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35.xml" ContentType="application/vnd.openxmlformats-officedocument.spreadsheetml.worksheet+xml"/>
  <Override PartName="/xl/worksheets/sheet4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worksheets/sheet42.xml" ContentType="application/vnd.openxmlformats-officedocument.spreadsheetml.worksheet+xml"/>
  <Override PartName="/xl/worksheets/sheet5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worksheets/sheet40.xml" ContentType="application/vnd.openxmlformats-officedocument.spreadsheetml.worksheet+xml"/>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worksheets/sheet49.xml" ContentType="application/vnd.openxmlformats-officedocument.spreadsheetml.worksheet+xml"/>
  <Override PartName="/xl/calcChain.xml" ContentType="application/vnd.openxmlformats-officedocument.spreadsheetml.calcChain+xml"/>
  <Override PartName="/xl/worksheets/sheet19.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Override PartName="/xl/worksheets/sheet34.xml" ContentType="application/vnd.openxmlformats-officedocument.spreadsheetml.worksheet+xml"/>
  <Override PartName="/xl/worksheets/sheet43.xml" ContentType="application/vnd.openxmlformats-officedocument.spreadsheetml.worksheet+xml"/>
  <Override PartName="/xl/worksheets/sheet52.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Override PartName="/xl/worksheets/sheet41.xml" ContentType="application/vnd.openxmlformats-officedocument.spreadsheetml.worksheet+xml"/>
  <Override PartName="/xl/worksheets/sheet50.xml" ContentType="application/vnd.openxmlformats-officedocument.spreadsheetml.worksheet+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Default Extension="jpeg" ContentType="image/jpeg"/>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120" yWindow="-120" windowWidth="29040" windowHeight="15840" firstSheet="42" activeTab="47"/>
  </bookViews>
  <sheets>
    <sheet name="Summary of Mods" sheetId="34" r:id="rId1"/>
    <sheet name="RageTiering" sheetId="53" r:id="rId2"/>
    <sheet name="Location Tiering" sheetId="10" r:id="rId3"/>
    <sheet name="Event Bits to Dec" sheetId="56" r:id="rId4"/>
    <sheet name="ShopDump" sheetId="41" r:id="rId5"/>
    <sheet name="ChestItemShuflfed" sheetId="33" r:id="rId6"/>
    <sheet name="ItemShuflfed" sheetId="28" r:id="rId7"/>
    <sheet name="ItemRank" sheetId="58" r:id="rId8"/>
    <sheet name="BC Item Tiering Example" sheetId="31" r:id="rId9"/>
    <sheet name="Enemy AI Script" sheetId="61" r:id="rId10"/>
    <sheet name="ItemDump" sheetId="12" r:id="rId11"/>
    <sheet name="WC Script Output" sheetId="27" r:id="rId12"/>
    <sheet name="Dialog Editing Summary" sheetId="36" r:id="rId13"/>
    <sheet name="Space Compare" sheetId="45" r:id="rId14"/>
    <sheet name="Dialog - From Google Sheet" sheetId="35" r:id="rId15"/>
    <sheet name="Vanilla Dialog" sheetId="44" r:id="rId16"/>
    <sheet name="Dialog" sheetId="16" r:id="rId17"/>
    <sheet name="Comments" sheetId="20" r:id="rId18"/>
    <sheet name="Warpable Location List" sheetId="22" r:id="rId19"/>
    <sheet name="Boss XP Mod" sheetId="23" r:id="rId20"/>
    <sheet name="BC Item Rank" sheetId="32" r:id="rId21"/>
    <sheet name="BC Spell Rank" sheetId="26" r:id="rId22"/>
    <sheet name="Script Compare" sheetId="29" r:id="rId23"/>
    <sheet name="nobodywar" sheetId="38" r:id="rId24"/>
    <sheet name="All Item Checks" sheetId="37" r:id="rId25"/>
    <sheet name="Sprite Editing" sheetId="39" r:id="rId26"/>
    <sheet name="Boss Location" sheetId="48" r:id="rId27"/>
    <sheet name="Sheet2" sheetId="60" r:id="rId28"/>
    <sheet name="Mod Testing" sheetId="59" r:id="rId29"/>
    <sheet name="Mod Seed 9" sheetId="57" r:id="rId30"/>
    <sheet name="Mod Seed 8" sheetId="52" r:id="rId31"/>
    <sheet name="Mod Race 2022-09-16" sheetId="51" r:id="rId32"/>
    <sheet name="Mod Race 2022-09-03" sheetId="50" r:id="rId33"/>
    <sheet name="Mod Race 2022-09-02" sheetId="49" r:id="rId34"/>
    <sheet name="Mod Seed 7" sheetId="47" r:id="rId35"/>
    <sheet name="Mod Seed 6" sheetId="42" r:id="rId36"/>
    <sheet name="Mod Seed 5" sheetId="40" r:id="rId37"/>
    <sheet name="Sprites Seed" sheetId="25" r:id="rId38"/>
    <sheet name="Item+Monster Rando Seed" sheetId="21" r:id="rId39"/>
    <sheet name="Monster Rando Seed" sheetId="19" r:id="rId40"/>
    <sheet name="Ult Weapon Seed" sheetId="18" r:id="rId41"/>
    <sheet name="Flag Design" sheetId="4" r:id="rId42"/>
    <sheet name="Formations" sheetId="14" r:id="rId43"/>
    <sheet name="Monster Graphics" sheetId="13" r:id="rId44"/>
    <sheet name="Monster AI Scripts WC Style" sheetId="54" r:id="rId45"/>
    <sheet name="Monster AI Scripts" sheetId="6" r:id="rId46"/>
    <sheet name="Monster Special Codes" sheetId="3" r:id="rId47"/>
    <sheet name="Monster Properties" sheetId="15" r:id="rId48"/>
    <sheet name="Ability Properties" sheetId="17" r:id="rId49"/>
    <sheet name="WC Freespace" sheetId="8" r:id="rId50"/>
    <sheet name="Notes" sheetId="1" r:id="rId51"/>
    <sheet name="Script Comparison" sheetId="7" r:id="rId52"/>
  </sheets>
  <definedNames>
    <definedName name="_xlnm._FilterDatabase" localSheetId="48" hidden="1">'Ability Properties'!$A$1:$O$257</definedName>
    <definedName name="_xlnm._FilterDatabase" localSheetId="21" hidden="1">'BC Spell Rank'!$D$1:$I$256</definedName>
    <definedName name="_xlnm._FilterDatabase" localSheetId="5" hidden="1">ChestItemShuflfed!$I$1:$I$268</definedName>
    <definedName name="_xlnm._FilterDatabase" localSheetId="14" hidden="1">'Dialog - From Google Sheet'!$A$1:$J$424</definedName>
    <definedName name="_xlnm._FilterDatabase" localSheetId="10" hidden="1">ItemDump!$A$1:$AM$257</definedName>
    <definedName name="_xlnm._FilterDatabase" localSheetId="6" hidden="1">ItemShuflfed!$I$1:$I$268</definedName>
    <definedName name="_xlnm._FilterDatabase" localSheetId="2" hidden="1">'Location Tiering'!$A$1:$D$52</definedName>
    <definedName name="_xlnm._FilterDatabase" localSheetId="44" hidden="1">'Monster AI Scripts WC Style'!$E$1:$E$385</definedName>
    <definedName name="_xlnm._FilterDatabase" localSheetId="43" hidden="1">'Monster Graphics'!$A$1:$J$255</definedName>
    <definedName name="_xlnm._FilterDatabase" localSheetId="1" hidden="1">RageTiering!$C$1:$C$257</definedName>
    <definedName name="ability">'Ability Properties'!$A$1</definedName>
    <definedName name="bossmod">'Boss XP Mod'!$A$1</definedName>
    <definedName name="dialog">'Dialog - From Google Sheet'!$A$1</definedName>
    <definedName name="_xlnm.Extract" localSheetId="5">ChestItemShuflfed!$K$1</definedName>
    <definedName name="_xlnm.Extract" localSheetId="6">ItemShuflfed!$K$1</definedName>
    <definedName name="_xlnm.Extract" localSheetId="44">'Monster AI Scripts WC Style'!$H$1</definedName>
    <definedName name="_xlnm.Extract" localSheetId="1">RageTiering!$F$2</definedName>
    <definedName name="formation">Formations!$A$1</definedName>
    <definedName name="item">ItemDump!$A$1</definedName>
    <definedName name="mod" localSheetId="29">'Mod Seed 9'!$A$2</definedName>
    <definedName name="mod">'Mod Seed 8'!$A$2</definedName>
    <definedName name="monster">'Monster Graphics'!$A$1</definedName>
    <definedName name="shop">ShopDump!$A$1</definedName>
    <definedName name="sum">'Summary of Mods'!$A$1</definedName>
  </definedNames>
  <calcPr calcId="12451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H259" i="15"/>
  <c r="H260" s="1"/>
  <c r="H261" s="1"/>
  <c r="H262" s="1"/>
  <c r="H263" s="1"/>
  <c r="H264" s="1"/>
  <c r="H265" s="1"/>
  <c r="H266" s="1"/>
  <c r="H267" s="1"/>
  <c r="H268" s="1"/>
  <c r="H269" s="1"/>
  <c r="H270" s="1"/>
  <c r="H271" s="1"/>
  <c r="H272" s="1"/>
  <c r="H273" s="1"/>
  <c r="H274" s="1"/>
  <c r="H275" s="1"/>
  <c r="H276" s="1"/>
  <c r="H277" s="1"/>
  <c r="H278" s="1"/>
  <c r="H279" s="1"/>
  <c r="H280" s="1"/>
  <c r="H281" s="1"/>
  <c r="H282" s="1"/>
  <c r="H283" s="1"/>
  <c r="H284" s="1"/>
  <c r="H285" s="1"/>
  <c r="H286" s="1"/>
  <c r="H287" s="1"/>
  <c r="H288" s="1"/>
  <c r="H289" s="1"/>
  <c r="H290" s="1"/>
  <c r="H291" s="1"/>
  <c r="H292" s="1"/>
  <c r="H293" s="1"/>
  <c r="H294" s="1"/>
  <c r="H295" s="1"/>
  <c r="H296" s="1"/>
  <c r="H297" s="1"/>
  <c r="H298" s="1"/>
  <c r="H299" s="1"/>
  <c r="H300" s="1"/>
  <c r="H301" s="1"/>
  <c r="H302" s="1"/>
  <c r="H303" s="1"/>
  <c r="H304" s="1"/>
  <c r="H305" s="1"/>
  <c r="H306" s="1"/>
  <c r="H307" s="1"/>
  <c r="H308" s="1"/>
  <c r="H309" s="1"/>
  <c r="H310" s="1"/>
  <c r="H311" s="1"/>
  <c r="H312" s="1"/>
  <c r="H313" s="1"/>
  <c r="H314" s="1"/>
  <c r="H315" s="1"/>
  <c r="H316" s="1"/>
  <c r="H317" s="1"/>
  <c r="H318" s="1"/>
  <c r="H319" s="1"/>
  <c r="H320" s="1"/>
  <c r="H321" s="1"/>
  <c r="H322" s="1"/>
  <c r="H323" s="1"/>
  <c r="H324" s="1"/>
  <c r="H325" s="1"/>
  <c r="H326" s="1"/>
  <c r="H327" s="1"/>
  <c r="H328" s="1"/>
  <c r="H329" s="1"/>
  <c r="H330" s="1"/>
  <c r="H331" s="1"/>
  <c r="H332" s="1"/>
  <c r="H333" s="1"/>
  <c r="H334" s="1"/>
  <c r="H335" s="1"/>
  <c r="H336" s="1"/>
  <c r="H337" s="1"/>
  <c r="H338" s="1"/>
  <c r="H339" s="1"/>
  <c r="H340" s="1"/>
  <c r="H341" s="1"/>
  <c r="H342" s="1"/>
  <c r="H343" s="1"/>
  <c r="H344" s="1"/>
  <c r="H345" s="1"/>
  <c r="H346" s="1"/>
  <c r="H347" s="1"/>
  <c r="H348" s="1"/>
  <c r="H349" s="1"/>
  <c r="H350" s="1"/>
  <c r="H351" s="1"/>
  <c r="H352" s="1"/>
  <c r="H353" s="1"/>
  <c r="H354" s="1"/>
  <c r="H355" s="1"/>
  <c r="H356" s="1"/>
  <c r="H357" s="1"/>
  <c r="H358" s="1"/>
  <c r="H359" s="1"/>
  <c r="H360" s="1"/>
  <c r="H361" s="1"/>
  <c r="H362" s="1"/>
  <c r="H363" s="1"/>
  <c r="H364" s="1"/>
  <c r="H365" s="1"/>
  <c r="H366" s="1"/>
  <c r="H367" s="1"/>
  <c r="H368" s="1"/>
  <c r="H369" s="1"/>
  <c r="H370" s="1"/>
  <c r="H371" s="1"/>
  <c r="H258"/>
  <c r="B6070" i="61"/>
  <c r="A16" i="59"/>
  <c r="P257" i="17"/>
  <c r="P256"/>
  <c r="P255"/>
  <c r="P254"/>
  <c r="P253"/>
  <c r="P252"/>
  <c r="P251"/>
  <c r="P250"/>
  <c r="P249"/>
  <c r="P248"/>
  <c r="P247"/>
  <c r="P246"/>
  <c r="P245"/>
  <c r="P244"/>
  <c r="P243"/>
  <c r="P242"/>
  <c r="P241"/>
  <c r="P240"/>
  <c r="P239"/>
  <c r="P238"/>
  <c r="P237"/>
  <c r="P236"/>
  <c r="P235"/>
  <c r="P234"/>
  <c r="P233"/>
  <c r="P232"/>
  <c r="P231"/>
  <c r="P230"/>
  <c r="P229"/>
  <c r="P228"/>
  <c r="P227"/>
  <c r="P226"/>
  <c r="P225"/>
  <c r="P224"/>
  <c r="P223"/>
  <c r="P222"/>
  <c r="P221"/>
  <c r="P220"/>
  <c r="P219"/>
  <c r="P218"/>
  <c r="P217"/>
  <c r="P216"/>
  <c r="P215"/>
  <c r="P214"/>
  <c r="P213"/>
  <c r="P212"/>
  <c r="P211"/>
  <c r="P210"/>
  <c r="P209"/>
  <c r="P208"/>
  <c r="P207"/>
  <c r="P206"/>
  <c r="P205"/>
  <c r="P204"/>
  <c r="P203"/>
  <c r="P202"/>
  <c r="P201"/>
  <c r="P200"/>
  <c r="P199"/>
  <c r="P198"/>
  <c r="P197"/>
  <c r="P196"/>
  <c r="P195"/>
  <c r="P194"/>
  <c r="P193"/>
  <c r="P192"/>
  <c r="P191"/>
  <c r="P190"/>
  <c r="P189"/>
  <c r="P188"/>
  <c r="P187"/>
  <c r="P186"/>
  <c r="P185"/>
  <c r="P184"/>
  <c r="P183"/>
  <c r="P182"/>
  <c r="P181"/>
  <c r="P180"/>
  <c r="P179"/>
  <c r="P178"/>
  <c r="P177"/>
  <c r="P176"/>
  <c r="P175"/>
  <c r="P174"/>
  <c r="P173"/>
  <c r="P172"/>
  <c r="P171"/>
  <c r="P170"/>
  <c r="P169"/>
  <c r="P168"/>
  <c r="P167"/>
  <c r="P166"/>
  <c r="P165"/>
  <c r="P164"/>
  <c r="P163"/>
  <c r="P162"/>
  <c r="P161"/>
  <c r="P160"/>
  <c r="P159"/>
  <c r="P158"/>
  <c r="P157"/>
  <c r="P156"/>
  <c r="P155"/>
  <c r="P154"/>
  <c r="P153"/>
  <c r="P152"/>
  <c r="P151"/>
  <c r="P150"/>
  <c r="P149"/>
  <c r="P148"/>
  <c r="P147"/>
  <c r="P146"/>
  <c r="P145"/>
  <c r="P144"/>
  <c r="P143"/>
  <c r="P142"/>
  <c r="P141"/>
  <c r="P140"/>
  <c r="P139"/>
  <c r="P138"/>
  <c r="P137"/>
  <c r="P136"/>
  <c r="P135"/>
  <c r="P134"/>
  <c r="P133"/>
  <c r="P132"/>
  <c r="P131"/>
  <c r="P130"/>
  <c r="P129"/>
  <c r="P128"/>
  <c r="P127"/>
  <c r="P126"/>
  <c r="P125"/>
  <c r="P124"/>
  <c r="P123"/>
  <c r="P122"/>
  <c r="P121"/>
  <c r="P120"/>
  <c r="P119"/>
  <c r="P118"/>
  <c r="P117"/>
  <c r="P116"/>
  <c r="P115"/>
  <c r="P114"/>
  <c r="P113"/>
  <c r="P112"/>
  <c r="P111"/>
  <c r="P110"/>
  <c r="P109"/>
  <c r="P108"/>
  <c r="P107"/>
  <c r="P106"/>
  <c r="P105"/>
  <c r="P104"/>
  <c r="P103"/>
  <c r="P102"/>
  <c r="P101"/>
  <c r="P100"/>
  <c r="P99"/>
  <c r="P98"/>
  <c r="P97"/>
  <c r="P96"/>
  <c r="P95"/>
  <c r="P94"/>
  <c r="P93"/>
  <c r="P92"/>
  <c r="P91"/>
  <c r="P90"/>
  <c r="P89"/>
  <c r="P88"/>
  <c r="P87"/>
  <c r="P86"/>
  <c r="P85"/>
  <c r="P84"/>
  <c r="P83"/>
  <c r="P82"/>
  <c r="P81"/>
  <c r="P80"/>
  <c r="P79"/>
  <c r="P78"/>
  <c r="P77"/>
  <c r="P76"/>
  <c r="P75"/>
  <c r="P74"/>
  <c r="P73"/>
  <c r="P72"/>
  <c r="P71"/>
  <c r="P70"/>
  <c r="P69"/>
  <c r="P68"/>
  <c r="P67"/>
  <c r="P66"/>
  <c r="P65"/>
  <c r="P64"/>
  <c r="P63"/>
  <c r="P62"/>
  <c r="P61"/>
  <c r="P60"/>
  <c r="P59"/>
  <c r="P58"/>
  <c r="P57"/>
  <c r="P56"/>
  <c r="P55"/>
  <c r="P54"/>
  <c r="P53"/>
  <c r="P52"/>
  <c r="P51"/>
  <c r="P50"/>
  <c r="P49"/>
  <c r="P48"/>
  <c r="P47"/>
  <c r="P46"/>
  <c r="P45"/>
  <c r="P44"/>
  <c r="P43"/>
  <c r="P42"/>
  <c r="P41"/>
  <c r="P40"/>
  <c r="P39"/>
  <c r="P38"/>
  <c r="P37"/>
  <c r="P36"/>
  <c r="P35"/>
  <c r="P34"/>
  <c r="P33"/>
  <c r="P32"/>
  <c r="P31"/>
  <c r="P30"/>
  <c r="P29"/>
  <c r="P28"/>
  <c r="P27"/>
  <c r="P26"/>
  <c r="P25"/>
  <c r="P24"/>
  <c r="P23"/>
  <c r="P22"/>
  <c r="P21"/>
  <c r="P20"/>
  <c r="P19"/>
  <c r="P18"/>
  <c r="P17"/>
  <c r="P16"/>
  <c r="P15"/>
  <c r="P14"/>
  <c r="P13"/>
  <c r="P12"/>
  <c r="P11"/>
  <c r="P10"/>
  <c r="P9"/>
  <c r="P8"/>
  <c r="P7"/>
  <c r="P6"/>
  <c r="P5"/>
  <c r="P4"/>
  <c r="P2"/>
  <c r="P3"/>
  <c r="Q3"/>
  <c r="Q4" s="1"/>
  <c r="Q5" s="1"/>
  <c r="Q6" s="1"/>
  <c r="Q7" s="1"/>
  <c r="Q8" s="1"/>
  <c r="Q9" s="1"/>
  <c r="Q10" s="1"/>
  <c r="Q11" s="1"/>
  <c r="Q12" s="1"/>
  <c r="Q13" s="1"/>
  <c r="Q14" s="1"/>
  <c r="Q15" s="1"/>
  <c r="Q16" s="1"/>
  <c r="Q17" s="1"/>
  <c r="Q18" s="1"/>
  <c r="Q19" s="1"/>
  <c r="Q20" s="1"/>
  <c r="Q21" s="1"/>
  <c r="Q22" s="1"/>
  <c r="Q23" s="1"/>
  <c r="Q24" s="1"/>
  <c r="Q25" s="1"/>
  <c r="Q26" s="1"/>
  <c r="Q27" s="1"/>
  <c r="Q28" s="1"/>
  <c r="Q29" s="1"/>
  <c r="Q30" s="1"/>
  <c r="Q31" s="1"/>
  <c r="Q32" s="1"/>
  <c r="Q33" s="1"/>
  <c r="Q34" s="1"/>
  <c r="Q35" s="1"/>
  <c r="Q36" s="1"/>
  <c r="Q37" s="1"/>
  <c r="Q38" s="1"/>
  <c r="Q39" s="1"/>
  <c r="Q40" s="1"/>
  <c r="Q41" s="1"/>
  <c r="Q42" s="1"/>
  <c r="Q43" s="1"/>
  <c r="Q44" s="1"/>
  <c r="Q45" s="1"/>
  <c r="Q46" s="1"/>
  <c r="Q47" s="1"/>
  <c r="Q48" s="1"/>
  <c r="Q49" s="1"/>
  <c r="Q50" s="1"/>
  <c r="Q51" s="1"/>
  <c r="Q52" s="1"/>
  <c r="Q53" s="1"/>
  <c r="Q54" s="1"/>
  <c r="Q55" s="1"/>
  <c r="Q56" s="1"/>
  <c r="Q57" s="1"/>
  <c r="Q58" s="1"/>
  <c r="Q59" s="1"/>
  <c r="Q60" s="1"/>
  <c r="Q61" s="1"/>
  <c r="Q62" s="1"/>
  <c r="Q63" s="1"/>
  <c r="Q64" s="1"/>
  <c r="Q65" s="1"/>
  <c r="Q66" s="1"/>
  <c r="Q67" s="1"/>
  <c r="Q68" s="1"/>
  <c r="Q69" s="1"/>
  <c r="Q70" s="1"/>
  <c r="Q71" s="1"/>
  <c r="Q72" s="1"/>
  <c r="Q73" s="1"/>
  <c r="Q74" s="1"/>
  <c r="Q75" s="1"/>
  <c r="Q76" s="1"/>
  <c r="Q77" s="1"/>
  <c r="Q78" s="1"/>
  <c r="Q79" s="1"/>
  <c r="Q80" s="1"/>
  <c r="Q81" s="1"/>
  <c r="Q82" s="1"/>
  <c r="Q83" s="1"/>
  <c r="Q84" s="1"/>
  <c r="Q85" s="1"/>
  <c r="Q86" s="1"/>
  <c r="Q87" s="1"/>
  <c r="Q88" s="1"/>
  <c r="Q89" s="1"/>
  <c r="Q90" s="1"/>
  <c r="Q91" s="1"/>
  <c r="Q92" s="1"/>
  <c r="Q93" s="1"/>
  <c r="Q94" s="1"/>
  <c r="Q95" s="1"/>
  <c r="Q96" s="1"/>
  <c r="Q97" s="1"/>
  <c r="Q98" s="1"/>
  <c r="Q99" s="1"/>
  <c r="Q100" s="1"/>
  <c r="Q101" s="1"/>
  <c r="Q102" s="1"/>
  <c r="Q103" s="1"/>
  <c r="Q104" s="1"/>
  <c r="Q105" s="1"/>
  <c r="Q106" s="1"/>
  <c r="Q107" s="1"/>
  <c r="Q108" s="1"/>
  <c r="Q109" s="1"/>
  <c r="Q110" s="1"/>
  <c r="Q111" s="1"/>
  <c r="Q112" s="1"/>
  <c r="Q113" s="1"/>
  <c r="Q114" s="1"/>
  <c r="Q115" s="1"/>
  <c r="Q116" s="1"/>
  <c r="Q117" s="1"/>
  <c r="Q118" s="1"/>
  <c r="Q119" s="1"/>
  <c r="Q120" s="1"/>
  <c r="Q121" s="1"/>
  <c r="Q122" s="1"/>
  <c r="Q123" s="1"/>
  <c r="Q124" s="1"/>
  <c r="Q125" s="1"/>
  <c r="Q126" s="1"/>
  <c r="Q127" s="1"/>
  <c r="Q128" s="1"/>
  <c r="Q129" s="1"/>
  <c r="Q130" s="1"/>
  <c r="Q131" s="1"/>
  <c r="Q132" s="1"/>
  <c r="Q133" s="1"/>
  <c r="Q134" s="1"/>
  <c r="Q135" s="1"/>
  <c r="Q136" s="1"/>
  <c r="Q137" s="1"/>
  <c r="Q138" s="1"/>
  <c r="Q139" s="1"/>
  <c r="Q140" s="1"/>
  <c r="Q141" s="1"/>
  <c r="Q142" s="1"/>
  <c r="Q143" s="1"/>
  <c r="Q144" s="1"/>
  <c r="Q145" s="1"/>
  <c r="Q146" s="1"/>
  <c r="Q147" s="1"/>
  <c r="Q148" s="1"/>
  <c r="Q149" s="1"/>
  <c r="Q150" s="1"/>
  <c r="Q151" s="1"/>
  <c r="Q152" s="1"/>
  <c r="Q153" s="1"/>
  <c r="Q154" s="1"/>
  <c r="Q155" s="1"/>
  <c r="Q156" s="1"/>
  <c r="Q157" s="1"/>
  <c r="Q158" s="1"/>
  <c r="Q159" s="1"/>
  <c r="Q160" s="1"/>
  <c r="Q161" s="1"/>
  <c r="Q162" s="1"/>
  <c r="Q163" s="1"/>
  <c r="Q164" s="1"/>
  <c r="Q165" s="1"/>
  <c r="Q166" s="1"/>
  <c r="Q167" s="1"/>
  <c r="Q168" s="1"/>
  <c r="Q169" s="1"/>
  <c r="Q170" s="1"/>
  <c r="Q171" s="1"/>
  <c r="Q172" s="1"/>
  <c r="Q173" s="1"/>
  <c r="Q174" s="1"/>
  <c r="Q175" s="1"/>
  <c r="Q176" s="1"/>
  <c r="Q177" s="1"/>
  <c r="Q178" s="1"/>
  <c r="Q179" s="1"/>
  <c r="Q180" s="1"/>
  <c r="Q181" s="1"/>
  <c r="Q182" s="1"/>
  <c r="Q183" s="1"/>
  <c r="Q184" s="1"/>
  <c r="Q185" s="1"/>
  <c r="Q186" s="1"/>
  <c r="Q187" s="1"/>
  <c r="Q188" s="1"/>
  <c r="Q189" s="1"/>
  <c r="Q190" s="1"/>
  <c r="Q191" s="1"/>
  <c r="Q192" s="1"/>
  <c r="Q193" s="1"/>
  <c r="Q194" s="1"/>
  <c r="Q195" s="1"/>
  <c r="Q196" s="1"/>
  <c r="Q197" s="1"/>
  <c r="Q198" s="1"/>
  <c r="Q199" s="1"/>
  <c r="Q200" s="1"/>
  <c r="Q201" s="1"/>
  <c r="Q202" s="1"/>
  <c r="Q203" s="1"/>
  <c r="Q204" s="1"/>
  <c r="Q205" s="1"/>
  <c r="Q206" s="1"/>
  <c r="Q207" s="1"/>
  <c r="Q208" s="1"/>
  <c r="Q209" s="1"/>
  <c r="Q210" s="1"/>
  <c r="Q211" s="1"/>
  <c r="Q212" s="1"/>
  <c r="Q213" s="1"/>
  <c r="Q214" s="1"/>
  <c r="Q215" s="1"/>
  <c r="Q216" s="1"/>
  <c r="Q217" s="1"/>
  <c r="Q218" s="1"/>
  <c r="Q219" s="1"/>
  <c r="Q220" s="1"/>
  <c r="Q221" s="1"/>
  <c r="Q222" s="1"/>
  <c r="Q223" s="1"/>
  <c r="Q224" s="1"/>
  <c r="Q225" s="1"/>
  <c r="Q226" s="1"/>
  <c r="Q227" s="1"/>
  <c r="Q228" s="1"/>
  <c r="Q229" s="1"/>
  <c r="Q230" s="1"/>
  <c r="Q231" s="1"/>
  <c r="Q232" s="1"/>
  <c r="Q233" s="1"/>
  <c r="Q234" s="1"/>
  <c r="Q235" s="1"/>
  <c r="Q236" s="1"/>
  <c r="Q237" s="1"/>
  <c r="Q238" s="1"/>
  <c r="Q239" s="1"/>
  <c r="Q240" s="1"/>
  <c r="Q241" s="1"/>
  <c r="Q242" s="1"/>
  <c r="Q243" s="1"/>
  <c r="Q244" s="1"/>
  <c r="Q245" s="1"/>
  <c r="Q246" s="1"/>
  <c r="Q247" s="1"/>
  <c r="Q248" s="1"/>
  <c r="Q249" s="1"/>
  <c r="Q250" s="1"/>
  <c r="Q251" s="1"/>
  <c r="Q252" s="1"/>
  <c r="Q253" s="1"/>
  <c r="Q254" s="1"/>
  <c r="Q255" s="1"/>
  <c r="Q256" s="1"/>
  <c r="Q257" s="1"/>
  <c r="Q2"/>
  <c r="R256" i="58"/>
  <c r="I256"/>
  <c r="R255"/>
  <c r="I255"/>
  <c r="R254"/>
  <c r="I254"/>
  <c r="R253"/>
  <c r="I253"/>
  <c r="R252"/>
  <c r="I252"/>
  <c r="R251"/>
  <c r="I251"/>
  <c r="R250"/>
  <c r="I250"/>
  <c r="R249"/>
  <c r="I249"/>
  <c r="R248"/>
  <c r="I248"/>
  <c r="R247"/>
  <c r="I247"/>
  <c r="R246"/>
  <c r="I246"/>
  <c r="R245"/>
  <c r="I245"/>
  <c r="R244"/>
  <c r="I244"/>
  <c r="R243"/>
  <c r="I243"/>
  <c r="R242"/>
  <c r="I242"/>
  <c r="R241"/>
  <c r="I241"/>
  <c r="R240"/>
  <c r="I240"/>
  <c r="R239"/>
  <c r="I239"/>
  <c r="R238"/>
  <c r="I238"/>
  <c r="R237"/>
  <c r="I237"/>
  <c r="R236"/>
  <c r="I236"/>
  <c r="R235"/>
  <c r="I235"/>
  <c r="R234"/>
  <c r="I234"/>
  <c r="R233"/>
  <c r="I233"/>
  <c r="R232"/>
  <c r="I232"/>
  <c r="R231"/>
  <c r="I231"/>
  <c r="R230"/>
  <c r="I230"/>
  <c r="R229"/>
  <c r="I229"/>
  <c r="R228"/>
  <c r="I228"/>
  <c r="R227"/>
  <c r="I227"/>
  <c r="R226"/>
  <c r="I226"/>
  <c r="R225"/>
  <c r="I225"/>
  <c r="R224"/>
  <c r="I224"/>
  <c r="R223"/>
  <c r="I223"/>
  <c r="R222"/>
  <c r="I222"/>
  <c r="R221"/>
  <c r="I221"/>
  <c r="R220"/>
  <c r="I220"/>
  <c r="R219"/>
  <c r="I219"/>
  <c r="R218"/>
  <c r="I218"/>
  <c r="R217"/>
  <c r="I217"/>
  <c r="R216"/>
  <c r="I216"/>
  <c r="R215"/>
  <c r="I215"/>
  <c r="R214"/>
  <c r="I214"/>
  <c r="R213"/>
  <c r="I213"/>
  <c r="R212"/>
  <c r="I212"/>
  <c r="R211"/>
  <c r="I211"/>
  <c r="R210"/>
  <c r="I210"/>
  <c r="R209"/>
  <c r="I209"/>
  <c r="R208"/>
  <c r="I208"/>
  <c r="R207"/>
  <c r="I207"/>
  <c r="R206"/>
  <c r="I206"/>
  <c r="R205"/>
  <c r="I205"/>
  <c r="R204"/>
  <c r="I204"/>
  <c r="R203"/>
  <c r="I203"/>
  <c r="R202"/>
  <c r="I202"/>
  <c r="R201"/>
  <c r="I201"/>
  <c r="R200"/>
  <c r="I200"/>
  <c r="R199"/>
  <c r="I199"/>
  <c r="R198"/>
  <c r="I198"/>
  <c r="R197"/>
  <c r="I197"/>
  <c r="R196"/>
  <c r="I196"/>
  <c r="R195"/>
  <c r="I195"/>
  <c r="R194"/>
  <c r="I194"/>
  <c r="R193"/>
  <c r="I193"/>
  <c r="R192"/>
  <c r="I192"/>
  <c r="R191"/>
  <c r="I191"/>
  <c r="R190"/>
  <c r="I190"/>
  <c r="R189"/>
  <c r="I189"/>
  <c r="R188"/>
  <c r="I188"/>
  <c r="R187"/>
  <c r="I187"/>
  <c r="R186"/>
  <c r="I186"/>
  <c r="R185"/>
  <c r="I185"/>
  <c r="R184"/>
  <c r="I184"/>
  <c r="R183"/>
  <c r="I183"/>
  <c r="R182"/>
  <c r="I182"/>
  <c r="R181"/>
  <c r="I181"/>
  <c r="R180"/>
  <c r="I180"/>
  <c r="R179"/>
  <c r="I179"/>
  <c r="R178"/>
  <c r="I178"/>
  <c r="R177"/>
  <c r="I177"/>
  <c r="R176"/>
  <c r="I176"/>
  <c r="R175"/>
  <c r="I175"/>
  <c r="R174"/>
  <c r="I174"/>
  <c r="R173"/>
  <c r="I173"/>
  <c r="R172"/>
  <c r="I172"/>
  <c r="R171"/>
  <c r="I171"/>
  <c r="K171" s="1"/>
  <c r="R170"/>
  <c r="I170"/>
  <c r="R169"/>
  <c r="I169"/>
  <c r="R168"/>
  <c r="I168"/>
  <c r="R167"/>
  <c r="I167"/>
  <c r="R166"/>
  <c r="I166"/>
  <c r="R165"/>
  <c r="I165"/>
  <c r="R164"/>
  <c r="I164"/>
  <c r="R163"/>
  <c r="I163"/>
  <c r="K163" s="1"/>
  <c r="R162"/>
  <c r="I162"/>
  <c r="R161"/>
  <c r="I161"/>
  <c r="R160"/>
  <c r="I160"/>
  <c r="R159"/>
  <c r="I159"/>
  <c r="R158"/>
  <c r="I158"/>
  <c r="R157"/>
  <c r="I157"/>
  <c r="R156"/>
  <c r="I156"/>
  <c r="R155"/>
  <c r="I155"/>
  <c r="R154"/>
  <c r="I154"/>
  <c r="R153"/>
  <c r="I153"/>
  <c r="R152"/>
  <c r="I152"/>
  <c r="R151"/>
  <c r="I151"/>
  <c r="R150"/>
  <c r="I150"/>
  <c r="R149"/>
  <c r="I149"/>
  <c r="R148"/>
  <c r="I148"/>
  <c r="R147"/>
  <c r="I147"/>
  <c r="R146"/>
  <c r="I146"/>
  <c r="R145"/>
  <c r="I145"/>
  <c r="R144"/>
  <c r="I144"/>
  <c r="R143"/>
  <c r="I143"/>
  <c r="R142"/>
  <c r="I142"/>
  <c r="R141"/>
  <c r="I141"/>
  <c r="R140"/>
  <c r="I140"/>
  <c r="R139"/>
  <c r="I139"/>
  <c r="R138"/>
  <c r="I138"/>
  <c r="R137"/>
  <c r="I137"/>
  <c r="R136"/>
  <c r="I136"/>
  <c r="R135"/>
  <c r="I135"/>
  <c r="R134"/>
  <c r="I134"/>
  <c r="R133"/>
  <c r="I133"/>
  <c r="R132"/>
  <c r="I132"/>
  <c r="R131"/>
  <c r="I131"/>
  <c r="R130"/>
  <c r="I130"/>
  <c r="R129"/>
  <c r="I129"/>
  <c r="R128"/>
  <c r="I128"/>
  <c r="R127"/>
  <c r="I127"/>
  <c r="R126"/>
  <c r="I126"/>
  <c r="R125"/>
  <c r="I125"/>
  <c r="R124"/>
  <c r="I124"/>
  <c r="R123"/>
  <c r="I123"/>
  <c r="R122"/>
  <c r="I122"/>
  <c r="R121"/>
  <c r="I121"/>
  <c r="R120"/>
  <c r="I120"/>
  <c r="R119"/>
  <c r="I119"/>
  <c r="R118"/>
  <c r="I118"/>
  <c r="R117"/>
  <c r="I117"/>
  <c r="R116"/>
  <c r="I116"/>
  <c r="R115"/>
  <c r="I115"/>
  <c r="R114"/>
  <c r="I114"/>
  <c r="R113"/>
  <c r="I113"/>
  <c r="R112"/>
  <c r="I112"/>
  <c r="R111"/>
  <c r="I111"/>
  <c r="R110"/>
  <c r="I110"/>
  <c r="R109"/>
  <c r="I109"/>
  <c r="K109" s="1"/>
  <c r="R108"/>
  <c r="I108"/>
  <c r="R107"/>
  <c r="I107"/>
  <c r="R106"/>
  <c r="I106"/>
  <c r="R105"/>
  <c r="I105"/>
  <c r="R104"/>
  <c r="I104"/>
  <c r="R103"/>
  <c r="I103"/>
  <c r="R102"/>
  <c r="I102"/>
  <c r="R101"/>
  <c r="I101"/>
  <c r="R100"/>
  <c r="I100"/>
  <c r="R99"/>
  <c r="I99"/>
  <c r="K99" s="1"/>
  <c r="R98"/>
  <c r="I98"/>
  <c r="R97"/>
  <c r="I97"/>
  <c r="R96"/>
  <c r="I96"/>
  <c r="R95"/>
  <c r="I95"/>
  <c r="R94"/>
  <c r="I94"/>
  <c r="R93"/>
  <c r="I93"/>
  <c r="R92"/>
  <c r="I92"/>
  <c r="K92" s="1"/>
  <c r="R91"/>
  <c r="I91"/>
  <c r="R90"/>
  <c r="I90"/>
  <c r="R89"/>
  <c r="I89"/>
  <c r="R88"/>
  <c r="I88"/>
  <c r="R87"/>
  <c r="I87"/>
  <c r="K87" s="1"/>
  <c r="R86"/>
  <c r="I86"/>
  <c r="R85"/>
  <c r="I85"/>
  <c r="R84"/>
  <c r="I84"/>
  <c r="R83"/>
  <c r="I83"/>
  <c r="R82"/>
  <c r="I82"/>
  <c r="R81"/>
  <c r="I81"/>
  <c r="R80"/>
  <c r="I80"/>
  <c r="R79"/>
  <c r="I79"/>
  <c r="R78"/>
  <c r="I78"/>
  <c r="R77"/>
  <c r="I77"/>
  <c r="R76"/>
  <c r="I76"/>
  <c r="R75"/>
  <c r="I75"/>
  <c r="R74"/>
  <c r="I74"/>
  <c r="R73"/>
  <c r="I73"/>
  <c r="R72"/>
  <c r="I72"/>
  <c r="R71"/>
  <c r="I71"/>
  <c r="R70"/>
  <c r="I70"/>
  <c r="R69"/>
  <c r="I69"/>
  <c r="R68"/>
  <c r="I68"/>
  <c r="R67"/>
  <c r="I67"/>
  <c r="R66"/>
  <c r="I66"/>
  <c r="R65"/>
  <c r="I65"/>
  <c r="R64"/>
  <c r="I64"/>
  <c r="R63"/>
  <c r="I63"/>
  <c r="K63" s="1"/>
  <c r="R62"/>
  <c r="I62"/>
  <c r="R61"/>
  <c r="I61"/>
  <c r="R60"/>
  <c r="I60"/>
  <c r="K60" s="1"/>
  <c r="R59"/>
  <c r="I59"/>
  <c r="R58"/>
  <c r="I58"/>
  <c r="R57"/>
  <c r="I57"/>
  <c r="K57" s="1"/>
  <c r="R56"/>
  <c r="I56"/>
  <c r="R55"/>
  <c r="I55"/>
  <c r="R54"/>
  <c r="I54"/>
  <c r="K54" s="1"/>
  <c r="R53"/>
  <c r="I53"/>
  <c r="R52"/>
  <c r="I52"/>
  <c r="R51"/>
  <c r="I51"/>
  <c r="R50"/>
  <c r="I50"/>
  <c r="R49"/>
  <c r="I49"/>
  <c r="K49" s="1"/>
  <c r="R48"/>
  <c r="I48"/>
  <c r="R47"/>
  <c r="I47"/>
  <c r="R46"/>
  <c r="I46"/>
  <c r="R45"/>
  <c r="I45"/>
  <c r="R44"/>
  <c r="I44"/>
  <c r="R43"/>
  <c r="I43"/>
  <c r="R42"/>
  <c r="I42"/>
  <c r="R41"/>
  <c r="I41"/>
  <c r="R40"/>
  <c r="I40"/>
  <c r="R39"/>
  <c r="I39"/>
  <c r="R38"/>
  <c r="I38"/>
  <c r="R37"/>
  <c r="I37"/>
  <c r="R36"/>
  <c r="I36"/>
  <c r="R35"/>
  <c r="I35"/>
  <c r="R34"/>
  <c r="I34"/>
  <c r="K34" s="1"/>
  <c r="R33"/>
  <c r="I33"/>
  <c r="R32"/>
  <c r="I32"/>
  <c r="R31"/>
  <c r="I31"/>
  <c r="K31" s="1"/>
  <c r="R30"/>
  <c r="I30"/>
  <c r="R29"/>
  <c r="I29"/>
  <c r="K29" s="1"/>
  <c r="R28"/>
  <c r="I28"/>
  <c r="R27"/>
  <c r="I27"/>
  <c r="R26"/>
  <c r="I26"/>
  <c r="R25"/>
  <c r="I25"/>
  <c r="R24"/>
  <c r="I24"/>
  <c r="K24" s="1"/>
  <c r="R23"/>
  <c r="I23"/>
  <c r="K23" s="1"/>
  <c r="R22"/>
  <c r="I22"/>
  <c r="R21"/>
  <c r="I21"/>
  <c r="K21" s="1"/>
  <c r="R20"/>
  <c r="I20"/>
  <c r="R19"/>
  <c r="I19"/>
  <c r="R18"/>
  <c r="I18"/>
  <c r="R17"/>
  <c r="I17"/>
  <c r="R16"/>
  <c r="I16"/>
  <c r="R15"/>
  <c r="I15"/>
  <c r="R14"/>
  <c r="I14"/>
  <c r="R13"/>
  <c r="I13"/>
  <c r="R12"/>
  <c r="I12"/>
  <c r="R11"/>
  <c r="I11"/>
  <c r="R10"/>
  <c r="I10"/>
  <c r="K10" s="1"/>
  <c r="R9"/>
  <c r="I9"/>
  <c r="R8"/>
  <c r="I8"/>
  <c r="R7"/>
  <c r="I7"/>
  <c r="K7" s="1"/>
  <c r="R6"/>
  <c r="I6"/>
  <c r="R5"/>
  <c r="I5"/>
  <c r="R4"/>
  <c r="I4"/>
  <c r="R3"/>
  <c r="I3"/>
  <c r="R2"/>
  <c r="I2"/>
  <c r="AD62"/>
  <c r="AD61"/>
  <c r="AD60"/>
  <c r="AD59"/>
  <c r="AD57"/>
  <c r="AD56"/>
  <c r="AD55"/>
  <c r="AD54"/>
  <c r="AD53"/>
  <c r="AD52"/>
  <c r="AD51"/>
  <c r="AD50"/>
  <c r="AD49"/>
  <c r="AD48"/>
  <c r="AD47"/>
  <c r="AD46"/>
  <c r="AD45"/>
  <c r="AD44"/>
  <c r="AD43"/>
  <c r="AD42"/>
  <c r="AD41"/>
  <c r="AD40"/>
  <c r="AD39"/>
  <c r="AD38"/>
  <c r="AD37"/>
  <c r="AD36"/>
  <c r="AD35"/>
  <c r="AD34"/>
  <c r="AD33"/>
  <c r="AD32"/>
  <c r="AD31"/>
  <c r="AD30"/>
  <c r="AD29"/>
  <c r="AD28"/>
  <c r="AD27"/>
  <c r="AD26"/>
  <c r="AD25"/>
  <c r="AD24"/>
  <c r="AD23"/>
  <c r="AD22"/>
  <c r="AD21"/>
  <c r="AD20"/>
  <c r="AD19"/>
  <c r="AD18"/>
  <c r="AD17"/>
  <c r="AD16"/>
  <c r="AD15"/>
  <c r="AD14"/>
  <c r="AD13"/>
  <c r="AD12"/>
  <c r="AD11"/>
  <c r="AD10"/>
  <c r="AD9"/>
  <c r="AD8"/>
  <c r="AD7"/>
  <c r="AD3"/>
  <c r="AD4"/>
  <c r="AD6"/>
  <c r="M256"/>
  <c r="Q256" s="1"/>
  <c r="J256"/>
  <c r="K256"/>
  <c r="H256"/>
  <c r="B256"/>
  <c r="M255"/>
  <c r="Q255" s="1"/>
  <c r="O255" s="1"/>
  <c r="J255"/>
  <c r="K255"/>
  <c r="H255"/>
  <c r="B255"/>
  <c r="M254"/>
  <c r="Q254" s="1"/>
  <c r="O254" s="1"/>
  <c r="J254"/>
  <c r="K254"/>
  <c r="H254"/>
  <c r="B254"/>
  <c r="Q253"/>
  <c r="O253" s="1"/>
  <c r="M253"/>
  <c r="J253"/>
  <c r="K253"/>
  <c r="H253"/>
  <c r="B253"/>
  <c r="M252"/>
  <c r="Q252" s="1"/>
  <c r="O252" s="1"/>
  <c r="J252"/>
  <c r="H252"/>
  <c r="B252"/>
  <c r="M251"/>
  <c r="Q251" s="1"/>
  <c r="O251" s="1"/>
  <c r="J251"/>
  <c r="H251"/>
  <c r="B251"/>
  <c r="M250"/>
  <c r="Q250" s="1"/>
  <c r="J250"/>
  <c r="K250"/>
  <c r="H250"/>
  <c r="B250"/>
  <c r="Q249"/>
  <c r="O249" s="1"/>
  <c r="M249"/>
  <c r="J249"/>
  <c r="H249"/>
  <c r="B249"/>
  <c r="M248"/>
  <c r="Q248" s="1"/>
  <c r="O248" s="1"/>
  <c r="J248"/>
  <c r="K248"/>
  <c r="H248"/>
  <c r="B248"/>
  <c r="Q247"/>
  <c r="O247" s="1"/>
  <c r="M247"/>
  <c r="J247"/>
  <c r="H247"/>
  <c r="B247"/>
  <c r="M246"/>
  <c r="Q246" s="1"/>
  <c r="O246" s="1"/>
  <c r="J246"/>
  <c r="K246"/>
  <c r="H246"/>
  <c r="B246"/>
  <c r="Q245"/>
  <c r="O245" s="1"/>
  <c r="M245"/>
  <c r="J245"/>
  <c r="H245"/>
  <c r="B245"/>
  <c r="M244"/>
  <c r="Q244" s="1"/>
  <c r="J244"/>
  <c r="K244"/>
  <c r="H244"/>
  <c r="B244"/>
  <c r="Q243"/>
  <c r="O243" s="1"/>
  <c r="M243"/>
  <c r="J243"/>
  <c r="H243"/>
  <c r="B243"/>
  <c r="M242"/>
  <c r="Q242" s="1"/>
  <c r="O242" s="1"/>
  <c r="J242"/>
  <c r="K242"/>
  <c r="H242"/>
  <c r="B242"/>
  <c r="Q241"/>
  <c r="O241" s="1"/>
  <c r="M241"/>
  <c r="J241"/>
  <c r="H241"/>
  <c r="B241"/>
  <c r="M240"/>
  <c r="Q240" s="1"/>
  <c r="O240" s="1"/>
  <c r="J240"/>
  <c r="K240"/>
  <c r="H240"/>
  <c r="B240"/>
  <c r="M239"/>
  <c r="Q239" s="1"/>
  <c r="O239" s="1"/>
  <c r="J239"/>
  <c r="H239"/>
  <c r="B239"/>
  <c r="M238"/>
  <c r="Q238" s="1"/>
  <c r="J238"/>
  <c r="K238"/>
  <c r="H238"/>
  <c r="B238"/>
  <c r="M237"/>
  <c r="Q237" s="1"/>
  <c r="O237" s="1"/>
  <c r="J237"/>
  <c r="H237"/>
  <c r="B237"/>
  <c r="M236"/>
  <c r="Q236" s="1"/>
  <c r="O236" s="1"/>
  <c r="J236"/>
  <c r="H236"/>
  <c r="B236"/>
  <c r="M235"/>
  <c r="Q235" s="1"/>
  <c r="O235" s="1"/>
  <c r="J235"/>
  <c r="K235"/>
  <c r="H235"/>
  <c r="B235"/>
  <c r="M234"/>
  <c r="Q234" s="1"/>
  <c r="O234" s="1"/>
  <c r="J234"/>
  <c r="K234"/>
  <c r="H234"/>
  <c r="B234"/>
  <c r="M233"/>
  <c r="Q233" s="1"/>
  <c r="O233" s="1"/>
  <c r="J233"/>
  <c r="H233"/>
  <c r="B233"/>
  <c r="M232"/>
  <c r="Q232" s="1"/>
  <c r="O232" s="1"/>
  <c r="J232"/>
  <c r="K232"/>
  <c r="H232"/>
  <c r="B232"/>
  <c r="M231"/>
  <c r="Q231" s="1"/>
  <c r="O231" s="1"/>
  <c r="J231"/>
  <c r="H231"/>
  <c r="B231"/>
  <c r="M230"/>
  <c r="Q230" s="1"/>
  <c r="O230" s="1"/>
  <c r="J230"/>
  <c r="H230"/>
  <c r="B230"/>
  <c r="M229"/>
  <c r="Q229" s="1"/>
  <c r="O229" s="1"/>
  <c r="J229"/>
  <c r="AC4" s="1"/>
  <c r="H229"/>
  <c r="B229"/>
  <c r="Q228"/>
  <c r="O228" s="1"/>
  <c r="M228"/>
  <c r="J228"/>
  <c r="K228"/>
  <c r="H228"/>
  <c r="B228"/>
  <c r="M227"/>
  <c r="Q227" s="1"/>
  <c r="O227" s="1"/>
  <c r="J227"/>
  <c r="H227"/>
  <c r="B227"/>
  <c r="M226"/>
  <c r="Q226" s="1"/>
  <c r="J226"/>
  <c r="H226"/>
  <c r="B226"/>
  <c r="M225"/>
  <c r="Q225" s="1"/>
  <c r="O225" s="1"/>
  <c r="J225"/>
  <c r="H225"/>
  <c r="B225"/>
  <c r="Q224"/>
  <c r="O224" s="1"/>
  <c r="M224"/>
  <c r="J224"/>
  <c r="H224"/>
  <c r="B224"/>
  <c r="M223"/>
  <c r="Q223" s="1"/>
  <c r="O223" s="1"/>
  <c r="J223"/>
  <c r="H223"/>
  <c r="B223"/>
  <c r="Q222"/>
  <c r="O222" s="1"/>
  <c r="M222"/>
  <c r="J222"/>
  <c r="H222"/>
  <c r="B222"/>
  <c r="M221"/>
  <c r="Q221" s="1"/>
  <c r="O221" s="1"/>
  <c r="J221"/>
  <c r="H221"/>
  <c r="B221"/>
  <c r="M220"/>
  <c r="Q220" s="1"/>
  <c r="J220"/>
  <c r="AC28" s="1"/>
  <c r="H220"/>
  <c r="B220"/>
  <c r="M219"/>
  <c r="Q219" s="1"/>
  <c r="O219" s="1"/>
  <c r="J219"/>
  <c r="H219"/>
  <c r="B219"/>
  <c r="M218"/>
  <c r="Q218" s="1"/>
  <c r="O218" s="1"/>
  <c r="J218"/>
  <c r="H218"/>
  <c r="B218"/>
  <c r="M217"/>
  <c r="Q217" s="1"/>
  <c r="O217" s="1"/>
  <c r="J217"/>
  <c r="H217"/>
  <c r="B217"/>
  <c r="Q216"/>
  <c r="O216" s="1"/>
  <c r="M216"/>
  <c r="J216"/>
  <c r="H216"/>
  <c r="B216"/>
  <c r="M215"/>
  <c r="Q215" s="1"/>
  <c r="O215" s="1"/>
  <c r="J215"/>
  <c r="K215"/>
  <c r="H215"/>
  <c r="B215"/>
  <c r="M214"/>
  <c r="Q214" s="1"/>
  <c r="J214"/>
  <c r="H214"/>
  <c r="B214"/>
  <c r="Q213"/>
  <c r="O213" s="1"/>
  <c r="M213"/>
  <c r="J213"/>
  <c r="H213"/>
  <c r="B213"/>
  <c r="M212"/>
  <c r="Q212" s="1"/>
  <c r="O212" s="1"/>
  <c r="J212"/>
  <c r="H212"/>
  <c r="B212"/>
  <c r="M211"/>
  <c r="Q211" s="1"/>
  <c r="O211" s="1"/>
  <c r="J211"/>
  <c r="H211"/>
  <c r="B211"/>
  <c r="M210"/>
  <c r="Q210" s="1"/>
  <c r="O210" s="1"/>
  <c r="J210"/>
  <c r="H210"/>
  <c r="B210"/>
  <c r="M209"/>
  <c r="Q209" s="1"/>
  <c r="O209" s="1"/>
  <c r="J209"/>
  <c r="H209"/>
  <c r="B209"/>
  <c r="M208"/>
  <c r="Q208" s="1"/>
  <c r="J208"/>
  <c r="K208"/>
  <c r="H208"/>
  <c r="B208"/>
  <c r="M207"/>
  <c r="Q207" s="1"/>
  <c r="O207" s="1"/>
  <c r="J207"/>
  <c r="K207"/>
  <c r="H207"/>
  <c r="B207"/>
  <c r="M206"/>
  <c r="Q206" s="1"/>
  <c r="O206" s="1"/>
  <c r="J206"/>
  <c r="K206"/>
  <c r="H206"/>
  <c r="B206"/>
  <c r="M205"/>
  <c r="Q205" s="1"/>
  <c r="O205" s="1"/>
  <c r="J205"/>
  <c r="K205"/>
  <c r="H205"/>
  <c r="B205"/>
  <c r="M204"/>
  <c r="Q204" s="1"/>
  <c r="O204" s="1"/>
  <c r="J204"/>
  <c r="K204"/>
  <c r="H204"/>
  <c r="B204"/>
  <c r="M203"/>
  <c r="Q203" s="1"/>
  <c r="O203" s="1"/>
  <c r="J203"/>
  <c r="H203"/>
  <c r="B203"/>
  <c r="M202"/>
  <c r="Q202" s="1"/>
  <c r="O202" s="1"/>
  <c r="J202"/>
  <c r="K202"/>
  <c r="H202"/>
  <c r="B202"/>
  <c r="M201"/>
  <c r="Q201" s="1"/>
  <c r="O201" s="1"/>
  <c r="J201"/>
  <c r="K201"/>
  <c r="H201"/>
  <c r="B201"/>
  <c r="Q200"/>
  <c r="O200" s="1"/>
  <c r="M200"/>
  <c r="J200"/>
  <c r="H200"/>
  <c r="B200"/>
  <c r="Q199"/>
  <c r="O199" s="1"/>
  <c r="M199"/>
  <c r="J199"/>
  <c r="K199"/>
  <c r="H199"/>
  <c r="B199"/>
  <c r="Q198"/>
  <c r="O198" s="1"/>
  <c r="M198"/>
  <c r="J198"/>
  <c r="H198"/>
  <c r="B198"/>
  <c r="Q197"/>
  <c r="O197" s="1"/>
  <c r="M197"/>
  <c r="J197"/>
  <c r="K197"/>
  <c r="H197"/>
  <c r="B197"/>
  <c r="Q196"/>
  <c r="M196"/>
  <c r="J196"/>
  <c r="K196"/>
  <c r="H196"/>
  <c r="B196"/>
  <c r="M195"/>
  <c r="Q195" s="1"/>
  <c r="O195" s="1"/>
  <c r="J195"/>
  <c r="H195"/>
  <c r="B195"/>
  <c r="Q194"/>
  <c r="O194" s="1"/>
  <c r="M194"/>
  <c r="J194"/>
  <c r="H194"/>
  <c r="B194"/>
  <c r="M193"/>
  <c r="Q193" s="1"/>
  <c r="O193" s="1"/>
  <c r="J193"/>
  <c r="H193"/>
  <c r="B193"/>
  <c r="M192"/>
  <c r="Q192" s="1"/>
  <c r="O192" s="1"/>
  <c r="J192"/>
  <c r="H192"/>
  <c r="B192"/>
  <c r="M191"/>
  <c r="Q191" s="1"/>
  <c r="O191" s="1"/>
  <c r="J191"/>
  <c r="H191"/>
  <c r="B191"/>
  <c r="M190"/>
  <c r="Q190" s="1"/>
  <c r="O190" s="1"/>
  <c r="J190"/>
  <c r="AC29" s="1"/>
  <c r="H190"/>
  <c r="B190"/>
  <c r="M189"/>
  <c r="Q189" s="1"/>
  <c r="O189" s="1"/>
  <c r="J189"/>
  <c r="H189"/>
  <c r="B189"/>
  <c r="M188"/>
  <c r="Q188" s="1"/>
  <c r="O188" s="1"/>
  <c r="J188"/>
  <c r="AC62" s="1"/>
  <c r="H188"/>
  <c r="B188"/>
  <c r="M187"/>
  <c r="Q187" s="1"/>
  <c r="O187" s="1"/>
  <c r="J187"/>
  <c r="H187"/>
  <c r="B187"/>
  <c r="Q186"/>
  <c r="O186" s="1"/>
  <c r="M186"/>
  <c r="J186"/>
  <c r="H186"/>
  <c r="B186"/>
  <c r="M185"/>
  <c r="Q185" s="1"/>
  <c r="O185" s="1"/>
  <c r="J185"/>
  <c r="H185"/>
  <c r="B185"/>
  <c r="M184"/>
  <c r="Q184" s="1"/>
  <c r="O184" s="1"/>
  <c r="J184"/>
  <c r="K184"/>
  <c r="H184"/>
  <c r="B184"/>
  <c r="M183"/>
  <c r="Q183" s="1"/>
  <c r="O183" s="1"/>
  <c r="J183"/>
  <c r="H183"/>
  <c r="B183"/>
  <c r="Q182"/>
  <c r="O182" s="1"/>
  <c r="M182"/>
  <c r="J182"/>
  <c r="H182"/>
  <c r="B182"/>
  <c r="Q181"/>
  <c r="O181" s="1"/>
  <c r="M181"/>
  <c r="J181"/>
  <c r="H181"/>
  <c r="B181"/>
  <c r="Q180"/>
  <c r="O180" s="1"/>
  <c r="M180"/>
  <c r="J180"/>
  <c r="H180"/>
  <c r="B180"/>
  <c r="M179"/>
  <c r="Q179" s="1"/>
  <c r="O179" s="1"/>
  <c r="J179"/>
  <c r="H179"/>
  <c r="B179"/>
  <c r="Q178"/>
  <c r="M178"/>
  <c r="J178"/>
  <c r="H178"/>
  <c r="B178"/>
  <c r="M177"/>
  <c r="Q177" s="1"/>
  <c r="O177" s="1"/>
  <c r="J177"/>
  <c r="H177"/>
  <c r="B177"/>
  <c r="M176"/>
  <c r="Q176" s="1"/>
  <c r="O176" s="1"/>
  <c r="J176"/>
  <c r="H176"/>
  <c r="B176"/>
  <c r="M175"/>
  <c r="Q175" s="1"/>
  <c r="O175" s="1"/>
  <c r="J175"/>
  <c r="AJ4" s="1"/>
  <c r="H175"/>
  <c r="B175"/>
  <c r="M174"/>
  <c r="Q174" s="1"/>
  <c r="O174" s="1"/>
  <c r="J174"/>
  <c r="K174"/>
  <c r="H174"/>
  <c r="B174"/>
  <c r="Q173"/>
  <c r="O173" s="1"/>
  <c r="M173"/>
  <c r="J173"/>
  <c r="AC46" s="1"/>
  <c r="H173"/>
  <c r="B173"/>
  <c r="M172"/>
  <c r="Q172" s="1"/>
  <c r="J172"/>
  <c r="K172"/>
  <c r="H172"/>
  <c r="B172"/>
  <c r="M171"/>
  <c r="Q171" s="1"/>
  <c r="O171" s="1"/>
  <c r="J171"/>
  <c r="H171"/>
  <c r="B171"/>
  <c r="M170"/>
  <c r="Q170" s="1"/>
  <c r="O170" s="1"/>
  <c r="J170"/>
  <c r="H170"/>
  <c r="B170"/>
  <c r="Q169"/>
  <c r="O169" s="1"/>
  <c r="M169"/>
  <c r="J169"/>
  <c r="H169"/>
  <c r="B169"/>
  <c r="M168"/>
  <c r="Q168" s="1"/>
  <c r="O168" s="1"/>
  <c r="J168"/>
  <c r="H168"/>
  <c r="B168"/>
  <c r="M167"/>
  <c r="Q167" s="1"/>
  <c r="O167" s="1"/>
  <c r="J167"/>
  <c r="H167"/>
  <c r="B167"/>
  <c r="M166"/>
  <c r="Q166" s="1"/>
  <c r="J166"/>
  <c r="H166"/>
  <c r="B166"/>
  <c r="M165"/>
  <c r="Q165" s="1"/>
  <c r="O165" s="1"/>
  <c r="J165"/>
  <c r="K165"/>
  <c r="H165"/>
  <c r="B165"/>
  <c r="Q164"/>
  <c r="O164" s="1"/>
  <c r="M164"/>
  <c r="J164"/>
  <c r="H164"/>
  <c r="B164"/>
  <c r="M163"/>
  <c r="Q163" s="1"/>
  <c r="O163" s="1"/>
  <c r="J163"/>
  <c r="H163"/>
  <c r="B163"/>
  <c r="M162"/>
  <c r="Q162" s="1"/>
  <c r="O162" s="1"/>
  <c r="J162"/>
  <c r="H162"/>
  <c r="B162"/>
  <c r="M161"/>
  <c r="Q161" s="1"/>
  <c r="O161" s="1"/>
  <c r="J161"/>
  <c r="H161"/>
  <c r="B161"/>
  <c r="M160"/>
  <c r="Q160" s="1"/>
  <c r="J160"/>
  <c r="K160"/>
  <c r="H160"/>
  <c r="B160"/>
  <c r="M159"/>
  <c r="Q159" s="1"/>
  <c r="O159" s="1"/>
  <c r="J159"/>
  <c r="H159"/>
  <c r="B159"/>
  <c r="Q158"/>
  <c r="O158" s="1"/>
  <c r="M158"/>
  <c r="J158"/>
  <c r="K158"/>
  <c r="H158"/>
  <c r="B158"/>
  <c r="Q157"/>
  <c r="O157" s="1"/>
  <c r="M157"/>
  <c r="J157"/>
  <c r="K157"/>
  <c r="H157"/>
  <c r="B157"/>
  <c r="Q156"/>
  <c r="O156" s="1"/>
  <c r="M156"/>
  <c r="J156"/>
  <c r="K156"/>
  <c r="H156"/>
  <c r="B156"/>
  <c r="M155"/>
  <c r="Q155" s="1"/>
  <c r="O155" s="1"/>
  <c r="J155"/>
  <c r="H155"/>
  <c r="B155"/>
  <c r="M154"/>
  <c r="Q154" s="1"/>
  <c r="J154"/>
  <c r="H154"/>
  <c r="B154"/>
  <c r="M153"/>
  <c r="Q153" s="1"/>
  <c r="O153" s="1"/>
  <c r="J153"/>
  <c r="H153"/>
  <c r="B153"/>
  <c r="M152"/>
  <c r="Q152" s="1"/>
  <c r="O152" s="1"/>
  <c r="J152"/>
  <c r="H152"/>
  <c r="B152"/>
  <c r="M151"/>
  <c r="Q151" s="1"/>
  <c r="O151" s="1"/>
  <c r="J151"/>
  <c r="K151"/>
  <c r="H151"/>
  <c r="B151"/>
  <c r="M150"/>
  <c r="Q150" s="1"/>
  <c r="O150" s="1"/>
  <c r="J150"/>
  <c r="H150"/>
  <c r="B150"/>
  <c r="M149"/>
  <c r="Q149" s="1"/>
  <c r="O149" s="1"/>
  <c r="J149"/>
  <c r="K149"/>
  <c r="H149"/>
  <c r="B149"/>
  <c r="M148"/>
  <c r="Q148" s="1"/>
  <c r="J148"/>
  <c r="H148"/>
  <c r="B148"/>
  <c r="M147"/>
  <c r="Q147" s="1"/>
  <c r="O147" s="1"/>
  <c r="J147"/>
  <c r="K147"/>
  <c r="H147"/>
  <c r="B147"/>
  <c r="M146"/>
  <c r="Q146" s="1"/>
  <c r="O146" s="1"/>
  <c r="J146"/>
  <c r="H146"/>
  <c r="B146"/>
  <c r="M145"/>
  <c r="Q145" s="1"/>
  <c r="O145" s="1"/>
  <c r="J145"/>
  <c r="H145"/>
  <c r="B145"/>
  <c r="M144"/>
  <c r="Q144" s="1"/>
  <c r="O144" s="1"/>
  <c r="J144"/>
  <c r="H144"/>
  <c r="B144"/>
  <c r="M143"/>
  <c r="Q143" s="1"/>
  <c r="O143" s="1"/>
  <c r="J143"/>
  <c r="K143"/>
  <c r="H143"/>
  <c r="B143"/>
  <c r="Q142"/>
  <c r="O142" s="1"/>
  <c r="M142"/>
  <c r="J142"/>
  <c r="H142"/>
  <c r="B142"/>
  <c r="M141"/>
  <c r="Q141" s="1"/>
  <c r="O141" s="1"/>
  <c r="J141"/>
  <c r="K141"/>
  <c r="H141"/>
  <c r="B141"/>
  <c r="M140"/>
  <c r="Q140" s="1"/>
  <c r="O140" s="1"/>
  <c r="J140"/>
  <c r="H140"/>
  <c r="B140"/>
  <c r="Q139"/>
  <c r="O139" s="1"/>
  <c r="M139"/>
  <c r="J139"/>
  <c r="K139"/>
  <c r="H139"/>
  <c r="B139"/>
  <c r="M138"/>
  <c r="Q138" s="1"/>
  <c r="O138" s="1"/>
  <c r="J138"/>
  <c r="H138"/>
  <c r="B138"/>
  <c r="Q137"/>
  <c r="O137" s="1"/>
  <c r="M137"/>
  <c r="J137"/>
  <c r="H137"/>
  <c r="B137"/>
  <c r="M136"/>
  <c r="Q136" s="1"/>
  <c r="J136"/>
  <c r="H136"/>
  <c r="B136"/>
  <c r="M135"/>
  <c r="Q135" s="1"/>
  <c r="O135" s="1"/>
  <c r="J135"/>
  <c r="H135"/>
  <c r="B135"/>
  <c r="M134"/>
  <c r="Q134" s="1"/>
  <c r="O134" s="1"/>
  <c r="J134"/>
  <c r="H134"/>
  <c r="B134"/>
  <c r="M133"/>
  <c r="Q133" s="1"/>
  <c r="O133" s="1"/>
  <c r="J133"/>
  <c r="AC36" s="1"/>
  <c r="H133"/>
  <c r="B133"/>
  <c r="M132"/>
  <c r="Q132" s="1"/>
  <c r="O132" s="1"/>
  <c r="J132"/>
  <c r="H132"/>
  <c r="B132"/>
  <c r="M131"/>
  <c r="Q131" s="1"/>
  <c r="O131" s="1"/>
  <c r="J131"/>
  <c r="H131"/>
  <c r="B131"/>
  <c r="M130"/>
  <c r="Q130" s="1"/>
  <c r="J130"/>
  <c r="K130"/>
  <c r="H130"/>
  <c r="B130"/>
  <c r="M129"/>
  <c r="Q129" s="1"/>
  <c r="O129" s="1"/>
  <c r="J129"/>
  <c r="K129"/>
  <c r="H129"/>
  <c r="B129"/>
  <c r="Q128"/>
  <c r="O128" s="1"/>
  <c r="M128"/>
  <c r="J128"/>
  <c r="K128"/>
  <c r="H128"/>
  <c r="B128"/>
  <c r="M127"/>
  <c r="Q127" s="1"/>
  <c r="O127" s="1"/>
  <c r="J127"/>
  <c r="H127"/>
  <c r="B127"/>
  <c r="M126"/>
  <c r="Q126" s="1"/>
  <c r="O126" s="1"/>
  <c r="J126"/>
  <c r="H126"/>
  <c r="B126"/>
  <c r="M125"/>
  <c r="Q125" s="1"/>
  <c r="O125" s="1"/>
  <c r="J125"/>
  <c r="H125"/>
  <c r="B125"/>
  <c r="M124"/>
  <c r="Q124" s="1"/>
  <c r="J124"/>
  <c r="K124"/>
  <c r="H124"/>
  <c r="B124"/>
  <c r="M123"/>
  <c r="Q123" s="1"/>
  <c r="O123" s="1"/>
  <c r="J123"/>
  <c r="H123"/>
  <c r="B123"/>
  <c r="Q122"/>
  <c r="O122" s="1"/>
  <c r="M122"/>
  <c r="J122"/>
  <c r="H122"/>
  <c r="B122"/>
  <c r="M121"/>
  <c r="Q121" s="1"/>
  <c r="O121" s="1"/>
  <c r="J121"/>
  <c r="H121"/>
  <c r="B121"/>
  <c r="M120"/>
  <c r="Q120" s="1"/>
  <c r="O120" s="1"/>
  <c r="J120"/>
  <c r="H120"/>
  <c r="B120"/>
  <c r="M119"/>
  <c r="Q119" s="1"/>
  <c r="O119" s="1"/>
  <c r="J119"/>
  <c r="H119"/>
  <c r="B119"/>
  <c r="M118"/>
  <c r="Q118" s="1"/>
  <c r="O118" s="1"/>
  <c r="J118"/>
  <c r="H118"/>
  <c r="B118"/>
  <c r="M117"/>
  <c r="Q117" s="1"/>
  <c r="O117" s="1"/>
  <c r="J117"/>
  <c r="K117"/>
  <c r="H117"/>
  <c r="B117"/>
  <c r="Q116"/>
  <c r="O116" s="1"/>
  <c r="M116"/>
  <c r="J116"/>
  <c r="H116"/>
  <c r="B116"/>
  <c r="M115"/>
  <c r="Q115" s="1"/>
  <c r="O115" s="1"/>
  <c r="J115"/>
  <c r="K115"/>
  <c r="H115"/>
  <c r="B115"/>
  <c r="M114"/>
  <c r="Q114" s="1"/>
  <c r="O114" s="1"/>
  <c r="J114"/>
  <c r="H114"/>
  <c r="B114"/>
  <c r="Q113"/>
  <c r="O113" s="1"/>
  <c r="M113"/>
  <c r="J113"/>
  <c r="H113"/>
  <c r="B113"/>
  <c r="M112"/>
  <c r="Q112" s="1"/>
  <c r="J112"/>
  <c r="K112"/>
  <c r="H112"/>
  <c r="B112"/>
  <c r="Q111"/>
  <c r="O111" s="1"/>
  <c r="M111"/>
  <c r="J111"/>
  <c r="K111"/>
  <c r="H111"/>
  <c r="B111"/>
  <c r="M110"/>
  <c r="Q110" s="1"/>
  <c r="O110" s="1"/>
  <c r="J110"/>
  <c r="H110"/>
  <c r="B110"/>
  <c r="M109"/>
  <c r="Q109" s="1"/>
  <c r="O109" s="1"/>
  <c r="J109"/>
  <c r="H109"/>
  <c r="B109"/>
  <c r="M108"/>
  <c r="Q108" s="1"/>
  <c r="O108" s="1"/>
  <c r="J108"/>
  <c r="K108"/>
  <c r="H108"/>
  <c r="B108"/>
  <c r="M107"/>
  <c r="Q107" s="1"/>
  <c r="O107" s="1"/>
  <c r="J107"/>
  <c r="H107"/>
  <c r="B107"/>
  <c r="Q106"/>
  <c r="M106"/>
  <c r="J106"/>
  <c r="H106"/>
  <c r="B106"/>
  <c r="M105"/>
  <c r="Q105" s="1"/>
  <c r="O105" s="1"/>
  <c r="J105"/>
  <c r="H105"/>
  <c r="B105"/>
  <c r="M104"/>
  <c r="Q104" s="1"/>
  <c r="O104" s="1"/>
  <c r="J104"/>
  <c r="H104"/>
  <c r="B104"/>
  <c r="M103"/>
  <c r="Q103" s="1"/>
  <c r="O103" s="1"/>
  <c r="J103"/>
  <c r="H103"/>
  <c r="B103"/>
  <c r="M102"/>
  <c r="Q102" s="1"/>
  <c r="O102" s="1"/>
  <c r="J102"/>
  <c r="K102"/>
  <c r="H102"/>
  <c r="B102"/>
  <c r="M101"/>
  <c r="Q101" s="1"/>
  <c r="O101" s="1"/>
  <c r="J101"/>
  <c r="H101"/>
  <c r="B101"/>
  <c r="M100"/>
  <c r="Q100" s="1"/>
  <c r="J100"/>
  <c r="H100"/>
  <c r="B100"/>
  <c r="M99"/>
  <c r="Q99" s="1"/>
  <c r="O99" s="1"/>
  <c r="J99"/>
  <c r="H99"/>
  <c r="B99"/>
  <c r="M98"/>
  <c r="Q98" s="1"/>
  <c r="O98" s="1"/>
  <c r="J98"/>
  <c r="H98"/>
  <c r="B98"/>
  <c r="M97"/>
  <c r="Q97" s="1"/>
  <c r="O97" s="1"/>
  <c r="J97"/>
  <c r="H97"/>
  <c r="B97"/>
  <c r="M96"/>
  <c r="Q96" s="1"/>
  <c r="O96" s="1"/>
  <c r="J96"/>
  <c r="H96"/>
  <c r="B96"/>
  <c r="M95"/>
  <c r="Q95" s="1"/>
  <c r="O95" s="1"/>
  <c r="J95"/>
  <c r="AC43" s="1"/>
  <c r="H95"/>
  <c r="B95"/>
  <c r="M94"/>
  <c r="Q94" s="1"/>
  <c r="O94" s="1"/>
  <c r="J94"/>
  <c r="H94"/>
  <c r="B94"/>
  <c r="Q93"/>
  <c r="O93" s="1"/>
  <c r="M93"/>
  <c r="J93"/>
  <c r="H93"/>
  <c r="B93"/>
  <c r="M92"/>
  <c r="Q92" s="1"/>
  <c r="O92" s="1"/>
  <c r="J92"/>
  <c r="H92"/>
  <c r="B92"/>
  <c r="M91"/>
  <c r="Q91" s="1"/>
  <c r="O91" s="1"/>
  <c r="J91"/>
  <c r="AC42" s="1"/>
  <c r="H91"/>
  <c r="B91"/>
  <c r="M90"/>
  <c r="Q90" s="1"/>
  <c r="O90" s="1"/>
  <c r="J90"/>
  <c r="H90"/>
  <c r="B90"/>
  <c r="M89"/>
  <c r="Q89" s="1"/>
  <c r="O89" s="1"/>
  <c r="J89"/>
  <c r="AC17" s="1"/>
  <c r="H89"/>
  <c r="B89"/>
  <c r="M88"/>
  <c r="Q88" s="1"/>
  <c r="J88"/>
  <c r="K88"/>
  <c r="H88"/>
  <c r="B88"/>
  <c r="M87"/>
  <c r="Q87" s="1"/>
  <c r="O87" s="1"/>
  <c r="J87"/>
  <c r="H87"/>
  <c r="B87"/>
  <c r="M86"/>
  <c r="Q86" s="1"/>
  <c r="O86" s="1"/>
  <c r="J86"/>
  <c r="H86"/>
  <c r="B86"/>
  <c r="M85"/>
  <c r="Q85" s="1"/>
  <c r="O85" s="1"/>
  <c r="J85"/>
  <c r="H85"/>
  <c r="B85"/>
  <c r="M84"/>
  <c r="Q84" s="1"/>
  <c r="O84" s="1"/>
  <c r="J84"/>
  <c r="H84"/>
  <c r="B84"/>
  <c r="M83"/>
  <c r="Q83" s="1"/>
  <c r="O83" s="1"/>
  <c r="J83"/>
  <c r="H83"/>
  <c r="B83"/>
  <c r="M82"/>
  <c r="Q82" s="1"/>
  <c r="J82"/>
  <c r="H82"/>
  <c r="B82"/>
  <c r="M81"/>
  <c r="Q81" s="1"/>
  <c r="O81" s="1"/>
  <c r="J81"/>
  <c r="K81"/>
  <c r="H81"/>
  <c r="B81"/>
  <c r="M80"/>
  <c r="Q80" s="1"/>
  <c r="O80" s="1"/>
  <c r="J80"/>
  <c r="H80"/>
  <c r="B80"/>
  <c r="M79"/>
  <c r="Q79" s="1"/>
  <c r="O79" s="1"/>
  <c r="J79"/>
  <c r="H79"/>
  <c r="B79"/>
  <c r="M78"/>
  <c r="Q78" s="1"/>
  <c r="O78" s="1"/>
  <c r="J78"/>
  <c r="H78"/>
  <c r="B78"/>
  <c r="M77"/>
  <c r="Q77" s="1"/>
  <c r="O77" s="1"/>
  <c r="J77"/>
  <c r="H77"/>
  <c r="B77"/>
  <c r="M76"/>
  <c r="Q76" s="1"/>
  <c r="J76"/>
  <c r="K76"/>
  <c r="H76"/>
  <c r="B76"/>
  <c r="M75"/>
  <c r="Q75" s="1"/>
  <c r="O75" s="1"/>
  <c r="J75"/>
  <c r="K75"/>
  <c r="H75"/>
  <c r="B75"/>
  <c r="M74"/>
  <c r="Q74" s="1"/>
  <c r="O74" s="1"/>
  <c r="J74"/>
  <c r="H74"/>
  <c r="B74"/>
  <c r="M73"/>
  <c r="Q73" s="1"/>
  <c r="O73" s="1"/>
  <c r="J73"/>
  <c r="H73"/>
  <c r="B73"/>
  <c r="M72"/>
  <c r="Q72" s="1"/>
  <c r="O72" s="1"/>
  <c r="J72"/>
  <c r="H72"/>
  <c r="B72"/>
  <c r="M71"/>
  <c r="Q71" s="1"/>
  <c r="O71" s="1"/>
  <c r="J71"/>
  <c r="H71"/>
  <c r="B71"/>
  <c r="M70"/>
  <c r="Q70" s="1"/>
  <c r="J70"/>
  <c r="H70"/>
  <c r="B70"/>
  <c r="M69"/>
  <c r="Q69" s="1"/>
  <c r="O69" s="1"/>
  <c r="J69"/>
  <c r="K69"/>
  <c r="H69"/>
  <c r="B69"/>
  <c r="M68"/>
  <c r="Q68" s="1"/>
  <c r="O68" s="1"/>
  <c r="J68"/>
  <c r="H68"/>
  <c r="B68"/>
  <c r="M67"/>
  <c r="Q67" s="1"/>
  <c r="O67" s="1"/>
  <c r="J67"/>
  <c r="H67"/>
  <c r="B67"/>
  <c r="M66"/>
  <c r="Q66" s="1"/>
  <c r="O66" s="1"/>
  <c r="J66"/>
  <c r="H66"/>
  <c r="B66"/>
  <c r="M65"/>
  <c r="Q65" s="1"/>
  <c r="O65" s="1"/>
  <c r="J65"/>
  <c r="H65"/>
  <c r="B65"/>
  <c r="M64"/>
  <c r="Q64" s="1"/>
  <c r="J64"/>
  <c r="K64"/>
  <c r="H64"/>
  <c r="B64"/>
  <c r="M63"/>
  <c r="Q63" s="1"/>
  <c r="O63" s="1"/>
  <c r="J63"/>
  <c r="H63"/>
  <c r="B63"/>
  <c r="M62"/>
  <c r="Q62" s="1"/>
  <c r="O62" s="1"/>
  <c r="J62"/>
  <c r="K62"/>
  <c r="H62"/>
  <c r="B62"/>
  <c r="AC61"/>
  <c r="M61"/>
  <c r="Q61" s="1"/>
  <c r="O61" s="1"/>
  <c r="J61"/>
  <c r="H61"/>
  <c r="B61"/>
  <c r="AC60"/>
  <c r="M60"/>
  <c r="Q60" s="1"/>
  <c r="O60" s="1"/>
  <c r="J60"/>
  <c r="H60"/>
  <c r="B60"/>
  <c r="AC59"/>
  <c r="M59"/>
  <c r="Q59" s="1"/>
  <c r="O59" s="1"/>
  <c r="J59"/>
  <c r="AC55" s="1"/>
  <c r="K59"/>
  <c r="H59"/>
  <c r="B59"/>
  <c r="M58"/>
  <c r="Q58" s="1"/>
  <c r="J58"/>
  <c r="K58"/>
  <c r="H58"/>
  <c r="B58"/>
  <c r="M57"/>
  <c r="Q57" s="1"/>
  <c r="O57" s="1"/>
  <c r="J57"/>
  <c r="H57"/>
  <c r="B57"/>
  <c r="V56"/>
  <c r="M56"/>
  <c r="Q56" s="1"/>
  <c r="O56" s="1"/>
  <c r="J56"/>
  <c r="H56"/>
  <c r="B56"/>
  <c r="V55"/>
  <c r="M55"/>
  <c r="Q55" s="1"/>
  <c r="O55" s="1"/>
  <c r="J55"/>
  <c r="K55"/>
  <c r="H55"/>
  <c r="B55"/>
  <c r="AC54"/>
  <c r="V54"/>
  <c r="M54"/>
  <c r="Q54" s="1"/>
  <c r="O54" s="1"/>
  <c r="J54"/>
  <c r="H54"/>
  <c r="B54"/>
  <c r="AC53"/>
  <c r="V53"/>
  <c r="M53"/>
  <c r="Q53" s="1"/>
  <c r="O53" s="1"/>
  <c r="J53"/>
  <c r="K53"/>
  <c r="H53"/>
  <c r="B53"/>
  <c r="V52"/>
  <c r="M52"/>
  <c r="Q52" s="1"/>
  <c r="J52"/>
  <c r="K52"/>
  <c r="H52"/>
  <c r="B52"/>
  <c r="AC51"/>
  <c r="V51"/>
  <c r="Q51"/>
  <c r="O51" s="1"/>
  <c r="M51"/>
  <c r="J51"/>
  <c r="H51"/>
  <c r="B51"/>
  <c r="AC50"/>
  <c r="V50"/>
  <c r="M50"/>
  <c r="Q50" s="1"/>
  <c r="O50" s="1"/>
  <c r="J50"/>
  <c r="K50"/>
  <c r="H50"/>
  <c r="B50"/>
  <c r="AC49"/>
  <c r="V49"/>
  <c r="M49"/>
  <c r="Q49" s="1"/>
  <c r="O49" s="1"/>
  <c r="J49"/>
  <c r="H49"/>
  <c r="B49"/>
  <c r="AC48"/>
  <c r="V48"/>
  <c r="Q48"/>
  <c r="O48" s="1"/>
  <c r="M48"/>
  <c r="J48"/>
  <c r="H48"/>
  <c r="B48"/>
  <c r="AC47"/>
  <c r="V47"/>
  <c r="M47"/>
  <c r="Q47" s="1"/>
  <c r="O47" s="1"/>
  <c r="J47"/>
  <c r="H47"/>
  <c r="B47"/>
  <c r="V46"/>
  <c r="M46"/>
  <c r="Q46" s="1"/>
  <c r="J46"/>
  <c r="H46"/>
  <c r="B46"/>
  <c r="AC45"/>
  <c r="V45"/>
  <c r="M45"/>
  <c r="Q45" s="1"/>
  <c r="O45" s="1"/>
  <c r="J45"/>
  <c r="AC57" s="1"/>
  <c r="H45"/>
  <c r="B45"/>
  <c r="AC44"/>
  <c r="V44"/>
  <c r="M44"/>
  <c r="Q44" s="1"/>
  <c r="O44" s="1"/>
  <c r="J44"/>
  <c r="K44"/>
  <c r="H44"/>
  <c r="B44"/>
  <c r="V43"/>
  <c r="M43"/>
  <c r="Q43" s="1"/>
  <c r="O43" s="1"/>
  <c r="J43"/>
  <c r="H43"/>
  <c r="B43"/>
  <c r="V42"/>
  <c r="M42"/>
  <c r="Q42" s="1"/>
  <c r="O42" s="1"/>
  <c r="J42"/>
  <c r="H42"/>
  <c r="B42"/>
  <c r="AC41"/>
  <c r="V41"/>
  <c r="M41"/>
  <c r="Q41" s="1"/>
  <c r="O41" s="1"/>
  <c r="J41"/>
  <c r="H41"/>
  <c r="B41"/>
  <c r="AC40"/>
  <c r="V40"/>
  <c r="M40"/>
  <c r="Q40" s="1"/>
  <c r="J40"/>
  <c r="H40"/>
  <c r="B40"/>
  <c r="AF39"/>
  <c r="AC39"/>
  <c r="V39"/>
  <c r="M39"/>
  <c r="Q39" s="1"/>
  <c r="O39" s="1"/>
  <c r="J39"/>
  <c r="H39"/>
  <c r="B39"/>
  <c r="AF38"/>
  <c r="AC38"/>
  <c r="V38"/>
  <c r="AF33" s="1"/>
  <c r="M38"/>
  <c r="Q38" s="1"/>
  <c r="O38" s="1"/>
  <c r="J38"/>
  <c r="H38"/>
  <c r="B38"/>
  <c r="AF37"/>
  <c r="AC37"/>
  <c r="V37"/>
  <c r="AF32" s="1"/>
  <c r="M37"/>
  <c r="Q37" s="1"/>
  <c r="O37" s="1"/>
  <c r="J37"/>
  <c r="AC56" s="1"/>
  <c r="K37"/>
  <c r="H37"/>
  <c r="B37"/>
  <c r="AF36"/>
  <c r="V36"/>
  <c r="AF31" s="1"/>
  <c r="M36"/>
  <c r="Q36" s="1"/>
  <c r="O36" s="1"/>
  <c r="J36"/>
  <c r="H36"/>
  <c r="B36"/>
  <c r="AF35"/>
  <c r="AC35"/>
  <c r="V35"/>
  <c r="AF30" s="1"/>
  <c r="M35"/>
  <c r="Q35" s="1"/>
  <c r="O35" s="1"/>
  <c r="J35"/>
  <c r="H35"/>
  <c r="B35"/>
  <c r="AF34"/>
  <c r="AC34"/>
  <c r="V34"/>
  <c r="M34"/>
  <c r="Q34" s="1"/>
  <c r="O34" s="1"/>
  <c r="J34"/>
  <c r="H34"/>
  <c r="B34"/>
  <c r="AC33"/>
  <c r="V33"/>
  <c r="AF29" s="1"/>
  <c r="M33"/>
  <c r="Q33" s="1"/>
  <c r="O33" s="1"/>
  <c r="J33"/>
  <c r="H33"/>
  <c r="B33"/>
  <c r="AC32"/>
  <c r="V32"/>
  <c r="M32"/>
  <c r="Q32" s="1"/>
  <c r="O32" s="1"/>
  <c r="J32"/>
  <c r="K32"/>
  <c r="H32"/>
  <c r="B32"/>
  <c r="AC31"/>
  <c r="V31"/>
  <c r="AF27" s="1"/>
  <c r="M31"/>
  <c r="Q31" s="1"/>
  <c r="O31" s="1"/>
  <c r="J31"/>
  <c r="H31"/>
  <c r="B31"/>
  <c r="AC30"/>
  <c r="V30"/>
  <c r="AF26" s="1"/>
  <c r="M30"/>
  <c r="Q30" s="1"/>
  <c r="O30" s="1"/>
  <c r="J30"/>
  <c r="H30"/>
  <c r="B30"/>
  <c r="V29"/>
  <c r="M29"/>
  <c r="Q29" s="1"/>
  <c r="O29" s="1"/>
  <c r="J29"/>
  <c r="H29"/>
  <c r="B29"/>
  <c r="AF28"/>
  <c r="V28"/>
  <c r="AF24" s="1"/>
  <c r="M28"/>
  <c r="Q28" s="1"/>
  <c r="J28"/>
  <c r="K28"/>
  <c r="H28"/>
  <c r="B28"/>
  <c r="AC27"/>
  <c r="V27"/>
  <c r="M27"/>
  <c r="Q27" s="1"/>
  <c r="O27" s="1"/>
  <c r="J27"/>
  <c r="H27"/>
  <c r="B27"/>
  <c r="AC26"/>
  <c r="V26"/>
  <c r="M26"/>
  <c r="Q26" s="1"/>
  <c r="O26" s="1"/>
  <c r="J26"/>
  <c r="H26"/>
  <c r="B26"/>
  <c r="AF25"/>
  <c r="AC25"/>
  <c r="V25"/>
  <c r="M25"/>
  <c r="Q25" s="1"/>
  <c r="O25" s="1"/>
  <c r="J25"/>
  <c r="K25"/>
  <c r="H25"/>
  <c r="B25"/>
  <c r="AC24"/>
  <c r="V24"/>
  <c r="M24"/>
  <c r="Q24" s="1"/>
  <c r="O24" s="1"/>
  <c r="J24"/>
  <c r="H24"/>
  <c r="B24"/>
  <c r="AC23"/>
  <c r="V23"/>
  <c r="AF23" s="1"/>
  <c r="M23"/>
  <c r="Q23" s="1"/>
  <c r="O23" s="1"/>
  <c r="J23"/>
  <c r="H23"/>
  <c r="B23"/>
  <c r="AC22"/>
  <c r="V22"/>
  <c r="AF22" s="1"/>
  <c r="M22"/>
  <c r="Q22" s="1"/>
  <c r="J22"/>
  <c r="H22"/>
  <c r="B22"/>
  <c r="AC21"/>
  <c r="V21"/>
  <c r="AF21" s="1"/>
  <c r="M21"/>
  <c r="Q21" s="1"/>
  <c r="O21" s="1"/>
  <c r="J21"/>
  <c r="H21"/>
  <c r="B21"/>
  <c r="AC20"/>
  <c r="V20"/>
  <c r="AF20" s="1"/>
  <c r="M20"/>
  <c r="Q20" s="1"/>
  <c r="O20" s="1"/>
  <c r="J20"/>
  <c r="K20"/>
  <c r="H20"/>
  <c r="B20"/>
  <c r="V19"/>
  <c r="AF19" s="1"/>
  <c r="M19"/>
  <c r="Q19" s="1"/>
  <c r="O19" s="1"/>
  <c r="J19"/>
  <c r="K19"/>
  <c r="H19"/>
  <c r="B19"/>
  <c r="V18"/>
  <c r="AF18" s="1"/>
  <c r="M18"/>
  <c r="Q18" s="1"/>
  <c r="O18" s="1"/>
  <c r="J18"/>
  <c r="K18"/>
  <c r="H18"/>
  <c r="B18"/>
  <c r="V17"/>
  <c r="AF17" s="1"/>
  <c r="M17"/>
  <c r="Q17" s="1"/>
  <c r="O17" s="1"/>
  <c r="J17"/>
  <c r="H17"/>
  <c r="B17"/>
  <c r="V16"/>
  <c r="AF16" s="1"/>
  <c r="M16"/>
  <c r="Q16" s="1"/>
  <c r="J16"/>
  <c r="H16"/>
  <c r="B16"/>
  <c r="AC15"/>
  <c r="V15"/>
  <c r="AF15" s="1"/>
  <c r="M15"/>
  <c r="Q15" s="1"/>
  <c r="O15" s="1"/>
  <c r="J15"/>
  <c r="H15"/>
  <c r="B15"/>
  <c r="AJ14"/>
  <c r="V14"/>
  <c r="AF14" s="1"/>
  <c r="M14"/>
  <c r="Q14" s="1"/>
  <c r="O14" s="1"/>
  <c r="J14"/>
  <c r="H14"/>
  <c r="B14"/>
  <c r="AJ13"/>
  <c r="V13"/>
  <c r="AF13" s="1"/>
  <c r="M13"/>
  <c r="Q13" s="1"/>
  <c r="O13" s="1"/>
  <c r="J13"/>
  <c r="H13"/>
  <c r="B13"/>
  <c r="AJ12"/>
  <c r="AC12"/>
  <c r="V12"/>
  <c r="AF12" s="1"/>
  <c r="M12"/>
  <c r="Q12" s="1"/>
  <c r="O12" s="1"/>
  <c r="J12"/>
  <c r="H12"/>
  <c r="B12"/>
  <c r="AJ11"/>
  <c r="AC11"/>
  <c r="V11"/>
  <c r="AF11" s="1"/>
  <c r="M11"/>
  <c r="Q11" s="1"/>
  <c r="O11" s="1"/>
  <c r="J11"/>
  <c r="H11"/>
  <c r="B11"/>
  <c r="AJ10"/>
  <c r="AF10"/>
  <c r="AC10"/>
  <c r="V10"/>
  <c r="M10"/>
  <c r="Q10" s="1"/>
  <c r="O10" s="1"/>
  <c r="J10"/>
  <c r="H10"/>
  <c r="B10"/>
  <c r="AJ9"/>
  <c r="V9"/>
  <c r="AF9" s="1"/>
  <c r="M9"/>
  <c r="Q9" s="1"/>
  <c r="O9" s="1"/>
  <c r="J9"/>
  <c r="H9"/>
  <c r="B9"/>
  <c r="AJ8"/>
  <c r="AF8"/>
  <c r="AC8"/>
  <c r="Y8"/>
  <c r="V8"/>
  <c r="M8"/>
  <c r="Q8" s="1"/>
  <c r="O8" s="1"/>
  <c r="J8"/>
  <c r="H8"/>
  <c r="B8"/>
  <c r="AJ7"/>
  <c r="Y7"/>
  <c r="V7"/>
  <c r="AF7" s="1"/>
  <c r="M7"/>
  <c r="Q7" s="1"/>
  <c r="O7" s="1"/>
  <c r="J7"/>
  <c r="H7"/>
  <c r="B7"/>
  <c r="AJ6"/>
  <c r="AC6"/>
  <c r="Y6"/>
  <c r="V6"/>
  <c r="AF6" s="1"/>
  <c r="M6"/>
  <c r="Q6" s="1"/>
  <c r="O6" s="1"/>
  <c r="J6"/>
  <c r="H6"/>
  <c r="B6"/>
  <c r="AJ5"/>
  <c r="AC5"/>
  <c r="Y5"/>
  <c r="V5"/>
  <c r="AF5" s="1"/>
  <c r="M5"/>
  <c r="Q5" s="1"/>
  <c r="O5" s="1"/>
  <c r="J5"/>
  <c r="H5"/>
  <c r="B5"/>
  <c r="AF4"/>
  <c r="Y4"/>
  <c r="V4"/>
  <c r="M4"/>
  <c r="Q4" s="1"/>
  <c r="O4" s="1"/>
  <c r="J4"/>
  <c r="H4"/>
  <c r="B4"/>
  <c r="AC3"/>
  <c r="Y3"/>
  <c r="V3"/>
  <c r="AF3" s="1"/>
  <c r="M3"/>
  <c r="Q3" s="1"/>
  <c r="O3" s="1"/>
  <c r="J3"/>
  <c r="H3"/>
  <c r="B3"/>
  <c r="M2"/>
  <c r="Q2" s="1"/>
  <c r="O2" s="1"/>
  <c r="J2"/>
  <c r="H2"/>
  <c r="B2"/>
  <c r="H414" i="35"/>
  <c r="G80" i="57"/>
  <c r="G79"/>
  <c r="O88" i="58" l="1"/>
  <c r="O160"/>
  <c r="O226"/>
  <c r="O52"/>
  <c r="O58"/>
  <c r="O82"/>
  <c r="O28"/>
  <c r="O112"/>
  <c r="O244"/>
  <c r="O76"/>
  <c r="O178"/>
  <c r="O220"/>
  <c r="O256"/>
  <c r="O136"/>
  <c r="O40"/>
  <c r="O70"/>
  <c r="O214"/>
  <c r="O64"/>
  <c r="O172"/>
  <c r="O208"/>
  <c r="O130"/>
  <c r="O46"/>
  <c r="O16"/>
  <c r="O22"/>
  <c r="O106"/>
  <c r="O154"/>
  <c r="O196"/>
  <c r="O238"/>
  <c r="O250"/>
  <c r="O124"/>
  <c r="O100"/>
  <c r="O148"/>
  <c r="O166"/>
  <c r="K132"/>
  <c r="K96"/>
  <c r="K131"/>
  <c r="K245"/>
  <c r="K22"/>
  <c r="K30"/>
  <c r="K65"/>
  <c r="K77"/>
  <c r="K89"/>
  <c r="K103"/>
  <c r="K120"/>
  <c r="K146"/>
  <c r="K153"/>
  <c r="K166"/>
  <c r="K190"/>
  <c r="K192"/>
  <c r="K220"/>
  <c r="K236"/>
  <c r="K251"/>
  <c r="K118"/>
  <c r="K241"/>
  <c r="K249"/>
  <c r="K36"/>
  <c r="K51"/>
  <c r="AC52"/>
  <c r="K98"/>
  <c r="K177"/>
  <c r="K231"/>
  <c r="K142"/>
  <c r="K229"/>
  <c r="K243"/>
  <c r="K33"/>
  <c r="K39"/>
  <c r="K6"/>
  <c r="AC16"/>
  <c r="K56"/>
  <c r="K91"/>
  <c r="K126"/>
  <c r="K137"/>
  <c r="K159"/>
  <c r="K161"/>
  <c r="K168"/>
  <c r="K216"/>
  <c r="K247"/>
  <c r="K2"/>
  <c r="K213"/>
  <c r="K226"/>
  <c r="K233"/>
  <c r="K5"/>
  <c r="K27"/>
  <c r="K116"/>
  <c r="K16"/>
  <c r="K47"/>
  <c r="K97"/>
  <c r="K176"/>
  <c r="K189"/>
  <c r="K191"/>
  <c r="K193"/>
  <c r="K219"/>
  <c r="K221"/>
  <c r="K230"/>
  <c r="K144"/>
  <c r="K3"/>
  <c r="K26"/>
  <c r="K66"/>
  <c r="K78"/>
  <c r="K90"/>
  <c r="K123"/>
  <c r="K125"/>
  <c r="K154"/>
  <c r="K195"/>
  <c r="K223"/>
  <c r="K237"/>
  <c r="K12"/>
  <c r="K48"/>
  <c r="K4"/>
  <c r="K35"/>
  <c r="K38"/>
  <c r="K43"/>
  <c r="K68"/>
  <c r="K80"/>
  <c r="K106"/>
  <c r="K169"/>
  <c r="K182"/>
  <c r="K214"/>
  <c r="K113"/>
  <c r="K135"/>
  <c r="K148"/>
  <c r="K183"/>
  <c r="K136"/>
  <c r="K180"/>
  <c r="K61"/>
  <c r="K70"/>
  <c r="K82"/>
  <c r="K101"/>
  <c r="K105"/>
  <c r="K107"/>
  <c r="K114"/>
  <c r="K127"/>
  <c r="K138"/>
  <c r="K140"/>
  <c r="K155"/>
  <c r="K170"/>
  <c r="K185"/>
  <c r="K187"/>
  <c r="K217"/>
  <c r="K252"/>
  <c r="K14"/>
  <c r="K42"/>
  <c r="K45"/>
  <c r="K72"/>
  <c r="K84"/>
  <c r="K93"/>
  <c r="K95"/>
  <c r="K162"/>
  <c r="K164"/>
  <c r="K181"/>
  <c r="K198"/>
  <c r="K200"/>
  <c r="K11"/>
  <c r="K67"/>
  <c r="K79"/>
  <c r="K121"/>
  <c r="K134"/>
  <c r="K179"/>
  <c r="K209"/>
  <c r="K211"/>
  <c r="K40"/>
  <c r="K74"/>
  <c r="K86"/>
  <c r="K110"/>
  <c r="K119"/>
  <c r="K145"/>
  <c r="K173"/>
  <c r="K175"/>
  <c r="K194"/>
  <c r="K222"/>
  <c r="K224"/>
  <c r="K8"/>
  <c r="K17"/>
  <c r="K186"/>
  <c r="K188"/>
  <c r="K203"/>
  <c r="K218"/>
  <c r="K9"/>
  <c r="K15"/>
  <c r="K46"/>
  <c r="K71"/>
  <c r="K83"/>
  <c r="K94"/>
  <c r="K100"/>
  <c r="K104"/>
  <c r="K150"/>
  <c r="K152"/>
  <c r="K167"/>
  <c r="K239"/>
  <c r="K13"/>
  <c r="K41"/>
  <c r="K73"/>
  <c r="K85"/>
  <c r="K122"/>
  <c r="K133"/>
  <c r="K178"/>
  <c r="K210"/>
  <c r="K212"/>
  <c r="K227"/>
  <c r="K225"/>
  <c r="C347" i="56"/>
  <c r="D347" s="1"/>
  <c r="D346"/>
  <c r="C346"/>
  <c r="D345"/>
  <c r="C345"/>
  <c r="C344"/>
  <c r="D344" s="1"/>
  <c r="C343"/>
  <c r="D343" s="1"/>
  <c r="C342"/>
  <c r="D342" s="1"/>
  <c r="C341"/>
  <c r="D341" s="1"/>
  <c r="D340"/>
  <c r="C340"/>
  <c r="D339"/>
  <c r="C339"/>
  <c r="C338"/>
  <c r="D338" s="1"/>
  <c r="C337"/>
  <c r="D337" s="1"/>
  <c r="C336"/>
  <c r="D336" s="1"/>
  <c r="C335"/>
  <c r="D335" s="1"/>
  <c r="D334"/>
  <c r="C334"/>
  <c r="D333"/>
  <c r="C333"/>
  <c r="C332"/>
  <c r="D332" s="1"/>
  <c r="C331"/>
  <c r="D331" s="1"/>
  <c r="C330"/>
  <c r="D330" s="1"/>
  <c r="C329"/>
  <c r="D329" s="1"/>
  <c r="D328"/>
  <c r="C328"/>
  <c r="D327"/>
  <c r="C327"/>
  <c r="C326"/>
  <c r="D326" s="1"/>
  <c r="C325"/>
  <c r="D325" s="1"/>
  <c r="C324"/>
  <c r="D324" s="1"/>
  <c r="C323"/>
  <c r="D323" s="1"/>
  <c r="D322"/>
  <c r="C322"/>
  <c r="D321"/>
  <c r="C321"/>
  <c r="C320"/>
  <c r="D320" s="1"/>
  <c r="C319"/>
  <c r="D319" s="1"/>
  <c r="C318"/>
  <c r="D318" s="1"/>
  <c r="C317"/>
  <c r="D317" s="1"/>
  <c r="D316"/>
  <c r="C316"/>
  <c r="D315"/>
  <c r="C315"/>
  <c r="C314"/>
  <c r="D314" s="1"/>
  <c r="C313"/>
  <c r="D313" s="1"/>
  <c r="C312"/>
  <c r="D312" s="1"/>
  <c r="C311"/>
  <c r="D311" s="1"/>
  <c r="D310"/>
  <c r="C310"/>
  <c r="D309"/>
  <c r="C309"/>
  <c r="C308"/>
  <c r="D308" s="1"/>
  <c r="C307"/>
  <c r="D307" s="1"/>
  <c r="C306"/>
  <c r="D306" s="1"/>
  <c r="C305"/>
  <c r="D305" s="1"/>
  <c r="D304"/>
  <c r="C304"/>
  <c r="D303"/>
  <c r="C303"/>
  <c r="C302"/>
  <c r="D302" s="1"/>
  <c r="C301"/>
  <c r="D301" s="1"/>
  <c r="C300"/>
  <c r="D300" s="1"/>
  <c r="C299"/>
  <c r="D299" s="1"/>
  <c r="D298"/>
  <c r="C298"/>
  <c r="D297"/>
  <c r="C297"/>
  <c r="C296"/>
  <c r="D296" s="1"/>
  <c r="C295"/>
  <c r="D295" s="1"/>
  <c r="C294"/>
  <c r="D294" s="1"/>
  <c r="C293"/>
  <c r="D293" s="1"/>
  <c r="D292"/>
  <c r="C292"/>
  <c r="D291"/>
  <c r="C291"/>
  <c r="C290"/>
  <c r="D290" s="1"/>
  <c r="C289"/>
  <c r="D289" s="1"/>
  <c r="C288"/>
  <c r="D288" s="1"/>
  <c r="C287"/>
  <c r="D287" s="1"/>
  <c r="D286"/>
  <c r="C286"/>
  <c r="D285"/>
  <c r="C285"/>
  <c r="C284"/>
  <c r="D284" s="1"/>
  <c r="C283"/>
  <c r="D283" s="1"/>
  <c r="C282"/>
  <c r="D282" s="1"/>
  <c r="C281"/>
  <c r="D281" s="1"/>
  <c r="D280"/>
  <c r="C280"/>
  <c r="D279"/>
  <c r="C279"/>
  <c r="C278"/>
  <c r="D278" s="1"/>
  <c r="C277"/>
  <c r="D277" s="1"/>
  <c r="C276"/>
  <c r="D276" s="1"/>
  <c r="C275"/>
  <c r="D275" s="1"/>
  <c r="D274"/>
  <c r="C274"/>
  <c r="D273"/>
  <c r="C273"/>
  <c r="C272"/>
  <c r="D272" s="1"/>
  <c r="C271"/>
  <c r="D271" s="1"/>
  <c r="C270"/>
  <c r="D270" s="1"/>
  <c r="C269"/>
  <c r="D269" s="1"/>
  <c r="D268"/>
  <c r="C268"/>
  <c r="D267"/>
  <c r="C267"/>
  <c r="C266"/>
  <c r="D266" s="1"/>
  <c r="C265"/>
  <c r="D265" s="1"/>
  <c r="C264"/>
  <c r="D264" s="1"/>
  <c r="C263"/>
  <c r="D263" s="1"/>
  <c r="D262"/>
  <c r="C262"/>
  <c r="D261"/>
  <c r="C261"/>
  <c r="C260"/>
  <c r="D260" s="1"/>
  <c r="C259"/>
  <c r="D259" s="1"/>
  <c r="C258"/>
  <c r="D258" s="1"/>
  <c r="C257"/>
  <c r="D257" s="1"/>
  <c r="D256"/>
  <c r="C256"/>
  <c r="D255"/>
  <c r="C255"/>
  <c r="C254"/>
  <c r="D254" s="1"/>
  <c r="C253"/>
  <c r="D253" s="1"/>
  <c r="C252"/>
  <c r="D252" s="1"/>
  <c r="C251"/>
  <c r="D251" s="1"/>
  <c r="D250"/>
  <c r="C250"/>
  <c r="D249"/>
  <c r="C249"/>
  <c r="C248"/>
  <c r="D248" s="1"/>
  <c r="C247"/>
  <c r="D247" s="1"/>
  <c r="C246"/>
  <c r="D246" s="1"/>
  <c r="C245"/>
  <c r="D245" s="1"/>
  <c r="D244"/>
  <c r="C244"/>
  <c r="D243"/>
  <c r="C243"/>
  <c r="C242"/>
  <c r="D242" s="1"/>
  <c r="C241"/>
  <c r="D241" s="1"/>
  <c r="C240"/>
  <c r="D240" s="1"/>
  <c r="C239"/>
  <c r="D239" s="1"/>
  <c r="D238"/>
  <c r="C238"/>
  <c r="D237"/>
  <c r="C237"/>
  <c r="C236"/>
  <c r="D236" s="1"/>
  <c r="C235"/>
  <c r="D235" s="1"/>
  <c r="C234"/>
  <c r="D234" s="1"/>
  <c r="C233"/>
  <c r="D233" s="1"/>
  <c r="D232"/>
  <c r="C232"/>
  <c r="D231"/>
  <c r="C231"/>
  <c r="C230"/>
  <c r="D230" s="1"/>
  <c r="C229"/>
  <c r="D229" s="1"/>
  <c r="C228"/>
  <c r="D228" s="1"/>
  <c r="C227"/>
  <c r="D227" s="1"/>
  <c r="D226"/>
  <c r="C226"/>
  <c r="D225"/>
  <c r="C225"/>
  <c r="C224"/>
  <c r="D224" s="1"/>
  <c r="C223"/>
  <c r="D223" s="1"/>
  <c r="C222"/>
  <c r="D222" s="1"/>
  <c r="C221"/>
  <c r="D221" s="1"/>
  <c r="D220"/>
  <c r="C220"/>
  <c r="D219"/>
  <c r="C219"/>
  <c r="C218"/>
  <c r="D218" s="1"/>
  <c r="C217"/>
  <c r="D217" s="1"/>
  <c r="C216"/>
  <c r="D216" s="1"/>
  <c r="C215"/>
  <c r="D215" s="1"/>
  <c r="C214"/>
  <c r="D214" s="1"/>
  <c r="D213"/>
  <c r="C213"/>
  <c r="C212"/>
  <c r="D212" s="1"/>
  <c r="C211"/>
  <c r="D211" s="1"/>
  <c r="C210"/>
  <c r="D210" s="1"/>
  <c r="C209"/>
  <c r="D209" s="1"/>
  <c r="C208"/>
  <c r="D208" s="1"/>
  <c r="D207"/>
  <c r="C207"/>
  <c r="C206"/>
  <c r="D206" s="1"/>
  <c r="C205"/>
  <c r="D205" s="1"/>
  <c r="C204"/>
  <c r="D204" s="1"/>
  <c r="C201"/>
  <c r="D201" s="1"/>
  <c r="C200"/>
  <c r="D200" s="1"/>
  <c r="D199"/>
  <c r="C199"/>
  <c r="C198"/>
  <c r="D198" s="1"/>
  <c r="C197"/>
  <c r="D197" s="1"/>
  <c r="C196"/>
  <c r="D196" s="1"/>
  <c r="C195"/>
  <c r="D195" s="1"/>
  <c r="C194"/>
  <c r="D194" s="1"/>
  <c r="D193"/>
  <c r="C193"/>
  <c r="C192"/>
  <c r="D192" s="1"/>
  <c r="C191"/>
  <c r="D191" s="1"/>
  <c r="C190"/>
  <c r="D190" s="1"/>
  <c r="C189"/>
  <c r="D189" s="1"/>
  <c r="C188"/>
  <c r="D188" s="1"/>
  <c r="D187"/>
  <c r="C187"/>
  <c r="C186"/>
  <c r="D186" s="1"/>
  <c r="C185"/>
  <c r="D185" s="1"/>
  <c r="C184"/>
  <c r="D184" s="1"/>
  <c r="C183"/>
  <c r="D183" s="1"/>
  <c r="C182"/>
  <c r="D182" s="1"/>
  <c r="D181"/>
  <c r="C181"/>
  <c r="C180"/>
  <c r="D180" s="1"/>
  <c r="C179"/>
  <c r="D179" s="1"/>
  <c r="C178"/>
  <c r="D178" s="1"/>
  <c r="C177"/>
  <c r="D177" s="1"/>
  <c r="C176"/>
  <c r="D176" s="1"/>
  <c r="D175"/>
  <c r="C175"/>
  <c r="C174"/>
  <c r="D174" s="1"/>
  <c r="C173"/>
  <c r="D173" s="1"/>
  <c r="C172"/>
  <c r="D172" s="1"/>
  <c r="C171"/>
  <c r="D171" s="1"/>
  <c r="C170"/>
  <c r="D170" s="1"/>
  <c r="D169"/>
  <c r="C169"/>
  <c r="C168"/>
  <c r="D168" s="1"/>
  <c r="C167"/>
  <c r="D167" s="1"/>
  <c r="C166"/>
  <c r="D166" s="1"/>
  <c r="C165"/>
  <c r="D165" s="1"/>
  <c r="C164"/>
  <c r="D164" s="1"/>
  <c r="D163"/>
  <c r="C163"/>
  <c r="C162"/>
  <c r="D162" s="1"/>
  <c r="C161"/>
  <c r="D161" s="1"/>
  <c r="C160"/>
  <c r="D160" s="1"/>
  <c r="C159"/>
  <c r="D159" s="1"/>
  <c r="C158"/>
  <c r="D158" s="1"/>
  <c r="D157"/>
  <c r="C157"/>
  <c r="C156"/>
  <c r="D156" s="1"/>
  <c r="C155"/>
  <c r="D155" s="1"/>
  <c r="C154"/>
  <c r="D154" s="1"/>
  <c r="C153"/>
  <c r="D153" s="1"/>
  <c r="C152"/>
  <c r="D152" s="1"/>
  <c r="D151"/>
  <c r="C151"/>
  <c r="C150"/>
  <c r="D150" s="1"/>
  <c r="C149"/>
  <c r="D149" s="1"/>
  <c r="C148"/>
  <c r="D148" s="1"/>
  <c r="C147"/>
  <c r="D147" s="1"/>
  <c r="C146"/>
  <c r="D146" s="1"/>
  <c r="D145"/>
  <c r="C145"/>
  <c r="C144"/>
  <c r="D144" s="1"/>
  <c r="C143"/>
  <c r="D143" s="1"/>
  <c r="C142"/>
  <c r="D142" s="1"/>
  <c r="C141"/>
  <c r="D141" s="1"/>
  <c r="C140"/>
  <c r="D140" s="1"/>
  <c r="D139"/>
  <c r="C139"/>
  <c r="C138"/>
  <c r="D138" s="1"/>
  <c r="C137"/>
  <c r="D137" s="1"/>
  <c r="C136"/>
  <c r="D136" s="1"/>
  <c r="C135"/>
  <c r="D135" s="1"/>
  <c r="C134"/>
  <c r="D134" s="1"/>
  <c r="D133"/>
  <c r="C133"/>
  <c r="C132"/>
  <c r="D132" s="1"/>
  <c r="C131"/>
  <c r="D131" s="1"/>
  <c r="C130"/>
  <c r="D130" s="1"/>
  <c r="C129"/>
  <c r="D129" s="1"/>
  <c r="C128"/>
  <c r="D128" s="1"/>
  <c r="D127"/>
  <c r="C127"/>
  <c r="C126"/>
  <c r="D126" s="1"/>
  <c r="C125"/>
  <c r="D125" s="1"/>
  <c r="C124"/>
  <c r="D124" s="1"/>
  <c r="C123"/>
  <c r="D123" s="1"/>
  <c r="C122"/>
  <c r="D122" s="1"/>
  <c r="D121"/>
  <c r="C121"/>
  <c r="C120"/>
  <c r="D120" s="1"/>
  <c r="C119"/>
  <c r="D119" s="1"/>
  <c r="C118"/>
  <c r="D118" s="1"/>
  <c r="C117"/>
  <c r="D117" s="1"/>
  <c r="C116"/>
  <c r="D116" s="1"/>
  <c r="D115"/>
  <c r="C115"/>
  <c r="C114"/>
  <c r="D114" s="1"/>
  <c r="C113"/>
  <c r="D113" s="1"/>
  <c r="C112"/>
  <c r="D112" s="1"/>
  <c r="C111"/>
  <c r="D111" s="1"/>
  <c r="C110"/>
  <c r="D110" s="1"/>
  <c r="D109"/>
  <c r="C109"/>
  <c r="C108"/>
  <c r="D108" s="1"/>
  <c r="C107"/>
  <c r="D107" s="1"/>
  <c r="C106"/>
  <c r="D106" s="1"/>
  <c r="C105"/>
  <c r="D105" s="1"/>
  <c r="C104"/>
  <c r="D104" s="1"/>
  <c r="D103"/>
  <c r="C103"/>
  <c r="C102"/>
  <c r="D102" s="1"/>
  <c r="C101"/>
  <c r="D101" s="1"/>
  <c r="C100"/>
  <c r="D100" s="1"/>
  <c r="C99"/>
  <c r="D99" s="1"/>
  <c r="C98"/>
  <c r="D98" s="1"/>
  <c r="D97"/>
  <c r="C97"/>
  <c r="C96"/>
  <c r="D96" s="1"/>
  <c r="C95"/>
  <c r="D95" s="1"/>
  <c r="C94"/>
  <c r="D94" s="1"/>
  <c r="C93"/>
  <c r="D93" s="1"/>
  <c r="C92"/>
  <c r="D92" s="1"/>
  <c r="D91"/>
  <c r="C91"/>
  <c r="C90"/>
  <c r="D90" s="1"/>
  <c r="C89"/>
  <c r="D89" s="1"/>
  <c r="C88"/>
  <c r="D88" s="1"/>
  <c r="C87"/>
  <c r="D87" s="1"/>
  <c r="C86"/>
  <c r="D86" s="1"/>
  <c r="D85"/>
  <c r="C85"/>
  <c r="C84"/>
  <c r="D84" s="1"/>
  <c r="C83"/>
  <c r="D83" s="1"/>
  <c r="C82"/>
  <c r="D82" s="1"/>
  <c r="C81"/>
  <c r="D81" s="1"/>
  <c r="C80"/>
  <c r="D80" s="1"/>
  <c r="D79"/>
  <c r="C79"/>
  <c r="C78"/>
  <c r="D78" s="1"/>
  <c r="C77"/>
  <c r="D77" s="1"/>
  <c r="C76"/>
  <c r="D76" s="1"/>
  <c r="C75"/>
  <c r="D75" s="1"/>
  <c r="C74"/>
  <c r="D74" s="1"/>
  <c r="D73"/>
  <c r="C73"/>
  <c r="C72"/>
  <c r="D72" s="1"/>
  <c r="C71"/>
  <c r="D71" s="1"/>
  <c r="C70"/>
  <c r="D70" s="1"/>
  <c r="C69"/>
  <c r="D69" s="1"/>
  <c r="C68"/>
  <c r="D68" s="1"/>
  <c r="D67"/>
  <c r="C67"/>
  <c r="C66"/>
  <c r="D66" s="1"/>
  <c r="C65"/>
  <c r="D65" s="1"/>
  <c r="C64"/>
  <c r="D64" s="1"/>
  <c r="J63"/>
  <c r="K63" s="1"/>
  <c r="L63" s="1"/>
  <c r="M63" s="1"/>
  <c r="I63"/>
  <c r="C63"/>
  <c r="D63" s="1"/>
  <c r="I62"/>
  <c r="J62" s="1"/>
  <c r="K62" s="1"/>
  <c r="L62" s="1"/>
  <c r="M62" s="1"/>
  <c r="C62"/>
  <c r="D62" s="1"/>
  <c r="I61"/>
  <c r="J61" s="1"/>
  <c r="K61" s="1"/>
  <c r="L61" s="1"/>
  <c r="M61" s="1"/>
  <c r="D61"/>
  <c r="C61"/>
  <c r="I60"/>
  <c r="J60" s="1"/>
  <c r="K60" s="1"/>
  <c r="L60" s="1"/>
  <c r="M60" s="1"/>
  <c r="C60"/>
  <c r="D60" s="1"/>
  <c r="J59"/>
  <c r="I59"/>
  <c r="K59" s="1"/>
  <c r="L59" s="1"/>
  <c r="M59" s="1"/>
  <c r="D59"/>
  <c r="C59"/>
  <c r="I58"/>
  <c r="J58" s="1"/>
  <c r="D58"/>
  <c r="C58"/>
  <c r="J57"/>
  <c r="K57" s="1"/>
  <c r="L57" s="1"/>
  <c r="M57" s="1"/>
  <c r="I57"/>
  <c r="D57"/>
  <c r="C57"/>
  <c r="K56"/>
  <c r="L56" s="1"/>
  <c r="M56" s="1"/>
  <c r="J56"/>
  <c r="I56"/>
  <c r="C56"/>
  <c r="D56" s="1"/>
  <c r="J55"/>
  <c r="K55" s="1"/>
  <c r="L55" s="1"/>
  <c r="M55" s="1"/>
  <c r="I55"/>
  <c r="C55"/>
  <c r="D55" s="1"/>
  <c r="I54"/>
  <c r="J54" s="1"/>
  <c r="C54"/>
  <c r="D54" s="1"/>
  <c r="I53"/>
  <c r="J53" s="1"/>
  <c r="D53"/>
  <c r="C53"/>
  <c r="I52"/>
  <c r="J52" s="1"/>
  <c r="K52" s="1"/>
  <c r="L52" s="1"/>
  <c r="M52" s="1"/>
  <c r="C52"/>
  <c r="D52" s="1"/>
  <c r="J51"/>
  <c r="K51" s="1"/>
  <c r="L51" s="1"/>
  <c r="M51" s="1"/>
  <c r="I51"/>
  <c r="C51"/>
  <c r="D51" s="1"/>
  <c r="I50"/>
  <c r="J50" s="1"/>
  <c r="K50" s="1"/>
  <c r="L50" s="1"/>
  <c r="M50" s="1"/>
  <c r="C50"/>
  <c r="D50" s="1"/>
  <c r="I49"/>
  <c r="J49" s="1"/>
  <c r="K49" s="1"/>
  <c r="L49" s="1"/>
  <c r="M49" s="1"/>
  <c r="D49"/>
  <c r="C49"/>
  <c r="I48"/>
  <c r="J48" s="1"/>
  <c r="K48" s="1"/>
  <c r="L48" s="1"/>
  <c r="M48" s="1"/>
  <c r="C48"/>
  <c r="D48" s="1"/>
  <c r="J47"/>
  <c r="I47"/>
  <c r="K47" s="1"/>
  <c r="L47" s="1"/>
  <c r="M47" s="1"/>
  <c r="D47"/>
  <c r="C47"/>
  <c r="I46"/>
  <c r="J46" s="1"/>
  <c r="D46"/>
  <c r="C46"/>
  <c r="J45"/>
  <c r="K45" s="1"/>
  <c r="I45"/>
  <c r="D45"/>
  <c r="C45"/>
  <c r="K44"/>
  <c r="L44" s="1"/>
  <c r="M44" s="1"/>
  <c r="J44"/>
  <c r="I44"/>
  <c r="C44"/>
  <c r="D44" s="1"/>
  <c r="J43"/>
  <c r="K43" s="1"/>
  <c r="L43" s="1"/>
  <c r="M43" s="1"/>
  <c r="I43"/>
  <c r="C43"/>
  <c r="D43" s="1"/>
  <c r="I42"/>
  <c r="J42" s="1"/>
  <c r="C42"/>
  <c r="D42" s="1"/>
  <c r="I41"/>
  <c r="J41" s="1"/>
  <c r="D41"/>
  <c r="C41"/>
  <c r="I40"/>
  <c r="J40" s="1"/>
  <c r="K40" s="1"/>
  <c r="L40" s="1"/>
  <c r="M40" s="1"/>
  <c r="C40"/>
  <c r="D40" s="1"/>
  <c r="J39"/>
  <c r="K39" s="1"/>
  <c r="L39" s="1"/>
  <c r="M39" s="1"/>
  <c r="I39"/>
  <c r="C39"/>
  <c r="D39" s="1"/>
  <c r="I38"/>
  <c r="J38" s="1"/>
  <c r="K38" s="1"/>
  <c r="L38" s="1"/>
  <c r="M38" s="1"/>
  <c r="C38"/>
  <c r="D38" s="1"/>
  <c r="I37"/>
  <c r="J37" s="1"/>
  <c r="K37" s="1"/>
  <c r="L37" s="1"/>
  <c r="M37" s="1"/>
  <c r="D37"/>
  <c r="C37"/>
  <c r="I36"/>
  <c r="J36" s="1"/>
  <c r="K36" s="1"/>
  <c r="L36" s="1"/>
  <c r="M36" s="1"/>
  <c r="C36"/>
  <c r="D36" s="1"/>
  <c r="J35"/>
  <c r="I35"/>
  <c r="K35" s="1"/>
  <c r="L35" s="1"/>
  <c r="M35" s="1"/>
  <c r="D35"/>
  <c r="C35"/>
  <c r="I34"/>
  <c r="J34" s="1"/>
  <c r="D34"/>
  <c r="C34"/>
  <c r="J33"/>
  <c r="K33" s="1"/>
  <c r="L33" s="1"/>
  <c r="M33" s="1"/>
  <c r="I33"/>
  <c r="D33"/>
  <c r="C33"/>
  <c r="K32"/>
  <c r="L32" s="1"/>
  <c r="M32" s="1"/>
  <c r="J32"/>
  <c r="I32"/>
  <c r="C32"/>
  <c r="D32" s="1"/>
  <c r="J31"/>
  <c r="K31" s="1"/>
  <c r="L31" s="1"/>
  <c r="M31" s="1"/>
  <c r="I31"/>
  <c r="C31"/>
  <c r="D31" s="1"/>
  <c r="I30"/>
  <c r="J30" s="1"/>
  <c r="C30"/>
  <c r="D30" s="1"/>
  <c r="I29"/>
  <c r="J29" s="1"/>
  <c r="D29"/>
  <c r="C29"/>
  <c r="I28"/>
  <c r="J28" s="1"/>
  <c r="K28" s="1"/>
  <c r="L28" s="1"/>
  <c r="M28" s="1"/>
  <c r="C28"/>
  <c r="D28" s="1"/>
  <c r="J27"/>
  <c r="K27" s="1"/>
  <c r="L27" s="1"/>
  <c r="M27" s="1"/>
  <c r="I27"/>
  <c r="C27"/>
  <c r="D27" s="1"/>
  <c r="I26"/>
  <c r="J26" s="1"/>
  <c r="K26" s="1"/>
  <c r="L26" s="1"/>
  <c r="M26" s="1"/>
  <c r="C26"/>
  <c r="D26" s="1"/>
  <c r="I25"/>
  <c r="J25" s="1"/>
  <c r="K25" s="1"/>
  <c r="L25" s="1"/>
  <c r="M25" s="1"/>
  <c r="D25"/>
  <c r="C25"/>
  <c r="I24"/>
  <c r="J24" s="1"/>
  <c r="K24" s="1"/>
  <c r="L24" s="1"/>
  <c r="M24" s="1"/>
  <c r="C24"/>
  <c r="D24" s="1"/>
  <c r="J23"/>
  <c r="I23"/>
  <c r="K23" s="1"/>
  <c r="L23" s="1"/>
  <c r="M23" s="1"/>
  <c r="D23"/>
  <c r="C23"/>
  <c r="I22"/>
  <c r="J22" s="1"/>
  <c r="D22"/>
  <c r="C22"/>
  <c r="J21"/>
  <c r="K21" s="1"/>
  <c r="L21" s="1"/>
  <c r="M21" s="1"/>
  <c r="I21"/>
  <c r="D21"/>
  <c r="C21"/>
  <c r="K20"/>
  <c r="L20" s="1"/>
  <c r="M20" s="1"/>
  <c r="J20"/>
  <c r="I20"/>
  <c r="C20"/>
  <c r="D20" s="1"/>
  <c r="J19"/>
  <c r="K19" s="1"/>
  <c r="L19" s="1"/>
  <c r="M19" s="1"/>
  <c r="I19"/>
  <c r="C19"/>
  <c r="D19" s="1"/>
  <c r="I18"/>
  <c r="J18" s="1"/>
  <c r="C18"/>
  <c r="D18" s="1"/>
  <c r="I17"/>
  <c r="J17" s="1"/>
  <c r="D17"/>
  <c r="C17"/>
  <c r="I16"/>
  <c r="J16" s="1"/>
  <c r="K16" s="1"/>
  <c r="L16" s="1"/>
  <c r="M16" s="1"/>
  <c r="C16"/>
  <c r="D16" s="1"/>
  <c r="J15"/>
  <c r="K15" s="1"/>
  <c r="L15" s="1"/>
  <c r="M15" s="1"/>
  <c r="I15"/>
  <c r="C15"/>
  <c r="D15" s="1"/>
  <c r="I14"/>
  <c r="J14" s="1"/>
  <c r="K14" s="1"/>
  <c r="L14" s="1"/>
  <c r="M14" s="1"/>
  <c r="C14"/>
  <c r="D14" s="1"/>
  <c r="I13"/>
  <c r="J13" s="1"/>
  <c r="K13" s="1"/>
  <c r="L13" s="1"/>
  <c r="M13" s="1"/>
  <c r="D13"/>
  <c r="C13"/>
  <c r="I12"/>
  <c r="J12" s="1"/>
  <c r="K12" s="1"/>
  <c r="L12" s="1"/>
  <c r="M12" s="1"/>
  <c r="C12"/>
  <c r="D12" s="1"/>
  <c r="J11"/>
  <c r="I11"/>
  <c r="K11" s="1"/>
  <c r="L11" s="1"/>
  <c r="M11" s="1"/>
  <c r="D11"/>
  <c r="C11"/>
  <c r="I10"/>
  <c r="J10" s="1"/>
  <c r="D10"/>
  <c r="C10"/>
  <c r="J9"/>
  <c r="K9" s="1"/>
  <c r="I9"/>
  <c r="D9"/>
  <c r="C9"/>
  <c r="K8"/>
  <c r="L8" s="1"/>
  <c r="M8" s="1"/>
  <c r="J8"/>
  <c r="I8"/>
  <c r="C8"/>
  <c r="D8" s="1"/>
  <c r="J7"/>
  <c r="K7" s="1"/>
  <c r="L7" s="1"/>
  <c r="M7" s="1"/>
  <c r="I7"/>
  <c r="C7"/>
  <c r="D7" s="1"/>
  <c r="I6"/>
  <c r="J6" s="1"/>
  <c r="C6"/>
  <c r="D6" s="1"/>
  <c r="I5"/>
  <c r="J5" s="1"/>
  <c r="D5"/>
  <c r="C5"/>
  <c r="I4"/>
  <c r="J4" s="1"/>
  <c r="K4" s="1"/>
  <c r="L4" s="1"/>
  <c r="M4" s="1"/>
  <c r="C4"/>
  <c r="D4" s="1"/>
  <c r="J3"/>
  <c r="K3" s="1"/>
  <c r="L3" s="1"/>
  <c r="M3" s="1"/>
  <c r="I3"/>
  <c r="C3"/>
  <c r="D3" s="1"/>
  <c r="I2"/>
  <c r="J2" s="1"/>
  <c r="K2" s="1"/>
  <c r="L2" s="1"/>
  <c r="M2" s="1"/>
  <c r="C2"/>
  <c r="D2" s="1"/>
  <c r="F349" i="54"/>
  <c r="F348"/>
  <c r="F347"/>
  <c r="F346"/>
  <c r="F345"/>
  <c r="F344"/>
  <c r="F343"/>
  <c r="F342"/>
  <c r="F341"/>
  <c r="F340"/>
  <c r="F339"/>
  <c r="F338"/>
  <c r="F337"/>
  <c r="F336"/>
  <c r="F335"/>
  <c r="F334"/>
  <c r="F333"/>
  <c r="F332"/>
  <c r="F331"/>
  <c r="F330"/>
  <c r="F329"/>
  <c r="F328"/>
  <c r="F327"/>
  <c r="F326"/>
  <c r="F325"/>
  <c r="F324"/>
  <c r="F323"/>
  <c r="F322"/>
  <c r="F321"/>
  <c r="F320"/>
  <c r="F319"/>
  <c r="F318"/>
  <c r="F317"/>
  <c r="F316"/>
  <c r="F315"/>
  <c r="F314"/>
  <c r="F313"/>
  <c r="F312"/>
  <c r="F311"/>
  <c r="F310"/>
  <c r="F309"/>
  <c r="F308"/>
  <c r="F307"/>
  <c r="F306"/>
  <c r="F305"/>
  <c r="F304"/>
  <c r="F303"/>
  <c r="F302"/>
  <c r="F301"/>
  <c r="F300"/>
  <c r="F299"/>
  <c r="F298"/>
  <c r="F297"/>
  <c r="F296"/>
  <c r="F295"/>
  <c r="F294"/>
  <c r="F293"/>
  <c r="F292"/>
  <c r="F291"/>
  <c r="F290"/>
  <c r="F289"/>
  <c r="F288"/>
  <c r="F287"/>
  <c r="F286"/>
  <c r="F285"/>
  <c r="F284"/>
  <c r="F283"/>
  <c r="F282"/>
  <c r="F281"/>
  <c r="F280"/>
  <c r="F279"/>
  <c r="F278"/>
  <c r="F277"/>
  <c r="F276"/>
  <c r="F275"/>
  <c r="F274"/>
  <c r="F273"/>
  <c r="F272"/>
  <c r="F271"/>
  <c r="F270"/>
  <c r="F269"/>
  <c r="F268"/>
  <c r="F267"/>
  <c r="F266"/>
  <c r="F265"/>
  <c r="F264"/>
  <c r="F263"/>
  <c r="F262"/>
  <c r="F261"/>
  <c r="F260"/>
  <c r="F259"/>
  <c r="F258"/>
  <c r="F257"/>
  <c r="F256"/>
  <c r="F255"/>
  <c r="F254"/>
  <c r="F253"/>
  <c r="F252"/>
  <c r="F251"/>
  <c r="F250"/>
  <c r="F249"/>
  <c r="F248"/>
  <c r="F247"/>
  <c r="F246"/>
  <c r="F245"/>
  <c r="F244"/>
  <c r="F243"/>
  <c r="F242"/>
  <c r="F241"/>
  <c r="F240"/>
  <c r="F239"/>
  <c r="F238"/>
  <c r="F237"/>
  <c r="F236"/>
  <c r="F235"/>
  <c r="F234"/>
  <c r="F233"/>
  <c r="F232"/>
  <c r="F231"/>
  <c r="F230"/>
  <c r="F229"/>
  <c r="F228"/>
  <c r="F227"/>
  <c r="F226"/>
  <c r="F225"/>
  <c r="F224"/>
  <c r="F223"/>
  <c r="F222"/>
  <c r="F221"/>
  <c r="F220"/>
  <c r="F219"/>
  <c r="F218"/>
  <c r="F217"/>
  <c r="F216"/>
  <c r="F215"/>
  <c r="F214"/>
  <c r="F213"/>
  <c r="F212"/>
  <c r="F211"/>
  <c r="F210"/>
  <c r="F209"/>
  <c r="F208"/>
  <c r="F207"/>
  <c r="F206"/>
  <c r="F205"/>
  <c r="F204"/>
  <c r="F203"/>
  <c r="F202"/>
  <c r="F201"/>
  <c r="F200"/>
  <c r="F199"/>
  <c r="F198"/>
  <c r="F197"/>
  <c r="F196"/>
  <c r="F195"/>
  <c r="F194"/>
  <c r="F193"/>
  <c r="F192"/>
  <c r="F191"/>
  <c r="F190"/>
  <c r="F189"/>
  <c r="F188"/>
  <c r="F187"/>
  <c r="F186"/>
  <c r="F185"/>
  <c r="F184"/>
  <c r="F183"/>
  <c r="F182"/>
  <c r="F181"/>
  <c r="F180"/>
  <c r="F179"/>
  <c r="F178"/>
  <c r="F177"/>
  <c r="F176"/>
  <c r="F175"/>
  <c r="F174"/>
  <c r="F173"/>
  <c r="F172"/>
  <c r="F171"/>
  <c r="F170"/>
  <c r="F169"/>
  <c r="F168"/>
  <c r="F167"/>
  <c r="F166"/>
  <c r="F165"/>
  <c r="F164"/>
  <c r="F163"/>
  <c r="F162"/>
  <c r="F161"/>
  <c r="F160"/>
  <c r="F159"/>
  <c r="F158"/>
  <c r="F157"/>
  <c r="F156"/>
  <c r="F155"/>
  <c r="F154"/>
  <c r="F153"/>
  <c r="F152"/>
  <c r="F151"/>
  <c r="F150"/>
  <c r="F149"/>
  <c r="F148"/>
  <c r="F147"/>
  <c r="F146"/>
  <c r="F145"/>
  <c r="F144"/>
  <c r="F143"/>
  <c r="F142"/>
  <c r="F141"/>
  <c r="F140"/>
  <c r="F139"/>
  <c r="F138"/>
  <c r="F137"/>
  <c r="F136"/>
  <c r="F135"/>
  <c r="F134"/>
  <c r="F133"/>
  <c r="F132"/>
  <c r="F131"/>
  <c r="F130"/>
  <c r="F129"/>
  <c r="F128"/>
  <c r="F127"/>
  <c r="F126"/>
  <c r="F125"/>
  <c r="F124"/>
  <c r="F123"/>
  <c r="F122"/>
  <c r="F121"/>
  <c r="F120"/>
  <c r="F119"/>
  <c r="F118"/>
  <c r="F117"/>
  <c r="F116"/>
  <c r="F115"/>
  <c r="F114"/>
  <c r="F113"/>
  <c r="F112"/>
  <c r="F111"/>
  <c r="F110"/>
  <c r="F109"/>
  <c r="F108"/>
  <c r="F107"/>
  <c r="F106"/>
  <c r="F105"/>
  <c r="F104"/>
  <c r="F103"/>
  <c r="F102"/>
  <c r="F101"/>
  <c r="F100"/>
  <c r="F99"/>
  <c r="F98"/>
  <c r="F97"/>
  <c r="F96"/>
  <c r="F95"/>
  <c r="F94"/>
  <c r="F93"/>
  <c r="F92"/>
  <c r="F91"/>
  <c r="F90"/>
  <c r="F89"/>
  <c r="F88"/>
  <c r="F87"/>
  <c r="F86"/>
  <c r="F85"/>
  <c r="F84"/>
  <c r="F83"/>
  <c r="F82"/>
  <c r="F81"/>
  <c r="F80"/>
  <c r="F79"/>
  <c r="F78"/>
  <c r="F77"/>
  <c r="F76"/>
  <c r="F75"/>
  <c r="F74"/>
  <c r="F73"/>
  <c r="F72"/>
  <c r="F71"/>
  <c r="F70"/>
  <c r="F69"/>
  <c r="F68"/>
  <c r="F67"/>
  <c r="F66"/>
  <c r="F65"/>
  <c r="F64"/>
  <c r="F63"/>
  <c r="F62"/>
  <c r="F61"/>
  <c r="F60"/>
  <c r="F59"/>
  <c r="F58"/>
  <c r="F57"/>
  <c r="F56"/>
  <c r="F55"/>
  <c r="F54"/>
  <c r="F53"/>
  <c r="F52"/>
  <c r="F51"/>
  <c r="F50"/>
  <c r="F49"/>
  <c r="F48"/>
  <c r="F47"/>
  <c r="F46"/>
  <c r="F45"/>
  <c r="F44"/>
  <c r="F43"/>
  <c r="F42"/>
  <c r="F41"/>
  <c r="F40"/>
  <c r="F39"/>
  <c r="F38"/>
  <c r="F37"/>
  <c r="F36"/>
  <c r="F35"/>
  <c r="F34"/>
  <c r="F33"/>
  <c r="F32"/>
  <c r="F31"/>
  <c r="F30"/>
  <c r="F29"/>
  <c r="F28"/>
  <c r="F27"/>
  <c r="F26"/>
  <c r="F25"/>
  <c r="F24"/>
  <c r="F23"/>
  <c r="F22"/>
  <c r="F21"/>
  <c r="F20"/>
  <c r="F19"/>
  <c r="F18"/>
  <c r="F17"/>
  <c r="F16"/>
  <c r="F15"/>
  <c r="F14"/>
  <c r="F13"/>
  <c r="F12"/>
  <c r="F11"/>
  <c r="F10"/>
  <c r="F9"/>
  <c r="F8"/>
  <c r="F7"/>
  <c r="F6"/>
  <c r="F5"/>
  <c r="F4"/>
  <c r="F3"/>
  <c r="F2"/>
  <c r="G349"/>
  <c r="G348"/>
  <c r="G347"/>
  <c r="G346"/>
  <c r="G345"/>
  <c r="G344"/>
  <c r="G343"/>
  <c r="G342"/>
  <c r="G341"/>
  <c r="G340"/>
  <c r="G339"/>
  <c r="G338"/>
  <c r="G337"/>
  <c r="G336"/>
  <c r="G335"/>
  <c r="G334"/>
  <c r="G333"/>
  <c r="G332"/>
  <c r="G331"/>
  <c r="G330"/>
  <c r="G329"/>
  <c r="G328"/>
  <c r="G327"/>
  <c r="G326"/>
  <c r="G325"/>
  <c r="G324"/>
  <c r="G323"/>
  <c r="G322"/>
  <c r="G321"/>
  <c r="G320"/>
  <c r="G319"/>
  <c r="G318"/>
  <c r="G317"/>
  <c r="G316"/>
  <c r="G315"/>
  <c r="G314"/>
  <c r="G313"/>
  <c r="G312"/>
  <c r="G311"/>
  <c r="G310"/>
  <c r="G309"/>
  <c r="G308"/>
  <c r="G307"/>
  <c r="G306"/>
  <c r="G305"/>
  <c r="G304"/>
  <c r="G303"/>
  <c r="G302"/>
  <c r="G301"/>
  <c r="G300"/>
  <c r="G299"/>
  <c r="G298"/>
  <c r="G297"/>
  <c r="G296"/>
  <c r="G295"/>
  <c r="G294"/>
  <c r="G293"/>
  <c r="G292"/>
  <c r="G291"/>
  <c r="G290"/>
  <c r="G289"/>
  <c r="G288"/>
  <c r="G287"/>
  <c r="G286"/>
  <c r="G285"/>
  <c r="G284"/>
  <c r="G283"/>
  <c r="G282"/>
  <c r="G281"/>
  <c r="G280"/>
  <c r="G279"/>
  <c r="G278"/>
  <c r="G277"/>
  <c r="G276"/>
  <c r="G275"/>
  <c r="G274"/>
  <c r="G273"/>
  <c r="G272"/>
  <c r="G271"/>
  <c r="G270"/>
  <c r="G269"/>
  <c r="G268"/>
  <c r="G267"/>
  <c r="G266"/>
  <c r="G265"/>
  <c r="G264"/>
  <c r="G263"/>
  <c r="G262"/>
  <c r="G261"/>
  <c r="G260"/>
  <c r="G259"/>
  <c r="G258"/>
  <c r="G257"/>
  <c r="G256"/>
  <c r="G255"/>
  <c r="G254"/>
  <c r="G253"/>
  <c r="G252"/>
  <c r="G251"/>
  <c r="G250"/>
  <c r="G249"/>
  <c r="G248"/>
  <c r="G247"/>
  <c r="G246"/>
  <c r="G245"/>
  <c r="G244"/>
  <c r="G243"/>
  <c r="G242"/>
  <c r="G241"/>
  <c r="G240"/>
  <c r="G239"/>
  <c r="G238"/>
  <c r="G237"/>
  <c r="G236"/>
  <c r="G235"/>
  <c r="G234"/>
  <c r="G233"/>
  <c r="G232"/>
  <c r="G231"/>
  <c r="G230"/>
  <c r="G229"/>
  <c r="G228"/>
  <c r="G227"/>
  <c r="G226"/>
  <c r="G225"/>
  <c r="G224"/>
  <c r="G223"/>
  <c r="G222"/>
  <c r="G221"/>
  <c r="G220"/>
  <c r="G219"/>
  <c r="G218"/>
  <c r="G217"/>
  <c r="G216"/>
  <c r="G215"/>
  <c r="G214"/>
  <c r="G213"/>
  <c r="G212"/>
  <c r="G211"/>
  <c r="G210"/>
  <c r="G209"/>
  <c r="G208"/>
  <c r="G207"/>
  <c r="G206"/>
  <c r="G205"/>
  <c r="G204"/>
  <c r="G203"/>
  <c r="G202"/>
  <c r="G201"/>
  <c r="G200"/>
  <c r="G199"/>
  <c r="G198"/>
  <c r="G197"/>
  <c r="G196"/>
  <c r="G195"/>
  <c r="G194"/>
  <c r="G193"/>
  <c r="G192"/>
  <c r="G191"/>
  <c r="G190"/>
  <c r="G189"/>
  <c r="G188"/>
  <c r="G187"/>
  <c r="G186"/>
  <c r="G185"/>
  <c r="G184"/>
  <c r="G183"/>
  <c r="G182"/>
  <c r="G181"/>
  <c r="G180"/>
  <c r="G179"/>
  <c r="G178"/>
  <c r="G177"/>
  <c r="G176"/>
  <c r="G175"/>
  <c r="G174"/>
  <c r="G173"/>
  <c r="G172"/>
  <c r="G171"/>
  <c r="G170"/>
  <c r="G169"/>
  <c r="G168"/>
  <c r="G167"/>
  <c r="G166"/>
  <c r="G165"/>
  <c r="G164"/>
  <c r="G163"/>
  <c r="G162"/>
  <c r="G161"/>
  <c r="G160"/>
  <c r="G159"/>
  <c r="G158"/>
  <c r="G157"/>
  <c r="G156"/>
  <c r="G155"/>
  <c r="G154"/>
  <c r="G153"/>
  <c r="G152"/>
  <c r="G151"/>
  <c r="G150"/>
  <c r="G149"/>
  <c r="G148"/>
  <c r="G147"/>
  <c r="G146"/>
  <c r="G145"/>
  <c r="G144"/>
  <c r="G143"/>
  <c r="G142"/>
  <c r="G141"/>
  <c r="G140"/>
  <c r="G139"/>
  <c r="G138"/>
  <c r="G137"/>
  <c r="G136"/>
  <c r="G135"/>
  <c r="G134"/>
  <c r="G133"/>
  <c r="G132"/>
  <c r="G131"/>
  <c r="G130"/>
  <c r="G129"/>
  <c r="G128"/>
  <c r="G127"/>
  <c r="G126"/>
  <c r="G125"/>
  <c r="G124"/>
  <c r="G123"/>
  <c r="G122"/>
  <c r="G121"/>
  <c r="G120"/>
  <c r="G119"/>
  <c r="G118"/>
  <c r="G117"/>
  <c r="G116"/>
  <c r="G115"/>
  <c r="G114"/>
  <c r="G113"/>
  <c r="G112"/>
  <c r="G111"/>
  <c r="G110"/>
  <c r="G109"/>
  <c r="G108"/>
  <c r="G107"/>
  <c r="G106"/>
  <c r="G105"/>
  <c r="G104"/>
  <c r="G103"/>
  <c r="G102"/>
  <c r="G101"/>
  <c r="G100"/>
  <c r="G99"/>
  <c r="G98"/>
  <c r="G97"/>
  <c r="G96"/>
  <c r="G95"/>
  <c r="G94"/>
  <c r="G93"/>
  <c r="G92"/>
  <c r="G91"/>
  <c r="G90"/>
  <c r="G89"/>
  <c r="G88"/>
  <c r="G87"/>
  <c r="G86"/>
  <c r="G85"/>
  <c r="G84"/>
  <c r="G83"/>
  <c r="G82"/>
  <c r="G81"/>
  <c r="G80"/>
  <c r="G79"/>
  <c r="G78"/>
  <c r="G77"/>
  <c r="G76"/>
  <c r="G75"/>
  <c r="G74"/>
  <c r="G73"/>
  <c r="G72"/>
  <c r="G71"/>
  <c r="G70"/>
  <c r="G69"/>
  <c r="G68"/>
  <c r="G67"/>
  <c r="G66"/>
  <c r="G65"/>
  <c r="G64"/>
  <c r="G63"/>
  <c r="G62"/>
  <c r="G61"/>
  <c r="G60"/>
  <c r="G59"/>
  <c r="G58"/>
  <c r="G57"/>
  <c r="G56"/>
  <c r="G55"/>
  <c r="G54"/>
  <c r="G53"/>
  <c r="G52"/>
  <c r="G51"/>
  <c r="G50"/>
  <c r="G49"/>
  <c r="G48"/>
  <c r="G47"/>
  <c r="G46"/>
  <c r="G45"/>
  <c r="G44"/>
  <c r="G43"/>
  <c r="G42"/>
  <c r="G41"/>
  <c r="G40"/>
  <c r="G39"/>
  <c r="G38"/>
  <c r="G37"/>
  <c r="G36"/>
  <c r="G35"/>
  <c r="G34"/>
  <c r="G33"/>
  <c r="G32"/>
  <c r="G31"/>
  <c r="G30"/>
  <c r="G29"/>
  <c r="G28"/>
  <c r="G27"/>
  <c r="G26"/>
  <c r="G25"/>
  <c r="G24"/>
  <c r="G23"/>
  <c r="G22"/>
  <c r="G21"/>
  <c r="G20"/>
  <c r="G19"/>
  <c r="G18"/>
  <c r="G17"/>
  <c r="G16"/>
  <c r="G15"/>
  <c r="G14"/>
  <c r="G13"/>
  <c r="G12"/>
  <c r="G11"/>
  <c r="G10"/>
  <c r="G9"/>
  <c r="G8"/>
  <c r="G7"/>
  <c r="G6"/>
  <c r="G5"/>
  <c r="G4"/>
  <c r="G3"/>
  <c r="G2"/>
  <c r="L9" i="56" l="1"/>
  <c r="M9" s="1"/>
  <c r="L45"/>
  <c r="M45" s="1"/>
  <c r="K5"/>
  <c r="L5" s="1"/>
  <c r="M5" s="1"/>
  <c r="K17"/>
  <c r="L17" s="1"/>
  <c r="M17" s="1"/>
  <c r="K29"/>
  <c r="L29" s="1"/>
  <c r="M29" s="1"/>
  <c r="K41"/>
  <c r="L41" s="1"/>
  <c r="M41" s="1"/>
  <c r="K53"/>
  <c r="L53" s="1"/>
  <c r="M53" s="1"/>
  <c r="K10"/>
  <c r="L10" s="1"/>
  <c r="M10" s="1"/>
  <c r="K22"/>
  <c r="L22" s="1"/>
  <c r="M22" s="1"/>
  <c r="K34"/>
  <c r="L34" s="1"/>
  <c r="M34" s="1"/>
  <c r="K46"/>
  <c r="L46" s="1"/>
  <c r="M46" s="1"/>
  <c r="K58"/>
  <c r="L58" s="1"/>
  <c r="M58" s="1"/>
  <c r="K6"/>
  <c r="L6" s="1"/>
  <c r="M6" s="1"/>
  <c r="K18"/>
  <c r="L18" s="1"/>
  <c r="M18" s="1"/>
  <c r="K30"/>
  <c r="L30" s="1"/>
  <c r="M30" s="1"/>
  <c r="K42"/>
  <c r="L42" s="1"/>
  <c r="M42" s="1"/>
  <c r="K54"/>
  <c r="L54" s="1"/>
  <c r="M54" s="1"/>
  <c r="G80" i="52"/>
  <c r="G79"/>
  <c r="S256" i="53"/>
  <c r="S255"/>
  <c r="S254"/>
  <c r="S253"/>
  <c r="S252"/>
  <c r="S251"/>
  <c r="S250"/>
  <c r="S249"/>
  <c r="S248"/>
  <c r="S247"/>
  <c r="S246"/>
  <c r="S245"/>
  <c r="S244"/>
  <c r="S243"/>
  <c r="S242"/>
  <c r="S241"/>
  <c r="S240"/>
  <c r="S239"/>
  <c r="S238"/>
  <c r="S237"/>
  <c r="S236"/>
  <c r="S235"/>
  <c r="S234"/>
  <c r="S233"/>
  <c r="S232"/>
  <c r="S231"/>
  <c r="S230"/>
  <c r="S229"/>
  <c r="S228"/>
  <c r="S227"/>
  <c r="S226"/>
  <c r="S225"/>
  <c r="S224"/>
  <c r="S223"/>
  <c r="S222"/>
  <c r="S221"/>
  <c r="S220"/>
  <c r="S219"/>
  <c r="S218"/>
  <c r="S217"/>
  <c r="S216"/>
  <c r="S215"/>
  <c r="S214"/>
  <c r="S213"/>
  <c r="S212"/>
  <c r="S211"/>
  <c r="S210"/>
  <c r="S209"/>
  <c r="S208"/>
  <c r="S207"/>
  <c r="S206"/>
  <c r="S205"/>
  <c r="S204"/>
  <c r="S203"/>
  <c r="S202"/>
  <c r="S201"/>
  <c r="S200"/>
  <c r="S199"/>
  <c r="S198"/>
  <c r="S197"/>
  <c r="S196"/>
  <c r="S195"/>
  <c r="S194"/>
  <c r="S193"/>
  <c r="S192"/>
  <c r="S191"/>
  <c r="S190"/>
  <c r="S189"/>
  <c r="S188"/>
  <c r="S187"/>
  <c r="S186"/>
  <c r="S185"/>
  <c r="S184"/>
  <c r="S183"/>
  <c r="S182"/>
  <c r="S181"/>
  <c r="S180"/>
  <c r="S179"/>
  <c r="S178"/>
  <c r="S177"/>
  <c r="S176"/>
  <c r="S175"/>
  <c r="S174"/>
  <c r="S173"/>
  <c r="S172"/>
  <c r="S171"/>
  <c r="S170"/>
  <c r="S169"/>
  <c r="S168"/>
  <c r="S167"/>
  <c r="S166"/>
  <c r="S165"/>
  <c r="S164"/>
  <c r="S163"/>
  <c r="S162"/>
  <c r="S161"/>
  <c r="S160"/>
  <c r="S159"/>
  <c r="S158"/>
  <c r="S157"/>
  <c r="S156"/>
  <c r="S155"/>
  <c r="S154"/>
  <c r="S153"/>
  <c r="S152"/>
  <c r="S151"/>
  <c r="S150"/>
  <c r="S149"/>
  <c r="S148"/>
  <c r="S147"/>
  <c r="S146"/>
  <c r="S145"/>
  <c r="S144"/>
  <c r="S143"/>
  <c r="S142"/>
  <c r="S141"/>
  <c r="S140"/>
  <c r="S139"/>
  <c r="S138"/>
  <c r="S137"/>
  <c r="S136"/>
  <c r="S135"/>
  <c r="S134"/>
  <c r="S133"/>
  <c r="S132"/>
  <c r="S131"/>
  <c r="S130"/>
  <c r="S129"/>
  <c r="S128"/>
  <c r="S127"/>
  <c r="S126"/>
  <c r="S125"/>
  <c r="S124"/>
  <c r="S123"/>
  <c r="S122"/>
  <c r="S121"/>
  <c r="S120"/>
  <c r="S119"/>
  <c r="S118"/>
  <c r="S117"/>
  <c r="S116"/>
  <c r="S115"/>
  <c r="S114"/>
  <c r="S113"/>
  <c r="S112"/>
  <c r="S111"/>
  <c r="S110"/>
  <c r="S109"/>
  <c r="S108"/>
  <c r="S107"/>
  <c r="S106"/>
  <c r="S105"/>
  <c r="S104"/>
  <c r="S103"/>
  <c r="S102"/>
  <c r="S101"/>
  <c r="S100"/>
  <c r="S99"/>
  <c r="S98"/>
  <c r="S97"/>
  <c r="S96"/>
  <c r="S95"/>
  <c r="S94"/>
  <c r="S93"/>
  <c r="S92"/>
  <c r="S91"/>
  <c r="S90"/>
  <c r="S89"/>
  <c r="S88"/>
  <c r="S87"/>
  <c r="S86"/>
  <c r="S85"/>
  <c r="S84"/>
  <c r="S83"/>
  <c r="S82"/>
  <c r="S81"/>
  <c r="S80"/>
  <c r="S79"/>
  <c r="S78"/>
  <c r="S77"/>
  <c r="S76"/>
  <c r="S75"/>
  <c r="S74"/>
  <c r="S73"/>
  <c r="S72"/>
  <c r="S71"/>
  <c r="S70"/>
  <c r="S69"/>
  <c r="S68"/>
  <c r="S67"/>
  <c r="S66"/>
  <c r="S65"/>
  <c r="S64"/>
  <c r="S63"/>
  <c r="S62"/>
  <c r="S61"/>
  <c r="S60"/>
  <c r="S59"/>
  <c r="S58"/>
  <c r="S57"/>
  <c r="S56"/>
  <c r="S55"/>
  <c r="S54"/>
  <c r="S53"/>
  <c r="S52"/>
  <c r="S51"/>
  <c r="S50"/>
  <c r="S49"/>
  <c r="S48"/>
  <c r="S47"/>
  <c r="S46"/>
  <c r="S45"/>
  <c r="S44"/>
  <c r="S43"/>
  <c r="S42"/>
  <c r="S41"/>
  <c r="S40"/>
  <c r="S39"/>
  <c r="S38"/>
  <c r="S37"/>
  <c r="S36"/>
  <c r="S35"/>
  <c r="S34"/>
  <c r="S33"/>
  <c r="S32"/>
  <c r="S31"/>
  <c r="S30"/>
  <c r="S29"/>
  <c r="S28"/>
  <c r="S27"/>
  <c r="S26"/>
  <c r="S25"/>
  <c r="S24"/>
  <c r="S23"/>
  <c r="S22"/>
  <c r="S21"/>
  <c r="S20"/>
  <c r="S19"/>
  <c r="S18"/>
  <c r="S17"/>
  <c r="S16"/>
  <c r="S15"/>
  <c r="S14"/>
  <c r="S13"/>
  <c r="S12"/>
  <c r="S11"/>
  <c r="S10"/>
  <c r="S9"/>
  <c r="S8"/>
  <c r="S7"/>
  <c r="S6"/>
  <c r="S5"/>
  <c r="S4"/>
  <c r="S3"/>
  <c r="S2"/>
  <c r="Q256"/>
  <c r="Q255"/>
  <c r="Q254"/>
  <c r="Q253"/>
  <c r="Q252"/>
  <c r="Q251"/>
  <c r="Q250"/>
  <c r="Q249"/>
  <c r="Q248"/>
  <c r="Q247"/>
  <c r="Q246"/>
  <c r="Q245"/>
  <c r="Q244"/>
  <c r="Q243"/>
  <c r="Q242"/>
  <c r="Q241"/>
  <c r="Q240"/>
  <c r="Q239"/>
  <c r="Q238"/>
  <c r="Q237"/>
  <c r="Q236"/>
  <c r="Q235"/>
  <c r="Q234"/>
  <c r="Q233"/>
  <c r="Q232"/>
  <c r="Q231"/>
  <c r="Q230"/>
  <c r="Q229"/>
  <c r="Q228"/>
  <c r="Q227"/>
  <c r="Q226"/>
  <c r="Q225"/>
  <c r="Q224"/>
  <c r="Q223"/>
  <c r="Q222"/>
  <c r="Q221"/>
  <c r="Q220"/>
  <c r="Q219"/>
  <c r="Q218"/>
  <c r="Q217"/>
  <c r="Q216"/>
  <c r="Q215"/>
  <c r="Q214"/>
  <c r="Q213"/>
  <c r="Q212"/>
  <c r="Q211"/>
  <c r="Q210"/>
  <c r="Q209"/>
  <c r="Q208"/>
  <c r="Q207"/>
  <c r="Q206"/>
  <c r="Q205"/>
  <c r="Q204"/>
  <c r="Q203"/>
  <c r="Q202"/>
  <c r="Q201"/>
  <c r="Q200"/>
  <c r="Q199"/>
  <c r="Q198"/>
  <c r="Q197"/>
  <c r="Q196"/>
  <c r="Q195"/>
  <c r="Q194"/>
  <c r="Q193"/>
  <c r="Q192"/>
  <c r="Q191"/>
  <c r="Q190"/>
  <c r="Q189"/>
  <c r="Q188"/>
  <c r="Q187"/>
  <c r="Q186"/>
  <c r="Q185"/>
  <c r="Q184"/>
  <c r="Q183"/>
  <c r="Q182"/>
  <c r="Q181"/>
  <c r="Q180"/>
  <c r="Q179"/>
  <c r="Q178"/>
  <c r="Q177"/>
  <c r="Q176"/>
  <c r="Q175"/>
  <c r="Q174"/>
  <c r="Q173"/>
  <c r="Q172"/>
  <c r="Q171"/>
  <c r="Q170"/>
  <c r="Q169"/>
  <c r="Q168"/>
  <c r="Q167"/>
  <c r="Q166"/>
  <c r="Q165"/>
  <c r="Q164"/>
  <c r="Q163"/>
  <c r="Q162"/>
  <c r="Q161"/>
  <c r="Q160"/>
  <c r="Q159"/>
  <c r="Q158"/>
  <c r="Q157"/>
  <c r="Q156"/>
  <c r="Q155"/>
  <c r="Q154"/>
  <c r="Q153"/>
  <c r="Q152"/>
  <c r="Q151"/>
  <c r="Q150"/>
  <c r="Q149"/>
  <c r="Q148"/>
  <c r="Q147"/>
  <c r="Q146"/>
  <c r="Q145"/>
  <c r="Q144"/>
  <c r="Q143"/>
  <c r="Q142"/>
  <c r="Q141"/>
  <c r="Q140"/>
  <c r="Q139"/>
  <c r="Q138"/>
  <c r="Q137"/>
  <c r="Q136"/>
  <c r="Q135"/>
  <c r="Q134"/>
  <c r="Q133"/>
  <c r="Q132"/>
  <c r="Q131"/>
  <c r="Q130"/>
  <c r="Q129"/>
  <c r="Q128"/>
  <c r="Q127"/>
  <c r="Q126"/>
  <c r="Q125"/>
  <c r="Q124"/>
  <c r="Q123"/>
  <c r="Q122"/>
  <c r="Q121"/>
  <c r="Q120"/>
  <c r="Q119"/>
  <c r="Q118"/>
  <c r="Q117"/>
  <c r="Q116"/>
  <c r="Q115"/>
  <c r="Q114"/>
  <c r="Q113"/>
  <c r="Q112"/>
  <c r="Q111"/>
  <c r="Q110"/>
  <c r="Q109"/>
  <c r="Q108"/>
  <c r="Q107"/>
  <c r="Q106"/>
  <c r="Q105"/>
  <c r="Q104"/>
  <c r="Q103"/>
  <c r="Q102"/>
  <c r="Q101"/>
  <c r="Q100"/>
  <c r="Q99"/>
  <c r="Q98"/>
  <c r="Q97"/>
  <c r="Q96"/>
  <c r="Q95"/>
  <c r="Q94"/>
  <c r="Q93"/>
  <c r="Q92"/>
  <c r="Q91"/>
  <c r="Q90"/>
  <c r="Q89"/>
  <c r="Q88"/>
  <c r="Q87"/>
  <c r="Q86"/>
  <c r="Q85"/>
  <c r="Q84"/>
  <c r="Q83"/>
  <c r="Q82"/>
  <c r="Q81"/>
  <c r="Q80"/>
  <c r="Q79"/>
  <c r="Q78"/>
  <c r="Q77"/>
  <c r="Q76"/>
  <c r="Q75"/>
  <c r="Q74"/>
  <c r="Q73"/>
  <c r="Q72"/>
  <c r="Q71"/>
  <c r="Q70"/>
  <c r="Q69"/>
  <c r="Q68"/>
  <c r="Q67"/>
  <c r="Q66"/>
  <c r="Q65"/>
  <c r="Q64"/>
  <c r="Q63"/>
  <c r="Q62"/>
  <c r="Q61"/>
  <c r="Q60"/>
  <c r="Q59"/>
  <c r="Q58"/>
  <c r="Q57"/>
  <c r="Q56"/>
  <c r="Q55"/>
  <c r="Q54"/>
  <c r="Q53"/>
  <c r="Q52"/>
  <c r="Q51"/>
  <c r="Q50"/>
  <c r="Q49"/>
  <c r="Q48"/>
  <c r="Q47"/>
  <c r="Q46"/>
  <c r="Q45"/>
  <c r="Q44"/>
  <c r="Q43"/>
  <c r="Q42"/>
  <c r="Q41"/>
  <c r="Q40"/>
  <c r="Q39"/>
  <c r="Q38"/>
  <c r="Q37"/>
  <c r="Q36"/>
  <c r="Q35"/>
  <c r="Q34"/>
  <c r="Q33"/>
  <c r="Q32"/>
  <c r="Q31"/>
  <c r="Q30"/>
  <c r="Q29"/>
  <c r="Q28"/>
  <c r="Q27"/>
  <c r="Q26"/>
  <c r="Q25"/>
  <c r="Q24"/>
  <c r="Q23"/>
  <c r="Q22"/>
  <c r="Q21"/>
  <c r="Q20"/>
  <c r="Q19"/>
  <c r="Q18"/>
  <c r="Q17"/>
  <c r="Q16"/>
  <c r="Q15"/>
  <c r="Q14"/>
  <c r="Q13"/>
  <c r="Q12"/>
  <c r="Q11"/>
  <c r="Q10"/>
  <c r="Q9"/>
  <c r="Q8"/>
  <c r="Q7"/>
  <c r="Q6"/>
  <c r="Q5"/>
  <c r="Q4"/>
  <c r="Q3"/>
  <c r="Q2"/>
  <c r="E114"/>
  <c r="H3" i="15"/>
  <c r="E176" i="53" s="1"/>
  <c r="G14"/>
  <c r="G13"/>
  <c r="G12"/>
  <c r="G11"/>
  <c r="G10"/>
  <c r="G9"/>
  <c r="G8"/>
  <c r="G7"/>
  <c r="G6"/>
  <c r="G5"/>
  <c r="G4"/>
  <c r="G3"/>
  <c r="H4" i="15" l="1"/>
  <c r="I11" i="53"/>
  <c r="I12"/>
  <c r="G64" i="51"/>
  <c r="G63"/>
  <c r="G21" i="50"/>
  <c r="G56" i="49"/>
  <c r="G57"/>
  <c r="F3" i="48"/>
  <c r="F4" s="1"/>
  <c r="F5" s="1"/>
  <c r="F6" s="1"/>
  <c r="F7" s="1"/>
  <c r="F8" s="1"/>
  <c r="F9" s="1"/>
  <c r="F10" s="1"/>
  <c r="F11" s="1"/>
  <c r="F12" s="1"/>
  <c r="F13" s="1"/>
  <c r="F14" s="1"/>
  <c r="F15" s="1"/>
  <c r="F16" s="1"/>
  <c r="F17" s="1"/>
  <c r="F18" s="1"/>
  <c r="F19" s="1"/>
  <c r="F20" s="1"/>
  <c r="F21" s="1"/>
  <c r="F22" s="1"/>
  <c r="F23" s="1"/>
  <c r="F24" s="1"/>
  <c r="F25" s="1"/>
  <c r="F26" s="1"/>
  <c r="F27" s="1"/>
  <c r="F28" s="1"/>
  <c r="F29" s="1"/>
  <c r="F30" s="1"/>
  <c r="F31" s="1"/>
  <c r="F32" s="1"/>
  <c r="F33" s="1"/>
  <c r="F34" s="1"/>
  <c r="F35" s="1"/>
  <c r="F36" s="1"/>
  <c r="F37" s="1"/>
  <c r="F38" s="1"/>
  <c r="F39" s="1"/>
  <c r="F40" s="1"/>
  <c r="F41" s="1"/>
  <c r="E41"/>
  <c r="D41"/>
  <c r="C41"/>
  <c r="B41"/>
  <c r="G75" i="47"/>
  <c r="G74"/>
  <c r="G73"/>
  <c r="G75" i="42"/>
  <c r="G74"/>
  <c r="G73"/>
  <c r="H5" i="15" l="1"/>
  <c r="E138" i="53"/>
  <c r="F453" i="35"/>
  <c r="F454"/>
  <c r="F455"/>
  <c r="F456"/>
  <c r="F457"/>
  <c r="F458"/>
  <c r="F459"/>
  <c r="F460"/>
  <c r="F461"/>
  <c r="F462"/>
  <c r="F463"/>
  <c r="F464"/>
  <c r="F465"/>
  <c r="F466"/>
  <c r="F467"/>
  <c r="F468"/>
  <c r="F469"/>
  <c r="F470"/>
  <c r="F471" l="1"/>
  <c r="H6" i="15"/>
  <c r="E47" i="53"/>
  <c r="E469" i="35"/>
  <c r="E468"/>
  <c r="E467"/>
  <c r="E464"/>
  <c r="E461"/>
  <c r="E460"/>
  <c r="E459"/>
  <c r="E456"/>
  <c r="E453"/>
  <c r="C470"/>
  <c r="E470" s="1"/>
  <c r="C469"/>
  <c r="C468"/>
  <c r="C467"/>
  <c r="C466"/>
  <c r="E466" s="1"/>
  <c r="C465"/>
  <c r="E465" s="1"/>
  <c r="C464"/>
  <c r="C463"/>
  <c r="E463" s="1"/>
  <c r="C462"/>
  <c r="E462" s="1"/>
  <c r="C461"/>
  <c r="C460"/>
  <c r="C459"/>
  <c r="C458"/>
  <c r="E458" s="1"/>
  <c r="C457"/>
  <c r="E457" s="1"/>
  <c r="C456"/>
  <c r="C455"/>
  <c r="E455" s="1"/>
  <c r="C454"/>
  <c r="E454" s="1"/>
  <c r="C453"/>
  <c r="AR257" i="12"/>
  <c r="AR256"/>
  <c r="AT256" s="1"/>
  <c r="AR255"/>
  <c r="AT255" s="1"/>
  <c r="AR254"/>
  <c r="AT254" s="1"/>
  <c r="AR253"/>
  <c r="AT253" s="1"/>
  <c r="AR252"/>
  <c r="AT252" s="1"/>
  <c r="AR251"/>
  <c r="AT251" s="1"/>
  <c r="AR250"/>
  <c r="AT250" s="1"/>
  <c r="AR249"/>
  <c r="AT249" s="1"/>
  <c r="AR248"/>
  <c r="AT248" s="1"/>
  <c r="AR247"/>
  <c r="AT247" s="1"/>
  <c r="AR246"/>
  <c r="AT246" s="1"/>
  <c r="AR245"/>
  <c r="AT245" s="1"/>
  <c r="AR244"/>
  <c r="AT244" s="1"/>
  <c r="AR243"/>
  <c r="AT243" s="1"/>
  <c r="AR242"/>
  <c r="AT242" s="1"/>
  <c r="AR241"/>
  <c r="AT241" s="1"/>
  <c r="AR240"/>
  <c r="AT240" s="1"/>
  <c r="AR239"/>
  <c r="AT239" s="1"/>
  <c r="AR238"/>
  <c r="AT238" s="1"/>
  <c r="AR237"/>
  <c r="AT237" s="1"/>
  <c r="AR236"/>
  <c r="AT236" s="1"/>
  <c r="AR235"/>
  <c r="AT235" s="1"/>
  <c r="AR234"/>
  <c r="AT234" s="1"/>
  <c r="AR233"/>
  <c r="AT233" s="1"/>
  <c r="AR232"/>
  <c r="AT232" s="1"/>
  <c r="AR231"/>
  <c r="AT231" s="1"/>
  <c r="AR230"/>
  <c r="AT230" s="1"/>
  <c r="AR229"/>
  <c r="AT229" s="1"/>
  <c r="AR228"/>
  <c r="AT228" s="1"/>
  <c r="AR227"/>
  <c r="AT227" s="1"/>
  <c r="AR226"/>
  <c r="AT226" s="1"/>
  <c r="AR225"/>
  <c r="AT225" s="1"/>
  <c r="AR224"/>
  <c r="AT224" s="1"/>
  <c r="AR223"/>
  <c r="AT223" s="1"/>
  <c r="AR222"/>
  <c r="AT222" s="1"/>
  <c r="AR221"/>
  <c r="AT221" s="1"/>
  <c r="AR220"/>
  <c r="AT220" s="1"/>
  <c r="AR219"/>
  <c r="AT219" s="1"/>
  <c r="AR218"/>
  <c r="AT218" s="1"/>
  <c r="AR217"/>
  <c r="AT217" s="1"/>
  <c r="AR216"/>
  <c r="AT216" s="1"/>
  <c r="AR215"/>
  <c r="AT215" s="1"/>
  <c r="AR214"/>
  <c r="AT214" s="1"/>
  <c r="AR213"/>
  <c r="AT213" s="1"/>
  <c r="AR212"/>
  <c r="AT212" s="1"/>
  <c r="AR211"/>
  <c r="AT211" s="1"/>
  <c r="AR210"/>
  <c r="AT210" s="1"/>
  <c r="AR209"/>
  <c r="AT209" s="1"/>
  <c r="AR208"/>
  <c r="AT208" s="1"/>
  <c r="AR207"/>
  <c r="AT207" s="1"/>
  <c r="AR206"/>
  <c r="AT206" s="1"/>
  <c r="AR205"/>
  <c r="AT205" s="1"/>
  <c r="AR204"/>
  <c r="AT204" s="1"/>
  <c r="AR203"/>
  <c r="AT203" s="1"/>
  <c r="AR202"/>
  <c r="AT202" s="1"/>
  <c r="AR201"/>
  <c r="AT201" s="1"/>
  <c r="AR200"/>
  <c r="AT200" s="1"/>
  <c r="AR199"/>
  <c r="AT199" s="1"/>
  <c r="AR198"/>
  <c r="AT198" s="1"/>
  <c r="AR197"/>
  <c r="AT197" s="1"/>
  <c r="AR196"/>
  <c r="AT196" s="1"/>
  <c r="AR195"/>
  <c r="AT195" s="1"/>
  <c r="AR194"/>
  <c r="AT194" s="1"/>
  <c r="AR193"/>
  <c r="AT193" s="1"/>
  <c r="AR192"/>
  <c r="AT192" s="1"/>
  <c r="AR191"/>
  <c r="AT191" s="1"/>
  <c r="AR190"/>
  <c r="AT190" s="1"/>
  <c r="AR189"/>
  <c r="AT189" s="1"/>
  <c r="AR188"/>
  <c r="AT188" s="1"/>
  <c r="AR187"/>
  <c r="AT187" s="1"/>
  <c r="AR186"/>
  <c r="AT186" s="1"/>
  <c r="AR185"/>
  <c r="AT185" s="1"/>
  <c r="AR184"/>
  <c r="AT184" s="1"/>
  <c r="AR183"/>
  <c r="AT183" s="1"/>
  <c r="AR182"/>
  <c r="AT182" s="1"/>
  <c r="AR181"/>
  <c r="AT181" s="1"/>
  <c r="AR180"/>
  <c r="AT180" s="1"/>
  <c r="AR179"/>
  <c r="AT179" s="1"/>
  <c r="AR178"/>
  <c r="AT178" s="1"/>
  <c r="AR177"/>
  <c r="AT177" s="1"/>
  <c r="AR176"/>
  <c r="AT176" s="1"/>
  <c r="AR175"/>
  <c r="AT175" s="1"/>
  <c r="AR174"/>
  <c r="AT174" s="1"/>
  <c r="AR173"/>
  <c r="AT173" s="1"/>
  <c r="AR172"/>
  <c r="AT172" s="1"/>
  <c r="AR171"/>
  <c r="AT171" s="1"/>
  <c r="AR170"/>
  <c r="AT170" s="1"/>
  <c r="AR169"/>
  <c r="AT169" s="1"/>
  <c r="AR168"/>
  <c r="AT168" s="1"/>
  <c r="AR167"/>
  <c r="AT167" s="1"/>
  <c r="AR166"/>
  <c r="AT166" s="1"/>
  <c r="AR165"/>
  <c r="AT165" s="1"/>
  <c r="AR164"/>
  <c r="AT164" s="1"/>
  <c r="AR163"/>
  <c r="AT163" s="1"/>
  <c r="AR162"/>
  <c r="AT162" s="1"/>
  <c r="AR161"/>
  <c r="AT161" s="1"/>
  <c r="AR160"/>
  <c r="AT160" s="1"/>
  <c r="AR159"/>
  <c r="AT159" s="1"/>
  <c r="AR158"/>
  <c r="AT158" s="1"/>
  <c r="AR157"/>
  <c r="AT157" s="1"/>
  <c r="AR156"/>
  <c r="AT156" s="1"/>
  <c r="AR155"/>
  <c r="AT155" s="1"/>
  <c r="AR154"/>
  <c r="AT154" s="1"/>
  <c r="AR153"/>
  <c r="AT153" s="1"/>
  <c r="AR152"/>
  <c r="AT152" s="1"/>
  <c r="AR151"/>
  <c r="AT151" s="1"/>
  <c r="AR150"/>
  <c r="AT150" s="1"/>
  <c r="AR149"/>
  <c r="AT149" s="1"/>
  <c r="AR148"/>
  <c r="AT148" s="1"/>
  <c r="AR147"/>
  <c r="AT147" s="1"/>
  <c r="AR146"/>
  <c r="AT146" s="1"/>
  <c r="AR145"/>
  <c r="AT145" s="1"/>
  <c r="AR144"/>
  <c r="AT144" s="1"/>
  <c r="AR143"/>
  <c r="AT143" s="1"/>
  <c r="AR142"/>
  <c r="AT142" s="1"/>
  <c r="AR141"/>
  <c r="AT141" s="1"/>
  <c r="AR140"/>
  <c r="AT140" s="1"/>
  <c r="AR139"/>
  <c r="AT139" s="1"/>
  <c r="AR138"/>
  <c r="AT138" s="1"/>
  <c r="AR137"/>
  <c r="AT137" s="1"/>
  <c r="AR136"/>
  <c r="AT136" s="1"/>
  <c r="AR135"/>
  <c r="AT135" s="1"/>
  <c r="AR134"/>
  <c r="AT134" s="1"/>
  <c r="AR133"/>
  <c r="AT133" s="1"/>
  <c r="AR132"/>
  <c r="AT132" s="1"/>
  <c r="AR131"/>
  <c r="AT131" s="1"/>
  <c r="AR130"/>
  <c r="AT130" s="1"/>
  <c r="AR129"/>
  <c r="AT129" s="1"/>
  <c r="AR128"/>
  <c r="AT128" s="1"/>
  <c r="AR127"/>
  <c r="AT127" s="1"/>
  <c r="AR126"/>
  <c r="AT126" s="1"/>
  <c r="AR125"/>
  <c r="AT125" s="1"/>
  <c r="AR124"/>
  <c r="AT124" s="1"/>
  <c r="AR123"/>
  <c r="AT123" s="1"/>
  <c r="AR122"/>
  <c r="AT122" s="1"/>
  <c r="AR121"/>
  <c r="AT121" s="1"/>
  <c r="AR120"/>
  <c r="AT120" s="1"/>
  <c r="AR119"/>
  <c r="AT119" s="1"/>
  <c r="AR118"/>
  <c r="AT118" s="1"/>
  <c r="AR117"/>
  <c r="AT117" s="1"/>
  <c r="AR116"/>
  <c r="AT116" s="1"/>
  <c r="AR115"/>
  <c r="AT115" s="1"/>
  <c r="AR114"/>
  <c r="AT114" s="1"/>
  <c r="AR113"/>
  <c r="AT113" s="1"/>
  <c r="AR112"/>
  <c r="AT112" s="1"/>
  <c r="AR111"/>
  <c r="AT111" s="1"/>
  <c r="AR110"/>
  <c r="AT110" s="1"/>
  <c r="AR109"/>
  <c r="AT109" s="1"/>
  <c r="AR108"/>
  <c r="AT108" s="1"/>
  <c r="AR107"/>
  <c r="AT107" s="1"/>
  <c r="AR106"/>
  <c r="AT106" s="1"/>
  <c r="AR105"/>
  <c r="AT105" s="1"/>
  <c r="AR104"/>
  <c r="AT104" s="1"/>
  <c r="AR103"/>
  <c r="AT103" s="1"/>
  <c r="AR102"/>
  <c r="AT102" s="1"/>
  <c r="AR101"/>
  <c r="AT101" s="1"/>
  <c r="AR100"/>
  <c r="AT100" s="1"/>
  <c r="AR99"/>
  <c r="AT99" s="1"/>
  <c r="AR98"/>
  <c r="AT98" s="1"/>
  <c r="AR97"/>
  <c r="AT97" s="1"/>
  <c r="AR96"/>
  <c r="AT96" s="1"/>
  <c r="AR95"/>
  <c r="AT95" s="1"/>
  <c r="AR94"/>
  <c r="AT94" s="1"/>
  <c r="AR93"/>
  <c r="AT93" s="1"/>
  <c r="AR92"/>
  <c r="AT92" s="1"/>
  <c r="AR91"/>
  <c r="AT91" s="1"/>
  <c r="AR90"/>
  <c r="AT90" s="1"/>
  <c r="AR89"/>
  <c r="AT89" s="1"/>
  <c r="AR88"/>
  <c r="AT88" s="1"/>
  <c r="AR87"/>
  <c r="AT87" s="1"/>
  <c r="AR86"/>
  <c r="AT86" s="1"/>
  <c r="AR85"/>
  <c r="AT85" s="1"/>
  <c r="AR84"/>
  <c r="AT84" s="1"/>
  <c r="AR83"/>
  <c r="AT83" s="1"/>
  <c r="AR82"/>
  <c r="AT82" s="1"/>
  <c r="AR81"/>
  <c r="AT81" s="1"/>
  <c r="AR80"/>
  <c r="AT80" s="1"/>
  <c r="AR79"/>
  <c r="AT79" s="1"/>
  <c r="AR78"/>
  <c r="AT78" s="1"/>
  <c r="AR77"/>
  <c r="AT77" s="1"/>
  <c r="AR76"/>
  <c r="AT76" s="1"/>
  <c r="AR75"/>
  <c r="AT75" s="1"/>
  <c r="AR74"/>
  <c r="AT74" s="1"/>
  <c r="AR73"/>
  <c r="AT73" s="1"/>
  <c r="AR72"/>
  <c r="AT72" s="1"/>
  <c r="AR71"/>
  <c r="AT71" s="1"/>
  <c r="AR70"/>
  <c r="AT70" s="1"/>
  <c r="AR69"/>
  <c r="AT69" s="1"/>
  <c r="AR68"/>
  <c r="AT68" s="1"/>
  <c r="AR67"/>
  <c r="AT67" s="1"/>
  <c r="AR66"/>
  <c r="AT66" s="1"/>
  <c r="AR65"/>
  <c r="AT65" s="1"/>
  <c r="AR64"/>
  <c r="AT64" s="1"/>
  <c r="AR63"/>
  <c r="AT63" s="1"/>
  <c r="AR62"/>
  <c r="AT62" s="1"/>
  <c r="AR61"/>
  <c r="AT61" s="1"/>
  <c r="AR60"/>
  <c r="AT60" s="1"/>
  <c r="AR59"/>
  <c r="AT59" s="1"/>
  <c r="AR58"/>
  <c r="AT58" s="1"/>
  <c r="AR57"/>
  <c r="AT57" s="1"/>
  <c r="AR56"/>
  <c r="AT56" s="1"/>
  <c r="AR55"/>
  <c r="AT55" s="1"/>
  <c r="AR54"/>
  <c r="AT54" s="1"/>
  <c r="AR53"/>
  <c r="AT53" s="1"/>
  <c r="AR52"/>
  <c r="AT52" s="1"/>
  <c r="AR51"/>
  <c r="AT51" s="1"/>
  <c r="AR50"/>
  <c r="AT50" s="1"/>
  <c r="AR49"/>
  <c r="AT49" s="1"/>
  <c r="AR48"/>
  <c r="AT48" s="1"/>
  <c r="AR47"/>
  <c r="AT47" s="1"/>
  <c r="AR46"/>
  <c r="AT46" s="1"/>
  <c r="AR45"/>
  <c r="AT45" s="1"/>
  <c r="AR44"/>
  <c r="AT44" s="1"/>
  <c r="AR43"/>
  <c r="AT43" s="1"/>
  <c r="AR42"/>
  <c r="AT42" s="1"/>
  <c r="AR41"/>
  <c r="AT41" s="1"/>
  <c r="AR40"/>
  <c r="AT40" s="1"/>
  <c r="AR39"/>
  <c r="AT39" s="1"/>
  <c r="AR38"/>
  <c r="AT38" s="1"/>
  <c r="AR37"/>
  <c r="AT37" s="1"/>
  <c r="AR36"/>
  <c r="AT36" s="1"/>
  <c r="AR35"/>
  <c r="AT35" s="1"/>
  <c r="AR34"/>
  <c r="AT34" s="1"/>
  <c r="AR33"/>
  <c r="AT33" s="1"/>
  <c r="AR32"/>
  <c r="AT32" s="1"/>
  <c r="AR31"/>
  <c r="AT31" s="1"/>
  <c r="AR30"/>
  <c r="AT30" s="1"/>
  <c r="AR29"/>
  <c r="AT29" s="1"/>
  <c r="AR28"/>
  <c r="AT28" s="1"/>
  <c r="AR27"/>
  <c r="AT27" s="1"/>
  <c r="AR26"/>
  <c r="AT26" s="1"/>
  <c r="AR25"/>
  <c r="AT25" s="1"/>
  <c r="AR24"/>
  <c r="AT24" s="1"/>
  <c r="AR23"/>
  <c r="AT23" s="1"/>
  <c r="AR22"/>
  <c r="AT22" s="1"/>
  <c r="AR21"/>
  <c r="AT21" s="1"/>
  <c r="AR20"/>
  <c r="AT20" s="1"/>
  <c r="AR19"/>
  <c r="AT19" s="1"/>
  <c r="AR18"/>
  <c r="AT18" s="1"/>
  <c r="AR17"/>
  <c r="AT17" s="1"/>
  <c r="AR16"/>
  <c r="AT16" s="1"/>
  <c r="AR15"/>
  <c r="AT15" s="1"/>
  <c r="AR14"/>
  <c r="AT14" s="1"/>
  <c r="AR13"/>
  <c r="AT13" s="1"/>
  <c r="AR12"/>
  <c r="AT12" s="1"/>
  <c r="AR11"/>
  <c r="AT11" s="1"/>
  <c r="AR10"/>
  <c r="AT10" s="1"/>
  <c r="AR9"/>
  <c r="AT9" s="1"/>
  <c r="AR8"/>
  <c r="AT8" s="1"/>
  <c r="AR7"/>
  <c r="AT7" s="1"/>
  <c r="AR6"/>
  <c r="AT6" s="1"/>
  <c r="AR5"/>
  <c r="AT5" s="1"/>
  <c r="AR4"/>
  <c r="AT4" s="1"/>
  <c r="AR3"/>
  <c r="AT3" s="1"/>
  <c r="AR2"/>
  <c r="AT2" s="1"/>
  <c r="G54" i="40"/>
  <c r="H7" i="15" l="1"/>
  <c r="E195" i="53"/>
  <c r="H450" i="36"/>
  <c r="G450"/>
  <c r="F450"/>
  <c r="E450"/>
  <c r="D450"/>
  <c r="C450"/>
  <c r="H449"/>
  <c r="G449"/>
  <c r="F449"/>
  <c r="E449"/>
  <c r="D449"/>
  <c r="C449"/>
  <c r="H448"/>
  <c r="G448"/>
  <c r="F448"/>
  <c r="E448"/>
  <c r="D448"/>
  <c r="C448"/>
  <c r="H447"/>
  <c r="G447"/>
  <c r="F447"/>
  <c r="E447"/>
  <c r="D447"/>
  <c r="C447"/>
  <c r="H446"/>
  <c r="G446"/>
  <c r="F446"/>
  <c r="E446"/>
  <c r="D446"/>
  <c r="C446"/>
  <c r="H445"/>
  <c r="G445"/>
  <c r="F445"/>
  <c r="E445"/>
  <c r="D445"/>
  <c r="C445"/>
  <c r="H444"/>
  <c r="G444"/>
  <c r="F444"/>
  <c r="E444"/>
  <c r="D444"/>
  <c r="C444"/>
  <c r="H443"/>
  <c r="G443"/>
  <c r="F443"/>
  <c r="E443"/>
  <c r="D443"/>
  <c r="C443"/>
  <c r="H442"/>
  <c r="G442"/>
  <c r="F442"/>
  <c r="E442"/>
  <c r="D442"/>
  <c r="C442"/>
  <c r="H441"/>
  <c r="G441"/>
  <c r="F441"/>
  <c r="E441"/>
  <c r="D441"/>
  <c r="C441"/>
  <c r="H440"/>
  <c r="G440"/>
  <c r="F440"/>
  <c r="E440"/>
  <c r="D440"/>
  <c r="C440"/>
  <c r="H439"/>
  <c r="G439"/>
  <c r="F439"/>
  <c r="E439"/>
  <c r="D439"/>
  <c r="C439"/>
  <c r="H438"/>
  <c r="G438"/>
  <c r="F438"/>
  <c r="E438"/>
  <c r="D438"/>
  <c r="C438"/>
  <c r="H437"/>
  <c r="G437"/>
  <c r="F437"/>
  <c r="E437"/>
  <c r="D437"/>
  <c r="C437"/>
  <c r="H436"/>
  <c r="G436"/>
  <c r="F436"/>
  <c r="E436"/>
  <c r="D436"/>
  <c r="C436"/>
  <c r="H435"/>
  <c r="G435"/>
  <c r="F435"/>
  <c r="E435"/>
  <c r="D435"/>
  <c r="C435"/>
  <c r="H434"/>
  <c r="G434"/>
  <c r="F434"/>
  <c r="E434"/>
  <c r="D434"/>
  <c r="C434"/>
  <c r="H433"/>
  <c r="G433"/>
  <c r="F433"/>
  <c r="E433"/>
  <c r="D433"/>
  <c r="C433"/>
  <c r="H432"/>
  <c r="G432"/>
  <c r="F432"/>
  <c r="E432"/>
  <c r="D432"/>
  <c r="C432"/>
  <c r="H431"/>
  <c r="G431"/>
  <c r="F431"/>
  <c r="E431"/>
  <c r="D431"/>
  <c r="C431"/>
  <c r="H430"/>
  <c r="G430"/>
  <c r="F430"/>
  <c r="E430"/>
  <c r="D430"/>
  <c r="C430"/>
  <c r="H429"/>
  <c r="G429"/>
  <c r="F429"/>
  <c r="E429"/>
  <c r="D429"/>
  <c r="C429"/>
  <c r="H428"/>
  <c r="G428"/>
  <c r="F428"/>
  <c r="E428"/>
  <c r="D428"/>
  <c r="C428"/>
  <c r="H427"/>
  <c r="G427"/>
  <c r="F427"/>
  <c r="E427"/>
  <c r="D427"/>
  <c r="C427"/>
  <c r="H426"/>
  <c r="G426"/>
  <c r="F426"/>
  <c r="E426"/>
  <c r="D426"/>
  <c r="C426"/>
  <c r="H425"/>
  <c r="G425"/>
  <c r="F425"/>
  <c r="E425"/>
  <c r="D425"/>
  <c r="C425"/>
  <c r="H424"/>
  <c r="G424"/>
  <c r="F424"/>
  <c r="E424"/>
  <c r="D424"/>
  <c r="C424"/>
  <c r="H423"/>
  <c r="G423"/>
  <c r="F423"/>
  <c r="E423"/>
  <c r="D423"/>
  <c r="C423"/>
  <c r="H422"/>
  <c r="G422"/>
  <c r="F422"/>
  <c r="E422"/>
  <c r="D422"/>
  <c r="C422"/>
  <c r="H421"/>
  <c r="G421"/>
  <c r="F421"/>
  <c r="E421"/>
  <c r="D421"/>
  <c r="C421"/>
  <c r="H420"/>
  <c r="G420"/>
  <c r="F420"/>
  <c r="E420"/>
  <c r="D420"/>
  <c r="C420"/>
  <c r="H419"/>
  <c r="G419"/>
  <c r="F419"/>
  <c r="E419"/>
  <c r="D419"/>
  <c r="C419"/>
  <c r="H418"/>
  <c r="G418"/>
  <c r="F418"/>
  <c r="E418"/>
  <c r="D418"/>
  <c r="C418"/>
  <c r="H417"/>
  <c r="G417"/>
  <c r="F417"/>
  <c r="E417"/>
  <c r="D417"/>
  <c r="C417"/>
  <c r="H416"/>
  <c r="G416"/>
  <c r="F416"/>
  <c r="E416"/>
  <c r="D416"/>
  <c r="C416"/>
  <c r="H415"/>
  <c r="G415"/>
  <c r="F415"/>
  <c r="E415"/>
  <c r="D415"/>
  <c r="C415"/>
  <c r="H414"/>
  <c r="G414"/>
  <c r="F414"/>
  <c r="E414"/>
  <c r="D414"/>
  <c r="C414"/>
  <c r="H413"/>
  <c r="G413"/>
  <c r="F413"/>
  <c r="E413"/>
  <c r="D413"/>
  <c r="C413"/>
  <c r="H412"/>
  <c r="G412"/>
  <c r="F412"/>
  <c r="E412"/>
  <c r="D412"/>
  <c r="C412"/>
  <c r="H411"/>
  <c r="G411"/>
  <c r="F411"/>
  <c r="E411"/>
  <c r="D411"/>
  <c r="C411"/>
  <c r="H410"/>
  <c r="G410"/>
  <c r="F410"/>
  <c r="E410"/>
  <c r="D410"/>
  <c r="C410"/>
  <c r="H409"/>
  <c r="G409"/>
  <c r="F409"/>
  <c r="E409"/>
  <c r="D409"/>
  <c r="C409"/>
  <c r="H408"/>
  <c r="G408"/>
  <c r="F408"/>
  <c r="E408"/>
  <c r="D408"/>
  <c r="C408"/>
  <c r="H407"/>
  <c r="G407"/>
  <c r="F407"/>
  <c r="E407"/>
  <c r="D407"/>
  <c r="C407"/>
  <c r="H406"/>
  <c r="G406"/>
  <c r="F406"/>
  <c r="E406"/>
  <c r="D406"/>
  <c r="C406"/>
  <c r="H405"/>
  <c r="G405"/>
  <c r="F405"/>
  <c r="E405"/>
  <c r="D405"/>
  <c r="C405"/>
  <c r="H404"/>
  <c r="G404"/>
  <c r="F404"/>
  <c r="E404"/>
  <c r="D404"/>
  <c r="C404"/>
  <c r="H403"/>
  <c r="G403"/>
  <c r="F403"/>
  <c r="E403"/>
  <c r="D403"/>
  <c r="C403"/>
  <c r="H402"/>
  <c r="G402"/>
  <c r="F402"/>
  <c r="E402"/>
  <c r="D402"/>
  <c r="C402"/>
  <c r="H401"/>
  <c r="G401"/>
  <c r="F401"/>
  <c r="E401"/>
  <c r="D401"/>
  <c r="C401"/>
  <c r="H400"/>
  <c r="G400"/>
  <c r="F400"/>
  <c r="E400"/>
  <c r="D400"/>
  <c r="C400"/>
  <c r="H399"/>
  <c r="G399"/>
  <c r="F399"/>
  <c r="E399"/>
  <c r="D399"/>
  <c r="C399"/>
  <c r="H398"/>
  <c r="G398"/>
  <c r="F398"/>
  <c r="E398"/>
  <c r="D398"/>
  <c r="C398"/>
  <c r="H397"/>
  <c r="G397"/>
  <c r="F397"/>
  <c r="E397"/>
  <c r="D397"/>
  <c r="C397"/>
  <c r="H396"/>
  <c r="G396"/>
  <c r="F396"/>
  <c r="E396"/>
  <c r="D396"/>
  <c r="C396"/>
  <c r="H395"/>
  <c r="G395"/>
  <c r="F395"/>
  <c r="E395"/>
  <c r="D395"/>
  <c r="C395"/>
  <c r="H394"/>
  <c r="G394"/>
  <c r="F394"/>
  <c r="E394"/>
  <c r="D394"/>
  <c r="C394"/>
  <c r="H393"/>
  <c r="G393"/>
  <c r="F393"/>
  <c r="E393"/>
  <c r="D393"/>
  <c r="C393"/>
  <c r="H392"/>
  <c r="G392"/>
  <c r="F392"/>
  <c r="E392"/>
  <c r="D392"/>
  <c r="C392"/>
  <c r="H391"/>
  <c r="G391"/>
  <c r="F391"/>
  <c r="E391"/>
  <c r="D391"/>
  <c r="C391"/>
  <c r="H390"/>
  <c r="G390"/>
  <c r="F390"/>
  <c r="E390"/>
  <c r="D390"/>
  <c r="C390"/>
  <c r="H389"/>
  <c r="G389"/>
  <c r="F389"/>
  <c r="E389"/>
  <c r="D389"/>
  <c r="C389"/>
  <c r="H388"/>
  <c r="G388"/>
  <c r="F388"/>
  <c r="E388"/>
  <c r="D388"/>
  <c r="C388"/>
  <c r="H387"/>
  <c r="G387"/>
  <c r="F387"/>
  <c r="E387"/>
  <c r="D387"/>
  <c r="C387"/>
  <c r="H386"/>
  <c r="G386"/>
  <c r="F386"/>
  <c r="E386"/>
  <c r="D386"/>
  <c r="C386"/>
  <c r="H385"/>
  <c r="G385"/>
  <c r="F385"/>
  <c r="E385"/>
  <c r="D385"/>
  <c r="C385"/>
  <c r="H384"/>
  <c r="G384"/>
  <c r="F384"/>
  <c r="E384"/>
  <c r="D384"/>
  <c r="C384"/>
  <c r="H383"/>
  <c r="G383"/>
  <c r="F383"/>
  <c r="E383"/>
  <c r="D383"/>
  <c r="C383"/>
  <c r="H382"/>
  <c r="G382"/>
  <c r="F382"/>
  <c r="E382"/>
  <c r="D382"/>
  <c r="C382"/>
  <c r="H381"/>
  <c r="G381"/>
  <c r="F381"/>
  <c r="E381"/>
  <c r="D381"/>
  <c r="C381"/>
  <c r="H380"/>
  <c r="G380"/>
  <c r="F380"/>
  <c r="E380"/>
  <c r="D380"/>
  <c r="C380"/>
  <c r="H379"/>
  <c r="G379"/>
  <c r="F379"/>
  <c r="E379"/>
  <c r="D379"/>
  <c r="C379"/>
  <c r="H378"/>
  <c r="G378"/>
  <c r="F378"/>
  <c r="E378"/>
  <c r="D378"/>
  <c r="C378"/>
  <c r="H377"/>
  <c r="G377"/>
  <c r="F377"/>
  <c r="E377"/>
  <c r="D377"/>
  <c r="C377"/>
  <c r="H376"/>
  <c r="G376"/>
  <c r="F376"/>
  <c r="E376"/>
  <c r="D376"/>
  <c r="C376"/>
  <c r="H375"/>
  <c r="G375"/>
  <c r="F375"/>
  <c r="E375"/>
  <c r="D375"/>
  <c r="C375"/>
  <c r="H374"/>
  <c r="G374"/>
  <c r="F374"/>
  <c r="E374"/>
  <c r="D374"/>
  <c r="C374"/>
  <c r="H373"/>
  <c r="G373"/>
  <c r="F373"/>
  <c r="E373"/>
  <c r="D373"/>
  <c r="C373"/>
  <c r="H372"/>
  <c r="G372"/>
  <c r="F372"/>
  <c r="E372"/>
  <c r="D372"/>
  <c r="C372"/>
  <c r="H371"/>
  <c r="G371"/>
  <c r="F371"/>
  <c r="E371"/>
  <c r="D371"/>
  <c r="C371"/>
  <c r="H370"/>
  <c r="G370"/>
  <c r="F370"/>
  <c r="E370"/>
  <c r="D370"/>
  <c r="C370"/>
  <c r="H369"/>
  <c r="G369"/>
  <c r="F369"/>
  <c r="E369"/>
  <c r="D369"/>
  <c r="C369"/>
  <c r="H368"/>
  <c r="G368"/>
  <c r="F368"/>
  <c r="E368"/>
  <c r="D368"/>
  <c r="C368"/>
  <c r="H367"/>
  <c r="G367"/>
  <c r="F367"/>
  <c r="E367"/>
  <c r="D367"/>
  <c r="C367"/>
  <c r="H366"/>
  <c r="G366"/>
  <c r="F366"/>
  <c r="E366"/>
  <c r="D366"/>
  <c r="C366"/>
  <c r="H365"/>
  <c r="G365"/>
  <c r="F365"/>
  <c r="E365"/>
  <c r="D365"/>
  <c r="C365"/>
  <c r="H364"/>
  <c r="G364"/>
  <c r="F364"/>
  <c r="E364"/>
  <c r="D364"/>
  <c r="C364"/>
  <c r="H363"/>
  <c r="G363"/>
  <c r="F363"/>
  <c r="E363"/>
  <c r="D363"/>
  <c r="C363"/>
  <c r="H362"/>
  <c r="G362"/>
  <c r="F362"/>
  <c r="E362"/>
  <c r="D362"/>
  <c r="C362"/>
  <c r="H361"/>
  <c r="G361"/>
  <c r="F361"/>
  <c r="E361"/>
  <c r="D361"/>
  <c r="C361"/>
  <c r="H360"/>
  <c r="G360"/>
  <c r="F360"/>
  <c r="E360"/>
  <c r="D360"/>
  <c r="C360"/>
  <c r="H359"/>
  <c r="G359"/>
  <c r="F359"/>
  <c r="E359"/>
  <c r="D359"/>
  <c r="C359"/>
  <c r="H358"/>
  <c r="G358"/>
  <c r="F358"/>
  <c r="E358"/>
  <c r="D358"/>
  <c r="C358"/>
  <c r="H357"/>
  <c r="G357"/>
  <c r="F357"/>
  <c r="E357"/>
  <c r="D357"/>
  <c r="C357"/>
  <c r="H356"/>
  <c r="G356"/>
  <c r="F356"/>
  <c r="E356"/>
  <c r="D356"/>
  <c r="C356"/>
  <c r="H355"/>
  <c r="G355"/>
  <c r="F355"/>
  <c r="E355"/>
  <c r="D355"/>
  <c r="C355"/>
  <c r="H354"/>
  <c r="G354"/>
  <c r="F354"/>
  <c r="E354"/>
  <c r="D354"/>
  <c r="C354"/>
  <c r="H353"/>
  <c r="G353"/>
  <c r="F353"/>
  <c r="E353"/>
  <c r="D353"/>
  <c r="C353"/>
  <c r="H352"/>
  <c r="G352"/>
  <c r="F352"/>
  <c r="E352"/>
  <c r="D352"/>
  <c r="C352"/>
  <c r="H351"/>
  <c r="G351"/>
  <c r="F351"/>
  <c r="E351"/>
  <c r="D351"/>
  <c r="C351"/>
  <c r="H350"/>
  <c r="G350"/>
  <c r="F350"/>
  <c r="E350"/>
  <c r="D350"/>
  <c r="C350"/>
  <c r="H349"/>
  <c r="G349"/>
  <c r="F349"/>
  <c r="E349"/>
  <c r="D349"/>
  <c r="C349"/>
  <c r="H348"/>
  <c r="G348"/>
  <c r="F348"/>
  <c r="E348"/>
  <c r="D348"/>
  <c r="C348"/>
  <c r="H347"/>
  <c r="G347"/>
  <c r="F347"/>
  <c r="E347"/>
  <c r="D347"/>
  <c r="C347"/>
  <c r="H346"/>
  <c r="G346"/>
  <c r="F346"/>
  <c r="E346"/>
  <c r="D346"/>
  <c r="C346"/>
  <c r="H345"/>
  <c r="G345"/>
  <c r="F345"/>
  <c r="E345"/>
  <c r="D345"/>
  <c r="C345"/>
  <c r="H344"/>
  <c r="G344"/>
  <c r="F344"/>
  <c r="E344"/>
  <c r="D344"/>
  <c r="C344"/>
  <c r="H343"/>
  <c r="G343"/>
  <c r="F343"/>
  <c r="E343"/>
  <c r="D343"/>
  <c r="C343"/>
  <c r="H342"/>
  <c r="G342"/>
  <c r="F342"/>
  <c r="E342"/>
  <c r="D342"/>
  <c r="C342"/>
  <c r="H341"/>
  <c r="G341"/>
  <c r="F341"/>
  <c r="E341"/>
  <c r="D341"/>
  <c r="C341"/>
  <c r="H340"/>
  <c r="G340"/>
  <c r="F340"/>
  <c r="E340"/>
  <c r="D340"/>
  <c r="C340"/>
  <c r="H339"/>
  <c r="G339"/>
  <c r="F339"/>
  <c r="E339"/>
  <c r="D339"/>
  <c r="C339"/>
  <c r="H338"/>
  <c r="G338"/>
  <c r="F338"/>
  <c r="E338"/>
  <c r="D338"/>
  <c r="C338"/>
  <c r="H337"/>
  <c r="G337"/>
  <c r="F337"/>
  <c r="E337"/>
  <c r="D337"/>
  <c r="C337"/>
  <c r="H336"/>
  <c r="G336"/>
  <c r="F336"/>
  <c r="E336"/>
  <c r="D336"/>
  <c r="C336"/>
  <c r="H335"/>
  <c r="G335"/>
  <c r="F335"/>
  <c r="E335"/>
  <c r="D335"/>
  <c r="C335"/>
  <c r="H334"/>
  <c r="G334"/>
  <c r="F334"/>
  <c r="E334"/>
  <c r="D334"/>
  <c r="C334"/>
  <c r="H333"/>
  <c r="G333"/>
  <c r="F333"/>
  <c r="E333"/>
  <c r="D333"/>
  <c r="C333"/>
  <c r="H332"/>
  <c r="G332"/>
  <c r="F332"/>
  <c r="E332"/>
  <c r="D332"/>
  <c r="C332"/>
  <c r="H331"/>
  <c r="G331"/>
  <c r="F331"/>
  <c r="E331"/>
  <c r="D331"/>
  <c r="C331"/>
  <c r="H330"/>
  <c r="G330"/>
  <c r="F330"/>
  <c r="E330"/>
  <c r="D330"/>
  <c r="C330"/>
  <c r="H329"/>
  <c r="G329"/>
  <c r="F329"/>
  <c r="E329"/>
  <c r="D329"/>
  <c r="C329"/>
  <c r="H328"/>
  <c r="G328"/>
  <c r="F328"/>
  <c r="E328"/>
  <c r="D328"/>
  <c r="C328"/>
  <c r="H327"/>
  <c r="G327"/>
  <c r="F327"/>
  <c r="E327"/>
  <c r="D327"/>
  <c r="C327"/>
  <c r="H326"/>
  <c r="G326"/>
  <c r="F326"/>
  <c r="E326"/>
  <c r="D326"/>
  <c r="C326"/>
  <c r="H325"/>
  <c r="G325"/>
  <c r="F325"/>
  <c r="E325"/>
  <c r="D325"/>
  <c r="C325"/>
  <c r="H324"/>
  <c r="G324"/>
  <c r="F324"/>
  <c r="E324"/>
  <c r="D324"/>
  <c r="C324"/>
  <c r="H323"/>
  <c r="G323"/>
  <c r="F323"/>
  <c r="E323"/>
  <c r="D323"/>
  <c r="C323"/>
  <c r="H322"/>
  <c r="G322"/>
  <c r="F322"/>
  <c r="E322"/>
  <c r="D322"/>
  <c r="C322"/>
  <c r="H321"/>
  <c r="G321"/>
  <c r="F321"/>
  <c r="E321"/>
  <c r="D321"/>
  <c r="C321"/>
  <c r="H320"/>
  <c r="G320"/>
  <c r="F320"/>
  <c r="E320"/>
  <c r="D320"/>
  <c r="C320"/>
  <c r="H319"/>
  <c r="G319"/>
  <c r="F319"/>
  <c r="E319"/>
  <c r="D319"/>
  <c r="C319"/>
  <c r="H318"/>
  <c r="G318"/>
  <c r="F318"/>
  <c r="E318"/>
  <c r="D318"/>
  <c r="C318"/>
  <c r="H317"/>
  <c r="G317"/>
  <c r="F317"/>
  <c r="E317"/>
  <c r="D317"/>
  <c r="C317"/>
  <c r="H316"/>
  <c r="G316"/>
  <c r="F316"/>
  <c r="E316"/>
  <c r="D316"/>
  <c r="C316"/>
  <c r="H315"/>
  <c r="G315"/>
  <c r="F315"/>
  <c r="E315"/>
  <c r="D315"/>
  <c r="C315"/>
  <c r="H314"/>
  <c r="G314"/>
  <c r="F314"/>
  <c r="E314"/>
  <c r="D314"/>
  <c r="C314"/>
  <c r="H313"/>
  <c r="G313"/>
  <c r="F313"/>
  <c r="E313"/>
  <c r="D313"/>
  <c r="C313"/>
  <c r="H312"/>
  <c r="G312"/>
  <c r="F312"/>
  <c r="E312"/>
  <c r="D312"/>
  <c r="C312"/>
  <c r="H311"/>
  <c r="G311"/>
  <c r="F311"/>
  <c r="E311"/>
  <c r="D311"/>
  <c r="C311"/>
  <c r="H310"/>
  <c r="G310"/>
  <c r="F310"/>
  <c r="E310"/>
  <c r="D310"/>
  <c r="C310"/>
  <c r="H309"/>
  <c r="G309"/>
  <c r="F309"/>
  <c r="E309"/>
  <c r="D309"/>
  <c r="C309"/>
  <c r="H308"/>
  <c r="G308"/>
  <c r="F308"/>
  <c r="E308"/>
  <c r="D308"/>
  <c r="C308"/>
  <c r="H307"/>
  <c r="G307"/>
  <c r="F307"/>
  <c r="E307"/>
  <c r="D307"/>
  <c r="C307"/>
  <c r="H306"/>
  <c r="G306"/>
  <c r="F306"/>
  <c r="E306"/>
  <c r="D306"/>
  <c r="C306"/>
  <c r="H305"/>
  <c r="G305"/>
  <c r="F305"/>
  <c r="E305"/>
  <c r="D305"/>
  <c r="C305"/>
  <c r="H304"/>
  <c r="G304"/>
  <c r="F304"/>
  <c r="E304"/>
  <c r="D304"/>
  <c r="C304"/>
  <c r="H303"/>
  <c r="G303"/>
  <c r="F303"/>
  <c r="E303"/>
  <c r="D303"/>
  <c r="C303"/>
  <c r="H302"/>
  <c r="G302"/>
  <c r="F302"/>
  <c r="E302"/>
  <c r="D302"/>
  <c r="C302"/>
  <c r="H301"/>
  <c r="G301"/>
  <c r="F301"/>
  <c r="E301"/>
  <c r="D301"/>
  <c r="C301"/>
  <c r="H300"/>
  <c r="G300"/>
  <c r="F300"/>
  <c r="E300"/>
  <c r="D300"/>
  <c r="C300"/>
  <c r="H299"/>
  <c r="G299"/>
  <c r="F299"/>
  <c r="E299"/>
  <c r="D299"/>
  <c r="C299"/>
  <c r="H298"/>
  <c r="G298"/>
  <c r="F298"/>
  <c r="E298"/>
  <c r="D298"/>
  <c r="C298"/>
  <c r="H297"/>
  <c r="G297"/>
  <c r="F297"/>
  <c r="E297"/>
  <c r="D297"/>
  <c r="C297"/>
  <c r="H296"/>
  <c r="G296"/>
  <c r="F296"/>
  <c r="E296"/>
  <c r="D296"/>
  <c r="C296"/>
  <c r="H295"/>
  <c r="G295"/>
  <c r="F295"/>
  <c r="E295"/>
  <c r="D295"/>
  <c r="C295"/>
  <c r="H294"/>
  <c r="G294"/>
  <c r="F294"/>
  <c r="E294"/>
  <c r="D294"/>
  <c r="C294"/>
  <c r="H293"/>
  <c r="G293"/>
  <c r="F293"/>
  <c r="E293"/>
  <c r="D293"/>
  <c r="C293"/>
  <c r="H292"/>
  <c r="G292"/>
  <c r="F292"/>
  <c r="E292"/>
  <c r="D292"/>
  <c r="C292"/>
  <c r="H291"/>
  <c r="G291"/>
  <c r="F291"/>
  <c r="E291"/>
  <c r="D291"/>
  <c r="C291"/>
  <c r="H290"/>
  <c r="G290"/>
  <c r="F290"/>
  <c r="E290"/>
  <c r="D290"/>
  <c r="C290"/>
  <c r="H289"/>
  <c r="G289"/>
  <c r="F289"/>
  <c r="E289"/>
  <c r="D289"/>
  <c r="C289"/>
  <c r="H288"/>
  <c r="G288"/>
  <c r="F288"/>
  <c r="E288"/>
  <c r="D288"/>
  <c r="C288"/>
  <c r="H287"/>
  <c r="G287"/>
  <c r="F287"/>
  <c r="E287"/>
  <c r="D287"/>
  <c r="C287"/>
  <c r="H286"/>
  <c r="G286"/>
  <c r="F286"/>
  <c r="E286"/>
  <c r="D286"/>
  <c r="C286"/>
  <c r="H285"/>
  <c r="G285"/>
  <c r="F285"/>
  <c r="E285"/>
  <c r="D285"/>
  <c r="C285"/>
  <c r="H284"/>
  <c r="G284"/>
  <c r="F284"/>
  <c r="E284"/>
  <c r="D284"/>
  <c r="C284"/>
  <c r="H283"/>
  <c r="G283"/>
  <c r="F283"/>
  <c r="E283"/>
  <c r="D283"/>
  <c r="C283"/>
  <c r="H282"/>
  <c r="G282"/>
  <c r="F282"/>
  <c r="E282"/>
  <c r="D282"/>
  <c r="C282"/>
  <c r="H281"/>
  <c r="G281"/>
  <c r="F281"/>
  <c r="E281"/>
  <c r="D281"/>
  <c r="C281"/>
  <c r="H280"/>
  <c r="G280"/>
  <c r="F280"/>
  <c r="E280"/>
  <c r="D280"/>
  <c r="C280"/>
  <c r="H279"/>
  <c r="G279"/>
  <c r="F279"/>
  <c r="E279"/>
  <c r="D279"/>
  <c r="C279"/>
  <c r="H278"/>
  <c r="G278"/>
  <c r="F278"/>
  <c r="E278"/>
  <c r="D278"/>
  <c r="C278"/>
  <c r="H277"/>
  <c r="G277"/>
  <c r="F277"/>
  <c r="E277"/>
  <c r="D277"/>
  <c r="C277"/>
  <c r="H276"/>
  <c r="G276"/>
  <c r="F276"/>
  <c r="E276"/>
  <c r="D276"/>
  <c r="C276"/>
  <c r="H275"/>
  <c r="G275"/>
  <c r="F275"/>
  <c r="E275"/>
  <c r="D275"/>
  <c r="C275"/>
  <c r="H274"/>
  <c r="G274"/>
  <c r="F274"/>
  <c r="E274"/>
  <c r="D274"/>
  <c r="C274"/>
  <c r="H273"/>
  <c r="G273"/>
  <c r="F273"/>
  <c r="E273"/>
  <c r="D273"/>
  <c r="C273"/>
  <c r="H272"/>
  <c r="G272"/>
  <c r="F272"/>
  <c r="E272"/>
  <c r="D272"/>
  <c r="C272"/>
  <c r="H271"/>
  <c r="G271"/>
  <c r="F271"/>
  <c r="E271"/>
  <c r="D271"/>
  <c r="C271"/>
  <c r="H270"/>
  <c r="G270"/>
  <c r="F270"/>
  <c r="E270"/>
  <c r="D270"/>
  <c r="C270"/>
  <c r="H269"/>
  <c r="G269"/>
  <c r="F269"/>
  <c r="E269"/>
  <c r="D269"/>
  <c r="C269"/>
  <c r="H268"/>
  <c r="G268"/>
  <c r="F268"/>
  <c r="E268"/>
  <c r="D268"/>
  <c r="C268"/>
  <c r="H267"/>
  <c r="G267"/>
  <c r="F267"/>
  <c r="E267"/>
  <c r="D267"/>
  <c r="C267"/>
  <c r="H266"/>
  <c r="G266"/>
  <c r="F266"/>
  <c r="E266"/>
  <c r="D266"/>
  <c r="C266"/>
  <c r="H265"/>
  <c r="G265"/>
  <c r="F265"/>
  <c r="E265"/>
  <c r="D265"/>
  <c r="C265"/>
  <c r="H264"/>
  <c r="G264"/>
  <c r="F264"/>
  <c r="E264"/>
  <c r="D264"/>
  <c r="C264"/>
  <c r="H263"/>
  <c r="G263"/>
  <c r="F263"/>
  <c r="E263"/>
  <c r="D263"/>
  <c r="C263"/>
  <c r="H262"/>
  <c r="G262"/>
  <c r="F262"/>
  <c r="E262"/>
  <c r="D262"/>
  <c r="C262"/>
  <c r="H261"/>
  <c r="G261"/>
  <c r="F261"/>
  <c r="E261"/>
  <c r="D261"/>
  <c r="C261"/>
  <c r="H260"/>
  <c r="G260"/>
  <c r="F260"/>
  <c r="E260"/>
  <c r="D260"/>
  <c r="C260"/>
  <c r="H259"/>
  <c r="G259"/>
  <c r="F259"/>
  <c r="E259"/>
  <c r="D259"/>
  <c r="C259"/>
  <c r="H258"/>
  <c r="G258"/>
  <c r="F258"/>
  <c r="E258"/>
  <c r="D258"/>
  <c r="C258"/>
  <c r="H257"/>
  <c r="G257"/>
  <c r="F257"/>
  <c r="E257"/>
  <c r="D257"/>
  <c r="C257"/>
  <c r="H256"/>
  <c r="G256"/>
  <c r="F256"/>
  <c r="E256"/>
  <c r="D256"/>
  <c r="C256"/>
  <c r="H255"/>
  <c r="G255"/>
  <c r="F255"/>
  <c r="E255"/>
  <c r="D255"/>
  <c r="C255"/>
  <c r="H254"/>
  <c r="G254"/>
  <c r="F254"/>
  <c r="E254"/>
  <c r="D254"/>
  <c r="C254"/>
  <c r="H253"/>
  <c r="G253"/>
  <c r="F253"/>
  <c r="E253"/>
  <c r="D253"/>
  <c r="C253"/>
  <c r="H252"/>
  <c r="G252"/>
  <c r="F252"/>
  <c r="E252"/>
  <c r="D252"/>
  <c r="C252"/>
  <c r="H251"/>
  <c r="G251"/>
  <c r="F251"/>
  <c r="E251"/>
  <c r="D251"/>
  <c r="C251"/>
  <c r="H250"/>
  <c r="G250"/>
  <c r="F250"/>
  <c r="E250"/>
  <c r="D250"/>
  <c r="C250"/>
  <c r="H249"/>
  <c r="G249"/>
  <c r="F249"/>
  <c r="E249"/>
  <c r="D249"/>
  <c r="C249"/>
  <c r="H248"/>
  <c r="G248"/>
  <c r="F248"/>
  <c r="E248"/>
  <c r="D248"/>
  <c r="C248"/>
  <c r="H247"/>
  <c r="G247"/>
  <c r="F247"/>
  <c r="E247"/>
  <c r="D247"/>
  <c r="C247"/>
  <c r="H246"/>
  <c r="G246"/>
  <c r="F246"/>
  <c r="E246"/>
  <c r="D246"/>
  <c r="C246"/>
  <c r="H245"/>
  <c r="G245"/>
  <c r="F245"/>
  <c r="E245"/>
  <c r="D245"/>
  <c r="C245"/>
  <c r="H244"/>
  <c r="G244"/>
  <c r="F244"/>
  <c r="E244"/>
  <c r="D244"/>
  <c r="C244"/>
  <c r="H243"/>
  <c r="G243"/>
  <c r="F243"/>
  <c r="E243"/>
  <c r="D243"/>
  <c r="C243"/>
  <c r="H242"/>
  <c r="G242"/>
  <c r="F242"/>
  <c r="E242"/>
  <c r="D242"/>
  <c r="C242"/>
  <c r="H241"/>
  <c r="G241"/>
  <c r="F241"/>
  <c r="E241"/>
  <c r="D241"/>
  <c r="C241"/>
  <c r="H240"/>
  <c r="G240"/>
  <c r="F240"/>
  <c r="E240"/>
  <c r="D240"/>
  <c r="C240"/>
  <c r="H239"/>
  <c r="G239"/>
  <c r="F239"/>
  <c r="E239"/>
  <c r="D239"/>
  <c r="C239"/>
  <c r="H238"/>
  <c r="G238"/>
  <c r="F238"/>
  <c r="E238"/>
  <c r="D238"/>
  <c r="C238"/>
  <c r="H237"/>
  <c r="G237"/>
  <c r="F237"/>
  <c r="E237"/>
  <c r="D237"/>
  <c r="C237"/>
  <c r="H236"/>
  <c r="G236"/>
  <c r="F236"/>
  <c r="E236"/>
  <c r="D236"/>
  <c r="C236"/>
  <c r="H235"/>
  <c r="G235"/>
  <c r="F235"/>
  <c r="E235"/>
  <c r="D235"/>
  <c r="C235"/>
  <c r="H234"/>
  <c r="G234"/>
  <c r="F234"/>
  <c r="E234"/>
  <c r="D234"/>
  <c r="C234"/>
  <c r="H233"/>
  <c r="G233"/>
  <c r="F233"/>
  <c r="E233"/>
  <c r="D233"/>
  <c r="C233"/>
  <c r="H232"/>
  <c r="G232"/>
  <c r="F232"/>
  <c r="E232"/>
  <c r="D232"/>
  <c r="C232"/>
  <c r="H231"/>
  <c r="G231"/>
  <c r="F231"/>
  <c r="E231"/>
  <c r="D231"/>
  <c r="C231"/>
  <c r="H230"/>
  <c r="G230"/>
  <c r="F230"/>
  <c r="E230"/>
  <c r="D230"/>
  <c r="C230"/>
  <c r="H229"/>
  <c r="G229"/>
  <c r="F229"/>
  <c r="E229"/>
  <c r="D229"/>
  <c r="C229"/>
  <c r="H228"/>
  <c r="G228"/>
  <c r="F228"/>
  <c r="E228"/>
  <c r="D228"/>
  <c r="C228"/>
  <c r="H227"/>
  <c r="G227"/>
  <c r="F227"/>
  <c r="E227"/>
  <c r="D227"/>
  <c r="C227"/>
  <c r="H226"/>
  <c r="G226"/>
  <c r="F226"/>
  <c r="E226"/>
  <c r="D226"/>
  <c r="C226"/>
  <c r="H225"/>
  <c r="G225"/>
  <c r="F225"/>
  <c r="E225"/>
  <c r="D225"/>
  <c r="C225"/>
  <c r="H224"/>
  <c r="G224"/>
  <c r="F224"/>
  <c r="E224"/>
  <c r="D224"/>
  <c r="C224"/>
  <c r="H223"/>
  <c r="G223"/>
  <c r="F223"/>
  <c r="E223"/>
  <c r="D223"/>
  <c r="C223"/>
  <c r="H222"/>
  <c r="G222"/>
  <c r="F222"/>
  <c r="E222"/>
  <c r="D222"/>
  <c r="C222"/>
  <c r="H221"/>
  <c r="G221"/>
  <c r="F221"/>
  <c r="E221"/>
  <c r="D221"/>
  <c r="C221"/>
  <c r="H220"/>
  <c r="G220"/>
  <c r="F220"/>
  <c r="E220"/>
  <c r="D220"/>
  <c r="C220"/>
  <c r="H219"/>
  <c r="G219"/>
  <c r="F219"/>
  <c r="E219"/>
  <c r="D219"/>
  <c r="C219"/>
  <c r="H218"/>
  <c r="G218"/>
  <c r="F218"/>
  <c r="E218"/>
  <c r="D218"/>
  <c r="C218"/>
  <c r="H217"/>
  <c r="G217"/>
  <c r="F217"/>
  <c r="E217"/>
  <c r="D217"/>
  <c r="C217"/>
  <c r="H216"/>
  <c r="G216"/>
  <c r="F216"/>
  <c r="E216"/>
  <c r="D216"/>
  <c r="C216"/>
  <c r="H215"/>
  <c r="G215"/>
  <c r="F215"/>
  <c r="E215"/>
  <c r="D215"/>
  <c r="C215"/>
  <c r="H214"/>
  <c r="G214"/>
  <c r="F214"/>
  <c r="E214"/>
  <c r="D214"/>
  <c r="C214"/>
  <c r="H213"/>
  <c r="G213"/>
  <c r="F213"/>
  <c r="E213"/>
  <c r="D213"/>
  <c r="C213"/>
  <c r="H212"/>
  <c r="G212"/>
  <c r="F212"/>
  <c r="E212"/>
  <c r="D212"/>
  <c r="C212"/>
  <c r="H211"/>
  <c r="G211"/>
  <c r="F211"/>
  <c r="E211"/>
  <c r="D211"/>
  <c r="C211"/>
  <c r="H210"/>
  <c r="G210"/>
  <c r="F210"/>
  <c r="E210"/>
  <c r="D210"/>
  <c r="C210"/>
  <c r="H209"/>
  <c r="G209"/>
  <c r="F209"/>
  <c r="E209"/>
  <c r="D209"/>
  <c r="C209"/>
  <c r="H208"/>
  <c r="G208"/>
  <c r="F208"/>
  <c r="E208"/>
  <c r="D208"/>
  <c r="C208"/>
  <c r="H207"/>
  <c r="G207"/>
  <c r="F207"/>
  <c r="E207"/>
  <c r="D207"/>
  <c r="C207"/>
  <c r="H206"/>
  <c r="G206"/>
  <c r="F206"/>
  <c r="E206"/>
  <c r="D206"/>
  <c r="C206"/>
  <c r="H205"/>
  <c r="G205"/>
  <c r="F205"/>
  <c r="E205"/>
  <c r="D205"/>
  <c r="C205"/>
  <c r="H204"/>
  <c r="G204"/>
  <c r="F204"/>
  <c r="E204"/>
  <c r="D204"/>
  <c r="C204"/>
  <c r="H203"/>
  <c r="G203"/>
  <c r="F203"/>
  <c r="E203"/>
  <c r="D203"/>
  <c r="C203"/>
  <c r="H202"/>
  <c r="G202"/>
  <c r="F202"/>
  <c r="E202"/>
  <c r="D202"/>
  <c r="C202"/>
  <c r="H201"/>
  <c r="G201"/>
  <c r="F201"/>
  <c r="E201"/>
  <c r="D201"/>
  <c r="C201"/>
  <c r="H200"/>
  <c r="G200"/>
  <c r="F200"/>
  <c r="E200"/>
  <c r="D200"/>
  <c r="C200"/>
  <c r="H199"/>
  <c r="G199"/>
  <c r="F199"/>
  <c r="E199"/>
  <c r="D199"/>
  <c r="C199"/>
  <c r="H198"/>
  <c r="G198"/>
  <c r="F198"/>
  <c r="E198"/>
  <c r="D198"/>
  <c r="C198"/>
  <c r="H197"/>
  <c r="G197"/>
  <c r="F197"/>
  <c r="E197"/>
  <c r="D197"/>
  <c r="C197"/>
  <c r="H196"/>
  <c r="G196"/>
  <c r="F196"/>
  <c r="E196"/>
  <c r="D196"/>
  <c r="C196"/>
  <c r="H195"/>
  <c r="G195"/>
  <c r="F195"/>
  <c r="E195"/>
  <c r="D195"/>
  <c r="C195"/>
  <c r="H194"/>
  <c r="G194"/>
  <c r="F194"/>
  <c r="E194"/>
  <c r="D194"/>
  <c r="C194"/>
  <c r="H193"/>
  <c r="G193"/>
  <c r="F193"/>
  <c r="E193"/>
  <c r="D193"/>
  <c r="C193"/>
  <c r="H192"/>
  <c r="G192"/>
  <c r="F192"/>
  <c r="E192"/>
  <c r="D192"/>
  <c r="C192"/>
  <c r="H191"/>
  <c r="G191"/>
  <c r="F191"/>
  <c r="E191"/>
  <c r="D191"/>
  <c r="C191"/>
  <c r="H190"/>
  <c r="G190"/>
  <c r="F190"/>
  <c r="E190"/>
  <c r="D190"/>
  <c r="C190"/>
  <c r="H189"/>
  <c r="G189"/>
  <c r="F189"/>
  <c r="E189"/>
  <c r="D189"/>
  <c r="C189"/>
  <c r="H188"/>
  <c r="G188"/>
  <c r="F188"/>
  <c r="E188"/>
  <c r="D188"/>
  <c r="C188"/>
  <c r="H187"/>
  <c r="G187"/>
  <c r="F187"/>
  <c r="E187"/>
  <c r="D187"/>
  <c r="C187"/>
  <c r="H186"/>
  <c r="G186"/>
  <c r="F186"/>
  <c r="E186"/>
  <c r="D186"/>
  <c r="C186"/>
  <c r="H185"/>
  <c r="G185"/>
  <c r="F185"/>
  <c r="E185"/>
  <c r="D185"/>
  <c r="C185"/>
  <c r="H184"/>
  <c r="G184"/>
  <c r="F184"/>
  <c r="E184"/>
  <c r="D184"/>
  <c r="C184"/>
  <c r="H183"/>
  <c r="G183"/>
  <c r="F183"/>
  <c r="E183"/>
  <c r="D183"/>
  <c r="C183"/>
  <c r="H182"/>
  <c r="G182"/>
  <c r="F182"/>
  <c r="E182"/>
  <c r="D182"/>
  <c r="C182"/>
  <c r="H181"/>
  <c r="G181"/>
  <c r="F181"/>
  <c r="E181"/>
  <c r="D181"/>
  <c r="C181"/>
  <c r="H180"/>
  <c r="G180"/>
  <c r="F180"/>
  <c r="E180"/>
  <c r="D180"/>
  <c r="C180"/>
  <c r="H179"/>
  <c r="G179"/>
  <c r="F179"/>
  <c r="E179"/>
  <c r="D179"/>
  <c r="C179"/>
  <c r="H178"/>
  <c r="G178"/>
  <c r="F178"/>
  <c r="E178"/>
  <c r="D178"/>
  <c r="C178"/>
  <c r="H177"/>
  <c r="G177"/>
  <c r="F177"/>
  <c r="E177"/>
  <c r="D177"/>
  <c r="C177"/>
  <c r="H176"/>
  <c r="G176"/>
  <c r="F176"/>
  <c r="E176"/>
  <c r="D176"/>
  <c r="C176"/>
  <c r="H175"/>
  <c r="G175"/>
  <c r="F175"/>
  <c r="E175"/>
  <c r="D175"/>
  <c r="C175"/>
  <c r="H174"/>
  <c r="G174"/>
  <c r="F174"/>
  <c r="E174"/>
  <c r="D174"/>
  <c r="C174"/>
  <c r="H173"/>
  <c r="G173"/>
  <c r="F173"/>
  <c r="E173"/>
  <c r="D173"/>
  <c r="C173"/>
  <c r="H172"/>
  <c r="G172"/>
  <c r="F172"/>
  <c r="E172"/>
  <c r="D172"/>
  <c r="C172"/>
  <c r="H171"/>
  <c r="G171"/>
  <c r="F171"/>
  <c r="E171"/>
  <c r="D171"/>
  <c r="C171"/>
  <c r="H170"/>
  <c r="G170"/>
  <c r="F170"/>
  <c r="E170"/>
  <c r="D170"/>
  <c r="C170"/>
  <c r="H169"/>
  <c r="G169"/>
  <c r="F169"/>
  <c r="E169"/>
  <c r="D169"/>
  <c r="C169"/>
  <c r="H168"/>
  <c r="G168"/>
  <c r="F168"/>
  <c r="E168"/>
  <c r="D168"/>
  <c r="C168"/>
  <c r="H167"/>
  <c r="G167"/>
  <c r="F167"/>
  <c r="E167"/>
  <c r="D167"/>
  <c r="C167"/>
  <c r="H166"/>
  <c r="G166"/>
  <c r="F166"/>
  <c r="E166"/>
  <c r="D166"/>
  <c r="C166"/>
  <c r="H165"/>
  <c r="G165"/>
  <c r="F165"/>
  <c r="E165"/>
  <c r="D165"/>
  <c r="C165"/>
  <c r="H164"/>
  <c r="G164"/>
  <c r="F164"/>
  <c r="E164"/>
  <c r="D164"/>
  <c r="C164"/>
  <c r="H163"/>
  <c r="G163"/>
  <c r="F163"/>
  <c r="E163"/>
  <c r="D163"/>
  <c r="C163"/>
  <c r="H162"/>
  <c r="G162"/>
  <c r="F162"/>
  <c r="E162"/>
  <c r="D162"/>
  <c r="C162"/>
  <c r="H161"/>
  <c r="G161"/>
  <c r="F161"/>
  <c r="E161"/>
  <c r="D161"/>
  <c r="C161"/>
  <c r="H160"/>
  <c r="G160"/>
  <c r="F160"/>
  <c r="E160"/>
  <c r="D160"/>
  <c r="C160"/>
  <c r="H159"/>
  <c r="G159"/>
  <c r="F159"/>
  <c r="E159"/>
  <c r="D159"/>
  <c r="C159"/>
  <c r="H158"/>
  <c r="G158"/>
  <c r="F158"/>
  <c r="E158"/>
  <c r="D158"/>
  <c r="C158"/>
  <c r="H157"/>
  <c r="G157"/>
  <c r="F157"/>
  <c r="E157"/>
  <c r="D157"/>
  <c r="C157"/>
  <c r="H156"/>
  <c r="G156"/>
  <c r="F156"/>
  <c r="E156"/>
  <c r="D156"/>
  <c r="C156"/>
  <c r="H155"/>
  <c r="G155"/>
  <c r="F155"/>
  <c r="E155"/>
  <c r="D155"/>
  <c r="C155"/>
  <c r="H154"/>
  <c r="G154"/>
  <c r="F154"/>
  <c r="E154"/>
  <c r="D154"/>
  <c r="C154"/>
  <c r="H153"/>
  <c r="G153"/>
  <c r="F153"/>
  <c r="E153"/>
  <c r="D153"/>
  <c r="C153"/>
  <c r="H152"/>
  <c r="G152"/>
  <c r="F152"/>
  <c r="E152"/>
  <c r="D152"/>
  <c r="C152"/>
  <c r="H151"/>
  <c r="G151"/>
  <c r="F151"/>
  <c r="E151"/>
  <c r="D151"/>
  <c r="C151"/>
  <c r="H150"/>
  <c r="G150"/>
  <c r="F150"/>
  <c r="E150"/>
  <c r="D150"/>
  <c r="C150"/>
  <c r="H149"/>
  <c r="G149"/>
  <c r="F149"/>
  <c r="E149"/>
  <c r="D149"/>
  <c r="C149"/>
  <c r="H148"/>
  <c r="G148"/>
  <c r="F148"/>
  <c r="E148"/>
  <c r="D148"/>
  <c r="C148"/>
  <c r="H147"/>
  <c r="G147"/>
  <c r="F147"/>
  <c r="E147"/>
  <c r="D147"/>
  <c r="C147"/>
  <c r="H146"/>
  <c r="G146"/>
  <c r="F146"/>
  <c r="E146"/>
  <c r="D146"/>
  <c r="C146"/>
  <c r="H145"/>
  <c r="G145"/>
  <c r="F145"/>
  <c r="E145"/>
  <c r="D145"/>
  <c r="C145"/>
  <c r="H144"/>
  <c r="G144"/>
  <c r="F144"/>
  <c r="E144"/>
  <c r="D144"/>
  <c r="C144"/>
  <c r="H143"/>
  <c r="G143"/>
  <c r="F143"/>
  <c r="E143"/>
  <c r="D143"/>
  <c r="C143"/>
  <c r="H142"/>
  <c r="G142"/>
  <c r="F142"/>
  <c r="E142"/>
  <c r="D142"/>
  <c r="C142"/>
  <c r="H141"/>
  <c r="G141"/>
  <c r="F141"/>
  <c r="E141"/>
  <c r="D141"/>
  <c r="C141"/>
  <c r="H140"/>
  <c r="G140"/>
  <c r="F140"/>
  <c r="E140"/>
  <c r="D140"/>
  <c r="C140"/>
  <c r="H139"/>
  <c r="G139"/>
  <c r="F139"/>
  <c r="E139"/>
  <c r="D139"/>
  <c r="C139"/>
  <c r="H138"/>
  <c r="G138"/>
  <c r="F138"/>
  <c r="E138"/>
  <c r="D138"/>
  <c r="C138"/>
  <c r="H137"/>
  <c r="G137"/>
  <c r="F137"/>
  <c r="E137"/>
  <c r="D137"/>
  <c r="C137"/>
  <c r="H136"/>
  <c r="G136"/>
  <c r="F136"/>
  <c r="E136"/>
  <c r="D136"/>
  <c r="C136"/>
  <c r="H135"/>
  <c r="G135"/>
  <c r="F135"/>
  <c r="E135"/>
  <c r="D135"/>
  <c r="C135"/>
  <c r="H134"/>
  <c r="G134"/>
  <c r="F134"/>
  <c r="E134"/>
  <c r="D134"/>
  <c r="C134"/>
  <c r="H133"/>
  <c r="G133"/>
  <c r="F133"/>
  <c r="E133"/>
  <c r="D133"/>
  <c r="C133"/>
  <c r="H132"/>
  <c r="G132"/>
  <c r="F132"/>
  <c r="E132"/>
  <c r="D132"/>
  <c r="C132"/>
  <c r="H131"/>
  <c r="G131"/>
  <c r="F131"/>
  <c r="E131"/>
  <c r="D131"/>
  <c r="C131"/>
  <c r="H130"/>
  <c r="G130"/>
  <c r="F130"/>
  <c r="E130"/>
  <c r="D130"/>
  <c r="C130"/>
  <c r="H129"/>
  <c r="G129"/>
  <c r="F129"/>
  <c r="E129"/>
  <c r="D129"/>
  <c r="C129"/>
  <c r="H128"/>
  <c r="G128"/>
  <c r="F128"/>
  <c r="E128"/>
  <c r="D128"/>
  <c r="C128"/>
  <c r="H127"/>
  <c r="G127"/>
  <c r="F127"/>
  <c r="E127"/>
  <c r="D127"/>
  <c r="C127"/>
  <c r="H126"/>
  <c r="G126"/>
  <c r="F126"/>
  <c r="E126"/>
  <c r="D126"/>
  <c r="C126"/>
  <c r="H125"/>
  <c r="G125"/>
  <c r="F125"/>
  <c r="E125"/>
  <c r="D125"/>
  <c r="C125"/>
  <c r="H124"/>
  <c r="G124"/>
  <c r="F124"/>
  <c r="E124"/>
  <c r="D124"/>
  <c r="C124"/>
  <c r="H123"/>
  <c r="G123"/>
  <c r="F123"/>
  <c r="E123"/>
  <c r="D123"/>
  <c r="C123"/>
  <c r="H122"/>
  <c r="G122"/>
  <c r="F122"/>
  <c r="E122"/>
  <c r="D122"/>
  <c r="C122"/>
  <c r="H121"/>
  <c r="G121"/>
  <c r="F121"/>
  <c r="E121"/>
  <c r="D121"/>
  <c r="C121"/>
  <c r="H120"/>
  <c r="G120"/>
  <c r="F120"/>
  <c r="E120"/>
  <c r="D120"/>
  <c r="C120"/>
  <c r="H119"/>
  <c r="G119"/>
  <c r="F119"/>
  <c r="E119"/>
  <c r="D119"/>
  <c r="C119"/>
  <c r="H118"/>
  <c r="G118"/>
  <c r="F118"/>
  <c r="E118"/>
  <c r="D118"/>
  <c r="C118"/>
  <c r="H117"/>
  <c r="G117"/>
  <c r="F117"/>
  <c r="E117"/>
  <c r="D117"/>
  <c r="C117"/>
  <c r="H116"/>
  <c r="G116"/>
  <c r="F116"/>
  <c r="E116"/>
  <c r="D116"/>
  <c r="C116"/>
  <c r="H115"/>
  <c r="G115"/>
  <c r="F115"/>
  <c r="E115"/>
  <c r="D115"/>
  <c r="C115"/>
  <c r="H114"/>
  <c r="G114"/>
  <c r="F114"/>
  <c r="E114"/>
  <c r="D114"/>
  <c r="C114"/>
  <c r="H113"/>
  <c r="G113"/>
  <c r="F113"/>
  <c r="E113"/>
  <c r="D113"/>
  <c r="C113"/>
  <c r="H112"/>
  <c r="G112"/>
  <c r="F112"/>
  <c r="E112"/>
  <c r="D112"/>
  <c r="C112"/>
  <c r="H111"/>
  <c r="G111"/>
  <c r="F111"/>
  <c r="E111"/>
  <c r="D111"/>
  <c r="C111"/>
  <c r="H110"/>
  <c r="G110"/>
  <c r="F110"/>
  <c r="E110"/>
  <c r="D110"/>
  <c r="C110"/>
  <c r="H109"/>
  <c r="G109"/>
  <c r="F109"/>
  <c r="E109"/>
  <c r="D109"/>
  <c r="C109"/>
  <c r="H108"/>
  <c r="G108"/>
  <c r="F108"/>
  <c r="E108"/>
  <c r="D108"/>
  <c r="C108"/>
  <c r="H107"/>
  <c r="G107"/>
  <c r="F107"/>
  <c r="E107"/>
  <c r="D107"/>
  <c r="C107"/>
  <c r="H106"/>
  <c r="G106"/>
  <c r="F106"/>
  <c r="E106"/>
  <c r="D106"/>
  <c r="C106"/>
  <c r="H105"/>
  <c r="G105"/>
  <c r="F105"/>
  <c r="E105"/>
  <c r="D105"/>
  <c r="C105"/>
  <c r="H104"/>
  <c r="G104"/>
  <c r="F104"/>
  <c r="E104"/>
  <c r="D104"/>
  <c r="C104"/>
  <c r="H103"/>
  <c r="G103"/>
  <c r="F103"/>
  <c r="E103"/>
  <c r="D103"/>
  <c r="C103"/>
  <c r="H102"/>
  <c r="G102"/>
  <c r="F102"/>
  <c r="E102"/>
  <c r="D102"/>
  <c r="C102"/>
  <c r="H101"/>
  <c r="G101"/>
  <c r="F101"/>
  <c r="E101"/>
  <c r="D101"/>
  <c r="C101"/>
  <c r="H100"/>
  <c r="G100"/>
  <c r="F100"/>
  <c r="E100"/>
  <c r="D100"/>
  <c r="C100"/>
  <c r="H99"/>
  <c r="G99"/>
  <c r="F99"/>
  <c r="E99"/>
  <c r="D99"/>
  <c r="C99"/>
  <c r="H98"/>
  <c r="G98"/>
  <c r="F98"/>
  <c r="E98"/>
  <c r="D98"/>
  <c r="C98"/>
  <c r="H97"/>
  <c r="G97"/>
  <c r="F97"/>
  <c r="E97"/>
  <c r="D97"/>
  <c r="C97"/>
  <c r="H96"/>
  <c r="G96"/>
  <c r="F96"/>
  <c r="E96"/>
  <c r="D96"/>
  <c r="C96"/>
  <c r="H95"/>
  <c r="G95"/>
  <c r="F95"/>
  <c r="E95"/>
  <c r="D95"/>
  <c r="C95"/>
  <c r="H94"/>
  <c r="G94"/>
  <c r="F94"/>
  <c r="E94"/>
  <c r="D94"/>
  <c r="C94"/>
  <c r="H93"/>
  <c r="G93"/>
  <c r="F93"/>
  <c r="E93"/>
  <c r="D93"/>
  <c r="C93"/>
  <c r="H92"/>
  <c r="G92"/>
  <c r="F92"/>
  <c r="E92"/>
  <c r="D92"/>
  <c r="C92"/>
  <c r="H91"/>
  <c r="G91"/>
  <c r="F91"/>
  <c r="E91"/>
  <c r="D91"/>
  <c r="C91"/>
  <c r="H90"/>
  <c r="G90"/>
  <c r="F90"/>
  <c r="E90"/>
  <c r="D90"/>
  <c r="C90"/>
  <c r="H89"/>
  <c r="G89"/>
  <c r="F89"/>
  <c r="E89"/>
  <c r="D89"/>
  <c r="C89"/>
  <c r="H88"/>
  <c r="G88"/>
  <c r="F88"/>
  <c r="E88"/>
  <c r="D88"/>
  <c r="C88"/>
  <c r="H87"/>
  <c r="G87"/>
  <c r="F87"/>
  <c r="E87"/>
  <c r="D87"/>
  <c r="C87"/>
  <c r="H86"/>
  <c r="G86"/>
  <c r="F86"/>
  <c r="E86"/>
  <c r="D86"/>
  <c r="C86"/>
  <c r="H85"/>
  <c r="G85"/>
  <c r="F85"/>
  <c r="E85"/>
  <c r="D85"/>
  <c r="C85"/>
  <c r="H84"/>
  <c r="G84"/>
  <c r="F84"/>
  <c r="E84"/>
  <c r="D84"/>
  <c r="C84"/>
  <c r="H83"/>
  <c r="G83"/>
  <c r="F83"/>
  <c r="E83"/>
  <c r="D83"/>
  <c r="C83"/>
  <c r="H82"/>
  <c r="G82"/>
  <c r="F82"/>
  <c r="E82"/>
  <c r="D82"/>
  <c r="C82"/>
  <c r="H81"/>
  <c r="G81"/>
  <c r="F81"/>
  <c r="E81"/>
  <c r="D81"/>
  <c r="C81"/>
  <c r="H80"/>
  <c r="G80"/>
  <c r="F80"/>
  <c r="E80"/>
  <c r="D80"/>
  <c r="C80"/>
  <c r="H79"/>
  <c r="G79"/>
  <c r="F79"/>
  <c r="E79"/>
  <c r="D79"/>
  <c r="C79"/>
  <c r="H78"/>
  <c r="G78"/>
  <c r="F78"/>
  <c r="E78"/>
  <c r="D78"/>
  <c r="C78"/>
  <c r="H77"/>
  <c r="G77"/>
  <c r="F77"/>
  <c r="E77"/>
  <c r="D77"/>
  <c r="C77"/>
  <c r="H76"/>
  <c r="G76"/>
  <c r="F76"/>
  <c r="E76"/>
  <c r="D76"/>
  <c r="C76"/>
  <c r="H75"/>
  <c r="G75"/>
  <c r="F75"/>
  <c r="E75"/>
  <c r="D75"/>
  <c r="C75"/>
  <c r="H74"/>
  <c r="G74"/>
  <c r="F74"/>
  <c r="E74"/>
  <c r="D74"/>
  <c r="C74"/>
  <c r="H73"/>
  <c r="G73"/>
  <c r="F73"/>
  <c r="E73"/>
  <c r="D73"/>
  <c r="C73"/>
  <c r="H72"/>
  <c r="G72"/>
  <c r="F72"/>
  <c r="E72"/>
  <c r="D72"/>
  <c r="C72"/>
  <c r="H71"/>
  <c r="G71"/>
  <c r="F71"/>
  <c r="E71"/>
  <c r="D71"/>
  <c r="C71"/>
  <c r="H70"/>
  <c r="G70"/>
  <c r="F70"/>
  <c r="E70"/>
  <c r="D70"/>
  <c r="C70"/>
  <c r="H69"/>
  <c r="G69"/>
  <c r="F69"/>
  <c r="E69"/>
  <c r="D69"/>
  <c r="C69"/>
  <c r="H68"/>
  <c r="G68"/>
  <c r="F68"/>
  <c r="E68"/>
  <c r="D68"/>
  <c r="C68"/>
  <c r="H67"/>
  <c r="G67"/>
  <c r="F67"/>
  <c r="E67"/>
  <c r="D67"/>
  <c r="C67"/>
  <c r="H66"/>
  <c r="G66"/>
  <c r="F66"/>
  <c r="E66"/>
  <c r="D66"/>
  <c r="C66"/>
  <c r="H65"/>
  <c r="G65"/>
  <c r="F65"/>
  <c r="E65"/>
  <c r="D65"/>
  <c r="C65"/>
  <c r="H64"/>
  <c r="G64"/>
  <c r="F64"/>
  <c r="E64"/>
  <c r="D64"/>
  <c r="C64"/>
  <c r="H63"/>
  <c r="G63"/>
  <c r="F63"/>
  <c r="E63"/>
  <c r="D63"/>
  <c r="C63"/>
  <c r="H62"/>
  <c r="G62"/>
  <c r="F62"/>
  <c r="E62"/>
  <c r="D62"/>
  <c r="C62"/>
  <c r="H61"/>
  <c r="G61"/>
  <c r="F61"/>
  <c r="E61"/>
  <c r="D61"/>
  <c r="C61"/>
  <c r="H60"/>
  <c r="G60"/>
  <c r="F60"/>
  <c r="E60"/>
  <c r="D60"/>
  <c r="C60"/>
  <c r="H59"/>
  <c r="G59"/>
  <c r="F59"/>
  <c r="E59"/>
  <c r="D59"/>
  <c r="C59"/>
  <c r="H58"/>
  <c r="G58"/>
  <c r="F58"/>
  <c r="E58"/>
  <c r="D58"/>
  <c r="C58"/>
  <c r="H57"/>
  <c r="G57"/>
  <c r="F57"/>
  <c r="E57"/>
  <c r="D57"/>
  <c r="C57"/>
  <c r="H56"/>
  <c r="G56"/>
  <c r="F56"/>
  <c r="E56"/>
  <c r="D56"/>
  <c r="C56"/>
  <c r="H55"/>
  <c r="G55"/>
  <c r="F55"/>
  <c r="E55"/>
  <c r="D55"/>
  <c r="C55"/>
  <c r="H54"/>
  <c r="G54"/>
  <c r="F54"/>
  <c r="E54"/>
  <c r="D54"/>
  <c r="C54"/>
  <c r="H53"/>
  <c r="G53"/>
  <c r="F53"/>
  <c r="E53"/>
  <c r="D53"/>
  <c r="C53"/>
  <c r="H52"/>
  <c r="G52"/>
  <c r="F52"/>
  <c r="E52"/>
  <c r="D52"/>
  <c r="C52"/>
  <c r="H51"/>
  <c r="G51"/>
  <c r="F51"/>
  <c r="E51"/>
  <c r="D51"/>
  <c r="C51"/>
  <c r="H50"/>
  <c r="G50"/>
  <c r="F50"/>
  <c r="E50"/>
  <c r="D50"/>
  <c r="C50"/>
  <c r="H49"/>
  <c r="G49"/>
  <c r="F49"/>
  <c r="E49"/>
  <c r="D49"/>
  <c r="C49"/>
  <c r="H48"/>
  <c r="G48"/>
  <c r="F48"/>
  <c r="E48"/>
  <c r="D48"/>
  <c r="C48"/>
  <c r="H47"/>
  <c r="G47"/>
  <c r="F47"/>
  <c r="E47"/>
  <c r="D47"/>
  <c r="C47"/>
  <c r="H46"/>
  <c r="G46"/>
  <c r="F46"/>
  <c r="E46"/>
  <c r="D46"/>
  <c r="C46"/>
  <c r="H45"/>
  <c r="G45"/>
  <c r="F45"/>
  <c r="E45"/>
  <c r="D45"/>
  <c r="C45"/>
  <c r="H44"/>
  <c r="G44"/>
  <c r="F44"/>
  <c r="E44"/>
  <c r="D44"/>
  <c r="C44"/>
  <c r="H43"/>
  <c r="G43"/>
  <c r="F43"/>
  <c r="E43"/>
  <c r="D43"/>
  <c r="C43"/>
  <c r="H42"/>
  <c r="G42"/>
  <c r="F42"/>
  <c r="E42"/>
  <c r="D42"/>
  <c r="C42"/>
  <c r="H41"/>
  <c r="G41"/>
  <c r="F41"/>
  <c r="E41"/>
  <c r="D41"/>
  <c r="C41"/>
  <c r="H40"/>
  <c r="G40"/>
  <c r="F40"/>
  <c r="E40"/>
  <c r="D40"/>
  <c r="C40"/>
  <c r="H39"/>
  <c r="G39"/>
  <c r="F39"/>
  <c r="E39"/>
  <c r="D39"/>
  <c r="C39"/>
  <c r="H38"/>
  <c r="G38"/>
  <c r="F38"/>
  <c r="E38"/>
  <c r="D38"/>
  <c r="C38"/>
  <c r="H37"/>
  <c r="G37"/>
  <c r="F37"/>
  <c r="E37"/>
  <c r="D37"/>
  <c r="C37"/>
  <c r="H36"/>
  <c r="G36"/>
  <c r="F36"/>
  <c r="E36"/>
  <c r="D36"/>
  <c r="C36"/>
  <c r="H35"/>
  <c r="G35"/>
  <c r="F35"/>
  <c r="E35"/>
  <c r="D35"/>
  <c r="C35"/>
  <c r="H34"/>
  <c r="G34"/>
  <c r="F34"/>
  <c r="E34"/>
  <c r="D34"/>
  <c r="C34"/>
  <c r="H33"/>
  <c r="G33"/>
  <c r="F33"/>
  <c r="E33"/>
  <c r="D33"/>
  <c r="C33"/>
  <c r="H32"/>
  <c r="G32"/>
  <c r="F32"/>
  <c r="E32"/>
  <c r="D32"/>
  <c r="C32"/>
  <c r="H31"/>
  <c r="G31"/>
  <c r="F31"/>
  <c r="E31"/>
  <c r="D31"/>
  <c r="C31"/>
  <c r="H30"/>
  <c r="G30"/>
  <c r="F30"/>
  <c r="E30"/>
  <c r="D30"/>
  <c r="C30"/>
  <c r="H29"/>
  <c r="G29"/>
  <c r="F29"/>
  <c r="E29"/>
  <c r="D29"/>
  <c r="C29"/>
  <c r="H28"/>
  <c r="G28"/>
  <c r="F28"/>
  <c r="E28"/>
  <c r="D28"/>
  <c r="C28"/>
  <c r="B432"/>
  <c r="B431"/>
  <c r="B417"/>
  <c r="B400"/>
  <c r="B397"/>
  <c r="B393"/>
  <c r="B384"/>
  <c r="B367"/>
  <c r="B354"/>
  <c r="B353"/>
  <c r="B343"/>
  <c r="B329"/>
  <c r="B328"/>
  <c r="B320"/>
  <c r="B306"/>
  <c r="B295"/>
  <c r="B293"/>
  <c r="B279"/>
  <c r="B264"/>
  <c r="B260"/>
  <c r="B255"/>
  <c r="B247"/>
  <c r="B236"/>
  <c r="B231"/>
  <c r="B228"/>
  <c r="B215"/>
  <c r="B213"/>
  <c r="B212"/>
  <c r="B196"/>
  <c r="B191"/>
  <c r="B183"/>
  <c r="B175"/>
  <c r="B173"/>
  <c r="B172"/>
  <c r="B167"/>
  <c r="B159"/>
  <c r="B157"/>
  <c r="B156"/>
  <c r="B151"/>
  <c r="B143"/>
  <c r="B141"/>
  <c r="B140"/>
  <c r="B135"/>
  <c r="B127"/>
  <c r="B125"/>
  <c r="B124"/>
  <c r="B119"/>
  <c r="B111"/>
  <c r="B109"/>
  <c r="B108"/>
  <c r="B103"/>
  <c r="B95"/>
  <c r="B93"/>
  <c r="B92"/>
  <c r="B87"/>
  <c r="B79"/>
  <c r="B77"/>
  <c r="B76"/>
  <c r="B71"/>
  <c r="B63"/>
  <c r="B61"/>
  <c r="B60"/>
  <c r="B55"/>
  <c r="B47"/>
  <c r="B45"/>
  <c r="B44"/>
  <c r="B39"/>
  <c r="B31"/>
  <c r="B29"/>
  <c r="B28"/>
  <c r="G2" i="35"/>
  <c r="G3"/>
  <c r="G4"/>
  <c r="B30" i="36" s="1"/>
  <c r="G5" i="35"/>
  <c r="G6"/>
  <c r="B32" i="36" s="1"/>
  <c r="G7" i="35"/>
  <c r="B33" i="36" s="1"/>
  <c r="G8" i="35"/>
  <c r="B34" i="36" s="1"/>
  <c r="G9" i="35"/>
  <c r="B35" i="36" s="1"/>
  <c r="G10" i="35"/>
  <c r="B36" i="36" s="1"/>
  <c r="G11" i="35"/>
  <c r="B37" i="36" s="1"/>
  <c r="G12" i="35"/>
  <c r="B38" i="36" s="1"/>
  <c r="G13" i="35"/>
  <c r="G14"/>
  <c r="B40" i="36" s="1"/>
  <c r="G15" i="35"/>
  <c r="B41" i="36" s="1"/>
  <c r="G16" i="35"/>
  <c r="B42" i="36" s="1"/>
  <c r="G17" i="35"/>
  <c r="B43" i="36" s="1"/>
  <c r="G18" i="35"/>
  <c r="G19"/>
  <c r="G20"/>
  <c r="B46" i="36" s="1"/>
  <c r="G21" i="35"/>
  <c r="G22"/>
  <c r="B48" i="36" s="1"/>
  <c r="G23" i="35"/>
  <c r="B49" i="36" s="1"/>
  <c r="G24" i="35"/>
  <c r="B50" i="36" s="1"/>
  <c r="G25" i="35"/>
  <c r="B51" i="36" s="1"/>
  <c r="G26" i="35"/>
  <c r="B52" i="36" s="1"/>
  <c r="G27" i="35"/>
  <c r="B53" i="36" s="1"/>
  <c r="G28" i="35"/>
  <c r="B54" i="36" s="1"/>
  <c r="G29" i="35"/>
  <c r="G30"/>
  <c r="B56" i="36" s="1"/>
  <c r="G31" i="35"/>
  <c r="B57" i="36" s="1"/>
  <c r="G32" i="35"/>
  <c r="B58" i="36" s="1"/>
  <c r="G33" i="35"/>
  <c r="B59" i="36" s="1"/>
  <c r="G34" i="35"/>
  <c r="G35"/>
  <c r="G36"/>
  <c r="B62" i="36" s="1"/>
  <c r="G37" i="35"/>
  <c r="G38"/>
  <c r="B64" i="36" s="1"/>
  <c r="G39" i="35"/>
  <c r="B65" i="36" s="1"/>
  <c r="G40" i="35"/>
  <c r="B66" i="36" s="1"/>
  <c r="G41" i="35"/>
  <c r="B67" i="36" s="1"/>
  <c r="G42" i="35"/>
  <c r="B68" i="36" s="1"/>
  <c r="G43" i="35"/>
  <c r="B69" i="36" s="1"/>
  <c r="G44" i="35"/>
  <c r="B70" i="36" s="1"/>
  <c r="G45" i="35"/>
  <c r="G46"/>
  <c r="B72" i="36" s="1"/>
  <c r="G47" i="35"/>
  <c r="B73" i="36" s="1"/>
  <c r="G48" i="35"/>
  <c r="B74" i="36" s="1"/>
  <c r="G49" i="35"/>
  <c r="B75" i="36" s="1"/>
  <c r="G50" i="35"/>
  <c r="G51"/>
  <c r="G52"/>
  <c r="B78" i="36" s="1"/>
  <c r="G53" i="35"/>
  <c r="G54"/>
  <c r="B80" i="36" s="1"/>
  <c r="G55" i="35"/>
  <c r="B81" i="36" s="1"/>
  <c r="G56" i="35"/>
  <c r="B82" i="36" s="1"/>
  <c r="G57" i="35"/>
  <c r="B83" i="36" s="1"/>
  <c r="G58" i="35"/>
  <c r="B84" i="36" s="1"/>
  <c r="G59" i="35"/>
  <c r="B85" i="36" s="1"/>
  <c r="G60" i="35"/>
  <c r="B86" i="36" s="1"/>
  <c r="G61" i="35"/>
  <c r="G62"/>
  <c r="B88" i="36" s="1"/>
  <c r="G63" i="35"/>
  <c r="B89" i="36" s="1"/>
  <c r="G64" i="35"/>
  <c r="B90" i="36" s="1"/>
  <c r="G65" i="35"/>
  <c r="B91" i="36" s="1"/>
  <c r="G66" i="35"/>
  <c r="G67"/>
  <c r="G68"/>
  <c r="B94" i="36" s="1"/>
  <c r="G69" i="35"/>
  <c r="G70"/>
  <c r="B96" i="36" s="1"/>
  <c r="G71" i="35"/>
  <c r="B97" i="36" s="1"/>
  <c r="G72" i="35"/>
  <c r="B98" i="36" s="1"/>
  <c r="G73" i="35"/>
  <c r="B99" i="36" s="1"/>
  <c r="G74" i="35"/>
  <c r="B100" i="36" s="1"/>
  <c r="G75" i="35"/>
  <c r="B101" i="36" s="1"/>
  <c r="G76" i="35"/>
  <c r="B102" i="36" s="1"/>
  <c r="G77" i="35"/>
  <c r="G78"/>
  <c r="B104" i="36" s="1"/>
  <c r="G79" i="35"/>
  <c r="B105" i="36" s="1"/>
  <c r="G80" i="35"/>
  <c r="B106" i="36" s="1"/>
  <c r="G81" i="35"/>
  <c r="B107" i="36" s="1"/>
  <c r="G82" i="35"/>
  <c r="G83"/>
  <c r="G84"/>
  <c r="B110" i="36" s="1"/>
  <c r="G85" i="35"/>
  <c r="G86"/>
  <c r="B112" i="36" s="1"/>
  <c r="G87" i="35"/>
  <c r="B113" i="36" s="1"/>
  <c r="G88" i="35"/>
  <c r="B114" i="36" s="1"/>
  <c r="G89" i="35"/>
  <c r="B115" i="36" s="1"/>
  <c r="G90" i="35"/>
  <c r="B116" i="36" s="1"/>
  <c r="G91" i="35"/>
  <c r="B117" i="36" s="1"/>
  <c r="G92" i="35"/>
  <c r="B118" i="36" s="1"/>
  <c r="G93" i="35"/>
  <c r="G94"/>
  <c r="B120" i="36" s="1"/>
  <c r="G95" i="35"/>
  <c r="B121" i="36" s="1"/>
  <c r="G96" i="35"/>
  <c r="B122" i="36" s="1"/>
  <c r="G97" i="35"/>
  <c r="B123" i="36" s="1"/>
  <c r="G98" i="35"/>
  <c r="G99"/>
  <c r="G100"/>
  <c r="B126" i="36" s="1"/>
  <c r="G101" i="35"/>
  <c r="G102"/>
  <c r="B128" i="36" s="1"/>
  <c r="G103" i="35"/>
  <c r="B129" i="36" s="1"/>
  <c r="G104" i="35"/>
  <c r="B130" i="36" s="1"/>
  <c r="G105" i="35"/>
  <c r="B131" i="36" s="1"/>
  <c r="G106" i="35"/>
  <c r="B132" i="36" s="1"/>
  <c r="G107" i="35"/>
  <c r="B133" i="36" s="1"/>
  <c r="G108" i="35"/>
  <c r="B134" i="36" s="1"/>
  <c r="G109" i="35"/>
  <c r="G110"/>
  <c r="B136" i="36" s="1"/>
  <c r="G111" i="35"/>
  <c r="B137" i="36" s="1"/>
  <c r="G112" i="35"/>
  <c r="B138" i="36" s="1"/>
  <c r="G113" i="35"/>
  <c r="B139" i="36" s="1"/>
  <c r="G114" i="35"/>
  <c r="G115"/>
  <c r="G116"/>
  <c r="B142" i="36" s="1"/>
  <c r="G117" i="35"/>
  <c r="G118"/>
  <c r="B144" i="36" s="1"/>
  <c r="G119" i="35"/>
  <c r="B145" i="36" s="1"/>
  <c r="G120" i="35"/>
  <c r="B146" i="36" s="1"/>
  <c r="G121" i="35"/>
  <c r="B147" i="36" s="1"/>
  <c r="G122" i="35"/>
  <c r="B148" i="36" s="1"/>
  <c r="G123" i="35"/>
  <c r="B149" i="36" s="1"/>
  <c r="G124" i="35"/>
  <c r="B150" i="36" s="1"/>
  <c r="G125" i="35"/>
  <c r="G126"/>
  <c r="B152" i="36" s="1"/>
  <c r="G127" i="35"/>
  <c r="B153" i="36" s="1"/>
  <c r="G128" i="35"/>
  <c r="B154" i="36" s="1"/>
  <c r="G129" i="35"/>
  <c r="B155" i="36" s="1"/>
  <c r="G130" i="35"/>
  <c r="G131"/>
  <c r="G132"/>
  <c r="B158" i="36" s="1"/>
  <c r="G133" i="35"/>
  <c r="G134"/>
  <c r="B160" i="36" s="1"/>
  <c r="G135" i="35"/>
  <c r="B161" i="36" s="1"/>
  <c r="G136" i="35"/>
  <c r="B162" i="36" s="1"/>
  <c r="G137" i="35"/>
  <c r="B163" i="36" s="1"/>
  <c r="G138" i="35"/>
  <c r="B164" i="36" s="1"/>
  <c r="G139" i="35"/>
  <c r="B165" i="36" s="1"/>
  <c r="G140" i="35"/>
  <c r="B166" i="36" s="1"/>
  <c r="G141" i="35"/>
  <c r="G142"/>
  <c r="B168" i="36" s="1"/>
  <c r="G143" i="35"/>
  <c r="B169" i="36" s="1"/>
  <c r="G144" i="35"/>
  <c r="B170" i="36" s="1"/>
  <c r="G145" i="35"/>
  <c r="B171" i="36" s="1"/>
  <c r="G146" i="35"/>
  <c r="G147"/>
  <c r="G148"/>
  <c r="B174" i="36" s="1"/>
  <c r="G149" i="35"/>
  <c r="G150"/>
  <c r="B176" i="36" s="1"/>
  <c r="G151" i="35"/>
  <c r="B177" i="36" s="1"/>
  <c r="G152" i="35"/>
  <c r="B178" i="36" s="1"/>
  <c r="G153" i="35"/>
  <c r="B179" i="36" s="1"/>
  <c r="G154" i="35"/>
  <c r="B180" i="36" s="1"/>
  <c r="G155" i="35"/>
  <c r="B181" i="36" s="1"/>
  <c r="G156" i="35"/>
  <c r="B182" i="36" s="1"/>
  <c r="G157" i="35"/>
  <c r="G158"/>
  <c r="B184" i="36" s="1"/>
  <c r="G159" i="35"/>
  <c r="B185" i="36" s="1"/>
  <c r="G160" i="35"/>
  <c r="B186" i="36" s="1"/>
  <c r="G161" i="35"/>
  <c r="B187" i="36" s="1"/>
  <c r="G162" i="35"/>
  <c r="B188" i="36" s="1"/>
  <c r="G163" i="35"/>
  <c r="B189" i="36" s="1"/>
  <c r="G164" i="35"/>
  <c r="B190" i="36" s="1"/>
  <c r="G165" i="35"/>
  <c r="G166"/>
  <c r="B192" i="36" s="1"/>
  <c r="G167" i="35"/>
  <c r="B193" i="36" s="1"/>
  <c r="G168" i="35"/>
  <c r="B194" i="36" s="1"/>
  <c r="G169" i="35"/>
  <c r="B195" i="36" s="1"/>
  <c r="G170" i="35"/>
  <c r="G171"/>
  <c r="B197" i="36" s="1"/>
  <c r="G172" i="35"/>
  <c r="B198" i="36" s="1"/>
  <c r="G173" i="35"/>
  <c r="B199" i="36" s="1"/>
  <c r="G174" i="35"/>
  <c r="B200" i="36" s="1"/>
  <c r="G175" i="35"/>
  <c r="B201" i="36" s="1"/>
  <c r="G176" i="35"/>
  <c r="B202" i="36" s="1"/>
  <c r="G177" i="35"/>
  <c r="B203" i="36" s="1"/>
  <c r="G178" i="35"/>
  <c r="B204" i="36" s="1"/>
  <c r="G179" i="35"/>
  <c r="B205" i="36" s="1"/>
  <c r="G180" i="35"/>
  <c r="B206" i="36" s="1"/>
  <c r="G181" i="35"/>
  <c r="B207" i="36" s="1"/>
  <c r="G182" i="35"/>
  <c r="B208" i="36" s="1"/>
  <c r="G183" i="35"/>
  <c r="B209" i="36" s="1"/>
  <c r="G184" i="35"/>
  <c r="B210" i="36" s="1"/>
  <c r="G185" i="35"/>
  <c r="B211" i="36" s="1"/>
  <c r="G186" i="35"/>
  <c r="G187"/>
  <c r="G188"/>
  <c r="B214" i="36" s="1"/>
  <c r="G189" i="35"/>
  <c r="G190"/>
  <c r="B216" i="36" s="1"/>
  <c r="G191" i="35"/>
  <c r="B217" i="36" s="1"/>
  <c r="G192" i="35"/>
  <c r="B218" i="36" s="1"/>
  <c r="G193" i="35"/>
  <c r="B219" i="36" s="1"/>
  <c r="G194" i="35"/>
  <c r="B220" i="36" s="1"/>
  <c r="G195" i="35"/>
  <c r="B221" i="36" s="1"/>
  <c r="G196" i="35"/>
  <c r="B222" i="36" s="1"/>
  <c r="G197" i="35"/>
  <c r="B223" i="36" s="1"/>
  <c r="G198" i="35"/>
  <c r="B224" i="36" s="1"/>
  <c r="G199" i="35"/>
  <c r="B225" i="36" s="1"/>
  <c r="G200" i="35"/>
  <c r="B226" i="36" s="1"/>
  <c r="G201" i="35"/>
  <c r="B227" i="36" s="1"/>
  <c r="G202" i="35"/>
  <c r="G203"/>
  <c r="B229" i="36" s="1"/>
  <c r="G204" i="35"/>
  <c r="B230" i="36" s="1"/>
  <c r="G205" i="35"/>
  <c r="G206"/>
  <c r="B232" i="36" s="1"/>
  <c r="G207" i="35"/>
  <c r="B233" i="36" s="1"/>
  <c r="G208" i="35"/>
  <c r="B234" i="36" s="1"/>
  <c r="G209" i="35"/>
  <c r="B235" i="36" s="1"/>
  <c r="G210" i="35"/>
  <c r="G211"/>
  <c r="B237" i="36" s="1"/>
  <c r="G212" i="35"/>
  <c r="B238" i="36" s="1"/>
  <c r="G213" i="35"/>
  <c r="B239" i="36" s="1"/>
  <c r="G214" i="35"/>
  <c r="B240" i="36" s="1"/>
  <c r="G215" i="35"/>
  <c r="B241" i="36" s="1"/>
  <c r="G216" i="35"/>
  <c r="B242" i="36" s="1"/>
  <c r="G217" i="35"/>
  <c r="B243" i="36" s="1"/>
  <c r="G218" i="35"/>
  <c r="B244" i="36" s="1"/>
  <c r="G219" i="35"/>
  <c r="B245" i="36" s="1"/>
  <c r="G220" i="35"/>
  <c r="B246" i="36" s="1"/>
  <c r="G221" i="35"/>
  <c r="G222"/>
  <c r="B248" i="36" s="1"/>
  <c r="G223" i="35"/>
  <c r="B249" i="36" s="1"/>
  <c r="G224" i="35"/>
  <c r="B250" i="36" s="1"/>
  <c r="G225" i="35"/>
  <c r="B251" i="36" s="1"/>
  <c r="G226" i="35"/>
  <c r="B252" i="36" s="1"/>
  <c r="G227" i="35"/>
  <c r="B253" i="36" s="1"/>
  <c r="G228" i="35"/>
  <c r="B254" i="36" s="1"/>
  <c r="G229" i="35"/>
  <c r="G230"/>
  <c r="B256" i="36" s="1"/>
  <c r="G231" i="35"/>
  <c r="B257" i="36" s="1"/>
  <c r="G232" i="35"/>
  <c r="B258" i="36" s="1"/>
  <c r="G233" i="35"/>
  <c r="B259" i="36" s="1"/>
  <c r="G234" i="35"/>
  <c r="G235"/>
  <c r="B261" i="36" s="1"/>
  <c r="G236" i="35"/>
  <c r="B262" i="36" s="1"/>
  <c r="G237" i="35"/>
  <c r="B263" i="36" s="1"/>
  <c r="G238" i="35"/>
  <c r="G239"/>
  <c r="B265" i="36" s="1"/>
  <c r="G240" i="35"/>
  <c r="B266" i="36" s="1"/>
  <c r="G241" i="35"/>
  <c r="B267" i="36" s="1"/>
  <c r="G242" i="35"/>
  <c r="B268" i="36" s="1"/>
  <c r="G243" i="35"/>
  <c r="B269" i="36" s="1"/>
  <c r="G244" i="35"/>
  <c r="B270" i="36" s="1"/>
  <c r="G245" i="35"/>
  <c r="B271" i="36" s="1"/>
  <c r="G246" i="35"/>
  <c r="B272" i="36" s="1"/>
  <c r="G247" i="35"/>
  <c r="B273" i="36" s="1"/>
  <c r="G248" i="35"/>
  <c r="B274" i="36" s="1"/>
  <c r="G249" i="35"/>
  <c r="B275" i="36" s="1"/>
  <c r="G250" i="35"/>
  <c r="B276" i="36" s="1"/>
  <c r="G251" i="35"/>
  <c r="B277" i="36" s="1"/>
  <c r="G252" i="35"/>
  <c r="B278" i="36" s="1"/>
  <c r="G253" i="35"/>
  <c r="G254"/>
  <c r="B280" i="36" s="1"/>
  <c r="G255" i="35"/>
  <c r="B281" i="36" s="1"/>
  <c r="G256" i="35"/>
  <c r="B282" i="36" s="1"/>
  <c r="G257" i="35"/>
  <c r="B283" i="36" s="1"/>
  <c r="G258" i="35"/>
  <c r="B284" i="36" s="1"/>
  <c r="G259" i="35"/>
  <c r="B285" i="36" s="1"/>
  <c r="G260" i="35"/>
  <c r="B286" i="36" s="1"/>
  <c r="G261" i="35"/>
  <c r="B287" i="36" s="1"/>
  <c r="G262" i="35"/>
  <c r="B288" i="36" s="1"/>
  <c r="G263" i="35"/>
  <c r="B289" i="36" s="1"/>
  <c r="G264" i="35"/>
  <c r="B290" i="36" s="1"/>
  <c r="G265" i="35"/>
  <c r="B291" i="36" s="1"/>
  <c r="G266" i="35"/>
  <c r="B292" i="36" s="1"/>
  <c r="G267" i="35"/>
  <c r="G268"/>
  <c r="B294" i="36" s="1"/>
  <c r="G269" i="35"/>
  <c r="G270"/>
  <c r="B296" i="36" s="1"/>
  <c r="G271" i="35"/>
  <c r="B297" i="36" s="1"/>
  <c r="G272" i="35"/>
  <c r="B298" i="36" s="1"/>
  <c r="G273" i="35"/>
  <c r="B299" i="36" s="1"/>
  <c r="G274" i="35"/>
  <c r="B300" i="36" s="1"/>
  <c r="G275" i="35"/>
  <c r="B301" i="36" s="1"/>
  <c r="G276" i="35"/>
  <c r="B302" i="36" s="1"/>
  <c r="G277" i="35"/>
  <c r="B303" i="36" s="1"/>
  <c r="G278" i="35"/>
  <c r="B304" i="36" s="1"/>
  <c r="G279" i="35"/>
  <c r="B305" i="36" s="1"/>
  <c r="G281" i="35"/>
  <c r="B307" i="36" s="1"/>
  <c r="G282" i="35"/>
  <c r="B308" i="36" s="1"/>
  <c r="G283" i="35"/>
  <c r="B309" i="36" s="1"/>
  <c r="G284" i="35"/>
  <c r="B310" i="36" s="1"/>
  <c r="G285" i="35"/>
  <c r="B311" i="36" s="1"/>
  <c r="G286" i="35"/>
  <c r="B312" i="36" s="1"/>
  <c r="G287" i="35"/>
  <c r="B313" i="36" s="1"/>
  <c r="G288" i="35"/>
  <c r="B314" i="36" s="1"/>
  <c r="G289" i="35"/>
  <c r="B315" i="36" s="1"/>
  <c r="G290" i="35"/>
  <c r="B316" i="36" s="1"/>
  <c r="G291" i="35"/>
  <c r="B317" i="36" s="1"/>
  <c r="G292" i="35"/>
  <c r="B318" i="36" s="1"/>
  <c r="G293" i="35"/>
  <c r="B319" i="36" s="1"/>
  <c r="G294" i="35"/>
  <c r="G295"/>
  <c r="B321" i="36" s="1"/>
  <c r="G296" i="35"/>
  <c r="B322" i="36" s="1"/>
  <c r="G297" i="35"/>
  <c r="B323" i="36" s="1"/>
  <c r="G298" i="35"/>
  <c r="B324" i="36" s="1"/>
  <c r="G299" i="35"/>
  <c r="B325" i="36" s="1"/>
  <c r="G300" i="35"/>
  <c r="B326" i="36" s="1"/>
  <c r="G301" i="35"/>
  <c r="B327" i="36" s="1"/>
  <c r="G302" i="35"/>
  <c r="G303"/>
  <c r="G304"/>
  <c r="B330" i="36" s="1"/>
  <c r="G305" i="35"/>
  <c r="B331" i="36" s="1"/>
  <c r="G306" i="35"/>
  <c r="B332" i="36" s="1"/>
  <c r="G307" i="35"/>
  <c r="B333" i="36" s="1"/>
  <c r="G308" i="35"/>
  <c r="B334" i="36" s="1"/>
  <c r="G309" i="35"/>
  <c r="B335" i="36" s="1"/>
  <c r="G310" i="35"/>
  <c r="B336" i="36" s="1"/>
  <c r="G311" i="35"/>
  <c r="B337" i="36" s="1"/>
  <c r="G312" i="35"/>
  <c r="B338" i="36" s="1"/>
  <c r="G313" i="35"/>
  <c r="B339" i="36" s="1"/>
  <c r="G314" i="35"/>
  <c r="B340" i="36" s="1"/>
  <c r="G315" i="35"/>
  <c r="B341" i="36" s="1"/>
  <c r="G316" i="35"/>
  <c r="B342" i="36" s="1"/>
  <c r="G317" i="35"/>
  <c r="G318"/>
  <c r="B344" i="36" s="1"/>
  <c r="G319" i="35"/>
  <c r="B345" i="36" s="1"/>
  <c r="G320" i="35"/>
  <c r="B346" i="36" s="1"/>
  <c r="G321" i="35"/>
  <c r="B347" i="36" s="1"/>
  <c r="G322" i="35"/>
  <c r="B348" i="36" s="1"/>
  <c r="G323" i="35"/>
  <c r="B349" i="36" s="1"/>
  <c r="G324" i="35"/>
  <c r="B350" i="36" s="1"/>
  <c r="G325" i="35"/>
  <c r="B351" i="36" s="1"/>
  <c r="G326" i="35"/>
  <c r="B352" i="36" s="1"/>
  <c r="G327" i="35"/>
  <c r="G328"/>
  <c r="G329"/>
  <c r="B355" i="36" s="1"/>
  <c r="G330" i="35"/>
  <c r="B356" i="36" s="1"/>
  <c r="G331" i="35"/>
  <c r="B357" i="36" s="1"/>
  <c r="G332" i="35"/>
  <c r="B358" i="36" s="1"/>
  <c r="G333" i="35"/>
  <c r="B359" i="36" s="1"/>
  <c r="G334" i="35"/>
  <c r="B360" i="36" s="1"/>
  <c r="G335" i="35"/>
  <c r="B361" i="36" s="1"/>
  <c r="G336" i="35"/>
  <c r="B362" i="36" s="1"/>
  <c r="G337" i="35"/>
  <c r="B363" i="36" s="1"/>
  <c r="G338" i="35"/>
  <c r="B364" i="36" s="1"/>
  <c r="G339" i="35"/>
  <c r="B365" i="36" s="1"/>
  <c r="G340" i="35"/>
  <c r="B366" i="36" s="1"/>
  <c r="G341" i="35"/>
  <c r="G342"/>
  <c r="B368" i="36" s="1"/>
  <c r="G343" i="35"/>
  <c r="B369" i="36" s="1"/>
  <c r="G344" i="35"/>
  <c r="B370" i="36" s="1"/>
  <c r="G345" i="35"/>
  <c r="B371" i="36" s="1"/>
  <c r="G346" i="35"/>
  <c r="B372" i="36" s="1"/>
  <c r="G347" i="35"/>
  <c r="B373" i="36" s="1"/>
  <c r="G348" i="35"/>
  <c r="B374" i="36" s="1"/>
  <c r="G349" i="35"/>
  <c r="B375" i="36" s="1"/>
  <c r="G350" i="35"/>
  <c r="B376" i="36" s="1"/>
  <c r="G351" i="35"/>
  <c r="B377" i="36" s="1"/>
  <c r="G352" i="35"/>
  <c r="B378" i="36" s="1"/>
  <c r="G353" i="35"/>
  <c r="B379" i="36" s="1"/>
  <c r="G354" i="35"/>
  <c r="B380" i="36" s="1"/>
  <c r="G355" i="35"/>
  <c r="B381" i="36" s="1"/>
  <c r="G356" i="35"/>
  <c r="B382" i="36" s="1"/>
  <c r="G357" i="35"/>
  <c r="B383" i="36" s="1"/>
  <c r="G358" i="35"/>
  <c r="G359"/>
  <c r="B385" i="36" s="1"/>
  <c r="G360" i="35"/>
  <c r="B386" i="36" s="1"/>
  <c r="G361" i="35"/>
  <c r="B387" i="36" s="1"/>
  <c r="G362" i="35"/>
  <c r="B388" i="36" s="1"/>
  <c r="G363" i="35"/>
  <c r="B389" i="36" s="1"/>
  <c r="G364" i="35"/>
  <c r="B390" i="36" s="1"/>
  <c r="G365" i="35"/>
  <c r="B391" i="36" s="1"/>
  <c r="G366" i="35"/>
  <c r="B392" i="36" s="1"/>
  <c r="G367" i="35"/>
  <c r="G368"/>
  <c r="B394" i="36" s="1"/>
  <c r="G369" i="35"/>
  <c r="B395" i="36" s="1"/>
  <c r="G370" i="35"/>
  <c r="B396" i="36" s="1"/>
  <c r="G371" i="35"/>
  <c r="G372"/>
  <c r="B398" i="36" s="1"/>
  <c r="G373" i="35"/>
  <c r="B399" i="36" s="1"/>
  <c r="G374" i="35"/>
  <c r="G375"/>
  <c r="B401" i="36" s="1"/>
  <c r="G376" i="35"/>
  <c r="B402" i="36" s="1"/>
  <c r="G377" i="35"/>
  <c r="B403" i="36" s="1"/>
  <c r="G378" i="35"/>
  <c r="B404" i="36" s="1"/>
  <c r="G379" i="35"/>
  <c r="B405" i="36" s="1"/>
  <c r="G380" i="35"/>
  <c r="B406" i="36" s="1"/>
  <c r="G381" i="35"/>
  <c r="B407" i="36" s="1"/>
  <c r="G382" i="35"/>
  <c r="B408" i="36" s="1"/>
  <c r="G383" i="35"/>
  <c r="B409" i="36" s="1"/>
  <c r="G384" i="35"/>
  <c r="B410" i="36" s="1"/>
  <c r="G385" i="35"/>
  <c r="B411" i="36" s="1"/>
  <c r="G386" i="35"/>
  <c r="B412" i="36" s="1"/>
  <c r="G387" i="35"/>
  <c r="B413" i="36" s="1"/>
  <c r="G388" i="35"/>
  <c r="B414" i="36" s="1"/>
  <c r="G389" i="35"/>
  <c r="B415" i="36" s="1"/>
  <c r="G390" i="35"/>
  <c r="B416" i="36" s="1"/>
  <c r="G391" i="35"/>
  <c r="G392"/>
  <c r="B418" i="36" s="1"/>
  <c r="G393" i="35"/>
  <c r="B419" i="36" s="1"/>
  <c r="G394" i="35"/>
  <c r="B420" i="36" s="1"/>
  <c r="G395" i="35"/>
  <c r="B421" i="36" s="1"/>
  <c r="G396" i="35"/>
  <c r="B422" i="36" s="1"/>
  <c r="G397" i="35"/>
  <c r="B423" i="36" s="1"/>
  <c r="G398" i="35"/>
  <c r="B424" i="36" s="1"/>
  <c r="G399" i="35"/>
  <c r="B425" i="36" s="1"/>
  <c r="G400" i="35"/>
  <c r="B426" i="36" s="1"/>
  <c r="G401" i="35"/>
  <c r="B427" i="36" s="1"/>
  <c r="G402" i="35"/>
  <c r="B428" i="36" s="1"/>
  <c r="G403" i="35"/>
  <c r="B429" i="36" s="1"/>
  <c r="G404" i="35"/>
  <c r="B430" i="36" s="1"/>
  <c r="G405" i="35"/>
  <c r="G406"/>
  <c r="G407"/>
  <c r="B433" i="36" s="1"/>
  <c r="G408" i="35"/>
  <c r="B434" i="36" s="1"/>
  <c r="G409" i="35"/>
  <c r="B435" i="36" s="1"/>
  <c r="G410" i="35"/>
  <c r="B436" i="36" s="1"/>
  <c r="G411" i="35"/>
  <c r="B437" i="36" s="1"/>
  <c r="G412" i="35"/>
  <c r="B438" i="36" s="1"/>
  <c r="G413" i="35"/>
  <c r="B439" i="36" s="1"/>
  <c r="G414" i="35"/>
  <c r="B440" i="36" s="1"/>
  <c r="G415" i="35"/>
  <c r="B441" i="36" s="1"/>
  <c r="G416" i="35"/>
  <c r="B442" i="36" s="1"/>
  <c r="G417" i="35"/>
  <c r="B443" i="36" s="1"/>
  <c r="G418" i="35"/>
  <c r="B444" i="36" s="1"/>
  <c r="G419" i="35"/>
  <c r="B445" i="36" s="1"/>
  <c r="G420" i="35"/>
  <c r="B446" i="36" s="1"/>
  <c r="G421" i="35"/>
  <c r="B447" i="36" s="1"/>
  <c r="G422" i="35"/>
  <c r="B448" i="36" s="1"/>
  <c r="G423" i="35"/>
  <c r="B449" i="36" s="1"/>
  <c r="G424" i="35"/>
  <c r="B450" i="36" s="1"/>
  <c r="H8" i="15" l="1"/>
  <c r="E32" i="53"/>
  <c r="J395" i="36"/>
  <c r="J101"/>
  <c r="J440"/>
  <c r="J85"/>
  <c r="J149"/>
  <c r="J213"/>
  <c r="J277"/>
  <c r="J349"/>
  <c r="J422"/>
  <c r="J29"/>
  <c r="J93"/>
  <c r="J157"/>
  <c r="J221"/>
  <c r="J285"/>
  <c r="J358"/>
  <c r="J431"/>
  <c r="J367"/>
  <c r="J45"/>
  <c r="J109"/>
  <c r="J173"/>
  <c r="J237"/>
  <c r="J303"/>
  <c r="J376"/>
  <c r="J449"/>
  <c r="J53"/>
  <c r="J117"/>
  <c r="J181"/>
  <c r="J245"/>
  <c r="J312"/>
  <c r="J385"/>
  <c r="J165"/>
  <c r="J61"/>
  <c r="J125"/>
  <c r="J189"/>
  <c r="J253"/>
  <c r="J321"/>
  <c r="J450"/>
  <c r="J442"/>
  <c r="J434"/>
  <c r="J426"/>
  <c r="J418"/>
  <c r="J410"/>
  <c r="J402"/>
  <c r="J394"/>
  <c r="J386"/>
  <c r="J378"/>
  <c r="J370"/>
  <c r="J362"/>
  <c r="J354"/>
  <c r="J346"/>
  <c r="J338"/>
  <c r="J330"/>
  <c r="J322"/>
  <c r="J314"/>
  <c r="J306"/>
  <c r="J298"/>
  <c r="J290"/>
  <c r="J443"/>
  <c r="J433"/>
  <c r="J424"/>
  <c r="J415"/>
  <c r="J406"/>
  <c r="J397"/>
  <c r="J388"/>
  <c r="J379"/>
  <c r="J369"/>
  <c r="J360"/>
  <c r="J351"/>
  <c r="J342"/>
  <c r="J333"/>
  <c r="J324"/>
  <c r="J315"/>
  <c r="J305"/>
  <c r="J296"/>
  <c r="J287"/>
  <c r="J279"/>
  <c r="J271"/>
  <c r="J263"/>
  <c r="J255"/>
  <c r="J247"/>
  <c r="J239"/>
  <c r="J231"/>
  <c r="J223"/>
  <c r="J215"/>
  <c r="J207"/>
  <c r="J199"/>
  <c r="J191"/>
  <c r="J183"/>
  <c r="J175"/>
  <c r="J167"/>
  <c r="J159"/>
  <c r="J151"/>
  <c r="J143"/>
  <c r="J135"/>
  <c r="J127"/>
  <c r="J119"/>
  <c r="J111"/>
  <c r="J103"/>
  <c r="J95"/>
  <c r="J87"/>
  <c r="J79"/>
  <c r="J71"/>
  <c r="J63"/>
  <c r="J55"/>
  <c r="J47"/>
  <c r="J39"/>
  <c r="J31"/>
  <c r="J28"/>
  <c r="J441"/>
  <c r="J432"/>
  <c r="J423"/>
  <c r="J414"/>
  <c r="J405"/>
  <c r="J396"/>
  <c r="J387"/>
  <c r="J377"/>
  <c r="J368"/>
  <c r="J359"/>
  <c r="J350"/>
  <c r="J341"/>
  <c r="J332"/>
  <c r="J323"/>
  <c r="J313"/>
  <c r="J304"/>
  <c r="J295"/>
  <c r="J286"/>
  <c r="J278"/>
  <c r="J270"/>
  <c r="J262"/>
  <c r="J254"/>
  <c r="J246"/>
  <c r="J238"/>
  <c r="J230"/>
  <c r="J222"/>
  <c r="J214"/>
  <c r="J206"/>
  <c r="J198"/>
  <c r="J190"/>
  <c r="J182"/>
  <c r="J174"/>
  <c r="J166"/>
  <c r="J158"/>
  <c r="J150"/>
  <c r="J142"/>
  <c r="J134"/>
  <c r="J126"/>
  <c r="J118"/>
  <c r="J110"/>
  <c r="J102"/>
  <c r="J94"/>
  <c r="J86"/>
  <c r="J78"/>
  <c r="J70"/>
  <c r="J62"/>
  <c r="J54"/>
  <c r="J46"/>
  <c r="J38"/>
  <c r="J30"/>
  <c r="J448"/>
  <c r="J439"/>
  <c r="J430"/>
  <c r="J421"/>
  <c r="J412"/>
  <c r="J403"/>
  <c r="J393"/>
  <c r="J384"/>
  <c r="J375"/>
  <c r="J366"/>
  <c r="J357"/>
  <c r="J348"/>
  <c r="J339"/>
  <c r="J329"/>
  <c r="J320"/>
  <c r="J311"/>
  <c r="J302"/>
  <c r="J293"/>
  <c r="J284"/>
  <c r="J276"/>
  <c r="J268"/>
  <c r="J260"/>
  <c r="J252"/>
  <c r="J244"/>
  <c r="J236"/>
  <c r="J228"/>
  <c r="J220"/>
  <c r="J212"/>
  <c r="J204"/>
  <c r="J196"/>
  <c r="J188"/>
  <c r="J180"/>
  <c r="J172"/>
  <c r="J164"/>
  <c r="J156"/>
  <c r="J148"/>
  <c r="J140"/>
  <c r="J132"/>
  <c r="J124"/>
  <c r="J116"/>
  <c r="J108"/>
  <c r="J100"/>
  <c r="J92"/>
  <c r="J84"/>
  <c r="J76"/>
  <c r="J68"/>
  <c r="J60"/>
  <c r="J52"/>
  <c r="J44"/>
  <c r="J36"/>
  <c r="J447"/>
  <c r="J438"/>
  <c r="J429"/>
  <c r="J420"/>
  <c r="J411"/>
  <c r="J401"/>
  <c r="J392"/>
  <c r="J383"/>
  <c r="J374"/>
  <c r="J365"/>
  <c r="J356"/>
  <c r="J347"/>
  <c r="J337"/>
  <c r="J328"/>
  <c r="J319"/>
  <c r="J310"/>
  <c r="J301"/>
  <c r="J292"/>
  <c r="J283"/>
  <c r="J275"/>
  <c r="J267"/>
  <c r="J259"/>
  <c r="J251"/>
  <c r="J243"/>
  <c r="J235"/>
  <c r="J227"/>
  <c r="J219"/>
  <c r="J211"/>
  <c r="J203"/>
  <c r="J195"/>
  <c r="J187"/>
  <c r="J179"/>
  <c r="J171"/>
  <c r="J163"/>
  <c r="J155"/>
  <c r="J147"/>
  <c r="J139"/>
  <c r="J131"/>
  <c r="J123"/>
  <c r="J115"/>
  <c r="J107"/>
  <c r="J99"/>
  <c r="J91"/>
  <c r="J83"/>
  <c r="J75"/>
  <c r="J67"/>
  <c r="J59"/>
  <c r="J51"/>
  <c r="J43"/>
  <c r="J35"/>
  <c r="J446"/>
  <c r="J437"/>
  <c r="J428"/>
  <c r="J419"/>
  <c r="J409"/>
  <c r="J400"/>
  <c r="J391"/>
  <c r="J382"/>
  <c r="J373"/>
  <c r="J364"/>
  <c r="J355"/>
  <c r="J345"/>
  <c r="J336"/>
  <c r="J327"/>
  <c r="J318"/>
  <c r="J309"/>
  <c r="J300"/>
  <c r="J291"/>
  <c r="J282"/>
  <c r="J274"/>
  <c r="J266"/>
  <c r="J258"/>
  <c r="J250"/>
  <c r="J242"/>
  <c r="J234"/>
  <c r="J226"/>
  <c r="J218"/>
  <c r="J210"/>
  <c r="J202"/>
  <c r="J194"/>
  <c r="J186"/>
  <c r="J178"/>
  <c r="J170"/>
  <c r="J162"/>
  <c r="J154"/>
  <c r="J146"/>
  <c r="J138"/>
  <c r="J130"/>
  <c r="J122"/>
  <c r="J114"/>
  <c r="J106"/>
  <c r="J98"/>
  <c r="J90"/>
  <c r="J82"/>
  <c r="J74"/>
  <c r="J66"/>
  <c r="J58"/>
  <c r="J50"/>
  <c r="J42"/>
  <c r="J34"/>
  <c r="J445"/>
  <c r="J436"/>
  <c r="J427"/>
  <c r="J417"/>
  <c r="J408"/>
  <c r="J399"/>
  <c r="J390"/>
  <c r="J381"/>
  <c r="J372"/>
  <c r="J363"/>
  <c r="J353"/>
  <c r="J344"/>
  <c r="J335"/>
  <c r="J326"/>
  <c r="J317"/>
  <c r="J308"/>
  <c r="J299"/>
  <c r="J289"/>
  <c r="J281"/>
  <c r="J273"/>
  <c r="J265"/>
  <c r="J257"/>
  <c r="J249"/>
  <c r="J241"/>
  <c r="J233"/>
  <c r="J225"/>
  <c r="J217"/>
  <c r="J209"/>
  <c r="J201"/>
  <c r="J193"/>
  <c r="J185"/>
  <c r="J177"/>
  <c r="J169"/>
  <c r="J161"/>
  <c r="J153"/>
  <c r="J145"/>
  <c r="J137"/>
  <c r="J129"/>
  <c r="J121"/>
  <c r="J113"/>
  <c r="J105"/>
  <c r="J97"/>
  <c r="J89"/>
  <c r="J81"/>
  <c r="J73"/>
  <c r="J65"/>
  <c r="J57"/>
  <c r="J49"/>
  <c r="J41"/>
  <c r="J33"/>
  <c r="J444"/>
  <c r="J435"/>
  <c r="J425"/>
  <c r="J416"/>
  <c r="J407"/>
  <c r="J398"/>
  <c r="J389"/>
  <c r="J380"/>
  <c r="J371"/>
  <c r="J361"/>
  <c r="J352"/>
  <c r="J343"/>
  <c r="J334"/>
  <c r="J325"/>
  <c r="J316"/>
  <c r="J307"/>
  <c r="J297"/>
  <c r="J288"/>
  <c r="J280"/>
  <c r="J272"/>
  <c r="J264"/>
  <c r="J256"/>
  <c r="J248"/>
  <c r="J240"/>
  <c r="J232"/>
  <c r="J224"/>
  <c r="J216"/>
  <c r="J208"/>
  <c r="J200"/>
  <c r="J192"/>
  <c r="J184"/>
  <c r="J176"/>
  <c r="J168"/>
  <c r="J160"/>
  <c r="J152"/>
  <c r="J144"/>
  <c r="J136"/>
  <c r="J128"/>
  <c r="J120"/>
  <c r="J112"/>
  <c r="J104"/>
  <c r="J96"/>
  <c r="J88"/>
  <c r="J80"/>
  <c r="J72"/>
  <c r="J64"/>
  <c r="J56"/>
  <c r="J48"/>
  <c r="J40"/>
  <c r="J32"/>
  <c r="J229"/>
  <c r="J69"/>
  <c r="J133"/>
  <c r="J197"/>
  <c r="J261"/>
  <c r="J331"/>
  <c r="J404"/>
  <c r="J37"/>
  <c r="J294"/>
  <c r="J77"/>
  <c r="J141"/>
  <c r="J205"/>
  <c r="J269"/>
  <c r="J340"/>
  <c r="J413"/>
  <c r="H415" i="35"/>
  <c r="H399"/>
  <c r="H189"/>
  <c r="H41"/>
  <c r="H27"/>
  <c r="H28"/>
  <c r="H413"/>
  <c r="H412"/>
  <c r="H9" i="15" l="1"/>
  <c r="E188" i="53"/>
  <c r="E180"/>
  <c r="E91"/>
  <c r="E201"/>
  <c r="H225" i="35"/>
  <c r="H224"/>
  <c r="H187"/>
  <c r="H411"/>
  <c r="H409"/>
  <c r="H408"/>
  <c r="H400"/>
  <c r="H329"/>
  <c r="H335"/>
  <c r="H338"/>
  <c r="H336"/>
  <c r="H397"/>
  <c r="H252"/>
  <c r="H258"/>
  <c r="H244"/>
  <c r="H303"/>
  <c r="H302"/>
  <c r="H243"/>
  <c r="H43"/>
  <c r="H35"/>
  <c r="H34"/>
  <c r="H242"/>
  <c r="H245"/>
  <c r="H241"/>
  <c r="H32"/>
  <c r="H259"/>
  <c r="H260"/>
  <c r="H286"/>
  <c r="H31"/>
  <c r="H421"/>
  <c r="H69"/>
  <c r="H42"/>
  <c r="H36"/>
  <c r="H320"/>
  <c r="H317"/>
  <c r="H312"/>
  <c r="H388"/>
  <c r="H334"/>
  <c r="H170"/>
  <c r="H169"/>
  <c r="H167"/>
  <c r="H10" i="15" l="1"/>
  <c r="E9" i="53"/>
  <c r="H6" i="35"/>
  <c r="H363"/>
  <c r="H16"/>
  <c r="H160"/>
  <c r="H284"/>
  <c r="H159"/>
  <c r="H148"/>
  <c r="H147"/>
  <c r="H173"/>
  <c r="H318"/>
  <c r="H11" i="15" l="1"/>
  <c r="E132" i="53"/>
  <c r="H319" i="35"/>
  <c r="H106"/>
  <c r="H30"/>
  <c r="H165"/>
  <c r="H166"/>
  <c r="H385"/>
  <c r="H382"/>
  <c r="H377"/>
  <c r="H108"/>
  <c r="H100"/>
  <c r="H12" i="15" l="1"/>
  <c r="E98" i="53"/>
  <c r="H104" i="35"/>
  <c r="H372"/>
  <c r="H410"/>
  <c r="H394"/>
  <c r="H105"/>
  <c r="H356"/>
  <c r="H355"/>
  <c r="H348"/>
  <c r="H344"/>
  <c r="H314"/>
  <c r="H272"/>
  <c r="H196"/>
  <c r="H46"/>
  <c r="H38"/>
  <c r="H29"/>
  <c r="H277" i="33"/>
  <c r="H278" s="1"/>
  <c r="H270"/>
  <c r="E131"/>
  <c r="E130"/>
  <c r="M129"/>
  <c r="L129"/>
  <c r="E129"/>
  <c r="M128"/>
  <c r="L128"/>
  <c r="E128"/>
  <c r="M127"/>
  <c r="L127"/>
  <c r="E127"/>
  <c r="M126"/>
  <c r="L126"/>
  <c r="E126"/>
  <c r="M125"/>
  <c r="L125"/>
  <c r="E125"/>
  <c r="M124"/>
  <c r="L124"/>
  <c r="E124"/>
  <c r="M123"/>
  <c r="L123"/>
  <c r="E123"/>
  <c r="M122"/>
  <c r="L122"/>
  <c r="E122"/>
  <c r="M121"/>
  <c r="L121"/>
  <c r="E121"/>
  <c r="M120"/>
  <c r="L120"/>
  <c r="E120"/>
  <c r="M119"/>
  <c r="L119"/>
  <c r="E119"/>
  <c r="M118"/>
  <c r="L118"/>
  <c r="E118"/>
  <c r="M117"/>
  <c r="L117"/>
  <c r="E117"/>
  <c r="M116"/>
  <c r="L116"/>
  <c r="E116"/>
  <c r="M115"/>
  <c r="L115"/>
  <c r="E115"/>
  <c r="M114"/>
  <c r="L114"/>
  <c r="E114"/>
  <c r="M113"/>
  <c r="L113"/>
  <c r="E113"/>
  <c r="M112"/>
  <c r="L112"/>
  <c r="E112"/>
  <c r="M111"/>
  <c r="L111"/>
  <c r="E111"/>
  <c r="M110"/>
  <c r="L110"/>
  <c r="E110"/>
  <c r="M109"/>
  <c r="L109"/>
  <c r="E109"/>
  <c r="M108"/>
  <c r="L108"/>
  <c r="E108"/>
  <c r="M107"/>
  <c r="L107"/>
  <c r="E107"/>
  <c r="M106"/>
  <c r="L106"/>
  <c r="E106"/>
  <c r="M105"/>
  <c r="L105"/>
  <c r="E105"/>
  <c r="M104"/>
  <c r="L104"/>
  <c r="E104"/>
  <c r="M103"/>
  <c r="L103"/>
  <c r="E103"/>
  <c r="M102"/>
  <c r="L102"/>
  <c r="E102"/>
  <c r="M101"/>
  <c r="L101"/>
  <c r="E101"/>
  <c r="M100"/>
  <c r="L100"/>
  <c r="E100"/>
  <c r="M99"/>
  <c r="L99"/>
  <c r="E99"/>
  <c r="M98"/>
  <c r="L98"/>
  <c r="E98"/>
  <c r="M97"/>
  <c r="L97"/>
  <c r="E97"/>
  <c r="M96"/>
  <c r="L96"/>
  <c r="E96"/>
  <c r="M95"/>
  <c r="L95"/>
  <c r="E95"/>
  <c r="M94"/>
  <c r="L94"/>
  <c r="E94"/>
  <c r="M93"/>
  <c r="L93"/>
  <c r="E93"/>
  <c r="M92"/>
  <c r="L92"/>
  <c r="E92"/>
  <c r="M91"/>
  <c r="L91"/>
  <c r="E91"/>
  <c r="M90"/>
  <c r="L90"/>
  <c r="E90"/>
  <c r="M89"/>
  <c r="L89"/>
  <c r="E89"/>
  <c r="M88"/>
  <c r="L88"/>
  <c r="E88"/>
  <c r="M87"/>
  <c r="L87"/>
  <c r="E87"/>
  <c r="M86"/>
  <c r="L86"/>
  <c r="E86"/>
  <c r="M85"/>
  <c r="L85"/>
  <c r="E85"/>
  <c r="M84"/>
  <c r="L84"/>
  <c r="E84"/>
  <c r="M83"/>
  <c r="L83"/>
  <c r="E83"/>
  <c r="M82"/>
  <c r="L82"/>
  <c r="E82"/>
  <c r="M81"/>
  <c r="L81"/>
  <c r="E81"/>
  <c r="M80"/>
  <c r="L80"/>
  <c r="E80"/>
  <c r="M79"/>
  <c r="L79"/>
  <c r="E79"/>
  <c r="M78"/>
  <c r="L78"/>
  <c r="E78"/>
  <c r="M77"/>
  <c r="L77"/>
  <c r="E77"/>
  <c r="M76"/>
  <c r="L76"/>
  <c r="E76"/>
  <c r="M75"/>
  <c r="L75"/>
  <c r="E75"/>
  <c r="M74"/>
  <c r="L74"/>
  <c r="E74"/>
  <c r="M73"/>
  <c r="L73"/>
  <c r="E73"/>
  <c r="M72"/>
  <c r="L72"/>
  <c r="E72"/>
  <c r="M71"/>
  <c r="L71"/>
  <c r="E71"/>
  <c r="M70"/>
  <c r="L70"/>
  <c r="E70"/>
  <c r="M69"/>
  <c r="L69"/>
  <c r="E69"/>
  <c r="M68"/>
  <c r="L68"/>
  <c r="E68"/>
  <c r="M67"/>
  <c r="L67"/>
  <c r="E67"/>
  <c r="M66"/>
  <c r="L66"/>
  <c r="E66"/>
  <c r="M65"/>
  <c r="L65"/>
  <c r="E65"/>
  <c r="M64"/>
  <c r="L64"/>
  <c r="E64"/>
  <c r="M63"/>
  <c r="L63"/>
  <c r="E63"/>
  <c r="M62"/>
  <c r="L62"/>
  <c r="E62"/>
  <c r="M61"/>
  <c r="L61"/>
  <c r="E61"/>
  <c r="M60"/>
  <c r="L60"/>
  <c r="E60"/>
  <c r="M59"/>
  <c r="L59"/>
  <c r="E59"/>
  <c r="M58"/>
  <c r="L58"/>
  <c r="E58"/>
  <c r="M57"/>
  <c r="L57"/>
  <c r="E57"/>
  <c r="M56"/>
  <c r="L56"/>
  <c r="E56"/>
  <c r="M55"/>
  <c r="L55"/>
  <c r="E55"/>
  <c r="M54"/>
  <c r="L54"/>
  <c r="E54"/>
  <c r="M53"/>
  <c r="L53"/>
  <c r="E53"/>
  <c r="M52"/>
  <c r="L52"/>
  <c r="E52"/>
  <c r="M51"/>
  <c r="L51"/>
  <c r="E51"/>
  <c r="M50"/>
  <c r="L50"/>
  <c r="E50"/>
  <c r="M49"/>
  <c r="L49"/>
  <c r="E49"/>
  <c r="M48"/>
  <c r="L48"/>
  <c r="E48"/>
  <c r="M47"/>
  <c r="L47"/>
  <c r="E47"/>
  <c r="M46"/>
  <c r="L46"/>
  <c r="E46"/>
  <c r="M45"/>
  <c r="L45"/>
  <c r="E45"/>
  <c r="M44"/>
  <c r="L44"/>
  <c r="E44"/>
  <c r="M43"/>
  <c r="L43"/>
  <c r="E43"/>
  <c r="M42"/>
  <c r="L42"/>
  <c r="E42"/>
  <c r="M41"/>
  <c r="L41"/>
  <c r="E41"/>
  <c r="M40"/>
  <c r="L40"/>
  <c r="E40"/>
  <c r="M39"/>
  <c r="L39"/>
  <c r="E39"/>
  <c r="M38"/>
  <c r="L38"/>
  <c r="E38"/>
  <c r="M37"/>
  <c r="L37"/>
  <c r="E37"/>
  <c r="M36"/>
  <c r="L36"/>
  <c r="E36"/>
  <c r="M35"/>
  <c r="L35"/>
  <c r="E35"/>
  <c r="M34"/>
  <c r="L34"/>
  <c r="E34"/>
  <c r="M33"/>
  <c r="L33"/>
  <c r="E33"/>
  <c r="M32"/>
  <c r="L32"/>
  <c r="E32"/>
  <c r="M31"/>
  <c r="L31"/>
  <c r="E31"/>
  <c r="M30"/>
  <c r="L30"/>
  <c r="E30"/>
  <c r="M29"/>
  <c r="L29"/>
  <c r="E29"/>
  <c r="M28"/>
  <c r="L28"/>
  <c r="E28"/>
  <c r="M27"/>
  <c r="L27"/>
  <c r="E27"/>
  <c r="M26"/>
  <c r="L26"/>
  <c r="E26"/>
  <c r="M25"/>
  <c r="L25"/>
  <c r="E25"/>
  <c r="M24"/>
  <c r="L24"/>
  <c r="E24"/>
  <c r="M23"/>
  <c r="L23"/>
  <c r="E23"/>
  <c r="M22"/>
  <c r="L22"/>
  <c r="E22"/>
  <c r="M21"/>
  <c r="L21"/>
  <c r="E21"/>
  <c r="M20"/>
  <c r="L20"/>
  <c r="E20"/>
  <c r="M19"/>
  <c r="L19"/>
  <c r="E19"/>
  <c r="M18"/>
  <c r="L18"/>
  <c r="E18"/>
  <c r="M17"/>
  <c r="L17"/>
  <c r="E17"/>
  <c r="M16"/>
  <c r="L16"/>
  <c r="E16"/>
  <c r="M15"/>
  <c r="L15"/>
  <c r="E15"/>
  <c r="M14"/>
  <c r="L14"/>
  <c r="E14"/>
  <c r="M13"/>
  <c r="L13"/>
  <c r="E13"/>
  <c r="M12"/>
  <c r="L12"/>
  <c r="E12"/>
  <c r="M11"/>
  <c r="L11"/>
  <c r="E11"/>
  <c r="M10"/>
  <c r="L10"/>
  <c r="E10"/>
  <c r="M9"/>
  <c r="L9"/>
  <c r="E9"/>
  <c r="M8"/>
  <c r="L8"/>
  <c r="E8"/>
  <c r="M7"/>
  <c r="L7"/>
  <c r="E7"/>
  <c r="M6"/>
  <c r="L6"/>
  <c r="E6"/>
  <c r="M5"/>
  <c r="L5"/>
  <c r="E5"/>
  <c r="M4"/>
  <c r="L4"/>
  <c r="E4"/>
  <c r="M3"/>
  <c r="L3"/>
  <c r="E3"/>
  <c r="M2"/>
  <c r="L2"/>
  <c r="E2"/>
  <c r="D296" i="32"/>
  <c r="B296"/>
  <c r="B295"/>
  <c r="D295" s="1"/>
  <c r="B294"/>
  <c r="D294" s="1"/>
  <c r="D293"/>
  <c r="B293"/>
  <c r="B292"/>
  <c r="D292" s="1"/>
  <c r="B291"/>
  <c r="D291" s="1"/>
  <c r="D290"/>
  <c r="C290"/>
  <c r="B290"/>
  <c r="B289"/>
  <c r="D289" s="1"/>
  <c r="B288"/>
  <c r="D288" s="1"/>
  <c r="B287"/>
  <c r="D287" s="1"/>
  <c r="B286"/>
  <c r="D286" s="1"/>
  <c r="B285"/>
  <c r="D285" s="1"/>
  <c r="B284"/>
  <c r="D284" s="1"/>
  <c r="B283"/>
  <c r="D283" s="1"/>
  <c r="B282"/>
  <c r="D282" s="1"/>
  <c r="B281"/>
  <c r="D281" s="1"/>
  <c r="B280"/>
  <c r="D280" s="1"/>
  <c r="B279"/>
  <c r="D279" s="1"/>
  <c r="D278"/>
  <c r="B278"/>
  <c r="B277"/>
  <c r="D277" s="1"/>
  <c r="B276"/>
  <c r="D276" s="1"/>
  <c r="B275"/>
  <c r="D275" s="1"/>
  <c r="B274"/>
  <c r="D274" s="1"/>
  <c r="B273"/>
  <c r="D273" s="1"/>
  <c r="D272"/>
  <c r="B272"/>
  <c r="B271"/>
  <c r="D271" s="1"/>
  <c r="B270"/>
  <c r="D270" s="1"/>
  <c r="B269"/>
  <c r="D269" s="1"/>
  <c r="B268"/>
  <c r="D268" s="1"/>
  <c r="D263"/>
  <c r="D262"/>
  <c r="D261"/>
  <c r="D260"/>
  <c r="D259"/>
  <c r="D258"/>
  <c r="H257"/>
  <c r="D257"/>
  <c r="H256"/>
  <c r="D256"/>
  <c r="H255"/>
  <c r="D255"/>
  <c r="H254"/>
  <c r="D254"/>
  <c r="H253"/>
  <c r="D253"/>
  <c r="H252"/>
  <c r="D252"/>
  <c r="H251"/>
  <c r="D251"/>
  <c r="H250"/>
  <c r="D250"/>
  <c r="H249"/>
  <c r="D249"/>
  <c r="H248"/>
  <c r="D248"/>
  <c r="H247"/>
  <c r="D247"/>
  <c r="H246"/>
  <c r="D246"/>
  <c r="H245"/>
  <c r="D245"/>
  <c r="H244"/>
  <c r="D244"/>
  <c r="H243"/>
  <c r="D243"/>
  <c r="H242"/>
  <c r="D242"/>
  <c r="H241"/>
  <c r="D241"/>
  <c r="H240"/>
  <c r="D240"/>
  <c r="H239"/>
  <c r="D239"/>
  <c r="H238"/>
  <c r="D238"/>
  <c r="H237"/>
  <c r="D237"/>
  <c r="H236"/>
  <c r="D236"/>
  <c r="C296" s="1"/>
  <c r="H235"/>
  <c r="D235"/>
  <c r="H234"/>
  <c r="D234"/>
  <c r="H233"/>
  <c r="D233"/>
  <c r="H232"/>
  <c r="D232"/>
  <c r="C295" s="1"/>
  <c r="H231"/>
  <c r="D231"/>
  <c r="H230"/>
  <c r="D230"/>
  <c r="H229"/>
  <c r="D229"/>
  <c r="H228"/>
  <c r="D228"/>
  <c r="H227"/>
  <c r="D227"/>
  <c r="H226"/>
  <c r="D226"/>
  <c r="H225"/>
  <c r="D225"/>
  <c r="C294" s="1"/>
  <c r="H224"/>
  <c r="D224"/>
  <c r="C293" s="1"/>
  <c r="E293" s="1"/>
  <c r="H223"/>
  <c r="D223"/>
  <c r="H222"/>
  <c r="D222"/>
  <c r="H221"/>
  <c r="D221"/>
  <c r="H220"/>
  <c r="D220"/>
  <c r="H219"/>
  <c r="D219"/>
  <c r="C292" s="1"/>
  <c r="H218"/>
  <c r="D218"/>
  <c r="H217"/>
  <c r="D217"/>
  <c r="C291" s="1"/>
  <c r="E291" s="1"/>
  <c r="H216"/>
  <c r="D216"/>
  <c r="H215"/>
  <c r="D215"/>
  <c r="H214"/>
  <c r="D214"/>
  <c r="H213"/>
  <c r="D213"/>
  <c r="H212"/>
  <c r="D212"/>
  <c r="H211"/>
  <c r="D211"/>
  <c r="H210"/>
  <c r="D210"/>
  <c r="H209"/>
  <c r="D209"/>
  <c r="H208"/>
  <c r="D208"/>
  <c r="H207"/>
  <c r="D207"/>
  <c r="H206"/>
  <c r="D206"/>
  <c r="H205"/>
  <c r="D205"/>
  <c r="H204"/>
  <c r="D204"/>
  <c r="H203"/>
  <c r="D203"/>
  <c r="H202"/>
  <c r="D202"/>
  <c r="H201"/>
  <c r="D201"/>
  <c r="H200"/>
  <c r="D200"/>
  <c r="H199"/>
  <c r="D199"/>
  <c r="H198"/>
  <c r="D198"/>
  <c r="H197"/>
  <c r="D197"/>
  <c r="H196"/>
  <c r="D196"/>
  <c r="H195"/>
  <c r="D195"/>
  <c r="H194"/>
  <c r="D194"/>
  <c r="H193"/>
  <c r="D193"/>
  <c r="H192"/>
  <c r="D192"/>
  <c r="H191"/>
  <c r="D191"/>
  <c r="H190"/>
  <c r="D190"/>
  <c r="H189"/>
  <c r="D189"/>
  <c r="H188"/>
  <c r="D188"/>
  <c r="H187"/>
  <c r="D187"/>
  <c r="H186"/>
  <c r="D186"/>
  <c r="H185"/>
  <c r="D185"/>
  <c r="H184"/>
  <c r="D184"/>
  <c r="H183"/>
  <c r="D183"/>
  <c r="H182"/>
  <c r="D182"/>
  <c r="H181"/>
  <c r="D181"/>
  <c r="H180"/>
  <c r="D180"/>
  <c r="H179"/>
  <c r="D179"/>
  <c r="H178"/>
  <c r="D178"/>
  <c r="H177"/>
  <c r="D177"/>
  <c r="H176"/>
  <c r="D176"/>
  <c r="H175"/>
  <c r="D175"/>
  <c r="H174"/>
  <c r="D174"/>
  <c r="H173"/>
  <c r="D173"/>
  <c r="H172"/>
  <c r="D172"/>
  <c r="H171"/>
  <c r="D171"/>
  <c r="H170"/>
  <c r="D170"/>
  <c r="C289" s="1"/>
  <c r="H169"/>
  <c r="D169"/>
  <c r="C288" s="1"/>
  <c r="H168"/>
  <c r="D168"/>
  <c r="H167"/>
  <c r="D167"/>
  <c r="H166"/>
  <c r="D166"/>
  <c r="H165"/>
  <c r="D165"/>
  <c r="H164"/>
  <c r="D164"/>
  <c r="C287" s="1"/>
  <c r="H163"/>
  <c r="D163"/>
  <c r="H162"/>
  <c r="D162"/>
  <c r="C286" s="1"/>
  <c r="H161"/>
  <c r="D161"/>
  <c r="H160"/>
  <c r="D160"/>
  <c r="H159"/>
  <c r="D159"/>
  <c r="H158"/>
  <c r="D158"/>
  <c r="H157"/>
  <c r="D157"/>
  <c r="H156"/>
  <c r="D156"/>
  <c r="C285" s="1"/>
  <c r="H155"/>
  <c r="D155"/>
  <c r="H154"/>
  <c r="D154"/>
  <c r="H153"/>
  <c r="D153"/>
  <c r="H152"/>
  <c r="D152"/>
  <c r="H151"/>
  <c r="D151"/>
  <c r="H150"/>
  <c r="D150"/>
  <c r="H149"/>
  <c r="D149"/>
  <c r="H148"/>
  <c r="D148"/>
  <c r="H147"/>
  <c r="D147"/>
  <c r="H146"/>
  <c r="D146"/>
  <c r="H145"/>
  <c r="D145"/>
  <c r="H144"/>
  <c r="D144"/>
  <c r="H143"/>
  <c r="D143"/>
  <c r="H142"/>
  <c r="D142"/>
  <c r="H141"/>
  <c r="D141"/>
  <c r="H140"/>
  <c r="D140"/>
  <c r="H139"/>
  <c r="D139"/>
  <c r="H138"/>
  <c r="D138"/>
  <c r="H137"/>
  <c r="D137"/>
  <c r="C284" s="1"/>
  <c r="H136"/>
  <c r="D136"/>
  <c r="C283" s="1"/>
  <c r="H135"/>
  <c r="D135"/>
  <c r="H134"/>
  <c r="D134"/>
  <c r="H133"/>
  <c r="D133"/>
  <c r="H132"/>
  <c r="D132"/>
  <c r="H131"/>
  <c r="D131"/>
  <c r="H130"/>
  <c r="D130"/>
  <c r="H129"/>
  <c r="D129"/>
  <c r="H128"/>
  <c r="D128"/>
  <c r="C282" s="1"/>
  <c r="E282" s="1"/>
  <c r="H127"/>
  <c r="D127"/>
  <c r="H126"/>
  <c r="D126"/>
  <c r="H125"/>
  <c r="D125"/>
  <c r="H124"/>
  <c r="D124"/>
  <c r="H123"/>
  <c r="D123"/>
  <c r="H122"/>
  <c r="D122"/>
  <c r="H121"/>
  <c r="D121"/>
  <c r="H120"/>
  <c r="D120"/>
  <c r="H119"/>
  <c r="D119"/>
  <c r="H118"/>
  <c r="D118"/>
  <c r="H117"/>
  <c r="D117"/>
  <c r="H116"/>
  <c r="D116"/>
  <c r="H115"/>
  <c r="D115"/>
  <c r="H114"/>
  <c r="D114"/>
  <c r="H113"/>
  <c r="D113"/>
  <c r="H112"/>
  <c r="D112"/>
  <c r="C281" s="1"/>
  <c r="E281" s="1"/>
  <c r="H111"/>
  <c r="D111"/>
  <c r="C280" s="1"/>
  <c r="H110"/>
  <c r="D110"/>
  <c r="H109"/>
  <c r="D109"/>
  <c r="H108"/>
  <c r="D108"/>
  <c r="C279" s="1"/>
  <c r="E279" s="1"/>
  <c r="H107"/>
  <c r="D107"/>
  <c r="H106"/>
  <c r="D106"/>
  <c r="C278" s="1"/>
  <c r="H105"/>
  <c r="D105"/>
  <c r="C277" s="1"/>
  <c r="E277" s="1"/>
  <c r="H104"/>
  <c r="D104"/>
  <c r="C276" s="1"/>
  <c r="H103"/>
  <c r="D103"/>
  <c r="H102"/>
  <c r="D102"/>
  <c r="C275" s="1"/>
  <c r="H101"/>
  <c r="D101"/>
  <c r="H100"/>
  <c r="D100"/>
  <c r="H99"/>
  <c r="D99"/>
  <c r="H98"/>
  <c r="D98"/>
  <c r="H97"/>
  <c r="D97"/>
  <c r="H96"/>
  <c r="D96"/>
  <c r="H95"/>
  <c r="D95"/>
  <c r="H94"/>
  <c r="D94"/>
  <c r="H93"/>
  <c r="D93"/>
  <c r="H92"/>
  <c r="D92"/>
  <c r="H91"/>
  <c r="D91"/>
  <c r="H90"/>
  <c r="D90"/>
  <c r="C274" s="1"/>
  <c r="H89"/>
  <c r="D89"/>
  <c r="H88"/>
  <c r="D88"/>
  <c r="H87"/>
  <c r="D87"/>
  <c r="H86"/>
  <c r="D86"/>
  <c r="H85"/>
  <c r="D85"/>
  <c r="H84"/>
  <c r="D84"/>
  <c r="H83"/>
  <c r="D83"/>
  <c r="H82"/>
  <c r="D82"/>
  <c r="H81"/>
  <c r="D81"/>
  <c r="H80"/>
  <c r="D80"/>
  <c r="H79"/>
  <c r="D79"/>
  <c r="H78"/>
  <c r="D78"/>
  <c r="H77"/>
  <c r="D77"/>
  <c r="H76"/>
  <c r="D76"/>
  <c r="H75"/>
  <c r="D75"/>
  <c r="H74"/>
  <c r="D74"/>
  <c r="H73"/>
  <c r="D73"/>
  <c r="H72"/>
  <c r="D72"/>
  <c r="H71"/>
  <c r="D71"/>
  <c r="H70"/>
  <c r="D70"/>
  <c r="H69"/>
  <c r="D69"/>
  <c r="H68"/>
  <c r="D68"/>
  <c r="C273" s="1"/>
  <c r="H67"/>
  <c r="D67"/>
  <c r="H66"/>
  <c r="D66"/>
  <c r="H65"/>
  <c r="D65"/>
  <c r="H64"/>
  <c r="D64"/>
  <c r="H63"/>
  <c r="D63"/>
  <c r="H62"/>
  <c r="D62"/>
  <c r="H61"/>
  <c r="D61"/>
  <c r="H60"/>
  <c r="D60"/>
  <c r="H59"/>
  <c r="D59"/>
  <c r="H58"/>
  <c r="D58"/>
  <c r="H57"/>
  <c r="D57"/>
  <c r="H56"/>
  <c r="D56"/>
  <c r="H55"/>
  <c r="D55"/>
  <c r="H54"/>
  <c r="D54"/>
  <c r="H53"/>
  <c r="D53"/>
  <c r="H52"/>
  <c r="D52"/>
  <c r="H51"/>
  <c r="D51"/>
  <c r="H50"/>
  <c r="D50"/>
  <c r="H49"/>
  <c r="D49"/>
  <c r="H48"/>
  <c r="D48"/>
  <c r="H47"/>
  <c r="D47"/>
  <c r="H46"/>
  <c r="D46"/>
  <c r="H45"/>
  <c r="D45"/>
  <c r="H44"/>
  <c r="D44"/>
  <c r="H43"/>
  <c r="D43"/>
  <c r="C272" s="1"/>
  <c r="E272" s="1"/>
  <c r="H42"/>
  <c r="D42"/>
  <c r="H41"/>
  <c r="D41"/>
  <c r="C271" s="1"/>
  <c r="H40"/>
  <c r="D40"/>
  <c r="H39"/>
  <c r="D39"/>
  <c r="H38"/>
  <c r="D38"/>
  <c r="H37"/>
  <c r="D37"/>
  <c r="H36"/>
  <c r="D36"/>
  <c r="H35"/>
  <c r="D35"/>
  <c r="C270" s="1"/>
  <c r="H34"/>
  <c r="D34"/>
  <c r="C269" s="1"/>
  <c r="H33"/>
  <c r="D33"/>
  <c r="H32"/>
  <c r="D32"/>
  <c r="H31"/>
  <c r="D31"/>
  <c r="H30"/>
  <c r="D30"/>
  <c r="H29"/>
  <c r="D29"/>
  <c r="H28"/>
  <c r="D28"/>
  <c r="H27"/>
  <c r="D27"/>
  <c r="H26"/>
  <c r="D26"/>
  <c r="H25"/>
  <c r="D25"/>
  <c r="H24"/>
  <c r="D24"/>
  <c r="H23"/>
  <c r="D23"/>
  <c r="H22"/>
  <c r="D22"/>
  <c r="H21"/>
  <c r="D21"/>
  <c r="H20"/>
  <c r="D20"/>
  <c r="H19"/>
  <c r="D19"/>
  <c r="H18"/>
  <c r="D18"/>
  <c r="H17"/>
  <c r="D17"/>
  <c r="C268" s="1"/>
  <c r="H16"/>
  <c r="D16"/>
  <c r="H15"/>
  <c r="D15"/>
  <c r="H14"/>
  <c r="D14"/>
  <c r="H13"/>
  <c r="D13"/>
  <c r="H12"/>
  <c r="D12"/>
  <c r="H11"/>
  <c r="D11"/>
  <c r="H10"/>
  <c r="D10"/>
  <c r="H9"/>
  <c r="D9"/>
  <c r="H8"/>
  <c r="D8"/>
  <c r="H7"/>
  <c r="H6"/>
  <c r="H5"/>
  <c r="H4"/>
  <c r="H3"/>
  <c r="B2" i="31"/>
  <c r="D2" s="1"/>
  <c r="C2"/>
  <c r="F2" s="1"/>
  <c r="V2"/>
  <c r="B3"/>
  <c r="D3" s="1"/>
  <c r="C3"/>
  <c r="F3" s="1"/>
  <c r="N3"/>
  <c r="O3" s="1"/>
  <c r="V3"/>
  <c r="B4"/>
  <c r="D4" s="1"/>
  <c r="C4"/>
  <c r="F4" s="1"/>
  <c r="N4"/>
  <c r="O4" s="1"/>
  <c r="V4"/>
  <c r="B5"/>
  <c r="D5" s="1"/>
  <c r="C5"/>
  <c r="F5" s="1"/>
  <c r="N5"/>
  <c r="O5" s="1"/>
  <c r="Q5" s="1"/>
  <c r="V5"/>
  <c r="B6"/>
  <c r="C6"/>
  <c r="F6" s="1"/>
  <c r="N6"/>
  <c r="O6" s="1"/>
  <c r="V6"/>
  <c r="B7"/>
  <c r="D7" s="1"/>
  <c r="C7"/>
  <c r="F7" s="1"/>
  <c r="N7"/>
  <c r="O7" s="1"/>
  <c r="V7"/>
  <c r="B8"/>
  <c r="C8"/>
  <c r="F8" s="1"/>
  <c r="N8"/>
  <c r="O8" s="1"/>
  <c r="V8"/>
  <c r="B9"/>
  <c r="D9" s="1"/>
  <c r="C9"/>
  <c r="F9" s="1"/>
  <c r="N9"/>
  <c r="O9" s="1"/>
  <c r="V9"/>
  <c r="B10"/>
  <c r="D10" s="1"/>
  <c r="C10"/>
  <c r="F10" s="1"/>
  <c r="N10"/>
  <c r="O10" s="1"/>
  <c r="V10"/>
  <c r="B11"/>
  <c r="D11" s="1"/>
  <c r="C11"/>
  <c r="F11" s="1"/>
  <c r="N11"/>
  <c r="O11" s="1"/>
  <c r="V11"/>
  <c r="B12"/>
  <c r="D12" s="1"/>
  <c r="C12"/>
  <c r="F12" s="1"/>
  <c r="N12"/>
  <c r="O12" s="1"/>
  <c r="V12"/>
  <c r="B13"/>
  <c r="D13" s="1"/>
  <c r="C13"/>
  <c r="F13" s="1"/>
  <c r="N13"/>
  <c r="O13" s="1"/>
  <c r="V13"/>
  <c r="B14"/>
  <c r="E14" s="1"/>
  <c r="C14"/>
  <c r="F14" s="1"/>
  <c r="N14"/>
  <c r="O14" s="1"/>
  <c r="V14"/>
  <c r="B15"/>
  <c r="D15" s="1"/>
  <c r="C15"/>
  <c r="F15" s="1"/>
  <c r="N15"/>
  <c r="O15" s="1"/>
  <c r="V15"/>
  <c r="B16"/>
  <c r="D16" s="1"/>
  <c r="C16"/>
  <c r="F16" s="1"/>
  <c r="N16"/>
  <c r="O16" s="1"/>
  <c r="V16"/>
  <c r="B17"/>
  <c r="D17" s="1"/>
  <c r="C17"/>
  <c r="F17" s="1"/>
  <c r="N17"/>
  <c r="O17" s="1"/>
  <c r="V17"/>
  <c r="B18"/>
  <c r="C18"/>
  <c r="F18" s="1"/>
  <c r="N18"/>
  <c r="O18" s="1"/>
  <c r="V18"/>
  <c r="B19"/>
  <c r="D19" s="1"/>
  <c r="C19"/>
  <c r="F19" s="1"/>
  <c r="N19"/>
  <c r="O19" s="1"/>
  <c r="V19"/>
  <c r="B20"/>
  <c r="C20"/>
  <c r="F20" s="1"/>
  <c r="N20"/>
  <c r="O20" s="1"/>
  <c r="V20"/>
  <c r="B21"/>
  <c r="D21" s="1"/>
  <c r="C21"/>
  <c r="F21" s="1"/>
  <c r="N21"/>
  <c r="O21" s="1"/>
  <c r="V21"/>
  <c r="B22"/>
  <c r="D22" s="1"/>
  <c r="C22"/>
  <c r="F22" s="1"/>
  <c r="N22"/>
  <c r="O22" s="1"/>
  <c r="V22"/>
  <c r="B23"/>
  <c r="D23" s="1"/>
  <c r="C23"/>
  <c r="F23" s="1"/>
  <c r="N23"/>
  <c r="O23" s="1"/>
  <c r="V23"/>
  <c r="B24"/>
  <c r="C24"/>
  <c r="F24" s="1"/>
  <c r="D24"/>
  <c r="N24"/>
  <c r="O24" s="1"/>
  <c r="V24"/>
  <c r="B25"/>
  <c r="D25" s="1"/>
  <c r="C25"/>
  <c r="F25" s="1"/>
  <c r="N25"/>
  <c r="O25" s="1"/>
  <c r="V25"/>
  <c r="B26"/>
  <c r="E26" s="1"/>
  <c r="C26"/>
  <c r="F26" s="1"/>
  <c r="N26"/>
  <c r="O26" s="1"/>
  <c r="V26"/>
  <c r="B27"/>
  <c r="C27"/>
  <c r="F27" s="1"/>
  <c r="D27"/>
  <c r="N27"/>
  <c r="O27" s="1"/>
  <c r="V27"/>
  <c r="B28"/>
  <c r="D28" s="1"/>
  <c r="C28"/>
  <c r="F28" s="1"/>
  <c r="N28"/>
  <c r="O28" s="1"/>
  <c r="V28"/>
  <c r="B29"/>
  <c r="D29" s="1"/>
  <c r="C29"/>
  <c r="F29" s="1"/>
  <c r="N29"/>
  <c r="O29" s="1"/>
  <c r="V29"/>
  <c r="B30"/>
  <c r="C30"/>
  <c r="F30" s="1"/>
  <c r="D30"/>
  <c r="N30"/>
  <c r="O30" s="1"/>
  <c r="V30"/>
  <c r="B31"/>
  <c r="C31"/>
  <c r="F31" s="1"/>
  <c r="N31"/>
  <c r="O31" s="1"/>
  <c r="V31"/>
  <c r="B32"/>
  <c r="C32"/>
  <c r="F32" s="1"/>
  <c r="N32"/>
  <c r="O32" s="1"/>
  <c r="V32"/>
  <c r="B33"/>
  <c r="D33" s="1"/>
  <c r="C33"/>
  <c r="F33" s="1"/>
  <c r="N33"/>
  <c r="O33" s="1"/>
  <c r="V33"/>
  <c r="B34"/>
  <c r="D34" s="1"/>
  <c r="C34"/>
  <c r="F34" s="1"/>
  <c r="N34"/>
  <c r="O34" s="1"/>
  <c r="V34"/>
  <c r="B35"/>
  <c r="C35"/>
  <c r="F35" s="1"/>
  <c r="D35"/>
  <c r="N35"/>
  <c r="O35" s="1"/>
  <c r="V35"/>
  <c r="B36"/>
  <c r="C36"/>
  <c r="F36" s="1"/>
  <c r="N36"/>
  <c r="O36" s="1"/>
  <c r="V36"/>
  <c r="B37"/>
  <c r="D37" s="1"/>
  <c r="C37"/>
  <c r="F37" s="1"/>
  <c r="N37"/>
  <c r="O37" s="1"/>
  <c r="V37"/>
  <c r="B38"/>
  <c r="C38"/>
  <c r="F38" s="1"/>
  <c r="N38"/>
  <c r="O38" s="1"/>
  <c r="V38"/>
  <c r="B39"/>
  <c r="C39"/>
  <c r="F39" s="1"/>
  <c r="D39"/>
  <c r="N39"/>
  <c r="O39" s="1"/>
  <c r="V39"/>
  <c r="B40"/>
  <c r="D40" s="1"/>
  <c r="C40"/>
  <c r="F40" s="1"/>
  <c r="N40"/>
  <c r="O40" s="1"/>
  <c r="V40"/>
  <c r="B41"/>
  <c r="C41"/>
  <c r="F41" s="1"/>
  <c r="N41"/>
  <c r="O41" s="1"/>
  <c r="V41"/>
  <c r="B42"/>
  <c r="D42" s="1"/>
  <c r="C42"/>
  <c r="F42" s="1"/>
  <c r="N42"/>
  <c r="O42" s="1"/>
  <c r="V42"/>
  <c r="B43"/>
  <c r="D43" s="1"/>
  <c r="C43"/>
  <c r="F43" s="1"/>
  <c r="N43"/>
  <c r="O43" s="1"/>
  <c r="V43"/>
  <c r="B44"/>
  <c r="C44"/>
  <c r="F44" s="1"/>
  <c r="N44"/>
  <c r="O44" s="1"/>
  <c r="V44"/>
  <c r="B45"/>
  <c r="C45"/>
  <c r="F45" s="1"/>
  <c r="D45"/>
  <c r="N45"/>
  <c r="O45" s="1"/>
  <c r="V45"/>
  <c r="B46"/>
  <c r="D46" s="1"/>
  <c r="C46"/>
  <c r="F46" s="1"/>
  <c r="N46"/>
  <c r="O46" s="1"/>
  <c r="V46"/>
  <c r="B47"/>
  <c r="C47"/>
  <c r="F47" s="1"/>
  <c r="D47"/>
  <c r="N47"/>
  <c r="O47" s="1"/>
  <c r="V47"/>
  <c r="B48"/>
  <c r="C48"/>
  <c r="F48" s="1"/>
  <c r="D48"/>
  <c r="N48"/>
  <c r="O48" s="1"/>
  <c r="V48"/>
  <c r="B49"/>
  <c r="C49"/>
  <c r="F49" s="1"/>
  <c r="N49"/>
  <c r="O49" s="1"/>
  <c r="V49"/>
  <c r="B50"/>
  <c r="C50"/>
  <c r="F50" s="1"/>
  <c r="N50"/>
  <c r="O50" s="1"/>
  <c r="V50"/>
  <c r="B51"/>
  <c r="D51" s="1"/>
  <c r="C51"/>
  <c r="F51" s="1"/>
  <c r="N51"/>
  <c r="O51" s="1"/>
  <c r="V51"/>
  <c r="B52"/>
  <c r="D52" s="1"/>
  <c r="C52"/>
  <c r="F52" s="1"/>
  <c r="N52"/>
  <c r="O52" s="1"/>
  <c r="V52"/>
  <c r="B53"/>
  <c r="D53" s="1"/>
  <c r="C53"/>
  <c r="F53" s="1"/>
  <c r="N53"/>
  <c r="O53" s="1"/>
  <c r="V53"/>
  <c r="B54"/>
  <c r="C54"/>
  <c r="F54" s="1"/>
  <c r="N54"/>
  <c r="O54" s="1"/>
  <c r="V54"/>
  <c r="B55"/>
  <c r="D55" s="1"/>
  <c r="C55"/>
  <c r="F55" s="1"/>
  <c r="N55"/>
  <c r="O55" s="1"/>
  <c r="V55"/>
  <c r="B56"/>
  <c r="C56"/>
  <c r="F56" s="1"/>
  <c r="N56"/>
  <c r="O56" s="1"/>
  <c r="V56"/>
  <c r="B57"/>
  <c r="D57" s="1"/>
  <c r="C57"/>
  <c r="F57" s="1"/>
  <c r="N57"/>
  <c r="O57" s="1"/>
  <c r="V57"/>
  <c r="B58"/>
  <c r="D58" s="1"/>
  <c r="C58"/>
  <c r="F58" s="1"/>
  <c r="N58"/>
  <c r="O58" s="1"/>
  <c r="V58"/>
  <c r="B59"/>
  <c r="D59" s="1"/>
  <c r="C59"/>
  <c r="F59" s="1"/>
  <c r="N59"/>
  <c r="O59" s="1"/>
  <c r="V59"/>
  <c r="B60"/>
  <c r="D60" s="1"/>
  <c r="C60"/>
  <c r="F60" s="1"/>
  <c r="N60"/>
  <c r="O60" s="1"/>
  <c r="V60"/>
  <c r="B61"/>
  <c r="D61" s="1"/>
  <c r="C61"/>
  <c r="F61" s="1"/>
  <c r="N61"/>
  <c r="O61" s="1"/>
  <c r="V61"/>
  <c r="B62"/>
  <c r="C62"/>
  <c r="F62" s="1"/>
  <c r="N62"/>
  <c r="O62" s="1"/>
  <c r="V62"/>
  <c r="B63"/>
  <c r="D63" s="1"/>
  <c r="C63"/>
  <c r="F63" s="1"/>
  <c r="N63"/>
  <c r="O63" s="1"/>
  <c r="V63"/>
  <c r="B64"/>
  <c r="D64" s="1"/>
  <c r="C64"/>
  <c r="F64" s="1"/>
  <c r="N64"/>
  <c r="O64" s="1"/>
  <c r="V64"/>
  <c r="B65"/>
  <c r="C65"/>
  <c r="F65" s="1"/>
  <c r="D65"/>
  <c r="N65"/>
  <c r="O65" s="1"/>
  <c r="V65"/>
  <c r="B66"/>
  <c r="D66" s="1"/>
  <c r="C66"/>
  <c r="F66" s="1"/>
  <c r="N66"/>
  <c r="O66" s="1"/>
  <c r="V66"/>
  <c r="B67"/>
  <c r="C67"/>
  <c r="F67" s="1"/>
  <c r="N67"/>
  <c r="O67" s="1"/>
  <c r="V67"/>
  <c r="B68"/>
  <c r="C68"/>
  <c r="F68" s="1"/>
  <c r="N68"/>
  <c r="O68" s="1"/>
  <c r="V68"/>
  <c r="B69"/>
  <c r="D69" s="1"/>
  <c r="C69"/>
  <c r="F69" s="1"/>
  <c r="N69"/>
  <c r="O69" s="1"/>
  <c r="V69"/>
  <c r="B70"/>
  <c r="D70" s="1"/>
  <c r="C70"/>
  <c r="F70" s="1"/>
  <c r="N70"/>
  <c r="O70" s="1"/>
  <c r="V70"/>
  <c r="B71"/>
  <c r="D71" s="1"/>
  <c r="C71"/>
  <c r="F71" s="1"/>
  <c r="N71"/>
  <c r="O71" s="1"/>
  <c r="V71"/>
  <c r="B72"/>
  <c r="C72"/>
  <c r="F72" s="1"/>
  <c r="N72"/>
  <c r="O72" s="1"/>
  <c r="V72"/>
  <c r="B73"/>
  <c r="D73" s="1"/>
  <c r="C73"/>
  <c r="F73" s="1"/>
  <c r="N73"/>
  <c r="O73" s="1"/>
  <c r="V73"/>
  <c r="B74"/>
  <c r="C74"/>
  <c r="F74" s="1"/>
  <c r="N74"/>
  <c r="O74" s="1"/>
  <c r="V74"/>
  <c r="B75"/>
  <c r="D75" s="1"/>
  <c r="C75"/>
  <c r="F75" s="1"/>
  <c r="N75"/>
  <c r="O75" s="1"/>
  <c r="V75"/>
  <c r="B76"/>
  <c r="D76" s="1"/>
  <c r="C76"/>
  <c r="F76" s="1"/>
  <c r="N76"/>
  <c r="O76" s="1"/>
  <c r="V76"/>
  <c r="B77"/>
  <c r="D77" s="1"/>
  <c r="C77"/>
  <c r="F77" s="1"/>
  <c r="N77"/>
  <c r="O77" s="1"/>
  <c r="V77"/>
  <c r="B78"/>
  <c r="C78"/>
  <c r="F78" s="1"/>
  <c r="D78"/>
  <c r="E78"/>
  <c r="N78"/>
  <c r="O78" s="1"/>
  <c r="V78"/>
  <c r="B79"/>
  <c r="D79" s="1"/>
  <c r="C79"/>
  <c r="F79" s="1"/>
  <c r="N79"/>
  <c r="O79" s="1"/>
  <c r="V79"/>
  <c r="B80"/>
  <c r="E80" s="1"/>
  <c r="C80"/>
  <c r="F80" s="1"/>
  <c r="N80"/>
  <c r="O80" s="1"/>
  <c r="V80"/>
  <c r="B81"/>
  <c r="C81"/>
  <c r="F81" s="1"/>
  <c r="D81"/>
  <c r="N81"/>
  <c r="O81" s="1"/>
  <c r="V81"/>
  <c r="B82"/>
  <c r="D82" s="1"/>
  <c r="C82"/>
  <c r="F82" s="1"/>
  <c r="N82"/>
  <c r="O82" s="1"/>
  <c r="V82"/>
  <c r="B83"/>
  <c r="D83" s="1"/>
  <c r="C83"/>
  <c r="F83" s="1"/>
  <c r="N83"/>
  <c r="O83" s="1"/>
  <c r="V83"/>
  <c r="B84"/>
  <c r="D84" s="1"/>
  <c r="C84"/>
  <c r="F84" s="1"/>
  <c r="N84"/>
  <c r="O84" s="1"/>
  <c r="V84"/>
  <c r="B85"/>
  <c r="D85" s="1"/>
  <c r="C85"/>
  <c r="F85" s="1"/>
  <c r="N85"/>
  <c r="O85" s="1"/>
  <c r="V85"/>
  <c r="B86"/>
  <c r="C86"/>
  <c r="F86" s="1"/>
  <c r="N86"/>
  <c r="O86" s="1"/>
  <c r="V86"/>
  <c r="B87"/>
  <c r="C87"/>
  <c r="F87" s="1"/>
  <c r="D87"/>
  <c r="N87"/>
  <c r="O87" s="1"/>
  <c r="V87"/>
  <c r="B88"/>
  <c r="C88"/>
  <c r="F88" s="1"/>
  <c r="N88"/>
  <c r="O88" s="1"/>
  <c r="V88"/>
  <c r="B89"/>
  <c r="C89"/>
  <c r="F89" s="1"/>
  <c r="D89"/>
  <c r="N89"/>
  <c r="O89" s="1"/>
  <c r="V89"/>
  <c r="B90"/>
  <c r="D90" s="1"/>
  <c r="C90"/>
  <c r="F90" s="1"/>
  <c r="N90"/>
  <c r="O90" s="1"/>
  <c r="V90"/>
  <c r="B91"/>
  <c r="C91"/>
  <c r="F91" s="1"/>
  <c r="N91"/>
  <c r="O91" s="1"/>
  <c r="V91"/>
  <c r="B92"/>
  <c r="C92"/>
  <c r="F92" s="1"/>
  <c r="N92"/>
  <c r="O92" s="1"/>
  <c r="V92"/>
  <c r="B93"/>
  <c r="D93" s="1"/>
  <c r="C93"/>
  <c r="F93" s="1"/>
  <c r="N93"/>
  <c r="O93" s="1"/>
  <c r="V93"/>
  <c r="B94"/>
  <c r="D94" s="1"/>
  <c r="C94"/>
  <c r="F94" s="1"/>
  <c r="N94"/>
  <c r="O94" s="1"/>
  <c r="V94"/>
  <c r="B95"/>
  <c r="D95" s="1"/>
  <c r="C95"/>
  <c r="F95" s="1"/>
  <c r="N95"/>
  <c r="O95" s="1"/>
  <c r="V95"/>
  <c r="B96"/>
  <c r="C96"/>
  <c r="F96" s="1"/>
  <c r="N96"/>
  <c r="O96" s="1"/>
  <c r="V96"/>
  <c r="B97"/>
  <c r="D97" s="1"/>
  <c r="C97"/>
  <c r="F97" s="1"/>
  <c r="N97"/>
  <c r="O97" s="1"/>
  <c r="V97"/>
  <c r="B98"/>
  <c r="C98"/>
  <c r="F98" s="1"/>
  <c r="N98"/>
  <c r="O98" s="1"/>
  <c r="V98"/>
  <c r="B99"/>
  <c r="D99" s="1"/>
  <c r="C99"/>
  <c r="F99" s="1"/>
  <c r="N99"/>
  <c r="O99" s="1"/>
  <c r="V99"/>
  <c r="B100"/>
  <c r="D100" s="1"/>
  <c r="C100"/>
  <c r="F100" s="1"/>
  <c r="N100"/>
  <c r="O100" s="1"/>
  <c r="V100"/>
  <c r="B101"/>
  <c r="D101" s="1"/>
  <c r="C101"/>
  <c r="F101" s="1"/>
  <c r="N101"/>
  <c r="O101" s="1"/>
  <c r="V101"/>
  <c r="B102"/>
  <c r="C102"/>
  <c r="F102" s="1"/>
  <c r="D102"/>
  <c r="E102"/>
  <c r="N102"/>
  <c r="O102" s="1"/>
  <c r="V102"/>
  <c r="B103"/>
  <c r="D103" s="1"/>
  <c r="C103"/>
  <c r="F103" s="1"/>
  <c r="N103"/>
  <c r="O103" s="1"/>
  <c r="V103"/>
  <c r="B104"/>
  <c r="C104"/>
  <c r="F104" s="1"/>
  <c r="N104"/>
  <c r="O104" s="1"/>
  <c r="V104"/>
  <c r="B105"/>
  <c r="D105" s="1"/>
  <c r="C105"/>
  <c r="F105" s="1"/>
  <c r="N105"/>
  <c r="O105" s="1"/>
  <c r="V105"/>
  <c r="B106"/>
  <c r="D106" s="1"/>
  <c r="C106"/>
  <c r="F106" s="1"/>
  <c r="N106"/>
  <c r="O106" s="1"/>
  <c r="V106"/>
  <c r="B107"/>
  <c r="D107" s="1"/>
  <c r="C107"/>
  <c r="F107" s="1"/>
  <c r="N107"/>
  <c r="O107" s="1"/>
  <c r="V107"/>
  <c r="B108"/>
  <c r="D108" s="1"/>
  <c r="C108"/>
  <c r="F108" s="1"/>
  <c r="N108"/>
  <c r="O108" s="1"/>
  <c r="V108"/>
  <c r="B109"/>
  <c r="D109" s="1"/>
  <c r="C109"/>
  <c r="F109" s="1"/>
  <c r="N109"/>
  <c r="O109" s="1"/>
  <c r="V109"/>
  <c r="B110"/>
  <c r="E110" s="1"/>
  <c r="C110"/>
  <c r="F110" s="1"/>
  <c r="N110"/>
  <c r="O110" s="1"/>
  <c r="V110"/>
  <c r="B111"/>
  <c r="C111"/>
  <c r="F111" s="1"/>
  <c r="D111"/>
  <c r="N111"/>
  <c r="O111" s="1"/>
  <c r="V111"/>
  <c r="B112"/>
  <c r="C112"/>
  <c r="F112" s="1"/>
  <c r="N112"/>
  <c r="O112" s="1"/>
  <c r="V112"/>
  <c r="B113"/>
  <c r="C113"/>
  <c r="F113" s="1"/>
  <c r="D113"/>
  <c r="N113"/>
  <c r="O113" s="1"/>
  <c r="V113"/>
  <c r="B114"/>
  <c r="D114" s="1"/>
  <c r="C114"/>
  <c r="F114" s="1"/>
  <c r="N114"/>
  <c r="O114" s="1"/>
  <c r="V114"/>
  <c r="B115"/>
  <c r="C115"/>
  <c r="F115" s="1"/>
  <c r="N115"/>
  <c r="O115" s="1"/>
  <c r="V115"/>
  <c r="B116"/>
  <c r="C116"/>
  <c r="F116" s="1"/>
  <c r="N116"/>
  <c r="O116" s="1"/>
  <c r="V116"/>
  <c r="B117"/>
  <c r="D117" s="1"/>
  <c r="C117"/>
  <c r="F117" s="1"/>
  <c r="N117"/>
  <c r="O117" s="1"/>
  <c r="V117"/>
  <c r="B118"/>
  <c r="D118" s="1"/>
  <c r="C118"/>
  <c r="F118" s="1"/>
  <c r="N118"/>
  <c r="O118" s="1"/>
  <c r="V118"/>
  <c r="B119"/>
  <c r="C119"/>
  <c r="F119" s="1"/>
  <c r="D119"/>
  <c r="N119"/>
  <c r="O119" s="1"/>
  <c r="V119"/>
  <c r="B120"/>
  <c r="C120"/>
  <c r="F120" s="1"/>
  <c r="N120"/>
  <c r="O120" s="1"/>
  <c r="V120"/>
  <c r="B121"/>
  <c r="D121" s="1"/>
  <c r="C121"/>
  <c r="F121" s="1"/>
  <c r="N121"/>
  <c r="O121" s="1"/>
  <c r="V121"/>
  <c r="B122"/>
  <c r="C122"/>
  <c r="F122" s="1"/>
  <c r="N122"/>
  <c r="O122" s="1"/>
  <c r="V122"/>
  <c r="B123"/>
  <c r="D123" s="1"/>
  <c r="C123"/>
  <c r="F123" s="1"/>
  <c r="N123"/>
  <c r="O123" s="1"/>
  <c r="V123"/>
  <c r="B124"/>
  <c r="D124" s="1"/>
  <c r="C124"/>
  <c r="F124" s="1"/>
  <c r="N124"/>
  <c r="O124" s="1"/>
  <c r="V124"/>
  <c r="B125"/>
  <c r="D125" s="1"/>
  <c r="C125"/>
  <c r="F125" s="1"/>
  <c r="N125"/>
  <c r="O125" s="1"/>
  <c r="V125"/>
  <c r="B126"/>
  <c r="C126"/>
  <c r="F126" s="1"/>
  <c r="D126"/>
  <c r="N126"/>
  <c r="O126" s="1"/>
  <c r="V126"/>
  <c r="B127"/>
  <c r="D127" s="1"/>
  <c r="C127"/>
  <c r="F127" s="1"/>
  <c r="N127"/>
  <c r="O127" s="1"/>
  <c r="V127"/>
  <c r="B128"/>
  <c r="C128"/>
  <c r="F128" s="1"/>
  <c r="N128"/>
  <c r="O128" s="1"/>
  <c r="V128"/>
  <c r="B129"/>
  <c r="D129" s="1"/>
  <c r="C129"/>
  <c r="F129" s="1"/>
  <c r="N129"/>
  <c r="O129" s="1"/>
  <c r="V129"/>
  <c r="B130"/>
  <c r="D130" s="1"/>
  <c r="C130"/>
  <c r="F130" s="1"/>
  <c r="N130"/>
  <c r="O130" s="1"/>
  <c r="V130"/>
  <c r="B131"/>
  <c r="C131"/>
  <c r="F131" s="1"/>
  <c r="D131"/>
  <c r="N131"/>
  <c r="O131" s="1"/>
  <c r="V131"/>
  <c r="B132"/>
  <c r="D132" s="1"/>
  <c r="C132"/>
  <c r="F132" s="1"/>
  <c r="N132"/>
  <c r="O132" s="1"/>
  <c r="V132"/>
  <c r="B133"/>
  <c r="D133" s="1"/>
  <c r="C133"/>
  <c r="F133" s="1"/>
  <c r="N133"/>
  <c r="O133" s="1"/>
  <c r="V133"/>
  <c r="B134"/>
  <c r="E134" s="1"/>
  <c r="C134"/>
  <c r="F134" s="1"/>
  <c r="N134"/>
  <c r="O134" s="1"/>
  <c r="V134"/>
  <c r="B135"/>
  <c r="C135"/>
  <c r="F135" s="1"/>
  <c r="D135"/>
  <c r="N135"/>
  <c r="O135" s="1"/>
  <c r="V135"/>
  <c r="B136"/>
  <c r="C136"/>
  <c r="F136" s="1"/>
  <c r="N136"/>
  <c r="O136" s="1"/>
  <c r="V136"/>
  <c r="B137"/>
  <c r="C137"/>
  <c r="F137" s="1"/>
  <c r="D137"/>
  <c r="N137"/>
  <c r="O137" s="1"/>
  <c r="V137"/>
  <c r="B138"/>
  <c r="D138" s="1"/>
  <c r="C138"/>
  <c r="F138" s="1"/>
  <c r="N138"/>
  <c r="O138" s="1"/>
  <c r="V138"/>
  <c r="B139"/>
  <c r="D139" s="1"/>
  <c r="C139"/>
  <c r="F139" s="1"/>
  <c r="E139"/>
  <c r="N139"/>
  <c r="O139" s="1"/>
  <c r="V139"/>
  <c r="B140"/>
  <c r="E140" s="1"/>
  <c r="C140"/>
  <c r="F140" s="1"/>
  <c r="N140"/>
  <c r="O140" s="1"/>
  <c r="V140"/>
  <c r="B141"/>
  <c r="D141" s="1"/>
  <c r="C141"/>
  <c r="F141" s="1"/>
  <c r="N141"/>
  <c r="O141" s="1"/>
  <c r="V141"/>
  <c r="B142"/>
  <c r="D142" s="1"/>
  <c r="C142"/>
  <c r="F142" s="1"/>
  <c r="N142"/>
  <c r="O142" s="1"/>
  <c r="V142"/>
  <c r="B143"/>
  <c r="D143" s="1"/>
  <c r="C143"/>
  <c r="F143" s="1"/>
  <c r="N143"/>
  <c r="O143" s="1"/>
  <c r="V143"/>
  <c r="B144"/>
  <c r="C144"/>
  <c r="F144" s="1"/>
  <c r="N144"/>
  <c r="O144" s="1"/>
  <c r="V144"/>
  <c r="B145"/>
  <c r="D145" s="1"/>
  <c r="C145"/>
  <c r="F145" s="1"/>
  <c r="N145"/>
  <c r="O145" s="1"/>
  <c r="V145"/>
  <c r="B146"/>
  <c r="C146"/>
  <c r="F146" s="1"/>
  <c r="N146"/>
  <c r="O146" s="1"/>
  <c r="V146"/>
  <c r="B147"/>
  <c r="D147" s="1"/>
  <c r="C147"/>
  <c r="F147" s="1"/>
  <c r="N147"/>
  <c r="O147" s="1"/>
  <c r="V147"/>
  <c r="B148"/>
  <c r="D148" s="1"/>
  <c r="C148"/>
  <c r="F148" s="1"/>
  <c r="N148"/>
  <c r="O148" s="1"/>
  <c r="V148"/>
  <c r="B149"/>
  <c r="D149" s="1"/>
  <c r="C149"/>
  <c r="F149" s="1"/>
  <c r="N149"/>
  <c r="O149" s="1"/>
  <c r="V149"/>
  <c r="B150"/>
  <c r="C150"/>
  <c r="F150" s="1"/>
  <c r="D150"/>
  <c r="N150"/>
  <c r="O150" s="1"/>
  <c r="V150"/>
  <c r="B151"/>
  <c r="D151" s="1"/>
  <c r="C151"/>
  <c r="F151" s="1"/>
  <c r="N151"/>
  <c r="O151" s="1"/>
  <c r="V151"/>
  <c r="B152"/>
  <c r="C152"/>
  <c r="F152" s="1"/>
  <c r="N152"/>
  <c r="O152" s="1"/>
  <c r="V152"/>
  <c r="B153"/>
  <c r="D153" s="1"/>
  <c r="C153"/>
  <c r="F153" s="1"/>
  <c r="N153"/>
  <c r="O153" s="1"/>
  <c r="V153"/>
  <c r="B154"/>
  <c r="C154"/>
  <c r="F154" s="1"/>
  <c r="N154"/>
  <c r="O154" s="1"/>
  <c r="V154"/>
  <c r="B155"/>
  <c r="C155"/>
  <c r="F155" s="1"/>
  <c r="D155"/>
  <c r="N155"/>
  <c r="O155" s="1"/>
  <c r="V155"/>
  <c r="B156"/>
  <c r="D156" s="1"/>
  <c r="C156"/>
  <c r="F156" s="1"/>
  <c r="N156"/>
  <c r="O156" s="1"/>
  <c r="Q156" s="1"/>
  <c r="V156"/>
  <c r="B157"/>
  <c r="D157" s="1"/>
  <c r="C157"/>
  <c r="F157" s="1"/>
  <c r="N157"/>
  <c r="O157" s="1"/>
  <c r="V157"/>
  <c r="B158"/>
  <c r="D158" s="1"/>
  <c r="C158"/>
  <c r="F158" s="1"/>
  <c r="N158"/>
  <c r="O158" s="1"/>
  <c r="Q158" s="1"/>
  <c r="V158"/>
  <c r="B159"/>
  <c r="C159"/>
  <c r="D159"/>
  <c r="N159"/>
  <c r="O159" s="1"/>
  <c r="V159"/>
  <c r="B160"/>
  <c r="C160"/>
  <c r="F160" s="1"/>
  <c r="N160"/>
  <c r="O160" s="1"/>
  <c r="V160"/>
  <c r="B161"/>
  <c r="D161" s="1"/>
  <c r="C161"/>
  <c r="N161"/>
  <c r="O161" s="1"/>
  <c r="V161"/>
  <c r="B162"/>
  <c r="D162" s="1"/>
  <c r="C162"/>
  <c r="F162" s="1"/>
  <c r="N162"/>
  <c r="O162" s="1"/>
  <c r="Q162" s="1"/>
  <c r="P162"/>
  <c r="V162"/>
  <c r="B163"/>
  <c r="C163"/>
  <c r="F163" s="1"/>
  <c r="N163"/>
  <c r="O163" s="1"/>
  <c r="V163"/>
  <c r="B164"/>
  <c r="C164"/>
  <c r="F164" s="1"/>
  <c r="N164"/>
  <c r="O164" s="1"/>
  <c r="Q164" s="1"/>
  <c r="P164"/>
  <c r="V164"/>
  <c r="B165"/>
  <c r="C165"/>
  <c r="D165"/>
  <c r="N165"/>
  <c r="O165" s="1"/>
  <c r="Q165" s="1"/>
  <c r="P165"/>
  <c r="V165"/>
  <c r="B166"/>
  <c r="C166"/>
  <c r="F166" s="1"/>
  <c r="N166"/>
  <c r="O166" s="1"/>
  <c r="V166"/>
  <c r="B167"/>
  <c r="C167"/>
  <c r="D167"/>
  <c r="N167"/>
  <c r="O167" s="1"/>
  <c r="V167"/>
  <c r="B168"/>
  <c r="D168" s="1"/>
  <c r="C168"/>
  <c r="F168" s="1"/>
  <c r="N168"/>
  <c r="O168" s="1"/>
  <c r="Q168" s="1"/>
  <c r="V168"/>
  <c r="B169"/>
  <c r="C169"/>
  <c r="F169" s="1"/>
  <c r="N169"/>
  <c r="O169" s="1"/>
  <c r="V169"/>
  <c r="B170"/>
  <c r="C170"/>
  <c r="F170" s="1"/>
  <c r="N170"/>
  <c r="O170" s="1"/>
  <c r="Q170" s="1"/>
  <c r="V170"/>
  <c r="B171"/>
  <c r="D171" s="1"/>
  <c r="C171"/>
  <c r="N171"/>
  <c r="O171" s="1"/>
  <c r="Q171" s="1"/>
  <c r="V171"/>
  <c r="B172"/>
  <c r="D172" s="1"/>
  <c r="C172"/>
  <c r="F172" s="1"/>
  <c r="N172"/>
  <c r="O172" s="1"/>
  <c r="V172"/>
  <c r="B173"/>
  <c r="C173"/>
  <c r="D173"/>
  <c r="N173"/>
  <c r="O173" s="1"/>
  <c r="V173"/>
  <c r="B174"/>
  <c r="C174"/>
  <c r="F174" s="1"/>
  <c r="N174"/>
  <c r="O174" s="1"/>
  <c r="Q174" s="1"/>
  <c r="V174"/>
  <c r="B175"/>
  <c r="D175" s="1"/>
  <c r="C175"/>
  <c r="F175" s="1"/>
  <c r="N175"/>
  <c r="O175" s="1"/>
  <c r="V175"/>
  <c r="B176"/>
  <c r="C176"/>
  <c r="F176" s="1"/>
  <c r="N176"/>
  <c r="O176" s="1"/>
  <c r="Q176" s="1"/>
  <c r="P176"/>
  <c r="V176"/>
  <c r="B177"/>
  <c r="D177" s="1"/>
  <c r="C177"/>
  <c r="N177"/>
  <c r="O177" s="1"/>
  <c r="Q177" s="1"/>
  <c r="V177"/>
  <c r="B178"/>
  <c r="D178" s="1"/>
  <c r="C178"/>
  <c r="F178" s="1"/>
  <c r="E178"/>
  <c r="N178"/>
  <c r="O178" s="1"/>
  <c r="V178"/>
  <c r="B179"/>
  <c r="D179" s="1"/>
  <c r="C179"/>
  <c r="N179"/>
  <c r="O179" s="1"/>
  <c r="V179"/>
  <c r="B180"/>
  <c r="D180" s="1"/>
  <c r="C180"/>
  <c r="F180" s="1"/>
  <c r="N180"/>
  <c r="O180" s="1"/>
  <c r="Q180" s="1"/>
  <c r="V180"/>
  <c r="B181"/>
  <c r="D181" s="1"/>
  <c r="C181"/>
  <c r="F181" s="1"/>
  <c r="E181"/>
  <c r="N181"/>
  <c r="O181" s="1"/>
  <c r="V181"/>
  <c r="B182"/>
  <c r="D182" s="1"/>
  <c r="C182"/>
  <c r="F182" s="1"/>
  <c r="N182"/>
  <c r="O182" s="1"/>
  <c r="Q182" s="1"/>
  <c r="V182"/>
  <c r="B183"/>
  <c r="C183"/>
  <c r="D183"/>
  <c r="V183"/>
  <c r="B184"/>
  <c r="D184" s="1"/>
  <c r="C184"/>
  <c r="F184" s="1"/>
  <c r="V184"/>
  <c r="B185"/>
  <c r="C185"/>
  <c r="D185"/>
  <c r="V185"/>
  <c r="B186"/>
  <c r="D186" s="1"/>
  <c r="C186"/>
  <c r="F186" s="1"/>
  <c r="V186"/>
  <c r="B187"/>
  <c r="D187" s="1"/>
  <c r="C187"/>
  <c r="V187"/>
  <c r="B188"/>
  <c r="D188" s="1"/>
  <c r="C188"/>
  <c r="F188" s="1"/>
  <c r="V188"/>
  <c r="B189"/>
  <c r="D189" s="1"/>
  <c r="C189"/>
  <c r="V189"/>
  <c r="B190"/>
  <c r="C190"/>
  <c r="F190" s="1"/>
  <c r="D190"/>
  <c r="V190"/>
  <c r="B191"/>
  <c r="D191" s="1"/>
  <c r="C191"/>
  <c r="V191"/>
  <c r="B192"/>
  <c r="C192"/>
  <c r="F192" s="1"/>
  <c r="D192"/>
  <c r="V192"/>
  <c r="B193"/>
  <c r="D193" s="1"/>
  <c r="C193"/>
  <c r="V193"/>
  <c r="B194"/>
  <c r="D194" s="1"/>
  <c r="C194"/>
  <c r="F194" s="1"/>
  <c r="V194"/>
  <c r="B195"/>
  <c r="D195" s="1"/>
  <c r="C195"/>
  <c r="V195"/>
  <c r="B196"/>
  <c r="C196"/>
  <c r="F196" s="1"/>
  <c r="D196"/>
  <c r="V196"/>
  <c r="B197"/>
  <c r="D197" s="1"/>
  <c r="C197"/>
  <c r="V197"/>
  <c r="B198"/>
  <c r="D198" s="1"/>
  <c r="C198"/>
  <c r="F198" s="1"/>
  <c r="V198"/>
  <c r="B199"/>
  <c r="D199" s="1"/>
  <c r="C199"/>
  <c r="V199"/>
  <c r="B200"/>
  <c r="D200" s="1"/>
  <c r="C200"/>
  <c r="F200" s="1"/>
  <c r="V200"/>
  <c r="B201"/>
  <c r="D201" s="1"/>
  <c r="C201"/>
  <c r="V201"/>
  <c r="B202"/>
  <c r="D202" s="1"/>
  <c r="C202"/>
  <c r="F202" s="1"/>
  <c r="V202"/>
  <c r="B203"/>
  <c r="D203" s="1"/>
  <c r="C203"/>
  <c r="V203"/>
  <c r="B204"/>
  <c r="D204" s="1"/>
  <c r="C204"/>
  <c r="F204" s="1"/>
  <c r="V204"/>
  <c r="B205"/>
  <c r="D205" s="1"/>
  <c r="C205"/>
  <c r="V205"/>
  <c r="B206"/>
  <c r="C206"/>
  <c r="F206" s="1"/>
  <c r="D206"/>
  <c r="V206"/>
  <c r="B207"/>
  <c r="D207" s="1"/>
  <c r="C207"/>
  <c r="V207"/>
  <c r="B208"/>
  <c r="D208" s="1"/>
  <c r="C208"/>
  <c r="F208" s="1"/>
  <c r="V208"/>
  <c r="B209"/>
  <c r="D209" s="1"/>
  <c r="C209"/>
  <c r="V209"/>
  <c r="B210"/>
  <c r="D210" s="1"/>
  <c r="C210"/>
  <c r="F210" s="1"/>
  <c r="V210"/>
  <c r="B211"/>
  <c r="D211" s="1"/>
  <c r="C211"/>
  <c r="V211"/>
  <c r="B212"/>
  <c r="E212" s="1"/>
  <c r="C212"/>
  <c r="F212" s="1"/>
  <c r="D212"/>
  <c r="V212"/>
  <c r="B213"/>
  <c r="D213" s="1"/>
  <c r="C213"/>
  <c r="V213"/>
  <c r="B214"/>
  <c r="C214"/>
  <c r="F214" s="1"/>
  <c r="D214"/>
  <c r="V214"/>
  <c r="B215"/>
  <c r="D215" s="1"/>
  <c r="C215"/>
  <c r="V215"/>
  <c r="B216"/>
  <c r="C216"/>
  <c r="F216" s="1"/>
  <c r="D216"/>
  <c r="V216"/>
  <c r="B217"/>
  <c r="D217" s="1"/>
  <c r="C217"/>
  <c r="V217"/>
  <c r="B218"/>
  <c r="C218"/>
  <c r="F218" s="1"/>
  <c r="D218"/>
  <c r="V218"/>
  <c r="B219"/>
  <c r="D219" s="1"/>
  <c r="C219"/>
  <c r="V219"/>
  <c r="B220"/>
  <c r="C220"/>
  <c r="F220" s="1"/>
  <c r="D220"/>
  <c r="V220"/>
  <c r="B221"/>
  <c r="D221" s="1"/>
  <c r="C221"/>
  <c r="V221"/>
  <c r="B222"/>
  <c r="D222" s="1"/>
  <c r="C222"/>
  <c r="F222" s="1"/>
  <c r="V222"/>
  <c r="B223"/>
  <c r="D223" s="1"/>
  <c r="C223"/>
  <c r="V223"/>
  <c r="B224"/>
  <c r="D224" s="1"/>
  <c r="C224"/>
  <c r="F224" s="1"/>
  <c r="V224"/>
  <c r="B225"/>
  <c r="C225"/>
  <c r="D225"/>
  <c r="V225"/>
  <c r="B226"/>
  <c r="D226" s="1"/>
  <c r="C226"/>
  <c r="F226" s="1"/>
  <c r="V226"/>
  <c r="B227"/>
  <c r="C227"/>
  <c r="D227"/>
  <c r="V227"/>
  <c r="B228"/>
  <c r="C228"/>
  <c r="F228" s="1"/>
  <c r="V228"/>
  <c r="B229"/>
  <c r="D229" s="1"/>
  <c r="C229"/>
  <c r="V229"/>
  <c r="B230"/>
  <c r="D230" s="1"/>
  <c r="C230"/>
  <c r="F230" s="1"/>
  <c r="V230"/>
  <c r="B231"/>
  <c r="D231" s="1"/>
  <c r="C231"/>
  <c r="V231"/>
  <c r="B232"/>
  <c r="D232" s="1"/>
  <c r="C232"/>
  <c r="F232" s="1"/>
  <c r="V232"/>
  <c r="B233"/>
  <c r="D233" s="1"/>
  <c r="C233"/>
  <c r="V233"/>
  <c r="B234"/>
  <c r="D234" s="1"/>
  <c r="C234"/>
  <c r="F234" s="1"/>
  <c r="V234"/>
  <c r="B235"/>
  <c r="D235" s="1"/>
  <c r="C235"/>
  <c r="V235"/>
  <c r="B236"/>
  <c r="C236"/>
  <c r="F236" s="1"/>
  <c r="V236"/>
  <c r="B237"/>
  <c r="C237"/>
  <c r="D237"/>
  <c r="V237"/>
  <c r="B238"/>
  <c r="D238" s="1"/>
  <c r="C238"/>
  <c r="F238" s="1"/>
  <c r="V238"/>
  <c r="B239"/>
  <c r="D239" s="1"/>
  <c r="C239"/>
  <c r="V239"/>
  <c r="B240"/>
  <c r="D240" s="1"/>
  <c r="C240"/>
  <c r="F240" s="1"/>
  <c r="V240"/>
  <c r="B241"/>
  <c r="C241"/>
  <c r="D241"/>
  <c r="V241"/>
  <c r="B242"/>
  <c r="D242" s="1"/>
  <c r="C242"/>
  <c r="F242" s="1"/>
  <c r="V242"/>
  <c r="B243"/>
  <c r="D243" s="1"/>
  <c r="C243"/>
  <c r="V243"/>
  <c r="B244"/>
  <c r="C244"/>
  <c r="F244" s="1"/>
  <c r="V244"/>
  <c r="B245"/>
  <c r="D245" s="1"/>
  <c r="C245"/>
  <c r="V245"/>
  <c r="B246"/>
  <c r="D246" s="1"/>
  <c r="C246"/>
  <c r="F246" s="1"/>
  <c r="V246"/>
  <c r="B247"/>
  <c r="C247"/>
  <c r="D247"/>
  <c r="V247"/>
  <c r="B248"/>
  <c r="D248" s="1"/>
  <c r="C248"/>
  <c r="F248" s="1"/>
  <c r="V248"/>
  <c r="B249"/>
  <c r="C249"/>
  <c r="D249"/>
  <c r="V249"/>
  <c r="B250"/>
  <c r="D250" s="1"/>
  <c r="C250"/>
  <c r="F250" s="1"/>
  <c r="V250"/>
  <c r="B251"/>
  <c r="C251"/>
  <c r="F251" s="1"/>
  <c r="D251"/>
  <c r="E251"/>
  <c r="V251"/>
  <c r="B252"/>
  <c r="C252"/>
  <c r="F252" s="1"/>
  <c r="D252"/>
  <c r="V252"/>
  <c r="B253"/>
  <c r="D253" s="1"/>
  <c r="C253"/>
  <c r="F253" s="1"/>
  <c r="V253"/>
  <c r="B254"/>
  <c r="D254" s="1"/>
  <c r="C254"/>
  <c r="F254" s="1"/>
  <c r="V254"/>
  <c r="B255"/>
  <c r="C255"/>
  <c r="F255" s="1"/>
  <c r="V255"/>
  <c r="B256"/>
  <c r="C256"/>
  <c r="F256" s="1"/>
  <c r="D256"/>
  <c r="V256"/>
  <c r="B259"/>
  <c r="D259" s="1"/>
  <c r="C259"/>
  <c r="F259" s="1"/>
  <c r="B260"/>
  <c r="C260"/>
  <c r="F260"/>
  <c r="B261"/>
  <c r="D261" s="1"/>
  <c r="C261"/>
  <c r="F261" s="1"/>
  <c r="B262"/>
  <c r="C262"/>
  <c r="F262"/>
  <c r="B263"/>
  <c r="C263"/>
  <c r="F263" s="1"/>
  <c r="D263"/>
  <c r="E263"/>
  <c r="B264"/>
  <c r="C264"/>
  <c r="F264" s="1"/>
  <c r="B265"/>
  <c r="D265" s="1"/>
  <c r="C265"/>
  <c r="F265" s="1"/>
  <c r="E265"/>
  <c r="B266"/>
  <c r="C266"/>
  <c r="F266" s="1"/>
  <c r="B267"/>
  <c r="D267" s="1"/>
  <c r="C267"/>
  <c r="F267" s="1"/>
  <c r="B268"/>
  <c r="C268"/>
  <c r="F268" s="1"/>
  <c r="B269"/>
  <c r="D269" s="1"/>
  <c r="C269"/>
  <c r="B270"/>
  <c r="C270"/>
  <c r="F270" s="1"/>
  <c r="B271"/>
  <c r="D271" s="1"/>
  <c r="C271"/>
  <c r="F271" s="1"/>
  <c r="B272"/>
  <c r="C272"/>
  <c r="F272" s="1"/>
  <c r="D272"/>
  <c r="B273"/>
  <c r="D273" s="1"/>
  <c r="C273"/>
  <c r="F273" s="1"/>
  <c r="B274"/>
  <c r="C274"/>
  <c r="F274"/>
  <c r="B275"/>
  <c r="C275"/>
  <c r="F275" s="1"/>
  <c r="D275"/>
  <c r="B276"/>
  <c r="C276"/>
  <c r="F276" s="1"/>
  <c r="B277"/>
  <c r="D277" s="1"/>
  <c r="C277"/>
  <c r="F277" s="1"/>
  <c r="B278"/>
  <c r="C278"/>
  <c r="F278"/>
  <c r="B279"/>
  <c r="D279" s="1"/>
  <c r="C279"/>
  <c r="F279" s="1"/>
  <c r="B280"/>
  <c r="C280"/>
  <c r="F280"/>
  <c r="B281"/>
  <c r="D281" s="1"/>
  <c r="C281"/>
  <c r="B282"/>
  <c r="C282"/>
  <c r="F282"/>
  <c r="B283"/>
  <c r="E283" s="1"/>
  <c r="C283"/>
  <c r="F283" s="1"/>
  <c r="B284"/>
  <c r="C284"/>
  <c r="F284" s="1"/>
  <c r="B285"/>
  <c r="D285" s="1"/>
  <c r="C285"/>
  <c r="F285" s="1"/>
  <c r="B286"/>
  <c r="C286"/>
  <c r="F286" s="1"/>
  <c r="B287"/>
  <c r="D287" s="1"/>
  <c r="C287"/>
  <c r="F287" s="1"/>
  <c r="B288"/>
  <c r="C288"/>
  <c r="F288"/>
  <c r="B289"/>
  <c r="D289" s="1"/>
  <c r="C289"/>
  <c r="F289" s="1"/>
  <c r="B290"/>
  <c r="C290"/>
  <c r="F290" s="1"/>
  <c r="B291"/>
  <c r="D291" s="1"/>
  <c r="C291"/>
  <c r="F291" s="1"/>
  <c r="E291"/>
  <c r="B292"/>
  <c r="C292"/>
  <c r="F292" s="1"/>
  <c r="B293"/>
  <c r="D293" s="1"/>
  <c r="C293"/>
  <c r="B294"/>
  <c r="C294"/>
  <c r="F294" s="1"/>
  <c r="B295"/>
  <c r="D295" s="1"/>
  <c r="C295"/>
  <c r="F295" s="1"/>
  <c r="B296"/>
  <c r="D296" s="1"/>
  <c r="C296"/>
  <c r="F296" s="1"/>
  <c r="B297"/>
  <c r="C297"/>
  <c r="F297" s="1"/>
  <c r="B298"/>
  <c r="C298"/>
  <c r="F298"/>
  <c r="B299"/>
  <c r="E299" s="1"/>
  <c r="C299"/>
  <c r="F299" s="1"/>
  <c r="B300"/>
  <c r="C300"/>
  <c r="F300" s="1"/>
  <c r="D300"/>
  <c r="B301"/>
  <c r="D301" s="1"/>
  <c r="C301"/>
  <c r="F301" s="1"/>
  <c r="B302"/>
  <c r="E302" s="1"/>
  <c r="C302"/>
  <c r="F302"/>
  <c r="B303"/>
  <c r="D303" s="1"/>
  <c r="C303"/>
  <c r="F303" s="1"/>
  <c r="B304"/>
  <c r="C304"/>
  <c r="F304" s="1"/>
  <c r="B305"/>
  <c r="D305" s="1"/>
  <c r="C305"/>
  <c r="B306"/>
  <c r="C306"/>
  <c r="F306" s="1"/>
  <c r="D306"/>
  <c r="B307"/>
  <c r="C307"/>
  <c r="F307" s="1"/>
  <c r="D307"/>
  <c r="B308"/>
  <c r="D308" s="1"/>
  <c r="C308"/>
  <c r="F308" s="1"/>
  <c r="B309"/>
  <c r="D309" s="1"/>
  <c r="C309"/>
  <c r="F309" s="1"/>
  <c r="B310"/>
  <c r="C310"/>
  <c r="F310"/>
  <c r="B311"/>
  <c r="E311" s="1"/>
  <c r="C311"/>
  <c r="F311" s="1"/>
  <c r="B312"/>
  <c r="C312"/>
  <c r="F312" s="1"/>
  <c r="B313"/>
  <c r="E313" s="1"/>
  <c r="C313"/>
  <c r="F313" s="1"/>
  <c r="D313"/>
  <c r="B314"/>
  <c r="C314"/>
  <c r="F314" s="1"/>
  <c r="B315"/>
  <c r="D315" s="1"/>
  <c r="C315"/>
  <c r="F315" s="1"/>
  <c r="B316"/>
  <c r="C316"/>
  <c r="F316" s="1"/>
  <c r="B317"/>
  <c r="D317" s="1"/>
  <c r="C317"/>
  <c r="B318"/>
  <c r="C318"/>
  <c r="F318" s="1"/>
  <c r="D318"/>
  <c r="B319"/>
  <c r="C319"/>
  <c r="F319" s="1"/>
  <c r="B320"/>
  <c r="D320" s="1"/>
  <c r="C320"/>
  <c r="F320" s="1"/>
  <c r="B321"/>
  <c r="D321" s="1"/>
  <c r="C321"/>
  <c r="F321" s="1"/>
  <c r="B322"/>
  <c r="C322"/>
  <c r="F322"/>
  <c r="B323"/>
  <c r="D323" s="1"/>
  <c r="C323"/>
  <c r="F323" s="1"/>
  <c r="B324"/>
  <c r="C324"/>
  <c r="F324" s="1"/>
  <c r="B325"/>
  <c r="C325"/>
  <c r="F325" s="1"/>
  <c r="D325"/>
  <c r="B326"/>
  <c r="C326"/>
  <c r="F326" s="1"/>
  <c r="B327"/>
  <c r="D327" s="1"/>
  <c r="C327"/>
  <c r="F327" s="1"/>
  <c r="B328"/>
  <c r="C328"/>
  <c r="F328"/>
  <c r="B329"/>
  <c r="D329" s="1"/>
  <c r="C329"/>
  <c r="F329" s="1"/>
  <c r="B330"/>
  <c r="C330"/>
  <c r="F330" s="1"/>
  <c r="D330"/>
  <c r="B331"/>
  <c r="C331"/>
  <c r="F331" s="1"/>
  <c r="D331"/>
  <c r="B332"/>
  <c r="C332"/>
  <c r="F332" s="1"/>
  <c r="B333"/>
  <c r="D333" s="1"/>
  <c r="C333"/>
  <c r="F333" s="1"/>
  <c r="B334"/>
  <c r="C334"/>
  <c r="F334" s="1"/>
  <c r="B335"/>
  <c r="D335" s="1"/>
  <c r="C335"/>
  <c r="F335" s="1"/>
  <c r="B336"/>
  <c r="C336"/>
  <c r="F336" s="1"/>
  <c r="B337"/>
  <c r="D337" s="1"/>
  <c r="C337"/>
  <c r="F337" s="1"/>
  <c r="E337"/>
  <c r="B338"/>
  <c r="E338" s="1"/>
  <c r="C338"/>
  <c r="F338" s="1"/>
  <c r="B339"/>
  <c r="D339" s="1"/>
  <c r="C339"/>
  <c r="F339" s="1"/>
  <c r="B340"/>
  <c r="C340"/>
  <c r="F340"/>
  <c r="B341"/>
  <c r="D341" s="1"/>
  <c r="C341"/>
  <c r="F341" s="1"/>
  <c r="B342"/>
  <c r="C342"/>
  <c r="F342" s="1"/>
  <c r="D342"/>
  <c r="B343"/>
  <c r="C343"/>
  <c r="F343" s="1"/>
  <c r="D343"/>
  <c r="B344"/>
  <c r="E344" s="1"/>
  <c r="C344"/>
  <c r="F344" s="1"/>
  <c r="B345"/>
  <c r="D345" s="1"/>
  <c r="C345"/>
  <c r="F345" s="1"/>
  <c r="B346"/>
  <c r="C346"/>
  <c r="F346" s="1"/>
  <c r="D346"/>
  <c r="B347"/>
  <c r="D347" s="1"/>
  <c r="C347"/>
  <c r="F347" s="1"/>
  <c r="B348"/>
  <c r="D348" s="1"/>
  <c r="C348"/>
  <c r="F348"/>
  <c r="B349"/>
  <c r="D349" s="1"/>
  <c r="C349"/>
  <c r="F349" s="1"/>
  <c r="B350"/>
  <c r="D350" s="1"/>
  <c r="C350"/>
  <c r="F350"/>
  <c r="B351"/>
  <c r="D351" s="1"/>
  <c r="C351"/>
  <c r="F351" s="1"/>
  <c r="B352"/>
  <c r="C352"/>
  <c r="F352" s="1"/>
  <c r="D352"/>
  <c r="B353"/>
  <c r="D353" s="1"/>
  <c r="C353"/>
  <c r="F353" s="1"/>
  <c r="B354"/>
  <c r="C354"/>
  <c r="F354" s="1"/>
  <c r="B355"/>
  <c r="D355" s="1"/>
  <c r="C355"/>
  <c r="F355" s="1"/>
  <c r="B356"/>
  <c r="D356" s="1"/>
  <c r="C356"/>
  <c r="F356" s="1"/>
  <c r="B357"/>
  <c r="D357" s="1"/>
  <c r="C357"/>
  <c r="F357" s="1"/>
  <c r="B358"/>
  <c r="C358"/>
  <c r="F358" s="1"/>
  <c r="B359"/>
  <c r="E359" s="1"/>
  <c r="C359"/>
  <c r="F359" s="1"/>
  <c r="B360"/>
  <c r="C360"/>
  <c r="F360" s="1"/>
  <c r="B361"/>
  <c r="D361" s="1"/>
  <c r="C361"/>
  <c r="F361" s="1"/>
  <c r="E361"/>
  <c r="B362"/>
  <c r="D362" s="1"/>
  <c r="C362"/>
  <c r="F362" s="1"/>
  <c r="B363"/>
  <c r="D363" s="1"/>
  <c r="C363"/>
  <c r="F363" s="1"/>
  <c r="E363"/>
  <c r="B364"/>
  <c r="C364"/>
  <c r="F364" s="1"/>
  <c r="B365"/>
  <c r="D365" s="1"/>
  <c r="C365"/>
  <c r="F365" s="1"/>
  <c r="B366"/>
  <c r="C366"/>
  <c r="F366" s="1"/>
  <c r="B367"/>
  <c r="C367"/>
  <c r="F367" s="1"/>
  <c r="D367"/>
  <c r="B368"/>
  <c r="C368"/>
  <c r="F368" s="1"/>
  <c r="B369"/>
  <c r="D369" s="1"/>
  <c r="C369"/>
  <c r="F369" s="1"/>
  <c r="B370"/>
  <c r="C370"/>
  <c r="F370"/>
  <c r="B371"/>
  <c r="D371" s="1"/>
  <c r="C371"/>
  <c r="F371" s="1"/>
  <c r="B372"/>
  <c r="C372"/>
  <c r="F372" s="1"/>
  <c r="B373"/>
  <c r="C373"/>
  <c r="F373" s="1"/>
  <c r="D373"/>
  <c r="B374"/>
  <c r="E374" s="1"/>
  <c r="C374"/>
  <c r="F374" s="1"/>
  <c r="B375"/>
  <c r="D375" s="1"/>
  <c r="C375"/>
  <c r="F375" s="1"/>
  <c r="B376"/>
  <c r="C376"/>
  <c r="F376"/>
  <c r="B377"/>
  <c r="D377" s="1"/>
  <c r="C377"/>
  <c r="F377" s="1"/>
  <c r="B378"/>
  <c r="C378"/>
  <c r="F378"/>
  <c r="B379"/>
  <c r="C379"/>
  <c r="F379" s="1"/>
  <c r="D379"/>
  <c r="B380"/>
  <c r="E380" s="1"/>
  <c r="C380"/>
  <c r="F380" s="1"/>
  <c r="B381"/>
  <c r="D381" s="1"/>
  <c r="C381"/>
  <c r="F381" s="1"/>
  <c r="B382"/>
  <c r="C382"/>
  <c r="D382"/>
  <c r="F382"/>
  <c r="B383"/>
  <c r="D383" s="1"/>
  <c r="C383"/>
  <c r="F383" s="1"/>
  <c r="B384"/>
  <c r="C384"/>
  <c r="F384" s="1"/>
  <c r="B385"/>
  <c r="C385"/>
  <c r="F385" s="1"/>
  <c r="D385"/>
  <c r="B386"/>
  <c r="C386"/>
  <c r="F386" s="1"/>
  <c r="B387"/>
  <c r="D387" s="1"/>
  <c r="C387"/>
  <c r="F387" s="1"/>
  <c r="B388"/>
  <c r="C388"/>
  <c r="F388" s="1"/>
  <c r="D388"/>
  <c r="B389"/>
  <c r="D389" s="1"/>
  <c r="C389"/>
  <c r="F389" s="1"/>
  <c r="B390"/>
  <c r="C390"/>
  <c r="F390"/>
  <c r="B391"/>
  <c r="C391"/>
  <c r="F391" s="1"/>
  <c r="D391"/>
  <c r="B392"/>
  <c r="D392" s="1"/>
  <c r="C392"/>
  <c r="F392" s="1"/>
  <c r="B393"/>
  <c r="D393" s="1"/>
  <c r="C393"/>
  <c r="F393" s="1"/>
  <c r="B394"/>
  <c r="E394" s="1"/>
  <c r="C394"/>
  <c r="F394"/>
  <c r="B395"/>
  <c r="C395"/>
  <c r="F395" s="1"/>
  <c r="D395"/>
  <c r="B396"/>
  <c r="C396"/>
  <c r="F396" s="1"/>
  <c r="D396"/>
  <c r="B397"/>
  <c r="D397" s="1"/>
  <c r="C397"/>
  <c r="F397" s="1"/>
  <c r="B398"/>
  <c r="C398"/>
  <c r="F398" s="1"/>
  <c r="D398"/>
  <c r="B399"/>
  <c r="D399" s="1"/>
  <c r="C399"/>
  <c r="F399" s="1"/>
  <c r="B400"/>
  <c r="C400"/>
  <c r="F400" s="1"/>
  <c r="D400"/>
  <c r="B401"/>
  <c r="D401" s="1"/>
  <c r="C401"/>
  <c r="F401" s="1"/>
  <c r="B402"/>
  <c r="D402" s="1"/>
  <c r="C402"/>
  <c r="F402" s="1"/>
  <c r="B403"/>
  <c r="C403"/>
  <c r="F403" s="1"/>
  <c r="D403"/>
  <c r="E403"/>
  <c r="B404"/>
  <c r="C404"/>
  <c r="F404" s="1"/>
  <c r="B405"/>
  <c r="D405" s="1"/>
  <c r="C405"/>
  <c r="F405"/>
  <c r="B406"/>
  <c r="C406"/>
  <c r="F406" s="1"/>
  <c r="B407"/>
  <c r="D407" s="1"/>
  <c r="C407"/>
  <c r="F407" s="1"/>
  <c r="E407"/>
  <c r="B408"/>
  <c r="C408"/>
  <c r="F408" s="1"/>
  <c r="D408"/>
  <c r="B409"/>
  <c r="D409" s="1"/>
  <c r="C409"/>
  <c r="F409" s="1"/>
  <c r="B410"/>
  <c r="D410" s="1"/>
  <c r="C410"/>
  <c r="F410" s="1"/>
  <c r="E410"/>
  <c r="B411"/>
  <c r="D411" s="1"/>
  <c r="C411"/>
  <c r="F411" s="1"/>
  <c r="B412"/>
  <c r="C412"/>
  <c r="F412" s="1"/>
  <c r="B413"/>
  <c r="D413" s="1"/>
  <c r="C413"/>
  <c r="F413" s="1"/>
  <c r="B414"/>
  <c r="C414"/>
  <c r="F414" s="1"/>
  <c r="B415"/>
  <c r="C415"/>
  <c r="F415" s="1"/>
  <c r="D415"/>
  <c r="B416"/>
  <c r="C416"/>
  <c r="F416"/>
  <c r="B417"/>
  <c r="C417"/>
  <c r="F417"/>
  <c r="B418"/>
  <c r="C418"/>
  <c r="F418" s="1"/>
  <c r="B419"/>
  <c r="C419"/>
  <c r="F419" s="1"/>
  <c r="D419"/>
  <c r="B420"/>
  <c r="C420"/>
  <c r="F420" s="1"/>
  <c r="B421"/>
  <c r="C421"/>
  <c r="F421" s="1"/>
  <c r="D421"/>
  <c r="B422"/>
  <c r="C422"/>
  <c r="F422" s="1"/>
  <c r="B423"/>
  <c r="D423" s="1"/>
  <c r="C423"/>
  <c r="F423" s="1"/>
  <c r="B424"/>
  <c r="C424"/>
  <c r="F424"/>
  <c r="B425"/>
  <c r="D425" s="1"/>
  <c r="C425"/>
  <c r="F425" s="1"/>
  <c r="B426"/>
  <c r="C426"/>
  <c r="F426" s="1"/>
  <c r="B427"/>
  <c r="C427"/>
  <c r="F427" s="1"/>
  <c r="D427"/>
  <c r="B428"/>
  <c r="E428" s="1"/>
  <c r="C428"/>
  <c r="F428"/>
  <c r="B429"/>
  <c r="D429" s="1"/>
  <c r="C429"/>
  <c r="F429" s="1"/>
  <c r="B430"/>
  <c r="C430"/>
  <c r="F430" s="1"/>
  <c r="B431"/>
  <c r="C431"/>
  <c r="F431" s="1"/>
  <c r="D431"/>
  <c r="B432"/>
  <c r="D432" s="1"/>
  <c r="C432"/>
  <c r="F432" s="1"/>
  <c r="B433"/>
  <c r="C433"/>
  <c r="F433" s="1"/>
  <c r="D433"/>
  <c r="B434"/>
  <c r="C434"/>
  <c r="E434" s="1"/>
  <c r="D434"/>
  <c r="B435"/>
  <c r="D435" s="1"/>
  <c r="C435"/>
  <c r="F435" s="1"/>
  <c r="E435"/>
  <c r="B436"/>
  <c r="C436"/>
  <c r="F436" s="1"/>
  <c r="B437"/>
  <c r="D437" s="1"/>
  <c r="C437"/>
  <c r="F437" s="1"/>
  <c r="B438"/>
  <c r="C438"/>
  <c r="F438" s="1"/>
  <c r="D438"/>
  <c r="B439"/>
  <c r="D439" s="1"/>
  <c r="C439"/>
  <c r="F439" s="1"/>
  <c r="B440"/>
  <c r="E440" s="1"/>
  <c r="C440"/>
  <c r="F440"/>
  <c r="B441"/>
  <c r="D441" s="1"/>
  <c r="C441"/>
  <c r="F441" s="1"/>
  <c r="E441"/>
  <c r="B442"/>
  <c r="C442"/>
  <c r="F442" s="1"/>
  <c r="D442"/>
  <c r="B443"/>
  <c r="E443" s="1"/>
  <c r="C443"/>
  <c r="F443" s="1"/>
  <c r="D443"/>
  <c r="B444"/>
  <c r="C444"/>
  <c r="F444" s="1"/>
  <c r="D444"/>
  <c r="B445"/>
  <c r="D445" s="1"/>
  <c r="C445"/>
  <c r="F445" s="1"/>
  <c r="B446"/>
  <c r="C446"/>
  <c r="F446" s="1"/>
  <c r="B447"/>
  <c r="D447" s="1"/>
  <c r="C447"/>
  <c r="F447" s="1"/>
  <c r="B448"/>
  <c r="D448" s="1"/>
  <c r="C448"/>
  <c r="F448" s="1"/>
  <c r="B449"/>
  <c r="D449" s="1"/>
  <c r="C449"/>
  <c r="F449" s="1"/>
  <c r="B450"/>
  <c r="C450"/>
  <c r="F450"/>
  <c r="B451"/>
  <c r="D451" s="1"/>
  <c r="C451"/>
  <c r="F451" s="1"/>
  <c r="B452"/>
  <c r="C452"/>
  <c r="F452" s="1"/>
  <c r="B453"/>
  <c r="D453" s="1"/>
  <c r="C453"/>
  <c r="E453" s="1"/>
  <c r="F453"/>
  <c r="B454"/>
  <c r="E454" s="1"/>
  <c r="C454"/>
  <c r="F454" s="1"/>
  <c r="B455"/>
  <c r="D455" s="1"/>
  <c r="C455"/>
  <c r="F455" s="1"/>
  <c r="E455"/>
  <c r="B456"/>
  <c r="C456"/>
  <c r="F456" s="1"/>
  <c r="B457"/>
  <c r="E457" s="1"/>
  <c r="C457"/>
  <c r="F457" s="1"/>
  <c r="D457"/>
  <c r="B458"/>
  <c r="D458" s="1"/>
  <c r="C458"/>
  <c r="F458" s="1"/>
  <c r="B459"/>
  <c r="D459" s="1"/>
  <c r="C459"/>
  <c r="F459" s="1"/>
  <c r="B460"/>
  <c r="D460" s="1"/>
  <c r="C460"/>
  <c r="F460" s="1"/>
  <c r="B461"/>
  <c r="D461" s="1"/>
  <c r="C461"/>
  <c r="F461" s="1"/>
  <c r="B462"/>
  <c r="C462"/>
  <c r="F462" s="1"/>
  <c r="B463"/>
  <c r="D463" s="1"/>
  <c r="C463"/>
  <c r="F463" s="1"/>
  <c r="B464"/>
  <c r="C464"/>
  <c r="F464"/>
  <c r="B465"/>
  <c r="D465" s="1"/>
  <c r="C465"/>
  <c r="F465" s="1"/>
  <c r="B466"/>
  <c r="C466"/>
  <c r="F466"/>
  <c r="B467"/>
  <c r="C467"/>
  <c r="F467" s="1"/>
  <c r="D467"/>
  <c r="B468"/>
  <c r="C468"/>
  <c r="F468" s="1"/>
  <c r="B469"/>
  <c r="D469" s="1"/>
  <c r="C469"/>
  <c r="F469" s="1"/>
  <c r="B470"/>
  <c r="C470"/>
  <c r="F470"/>
  <c r="B471"/>
  <c r="D471" s="1"/>
  <c r="C471"/>
  <c r="F471" s="1"/>
  <c r="B472"/>
  <c r="C472"/>
  <c r="F472" s="1"/>
  <c r="B473"/>
  <c r="D473" s="1"/>
  <c r="C473"/>
  <c r="F473" s="1"/>
  <c r="B474"/>
  <c r="C474"/>
  <c r="F474" s="1"/>
  <c r="D474"/>
  <c r="B475"/>
  <c r="D475" s="1"/>
  <c r="C475"/>
  <c r="F475" s="1"/>
  <c r="B476"/>
  <c r="C476"/>
  <c r="F476"/>
  <c r="B477"/>
  <c r="D477" s="1"/>
  <c r="C477"/>
  <c r="F477" s="1"/>
  <c r="B478"/>
  <c r="C478"/>
  <c r="F478" s="1"/>
  <c r="B479"/>
  <c r="D479" s="1"/>
  <c r="C479"/>
  <c r="F479" s="1"/>
  <c r="B480"/>
  <c r="C480"/>
  <c r="F480" s="1"/>
  <c r="D480"/>
  <c r="B481"/>
  <c r="C481"/>
  <c r="F481" s="1"/>
  <c r="D481"/>
  <c r="B482"/>
  <c r="C482"/>
  <c r="F482"/>
  <c r="B483"/>
  <c r="D483" s="1"/>
  <c r="C483"/>
  <c r="F483" s="1"/>
  <c r="B484"/>
  <c r="C484"/>
  <c r="F484" s="1"/>
  <c r="B485"/>
  <c r="D485" s="1"/>
  <c r="C485"/>
  <c r="F485" s="1"/>
  <c r="B486"/>
  <c r="C486"/>
  <c r="F486" s="1"/>
  <c r="D486"/>
  <c r="B487"/>
  <c r="C487"/>
  <c r="F487" s="1"/>
  <c r="D487"/>
  <c r="B488"/>
  <c r="C488"/>
  <c r="F488" s="1"/>
  <c r="D488"/>
  <c r="B489"/>
  <c r="D489" s="1"/>
  <c r="C489"/>
  <c r="E489"/>
  <c r="F489"/>
  <c r="B490"/>
  <c r="C490"/>
  <c r="F490" s="1"/>
  <c r="D490"/>
  <c r="B491"/>
  <c r="C491"/>
  <c r="F491" s="1"/>
  <c r="D491"/>
  <c r="B492"/>
  <c r="D492" s="1"/>
  <c r="C492"/>
  <c r="F492"/>
  <c r="B493"/>
  <c r="D493" s="1"/>
  <c r="C493"/>
  <c r="F493" s="1"/>
  <c r="B494"/>
  <c r="D494" s="1"/>
  <c r="C494"/>
  <c r="E494" s="1"/>
  <c r="B495"/>
  <c r="D495" s="1"/>
  <c r="C495"/>
  <c r="F495" s="1"/>
  <c r="B496"/>
  <c r="C496"/>
  <c r="F496" s="1"/>
  <c r="D496"/>
  <c r="B497"/>
  <c r="D497" s="1"/>
  <c r="C497"/>
  <c r="F497" s="1"/>
  <c r="B498"/>
  <c r="C498"/>
  <c r="F498" s="1"/>
  <c r="B499"/>
  <c r="D499" s="1"/>
  <c r="C499"/>
  <c r="F499" s="1"/>
  <c r="E499"/>
  <c r="B500"/>
  <c r="C500"/>
  <c r="F500" s="1"/>
  <c r="D500"/>
  <c r="B501"/>
  <c r="D501" s="1"/>
  <c r="C501"/>
  <c r="F501" s="1"/>
  <c r="B502"/>
  <c r="C502"/>
  <c r="F502"/>
  <c r="B503"/>
  <c r="D503" s="1"/>
  <c r="C503"/>
  <c r="F503" s="1"/>
  <c r="B504"/>
  <c r="C504"/>
  <c r="F504"/>
  <c r="B505"/>
  <c r="D505" s="1"/>
  <c r="C505"/>
  <c r="F505" s="1"/>
  <c r="B506"/>
  <c r="C506"/>
  <c r="F506" s="1"/>
  <c r="D506"/>
  <c r="E506"/>
  <c r="B507"/>
  <c r="D507" s="1"/>
  <c r="C507"/>
  <c r="F507" s="1"/>
  <c r="B508"/>
  <c r="C508"/>
  <c r="F508"/>
  <c r="B509"/>
  <c r="D509" s="1"/>
  <c r="C509"/>
  <c r="F509" s="1"/>
  <c r="B510"/>
  <c r="C510"/>
  <c r="F510" s="1"/>
  <c r="B511"/>
  <c r="C511"/>
  <c r="F511" s="1"/>
  <c r="D511"/>
  <c r="B512"/>
  <c r="C512"/>
  <c r="F512" s="1"/>
  <c r="B513"/>
  <c r="D513" s="1"/>
  <c r="C513"/>
  <c r="F513" s="1"/>
  <c r="E398" l="1"/>
  <c r="E276"/>
  <c r="E282"/>
  <c r="E452"/>
  <c r="E446"/>
  <c r="E426"/>
  <c r="E350"/>
  <c r="E335"/>
  <c r="E324"/>
  <c r="D299"/>
  <c r="D283"/>
  <c r="E84"/>
  <c r="E60"/>
  <c r="E484"/>
  <c r="D428"/>
  <c r="E362"/>
  <c r="D311"/>
  <c r="E268"/>
  <c r="E509"/>
  <c r="F494"/>
  <c r="E466"/>
  <c r="E459"/>
  <c r="E401"/>
  <c r="E390"/>
  <c r="E378"/>
  <c r="E368"/>
  <c r="D359"/>
  <c r="E342"/>
  <c r="E145"/>
  <c r="E108"/>
  <c r="E62"/>
  <c r="E44"/>
  <c r="E20"/>
  <c r="E12"/>
  <c r="E175"/>
  <c r="E150"/>
  <c r="E132"/>
  <c r="E285" i="32"/>
  <c r="E287"/>
  <c r="E296"/>
  <c r="E290"/>
  <c r="E266" i="31"/>
  <c r="E104"/>
  <c r="E19"/>
  <c r="E8"/>
  <c r="E271" i="32"/>
  <c r="E284"/>
  <c r="E294"/>
  <c r="H13" i="15"/>
  <c r="E50" i="53"/>
  <c r="E424" i="31"/>
  <c r="E406"/>
  <c r="E508"/>
  <c r="E464"/>
  <c r="D446"/>
  <c r="E405"/>
  <c r="E400"/>
  <c r="E391"/>
  <c r="E333"/>
  <c r="E260"/>
  <c r="E204"/>
  <c r="E146"/>
  <c r="E142"/>
  <c r="E128"/>
  <c r="E70"/>
  <c r="E37"/>
  <c r="E269" i="32"/>
  <c r="E274"/>
  <c r="E275"/>
  <c r="E278"/>
  <c r="E286"/>
  <c r="E456" i="31"/>
  <c r="E270"/>
  <c r="E450"/>
  <c r="P177"/>
  <c r="E55"/>
  <c r="E7"/>
  <c r="E264"/>
  <c r="D264"/>
  <c r="D236"/>
  <c r="E236"/>
  <c r="D160"/>
  <c r="E160"/>
  <c r="D67"/>
  <c r="E67"/>
  <c r="D18"/>
  <c r="E18"/>
  <c r="E512"/>
  <c r="E314"/>
  <c r="D314"/>
  <c r="E228"/>
  <c r="E144"/>
  <c r="E97"/>
  <c r="D54"/>
  <c r="E54"/>
  <c r="D36"/>
  <c r="E36"/>
  <c r="E334"/>
  <c r="D334"/>
  <c r="D297"/>
  <c r="E297"/>
  <c r="E416"/>
  <c r="E316"/>
  <c r="D166"/>
  <c r="E166"/>
  <c r="E86"/>
  <c r="D41"/>
  <c r="E41"/>
  <c r="E474"/>
  <c r="E422"/>
  <c r="E306"/>
  <c r="E284"/>
  <c r="D284"/>
  <c r="E502"/>
  <c r="E388"/>
  <c r="E382"/>
  <c r="E376"/>
  <c r="E336"/>
  <c r="D319"/>
  <c r="E319"/>
  <c r="E294"/>
  <c r="E278"/>
  <c r="E504"/>
  <c r="E492"/>
  <c r="E482"/>
  <c r="E476"/>
  <c r="D440"/>
  <c r="E438"/>
  <c r="E430"/>
  <c r="E409"/>
  <c r="E397"/>
  <c r="D390"/>
  <c r="E356"/>
  <c r="E315"/>
  <c r="D244"/>
  <c r="E244"/>
  <c r="D154"/>
  <c r="E154"/>
  <c r="E152"/>
  <c r="D136"/>
  <c r="E136"/>
  <c r="D120"/>
  <c r="E120"/>
  <c r="E118"/>
  <c r="E73"/>
  <c r="E42"/>
  <c r="E24"/>
  <c r="D6"/>
  <c r="E6"/>
  <c r="D417"/>
  <c r="E417"/>
  <c r="D88"/>
  <c r="E88"/>
  <c r="E503"/>
  <c r="E501"/>
  <c r="E469"/>
  <c r="E449"/>
  <c r="F434"/>
  <c r="E365"/>
  <c r="E355"/>
  <c r="D255"/>
  <c r="E255"/>
  <c r="D169"/>
  <c r="E169"/>
  <c r="D91"/>
  <c r="E91"/>
  <c r="E498"/>
  <c r="E414"/>
  <c r="E500"/>
  <c r="E468"/>
  <c r="D163"/>
  <c r="E163"/>
  <c r="D115"/>
  <c r="E115"/>
  <c r="D72"/>
  <c r="E72"/>
  <c r="E490"/>
  <c r="E507"/>
  <c r="E505"/>
  <c r="D454"/>
  <c r="E451"/>
  <c r="E423"/>
  <c r="E371"/>
  <c r="E358"/>
  <c r="E304"/>
  <c r="D304"/>
  <c r="E121"/>
  <c r="D49"/>
  <c r="E49"/>
  <c r="D31"/>
  <c r="E31"/>
  <c r="E354"/>
  <c r="E486"/>
  <c r="E460"/>
  <c r="E488"/>
  <c r="E463"/>
  <c r="E510"/>
  <c r="E478"/>
  <c r="E472"/>
  <c r="E458"/>
  <c r="E444"/>
  <c r="E442"/>
  <c r="E404"/>
  <c r="E402"/>
  <c r="D394"/>
  <c r="E392"/>
  <c r="E332"/>
  <c r="D332"/>
  <c r="E326"/>
  <c r="E303"/>
  <c r="E292"/>
  <c r="D292"/>
  <c r="E273"/>
  <c r="D228"/>
  <c r="E220"/>
  <c r="D174"/>
  <c r="E174"/>
  <c r="E172"/>
  <c r="P156"/>
  <c r="D144"/>
  <c r="E126"/>
  <c r="D112"/>
  <c r="E112"/>
  <c r="D96"/>
  <c r="E96"/>
  <c r="E94"/>
  <c r="E384"/>
  <c r="E370"/>
  <c r="E360"/>
  <c r="E346"/>
  <c r="E328"/>
  <c r="E320"/>
  <c r="E318"/>
  <c r="E308"/>
  <c r="E277"/>
  <c r="D270"/>
  <c r="E267"/>
  <c r="D260"/>
  <c r="E252"/>
  <c r="E196"/>
  <c r="E164"/>
  <c r="E156"/>
  <c r="E127"/>
  <c r="E124"/>
  <c r="E103"/>
  <c r="E100"/>
  <c r="E79"/>
  <c r="E76"/>
  <c r="E50"/>
  <c r="E48"/>
  <c r="E43"/>
  <c r="E32"/>
  <c r="E30"/>
  <c r="E25"/>
  <c r="E418"/>
  <c r="E372"/>
  <c r="E364"/>
  <c r="E357"/>
  <c r="E348"/>
  <c r="E340"/>
  <c r="E327"/>
  <c r="E296"/>
  <c r="E288"/>
  <c r="E280"/>
  <c r="E188"/>
  <c r="E170"/>
  <c r="E162"/>
  <c r="E151"/>
  <c r="E148"/>
  <c r="E116"/>
  <c r="E114"/>
  <c r="E92"/>
  <c r="E90"/>
  <c r="E68"/>
  <c r="E66"/>
  <c r="E61"/>
  <c r="D302"/>
  <c r="E279"/>
  <c r="E157"/>
  <c r="E133"/>
  <c r="E130"/>
  <c r="E109"/>
  <c r="E106"/>
  <c r="E85"/>
  <c r="E82"/>
  <c r="E13"/>
  <c r="E496"/>
  <c r="E470"/>
  <c r="E462"/>
  <c r="E448"/>
  <c r="E436"/>
  <c r="E420"/>
  <c r="E412"/>
  <c r="E386"/>
  <c r="E366"/>
  <c r="E352"/>
  <c r="E330"/>
  <c r="E312"/>
  <c r="E300"/>
  <c r="E290"/>
  <c r="E272"/>
  <c r="E176"/>
  <c r="E122"/>
  <c r="E98"/>
  <c r="E74"/>
  <c r="E56"/>
  <c r="E38"/>
  <c r="E292" i="32"/>
  <c r="E295"/>
  <c r="M130" i="33"/>
  <c r="E276" i="32"/>
  <c r="E270"/>
  <c r="E280"/>
  <c r="E273"/>
  <c r="E289"/>
  <c r="E268"/>
  <c r="E283"/>
  <c r="E288"/>
  <c r="Q181" i="31"/>
  <c r="P181"/>
  <c r="Q179"/>
  <c r="P179"/>
  <c r="Q145"/>
  <c r="P145"/>
  <c r="P46"/>
  <c r="Q46"/>
  <c r="Q41"/>
  <c r="P41"/>
  <c r="Q36"/>
  <c r="P36"/>
  <c r="Q31"/>
  <c r="P31"/>
  <c r="E317"/>
  <c r="F317"/>
  <c r="D274"/>
  <c r="E274"/>
  <c r="F173"/>
  <c r="E173"/>
  <c r="P166"/>
  <c r="Q166"/>
  <c r="Q157"/>
  <c r="P157"/>
  <c r="Q155"/>
  <c r="P155"/>
  <c r="Q150"/>
  <c r="P150"/>
  <c r="Q143"/>
  <c r="P143"/>
  <c r="Q138"/>
  <c r="P138"/>
  <c r="Q133"/>
  <c r="P133"/>
  <c r="Q121"/>
  <c r="P121"/>
  <c r="Q109"/>
  <c r="P109"/>
  <c r="Q97"/>
  <c r="P97"/>
  <c r="Q85"/>
  <c r="P85"/>
  <c r="Q73"/>
  <c r="P73"/>
  <c r="Q56"/>
  <c r="P56"/>
  <c r="Q51"/>
  <c r="P51"/>
  <c r="P34"/>
  <c r="Q34"/>
  <c r="Q29"/>
  <c r="P29"/>
  <c r="Q14"/>
  <c r="P14"/>
  <c r="Q9"/>
  <c r="P9"/>
  <c r="E493"/>
  <c r="E487"/>
  <c r="D484"/>
  <c r="D478"/>
  <c r="E447"/>
  <c r="E429"/>
  <c r="D426"/>
  <c r="E408"/>
  <c r="E395"/>
  <c r="E389"/>
  <c r="D386"/>
  <c r="D380"/>
  <c r="E349"/>
  <c r="D290"/>
  <c r="D280"/>
  <c r="P168"/>
  <c r="F243"/>
  <c r="E243"/>
  <c r="F235"/>
  <c r="E235"/>
  <c r="F227"/>
  <c r="E227"/>
  <c r="F219"/>
  <c r="E219"/>
  <c r="F211"/>
  <c r="E211"/>
  <c r="F203"/>
  <c r="E203"/>
  <c r="F195"/>
  <c r="E195"/>
  <c r="F187"/>
  <c r="E187"/>
  <c r="F171"/>
  <c r="E171"/>
  <c r="P148"/>
  <c r="Q148"/>
  <c r="Q131"/>
  <c r="P131"/>
  <c r="Q126"/>
  <c r="P126"/>
  <c r="Q119"/>
  <c r="P119"/>
  <c r="Q114"/>
  <c r="P114"/>
  <c r="Q107"/>
  <c r="P107"/>
  <c r="Q102"/>
  <c r="P102"/>
  <c r="Q95"/>
  <c r="P95"/>
  <c r="Q90"/>
  <c r="P90"/>
  <c r="Q83"/>
  <c r="P83"/>
  <c r="Q78"/>
  <c r="P78"/>
  <c r="Q71"/>
  <c r="P71"/>
  <c r="Q66"/>
  <c r="P66"/>
  <c r="Q61"/>
  <c r="P61"/>
  <c r="Q39"/>
  <c r="P39"/>
  <c r="Q24"/>
  <c r="P24"/>
  <c r="Q19"/>
  <c r="P19"/>
  <c r="D512"/>
  <c r="E481"/>
  <c r="E475"/>
  <c r="D472"/>
  <c r="D466"/>
  <c r="D420"/>
  <c r="D414"/>
  <c r="E396"/>
  <c r="E383"/>
  <c r="E377"/>
  <c r="D374"/>
  <c r="D368"/>
  <c r="E343"/>
  <c r="D340"/>
  <c r="D324"/>
  <c r="E307"/>
  <c r="D294"/>
  <c r="E287"/>
  <c r="E253"/>
  <c r="E248"/>
  <c r="E240"/>
  <c r="E232"/>
  <c r="E224"/>
  <c r="E216"/>
  <c r="E208"/>
  <c r="E200"/>
  <c r="E192"/>
  <c r="E184"/>
  <c r="E298"/>
  <c r="D298"/>
  <c r="Q175"/>
  <c r="P175"/>
  <c r="Q173"/>
  <c r="P173"/>
  <c r="Q153"/>
  <c r="P153"/>
  <c r="Q141"/>
  <c r="P141"/>
  <c r="P136"/>
  <c r="Q136"/>
  <c r="P124"/>
  <c r="Q124"/>
  <c r="P112"/>
  <c r="Q112"/>
  <c r="P100"/>
  <c r="Q100"/>
  <c r="P88"/>
  <c r="Q88"/>
  <c r="P76"/>
  <c r="Q76"/>
  <c r="P64"/>
  <c r="Q64"/>
  <c r="Q59"/>
  <c r="P59"/>
  <c r="Q44"/>
  <c r="P44"/>
  <c r="P22"/>
  <c r="Q22"/>
  <c r="Q17"/>
  <c r="P17"/>
  <c r="E281"/>
  <c r="F281"/>
  <c r="F167"/>
  <c r="E167"/>
  <c r="P160"/>
  <c r="Q160"/>
  <c r="Q146"/>
  <c r="P146"/>
  <c r="Q129"/>
  <c r="P129"/>
  <c r="Q117"/>
  <c r="P117"/>
  <c r="Q105"/>
  <c r="P105"/>
  <c r="Q93"/>
  <c r="P93"/>
  <c r="Q81"/>
  <c r="P81"/>
  <c r="Q69"/>
  <c r="P69"/>
  <c r="Q54"/>
  <c r="P54"/>
  <c r="Q49"/>
  <c r="P49"/>
  <c r="Q32"/>
  <c r="P32"/>
  <c r="Q27"/>
  <c r="P27"/>
  <c r="Q12"/>
  <c r="P12"/>
  <c r="Q7"/>
  <c r="P7"/>
  <c r="E411"/>
  <c r="E393"/>
  <c r="E353"/>
  <c r="E321"/>
  <c r="E322"/>
  <c r="D322"/>
  <c r="F249"/>
  <c r="E249"/>
  <c r="F241"/>
  <c r="E241"/>
  <c r="F233"/>
  <c r="E233"/>
  <c r="F225"/>
  <c r="E225"/>
  <c r="F217"/>
  <c r="E217"/>
  <c r="F209"/>
  <c r="E209"/>
  <c r="F201"/>
  <c r="E201"/>
  <c r="F193"/>
  <c r="E193"/>
  <c r="F185"/>
  <c r="E185"/>
  <c r="F165"/>
  <c r="E165"/>
  <c r="Q134"/>
  <c r="P134"/>
  <c r="Q122"/>
  <c r="P122"/>
  <c r="Q110"/>
  <c r="P110"/>
  <c r="Q98"/>
  <c r="P98"/>
  <c r="Q86"/>
  <c r="P86"/>
  <c r="Q74"/>
  <c r="P74"/>
  <c r="P52"/>
  <c r="Q52"/>
  <c r="Q47"/>
  <c r="P47"/>
  <c r="Q37"/>
  <c r="P37"/>
  <c r="P10"/>
  <c r="Q10"/>
  <c r="E445"/>
  <c r="D378"/>
  <c r="D344"/>
  <c r="E331"/>
  <c r="D328"/>
  <c r="E301"/>
  <c r="D288"/>
  <c r="E271"/>
  <c r="E261"/>
  <c r="E256"/>
  <c r="E246"/>
  <c r="E238"/>
  <c r="E230"/>
  <c r="E222"/>
  <c r="E214"/>
  <c r="E206"/>
  <c r="E198"/>
  <c r="E190"/>
  <c r="P182"/>
  <c r="E180"/>
  <c r="P171"/>
  <c r="E262"/>
  <c r="D262"/>
  <c r="Q169"/>
  <c r="P169"/>
  <c r="Q167"/>
  <c r="P167"/>
  <c r="Q151"/>
  <c r="P151"/>
  <c r="Q139"/>
  <c r="P139"/>
  <c r="Q62"/>
  <c r="P62"/>
  <c r="Q57"/>
  <c r="P57"/>
  <c r="Q42"/>
  <c r="P42"/>
  <c r="P40"/>
  <c r="Q40"/>
  <c r="Q35"/>
  <c r="P35"/>
  <c r="Q20"/>
  <c r="P20"/>
  <c r="Q15"/>
  <c r="P15"/>
  <c r="E497"/>
  <c r="E399"/>
  <c r="D384"/>
  <c r="E513"/>
  <c r="D470"/>
  <c r="D464"/>
  <c r="E341"/>
  <c r="D278"/>
  <c r="D268"/>
  <c r="P158"/>
  <c r="E305"/>
  <c r="F305"/>
  <c r="P178"/>
  <c r="Q178"/>
  <c r="F161"/>
  <c r="E161"/>
  <c r="Q149"/>
  <c r="P149"/>
  <c r="Q144"/>
  <c r="P144"/>
  <c r="Q127"/>
  <c r="P127"/>
  <c r="Q115"/>
  <c r="P115"/>
  <c r="Q103"/>
  <c r="P103"/>
  <c r="Q91"/>
  <c r="P91"/>
  <c r="Q79"/>
  <c r="P79"/>
  <c r="Q67"/>
  <c r="P67"/>
  <c r="Q30"/>
  <c r="P30"/>
  <c r="Q25"/>
  <c r="P25"/>
  <c r="Q3"/>
  <c r="P3"/>
  <c r="E491"/>
  <c r="E485"/>
  <c r="D482"/>
  <c r="D476"/>
  <c r="E439"/>
  <c r="D436"/>
  <c r="D430"/>
  <c r="E381"/>
  <c r="E347"/>
  <c r="D510"/>
  <c r="E479"/>
  <c r="E473"/>
  <c r="E433"/>
  <c r="E427"/>
  <c r="D424"/>
  <c r="D418"/>
  <c r="E387"/>
  <c r="D372"/>
  <c r="E369"/>
  <c r="D366"/>
  <c r="D504"/>
  <c r="D498"/>
  <c r="E480"/>
  <c r="E467"/>
  <c r="E461"/>
  <c r="D452"/>
  <c r="E421"/>
  <c r="E415"/>
  <c r="D412"/>
  <c r="D406"/>
  <c r="E375"/>
  <c r="D360"/>
  <c r="D354"/>
  <c r="D338"/>
  <c r="E325"/>
  <c r="D312"/>
  <c r="E295"/>
  <c r="E285"/>
  <c r="D282"/>
  <c r="E275"/>
  <c r="E254"/>
  <c r="P180"/>
  <c r="E286"/>
  <c r="D286"/>
  <c r="F247"/>
  <c r="E247"/>
  <c r="F239"/>
  <c r="E239"/>
  <c r="F231"/>
  <c r="E231"/>
  <c r="F223"/>
  <c r="E223"/>
  <c r="F215"/>
  <c r="E215"/>
  <c r="F207"/>
  <c r="E207"/>
  <c r="F199"/>
  <c r="E199"/>
  <c r="F191"/>
  <c r="E191"/>
  <c r="F183"/>
  <c r="E183"/>
  <c r="P154"/>
  <c r="Q154"/>
  <c r="P142"/>
  <c r="Q142"/>
  <c r="Q137"/>
  <c r="P137"/>
  <c r="Q132"/>
  <c r="P132"/>
  <c r="Q125"/>
  <c r="P125"/>
  <c r="Q120"/>
  <c r="P120"/>
  <c r="Q113"/>
  <c r="P113"/>
  <c r="Q108"/>
  <c r="P108"/>
  <c r="Q101"/>
  <c r="P101"/>
  <c r="Q96"/>
  <c r="P96"/>
  <c r="Q89"/>
  <c r="P89"/>
  <c r="Q84"/>
  <c r="P84"/>
  <c r="Q77"/>
  <c r="P77"/>
  <c r="Q72"/>
  <c r="P72"/>
  <c r="Q65"/>
  <c r="P65"/>
  <c r="Q50"/>
  <c r="P50"/>
  <c r="Q45"/>
  <c r="P45"/>
  <c r="P28"/>
  <c r="Q28"/>
  <c r="Q23"/>
  <c r="P23"/>
  <c r="Q8"/>
  <c r="P8"/>
  <c r="E269"/>
  <c r="F269"/>
  <c r="Q163"/>
  <c r="P163"/>
  <c r="Q161"/>
  <c r="P161"/>
  <c r="F159"/>
  <c r="E159"/>
  <c r="Q147"/>
  <c r="P147"/>
  <c r="P130"/>
  <c r="Q130"/>
  <c r="P118"/>
  <c r="Q118"/>
  <c r="P106"/>
  <c r="Q106"/>
  <c r="P94"/>
  <c r="Q94"/>
  <c r="P82"/>
  <c r="Q82"/>
  <c r="P70"/>
  <c r="Q70"/>
  <c r="Q60"/>
  <c r="P60"/>
  <c r="Q55"/>
  <c r="P55"/>
  <c r="Q38"/>
  <c r="P38"/>
  <c r="Q33"/>
  <c r="P33"/>
  <c r="Q18"/>
  <c r="P18"/>
  <c r="Q13"/>
  <c r="P13"/>
  <c r="E477"/>
  <c r="E437"/>
  <c r="E351"/>
  <c r="E345"/>
  <c r="E329"/>
  <c r="E309"/>
  <c r="D310"/>
  <c r="E310"/>
  <c r="F179"/>
  <c r="E179"/>
  <c r="P172"/>
  <c r="Q172"/>
  <c r="Q152"/>
  <c r="P152"/>
  <c r="Q140"/>
  <c r="P140"/>
  <c r="Q135"/>
  <c r="P135"/>
  <c r="Q123"/>
  <c r="P123"/>
  <c r="Q111"/>
  <c r="P111"/>
  <c r="Q99"/>
  <c r="P99"/>
  <c r="Q87"/>
  <c r="P87"/>
  <c r="Q75"/>
  <c r="P75"/>
  <c r="P58"/>
  <c r="Q58"/>
  <c r="Q53"/>
  <c r="P53"/>
  <c r="P16"/>
  <c r="Q16"/>
  <c r="Q11"/>
  <c r="P11"/>
  <c r="E483"/>
  <c r="D468"/>
  <c r="E465"/>
  <c r="D462"/>
  <c r="E431"/>
  <c r="E425"/>
  <c r="D422"/>
  <c r="D416"/>
  <c r="E385"/>
  <c r="E379"/>
  <c r="D376"/>
  <c r="D370"/>
  <c r="D326"/>
  <c r="D316"/>
  <c r="E289"/>
  <c r="D276"/>
  <c r="E259"/>
  <c r="P174"/>
  <c r="F293"/>
  <c r="E293"/>
  <c r="F245"/>
  <c r="E245"/>
  <c r="F237"/>
  <c r="E237"/>
  <c r="F229"/>
  <c r="E229"/>
  <c r="F221"/>
  <c r="E221"/>
  <c r="F213"/>
  <c r="E213"/>
  <c r="F205"/>
  <c r="E205"/>
  <c r="F197"/>
  <c r="E197"/>
  <c r="F189"/>
  <c r="E189"/>
  <c r="F177"/>
  <c r="E177"/>
  <c r="Q159"/>
  <c r="P159"/>
  <c r="Q128"/>
  <c r="P128"/>
  <c r="Q116"/>
  <c r="P116"/>
  <c r="Q104"/>
  <c r="P104"/>
  <c r="Q92"/>
  <c r="P92"/>
  <c r="Q80"/>
  <c r="P80"/>
  <c r="Q68"/>
  <c r="P68"/>
  <c r="Q63"/>
  <c r="P63"/>
  <c r="Q48"/>
  <c r="P48"/>
  <c r="Q43"/>
  <c r="P43"/>
  <c r="Q26"/>
  <c r="P26"/>
  <c r="Q21"/>
  <c r="P21"/>
  <c r="Q6"/>
  <c r="P6"/>
  <c r="P4"/>
  <c r="Q4"/>
  <c r="E495"/>
  <c r="E511"/>
  <c r="D508"/>
  <c r="D502"/>
  <c r="E471"/>
  <c r="D456"/>
  <c r="D450"/>
  <c r="E432"/>
  <c r="E419"/>
  <c r="E413"/>
  <c r="D404"/>
  <c r="E373"/>
  <c r="E367"/>
  <c r="D364"/>
  <c r="D358"/>
  <c r="E339"/>
  <c r="D336"/>
  <c r="E323"/>
  <c r="D266"/>
  <c r="E250"/>
  <c r="E242"/>
  <c r="E234"/>
  <c r="E226"/>
  <c r="E218"/>
  <c r="E210"/>
  <c r="E202"/>
  <c r="E194"/>
  <c r="E186"/>
  <c r="P170"/>
  <c r="E168"/>
  <c r="E182"/>
  <c r="E158"/>
  <c r="E138"/>
  <c r="E2"/>
  <c r="E155"/>
  <c r="E137"/>
  <c r="E125"/>
  <c r="E113"/>
  <c r="E101"/>
  <c r="E89"/>
  <c r="E83"/>
  <c r="E71"/>
  <c r="E59"/>
  <c r="E53"/>
  <c r="E47"/>
  <c r="E35"/>
  <c r="E29"/>
  <c r="E23"/>
  <c r="E17"/>
  <c r="E11"/>
  <c r="E5"/>
  <c r="E149"/>
  <c r="E143"/>
  <c r="E131"/>
  <c r="E119"/>
  <c r="E107"/>
  <c r="E95"/>
  <c r="E77"/>
  <c r="E65"/>
  <c r="E64"/>
  <c r="E58"/>
  <c r="E52"/>
  <c r="E46"/>
  <c r="E40"/>
  <c r="E34"/>
  <c r="E28"/>
  <c r="E22"/>
  <c r="E16"/>
  <c r="E10"/>
  <c r="E4"/>
  <c r="E147"/>
  <c r="E135"/>
  <c r="E129"/>
  <c r="E123"/>
  <c r="E117"/>
  <c r="E111"/>
  <c r="E105"/>
  <c r="E99"/>
  <c r="E93"/>
  <c r="E87"/>
  <c r="E81"/>
  <c r="E75"/>
  <c r="E69"/>
  <c r="E63"/>
  <c r="E57"/>
  <c r="E51"/>
  <c r="E45"/>
  <c r="E39"/>
  <c r="E33"/>
  <c r="E27"/>
  <c r="E21"/>
  <c r="E15"/>
  <c r="E9"/>
  <c r="P5"/>
  <c r="E3"/>
  <c r="E153"/>
  <c r="E141"/>
  <c r="D176"/>
  <c r="D170"/>
  <c r="D164"/>
  <c r="D152"/>
  <c r="D146"/>
  <c r="D140"/>
  <c r="D134"/>
  <c r="D128"/>
  <c r="D122"/>
  <c r="D116"/>
  <c r="D110"/>
  <c r="D104"/>
  <c r="D98"/>
  <c r="D92"/>
  <c r="D86"/>
  <c r="D80"/>
  <c r="D74"/>
  <c r="D68"/>
  <c r="D62"/>
  <c r="D56"/>
  <c r="D50"/>
  <c r="D44"/>
  <c r="D38"/>
  <c r="D32"/>
  <c r="D26"/>
  <c r="D20"/>
  <c r="D14"/>
  <c r="D8"/>
  <c r="H14" i="15" l="1"/>
  <c r="E41" i="53"/>
  <c r="H15" i="15" l="1"/>
  <c r="E185" i="53"/>
  <c r="E52" i="10"/>
  <c r="E51"/>
  <c r="E50"/>
  <c r="E49"/>
  <c r="E48"/>
  <c r="E47"/>
  <c r="E46"/>
  <c r="E45"/>
  <c r="E44"/>
  <c r="E43"/>
  <c r="E42"/>
  <c r="E41"/>
  <c r="E40"/>
  <c r="E39"/>
  <c r="E38"/>
  <c r="E37"/>
  <c r="E36"/>
  <c r="E35"/>
  <c r="E34"/>
  <c r="E33"/>
  <c r="E32"/>
  <c r="E31"/>
  <c r="E30"/>
  <c r="E29"/>
  <c r="E28"/>
  <c r="E27"/>
  <c r="E26"/>
  <c r="E25"/>
  <c r="E24"/>
  <c r="E23"/>
  <c r="E22"/>
  <c r="E21"/>
  <c r="E20"/>
  <c r="E19"/>
  <c r="E18"/>
  <c r="E17"/>
  <c r="E16"/>
  <c r="E15"/>
  <c r="E14"/>
  <c r="E13"/>
  <c r="E12"/>
  <c r="E11"/>
  <c r="E10"/>
  <c r="E9"/>
  <c r="E8"/>
  <c r="E7"/>
  <c r="E6"/>
  <c r="E5"/>
  <c r="E4"/>
  <c r="E3"/>
  <c r="E2"/>
  <c r="G58" i="25"/>
  <c r="G57"/>
  <c r="G56"/>
  <c r="G55"/>
  <c r="G53"/>
  <c r="G54"/>
  <c r="H16" i="15" l="1"/>
  <c r="E96" i="53"/>
  <c r="C56" i="25"/>
  <c r="B57"/>
  <c r="C57" s="1"/>
  <c r="H277" i="28"/>
  <c r="H270"/>
  <c r="H278" s="1"/>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M18"/>
  <c r="M17"/>
  <c r="M16"/>
  <c r="M15"/>
  <c r="M14"/>
  <c r="M13"/>
  <c r="M12"/>
  <c r="M11"/>
  <c r="M10"/>
  <c r="M9"/>
  <c r="M8"/>
  <c r="M7"/>
  <c r="M6"/>
  <c r="M5"/>
  <c r="M4"/>
  <c r="M3"/>
  <c r="M2"/>
  <c r="L129"/>
  <c r="L128"/>
  <c r="L127"/>
  <c r="L126"/>
  <c r="L125"/>
  <c r="L124"/>
  <c r="L123"/>
  <c r="L122"/>
  <c r="L121"/>
  <c r="L120"/>
  <c r="L119"/>
  <c r="L118"/>
  <c r="L117"/>
  <c r="L116"/>
  <c r="L115"/>
  <c r="L114"/>
  <c r="L113"/>
  <c r="L112"/>
  <c r="L111"/>
  <c r="L41"/>
  <c r="L110"/>
  <c r="L109"/>
  <c r="L108"/>
  <c r="L107"/>
  <c r="L106"/>
  <c r="L105"/>
  <c r="L104"/>
  <c r="L103"/>
  <c r="L102"/>
  <c r="L40"/>
  <c r="L39"/>
  <c r="L101"/>
  <c r="L100"/>
  <c r="L99"/>
  <c r="L98"/>
  <c r="L97"/>
  <c r="L96"/>
  <c r="L95"/>
  <c r="L94"/>
  <c r="L93"/>
  <c r="L92"/>
  <c r="L91"/>
  <c r="L90"/>
  <c r="L89"/>
  <c r="L88"/>
  <c r="L87"/>
  <c r="L86"/>
  <c r="L85"/>
  <c r="L23"/>
  <c r="L84"/>
  <c r="L83"/>
  <c r="L82"/>
  <c r="L81"/>
  <c r="L80"/>
  <c r="L79"/>
  <c r="L78"/>
  <c r="L77"/>
  <c r="L76"/>
  <c r="L75"/>
  <c r="L22"/>
  <c r="L74"/>
  <c r="L73"/>
  <c r="L72"/>
  <c r="L38"/>
  <c r="L37"/>
  <c r="L21"/>
  <c r="L36"/>
  <c r="L71"/>
  <c r="L70"/>
  <c r="L69"/>
  <c r="L68"/>
  <c r="L67"/>
  <c r="L66"/>
  <c r="L20"/>
  <c r="L15"/>
  <c r="L14"/>
  <c r="L35"/>
  <c r="L65"/>
  <c r="L64"/>
  <c r="L63"/>
  <c r="L34"/>
  <c r="L10"/>
  <c r="L62"/>
  <c r="L61"/>
  <c r="L60"/>
  <c r="L33"/>
  <c r="L59"/>
  <c r="L4"/>
  <c r="L58"/>
  <c r="L57"/>
  <c r="L32"/>
  <c r="L19"/>
  <c r="L56"/>
  <c r="L31"/>
  <c r="L55"/>
  <c r="L54"/>
  <c r="L53"/>
  <c r="L30"/>
  <c r="L18"/>
  <c r="L3"/>
  <c r="L52"/>
  <c r="L29"/>
  <c r="L51"/>
  <c r="L50"/>
  <c r="L17"/>
  <c r="L6"/>
  <c r="L2"/>
  <c r="L16"/>
  <c r="L28"/>
  <c r="L49"/>
  <c r="L13"/>
  <c r="L12"/>
  <c r="L48"/>
  <c r="L47"/>
  <c r="L27"/>
  <c r="L46"/>
  <c r="L26"/>
  <c r="L45"/>
  <c r="L25"/>
  <c r="L11"/>
  <c r="L24"/>
  <c r="L44"/>
  <c r="L43"/>
  <c r="L7"/>
  <c r="L9"/>
  <c r="L5"/>
  <c r="L8"/>
  <c r="L42"/>
  <c r="E131"/>
  <c r="E130"/>
  <c r="E129"/>
  <c r="E128"/>
  <c r="E127"/>
  <c r="E126"/>
  <c r="E46"/>
  <c r="E125"/>
  <c r="E45"/>
  <c r="E124"/>
  <c r="E123"/>
  <c r="E122"/>
  <c r="E121"/>
  <c r="E120"/>
  <c r="E119"/>
  <c r="E118"/>
  <c r="E117"/>
  <c r="E116"/>
  <c r="E115"/>
  <c r="E114"/>
  <c r="E113"/>
  <c r="E112"/>
  <c r="E44"/>
  <c r="E111"/>
  <c r="E110"/>
  <c r="E109"/>
  <c r="E108"/>
  <c r="E107"/>
  <c r="E43"/>
  <c r="E106"/>
  <c r="E105"/>
  <c r="E104"/>
  <c r="E103"/>
  <c r="E102"/>
  <c r="E101"/>
  <c r="E100"/>
  <c r="E99"/>
  <c r="E98"/>
  <c r="E22"/>
  <c r="E21"/>
  <c r="E97"/>
  <c r="E96"/>
  <c r="E95"/>
  <c r="E20"/>
  <c r="E42"/>
  <c r="E41"/>
  <c r="E94"/>
  <c r="E93"/>
  <c r="E92"/>
  <c r="E91"/>
  <c r="E90"/>
  <c r="E89"/>
  <c r="E88"/>
  <c r="E40"/>
  <c r="E19"/>
  <c r="E87"/>
  <c r="E18"/>
  <c r="E86"/>
  <c r="E39"/>
  <c r="E85"/>
  <c r="E84"/>
  <c r="E38"/>
  <c r="E37"/>
  <c r="E83"/>
  <c r="E36"/>
  <c r="E17"/>
  <c r="E8"/>
  <c r="E35"/>
  <c r="E34"/>
  <c r="E82"/>
  <c r="E81"/>
  <c r="E80"/>
  <c r="E79"/>
  <c r="E13"/>
  <c r="E78"/>
  <c r="E16"/>
  <c r="E77"/>
  <c r="E33"/>
  <c r="E76"/>
  <c r="E32"/>
  <c r="E75"/>
  <c r="E74"/>
  <c r="E31"/>
  <c r="E73"/>
  <c r="E72"/>
  <c r="E30"/>
  <c r="E71"/>
  <c r="E70"/>
  <c r="E69"/>
  <c r="E11"/>
  <c r="E68"/>
  <c r="E67"/>
  <c r="E66"/>
  <c r="E29"/>
  <c r="E28"/>
  <c r="E65"/>
  <c r="E64"/>
  <c r="E12"/>
  <c r="E63"/>
  <c r="E62"/>
  <c r="E4"/>
  <c r="E61"/>
  <c r="E60"/>
  <c r="E59"/>
  <c r="E58"/>
  <c r="E57"/>
  <c r="E56"/>
  <c r="E55"/>
  <c r="E54"/>
  <c r="E27"/>
  <c r="E15"/>
  <c r="E53"/>
  <c r="E52"/>
  <c r="E26"/>
  <c r="E51"/>
  <c r="E25"/>
  <c r="E3"/>
  <c r="E6"/>
  <c r="E5"/>
  <c r="E50"/>
  <c r="E49"/>
  <c r="E9"/>
  <c r="E14"/>
  <c r="E24"/>
  <c r="E10"/>
  <c r="E2"/>
  <c r="E48"/>
  <c r="E7"/>
  <c r="E47"/>
  <c r="E23"/>
  <c r="H17" i="15" l="1"/>
  <c r="E167" i="53"/>
  <c r="M130" i="28"/>
  <c r="D57" i="25"/>
  <c r="B58"/>
  <c r="H256" i="26"/>
  <c r="H255"/>
  <c r="H254"/>
  <c r="H253"/>
  <c r="H252"/>
  <c r="H251"/>
  <c r="H250"/>
  <c r="H249"/>
  <c r="H248"/>
  <c r="H247"/>
  <c r="H246"/>
  <c r="H245"/>
  <c r="H244"/>
  <c r="H243"/>
  <c r="H242"/>
  <c r="H241"/>
  <c r="H240"/>
  <c r="H239"/>
  <c r="H238"/>
  <c r="H237"/>
  <c r="H236"/>
  <c r="H235"/>
  <c r="H234"/>
  <c r="H233"/>
  <c r="H232"/>
  <c r="H231"/>
  <c r="H230"/>
  <c r="H229"/>
  <c r="H228"/>
  <c r="H227"/>
  <c r="H226"/>
  <c r="H225"/>
  <c r="H216"/>
  <c r="H213"/>
  <c r="H212"/>
  <c r="H209"/>
  <c r="H208"/>
  <c r="H204"/>
  <c r="H203"/>
  <c r="H202"/>
  <c r="H199"/>
  <c r="H198"/>
  <c r="H194"/>
  <c r="H189"/>
  <c r="H188"/>
  <c r="H187"/>
  <c r="H186"/>
  <c r="H179"/>
  <c r="H178"/>
  <c r="H177"/>
  <c r="H176"/>
  <c r="H175"/>
  <c r="H174"/>
  <c r="H224"/>
  <c r="H223"/>
  <c r="H222"/>
  <c r="H221"/>
  <c r="H220"/>
  <c r="H219"/>
  <c r="H218"/>
  <c r="H217"/>
  <c r="H215"/>
  <c r="H214"/>
  <c r="H211"/>
  <c r="H210"/>
  <c r="H207"/>
  <c r="H206"/>
  <c r="H205"/>
  <c r="H201"/>
  <c r="H200"/>
  <c r="H197"/>
  <c r="H196"/>
  <c r="H195"/>
  <c r="H193"/>
  <c r="H192"/>
  <c r="H191"/>
  <c r="H190"/>
  <c r="H185"/>
  <c r="H184"/>
  <c r="H183"/>
  <c r="H182"/>
  <c r="H181"/>
  <c r="H180"/>
  <c r="H173"/>
  <c r="H172"/>
  <c r="H171"/>
  <c r="H170"/>
  <c r="H169"/>
  <c r="H168"/>
  <c r="H167"/>
  <c r="H166"/>
  <c r="H75"/>
  <c r="H74"/>
  <c r="H73"/>
  <c r="H72"/>
  <c r="H71"/>
  <c r="H70"/>
  <c r="H69"/>
  <c r="H68"/>
  <c r="H67"/>
  <c r="H66"/>
  <c r="H65"/>
  <c r="H64"/>
  <c r="H63"/>
  <c r="H56"/>
  <c r="H49"/>
  <c r="H48"/>
  <c r="H47"/>
  <c r="H40"/>
  <c r="H38"/>
  <c r="H36"/>
  <c r="H35"/>
  <c r="H34"/>
  <c r="H33"/>
  <c r="H62"/>
  <c r="H61"/>
  <c r="H60"/>
  <c r="H59"/>
  <c r="H58"/>
  <c r="H57"/>
  <c r="H55"/>
  <c r="H54"/>
  <c r="H53"/>
  <c r="H52"/>
  <c r="H51"/>
  <c r="H50"/>
  <c r="H46"/>
  <c r="H45"/>
  <c r="H44"/>
  <c r="H43"/>
  <c r="H42"/>
  <c r="H41"/>
  <c r="H39"/>
  <c r="H37"/>
  <c r="H32"/>
  <c r="H165"/>
  <c r="H164"/>
  <c r="H163"/>
  <c r="H162"/>
  <c r="H161"/>
  <c r="H160"/>
  <c r="H159"/>
  <c r="H158"/>
  <c r="H157"/>
  <c r="H156"/>
  <c r="H155"/>
  <c r="H154"/>
  <c r="H153"/>
  <c r="H152"/>
  <c r="H151"/>
  <c r="H150"/>
  <c r="H149"/>
  <c r="H148"/>
  <c r="H147"/>
  <c r="H146"/>
  <c r="H145"/>
  <c r="H144"/>
  <c r="H143"/>
  <c r="H142"/>
  <c r="H141"/>
  <c r="H140"/>
  <c r="H139"/>
  <c r="H138"/>
  <c r="H137"/>
  <c r="H136"/>
  <c r="H135"/>
  <c r="H134"/>
  <c r="H131"/>
  <c r="H130"/>
  <c r="H129"/>
  <c r="H126"/>
  <c r="H125"/>
  <c r="H124"/>
  <c r="H120"/>
  <c r="H119"/>
  <c r="H118"/>
  <c r="H117"/>
  <c r="H102"/>
  <c r="H101"/>
  <c r="H100"/>
  <c r="H99"/>
  <c r="H97"/>
  <c r="H96"/>
  <c r="H95"/>
  <c r="H94"/>
  <c r="H90"/>
  <c r="H82"/>
  <c r="H81"/>
  <c r="H133"/>
  <c r="H132"/>
  <c r="H128"/>
  <c r="H127"/>
  <c r="H123"/>
  <c r="H122"/>
  <c r="H121"/>
  <c r="H116"/>
  <c r="H115"/>
  <c r="H114"/>
  <c r="H113"/>
  <c r="H112"/>
  <c r="H111"/>
  <c r="H110"/>
  <c r="H109"/>
  <c r="H108"/>
  <c r="H107"/>
  <c r="H106"/>
  <c r="H105"/>
  <c r="H104"/>
  <c r="H103"/>
  <c r="H98"/>
  <c r="H93"/>
  <c r="H92"/>
  <c r="H91"/>
  <c r="H89"/>
  <c r="H88"/>
  <c r="H87"/>
  <c r="H86"/>
  <c r="H85"/>
  <c r="H84"/>
  <c r="H83"/>
  <c r="H80"/>
  <c r="H79"/>
  <c r="H78"/>
  <c r="H77"/>
  <c r="H76"/>
  <c r="H31"/>
  <c r="H30"/>
  <c r="H29"/>
  <c r="H28"/>
  <c r="H27"/>
  <c r="H26"/>
  <c r="H25"/>
  <c r="H24"/>
  <c r="H23"/>
  <c r="H22"/>
  <c r="H21"/>
  <c r="H20"/>
  <c r="H19"/>
  <c r="H18"/>
  <c r="H17"/>
  <c r="H16"/>
  <c r="H15"/>
  <c r="H14"/>
  <c r="H13"/>
  <c r="H12"/>
  <c r="H11"/>
  <c r="H10"/>
  <c r="H9"/>
  <c r="H8"/>
  <c r="H7"/>
  <c r="H6"/>
  <c r="H5"/>
  <c r="H4"/>
  <c r="H3"/>
  <c r="H2"/>
  <c r="H18" i="15" l="1"/>
  <c r="E108" i="53"/>
  <c r="B59" i="25"/>
  <c r="C58"/>
  <c r="D58" s="1"/>
  <c r="G60" i="21"/>
  <c r="H3" i="23"/>
  <c r="H74"/>
  <c r="H1"/>
  <c r="F73"/>
  <c r="F72"/>
  <c r="F71"/>
  <c r="F70"/>
  <c r="F69"/>
  <c r="F68"/>
  <c r="F67"/>
  <c r="F66"/>
  <c r="F65"/>
  <c r="F64"/>
  <c r="F63"/>
  <c r="F62"/>
  <c r="F61"/>
  <c r="F60"/>
  <c r="F59"/>
  <c r="F58"/>
  <c r="F57"/>
  <c r="F56"/>
  <c r="F55"/>
  <c r="F54"/>
  <c r="F53"/>
  <c r="F52"/>
  <c r="F51"/>
  <c r="F50"/>
  <c r="F49"/>
  <c r="F48"/>
  <c r="F47"/>
  <c r="F46"/>
  <c r="F45"/>
  <c r="F44"/>
  <c r="F43"/>
  <c r="F42"/>
  <c r="F41"/>
  <c r="F40"/>
  <c r="F39"/>
  <c r="F38"/>
  <c r="F37"/>
  <c r="F36"/>
  <c r="F35"/>
  <c r="F34"/>
  <c r="F33"/>
  <c r="F32"/>
  <c r="F31"/>
  <c r="F30"/>
  <c r="F29"/>
  <c r="F28"/>
  <c r="F27"/>
  <c r="F26"/>
  <c r="F25"/>
  <c r="F24"/>
  <c r="F23"/>
  <c r="F22"/>
  <c r="F21"/>
  <c r="F20"/>
  <c r="F19"/>
  <c r="F18"/>
  <c r="F17"/>
  <c r="F16"/>
  <c r="F15"/>
  <c r="F14"/>
  <c r="F13"/>
  <c r="F12"/>
  <c r="F11"/>
  <c r="F10"/>
  <c r="F9"/>
  <c r="F8"/>
  <c r="F7"/>
  <c r="F6"/>
  <c r="F5"/>
  <c r="F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B73"/>
  <c r="D73" s="1"/>
  <c r="B72"/>
  <c r="B71"/>
  <c r="H71" s="1"/>
  <c r="B70"/>
  <c r="H70" s="1"/>
  <c r="B69"/>
  <c r="H69" s="1"/>
  <c r="B68"/>
  <c r="H68" s="1"/>
  <c r="B67"/>
  <c r="H67" s="1"/>
  <c r="B66"/>
  <c r="H66" s="1"/>
  <c r="B65"/>
  <c r="H65" s="1"/>
  <c r="B64"/>
  <c r="B63"/>
  <c r="B62"/>
  <c r="B61"/>
  <c r="B60"/>
  <c r="D60" s="1"/>
  <c r="B59"/>
  <c r="H59" s="1"/>
  <c r="B58"/>
  <c r="H58" s="1"/>
  <c r="B57"/>
  <c r="D57" s="1"/>
  <c r="B56"/>
  <c r="B55"/>
  <c r="D55" s="1"/>
  <c r="B54"/>
  <c r="H54" s="1"/>
  <c r="B53"/>
  <c r="H53" s="1"/>
  <c r="B52"/>
  <c r="H52" s="1"/>
  <c r="B51"/>
  <c r="D51" s="1"/>
  <c r="B50"/>
  <c r="B49"/>
  <c r="D49" s="1"/>
  <c r="B48"/>
  <c r="B47"/>
  <c r="H47" s="1"/>
  <c r="B46"/>
  <c r="H46" s="1"/>
  <c r="B45"/>
  <c r="B44"/>
  <c r="H44" s="1"/>
  <c r="B43"/>
  <c r="H43" s="1"/>
  <c r="B42"/>
  <c r="H42" s="1"/>
  <c r="B41"/>
  <c r="H41" s="1"/>
  <c r="B40"/>
  <c r="B39"/>
  <c r="B38"/>
  <c r="B37"/>
  <c r="B36"/>
  <c r="D36" s="1"/>
  <c r="B35"/>
  <c r="H35" s="1"/>
  <c r="B34"/>
  <c r="H34" s="1"/>
  <c r="B33"/>
  <c r="D33" s="1"/>
  <c r="B32"/>
  <c r="B31"/>
  <c r="H31" s="1"/>
  <c r="B30"/>
  <c r="H30" s="1"/>
  <c r="B29"/>
  <c r="H29" s="1"/>
  <c r="B28"/>
  <c r="H28" s="1"/>
  <c r="B27"/>
  <c r="D27" s="1"/>
  <c r="B26"/>
  <c r="B25"/>
  <c r="D25" s="1"/>
  <c r="B24"/>
  <c r="B23"/>
  <c r="H23" s="1"/>
  <c r="B22"/>
  <c r="H22" s="1"/>
  <c r="B21"/>
  <c r="B20"/>
  <c r="H20" s="1"/>
  <c r="B19"/>
  <c r="H19" s="1"/>
  <c r="B18"/>
  <c r="H18" s="1"/>
  <c r="B17"/>
  <c r="H17" s="1"/>
  <c r="B16"/>
  <c r="B15"/>
  <c r="B14"/>
  <c r="B13"/>
  <c r="B12"/>
  <c r="D12" s="1"/>
  <c r="B11"/>
  <c r="H11" s="1"/>
  <c r="B10"/>
  <c r="H10" s="1"/>
  <c r="B9"/>
  <c r="D9" s="1"/>
  <c r="B8"/>
  <c r="B7"/>
  <c r="D7" s="1"/>
  <c r="B6"/>
  <c r="H6" s="1"/>
  <c r="B5"/>
  <c r="H5" s="1"/>
  <c r="B4"/>
  <c r="D4" s="1"/>
  <c r="D14" l="1"/>
  <c r="H19" i="15"/>
  <c r="E72" i="53"/>
  <c r="H8" i="23"/>
  <c r="H16"/>
  <c r="H32"/>
  <c r="H40"/>
  <c r="H56"/>
  <c r="H64"/>
  <c r="B60" i="25"/>
  <c r="C59"/>
  <c r="D59" s="1"/>
  <c r="D26" i="23"/>
  <c r="D50"/>
  <c r="D13"/>
  <c r="D21"/>
  <c r="D37"/>
  <c r="D45"/>
  <c r="D61"/>
  <c r="D62"/>
  <c r="D38"/>
  <c r="D17"/>
  <c r="D65"/>
  <c r="H4"/>
  <c r="H45"/>
  <c r="D19"/>
  <c r="D67"/>
  <c r="H7"/>
  <c r="H55"/>
  <c r="D29"/>
  <c r="H9"/>
  <c r="H57"/>
  <c r="D31"/>
  <c r="D15"/>
  <c r="D41"/>
  <c r="H21"/>
  <c r="D39"/>
  <c r="D63"/>
  <c r="D24"/>
  <c r="D48"/>
  <c r="D72"/>
  <c r="D43"/>
  <c r="D5"/>
  <c r="D53"/>
  <c r="H33"/>
  <c r="D11"/>
  <c r="D23"/>
  <c r="D35"/>
  <c r="D47"/>
  <c r="D59"/>
  <c r="D71"/>
  <c r="H15"/>
  <c r="H27"/>
  <c r="H39"/>
  <c r="H51"/>
  <c r="H63"/>
  <c r="D10"/>
  <c r="D22"/>
  <c r="D34"/>
  <c r="D46"/>
  <c r="D58"/>
  <c r="D70"/>
  <c r="H14"/>
  <c r="H26"/>
  <c r="H38"/>
  <c r="H50"/>
  <c r="H62"/>
  <c r="D69"/>
  <c r="H13"/>
  <c r="H25"/>
  <c r="H37"/>
  <c r="H49"/>
  <c r="H61"/>
  <c r="H73"/>
  <c r="D8"/>
  <c r="D20"/>
  <c r="D32"/>
  <c r="D44"/>
  <c r="D56"/>
  <c r="D68"/>
  <c r="H12"/>
  <c r="H24"/>
  <c r="H36"/>
  <c r="H48"/>
  <c r="H60"/>
  <c r="H72"/>
  <c r="D6"/>
  <c r="D18"/>
  <c r="D30"/>
  <c r="D42"/>
  <c r="D54"/>
  <c r="D66"/>
  <c r="D16"/>
  <c r="D28"/>
  <c r="D40"/>
  <c r="D52"/>
  <c r="D64"/>
  <c r="G1" i="19"/>
  <c r="G22" s="1"/>
  <c r="G30" s="1"/>
  <c r="G37" i="18"/>
  <c r="G58"/>
  <c r="G55"/>
  <c r="G52"/>
  <c r="G18"/>
  <c r="G19" s="1"/>
  <c r="G20" s="1"/>
  <c r="G21" s="1"/>
  <c r="G22" s="1"/>
  <c r="G23" s="1"/>
  <c r="G24" s="1"/>
  <c r="G25" s="1"/>
  <c r="G26" s="1"/>
  <c r="G27" s="1"/>
  <c r="G28" s="1"/>
  <c r="G29" s="1"/>
  <c r="G30" s="1"/>
  <c r="G31" s="1"/>
  <c r="G32" s="1"/>
  <c r="G33" s="1"/>
  <c r="G34" s="1"/>
  <c r="L18" i="1"/>
  <c r="N17"/>
  <c r="M17"/>
  <c r="N15"/>
  <c r="M15"/>
  <c r="N13"/>
  <c r="M13"/>
  <c r="N16"/>
  <c r="M16"/>
  <c r="M14"/>
  <c r="N14"/>
  <c r="H20" i="15" l="1"/>
  <c r="E158" i="53"/>
  <c r="B61" i="25"/>
  <c r="C60"/>
  <c r="D60" s="1"/>
  <c r="G60" i="18"/>
  <c r="C60" i="1"/>
  <c r="B57"/>
  <c r="D57" s="1"/>
  <c r="E57" s="1"/>
  <c r="H21" i="15" l="1"/>
  <c r="E112" i="53"/>
  <c r="B62" i="25"/>
  <c r="C61"/>
  <c r="D61" s="1"/>
  <c r="AO257" i="12"/>
  <c r="AO256"/>
  <c r="AO255"/>
  <c r="AO254"/>
  <c r="AO253"/>
  <c r="AO252"/>
  <c r="AO251"/>
  <c r="AO250"/>
  <c r="AO249"/>
  <c r="AO248"/>
  <c r="AO247"/>
  <c r="AO246"/>
  <c r="AO245"/>
  <c r="AO244"/>
  <c r="AO243"/>
  <c r="AO242"/>
  <c r="AO241"/>
  <c r="AO240"/>
  <c r="AO239"/>
  <c r="AO238"/>
  <c r="AO237"/>
  <c r="AO236"/>
  <c r="AO235"/>
  <c r="AO234"/>
  <c r="AO233"/>
  <c r="AO232"/>
  <c r="AO231"/>
  <c r="AO230"/>
  <c r="AO229"/>
  <c r="AO228"/>
  <c r="AO227"/>
  <c r="AO226"/>
  <c r="AO225"/>
  <c r="AO224"/>
  <c r="AO223"/>
  <c r="AO222"/>
  <c r="AO221"/>
  <c r="AO220"/>
  <c r="AO219"/>
  <c r="AO218"/>
  <c r="AO217"/>
  <c r="AO216"/>
  <c r="AO215"/>
  <c r="AO214"/>
  <c r="AO213"/>
  <c r="AO212"/>
  <c r="AO211"/>
  <c r="AO210"/>
  <c r="AO209"/>
  <c r="AO208"/>
  <c r="AO207"/>
  <c r="AO206"/>
  <c r="AO205"/>
  <c r="AO204"/>
  <c r="AO203"/>
  <c r="AO202"/>
  <c r="AO201"/>
  <c r="AO200"/>
  <c r="AO199"/>
  <c r="AO198"/>
  <c r="AO197"/>
  <c r="AO196"/>
  <c r="AO195"/>
  <c r="AO194"/>
  <c r="AO193"/>
  <c r="AO192"/>
  <c r="AO191"/>
  <c r="AO190"/>
  <c r="AO189"/>
  <c r="AO188"/>
  <c r="AO187"/>
  <c r="AO186"/>
  <c r="AO185"/>
  <c r="AO184"/>
  <c r="AO183"/>
  <c r="AO182"/>
  <c r="AO181"/>
  <c r="AO180"/>
  <c r="AO179"/>
  <c r="AO178"/>
  <c r="AO177"/>
  <c r="AO176"/>
  <c r="AO175"/>
  <c r="AO174"/>
  <c r="AO173"/>
  <c r="AO172"/>
  <c r="AO171"/>
  <c r="AO170"/>
  <c r="AO169"/>
  <c r="AO168"/>
  <c r="AO167"/>
  <c r="AO166"/>
  <c r="AO165"/>
  <c r="AO164"/>
  <c r="AO163"/>
  <c r="AO162"/>
  <c r="AO161"/>
  <c r="AO160"/>
  <c r="AO159"/>
  <c r="AO158"/>
  <c r="AO157"/>
  <c r="AO156"/>
  <c r="AO155"/>
  <c r="AO154"/>
  <c r="AO153"/>
  <c r="AO152"/>
  <c r="AO151"/>
  <c r="AO150"/>
  <c r="AO149"/>
  <c r="AO148"/>
  <c r="AO147"/>
  <c r="AO146"/>
  <c r="AO145"/>
  <c r="AO144"/>
  <c r="AO143"/>
  <c r="AO142"/>
  <c r="AO141"/>
  <c r="AO140"/>
  <c r="AO139"/>
  <c r="AO138"/>
  <c r="AO137"/>
  <c r="AO136"/>
  <c r="AO135"/>
  <c r="AO134"/>
  <c r="AO133"/>
  <c r="AO132"/>
  <c r="AO131"/>
  <c r="AO130"/>
  <c r="AO129"/>
  <c r="AO128"/>
  <c r="AO127"/>
  <c r="AO126"/>
  <c r="AO125"/>
  <c r="AO124"/>
  <c r="AO123"/>
  <c r="AO122"/>
  <c r="AO121"/>
  <c r="AO120"/>
  <c r="AO119"/>
  <c r="AO118"/>
  <c r="AO117"/>
  <c r="AO116"/>
  <c r="AO115"/>
  <c r="AO114"/>
  <c r="AO113"/>
  <c r="AO112"/>
  <c r="AO111"/>
  <c r="AO110"/>
  <c r="AO109"/>
  <c r="AO108"/>
  <c r="AO107"/>
  <c r="AO106"/>
  <c r="AO105"/>
  <c r="AO104"/>
  <c r="AO103"/>
  <c r="AO102"/>
  <c r="AO101"/>
  <c r="AO100"/>
  <c r="AO99"/>
  <c r="AO98"/>
  <c r="AO97"/>
  <c r="AO96"/>
  <c r="AO95"/>
  <c r="AO94"/>
  <c r="AO93"/>
  <c r="AO92"/>
  <c r="AO91"/>
  <c r="AO90"/>
  <c r="AO89"/>
  <c r="AO88"/>
  <c r="AO87"/>
  <c r="AO86"/>
  <c r="AO85"/>
  <c r="AO84"/>
  <c r="AO83"/>
  <c r="AO82"/>
  <c r="AO81"/>
  <c r="AO80"/>
  <c r="AO79"/>
  <c r="AO78"/>
  <c r="AO77"/>
  <c r="AO76"/>
  <c r="AO75"/>
  <c r="AO74"/>
  <c r="AO73"/>
  <c r="AO72"/>
  <c r="AO71"/>
  <c r="AO70"/>
  <c r="AO69"/>
  <c r="AO68"/>
  <c r="AO67"/>
  <c r="AO66"/>
  <c r="AO65"/>
  <c r="AO64"/>
  <c r="AO63"/>
  <c r="AO62"/>
  <c r="AO61"/>
  <c r="AO60"/>
  <c r="AO59"/>
  <c r="AO58"/>
  <c r="AO57"/>
  <c r="AO56"/>
  <c r="AO55"/>
  <c r="AO54"/>
  <c r="AO53"/>
  <c r="AO52"/>
  <c r="AO51"/>
  <c r="AO50"/>
  <c r="AO49"/>
  <c r="AO48"/>
  <c r="AO47"/>
  <c r="AO46"/>
  <c r="AO45"/>
  <c r="AO44"/>
  <c r="AO43"/>
  <c r="AO42"/>
  <c r="AO41"/>
  <c r="AO40"/>
  <c r="AO39"/>
  <c r="AO38"/>
  <c r="AO37"/>
  <c r="AO36"/>
  <c r="AO35"/>
  <c r="AO34"/>
  <c r="AO33"/>
  <c r="AO32"/>
  <c r="AO31"/>
  <c r="AO30"/>
  <c r="AO29"/>
  <c r="AO28"/>
  <c r="AO27"/>
  <c r="AO26"/>
  <c r="AO25"/>
  <c r="AO24"/>
  <c r="AO23"/>
  <c r="AO22"/>
  <c r="AO21"/>
  <c r="AO20"/>
  <c r="AO19"/>
  <c r="AO18"/>
  <c r="AO17"/>
  <c r="AO16"/>
  <c r="AO15"/>
  <c r="AO14"/>
  <c r="AO13"/>
  <c r="AO12"/>
  <c r="AO11"/>
  <c r="AO10"/>
  <c r="AO9"/>
  <c r="AO8"/>
  <c r="AO7"/>
  <c r="AO6"/>
  <c r="AO5"/>
  <c r="AO4"/>
  <c r="AO3"/>
  <c r="AO2"/>
  <c r="H22" i="15" l="1"/>
  <c r="E207" i="53"/>
  <c r="B63" i="25"/>
  <c r="C62"/>
  <c r="D62" s="1"/>
  <c r="B55" i="1"/>
  <c r="D55" s="1"/>
  <c r="E55" s="1"/>
  <c r="B54"/>
  <c r="D54" s="1"/>
  <c r="E54" s="1"/>
  <c r="B53"/>
  <c r="D53" s="1"/>
  <c r="E53" s="1"/>
  <c r="B52"/>
  <c r="D52" s="1"/>
  <c r="E52" s="1"/>
  <c r="B51"/>
  <c r="D51" s="1"/>
  <c r="E51" s="1"/>
  <c r="B50"/>
  <c r="D50" s="1"/>
  <c r="E50" s="1"/>
  <c r="B49"/>
  <c r="D49" s="1"/>
  <c r="E49" s="1"/>
  <c r="B48"/>
  <c r="D48" s="1"/>
  <c r="E48" s="1"/>
  <c r="B47"/>
  <c r="D47" s="1"/>
  <c r="E47" s="1"/>
  <c r="B46"/>
  <c r="D46" s="1"/>
  <c r="E46" s="1"/>
  <c r="B45"/>
  <c r="D45" s="1"/>
  <c r="E45" s="1"/>
  <c r="B44"/>
  <c r="D44" s="1"/>
  <c r="E44" s="1"/>
  <c r="B43"/>
  <c r="D43" s="1"/>
  <c r="E43" s="1"/>
  <c r="B42"/>
  <c r="D42" s="1"/>
  <c r="E42" s="1"/>
  <c r="B41"/>
  <c r="D41" s="1"/>
  <c r="E41" s="1"/>
  <c r="E101" i="4"/>
  <c r="E102" s="1"/>
  <c r="E103" s="1"/>
  <c r="E104" s="1"/>
  <c r="E105" s="1"/>
  <c r="E106" s="1"/>
  <c r="E107" s="1"/>
  <c r="E108" s="1"/>
  <c r="E109" s="1"/>
  <c r="E110" s="1"/>
  <c r="E111" s="1"/>
  <c r="E112" s="1"/>
  <c r="E113" s="1"/>
  <c r="E114" s="1"/>
  <c r="E115" s="1"/>
  <c r="E116" s="1"/>
  <c r="E117" s="1"/>
  <c r="E118" s="1"/>
  <c r="E119" s="1"/>
  <c r="E120" s="1"/>
  <c r="E121" s="1"/>
  <c r="D101"/>
  <c r="D102" s="1"/>
  <c r="D103" s="1"/>
  <c r="D104" s="1"/>
  <c r="D105" s="1"/>
  <c r="D106" s="1"/>
  <c r="D107" s="1"/>
  <c r="D108" s="1"/>
  <c r="D109" s="1"/>
  <c r="D110" s="1"/>
  <c r="D111" s="1"/>
  <c r="D112" s="1"/>
  <c r="D113" s="1"/>
  <c r="D114" s="1"/>
  <c r="D115" s="1"/>
  <c r="D116" s="1"/>
  <c r="D117" s="1"/>
  <c r="D118" s="1"/>
  <c r="D119" s="1"/>
  <c r="D120" s="1"/>
  <c r="D121" s="1"/>
  <c r="E17" i="1"/>
  <c r="F17"/>
  <c r="F16"/>
  <c r="E16"/>
  <c r="B54" i="10"/>
  <c r="E53" i="4"/>
  <c r="E52"/>
  <c r="E51"/>
  <c r="E50"/>
  <c r="E49"/>
  <c r="E48"/>
  <c r="E47"/>
  <c r="E46"/>
  <c r="E45"/>
  <c r="E44"/>
  <c r="E43"/>
  <c r="E42"/>
  <c r="E356" i="7"/>
  <c r="E340"/>
  <c r="E324"/>
  <c r="E308"/>
  <c r="E292"/>
  <c r="E276"/>
  <c r="E260"/>
  <c r="E244"/>
  <c r="E228"/>
  <c r="E212"/>
  <c r="E196"/>
  <c r="E180"/>
  <c r="E164"/>
  <c r="E148"/>
  <c r="E132"/>
  <c r="E116"/>
  <c r="E100"/>
  <c r="E84"/>
  <c r="E68"/>
  <c r="E52"/>
  <c r="E36"/>
  <c r="E20"/>
  <c r="E4"/>
  <c r="E360"/>
  <c r="E359"/>
  <c r="E358"/>
  <c r="E344"/>
  <c r="E343"/>
  <c r="E342"/>
  <c r="E328"/>
  <c r="E327"/>
  <c r="E326"/>
  <c r="E312"/>
  <c r="E311"/>
  <c r="E310"/>
  <c r="E296"/>
  <c r="E295"/>
  <c r="E294"/>
  <c r="E280"/>
  <c r="E279"/>
  <c r="E278"/>
  <c r="E264"/>
  <c r="E263"/>
  <c r="E262"/>
  <c r="E248"/>
  <c r="E247"/>
  <c r="E246"/>
  <c r="E232"/>
  <c r="E231"/>
  <c r="E230"/>
  <c r="E216"/>
  <c r="E215"/>
  <c r="E214"/>
  <c r="E200"/>
  <c r="E199"/>
  <c r="E198"/>
  <c r="E184"/>
  <c r="E183"/>
  <c r="E182"/>
  <c r="E168"/>
  <c r="E167"/>
  <c r="E166"/>
  <c r="E152"/>
  <c r="E151"/>
  <c r="E150"/>
  <c r="E136"/>
  <c r="E135"/>
  <c r="E134"/>
  <c r="E120"/>
  <c r="E119"/>
  <c r="E118"/>
  <c r="E104"/>
  <c r="E103"/>
  <c r="E102"/>
  <c r="E88"/>
  <c r="E87"/>
  <c r="E86"/>
  <c r="E72"/>
  <c r="E71"/>
  <c r="E70"/>
  <c r="E60"/>
  <c r="E59"/>
  <c r="E51"/>
  <c r="E44"/>
  <c r="E43"/>
  <c r="E35"/>
  <c r="E28"/>
  <c r="E27"/>
  <c r="E19"/>
  <c r="E12"/>
  <c r="E11"/>
  <c r="E3"/>
  <c r="B370"/>
  <c r="E370" s="1"/>
  <c r="B369"/>
  <c r="E369" s="1"/>
  <c r="B368"/>
  <c r="E368" s="1"/>
  <c r="B367"/>
  <c r="E367" s="1"/>
  <c r="B366"/>
  <c r="E366" s="1"/>
  <c r="B365"/>
  <c r="E365" s="1"/>
  <c r="B364"/>
  <c r="E364" s="1"/>
  <c r="B363"/>
  <c r="E363" s="1"/>
  <c r="B362"/>
  <c r="E362" s="1"/>
  <c r="B361"/>
  <c r="E361" s="1"/>
  <c r="B360"/>
  <c r="B359"/>
  <c r="B358"/>
  <c r="B357"/>
  <c r="E357" s="1"/>
  <c r="B356"/>
  <c r="B355"/>
  <c r="E355" s="1"/>
  <c r="B354"/>
  <c r="E354" s="1"/>
  <c r="B353"/>
  <c r="E353" s="1"/>
  <c r="B352"/>
  <c r="E352" s="1"/>
  <c r="B351"/>
  <c r="E351" s="1"/>
  <c r="B350"/>
  <c r="E350" s="1"/>
  <c r="B349"/>
  <c r="E349" s="1"/>
  <c r="B348"/>
  <c r="E348" s="1"/>
  <c r="B347"/>
  <c r="E347" s="1"/>
  <c r="B346"/>
  <c r="E346" s="1"/>
  <c r="B345"/>
  <c r="E345" s="1"/>
  <c r="B344"/>
  <c r="B343"/>
  <c r="B342"/>
  <c r="B341"/>
  <c r="E341" s="1"/>
  <c r="B340"/>
  <c r="B339"/>
  <c r="E339" s="1"/>
  <c r="B338"/>
  <c r="E338" s="1"/>
  <c r="B337"/>
  <c r="E337" s="1"/>
  <c r="B336"/>
  <c r="E336" s="1"/>
  <c r="B335"/>
  <c r="E335" s="1"/>
  <c r="B334"/>
  <c r="E334" s="1"/>
  <c r="B333"/>
  <c r="E333" s="1"/>
  <c r="B332"/>
  <c r="E332" s="1"/>
  <c r="B331"/>
  <c r="E331" s="1"/>
  <c r="B330"/>
  <c r="E330" s="1"/>
  <c r="B329"/>
  <c r="E329" s="1"/>
  <c r="B328"/>
  <c r="B327"/>
  <c r="B326"/>
  <c r="B325"/>
  <c r="E325" s="1"/>
  <c r="B324"/>
  <c r="B323"/>
  <c r="E323" s="1"/>
  <c r="B322"/>
  <c r="E322" s="1"/>
  <c r="B321"/>
  <c r="E321" s="1"/>
  <c r="B320"/>
  <c r="E320" s="1"/>
  <c r="B319"/>
  <c r="E319" s="1"/>
  <c r="B318"/>
  <c r="E318" s="1"/>
  <c r="B317"/>
  <c r="E317" s="1"/>
  <c r="B316"/>
  <c r="E316" s="1"/>
  <c r="B315"/>
  <c r="E315" s="1"/>
  <c r="B314"/>
  <c r="E314" s="1"/>
  <c r="B313"/>
  <c r="E313" s="1"/>
  <c r="B312"/>
  <c r="B311"/>
  <c r="B310"/>
  <c r="B309"/>
  <c r="E309" s="1"/>
  <c r="B308"/>
  <c r="B307"/>
  <c r="E307" s="1"/>
  <c r="B306"/>
  <c r="E306" s="1"/>
  <c r="B305"/>
  <c r="E305" s="1"/>
  <c r="B304"/>
  <c r="E304" s="1"/>
  <c r="B303"/>
  <c r="E303" s="1"/>
  <c r="B302"/>
  <c r="E302" s="1"/>
  <c r="B301"/>
  <c r="E301" s="1"/>
  <c r="B300"/>
  <c r="E300" s="1"/>
  <c r="B299"/>
  <c r="E299" s="1"/>
  <c r="B298"/>
  <c r="E298" s="1"/>
  <c r="B297"/>
  <c r="E297" s="1"/>
  <c r="B296"/>
  <c r="B295"/>
  <c r="B294"/>
  <c r="B293"/>
  <c r="E293" s="1"/>
  <c r="B292"/>
  <c r="B291"/>
  <c r="E291" s="1"/>
  <c r="B290"/>
  <c r="E290" s="1"/>
  <c r="B289"/>
  <c r="E289" s="1"/>
  <c r="B288"/>
  <c r="E288" s="1"/>
  <c r="B287"/>
  <c r="E287" s="1"/>
  <c r="B286"/>
  <c r="E286" s="1"/>
  <c r="B285"/>
  <c r="E285" s="1"/>
  <c r="B284"/>
  <c r="E284" s="1"/>
  <c r="B283"/>
  <c r="E283" s="1"/>
  <c r="B282"/>
  <c r="E282" s="1"/>
  <c r="B281"/>
  <c r="E281" s="1"/>
  <c r="B280"/>
  <c r="B279"/>
  <c r="B278"/>
  <c r="B277"/>
  <c r="E277" s="1"/>
  <c r="B276"/>
  <c r="B275"/>
  <c r="E275" s="1"/>
  <c r="B274"/>
  <c r="E274" s="1"/>
  <c r="B273"/>
  <c r="E273" s="1"/>
  <c r="B272"/>
  <c r="E272" s="1"/>
  <c r="B271"/>
  <c r="E271" s="1"/>
  <c r="B270"/>
  <c r="E270" s="1"/>
  <c r="B269"/>
  <c r="E269" s="1"/>
  <c r="B268"/>
  <c r="E268" s="1"/>
  <c r="B267"/>
  <c r="E267" s="1"/>
  <c r="B266"/>
  <c r="E266" s="1"/>
  <c r="B265"/>
  <c r="E265" s="1"/>
  <c r="B264"/>
  <c r="B263"/>
  <c r="B262"/>
  <c r="B261"/>
  <c r="E261" s="1"/>
  <c r="B260"/>
  <c r="B259"/>
  <c r="E259" s="1"/>
  <c r="B258"/>
  <c r="E258" s="1"/>
  <c r="B257"/>
  <c r="E257" s="1"/>
  <c r="B256"/>
  <c r="E256" s="1"/>
  <c r="B255"/>
  <c r="E255" s="1"/>
  <c r="B254"/>
  <c r="E254" s="1"/>
  <c r="B253"/>
  <c r="E253" s="1"/>
  <c r="B252"/>
  <c r="E252" s="1"/>
  <c r="B251"/>
  <c r="E251" s="1"/>
  <c r="B250"/>
  <c r="E250" s="1"/>
  <c r="B249"/>
  <c r="E249" s="1"/>
  <c r="B248"/>
  <c r="B247"/>
  <c r="B246"/>
  <c r="B245"/>
  <c r="E245" s="1"/>
  <c r="B244"/>
  <c r="B243"/>
  <c r="E243" s="1"/>
  <c r="B242"/>
  <c r="E242" s="1"/>
  <c r="B241"/>
  <c r="E241" s="1"/>
  <c r="B240"/>
  <c r="E240" s="1"/>
  <c r="B239"/>
  <c r="E239" s="1"/>
  <c r="B238"/>
  <c r="E238" s="1"/>
  <c r="B237"/>
  <c r="E237" s="1"/>
  <c r="B236"/>
  <c r="E236" s="1"/>
  <c r="B235"/>
  <c r="E235" s="1"/>
  <c r="B234"/>
  <c r="E234" s="1"/>
  <c r="B233"/>
  <c r="E233" s="1"/>
  <c r="B232"/>
  <c r="B231"/>
  <c r="B230"/>
  <c r="B229"/>
  <c r="E229" s="1"/>
  <c r="B228"/>
  <c r="B227"/>
  <c r="E227" s="1"/>
  <c r="B226"/>
  <c r="E226" s="1"/>
  <c r="B225"/>
  <c r="E225" s="1"/>
  <c r="B224"/>
  <c r="E224" s="1"/>
  <c r="B223"/>
  <c r="E223" s="1"/>
  <c r="B222"/>
  <c r="E222" s="1"/>
  <c r="B221"/>
  <c r="E221" s="1"/>
  <c r="B220"/>
  <c r="E220" s="1"/>
  <c r="B219"/>
  <c r="E219" s="1"/>
  <c r="B218"/>
  <c r="E218" s="1"/>
  <c r="B217"/>
  <c r="E217" s="1"/>
  <c r="B216"/>
  <c r="B215"/>
  <c r="B214"/>
  <c r="B213"/>
  <c r="E213" s="1"/>
  <c r="B212"/>
  <c r="B211"/>
  <c r="E211" s="1"/>
  <c r="B210"/>
  <c r="E210" s="1"/>
  <c r="B209"/>
  <c r="E209" s="1"/>
  <c r="B208"/>
  <c r="E208" s="1"/>
  <c r="B207"/>
  <c r="E207" s="1"/>
  <c r="B206"/>
  <c r="E206" s="1"/>
  <c r="B205"/>
  <c r="E205" s="1"/>
  <c r="B204"/>
  <c r="E204" s="1"/>
  <c r="B203"/>
  <c r="E203" s="1"/>
  <c r="B202"/>
  <c r="E202" s="1"/>
  <c r="B201"/>
  <c r="E201" s="1"/>
  <c r="B200"/>
  <c r="B199"/>
  <c r="B198"/>
  <c r="B197"/>
  <c r="E197" s="1"/>
  <c r="B196"/>
  <c r="B195"/>
  <c r="E195" s="1"/>
  <c r="B194"/>
  <c r="E194" s="1"/>
  <c r="B193"/>
  <c r="E193" s="1"/>
  <c r="B192"/>
  <c r="E192" s="1"/>
  <c r="B191"/>
  <c r="E191" s="1"/>
  <c r="B190"/>
  <c r="E190" s="1"/>
  <c r="B189"/>
  <c r="E189" s="1"/>
  <c r="B188"/>
  <c r="E188" s="1"/>
  <c r="B187"/>
  <c r="E187" s="1"/>
  <c r="B186"/>
  <c r="E186" s="1"/>
  <c r="B185"/>
  <c r="E185" s="1"/>
  <c r="B184"/>
  <c r="B183"/>
  <c r="B182"/>
  <c r="B181"/>
  <c r="E181" s="1"/>
  <c r="B180"/>
  <c r="B179"/>
  <c r="E179" s="1"/>
  <c r="B178"/>
  <c r="E178" s="1"/>
  <c r="B177"/>
  <c r="E177" s="1"/>
  <c r="B176"/>
  <c r="E176" s="1"/>
  <c r="B175"/>
  <c r="E175" s="1"/>
  <c r="B174"/>
  <c r="E174" s="1"/>
  <c r="B173"/>
  <c r="E173" s="1"/>
  <c r="B172"/>
  <c r="E172" s="1"/>
  <c r="B171"/>
  <c r="E171" s="1"/>
  <c r="B170"/>
  <c r="E170" s="1"/>
  <c r="B169"/>
  <c r="E169" s="1"/>
  <c r="B168"/>
  <c r="B167"/>
  <c r="B166"/>
  <c r="B165"/>
  <c r="E165" s="1"/>
  <c r="B164"/>
  <c r="B163"/>
  <c r="E163" s="1"/>
  <c r="B162"/>
  <c r="E162" s="1"/>
  <c r="B161"/>
  <c r="E161" s="1"/>
  <c r="B160"/>
  <c r="E160" s="1"/>
  <c r="B159"/>
  <c r="E159" s="1"/>
  <c r="B158"/>
  <c r="E158" s="1"/>
  <c r="B157"/>
  <c r="E157" s="1"/>
  <c r="B156"/>
  <c r="E156" s="1"/>
  <c r="B155"/>
  <c r="E155" s="1"/>
  <c r="B154"/>
  <c r="E154" s="1"/>
  <c r="B153"/>
  <c r="E153" s="1"/>
  <c r="B152"/>
  <c r="B151"/>
  <c r="B150"/>
  <c r="B149"/>
  <c r="E149" s="1"/>
  <c r="B148"/>
  <c r="B147"/>
  <c r="E147" s="1"/>
  <c r="B146"/>
  <c r="E146" s="1"/>
  <c r="B145"/>
  <c r="E145" s="1"/>
  <c r="B144"/>
  <c r="E144" s="1"/>
  <c r="B143"/>
  <c r="E143" s="1"/>
  <c r="B142"/>
  <c r="E142" s="1"/>
  <c r="B141"/>
  <c r="E141" s="1"/>
  <c r="B140"/>
  <c r="E140" s="1"/>
  <c r="B139"/>
  <c r="E139" s="1"/>
  <c r="B138"/>
  <c r="E138" s="1"/>
  <c r="B137"/>
  <c r="E137" s="1"/>
  <c r="B136"/>
  <c r="B135"/>
  <c r="B134"/>
  <c r="B133"/>
  <c r="E133" s="1"/>
  <c r="B132"/>
  <c r="B131"/>
  <c r="E131" s="1"/>
  <c r="B130"/>
  <c r="E130" s="1"/>
  <c r="B129"/>
  <c r="E129" s="1"/>
  <c r="B128"/>
  <c r="E128" s="1"/>
  <c r="B127"/>
  <c r="E127" s="1"/>
  <c r="B126"/>
  <c r="E126" s="1"/>
  <c r="B125"/>
  <c r="E125" s="1"/>
  <c r="B124"/>
  <c r="E124" s="1"/>
  <c r="B123"/>
  <c r="E123" s="1"/>
  <c r="B122"/>
  <c r="E122" s="1"/>
  <c r="B121"/>
  <c r="E121" s="1"/>
  <c r="B120"/>
  <c r="B119"/>
  <c r="B118"/>
  <c r="B117"/>
  <c r="E117" s="1"/>
  <c r="B116"/>
  <c r="B115"/>
  <c r="E115" s="1"/>
  <c r="B114"/>
  <c r="E114" s="1"/>
  <c r="B113"/>
  <c r="E113" s="1"/>
  <c r="B112"/>
  <c r="E112" s="1"/>
  <c r="B111"/>
  <c r="E111" s="1"/>
  <c r="B110"/>
  <c r="E110" s="1"/>
  <c r="B109"/>
  <c r="E109" s="1"/>
  <c r="B108"/>
  <c r="E108" s="1"/>
  <c r="B107"/>
  <c r="E107" s="1"/>
  <c r="B106"/>
  <c r="E106" s="1"/>
  <c r="B105"/>
  <c r="E105" s="1"/>
  <c r="B104"/>
  <c r="B103"/>
  <c r="B102"/>
  <c r="B101"/>
  <c r="E101" s="1"/>
  <c r="B100"/>
  <c r="B99"/>
  <c r="E99" s="1"/>
  <c r="B98"/>
  <c r="E98" s="1"/>
  <c r="B97"/>
  <c r="E97" s="1"/>
  <c r="B96"/>
  <c r="E96" s="1"/>
  <c r="B95"/>
  <c r="E95" s="1"/>
  <c r="B94"/>
  <c r="E94" s="1"/>
  <c r="B93"/>
  <c r="E93" s="1"/>
  <c r="B92"/>
  <c r="E92" s="1"/>
  <c r="B91"/>
  <c r="E91" s="1"/>
  <c r="B90"/>
  <c r="E90" s="1"/>
  <c r="B89"/>
  <c r="E89" s="1"/>
  <c r="B88"/>
  <c r="B87"/>
  <c r="B86"/>
  <c r="B85"/>
  <c r="E85" s="1"/>
  <c r="B84"/>
  <c r="B83"/>
  <c r="E83" s="1"/>
  <c r="B82"/>
  <c r="E82" s="1"/>
  <c r="B81"/>
  <c r="E81" s="1"/>
  <c r="B80"/>
  <c r="E80" s="1"/>
  <c r="B79"/>
  <c r="E79" s="1"/>
  <c r="B78"/>
  <c r="E78" s="1"/>
  <c r="B77"/>
  <c r="E77" s="1"/>
  <c r="B76"/>
  <c r="E76" s="1"/>
  <c r="B75"/>
  <c r="E75" s="1"/>
  <c r="B74"/>
  <c r="E74" s="1"/>
  <c r="B73"/>
  <c r="E73" s="1"/>
  <c r="B72"/>
  <c r="B71"/>
  <c r="B70"/>
  <c r="B69"/>
  <c r="E69" s="1"/>
  <c r="B68"/>
  <c r="B67"/>
  <c r="E67" s="1"/>
  <c r="B66"/>
  <c r="E66" s="1"/>
  <c r="B65"/>
  <c r="E65" s="1"/>
  <c r="B64"/>
  <c r="E64" s="1"/>
  <c r="B63"/>
  <c r="E63" s="1"/>
  <c r="B62"/>
  <c r="E62" s="1"/>
  <c r="B61"/>
  <c r="E61" s="1"/>
  <c r="B60"/>
  <c r="B59"/>
  <c r="B58"/>
  <c r="E58" s="1"/>
  <c r="B57"/>
  <c r="E57" s="1"/>
  <c r="B56"/>
  <c r="E56" s="1"/>
  <c r="B55"/>
  <c r="E55" s="1"/>
  <c r="B54"/>
  <c r="E54" s="1"/>
  <c r="B53"/>
  <c r="E53" s="1"/>
  <c r="B52"/>
  <c r="B51"/>
  <c r="B50"/>
  <c r="E50" s="1"/>
  <c r="B49"/>
  <c r="E49" s="1"/>
  <c r="B48"/>
  <c r="E48" s="1"/>
  <c r="B47"/>
  <c r="E47" s="1"/>
  <c r="B46"/>
  <c r="E46" s="1"/>
  <c r="B45"/>
  <c r="E45" s="1"/>
  <c r="B44"/>
  <c r="B43"/>
  <c r="B42"/>
  <c r="E42" s="1"/>
  <c r="B41"/>
  <c r="E41" s="1"/>
  <c r="B40"/>
  <c r="E40" s="1"/>
  <c r="B39"/>
  <c r="E39" s="1"/>
  <c r="B38"/>
  <c r="E38" s="1"/>
  <c r="B37"/>
  <c r="E37" s="1"/>
  <c r="B36"/>
  <c r="B35"/>
  <c r="B34"/>
  <c r="E34" s="1"/>
  <c r="B33"/>
  <c r="E33" s="1"/>
  <c r="B32"/>
  <c r="E32" s="1"/>
  <c r="B31"/>
  <c r="E31" s="1"/>
  <c r="B30"/>
  <c r="E30" s="1"/>
  <c r="B29"/>
  <c r="E29" s="1"/>
  <c r="B28"/>
  <c r="B27"/>
  <c r="B26"/>
  <c r="E26" s="1"/>
  <c r="B25"/>
  <c r="E25" s="1"/>
  <c r="B24"/>
  <c r="E24" s="1"/>
  <c r="B23"/>
  <c r="E23" s="1"/>
  <c r="B22"/>
  <c r="E22" s="1"/>
  <c r="B21"/>
  <c r="E21" s="1"/>
  <c r="B20"/>
  <c r="B19"/>
  <c r="B18"/>
  <c r="E18" s="1"/>
  <c r="B17"/>
  <c r="E17" s="1"/>
  <c r="B16"/>
  <c r="E16" s="1"/>
  <c r="B15"/>
  <c r="E15" s="1"/>
  <c r="B14"/>
  <c r="E14" s="1"/>
  <c r="B13"/>
  <c r="E13" s="1"/>
  <c r="B12"/>
  <c r="B11"/>
  <c r="B10"/>
  <c r="E10" s="1"/>
  <c r="B9"/>
  <c r="E9" s="1"/>
  <c r="B8"/>
  <c r="E8" s="1"/>
  <c r="B7"/>
  <c r="E7" s="1"/>
  <c r="B6"/>
  <c r="E6" s="1"/>
  <c r="B5"/>
  <c r="E5" s="1"/>
  <c r="B4"/>
  <c r="B3"/>
  <c r="B2"/>
  <c r="E2" s="1"/>
  <c r="B1"/>
  <c r="E1" s="1"/>
  <c r="J2" i="6"/>
  <c r="J371"/>
  <c r="J370"/>
  <c r="J369"/>
  <c r="J368"/>
  <c r="J367"/>
  <c r="J366"/>
  <c r="J365"/>
  <c r="J364"/>
  <c r="J363"/>
  <c r="J362"/>
  <c r="J361"/>
  <c r="J360"/>
  <c r="J359"/>
  <c r="J358"/>
  <c r="J357"/>
  <c r="J356"/>
  <c r="J355"/>
  <c r="J354"/>
  <c r="J353"/>
  <c r="J352"/>
  <c r="J351"/>
  <c r="J350"/>
  <c r="J349"/>
  <c r="J348"/>
  <c r="J347"/>
  <c r="J346"/>
  <c r="J345"/>
  <c r="J344"/>
  <c r="J343"/>
  <c r="J342"/>
  <c r="J341"/>
  <c r="J340"/>
  <c r="J339"/>
  <c r="J338"/>
  <c r="J337"/>
  <c r="J336"/>
  <c r="J335"/>
  <c r="J334"/>
  <c r="J333"/>
  <c r="J332"/>
  <c r="J331"/>
  <c r="J330"/>
  <c r="J329"/>
  <c r="J328"/>
  <c r="J327"/>
  <c r="J326"/>
  <c r="J325"/>
  <c r="J324"/>
  <c r="J323"/>
  <c r="J322"/>
  <c r="J321"/>
  <c r="J320"/>
  <c r="J319"/>
  <c r="J318"/>
  <c r="J317"/>
  <c r="J316"/>
  <c r="J315"/>
  <c r="J314"/>
  <c r="J313"/>
  <c r="J312"/>
  <c r="J311"/>
  <c r="J310"/>
  <c r="J309"/>
  <c r="J308"/>
  <c r="J307"/>
  <c r="J306"/>
  <c r="J305"/>
  <c r="J304"/>
  <c r="J303"/>
  <c r="J302"/>
  <c r="J301"/>
  <c r="J300"/>
  <c r="J299"/>
  <c r="J298"/>
  <c r="J297"/>
  <c r="J296"/>
  <c r="J295"/>
  <c r="J294"/>
  <c r="J293"/>
  <c r="J292"/>
  <c r="J291"/>
  <c r="J290"/>
  <c r="J289"/>
  <c r="J288"/>
  <c r="J287"/>
  <c r="J286"/>
  <c r="J285"/>
  <c r="J284"/>
  <c r="J283"/>
  <c r="J282"/>
  <c r="J281"/>
  <c r="J280"/>
  <c r="J279"/>
  <c r="J278"/>
  <c r="J277"/>
  <c r="J276"/>
  <c r="J275"/>
  <c r="J274"/>
  <c r="J273"/>
  <c r="J272"/>
  <c r="J271"/>
  <c r="J270"/>
  <c r="J269"/>
  <c r="J268"/>
  <c r="J267"/>
  <c r="J266"/>
  <c r="J265"/>
  <c r="J264"/>
  <c r="J263"/>
  <c r="J262"/>
  <c r="J261"/>
  <c r="J260"/>
  <c r="J259"/>
  <c r="J258"/>
  <c r="J257"/>
  <c r="J256"/>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G371"/>
  <c r="H371" s="1"/>
  <c r="G370"/>
  <c r="H370" s="1"/>
  <c r="G369"/>
  <c r="H369" s="1"/>
  <c r="G368"/>
  <c r="H368" s="1"/>
  <c r="G367"/>
  <c r="H367" s="1"/>
  <c r="G366"/>
  <c r="H366" s="1"/>
  <c r="G365"/>
  <c r="H365" s="1"/>
  <c r="G364"/>
  <c r="H364" s="1"/>
  <c r="G363"/>
  <c r="H363" s="1"/>
  <c r="G362"/>
  <c r="H362" s="1"/>
  <c r="G361"/>
  <c r="H361" s="1"/>
  <c r="G360"/>
  <c r="H360" s="1"/>
  <c r="G359"/>
  <c r="H359" s="1"/>
  <c r="G358"/>
  <c r="H358" s="1"/>
  <c r="G357"/>
  <c r="H357" s="1"/>
  <c r="G356"/>
  <c r="H356" s="1"/>
  <c r="G355"/>
  <c r="H355" s="1"/>
  <c r="G354"/>
  <c r="H354" s="1"/>
  <c r="G353"/>
  <c r="H353" s="1"/>
  <c r="G352"/>
  <c r="H352" s="1"/>
  <c r="G351"/>
  <c r="H351" s="1"/>
  <c r="G350"/>
  <c r="H350" s="1"/>
  <c r="G349"/>
  <c r="H349" s="1"/>
  <c r="G348"/>
  <c r="H348" s="1"/>
  <c r="G347"/>
  <c r="H347" s="1"/>
  <c r="G346"/>
  <c r="H346" s="1"/>
  <c r="G345"/>
  <c r="H345" s="1"/>
  <c r="G344"/>
  <c r="H344" s="1"/>
  <c r="G343"/>
  <c r="H343" s="1"/>
  <c r="G342"/>
  <c r="H342" s="1"/>
  <c r="G341"/>
  <c r="H341" s="1"/>
  <c r="G340"/>
  <c r="H340" s="1"/>
  <c r="G339"/>
  <c r="H339" s="1"/>
  <c r="G338"/>
  <c r="H338" s="1"/>
  <c r="G337"/>
  <c r="H337" s="1"/>
  <c r="G336"/>
  <c r="H336" s="1"/>
  <c r="G335"/>
  <c r="H335" s="1"/>
  <c r="G334"/>
  <c r="H334" s="1"/>
  <c r="G333"/>
  <c r="H333" s="1"/>
  <c r="G332"/>
  <c r="H332" s="1"/>
  <c r="G331"/>
  <c r="H331" s="1"/>
  <c r="G330"/>
  <c r="H330" s="1"/>
  <c r="G329"/>
  <c r="H329" s="1"/>
  <c r="G328"/>
  <c r="H328" s="1"/>
  <c r="G327"/>
  <c r="H327" s="1"/>
  <c r="G326"/>
  <c r="H326" s="1"/>
  <c r="G325"/>
  <c r="H325" s="1"/>
  <c r="G324"/>
  <c r="H324" s="1"/>
  <c r="G323"/>
  <c r="H323" s="1"/>
  <c r="G322"/>
  <c r="H322" s="1"/>
  <c r="G321"/>
  <c r="H321" s="1"/>
  <c r="G320"/>
  <c r="H320" s="1"/>
  <c r="G319"/>
  <c r="H319" s="1"/>
  <c r="G318"/>
  <c r="H318" s="1"/>
  <c r="G317"/>
  <c r="H317" s="1"/>
  <c r="G316"/>
  <c r="H316" s="1"/>
  <c r="G315"/>
  <c r="H315" s="1"/>
  <c r="G314"/>
  <c r="H314" s="1"/>
  <c r="G313"/>
  <c r="H313" s="1"/>
  <c r="G312"/>
  <c r="H312" s="1"/>
  <c r="G311"/>
  <c r="H311" s="1"/>
  <c r="G310"/>
  <c r="H310" s="1"/>
  <c r="G309"/>
  <c r="H309" s="1"/>
  <c r="G308"/>
  <c r="H308" s="1"/>
  <c r="G307"/>
  <c r="H307" s="1"/>
  <c r="G306"/>
  <c r="H306" s="1"/>
  <c r="G305"/>
  <c r="H305" s="1"/>
  <c r="G304"/>
  <c r="H304" s="1"/>
  <c r="G303"/>
  <c r="H303" s="1"/>
  <c r="G302"/>
  <c r="H302" s="1"/>
  <c r="G301"/>
  <c r="H301" s="1"/>
  <c r="G300"/>
  <c r="H300" s="1"/>
  <c r="G299"/>
  <c r="H299" s="1"/>
  <c r="G298"/>
  <c r="H298" s="1"/>
  <c r="G297"/>
  <c r="H297" s="1"/>
  <c r="G296"/>
  <c r="H296" s="1"/>
  <c r="G295"/>
  <c r="H295" s="1"/>
  <c r="G294"/>
  <c r="H294" s="1"/>
  <c r="G293"/>
  <c r="H293" s="1"/>
  <c r="G292"/>
  <c r="H292" s="1"/>
  <c r="G291"/>
  <c r="H291" s="1"/>
  <c r="G290"/>
  <c r="H290" s="1"/>
  <c r="G289"/>
  <c r="H289" s="1"/>
  <c r="G288"/>
  <c r="H288" s="1"/>
  <c r="G287"/>
  <c r="H287" s="1"/>
  <c r="G286"/>
  <c r="H286" s="1"/>
  <c r="G285"/>
  <c r="H285" s="1"/>
  <c r="G284"/>
  <c r="H284" s="1"/>
  <c r="G283"/>
  <c r="H283" s="1"/>
  <c r="G282"/>
  <c r="H282" s="1"/>
  <c r="G281"/>
  <c r="H281" s="1"/>
  <c r="G280"/>
  <c r="H280" s="1"/>
  <c r="G279"/>
  <c r="H279" s="1"/>
  <c r="G278"/>
  <c r="H278" s="1"/>
  <c r="G277"/>
  <c r="H277" s="1"/>
  <c r="G276"/>
  <c r="H276" s="1"/>
  <c r="G275"/>
  <c r="H275" s="1"/>
  <c r="G274"/>
  <c r="H274" s="1"/>
  <c r="G273"/>
  <c r="H273" s="1"/>
  <c r="G272"/>
  <c r="H272" s="1"/>
  <c r="G271"/>
  <c r="H271" s="1"/>
  <c r="G270"/>
  <c r="H270" s="1"/>
  <c r="G269"/>
  <c r="H269" s="1"/>
  <c r="G268"/>
  <c r="H268" s="1"/>
  <c r="G267"/>
  <c r="H267" s="1"/>
  <c r="G266"/>
  <c r="H266" s="1"/>
  <c r="G265"/>
  <c r="H265" s="1"/>
  <c r="G264"/>
  <c r="H264" s="1"/>
  <c r="G263"/>
  <c r="H263" s="1"/>
  <c r="G262"/>
  <c r="H262" s="1"/>
  <c r="G261"/>
  <c r="H261" s="1"/>
  <c r="G260"/>
  <c r="H260" s="1"/>
  <c r="G259"/>
  <c r="H259" s="1"/>
  <c r="G258"/>
  <c r="H258" s="1"/>
  <c r="G257"/>
  <c r="H257" s="1"/>
  <c r="G256"/>
  <c r="H256" s="1"/>
  <c r="G255"/>
  <c r="H255" s="1"/>
  <c r="G254"/>
  <c r="H254" s="1"/>
  <c r="G253"/>
  <c r="H253" s="1"/>
  <c r="G252"/>
  <c r="H252" s="1"/>
  <c r="G251"/>
  <c r="H251" s="1"/>
  <c r="G250"/>
  <c r="H250" s="1"/>
  <c r="G249"/>
  <c r="H249" s="1"/>
  <c r="G248"/>
  <c r="H248" s="1"/>
  <c r="G247"/>
  <c r="H247" s="1"/>
  <c r="G246"/>
  <c r="H246" s="1"/>
  <c r="G245"/>
  <c r="H245" s="1"/>
  <c r="G244"/>
  <c r="H244" s="1"/>
  <c r="G243"/>
  <c r="H243" s="1"/>
  <c r="G242"/>
  <c r="H242" s="1"/>
  <c r="G241"/>
  <c r="H241" s="1"/>
  <c r="G240"/>
  <c r="H240" s="1"/>
  <c r="G239"/>
  <c r="H239" s="1"/>
  <c r="G238"/>
  <c r="H238" s="1"/>
  <c r="G237"/>
  <c r="H237" s="1"/>
  <c r="G236"/>
  <c r="H236" s="1"/>
  <c r="G235"/>
  <c r="H235" s="1"/>
  <c r="G234"/>
  <c r="H234" s="1"/>
  <c r="G233"/>
  <c r="H233" s="1"/>
  <c r="G232"/>
  <c r="H232" s="1"/>
  <c r="G231"/>
  <c r="H231" s="1"/>
  <c r="G230"/>
  <c r="H230" s="1"/>
  <c r="G229"/>
  <c r="H229" s="1"/>
  <c r="G228"/>
  <c r="H228" s="1"/>
  <c r="G227"/>
  <c r="H227" s="1"/>
  <c r="G226"/>
  <c r="H226" s="1"/>
  <c r="G225"/>
  <c r="H225" s="1"/>
  <c r="G224"/>
  <c r="H224" s="1"/>
  <c r="G223"/>
  <c r="H223" s="1"/>
  <c r="G222"/>
  <c r="H222" s="1"/>
  <c r="G221"/>
  <c r="H221" s="1"/>
  <c r="G220"/>
  <c r="H220" s="1"/>
  <c r="G219"/>
  <c r="H219" s="1"/>
  <c r="G218"/>
  <c r="H218" s="1"/>
  <c r="G217"/>
  <c r="H217" s="1"/>
  <c r="G216"/>
  <c r="H216" s="1"/>
  <c r="G215"/>
  <c r="H215" s="1"/>
  <c r="G214"/>
  <c r="H214" s="1"/>
  <c r="G213"/>
  <c r="H213" s="1"/>
  <c r="G212"/>
  <c r="H212" s="1"/>
  <c r="G211"/>
  <c r="H211" s="1"/>
  <c r="G210"/>
  <c r="H210" s="1"/>
  <c r="G209"/>
  <c r="H209" s="1"/>
  <c r="G208"/>
  <c r="H208" s="1"/>
  <c r="G207"/>
  <c r="H207" s="1"/>
  <c r="G206"/>
  <c r="H206" s="1"/>
  <c r="G205"/>
  <c r="H205" s="1"/>
  <c r="G204"/>
  <c r="H204" s="1"/>
  <c r="G203"/>
  <c r="H203" s="1"/>
  <c r="G202"/>
  <c r="H202" s="1"/>
  <c r="G201"/>
  <c r="H201" s="1"/>
  <c r="G200"/>
  <c r="H200" s="1"/>
  <c r="G199"/>
  <c r="H199" s="1"/>
  <c r="G198"/>
  <c r="H198" s="1"/>
  <c r="G197"/>
  <c r="H197" s="1"/>
  <c r="G196"/>
  <c r="H196" s="1"/>
  <c r="G195"/>
  <c r="H195" s="1"/>
  <c r="G194"/>
  <c r="H194" s="1"/>
  <c r="G193"/>
  <c r="H193" s="1"/>
  <c r="G192"/>
  <c r="H192" s="1"/>
  <c r="G191"/>
  <c r="H191" s="1"/>
  <c r="G190"/>
  <c r="H190" s="1"/>
  <c r="G189"/>
  <c r="H189" s="1"/>
  <c r="G188"/>
  <c r="H188" s="1"/>
  <c r="G187"/>
  <c r="H187" s="1"/>
  <c r="G186"/>
  <c r="H186" s="1"/>
  <c r="G185"/>
  <c r="H185" s="1"/>
  <c r="G184"/>
  <c r="H184" s="1"/>
  <c r="G183"/>
  <c r="H183" s="1"/>
  <c r="G182"/>
  <c r="H182" s="1"/>
  <c r="G181"/>
  <c r="H181" s="1"/>
  <c r="G180"/>
  <c r="H180" s="1"/>
  <c r="G179"/>
  <c r="H179" s="1"/>
  <c r="G178"/>
  <c r="H178" s="1"/>
  <c r="G177"/>
  <c r="H177" s="1"/>
  <c r="G176"/>
  <c r="H176" s="1"/>
  <c r="G175"/>
  <c r="H175" s="1"/>
  <c r="G174"/>
  <c r="H174" s="1"/>
  <c r="G173"/>
  <c r="H173" s="1"/>
  <c r="G172"/>
  <c r="H172" s="1"/>
  <c r="G171"/>
  <c r="H171" s="1"/>
  <c r="G170"/>
  <c r="H170" s="1"/>
  <c r="G169"/>
  <c r="H169" s="1"/>
  <c r="G168"/>
  <c r="H168" s="1"/>
  <c r="G167"/>
  <c r="H167" s="1"/>
  <c r="G166"/>
  <c r="H166" s="1"/>
  <c r="G165"/>
  <c r="H165" s="1"/>
  <c r="G164"/>
  <c r="H164" s="1"/>
  <c r="G163"/>
  <c r="H163" s="1"/>
  <c r="G162"/>
  <c r="H162" s="1"/>
  <c r="G161"/>
  <c r="H161" s="1"/>
  <c r="G160"/>
  <c r="H160" s="1"/>
  <c r="G159"/>
  <c r="H159" s="1"/>
  <c r="G158"/>
  <c r="H158" s="1"/>
  <c r="G157"/>
  <c r="H157" s="1"/>
  <c r="G156"/>
  <c r="H156" s="1"/>
  <c r="G155"/>
  <c r="H155" s="1"/>
  <c r="G154"/>
  <c r="H154" s="1"/>
  <c r="G153"/>
  <c r="H153" s="1"/>
  <c r="G152"/>
  <c r="H152" s="1"/>
  <c r="G151"/>
  <c r="H151" s="1"/>
  <c r="G150"/>
  <c r="H150" s="1"/>
  <c r="G149"/>
  <c r="H149" s="1"/>
  <c r="G148"/>
  <c r="H148" s="1"/>
  <c r="G147"/>
  <c r="H147" s="1"/>
  <c r="G146"/>
  <c r="H146" s="1"/>
  <c r="G145"/>
  <c r="H145" s="1"/>
  <c r="G144"/>
  <c r="H144" s="1"/>
  <c r="G143"/>
  <c r="H143" s="1"/>
  <c r="G142"/>
  <c r="H142" s="1"/>
  <c r="G141"/>
  <c r="H141" s="1"/>
  <c r="G140"/>
  <c r="H140" s="1"/>
  <c r="G139"/>
  <c r="H139" s="1"/>
  <c r="G138"/>
  <c r="H138" s="1"/>
  <c r="G137"/>
  <c r="H137" s="1"/>
  <c r="G136"/>
  <c r="H136" s="1"/>
  <c r="G135"/>
  <c r="H135" s="1"/>
  <c r="G134"/>
  <c r="H134" s="1"/>
  <c r="G133"/>
  <c r="H133" s="1"/>
  <c r="G132"/>
  <c r="H132" s="1"/>
  <c r="G131"/>
  <c r="H131" s="1"/>
  <c r="G130"/>
  <c r="H130" s="1"/>
  <c r="G129"/>
  <c r="H129" s="1"/>
  <c r="G128"/>
  <c r="H128" s="1"/>
  <c r="G127"/>
  <c r="H127" s="1"/>
  <c r="G126"/>
  <c r="H126" s="1"/>
  <c r="G125"/>
  <c r="H125" s="1"/>
  <c r="G124"/>
  <c r="H124" s="1"/>
  <c r="G123"/>
  <c r="H123" s="1"/>
  <c r="G122"/>
  <c r="H122" s="1"/>
  <c r="G121"/>
  <c r="H121" s="1"/>
  <c r="G120"/>
  <c r="H120" s="1"/>
  <c r="G119"/>
  <c r="H119" s="1"/>
  <c r="G118"/>
  <c r="H118" s="1"/>
  <c r="G117"/>
  <c r="H117" s="1"/>
  <c r="G116"/>
  <c r="H116" s="1"/>
  <c r="G115"/>
  <c r="H115" s="1"/>
  <c r="G114"/>
  <c r="H114" s="1"/>
  <c r="G113"/>
  <c r="H113" s="1"/>
  <c r="G112"/>
  <c r="H112" s="1"/>
  <c r="G111"/>
  <c r="H111" s="1"/>
  <c r="G110"/>
  <c r="H110" s="1"/>
  <c r="G109"/>
  <c r="H109" s="1"/>
  <c r="G108"/>
  <c r="H108" s="1"/>
  <c r="G107"/>
  <c r="H107" s="1"/>
  <c r="G106"/>
  <c r="H106" s="1"/>
  <c r="G105"/>
  <c r="H105" s="1"/>
  <c r="G104"/>
  <c r="H104" s="1"/>
  <c r="G103"/>
  <c r="H103" s="1"/>
  <c r="G102"/>
  <c r="H102" s="1"/>
  <c r="G101"/>
  <c r="H101" s="1"/>
  <c r="G100"/>
  <c r="H100" s="1"/>
  <c r="G99"/>
  <c r="H99" s="1"/>
  <c r="G98"/>
  <c r="H98" s="1"/>
  <c r="G97"/>
  <c r="H97" s="1"/>
  <c r="G96"/>
  <c r="H96" s="1"/>
  <c r="G95"/>
  <c r="H95" s="1"/>
  <c r="G94"/>
  <c r="H94" s="1"/>
  <c r="G93"/>
  <c r="H93" s="1"/>
  <c r="G92"/>
  <c r="H92" s="1"/>
  <c r="G91"/>
  <c r="H91" s="1"/>
  <c r="G90"/>
  <c r="H90" s="1"/>
  <c r="G89"/>
  <c r="H89" s="1"/>
  <c r="G88"/>
  <c r="H88" s="1"/>
  <c r="G87"/>
  <c r="H87" s="1"/>
  <c r="G86"/>
  <c r="H86" s="1"/>
  <c r="G85"/>
  <c r="H85" s="1"/>
  <c r="G84"/>
  <c r="H84" s="1"/>
  <c r="G83"/>
  <c r="H83" s="1"/>
  <c r="G82"/>
  <c r="H82" s="1"/>
  <c r="G81"/>
  <c r="H81" s="1"/>
  <c r="G80"/>
  <c r="H80" s="1"/>
  <c r="G79"/>
  <c r="H79" s="1"/>
  <c r="G78"/>
  <c r="H78" s="1"/>
  <c r="G77"/>
  <c r="H77" s="1"/>
  <c r="G76"/>
  <c r="H76" s="1"/>
  <c r="G75"/>
  <c r="H75" s="1"/>
  <c r="G74"/>
  <c r="H74" s="1"/>
  <c r="G73"/>
  <c r="H73" s="1"/>
  <c r="G72"/>
  <c r="H72" s="1"/>
  <c r="G71"/>
  <c r="H71" s="1"/>
  <c r="G70"/>
  <c r="H70" s="1"/>
  <c r="G69"/>
  <c r="H69" s="1"/>
  <c r="G68"/>
  <c r="H68" s="1"/>
  <c r="G67"/>
  <c r="H67" s="1"/>
  <c r="G66"/>
  <c r="H66" s="1"/>
  <c r="G65"/>
  <c r="H65" s="1"/>
  <c r="G64"/>
  <c r="H64" s="1"/>
  <c r="G63"/>
  <c r="H63" s="1"/>
  <c r="G62"/>
  <c r="H62" s="1"/>
  <c r="G61"/>
  <c r="H61" s="1"/>
  <c r="G60"/>
  <c r="H60" s="1"/>
  <c r="G59"/>
  <c r="H59" s="1"/>
  <c r="G58"/>
  <c r="H58" s="1"/>
  <c r="G57"/>
  <c r="H57" s="1"/>
  <c r="G56"/>
  <c r="H56" s="1"/>
  <c r="G55"/>
  <c r="H55" s="1"/>
  <c r="G54"/>
  <c r="H54" s="1"/>
  <c r="G53"/>
  <c r="H53" s="1"/>
  <c r="G52"/>
  <c r="H52" s="1"/>
  <c r="G51"/>
  <c r="H51" s="1"/>
  <c r="G50"/>
  <c r="H50" s="1"/>
  <c r="G49"/>
  <c r="H49" s="1"/>
  <c r="G48"/>
  <c r="H48" s="1"/>
  <c r="G47"/>
  <c r="H47" s="1"/>
  <c r="G46"/>
  <c r="H46" s="1"/>
  <c r="G45"/>
  <c r="H45" s="1"/>
  <c r="G44"/>
  <c r="H44" s="1"/>
  <c r="G43"/>
  <c r="H43" s="1"/>
  <c r="G42"/>
  <c r="H42" s="1"/>
  <c r="G41"/>
  <c r="H41" s="1"/>
  <c r="G40"/>
  <c r="H40" s="1"/>
  <c r="G39"/>
  <c r="H39" s="1"/>
  <c r="G38"/>
  <c r="H38" s="1"/>
  <c r="G37"/>
  <c r="H37" s="1"/>
  <c r="G36"/>
  <c r="H36" s="1"/>
  <c r="G35"/>
  <c r="H35" s="1"/>
  <c r="G34"/>
  <c r="H34" s="1"/>
  <c r="G33"/>
  <c r="H33" s="1"/>
  <c r="G32"/>
  <c r="H32" s="1"/>
  <c r="G31"/>
  <c r="H31" s="1"/>
  <c r="G30"/>
  <c r="H30" s="1"/>
  <c r="G29"/>
  <c r="H29" s="1"/>
  <c r="G28"/>
  <c r="H28" s="1"/>
  <c r="G27"/>
  <c r="H27" s="1"/>
  <c r="G26"/>
  <c r="H26" s="1"/>
  <c r="G25"/>
  <c r="H25" s="1"/>
  <c r="G24"/>
  <c r="H24" s="1"/>
  <c r="G23"/>
  <c r="H23" s="1"/>
  <c r="G22"/>
  <c r="H22" s="1"/>
  <c r="G21"/>
  <c r="H21" s="1"/>
  <c r="G20"/>
  <c r="H20" s="1"/>
  <c r="G19"/>
  <c r="H19" s="1"/>
  <c r="G18"/>
  <c r="H18" s="1"/>
  <c r="G17"/>
  <c r="H17" s="1"/>
  <c r="G16"/>
  <c r="H16" s="1"/>
  <c r="G15"/>
  <c r="H15" s="1"/>
  <c r="G14"/>
  <c r="H14" s="1"/>
  <c r="G13"/>
  <c r="H13" s="1"/>
  <c r="G12"/>
  <c r="H12" s="1"/>
  <c r="G11"/>
  <c r="H11" s="1"/>
  <c r="G10"/>
  <c r="H10" s="1"/>
  <c r="G9"/>
  <c r="H9" s="1"/>
  <c r="G8"/>
  <c r="H8" s="1"/>
  <c r="G7"/>
  <c r="H7" s="1"/>
  <c r="G6"/>
  <c r="H6" s="1"/>
  <c r="G5"/>
  <c r="H5" s="1"/>
  <c r="G4"/>
  <c r="H4" s="1"/>
  <c r="G3"/>
  <c r="H3" s="1"/>
  <c r="G2"/>
  <c r="H2" s="1"/>
  <c r="V371" i="3"/>
  <c r="V370"/>
  <c r="V369"/>
  <c r="V368"/>
  <c r="V2"/>
  <c r="U3"/>
  <c r="V3" s="1"/>
  <c r="S371"/>
  <c r="S370"/>
  <c r="S369"/>
  <c r="S368"/>
  <c r="S367"/>
  <c r="S366"/>
  <c r="S365"/>
  <c r="S364"/>
  <c r="S363"/>
  <c r="S362"/>
  <c r="S361"/>
  <c r="S360"/>
  <c r="S359"/>
  <c r="S358"/>
  <c r="S357"/>
  <c r="S356"/>
  <c r="S355"/>
  <c r="S354"/>
  <c r="S353"/>
  <c r="S352"/>
  <c r="S351"/>
  <c r="S350"/>
  <c r="S349"/>
  <c r="S348"/>
  <c r="S347"/>
  <c r="S346"/>
  <c r="S345"/>
  <c r="S344"/>
  <c r="S343"/>
  <c r="S342"/>
  <c r="S341"/>
  <c r="S340"/>
  <c r="S339"/>
  <c r="S338"/>
  <c r="S337"/>
  <c r="S336"/>
  <c r="S335"/>
  <c r="S334"/>
  <c r="S333"/>
  <c r="S332"/>
  <c r="S331"/>
  <c r="S330"/>
  <c r="S329"/>
  <c r="S328"/>
  <c r="S327"/>
  <c r="S326"/>
  <c r="S325"/>
  <c r="S324"/>
  <c r="S323"/>
  <c r="S322"/>
  <c r="S321"/>
  <c r="S320"/>
  <c r="S319"/>
  <c r="S318"/>
  <c r="S317"/>
  <c r="S316"/>
  <c r="S315"/>
  <c r="S314"/>
  <c r="S313"/>
  <c r="S312"/>
  <c r="S311"/>
  <c r="S310"/>
  <c r="S309"/>
  <c r="S308"/>
  <c r="S307"/>
  <c r="S306"/>
  <c r="S305"/>
  <c r="S304"/>
  <c r="S303"/>
  <c r="S302"/>
  <c r="S301"/>
  <c r="S300"/>
  <c r="S299"/>
  <c r="S298"/>
  <c r="S297"/>
  <c r="S296"/>
  <c r="S295"/>
  <c r="S294"/>
  <c r="S293"/>
  <c r="S292"/>
  <c r="S291"/>
  <c r="S290"/>
  <c r="S289"/>
  <c r="S288"/>
  <c r="S287"/>
  <c r="S286"/>
  <c r="S285"/>
  <c r="S284"/>
  <c r="S283"/>
  <c r="S282"/>
  <c r="S281"/>
  <c r="S280"/>
  <c r="S279"/>
  <c r="S278"/>
  <c r="S277"/>
  <c r="S276"/>
  <c r="S275"/>
  <c r="S274"/>
  <c r="S273"/>
  <c r="S272"/>
  <c r="S271"/>
  <c r="S270"/>
  <c r="S269"/>
  <c r="S268"/>
  <c r="S267"/>
  <c r="S266"/>
  <c r="S265"/>
  <c r="S264"/>
  <c r="S263"/>
  <c r="S262"/>
  <c r="S261"/>
  <c r="S260"/>
  <c r="S259"/>
  <c r="S258"/>
  <c r="S257"/>
  <c r="S256"/>
  <c r="S255"/>
  <c r="S254"/>
  <c r="S253"/>
  <c r="S252"/>
  <c r="S251"/>
  <c r="S250"/>
  <c r="S249"/>
  <c r="S248"/>
  <c r="S247"/>
  <c r="S246"/>
  <c r="S245"/>
  <c r="S244"/>
  <c r="S243"/>
  <c r="S242"/>
  <c r="S241"/>
  <c r="S240"/>
  <c r="S239"/>
  <c r="S238"/>
  <c r="S237"/>
  <c r="S236"/>
  <c r="S235"/>
  <c r="S234"/>
  <c r="S233"/>
  <c r="S232"/>
  <c r="S231"/>
  <c r="S230"/>
  <c r="S229"/>
  <c r="S228"/>
  <c r="S227"/>
  <c r="S226"/>
  <c r="S225"/>
  <c r="S224"/>
  <c r="S223"/>
  <c r="S222"/>
  <c r="S221"/>
  <c r="S220"/>
  <c r="S219"/>
  <c r="S218"/>
  <c r="S217"/>
  <c r="S216"/>
  <c r="S215"/>
  <c r="S214"/>
  <c r="S213"/>
  <c r="S212"/>
  <c r="S211"/>
  <c r="S210"/>
  <c r="S209"/>
  <c r="S208"/>
  <c r="S207"/>
  <c r="S206"/>
  <c r="S205"/>
  <c r="S204"/>
  <c r="S203"/>
  <c r="S202"/>
  <c r="S201"/>
  <c r="S200"/>
  <c r="S199"/>
  <c r="S198"/>
  <c r="S197"/>
  <c r="S196"/>
  <c r="S195"/>
  <c r="S194"/>
  <c r="S193"/>
  <c r="S192"/>
  <c r="S191"/>
  <c r="S190"/>
  <c r="S189"/>
  <c r="S188"/>
  <c r="S187"/>
  <c r="S186"/>
  <c r="S185"/>
  <c r="S184"/>
  <c r="S183"/>
  <c r="S182"/>
  <c r="S181"/>
  <c r="S180"/>
  <c r="S179"/>
  <c r="S178"/>
  <c r="S177"/>
  <c r="S176"/>
  <c r="S175"/>
  <c r="S174"/>
  <c r="S173"/>
  <c r="S172"/>
  <c r="S171"/>
  <c r="S170"/>
  <c r="S169"/>
  <c r="S168"/>
  <c r="S167"/>
  <c r="S166"/>
  <c r="S165"/>
  <c r="S164"/>
  <c r="S163"/>
  <c r="S162"/>
  <c r="S161"/>
  <c r="S160"/>
  <c r="S159"/>
  <c r="S158"/>
  <c r="S157"/>
  <c r="S156"/>
  <c r="S155"/>
  <c r="S154"/>
  <c r="S153"/>
  <c r="S152"/>
  <c r="S151"/>
  <c r="S150"/>
  <c r="S149"/>
  <c r="S148"/>
  <c r="S147"/>
  <c r="S146"/>
  <c r="S145"/>
  <c r="S144"/>
  <c r="S143"/>
  <c r="S142"/>
  <c r="S141"/>
  <c r="S140"/>
  <c r="S139"/>
  <c r="S138"/>
  <c r="S137"/>
  <c r="S136"/>
  <c r="S135"/>
  <c r="S134"/>
  <c r="S133"/>
  <c r="S132"/>
  <c r="S131"/>
  <c r="S130"/>
  <c r="S129"/>
  <c r="S128"/>
  <c r="S127"/>
  <c r="S126"/>
  <c r="S125"/>
  <c r="S124"/>
  <c r="S123"/>
  <c r="S122"/>
  <c r="S121"/>
  <c r="S120"/>
  <c r="S119"/>
  <c r="S118"/>
  <c r="S117"/>
  <c r="S116"/>
  <c r="S115"/>
  <c r="S114"/>
  <c r="S113"/>
  <c r="S112"/>
  <c r="S111"/>
  <c r="S110"/>
  <c r="S109"/>
  <c r="S108"/>
  <c r="S107"/>
  <c r="S106"/>
  <c r="S105"/>
  <c r="S104"/>
  <c r="S103"/>
  <c r="S102"/>
  <c r="S101"/>
  <c r="S100"/>
  <c r="S99"/>
  <c r="S98"/>
  <c r="S97"/>
  <c r="S96"/>
  <c r="S95"/>
  <c r="S94"/>
  <c r="S93"/>
  <c r="S92"/>
  <c r="S91"/>
  <c r="S90"/>
  <c r="S89"/>
  <c r="S88"/>
  <c r="S87"/>
  <c r="S86"/>
  <c r="S85"/>
  <c r="S84"/>
  <c r="S83"/>
  <c r="S82"/>
  <c r="S81"/>
  <c r="S80"/>
  <c r="S79"/>
  <c r="S78"/>
  <c r="S77"/>
  <c r="S76"/>
  <c r="S75"/>
  <c r="S74"/>
  <c r="S73"/>
  <c r="S72"/>
  <c r="S71"/>
  <c r="S70"/>
  <c r="S69"/>
  <c r="S68"/>
  <c r="S67"/>
  <c r="S66"/>
  <c r="S65"/>
  <c r="S64"/>
  <c r="S63"/>
  <c r="S62"/>
  <c r="S61"/>
  <c r="S60"/>
  <c r="S59"/>
  <c r="S58"/>
  <c r="S57"/>
  <c r="S56"/>
  <c r="S55"/>
  <c r="S54"/>
  <c r="S53"/>
  <c r="S52"/>
  <c r="S51"/>
  <c r="S50"/>
  <c r="S49"/>
  <c r="S48"/>
  <c r="S47"/>
  <c r="S46"/>
  <c r="S45"/>
  <c r="S44"/>
  <c r="S43"/>
  <c r="S42"/>
  <c r="S41"/>
  <c r="S40"/>
  <c r="S39"/>
  <c r="S38"/>
  <c r="S37"/>
  <c r="S36"/>
  <c r="S35"/>
  <c r="S34"/>
  <c r="S33"/>
  <c r="S32"/>
  <c r="S31"/>
  <c r="S30"/>
  <c r="S29"/>
  <c r="S28"/>
  <c r="S27"/>
  <c r="S26"/>
  <c r="S25"/>
  <c r="S24"/>
  <c r="S23"/>
  <c r="S22"/>
  <c r="S21"/>
  <c r="S20"/>
  <c r="S19"/>
  <c r="S18"/>
  <c r="S17"/>
  <c r="S16"/>
  <c r="S15"/>
  <c r="S14"/>
  <c r="S13"/>
  <c r="S12"/>
  <c r="S11"/>
  <c r="S10"/>
  <c r="S9"/>
  <c r="S8"/>
  <c r="S7"/>
  <c r="S6"/>
  <c r="S5"/>
  <c r="S4"/>
  <c r="S3"/>
  <c r="S2"/>
  <c r="Q2"/>
  <c r="R371"/>
  <c r="R370"/>
  <c r="R369"/>
  <c r="R368"/>
  <c r="R367"/>
  <c r="R366"/>
  <c r="R365"/>
  <c r="R364"/>
  <c r="R363"/>
  <c r="R362"/>
  <c r="R361"/>
  <c r="R360"/>
  <c r="R359"/>
  <c r="R358"/>
  <c r="R357"/>
  <c r="R356"/>
  <c r="R355"/>
  <c r="R354"/>
  <c r="R353"/>
  <c r="R352"/>
  <c r="R351"/>
  <c r="R350"/>
  <c r="R349"/>
  <c r="R348"/>
  <c r="R347"/>
  <c r="R346"/>
  <c r="R345"/>
  <c r="R344"/>
  <c r="R343"/>
  <c r="R342"/>
  <c r="R341"/>
  <c r="R340"/>
  <c r="R339"/>
  <c r="R338"/>
  <c r="R337"/>
  <c r="R336"/>
  <c r="R335"/>
  <c r="R334"/>
  <c r="R333"/>
  <c r="R332"/>
  <c r="R331"/>
  <c r="R330"/>
  <c r="R329"/>
  <c r="R328"/>
  <c r="R327"/>
  <c r="R326"/>
  <c r="R325"/>
  <c r="R324"/>
  <c r="R323"/>
  <c r="R322"/>
  <c r="R321"/>
  <c r="R320"/>
  <c r="R319"/>
  <c r="R318"/>
  <c r="R317"/>
  <c r="R316"/>
  <c r="R315"/>
  <c r="R314"/>
  <c r="R313"/>
  <c r="R312"/>
  <c r="R311"/>
  <c r="R310"/>
  <c r="R309"/>
  <c r="R308"/>
  <c r="R307"/>
  <c r="R306"/>
  <c r="R305"/>
  <c r="R304"/>
  <c r="R303"/>
  <c r="R302"/>
  <c r="R301"/>
  <c r="R300"/>
  <c r="R299"/>
  <c r="R298"/>
  <c r="R297"/>
  <c r="R296"/>
  <c r="R295"/>
  <c r="R294"/>
  <c r="R293"/>
  <c r="R292"/>
  <c r="R291"/>
  <c r="R290"/>
  <c r="R289"/>
  <c r="R288"/>
  <c r="R287"/>
  <c r="R286"/>
  <c r="R285"/>
  <c r="R284"/>
  <c r="R283"/>
  <c r="R282"/>
  <c r="R281"/>
  <c r="R280"/>
  <c r="R279"/>
  <c r="R278"/>
  <c r="R277"/>
  <c r="R276"/>
  <c r="R275"/>
  <c r="R274"/>
  <c r="R273"/>
  <c r="R272"/>
  <c r="R271"/>
  <c r="R270"/>
  <c r="R269"/>
  <c r="R268"/>
  <c r="R267"/>
  <c r="R266"/>
  <c r="R265"/>
  <c r="R264"/>
  <c r="R263"/>
  <c r="R262"/>
  <c r="R261"/>
  <c r="R260"/>
  <c r="R259"/>
  <c r="R258"/>
  <c r="R257"/>
  <c r="R256"/>
  <c r="R255"/>
  <c r="R254"/>
  <c r="R253"/>
  <c r="R252"/>
  <c r="R251"/>
  <c r="R250"/>
  <c r="R249"/>
  <c r="R248"/>
  <c r="R247"/>
  <c r="R246"/>
  <c r="R245"/>
  <c r="R244"/>
  <c r="R243"/>
  <c r="R242"/>
  <c r="R241"/>
  <c r="R240"/>
  <c r="R239"/>
  <c r="R238"/>
  <c r="R237"/>
  <c r="R236"/>
  <c r="R235"/>
  <c r="R234"/>
  <c r="R233"/>
  <c r="R232"/>
  <c r="R231"/>
  <c r="R230"/>
  <c r="R229"/>
  <c r="R228"/>
  <c r="R227"/>
  <c r="R226"/>
  <c r="R225"/>
  <c r="R224"/>
  <c r="R223"/>
  <c r="R222"/>
  <c r="R221"/>
  <c r="R220"/>
  <c r="R219"/>
  <c r="R218"/>
  <c r="R217"/>
  <c r="R216"/>
  <c r="R215"/>
  <c r="R214"/>
  <c r="R213"/>
  <c r="R212"/>
  <c r="R211"/>
  <c r="R210"/>
  <c r="R209"/>
  <c r="R208"/>
  <c r="R207"/>
  <c r="R206"/>
  <c r="R205"/>
  <c r="R204"/>
  <c r="R203"/>
  <c r="R202"/>
  <c r="R201"/>
  <c r="R200"/>
  <c r="R199"/>
  <c r="R198"/>
  <c r="R197"/>
  <c r="R196"/>
  <c r="R195"/>
  <c r="R194"/>
  <c r="R193"/>
  <c r="R192"/>
  <c r="R191"/>
  <c r="R190"/>
  <c r="R189"/>
  <c r="R188"/>
  <c r="R187"/>
  <c r="R186"/>
  <c r="R185"/>
  <c r="R184"/>
  <c r="R183"/>
  <c r="R182"/>
  <c r="R181"/>
  <c r="R180"/>
  <c r="R179"/>
  <c r="R178"/>
  <c r="R177"/>
  <c r="R176"/>
  <c r="R175"/>
  <c r="R174"/>
  <c r="R173"/>
  <c r="R172"/>
  <c r="R171"/>
  <c r="R170"/>
  <c r="R169"/>
  <c r="R168"/>
  <c r="R167"/>
  <c r="R166"/>
  <c r="R165"/>
  <c r="R164"/>
  <c r="R163"/>
  <c r="R162"/>
  <c r="R161"/>
  <c r="R160"/>
  <c r="R159"/>
  <c r="R158"/>
  <c r="R157"/>
  <c r="R156"/>
  <c r="R155"/>
  <c r="R154"/>
  <c r="R153"/>
  <c r="R152"/>
  <c r="R151"/>
  <c r="R150"/>
  <c r="R149"/>
  <c r="R148"/>
  <c r="R147"/>
  <c r="R146"/>
  <c r="R145"/>
  <c r="R144"/>
  <c r="R143"/>
  <c r="R142"/>
  <c r="R141"/>
  <c r="R140"/>
  <c r="R139"/>
  <c r="R138"/>
  <c r="R137"/>
  <c r="R136"/>
  <c r="R135"/>
  <c r="R134"/>
  <c r="R133"/>
  <c r="R132"/>
  <c r="R131"/>
  <c r="R130"/>
  <c r="R129"/>
  <c r="R128"/>
  <c r="R127"/>
  <c r="R126"/>
  <c r="R125"/>
  <c r="R124"/>
  <c r="R123"/>
  <c r="R122"/>
  <c r="R121"/>
  <c r="R120"/>
  <c r="R119"/>
  <c r="R118"/>
  <c r="R117"/>
  <c r="R116"/>
  <c r="R115"/>
  <c r="R114"/>
  <c r="R113"/>
  <c r="R112"/>
  <c r="R111"/>
  <c r="R110"/>
  <c r="R109"/>
  <c r="R108"/>
  <c r="R107"/>
  <c r="R106"/>
  <c r="R105"/>
  <c r="R104"/>
  <c r="R103"/>
  <c r="R102"/>
  <c r="R101"/>
  <c r="R100"/>
  <c r="R99"/>
  <c r="R98"/>
  <c r="R97"/>
  <c r="R96"/>
  <c r="R95"/>
  <c r="R94"/>
  <c r="R93"/>
  <c r="R92"/>
  <c r="R91"/>
  <c r="R90"/>
  <c r="R89"/>
  <c r="R88"/>
  <c r="R87"/>
  <c r="R86"/>
  <c r="R85"/>
  <c r="R84"/>
  <c r="R83"/>
  <c r="R82"/>
  <c r="R81"/>
  <c r="R80"/>
  <c r="R79"/>
  <c r="R78"/>
  <c r="R77"/>
  <c r="R76"/>
  <c r="R75"/>
  <c r="R74"/>
  <c r="R73"/>
  <c r="R72"/>
  <c r="R71"/>
  <c r="R70"/>
  <c r="R69"/>
  <c r="R68"/>
  <c r="R67"/>
  <c r="R66"/>
  <c r="R65"/>
  <c r="R64"/>
  <c r="R63"/>
  <c r="R62"/>
  <c r="R61"/>
  <c r="R60"/>
  <c r="R59"/>
  <c r="R58"/>
  <c r="R57"/>
  <c r="R56"/>
  <c r="R55"/>
  <c r="R54"/>
  <c r="R53"/>
  <c r="R52"/>
  <c r="R51"/>
  <c r="R50"/>
  <c r="R49"/>
  <c r="R48"/>
  <c r="R47"/>
  <c r="R46"/>
  <c r="R45"/>
  <c r="R44"/>
  <c r="R43"/>
  <c r="R42"/>
  <c r="R41"/>
  <c r="R40"/>
  <c r="R39"/>
  <c r="R38"/>
  <c r="R37"/>
  <c r="R36"/>
  <c r="R35"/>
  <c r="R34"/>
  <c r="R33"/>
  <c r="R32"/>
  <c r="R31"/>
  <c r="R30"/>
  <c r="R29"/>
  <c r="R28"/>
  <c r="R27"/>
  <c r="R26"/>
  <c r="R25"/>
  <c r="R24"/>
  <c r="R23"/>
  <c r="R22"/>
  <c r="R21"/>
  <c r="R20"/>
  <c r="R19"/>
  <c r="R18"/>
  <c r="R17"/>
  <c r="R16"/>
  <c r="R15"/>
  <c r="R14"/>
  <c r="R13"/>
  <c r="R12"/>
  <c r="R11"/>
  <c r="R10"/>
  <c r="R9"/>
  <c r="R8"/>
  <c r="R7"/>
  <c r="R6"/>
  <c r="R5"/>
  <c r="R4"/>
  <c r="R3"/>
  <c r="R2"/>
  <c r="Q371"/>
  <c r="Q370"/>
  <c r="Q369"/>
  <c r="Q368"/>
  <c r="Q367"/>
  <c r="Q366"/>
  <c r="Q365"/>
  <c r="Q364"/>
  <c r="Q363"/>
  <c r="Q362"/>
  <c r="Q361"/>
  <c r="Q360"/>
  <c r="Q359"/>
  <c r="Q358"/>
  <c r="Q357"/>
  <c r="Q356"/>
  <c r="Q355"/>
  <c r="Q354"/>
  <c r="Q353"/>
  <c r="Q352"/>
  <c r="Q351"/>
  <c r="Q350"/>
  <c r="Q349"/>
  <c r="Q348"/>
  <c r="Q347"/>
  <c r="Q346"/>
  <c r="Q345"/>
  <c r="Q344"/>
  <c r="Q343"/>
  <c r="Q342"/>
  <c r="Q341"/>
  <c r="Q340"/>
  <c r="Q339"/>
  <c r="Q338"/>
  <c r="Q337"/>
  <c r="Q336"/>
  <c r="Q335"/>
  <c r="Q334"/>
  <c r="Q333"/>
  <c r="Q332"/>
  <c r="Q331"/>
  <c r="Q330"/>
  <c r="Q329"/>
  <c r="Q328"/>
  <c r="Q327"/>
  <c r="Q326"/>
  <c r="Q325"/>
  <c r="Q324"/>
  <c r="Q323"/>
  <c r="Q322"/>
  <c r="Q321"/>
  <c r="Q320"/>
  <c r="Q319"/>
  <c r="Q318"/>
  <c r="Q317"/>
  <c r="Q316"/>
  <c r="Q315"/>
  <c r="Q314"/>
  <c r="Q313"/>
  <c r="Q312"/>
  <c r="Q311"/>
  <c r="Q310"/>
  <c r="Q309"/>
  <c r="Q308"/>
  <c r="Q307"/>
  <c r="Q306"/>
  <c r="Q305"/>
  <c r="Q304"/>
  <c r="Q303"/>
  <c r="Q302"/>
  <c r="Q301"/>
  <c r="Q300"/>
  <c r="Q299"/>
  <c r="Q298"/>
  <c r="Q297"/>
  <c r="Q296"/>
  <c r="Q295"/>
  <c r="Q294"/>
  <c r="Q293"/>
  <c r="Q292"/>
  <c r="Q291"/>
  <c r="Q290"/>
  <c r="Q289"/>
  <c r="Q288"/>
  <c r="Q287"/>
  <c r="Q286"/>
  <c r="Q285"/>
  <c r="Q284"/>
  <c r="Q283"/>
  <c r="Q282"/>
  <c r="Q281"/>
  <c r="Q280"/>
  <c r="Q279"/>
  <c r="Q278"/>
  <c r="Q277"/>
  <c r="Q276"/>
  <c r="Q275"/>
  <c r="Q274"/>
  <c r="Q273"/>
  <c r="Q272"/>
  <c r="Q271"/>
  <c r="Q270"/>
  <c r="Q269"/>
  <c r="Q268"/>
  <c r="Q267"/>
  <c r="Q266"/>
  <c r="Q265"/>
  <c r="Q264"/>
  <c r="Q263"/>
  <c r="Q262"/>
  <c r="Q261"/>
  <c r="Q260"/>
  <c r="Q259"/>
  <c r="Q258"/>
  <c r="Q257"/>
  <c r="Q256"/>
  <c r="Q255"/>
  <c r="Q254"/>
  <c r="Q253"/>
  <c r="Q252"/>
  <c r="Q251"/>
  <c r="Q250"/>
  <c r="Q249"/>
  <c r="Q248"/>
  <c r="Q247"/>
  <c r="Q246"/>
  <c r="Q245"/>
  <c r="Q244"/>
  <c r="Q243"/>
  <c r="Q242"/>
  <c r="Q241"/>
  <c r="Q240"/>
  <c r="Q239"/>
  <c r="Q238"/>
  <c r="Q237"/>
  <c r="Q236"/>
  <c r="Q235"/>
  <c r="Q234"/>
  <c r="Q233"/>
  <c r="Q232"/>
  <c r="Q231"/>
  <c r="Q230"/>
  <c r="Q229"/>
  <c r="Q228"/>
  <c r="Q227"/>
  <c r="Q226"/>
  <c r="Q225"/>
  <c r="Q224"/>
  <c r="Q223"/>
  <c r="Q222"/>
  <c r="Q221"/>
  <c r="Q220"/>
  <c r="Q219"/>
  <c r="Q218"/>
  <c r="Q217"/>
  <c r="Q216"/>
  <c r="Q215"/>
  <c r="Q214"/>
  <c r="Q213"/>
  <c r="Q212"/>
  <c r="Q211"/>
  <c r="Q210"/>
  <c r="Q209"/>
  <c r="Q208"/>
  <c r="Q207"/>
  <c r="Q206"/>
  <c r="Q205"/>
  <c r="Q204"/>
  <c r="Q203"/>
  <c r="Q202"/>
  <c r="Q201"/>
  <c r="Q200"/>
  <c r="Q199"/>
  <c r="Q198"/>
  <c r="Q197"/>
  <c r="Q196"/>
  <c r="Q195"/>
  <c r="Q194"/>
  <c r="Q193"/>
  <c r="Q192"/>
  <c r="Q191"/>
  <c r="Q190"/>
  <c r="Q189"/>
  <c r="Q188"/>
  <c r="Q187"/>
  <c r="Q186"/>
  <c r="Q185"/>
  <c r="Q184"/>
  <c r="Q183"/>
  <c r="Q182"/>
  <c r="Q181"/>
  <c r="Q180"/>
  <c r="Q179"/>
  <c r="Q178"/>
  <c r="Q177"/>
  <c r="Q176"/>
  <c r="Q175"/>
  <c r="Q174"/>
  <c r="Q173"/>
  <c r="Q172"/>
  <c r="Q171"/>
  <c r="Q170"/>
  <c r="Q169"/>
  <c r="Q168"/>
  <c r="Q167"/>
  <c r="Q166"/>
  <c r="Q165"/>
  <c r="Q164"/>
  <c r="Q163"/>
  <c r="Q162"/>
  <c r="Q161"/>
  <c r="Q160"/>
  <c r="Q159"/>
  <c r="Q158"/>
  <c r="Q157"/>
  <c r="Q156"/>
  <c r="Q155"/>
  <c r="Q154"/>
  <c r="Q153"/>
  <c r="Q152"/>
  <c r="Q151"/>
  <c r="Q150"/>
  <c r="Q149"/>
  <c r="Q148"/>
  <c r="Q147"/>
  <c r="Q146"/>
  <c r="Q145"/>
  <c r="Q144"/>
  <c r="Q143"/>
  <c r="Q142"/>
  <c r="Q141"/>
  <c r="Q140"/>
  <c r="Q139"/>
  <c r="Q138"/>
  <c r="Q137"/>
  <c r="Q136"/>
  <c r="Q135"/>
  <c r="Q134"/>
  <c r="Q133"/>
  <c r="Q132"/>
  <c r="Q131"/>
  <c r="Q130"/>
  <c r="Q129"/>
  <c r="Q128"/>
  <c r="Q127"/>
  <c r="Q126"/>
  <c r="Q125"/>
  <c r="Q124"/>
  <c r="Q123"/>
  <c r="Q122"/>
  <c r="Q121"/>
  <c r="Q120"/>
  <c r="Q119"/>
  <c r="Q118"/>
  <c r="Q117"/>
  <c r="Q116"/>
  <c r="Q115"/>
  <c r="Q114"/>
  <c r="Q113"/>
  <c r="Q112"/>
  <c r="Q111"/>
  <c r="Q110"/>
  <c r="Q109"/>
  <c r="Q108"/>
  <c r="Q107"/>
  <c r="Q106"/>
  <c r="Q105"/>
  <c r="Q104"/>
  <c r="Q103"/>
  <c r="Q102"/>
  <c r="Q101"/>
  <c r="Q100"/>
  <c r="Q99"/>
  <c r="Q98"/>
  <c r="Q97"/>
  <c r="Q96"/>
  <c r="Q95"/>
  <c r="Q94"/>
  <c r="Q93"/>
  <c r="Q92"/>
  <c r="Q91"/>
  <c r="Q90"/>
  <c r="Q89"/>
  <c r="Q88"/>
  <c r="Q87"/>
  <c r="Q86"/>
  <c r="Q85"/>
  <c r="Q84"/>
  <c r="Q83"/>
  <c r="Q82"/>
  <c r="Q81"/>
  <c r="Q80"/>
  <c r="Q79"/>
  <c r="Q78"/>
  <c r="Q77"/>
  <c r="Q76"/>
  <c r="Q75"/>
  <c r="Q74"/>
  <c r="Q73"/>
  <c r="Q72"/>
  <c r="Q71"/>
  <c r="Q70"/>
  <c r="Q69"/>
  <c r="Q68"/>
  <c r="Q67"/>
  <c r="Q66"/>
  <c r="Q65"/>
  <c r="Q64"/>
  <c r="Q63"/>
  <c r="Q62"/>
  <c r="Q61"/>
  <c r="Q60"/>
  <c r="Q59"/>
  <c r="Q58"/>
  <c r="Q57"/>
  <c r="Q56"/>
  <c r="Q55"/>
  <c r="Q54"/>
  <c r="Q53"/>
  <c r="Q52"/>
  <c r="Q51"/>
  <c r="Q50"/>
  <c r="Q49"/>
  <c r="Q48"/>
  <c r="Q47"/>
  <c r="Q46"/>
  <c r="Q45"/>
  <c r="Q44"/>
  <c r="Q43"/>
  <c r="Q42"/>
  <c r="Q41"/>
  <c r="Q40"/>
  <c r="Q39"/>
  <c r="Q38"/>
  <c r="Q37"/>
  <c r="Q36"/>
  <c r="Q35"/>
  <c r="Q34"/>
  <c r="Q33"/>
  <c r="Q32"/>
  <c r="Q31"/>
  <c r="Q30"/>
  <c r="Q29"/>
  <c r="Q28"/>
  <c r="Q27"/>
  <c r="Q26"/>
  <c r="Q25"/>
  <c r="Q24"/>
  <c r="Q23"/>
  <c r="Q22"/>
  <c r="Q21"/>
  <c r="Q20"/>
  <c r="Q19"/>
  <c r="Q18"/>
  <c r="Q17"/>
  <c r="Q16"/>
  <c r="Q15"/>
  <c r="Q14"/>
  <c r="Q13"/>
  <c r="Q12"/>
  <c r="Q11"/>
  <c r="Q10"/>
  <c r="Q9"/>
  <c r="Q8"/>
  <c r="Q7"/>
  <c r="Q6"/>
  <c r="Q5"/>
  <c r="Q4"/>
  <c r="Q3"/>
  <c r="H23" i="15" l="1"/>
  <c r="E202" i="53"/>
  <c r="B64" i="25"/>
  <c r="C63"/>
  <c r="D63" s="1"/>
  <c r="F43" i="4"/>
  <c r="F44" s="1"/>
  <c r="F45" s="1"/>
  <c r="F46" s="1"/>
  <c r="F47" s="1"/>
  <c r="F48" s="1"/>
  <c r="F49" s="1"/>
  <c r="F50" s="1"/>
  <c r="F51" s="1"/>
  <c r="F52" s="1"/>
  <c r="F53" s="1"/>
  <c r="E371" i="7"/>
  <c r="U4" i="3"/>
  <c r="H20" i="1"/>
  <c r="H21" s="1"/>
  <c r="H22" s="1"/>
  <c r="H23" s="1"/>
  <c r="H24" s="1"/>
  <c r="H25" s="1"/>
  <c r="H26" s="1"/>
  <c r="H27" s="1"/>
  <c r="H28" s="1"/>
  <c r="H29" s="1"/>
  <c r="H30" s="1"/>
  <c r="H31" s="1"/>
  <c r="H32" s="1"/>
  <c r="H33" s="1"/>
  <c r="H34" s="1"/>
  <c r="H35" s="1"/>
  <c r="H36" s="1"/>
  <c r="H37" s="1"/>
  <c r="H38" s="1"/>
  <c r="H39" s="1"/>
  <c r="H40" s="1"/>
  <c r="H41" s="1"/>
  <c r="H42" s="1"/>
  <c r="H43" s="1"/>
  <c r="H44" s="1"/>
  <c r="H45" s="1"/>
  <c r="H46" s="1"/>
  <c r="H47" s="1"/>
  <c r="H48" s="1"/>
  <c r="E39"/>
  <c r="F39" s="1"/>
  <c r="E14"/>
  <c r="E13"/>
  <c r="E12"/>
  <c r="E11"/>
  <c r="H24" i="15" l="1"/>
  <c r="E197" i="53"/>
  <c r="B65" i="25"/>
  <c r="C64"/>
  <c r="D64" s="1"/>
  <c r="U5" i="3"/>
  <c r="V4"/>
  <c r="H25" i="15" l="1"/>
  <c r="E154" i="53"/>
  <c r="B66" i="25"/>
  <c r="C65"/>
  <c r="D65" s="1"/>
  <c r="U6" i="3"/>
  <c r="V5"/>
  <c r="H26" i="15" l="1"/>
  <c r="E115" i="53"/>
  <c r="B67" i="25"/>
  <c r="C66"/>
  <c r="D66" s="1"/>
  <c r="U7" i="3"/>
  <c r="V6"/>
  <c r="Q1" i="1"/>
  <c r="E34"/>
  <c r="E33"/>
  <c r="D31"/>
  <c r="E29"/>
  <c r="E27"/>
  <c r="E25"/>
  <c r="E24"/>
  <c r="E20"/>
  <c r="E19"/>
  <c r="E22"/>
  <c r="E15"/>
  <c r="F13"/>
  <c r="F12"/>
  <c r="F11"/>
  <c r="F14"/>
  <c r="H27" i="15" l="1"/>
  <c r="E2" i="53"/>
  <c r="B68" i="25"/>
  <c r="C67"/>
  <c r="D67" s="1"/>
  <c r="U8" i="3"/>
  <c r="V7"/>
  <c r="H28" i="15" l="1"/>
  <c r="E116" i="53"/>
  <c r="B69" i="25"/>
  <c r="C69" s="1"/>
  <c r="C68"/>
  <c r="D68" s="1"/>
  <c r="U9" i="3"/>
  <c r="V8"/>
  <c r="H29" i="15" l="1"/>
  <c r="E117" i="53"/>
  <c r="D69" i="25"/>
  <c r="U10" i="3"/>
  <c r="V9"/>
  <c r="H30" i="15" l="1"/>
  <c r="E155" i="53"/>
  <c r="U11" i="3"/>
  <c r="V10"/>
  <c r="H31" i="15" l="1"/>
  <c r="E84" i="53"/>
  <c r="U12" i="3"/>
  <c r="V11"/>
  <c r="H32" i="15" l="1"/>
  <c r="E73" i="53"/>
  <c r="U13" i="3"/>
  <c r="V12"/>
  <c r="H33" i="15" l="1"/>
  <c r="E87" i="53"/>
  <c r="U14" i="3"/>
  <c r="V13"/>
  <c r="H34" i="15" l="1"/>
  <c r="E88" i="53"/>
  <c r="U15" i="3"/>
  <c r="V14"/>
  <c r="H35" i="15" l="1"/>
  <c r="E59" i="53"/>
  <c r="U16" i="3"/>
  <c r="V15"/>
  <c r="H36" i="15" l="1"/>
  <c r="E234" i="53"/>
  <c r="U17" i="3"/>
  <c r="V16"/>
  <c r="H37" i="15" l="1"/>
  <c r="E110" i="53"/>
  <c r="U18" i="3"/>
  <c r="V17"/>
  <c r="H38" i="15" l="1"/>
  <c r="E221" i="53"/>
  <c r="U19" i="3"/>
  <c r="V18"/>
  <c r="H39" i="15" l="1"/>
  <c r="E33" i="53"/>
  <c r="U20" i="3"/>
  <c r="V19"/>
  <c r="H40" i="15" l="1"/>
  <c r="E3" i="53"/>
  <c r="U21" i="3"/>
  <c r="V20"/>
  <c r="H41" i="15" l="1"/>
  <c r="E101" i="53"/>
  <c r="U22" i="3"/>
  <c r="V21"/>
  <c r="H42" i="15" l="1"/>
  <c r="E31" i="53"/>
  <c r="U23" i="3"/>
  <c r="V22"/>
  <c r="H43" i="15" l="1"/>
  <c r="E159" i="53"/>
  <c r="U24" i="3"/>
  <c r="V23"/>
  <c r="H44" i="15" l="1"/>
  <c r="E208" i="53"/>
  <c r="U25" i="3"/>
  <c r="V24"/>
  <c r="H45" i="15" l="1"/>
  <c r="E223" i="53"/>
  <c r="U26" i="3"/>
  <c r="V25"/>
  <c r="H46" i="15" l="1"/>
  <c r="E74" i="53"/>
  <c r="U27" i="3"/>
  <c r="V26"/>
  <c r="E203" i="53" l="1"/>
  <c r="H47" i="15"/>
  <c r="U28" i="3"/>
  <c r="V27"/>
  <c r="H48" i="15" l="1"/>
  <c r="E186" i="53"/>
  <c r="U29" i="3"/>
  <c r="V28"/>
  <c r="H49" i="15" l="1"/>
  <c r="E118" i="53"/>
  <c r="U30" i="3"/>
  <c r="V29"/>
  <c r="H50" i="15" l="1"/>
  <c r="E135" i="53"/>
  <c r="U31" i="3"/>
  <c r="V30"/>
  <c r="H51" i="15" l="1"/>
  <c r="E198" i="53"/>
  <c r="U32" i="3"/>
  <c r="V31"/>
  <c r="H52" i="15" l="1"/>
  <c r="E39" i="53"/>
  <c r="U33" i="3"/>
  <c r="V32"/>
  <c r="H53" i="15" l="1"/>
  <c r="E92" i="53"/>
  <c r="U34" i="3"/>
  <c r="V33"/>
  <c r="H54" i="15" l="1"/>
  <c r="E4" i="53"/>
  <c r="U35" i="3"/>
  <c r="V34"/>
  <c r="H55" i="15" l="1"/>
  <c r="E190" i="53"/>
  <c r="U36" i="3"/>
  <c r="V35"/>
  <c r="H56" i="15" l="1"/>
  <c r="E93" i="53"/>
  <c r="U37" i="3"/>
  <c r="V36"/>
  <c r="H57" i="15" l="1"/>
  <c r="E209" i="53"/>
  <c r="U38" i="3"/>
  <c r="V37"/>
  <c r="H58" i="15" l="1"/>
  <c r="E11" i="53"/>
  <c r="U39" i="3"/>
  <c r="V38"/>
  <c r="H59" i="15" l="1"/>
  <c r="E166" i="53"/>
  <c r="U40" i="3"/>
  <c r="V39"/>
  <c r="H60" i="15" l="1"/>
  <c r="E119" i="53"/>
  <c r="U41" i="3"/>
  <c r="V40"/>
  <c r="H61" i="15" l="1"/>
  <c r="E89" i="53"/>
  <c r="U42" i="3"/>
  <c r="V41"/>
  <c r="H62" i="15" l="1"/>
  <c r="E229" i="53"/>
  <c r="U43" i="3"/>
  <c r="V42"/>
  <c r="H63" i="15" l="1"/>
  <c r="E160" i="53"/>
  <c r="U44" i="3"/>
  <c r="V43"/>
  <c r="H64" i="15" l="1"/>
  <c r="E62" i="53"/>
  <c r="U45" i="3"/>
  <c r="V44"/>
  <c r="H65" i="15" l="1"/>
  <c r="E82" i="53"/>
  <c r="U46" i="3"/>
  <c r="V45"/>
  <c r="H66" i="15" l="1"/>
  <c r="E242" i="53"/>
  <c r="U47" i="3"/>
  <c r="V46"/>
  <c r="H67" i="15" l="1"/>
  <c r="E245" i="53"/>
  <c r="U48" i="3"/>
  <c r="V47"/>
  <c r="H68" i="15" l="1"/>
  <c r="E181" i="53"/>
  <c r="U49" i="3"/>
  <c r="V48"/>
  <c r="H69" i="15" l="1"/>
  <c r="E237" i="53"/>
  <c r="U50" i="3"/>
  <c r="V49"/>
  <c r="H70" i="15" l="1"/>
  <c r="E238" i="53"/>
  <c r="U51" i="3"/>
  <c r="V50"/>
  <c r="H71" i="15" l="1"/>
  <c r="E233" i="53"/>
  <c r="U52" i="3"/>
  <c r="V51"/>
  <c r="H72" i="15" l="1"/>
  <c r="E179" i="53"/>
  <c r="U53" i="3"/>
  <c r="V52"/>
  <c r="H73" i="15" l="1"/>
  <c r="E130" i="53"/>
  <c r="U54" i="3"/>
  <c r="V53"/>
  <c r="H74" i="15" l="1"/>
  <c r="E66" i="53"/>
  <c r="U55" i="3"/>
  <c r="V54"/>
  <c r="H75" i="15" l="1"/>
  <c r="E191" i="53"/>
  <c r="U56" i="3"/>
  <c r="V55"/>
  <c r="H76" i="15" l="1"/>
  <c r="E210" i="53"/>
  <c r="U57" i="3"/>
  <c r="V56"/>
  <c r="H77" i="15" l="1"/>
  <c r="E20" i="53"/>
  <c r="U58" i="3"/>
  <c r="V57"/>
  <c r="H78" i="15" l="1"/>
  <c r="E230" i="53"/>
  <c r="U59" i="3"/>
  <c r="V58"/>
  <c r="H79" i="15" l="1"/>
  <c r="E8" i="53"/>
  <c r="U60" i="3"/>
  <c r="V59"/>
  <c r="H80" i="15" l="1"/>
  <c r="E249" i="53"/>
  <c r="U61" i="3"/>
  <c r="V60"/>
  <c r="H81" i="15" l="1"/>
  <c r="E251" i="53"/>
  <c r="U62" i="3"/>
  <c r="V61"/>
  <c r="H82" i="15" l="1"/>
  <c r="E131" i="53"/>
  <c r="U63" i="3"/>
  <c r="V62"/>
  <c r="H83" i="15" l="1"/>
  <c r="E196" i="53"/>
  <c r="U64" i="3"/>
  <c r="V63"/>
  <c r="H84" i="15" l="1"/>
  <c r="E58" i="53"/>
  <c r="U65" i="3"/>
  <c r="V64"/>
  <c r="H85" i="15" l="1"/>
  <c r="E143" i="53"/>
  <c r="U66" i="3"/>
  <c r="V65"/>
  <c r="H86" i="15" l="1"/>
  <c r="E26" i="53"/>
  <c r="U67" i="3"/>
  <c r="V66"/>
  <c r="H87" i="15" l="1"/>
  <c r="E161" i="53"/>
  <c r="U68" i="3"/>
  <c r="V67"/>
  <c r="H88" i="15" l="1"/>
  <c r="E7" i="53"/>
  <c r="U69" i="3"/>
  <c r="V68"/>
  <c r="H89" i="15" l="1"/>
  <c r="E13" i="53"/>
  <c r="U70" i="3"/>
  <c r="V69"/>
  <c r="H90" i="15" l="1"/>
  <c r="E170" i="53"/>
  <c r="U71" i="3"/>
  <c r="V70"/>
  <c r="H91" i="15" l="1"/>
  <c r="E111" i="53"/>
  <c r="U72" i="3"/>
  <c r="V71"/>
  <c r="H92" i="15" l="1"/>
  <c r="E22" i="53"/>
  <c r="U73" i="3"/>
  <c r="V72"/>
  <c r="H93" i="15" l="1"/>
  <c r="E133" i="53"/>
  <c r="U74" i="3"/>
  <c r="V73"/>
  <c r="H94" i="15" l="1"/>
  <c r="E235" i="53"/>
  <c r="U75" i="3"/>
  <c r="V74"/>
  <c r="H95" i="15" l="1"/>
  <c r="E120" i="53"/>
  <c r="U76" i="3"/>
  <c r="V75"/>
  <c r="H96" i="15" l="1"/>
  <c r="E149" i="53"/>
  <c r="U77" i="3"/>
  <c r="V76"/>
  <c r="H97" i="15" l="1"/>
  <c r="E121" i="53"/>
  <c r="U78" i="3"/>
  <c r="V77"/>
  <c r="H98" i="15" l="1"/>
  <c r="E222" i="53"/>
  <c r="U79" i="3"/>
  <c r="V78"/>
  <c r="H99" i="15" l="1"/>
  <c r="E144" i="53"/>
  <c r="U80" i="3"/>
  <c r="V79"/>
  <c r="H100" i="15" l="1"/>
  <c r="E67" i="53"/>
  <c r="U81" i="3"/>
  <c r="V80"/>
  <c r="H101" i="15" l="1"/>
  <c r="E255" i="53"/>
  <c r="U82" i="3"/>
  <c r="V81"/>
  <c r="H102" i="15" l="1"/>
  <c r="E103" i="53"/>
  <c r="U83" i="3"/>
  <c r="V82"/>
  <c r="H103" i="15" l="1"/>
  <c r="E69" i="53"/>
  <c r="U84" i="3"/>
  <c r="V83"/>
  <c r="H104" i="15" l="1"/>
  <c r="E85" i="53"/>
  <c r="U85" i="3"/>
  <c r="V84"/>
  <c r="H105" i="15" l="1"/>
  <c r="E99" i="53"/>
  <c r="U86" i="3"/>
  <c r="V85"/>
  <c r="H106" i="15" l="1"/>
  <c r="E70" i="53"/>
  <c r="U87" i="3"/>
  <c r="V86"/>
  <c r="H107" i="15" l="1"/>
  <c r="E45" i="53"/>
  <c r="U88" i="3"/>
  <c r="V87"/>
  <c r="H108" i="15" l="1"/>
  <c r="E34" i="53"/>
  <c r="U89" i="3"/>
  <c r="V88"/>
  <c r="H109" i="15" l="1"/>
  <c r="E35" i="53"/>
  <c r="U90" i="3"/>
  <c r="V89"/>
  <c r="H110" i="15" l="1"/>
  <c r="E134" i="53"/>
  <c r="U91" i="3"/>
  <c r="V90"/>
  <c r="H111" i="15" l="1"/>
  <c r="E42" i="53"/>
  <c r="U92" i="3"/>
  <c r="V91"/>
  <c r="H112" i="15" l="1"/>
  <c r="E51" i="53"/>
  <c r="U93" i="3"/>
  <c r="V92"/>
  <c r="H113" i="15" l="1"/>
  <c r="E182" i="53"/>
  <c r="U94" i="3"/>
  <c r="V93"/>
  <c r="H114" i="15" l="1"/>
  <c r="E12" i="53"/>
  <c r="U95" i="3"/>
  <c r="V94"/>
  <c r="H115" i="15" l="1"/>
  <c r="E104" i="53"/>
  <c r="U96" i="3"/>
  <c r="V95"/>
  <c r="H116" i="15" l="1"/>
  <c r="E122" i="53"/>
  <c r="U97" i="3"/>
  <c r="V96"/>
  <c r="H117" i="15" l="1"/>
  <c r="E37" i="53"/>
  <c r="U98" i="3"/>
  <c r="V97"/>
  <c r="H118" i="15" l="1"/>
  <c r="E123" i="53"/>
  <c r="U99" i="3"/>
  <c r="V98"/>
  <c r="H119" i="15" l="1"/>
  <c r="E163" i="53"/>
  <c r="U100" i="3"/>
  <c r="V99"/>
  <c r="H120" i="15" l="1"/>
  <c r="E56" i="53"/>
  <c r="U101" i="3"/>
  <c r="V100"/>
  <c r="H121" i="15" l="1"/>
  <c r="E189" i="53"/>
  <c r="U102" i="3"/>
  <c r="V101"/>
  <c r="H122" i="15" l="1"/>
  <c r="E48" i="53"/>
  <c r="U103" i="3"/>
  <c r="V102"/>
  <c r="H123" i="15" l="1"/>
  <c r="E173" i="53"/>
  <c r="U104" i="3"/>
  <c r="V103"/>
  <c r="H124" i="15" l="1"/>
  <c r="E124" i="53"/>
  <c r="U105" i="3"/>
  <c r="V104"/>
  <c r="H125" i="15" l="1"/>
  <c r="E156" i="53"/>
  <c r="U106" i="3"/>
  <c r="V105"/>
  <c r="H126" i="15" l="1"/>
  <c r="E125" i="53"/>
  <c r="U107" i="3"/>
  <c r="V106"/>
  <c r="H127" i="15" l="1"/>
  <c r="E150" i="53"/>
  <c r="U108" i="3"/>
  <c r="V107"/>
  <c r="H128" i="15" l="1"/>
  <c r="E146" i="53"/>
  <c r="U109" i="3"/>
  <c r="V108"/>
  <c r="H129" i="15" l="1"/>
  <c r="E68" i="53"/>
  <c r="U110" i="3"/>
  <c r="V109"/>
  <c r="H130" i="15" l="1"/>
  <c r="E54" i="53"/>
  <c r="U111" i="3"/>
  <c r="V110"/>
  <c r="H131" i="15" l="1"/>
  <c r="E38" i="53"/>
  <c r="U112" i="3"/>
  <c r="V111"/>
  <c r="H132" i="15" l="1"/>
  <c r="E75" i="53"/>
  <c r="U113" i="3"/>
  <c r="V112"/>
  <c r="H133" i="15" l="1"/>
  <c r="E164" i="53"/>
  <c r="U114" i="3"/>
  <c r="V113"/>
  <c r="H134" i="15" l="1"/>
  <c r="E216" i="53"/>
  <c r="U115" i="3"/>
  <c r="V114"/>
  <c r="H135" i="15" l="1"/>
  <c r="E55" i="53"/>
  <c r="U116" i="3"/>
  <c r="V115"/>
  <c r="H136" i="15" l="1"/>
  <c r="E105" i="53"/>
  <c r="U117" i="3"/>
  <c r="V116"/>
  <c r="H137" i="15" l="1"/>
  <c r="E142" i="53"/>
  <c r="U118" i="3"/>
  <c r="V117"/>
  <c r="H138" i="15" l="1"/>
  <c r="E18" i="53"/>
  <c r="U119" i="3"/>
  <c r="V118"/>
  <c r="H139" i="15" l="1"/>
  <c r="E224" i="53"/>
  <c r="U120" i="3"/>
  <c r="V119"/>
  <c r="H140" i="15" l="1"/>
  <c r="E19" i="53"/>
  <c r="U121" i="3"/>
  <c r="V120"/>
  <c r="H141" i="15" l="1"/>
  <c r="E204" i="53"/>
  <c r="U122" i="3"/>
  <c r="V121"/>
  <c r="H142" i="15" l="1"/>
  <c r="E200" i="53"/>
  <c r="U123" i="3"/>
  <c r="V122"/>
  <c r="H143" i="15" l="1"/>
  <c r="E227" i="53"/>
  <c r="U124" i="3"/>
  <c r="V123"/>
  <c r="H144" i="15" l="1"/>
  <c r="E136" i="53"/>
  <c r="U125" i="3"/>
  <c r="V124"/>
  <c r="H145" i="15" l="1"/>
  <c r="E6" i="53"/>
  <c r="U126" i="3"/>
  <c r="V125"/>
  <c r="H146" i="15" l="1"/>
  <c r="E40" i="53"/>
  <c r="U127" i="3"/>
  <c r="V126"/>
  <c r="H147" i="15" l="1"/>
  <c r="E211" i="53"/>
  <c r="U128" i="3"/>
  <c r="V127"/>
  <c r="H148" i="15" l="1"/>
  <c r="E243" i="53"/>
  <c r="U129" i="3"/>
  <c r="V128"/>
  <c r="H149" i="15" l="1"/>
  <c r="E192" i="53"/>
  <c r="U130" i="3"/>
  <c r="V129"/>
  <c r="H150" i="15" l="1"/>
  <c r="E63" i="53"/>
  <c r="U131" i="3"/>
  <c r="V130"/>
  <c r="H151" i="15" l="1"/>
  <c r="E151" i="53"/>
  <c r="U132" i="3"/>
  <c r="V131"/>
  <c r="H152" i="15" l="1"/>
  <c r="E57" i="53"/>
  <c r="U133" i="3"/>
  <c r="V132"/>
  <c r="H153" i="15" l="1"/>
  <c r="E126" i="53"/>
  <c r="U134" i="3"/>
  <c r="V133"/>
  <c r="H154" i="15" l="1"/>
  <c r="E215" i="53"/>
  <c r="U135" i="3"/>
  <c r="V134"/>
  <c r="H155" i="15" l="1"/>
  <c r="E231" i="53"/>
  <c r="U136" i="3"/>
  <c r="V135"/>
  <c r="H156" i="15" l="1"/>
  <c r="E162" i="53"/>
  <c r="U137" i="3"/>
  <c r="V136"/>
  <c r="H157" i="15" l="1"/>
  <c r="E64" i="53"/>
  <c r="U138" i="3"/>
  <c r="V137"/>
  <c r="H158" i="15" l="1"/>
  <c r="E27" i="53"/>
  <c r="U139" i="3"/>
  <c r="V138"/>
  <c r="H159" i="15" l="1"/>
  <c r="E79" i="53"/>
  <c r="U140" i="3"/>
  <c r="V139"/>
  <c r="H160" i="15" l="1"/>
  <c r="E239" i="53"/>
  <c r="U141" i="3"/>
  <c r="V140"/>
  <c r="H161" i="15" l="1"/>
  <c r="E236" i="53"/>
  <c r="U142" i="3"/>
  <c r="V141"/>
  <c r="H162" i="15" l="1"/>
  <c r="E240" i="53"/>
  <c r="U143" i="3"/>
  <c r="V142"/>
  <c r="H163" i="15" l="1"/>
  <c r="E61" i="53"/>
  <c r="U144" i="3"/>
  <c r="V143"/>
  <c r="H164" i="15" l="1"/>
  <c r="E171" i="53"/>
  <c r="U145" i="3"/>
  <c r="V144"/>
  <c r="H165" i="15" l="1"/>
  <c r="E257" i="53"/>
  <c r="U146" i="3"/>
  <c r="V145"/>
  <c r="H166" i="15" l="1"/>
  <c r="E145" i="53"/>
  <c r="U147" i="3"/>
  <c r="V146"/>
  <c r="H167" i="15" l="1"/>
  <c r="E193" i="53"/>
  <c r="U148" i="3"/>
  <c r="V147"/>
  <c r="H168" i="15" l="1"/>
  <c r="E94" i="53"/>
  <c r="U149" i="3"/>
  <c r="V148"/>
  <c r="H169" i="15" l="1"/>
  <c r="E97" i="53"/>
  <c r="U150" i="3"/>
  <c r="V149"/>
  <c r="H170" i="15" l="1"/>
  <c r="E175" i="53"/>
  <c r="U151" i="3"/>
  <c r="V150"/>
  <c r="H171" i="15" l="1"/>
  <c r="E256" i="53"/>
  <c r="U152" i="3"/>
  <c r="V151"/>
  <c r="H172" i="15" l="1"/>
  <c r="E183" i="53"/>
  <c r="U153" i="3"/>
  <c r="V152"/>
  <c r="H173" i="15" l="1"/>
  <c r="E78" i="53"/>
  <c r="U154" i="3"/>
  <c r="V153"/>
  <c r="H174" i="15" l="1"/>
  <c r="E165" i="53"/>
  <c r="U155" i="3"/>
  <c r="V154"/>
  <c r="H175" i="15" l="1"/>
  <c r="E217" i="53"/>
  <c r="U156" i="3"/>
  <c r="V155"/>
  <c r="H176" i="15" l="1"/>
  <c r="E205" i="53"/>
  <c r="U157" i="3"/>
  <c r="V156"/>
  <c r="H177" i="15" l="1"/>
  <c r="H178" s="1"/>
  <c r="E28" i="53"/>
  <c r="U158" i="3"/>
  <c r="V157"/>
  <c r="H179" i="15" l="1"/>
  <c r="E49" i="53"/>
  <c r="U159" i="3"/>
  <c r="V158"/>
  <c r="H180" i="15" l="1"/>
  <c r="E23" i="53"/>
  <c r="U160" i="3"/>
  <c r="V159"/>
  <c r="H181" i="15" l="1"/>
  <c r="E129" i="53"/>
  <c r="U161" i="3"/>
  <c r="V160"/>
  <c r="H182" i="15" l="1"/>
  <c r="E29" i="53"/>
  <c r="U162" i="3"/>
  <c r="V161"/>
  <c r="H183" i="15" l="1"/>
  <c r="E24" i="53"/>
  <c r="U163" i="3"/>
  <c r="V162"/>
  <c r="H184" i="15" l="1"/>
  <c r="E80" i="53"/>
  <c r="U164" i="3"/>
  <c r="V163"/>
  <c r="H185" i="15" l="1"/>
  <c r="E177" i="53"/>
  <c r="U165" i="3"/>
  <c r="V164"/>
  <c r="H186" i="15" l="1"/>
  <c r="E95" i="53"/>
  <c r="U166" i="3"/>
  <c r="V165"/>
  <c r="H187" i="15" l="1"/>
  <c r="E232" i="53"/>
  <c r="U167" i="3"/>
  <c r="V166"/>
  <c r="H188" i="15" l="1"/>
  <c r="E30" i="53"/>
  <c r="U168" i="3"/>
  <c r="V167"/>
  <c r="H189" i="15" l="1"/>
  <c r="E206" i="53"/>
  <c r="U169" i="3"/>
  <c r="V168"/>
  <c r="H190" i="15" l="1"/>
  <c r="E65" i="53"/>
  <c r="U170" i="3"/>
  <c r="V169"/>
  <c r="H191" i="15" l="1"/>
  <c r="E21" i="53"/>
  <c r="U171" i="3"/>
  <c r="V170"/>
  <c r="H192" i="15" l="1"/>
  <c r="E36" i="53"/>
  <c r="U172" i="3"/>
  <c r="V171"/>
  <c r="H193" i="15" l="1"/>
  <c r="E15" i="53"/>
  <c r="U173" i="3"/>
  <c r="V172"/>
  <c r="H194" i="15" l="1"/>
  <c r="E81" i="53"/>
  <c r="U174" i="3"/>
  <c r="V173"/>
  <c r="H195" i="15" l="1"/>
  <c r="E174" i="53"/>
  <c r="U175" i="3"/>
  <c r="V174"/>
  <c r="H196" i="15" l="1"/>
  <c r="E226" i="53"/>
  <c r="U176" i="3"/>
  <c r="V175"/>
  <c r="H197" i="15" l="1"/>
  <c r="E220" i="53"/>
  <c r="U177" i="3"/>
  <c r="V176"/>
  <c r="H198" i="15" l="1"/>
  <c r="E100" i="53"/>
  <c r="U178" i="3"/>
  <c r="V177"/>
  <c r="H199" i="15" l="1"/>
  <c r="E168" i="53"/>
  <c r="U179" i="3"/>
  <c r="V178"/>
  <c r="H200" i="15" l="1"/>
  <c r="E109" i="53"/>
  <c r="U180" i="3"/>
  <c r="V179"/>
  <c r="H201" i="15" l="1"/>
  <c r="E25" i="53"/>
  <c r="U181" i="3"/>
  <c r="V180"/>
  <c r="H202" i="15" l="1"/>
  <c r="E147" i="53"/>
  <c r="U182" i="3"/>
  <c r="V181"/>
  <c r="H203" i="15" l="1"/>
  <c r="E83" i="53"/>
  <c r="U183" i="3"/>
  <c r="V182"/>
  <c r="H204" i="15" l="1"/>
  <c r="E43" i="53"/>
  <c r="U184" i="3"/>
  <c r="V183"/>
  <c r="H205" i="15" l="1"/>
  <c r="E248" i="53"/>
  <c r="U185" i="3"/>
  <c r="V184"/>
  <c r="H206" i="15" l="1"/>
  <c r="E169" i="53"/>
  <c r="U186" i="3"/>
  <c r="V185"/>
  <c r="H207" i="15" l="1"/>
  <c r="E247" i="53"/>
  <c r="U187" i="3"/>
  <c r="V186"/>
  <c r="H208" i="15" l="1"/>
  <c r="E184" i="53"/>
  <c r="U188" i="3"/>
  <c r="V187"/>
  <c r="H209" i="15" l="1"/>
  <c r="E157" i="53"/>
  <c r="U189" i="3"/>
  <c r="V188"/>
  <c r="H210" i="15" l="1"/>
  <c r="E178" i="53"/>
  <c r="U190" i="3"/>
  <c r="V189"/>
  <c r="H211" i="15" l="1"/>
  <c r="E137" i="53"/>
  <c r="U191" i="3"/>
  <c r="V190"/>
  <c r="H212" i="15" l="1"/>
  <c r="E254" i="53"/>
  <c r="U192" i="3"/>
  <c r="V191"/>
  <c r="H213" i="15" l="1"/>
  <c r="E71" i="53"/>
  <c r="U193" i="3"/>
  <c r="V192"/>
  <c r="H214" i="15" l="1"/>
  <c r="E86" i="53"/>
  <c r="U194" i="3"/>
  <c r="V193"/>
  <c r="H215" i="15" l="1"/>
  <c r="E5" i="53"/>
  <c r="U195" i="3"/>
  <c r="V194"/>
  <c r="H216" i="15" l="1"/>
  <c r="E46" i="53"/>
  <c r="U196" i="3"/>
  <c r="V195"/>
  <c r="H217" i="15" l="1"/>
  <c r="E153" i="53"/>
  <c r="U197" i="3"/>
  <c r="V196"/>
  <c r="H218" i="15" l="1"/>
  <c r="E187" i="53"/>
  <c r="U198" i="3"/>
  <c r="V197"/>
  <c r="H219" i="15" l="1"/>
  <c r="E76" i="53"/>
  <c r="U199" i="3"/>
  <c r="V198"/>
  <c r="H220" i="15" l="1"/>
  <c r="E199" i="53"/>
  <c r="U200" i="3"/>
  <c r="V199"/>
  <c r="H221" i="15" l="1"/>
  <c r="E194" i="53"/>
  <c r="U201" i="3"/>
  <c r="V200"/>
  <c r="H222" i="15" l="1"/>
  <c r="E252" i="53"/>
  <c r="U202" i="3"/>
  <c r="V201"/>
  <c r="H223" i="15" l="1"/>
  <c r="E52" i="53"/>
  <c r="U203" i="3"/>
  <c r="V202"/>
  <c r="H224" i="15" l="1"/>
  <c r="E53" i="53"/>
  <c r="U204" i="3"/>
  <c r="V203"/>
  <c r="H225" i="15" l="1"/>
  <c r="E250" i="53"/>
  <c r="U205" i="3"/>
  <c r="V204"/>
  <c r="H226" i="15" l="1"/>
  <c r="E113" i="53"/>
  <c r="U206" i="3"/>
  <c r="V205"/>
  <c r="H227" i="15" l="1"/>
  <c r="E60" i="53"/>
  <c r="U207" i="3"/>
  <c r="V206"/>
  <c r="H228" i="15" l="1"/>
  <c r="E212" i="53"/>
  <c r="U208" i="3"/>
  <c r="V207"/>
  <c r="H229" i="15" l="1"/>
  <c r="E102" i="53"/>
  <c r="U209" i="3"/>
  <c r="V208"/>
  <c r="H230" i="15" l="1"/>
  <c r="E241" i="53"/>
  <c r="U210" i="3"/>
  <c r="V209"/>
  <c r="H231" i="15" l="1"/>
  <c r="E90" i="53"/>
  <c r="U211" i="3"/>
  <c r="V210"/>
  <c r="H232" i="15" l="1"/>
  <c r="E139" i="53"/>
  <c r="U212" i="3"/>
  <c r="V211"/>
  <c r="H233" i="15" l="1"/>
  <c r="H234" s="1"/>
  <c r="E225" i="53"/>
  <c r="U213" i="3"/>
  <c r="V212"/>
  <c r="H235" i="15" l="1"/>
  <c r="E152" i="53"/>
  <c r="U214" i="3"/>
  <c r="V213"/>
  <c r="H236" i="15" l="1"/>
  <c r="E228" i="53"/>
  <c r="U215" i="3"/>
  <c r="V214"/>
  <c r="H237" i="15" l="1"/>
  <c r="E141" i="53"/>
  <c r="U216" i="3"/>
  <c r="V215"/>
  <c r="H238" i="15" l="1"/>
  <c r="E213" i="53"/>
  <c r="U217" i="3"/>
  <c r="V216"/>
  <c r="H239" i="15" l="1"/>
  <c r="E77" i="53"/>
  <c r="U218" i="3"/>
  <c r="V217"/>
  <c r="H240" i="15" l="1"/>
  <c r="E253" i="53"/>
  <c r="U219" i="3"/>
  <c r="V218"/>
  <c r="H241" i="15" l="1"/>
  <c r="E214" i="53"/>
  <c r="U220" i="3"/>
  <c r="V219"/>
  <c r="H242" i="15" l="1"/>
  <c r="E44" i="53"/>
  <c r="U221" i="3"/>
  <c r="V220"/>
  <c r="H243" i="15" l="1"/>
  <c r="E148" i="53"/>
  <c r="U222" i="3"/>
  <c r="V221"/>
  <c r="H244" i="15" l="1"/>
  <c r="E106" i="53"/>
  <c r="U223" i="3"/>
  <c r="V222"/>
  <c r="H245" i="15" l="1"/>
  <c r="H246" s="1"/>
  <c r="E218" i="53"/>
  <c r="U224" i="3"/>
  <c r="V223"/>
  <c r="H247" i="15" l="1"/>
  <c r="E127" i="53"/>
  <c r="U225" i="3"/>
  <c r="V224"/>
  <c r="H248" i="15" l="1"/>
  <c r="E16" i="53"/>
  <c r="U226" i="3"/>
  <c r="V225"/>
  <c r="H249" i="15" l="1"/>
  <c r="E244" i="53"/>
  <c r="U227" i="3"/>
  <c r="V226"/>
  <c r="H250" i="15" l="1"/>
  <c r="E140" i="53"/>
  <c r="U228" i="3"/>
  <c r="V227"/>
  <c r="H251" i="15" l="1"/>
  <c r="E128" i="53"/>
  <c r="U229" i="3"/>
  <c r="V228"/>
  <c r="H252" i="15" l="1"/>
  <c r="E14" i="53"/>
  <c r="U230" i="3"/>
  <c r="V229"/>
  <c r="H253" i="15" l="1"/>
  <c r="E17" i="53"/>
  <c r="U231" i="3"/>
  <c r="V230"/>
  <c r="H254" i="15" l="1"/>
  <c r="E219" i="53"/>
  <c r="U232" i="3"/>
  <c r="V231"/>
  <c r="H255" i="15" l="1"/>
  <c r="E107" i="53"/>
  <c r="U233" i="3"/>
  <c r="V232"/>
  <c r="H256" i="15" l="1"/>
  <c r="E172" i="53"/>
  <c r="U234" i="3"/>
  <c r="V233"/>
  <c r="H257" i="15" l="1"/>
  <c r="E246" i="53" s="1"/>
  <c r="E10"/>
  <c r="U235" i="3"/>
  <c r="V234"/>
  <c r="U236" l="1"/>
  <c r="V235"/>
  <c r="U237" l="1"/>
  <c r="V236"/>
  <c r="U238" l="1"/>
  <c r="V237"/>
  <c r="U239" l="1"/>
  <c r="V238"/>
  <c r="U240" l="1"/>
  <c r="V239"/>
  <c r="U241" l="1"/>
  <c r="V240"/>
  <c r="U242" l="1"/>
  <c r="V241"/>
  <c r="U243" l="1"/>
  <c r="V242"/>
  <c r="U244" l="1"/>
  <c r="V243"/>
  <c r="U245" l="1"/>
  <c r="V244"/>
  <c r="U246" l="1"/>
  <c r="V245"/>
  <c r="U247" l="1"/>
  <c r="V246"/>
  <c r="U248" l="1"/>
  <c r="V247"/>
  <c r="U249" l="1"/>
  <c r="V248"/>
  <c r="U250" l="1"/>
  <c r="V249"/>
  <c r="U251" l="1"/>
  <c r="V250"/>
  <c r="U252" l="1"/>
  <c r="V251"/>
  <c r="U253" l="1"/>
  <c r="V252"/>
  <c r="U254" l="1"/>
  <c r="V253"/>
  <c r="U255" l="1"/>
  <c r="V254"/>
  <c r="U256" l="1"/>
  <c r="V255"/>
  <c r="U257" l="1"/>
  <c r="V256"/>
  <c r="U258" l="1"/>
  <c r="V257"/>
  <c r="U259" l="1"/>
  <c r="V258"/>
  <c r="U260" l="1"/>
  <c r="V259"/>
  <c r="U261" l="1"/>
  <c r="V260"/>
  <c r="U262" l="1"/>
  <c r="V261"/>
  <c r="U263" l="1"/>
  <c r="V262"/>
  <c r="U264" l="1"/>
  <c r="V263"/>
  <c r="U265" l="1"/>
  <c r="V264"/>
  <c r="U266" l="1"/>
  <c r="V265"/>
  <c r="U267" l="1"/>
  <c r="V266"/>
  <c r="U268" l="1"/>
  <c r="V267"/>
  <c r="U269" l="1"/>
  <c r="V268"/>
  <c r="U270" l="1"/>
  <c r="V269"/>
  <c r="U271" l="1"/>
  <c r="V270"/>
  <c r="U272" l="1"/>
  <c r="V271"/>
  <c r="U273" l="1"/>
  <c r="V272"/>
  <c r="U274" l="1"/>
  <c r="V273"/>
  <c r="U275" l="1"/>
  <c r="V274"/>
  <c r="U276" l="1"/>
  <c r="V275"/>
  <c r="U277" l="1"/>
  <c r="V276"/>
  <c r="U278" l="1"/>
  <c r="V277"/>
  <c r="U279" l="1"/>
  <c r="V278"/>
  <c r="U280" l="1"/>
  <c r="V279"/>
  <c r="U281" l="1"/>
  <c r="V280"/>
  <c r="U282" l="1"/>
  <c r="V281"/>
  <c r="U283" l="1"/>
  <c r="V282"/>
  <c r="U284" l="1"/>
  <c r="V283"/>
  <c r="U285" l="1"/>
  <c r="V284"/>
  <c r="U286" l="1"/>
  <c r="V285"/>
  <c r="U287" l="1"/>
  <c r="V286"/>
  <c r="U288" l="1"/>
  <c r="V287"/>
  <c r="U289" l="1"/>
  <c r="V288"/>
  <c r="U290" l="1"/>
  <c r="V289"/>
  <c r="U291" l="1"/>
  <c r="V290"/>
  <c r="U292" l="1"/>
  <c r="V291"/>
  <c r="U293" l="1"/>
  <c r="V292"/>
  <c r="U294" l="1"/>
  <c r="V293"/>
  <c r="U295" l="1"/>
  <c r="V294"/>
  <c r="U296" l="1"/>
  <c r="V295"/>
  <c r="U297" l="1"/>
  <c r="V296"/>
  <c r="U298" l="1"/>
  <c r="V297"/>
  <c r="U299" l="1"/>
  <c r="V298"/>
  <c r="U300" l="1"/>
  <c r="V299"/>
  <c r="U301" l="1"/>
  <c r="V300"/>
  <c r="U302" l="1"/>
  <c r="V301"/>
  <c r="U303" l="1"/>
  <c r="V302"/>
  <c r="U304" l="1"/>
  <c r="V303"/>
  <c r="U305" l="1"/>
  <c r="V304"/>
  <c r="U306" l="1"/>
  <c r="V305"/>
  <c r="U307" l="1"/>
  <c r="V306"/>
  <c r="U308" l="1"/>
  <c r="V307"/>
  <c r="U309" l="1"/>
  <c r="V308"/>
  <c r="U310" l="1"/>
  <c r="V309"/>
  <c r="U311" l="1"/>
  <c r="V310"/>
  <c r="U312" l="1"/>
  <c r="V311"/>
  <c r="U313" l="1"/>
  <c r="V312"/>
  <c r="U314" l="1"/>
  <c r="V313"/>
  <c r="U315" l="1"/>
  <c r="V314"/>
  <c r="U316" l="1"/>
  <c r="V315"/>
  <c r="U317" l="1"/>
  <c r="V316"/>
  <c r="U318" l="1"/>
  <c r="V317"/>
  <c r="U319" l="1"/>
  <c r="V318"/>
  <c r="U320" l="1"/>
  <c r="V319"/>
  <c r="U321" l="1"/>
  <c r="V320"/>
  <c r="U322" l="1"/>
  <c r="V321"/>
  <c r="U323" l="1"/>
  <c r="V322"/>
  <c r="U324" l="1"/>
  <c r="V323"/>
  <c r="U325" l="1"/>
  <c r="V324"/>
  <c r="U326" l="1"/>
  <c r="V325"/>
  <c r="U327" l="1"/>
  <c r="V326"/>
  <c r="U328" l="1"/>
  <c r="V327"/>
  <c r="U329" l="1"/>
  <c r="V328"/>
  <c r="U330" l="1"/>
  <c r="V329"/>
  <c r="U331" l="1"/>
  <c r="V330"/>
  <c r="U332" l="1"/>
  <c r="V331"/>
  <c r="U333" l="1"/>
  <c r="V332"/>
  <c r="U334" l="1"/>
  <c r="V333"/>
  <c r="U335" l="1"/>
  <c r="V334"/>
  <c r="U336" l="1"/>
  <c r="V335"/>
  <c r="U337" l="1"/>
  <c r="V336"/>
  <c r="U338" l="1"/>
  <c r="V337"/>
  <c r="U339" l="1"/>
  <c r="V338"/>
  <c r="U340" l="1"/>
  <c r="V339"/>
  <c r="U341" l="1"/>
  <c r="V340"/>
  <c r="U342" l="1"/>
  <c r="V341"/>
  <c r="U343" l="1"/>
  <c r="V342"/>
  <c r="U344" l="1"/>
  <c r="V343"/>
  <c r="U345" l="1"/>
  <c r="V344"/>
  <c r="U346" l="1"/>
  <c r="V345"/>
  <c r="U347" l="1"/>
  <c r="V346"/>
  <c r="U348" l="1"/>
  <c r="V347"/>
  <c r="U349" l="1"/>
  <c r="V348"/>
  <c r="U350" l="1"/>
  <c r="V349"/>
  <c r="U351" l="1"/>
  <c r="V350"/>
  <c r="U352" l="1"/>
  <c r="V351"/>
  <c r="U353" l="1"/>
  <c r="V352"/>
  <c r="U354" l="1"/>
  <c r="V353"/>
  <c r="U355" l="1"/>
  <c r="V354"/>
  <c r="U356" l="1"/>
  <c r="V355"/>
  <c r="U357" l="1"/>
  <c r="V356"/>
  <c r="U358" l="1"/>
  <c r="V357"/>
  <c r="U359" l="1"/>
  <c r="V358"/>
  <c r="U360" l="1"/>
  <c r="V359"/>
  <c r="U361" l="1"/>
  <c r="V360"/>
  <c r="U362" l="1"/>
  <c r="V361"/>
  <c r="U363" l="1"/>
  <c r="V362"/>
  <c r="U364" l="1"/>
  <c r="V363"/>
  <c r="U365" l="1"/>
  <c r="V364"/>
  <c r="U366" l="1"/>
  <c r="V365"/>
  <c r="U367" l="1"/>
  <c r="V367" s="1"/>
  <c r="V366"/>
</calcChain>
</file>

<file path=xl/sharedStrings.xml><?xml version="1.0" encoding="utf-8"?>
<sst xmlns="http://schemas.openxmlformats.org/spreadsheetml/2006/main" count="87172" uniqueCount="32078">
  <si>
    <t>1 raise fight</t>
  </si>
  <si>
    <t>2 rise magic</t>
  </si>
  <si>
    <t>4 hp+25</t>
  </si>
  <si>
    <t>8 hp+50</t>
  </si>
  <si>
    <t>D85009</t>
  </si>
  <si>
    <t>D85013</t>
  </si>
  <si>
    <t>D85012</t>
  </si>
  <si>
    <t>Flame Sabre</t>
  </si>
  <si>
    <t>swdtech, allows two hands, runic</t>
  </si>
  <si>
    <t>allow random casting, spell index 0</t>
  </si>
  <si>
    <t>spell index 0</t>
  </si>
  <si>
    <t>Blizzard</t>
  </si>
  <si>
    <t>spell index 1, Ice</t>
  </si>
  <si>
    <t>random casting bit is now at D85013, $04  + swdtech, allows two hands, runic</t>
  </si>
  <si>
    <t>random casting bit is now at D85013, $04 + swdtech, allows two hands, runic</t>
  </si>
  <si>
    <t>random casting bit is now at D85013, $04.
remove from inventory bit is now at D85013, $08
swdtech, allows two hands, runic</t>
  </si>
  <si>
    <t>random casting bit is now at D85013, $04 +
swdtech, allows two hands, runic
back row dmg</t>
  </si>
  <si>
    <t>Boomerang</t>
  </si>
  <si>
    <t>Morning Star</t>
  </si>
  <si>
    <t>swdtech, back row</t>
  </si>
  <si>
    <t>swdtech, back row, allows 2 hands</t>
  </si>
  <si>
    <t>right 8</t>
  </si>
  <si>
    <t>left 8</t>
  </si>
  <si>
    <t>Umaro</t>
  </si>
  <si>
    <t>Gogo</t>
  </si>
  <si>
    <t>Gau</t>
  </si>
  <si>
    <t>Mog</t>
  </si>
  <si>
    <t>Setzer</t>
  </si>
  <si>
    <t>Relm</t>
  </si>
  <si>
    <t>Strago</t>
  </si>
  <si>
    <t>Celes</t>
  </si>
  <si>
    <t>Sabin</t>
  </si>
  <si>
    <t>Edgar</t>
  </si>
  <si>
    <t>Shadow</t>
  </si>
  <si>
    <t>Cyan</t>
  </si>
  <si>
    <t xml:space="preserve">Locke </t>
  </si>
  <si>
    <t>Terra</t>
  </si>
  <si>
    <t>Heavy</t>
  </si>
  <si>
    <t>blank</t>
  </si>
  <si>
    <t>Imperial</t>
  </si>
  <si>
    <t>initiative</t>
  </si>
  <si>
    <t>back guard</t>
  </si>
  <si>
    <t>fight -&gt; jump</t>
  </si>
  <si>
    <t>magic -&gt; x magic</t>
  </si>
  <si>
    <t>sketch -&gt; control</t>
  </si>
  <si>
    <t>slot -&gt; gp rain</t>
  </si>
  <si>
    <t>steal -&gt; capture</t>
  </si>
  <si>
    <t>super jump</t>
  </si>
  <si>
    <t>hex</t>
  </si>
  <si>
    <t>dec</t>
  </si>
  <si>
    <t>Fight</t>
  </si>
  <si>
    <t>Item</t>
  </si>
  <si>
    <t>Magic</t>
  </si>
  <si>
    <t>Morph</t>
  </si>
  <si>
    <t>Revert</t>
  </si>
  <si>
    <t>Steal</t>
  </si>
  <si>
    <t>Capture</t>
  </si>
  <si>
    <t>Swdtech</t>
  </si>
  <si>
    <t>Throw</t>
  </si>
  <si>
    <t>Tools</t>
  </si>
  <si>
    <t>Blitz</t>
  </si>
  <si>
    <t>Runic</t>
  </si>
  <si>
    <t>Lore</t>
  </si>
  <si>
    <t>Sketch</t>
  </si>
  <si>
    <t>Control</t>
  </si>
  <si>
    <t>Slot</t>
  </si>
  <si>
    <t>Rage</t>
  </si>
  <si>
    <t>Leap</t>
  </si>
  <si>
    <t>Mimic</t>
  </si>
  <si>
    <t>Dance</t>
  </si>
  <si>
    <t>Row</t>
  </si>
  <si>
    <t>Def</t>
  </si>
  <si>
    <t>Jump</t>
  </si>
  <si>
    <t>XMagic</t>
  </si>
  <si>
    <t>GPRain</t>
  </si>
  <si>
    <t>Summon</t>
  </si>
  <si>
    <t>Health</t>
  </si>
  <si>
    <t>Shock</t>
  </si>
  <si>
    <t>Possess</t>
  </si>
  <si>
    <t>Magitek</t>
  </si>
  <si>
    <t xml:space="preserve">Start: Guard_____ </t>
  </si>
  <si>
    <t xml:space="preserve"> [238, 255, 255, 255] </t>
  </si>
  <si>
    <t xml:space="preserve"> [238, 238] </t>
  </si>
  <si>
    <t xml:space="preserve"> [238, 239]</t>
  </si>
  <si>
    <t xml:space="preserve"> [94, 238, 239, 239] </t>
  </si>
  <si>
    <t xml:space="preserve"> [238, 239] </t>
  </si>
  <si>
    <t xml:space="preserve">Start: Soldier___ </t>
  </si>
  <si>
    <t xml:space="preserve"> [238, 24, 255, 255] </t>
  </si>
  <si>
    <t xml:space="preserve"> [24, 238] </t>
  </si>
  <si>
    <t xml:space="preserve"> [238, 0]</t>
  </si>
  <si>
    <t xml:space="preserve"> [94, 94, 238, 239] </t>
  </si>
  <si>
    <t xml:space="preserve">Start: Templar___ </t>
  </si>
  <si>
    <t xml:space="preserve"> [238, 239, 255, 255] </t>
  </si>
  <si>
    <t xml:space="preserve"> [239, 238] </t>
  </si>
  <si>
    <t xml:space="preserve"> [238, 5]</t>
  </si>
  <si>
    <t xml:space="preserve"> [94, 238, 238, 239] </t>
  </si>
  <si>
    <t xml:space="preserve">Start: Ninja_____ </t>
  </si>
  <si>
    <t xml:space="preserve"> [238, 81, 82, 83] </t>
  </si>
  <si>
    <t xml:space="preserve"> [81, 82] </t>
  </si>
  <si>
    <t xml:space="preserve"> [238, 82]</t>
  </si>
  <si>
    <t xml:space="preserve">Start: Samurai___ </t>
  </si>
  <si>
    <t xml:space="preserve"> [238, 15, 13, 39] </t>
  </si>
  <si>
    <t xml:space="preserve"> [15, 13] </t>
  </si>
  <si>
    <t xml:space="preserve"> [238, 168]</t>
  </si>
  <si>
    <t xml:space="preserve"> [238, 239, 239, 239] </t>
  </si>
  <si>
    <t xml:space="preserve">Start: Orog______ </t>
  </si>
  <si>
    <t xml:space="preserve"> [238, 8, 14, 255] </t>
  </si>
  <si>
    <t xml:space="preserve"> [8, 14] </t>
  </si>
  <si>
    <t xml:space="preserve"> [238, 14]</t>
  </si>
  <si>
    <t xml:space="preserve"> [72, 238, 238, 239] </t>
  </si>
  <si>
    <t xml:space="preserve"> [239, 72] </t>
  </si>
  <si>
    <t xml:space="preserve">Start: Mag Roader </t>
  </si>
  <si>
    <t xml:space="preserve"> [238, 8]</t>
  </si>
  <si>
    <t xml:space="preserve"> [54, 94, 238, 239] </t>
  </si>
  <si>
    <t xml:space="preserve"> [239, 54] </t>
  </si>
  <si>
    <t xml:space="preserve">Start: Retainer__ </t>
  </si>
  <si>
    <t xml:space="preserve"> [238, 239, 101, 139] </t>
  </si>
  <si>
    <t xml:space="preserve"> [239, 101] </t>
  </si>
  <si>
    <t xml:space="preserve"> [238, 130]</t>
  </si>
  <si>
    <t xml:space="preserve"> [67, 238, 239, 239] </t>
  </si>
  <si>
    <t xml:space="preserve"> [67, 238] </t>
  </si>
  <si>
    <t xml:space="preserve">Start: Hazer_____ </t>
  </si>
  <si>
    <t xml:space="preserve"> [238, 4, 0, 255] </t>
  </si>
  <si>
    <t xml:space="preserve"> [4, 238] </t>
  </si>
  <si>
    <t xml:space="preserve"> [238, 7]</t>
  </si>
  <si>
    <t xml:space="preserve"> [4, 94, 238, 239] </t>
  </si>
  <si>
    <t xml:space="preserve"> [239, 4] </t>
  </si>
  <si>
    <t xml:space="preserve">Start: Dahling___ </t>
  </si>
  <si>
    <t xml:space="preserve"> [238, 27, 46, 255] </t>
  </si>
  <si>
    <t xml:space="preserve"> [27, 46] </t>
  </si>
  <si>
    <t xml:space="preserve"> [238, 46]</t>
  </si>
  <si>
    <t xml:space="preserve">Start: Rain Man__ </t>
  </si>
  <si>
    <t xml:space="preserve"> [238, 239, 11, 190] </t>
  </si>
  <si>
    <t xml:space="preserve"> [239, 11] </t>
  </si>
  <si>
    <t xml:space="preserve"> [238, 11]</t>
  </si>
  <si>
    <t xml:space="preserve">Start: Brawler___ </t>
  </si>
  <si>
    <t xml:space="preserve"> [238, 159]</t>
  </si>
  <si>
    <t xml:space="preserve">Start: Apokryphos </t>
  </si>
  <si>
    <t xml:space="preserve"> [238, 239, 150, 149] </t>
  </si>
  <si>
    <t xml:space="preserve"> [239, 150] </t>
  </si>
  <si>
    <t xml:space="preserve"> [238, 150]</t>
  </si>
  <si>
    <t xml:space="preserve"> [148, 149, 150, 238] </t>
  </si>
  <si>
    <t xml:space="preserve"> [239, 148] </t>
  </si>
  <si>
    <t xml:space="preserve">Start: Dark Force </t>
  </si>
  <si>
    <t xml:space="preserve"> [238, 148, 141, 147] </t>
  </si>
  <si>
    <t xml:space="preserve"> [148, 141] </t>
  </si>
  <si>
    <t xml:space="preserve"> [238, 141]</t>
  </si>
  <si>
    <t xml:space="preserve">Start: Whisper___ </t>
  </si>
  <si>
    <t xml:space="preserve"> [238, 0, 16, 255] </t>
  </si>
  <si>
    <t xml:space="preserve"> [17, 16] </t>
  </si>
  <si>
    <t xml:space="preserve"> [238, 16]</t>
  </si>
  <si>
    <t xml:space="preserve"> [16, 239] </t>
  </si>
  <si>
    <t xml:space="preserve">Start: Over-Mind_ </t>
  </si>
  <si>
    <t xml:space="preserve"> [238, 226, 255, 255] </t>
  </si>
  <si>
    <t xml:space="preserve"> [226, 238] </t>
  </si>
  <si>
    <t xml:space="preserve"> [238, 107]</t>
  </si>
  <si>
    <t xml:space="preserve"> [226, 226, 238, 239] </t>
  </si>
  <si>
    <t xml:space="preserve"> [239, 226] </t>
  </si>
  <si>
    <t xml:space="preserve">Start: Osteosaur_ </t>
  </si>
  <si>
    <t xml:space="preserve"> [238, 18]</t>
  </si>
  <si>
    <t xml:space="preserve">Start: Commander_ </t>
  </si>
  <si>
    <t xml:space="preserve"> [238, 0, 255, 255] </t>
  </si>
  <si>
    <t xml:space="preserve"> [0, 238] </t>
  </si>
  <si>
    <t xml:space="preserve"> [238, 12]</t>
  </si>
  <si>
    <t xml:space="preserve">Start: Rhodox____ </t>
  </si>
  <si>
    <t xml:space="preserve"> [239, 113] </t>
  </si>
  <si>
    <t xml:space="preserve"> [238, 113]</t>
  </si>
  <si>
    <t xml:space="preserve"> [238, 238, 239, 239] </t>
  </si>
  <si>
    <t xml:space="preserve">Start: Were-Rat__ </t>
  </si>
  <si>
    <t xml:space="preserve"> [238, 3]</t>
  </si>
  <si>
    <t xml:space="preserve">Start: Ursus_____ </t>
  </si>
  <si>
    <t xml:space="preserve"> [239, 5] </t>
  </si>
  <si>
    <t xml:space="preserve"> [238, 173]</t>
  </si>
  <si>
    <t xml:space="preserve"> [194, 194, 238, 239] </t>
  </si>
  <si>
    <t xml:space="preserve">Start: Rhinotaur_ </t>
  </si>
  <si>
    <t xml:space="preserve"> [238, 184, 255, 255] </t>
  </si>
  <si>
    <t xml:space="preserve"> [184, 185] </t>
  </si>
  <si>
    <t xml:space="preserve"> [238, 184]</t>
  </si>
  <si>
    <t xml:space="preserve">Start: Steroidite </t>
  </si>
  <si>
    <t xml:space="preserve"> [238, 239, 186, 177] </t>
  </si>
  <si>
    <t xml:space="preserve"> [239, 237] </t>
  </si>
  <si>
    <t xml:space="preserve"> [238, 186]</t>
  </si>
  <si>
    <t xml:space="preserve"> [57, 239] </t>
  </si>
  <si>
    <t xml:space="preserve">Start: Leafer____ </t>
  </si>
  <si>
    <t xml:space="preserve">Start: Stray Cat_ </t>
  </si>
  <si>
    <t xml:space="preserve"> [239, 177] </t>
  </si>
  <si>
    <t xml:space="preserve"> [95, 238, 239, 239] </t>
  </si>
  <si>
    <t xml:space="preserve">Start: Lobo______ </t>
  </si>
  <si>
    <t xml:space="preserve">Start: Doberman__ </t>
  </si>
  <si>
    <t xml:space="preserve"> [94, 194, 238, 239] </t>
  </si>
  <si>
    <t xml:space="preserve">Start: Vomammoth_ </t>
  </si>
  <si>
    <t xml:space="preserve"> [238, 239, 186, 255] </t>
  </si>
  <si>
    <t xml:space="preserve"> [239, 186] </t>
  </si>
  <si>
    <t xml:space="preserve"> [57, 94, 238, 239] </t>
  </si>
  <si>
    <t xml:space="preserve"> [239, 57] </t>
  </si>
  <si>
    <t xml:space="preserve">Start: Fidor_____ </t>
  </si>
  <si>
    <t xml:space="preserve">Start: Baskervor_ </t>
  </si>
  <si>
    <t xml:space="preserve"> [239, 187] </t>
  </si>
  <si>
    <t xml:space="preserve"> [238, 178]</t>
  </si>
  <si>
    <t xml:space="preserve"> [94, 203, 238, 239] </t>
  </si>
  <si>
    <t xml:space="preserve">Start: Suriander_ </t>
  </si>
  <si>
    <t xml:space="preserve"> [238, 239, 142, 255] </t>
  </si>
  <si>
    <t xml:space="preserve"> [239, 142] </t>
  </si>
  <si>
    <t xml:space="preserve"> [238, 142]</t>
  </si>
  <si>
    <t xml:space="preserve">Start: Chimera___ </t>
  </si>
  <si>
    <t xml:space="preserve"> [238, 239, 142, 186] </t>
  </si>
  <si>
    <t xml:space="preserve"> [57, 178] </t>
  </si>
  <si>
    <t xml:space="preserve">Start: Behemoth__ </t>
  </si>
  <si>
    <t xml:space="preserve"> [238, 239, 19, 9] </t>
  </si>
  <si>
    <t xml:space="preserve"> [239, 19] </t>
  </si>
  <si>
    <t xml:space="preserve"> [238, 19]</t>
  </si>
  <si>
    <t xml:space="preserve"> [239, 80] </t>
  </si>
  <si>
    <t xml:space="preserve">Start: Mesosaur__ </t>
  </si>
  <si>
    <t xml:space="preserve"> [238, 239, 153, 255] </t>
  </si>
  <si>
    <t xml:space="preserve"> [239, 153] </t>
  </si>
  <si>
    <t xml:space="preserve"> [238, 153]</t>
  </si>
  <si>
    <t xml:space="preserve"> [194, 238, 239, 239] </t>
  </si>
  <si>
    <t xml:space="preserve">Start: Pterodon__ </t>
  </si>
  <si>
    <t xml:space="preserve"> [238, 239, 179, 255] </t>
  </si>
  <si>
    <t xml:space="preserve"> [239, 179] </t>
  </si>
  <si>
    <t xml:space="preserve"> [238, 179]</t>
  </si>
  <si>
    <t xml:space="preserve">Start: FossilFang </t>
  </si>
  <si>
    <t xml:space="preserve"> [238, 239, 105, 18] </t>
  </si>
  <si>
    <t xml:space="preserve"> [239, 105] </t>
  </si>
  <si>
    <t xml:space="preserve"> [238, 105]</t>
  </si>
  <si>
    <t xml:space="preserve"> [67, 239] </t>
  </si>
  <si>
    <t xml:space="preserve">Start: White Drgn </t>
  </si>
  <si>
    <t xml:space="preserve"> [238, 14, 14, 14] </t>
  </si>
  <si>
    <t xml:space="preserve"> [15, 14] </t>
  </si>
  <si>
    <t xml:space="preserve">Start: Doom Drgn_ </t>
  </si>
  <si>
    <t xml:space="preserve"> [238, 192, 197, 204] </t>
  </si>
  <si>
    <t xml:space="preserve"> [192, 197] </t>
  </si>
  <si>
    <t xml:space="preserve"> [238, 197]</t>
  </si>
  <si>
    <t xml:space="preserve"> [56, 197, 238, 239] </t>
  </si>
  <si>
    <t xml:space="preserve"> [55, 239] </t>
  </si>
  <si>
    <t xml:space="preserve">Start: Brachosaur </t>
  </si>
  <si>
    <t xml:space="preserve"> [238, 214]</t>
  </si>
  <si>
    <t xml:space="preserve">Start: Tyranosaur </t>
  </si>
  <si>
    <t xml:space="preserve"> [238, 239, 25, 31] </t>
  </si>
  <si>
    <t xml:space="preserve"> [239, 143] </t>
  </si>
  <si>
    <t xml:space="preserve"> [238, 223]</t>
  </si>
  <si>
    <t xml:space="preserve"> [239, 84] </t>
  </si>
  <si>
    <t xml:space="preserve">Start: Dark Wind_ </t>
  </si>
  <si>
    <t xml:space="preserve">Start: Beakor____ </t>
  </si>
  <si>
    <t xml:space="preserve">Start: Vulture___ </t>
  </si>
  <si>
    <t xml:space="preserve"> [238, 239, 231, 255] </t>
  </si>
  <si>
    <t xml:space="preserve"> [239, 231] </t>
  </si>
  <si>
    <t xml:space="preserve"> [238, 231]</t>
  </si>
  <si>
    <t xml:space="preserve">Start: Harpy_____ </t>
  </si>
  <si>
    <t xml:space="preserve"> [238, 239, 178, 143] </t>
  </si>
  <si>
    <t xml:space="preserve"> [239, 178] </t>
  </si>
  <si>
    <t xml:space="preserve"> [68, 94, 178, 238] </t>
  </si>
  <si>
    <t xml:space="preserve">Start: HermitCrab </t>
  </si>
  <si>
    <t xml:space="preserve"> [238, 239, 173, 255] </t>
  </si>
  <si>
    <t xml:space="preserve"> [239, 173] </t>
  </si>
  <si>
    <t xml:space="preserve">Start: Trapper___ </t>
  </si>
  <si>
    <t xml:space="preserve"> [238, 148, 150, 149] </t>
  </si>
  <si>
    <t xml:space="preserve"> [148, 150] </t>
  </si>
  <si>
    <t xml:space="preserve"> [149, 239] </t>
  </si>
  <si>
    <t xml:space="preserve">Start: Hornet____ </t>
  </si>
  <si>
    <t xml:space="preserve">Start: CrassHoppr </t>
  </si>
  <si>
    <t xml:space="preserve"> [238, 33]</t>
  </si>
  <si>
    <t xml:space="preserve"> [50, 239] </t>
  </si>
  <si>
    <t xml:space="preserve">Start: Delta Bug_ </t>
  </si>
  <si>
    <t xml:space="preserve"> [238, 239, 184, 255] </t>
  </si>
  <si>
    <t xml:space="preserve"> [239, 184] </t>
  </si>
  <si>
    <t xml:space="preserve"> [60, 94, 238, 239] </t>
  </si>
  <si>
    <t xml:space="preserve"> [60, 239] </t>
  </si>
  <si>
    <t xml:space="preserve">Start: Gilomantis </t>
  </si>
  <si>
    <t xml:space="preserve"> [238, 239, 215, 255] </t>
  </si>
  <si>
    <t xml:space="preserve"> [239, 232] </t>
  </si>
  <si>
    <t xml:space="preserve"> [238, 215]</t>
  </si>
  <si>
    <t xml:space="preserve"> [38, 94, 238, 239] </t>
  </si>
  <si>
    <t xml:space="preserve"> [239, 38] </t>
  </si>
  <si>
    <t xml:space="preserve">Start: Trilium___ </t>
  </si>
  <si>
    <t xml:space="preserve">Start: Nightshade </t>
  </si>
  <si>
    <t xml:space="preserve"> [238, 239, 206, 255] </t>
  </si>
  <si>
    <t xml:space="preserve"> [239, 206] </t>
  </si>
  <si>
    <t xml:space="preserve">Start: TumbleWeed </t>
  </si>
  <si>
    <t xml:space="preserve"> [238, 239, 235, 255] </t>
  </si>
  <si>
    <t xml:space="preserve"> [239, 235] </t>
  </si>
  <si>
    <t xml:space="preserve"> [238, 235]</t>
  </si>
  <si>
    <t xml:space="preserve"> [63, 63, 238, 239] </t>
  </si>
  <si>
    <t xml:space="preserve"> [239, 63] </t>
  </si>
  <si>
    <t xml:space="preserve">Start: Bloompire_ </t>
  </si>
  <si>
    <t xml:space="preserve"> [238, 239, 8, 13] </t>
  </si>
  <si>
    <t xml:space="preserve"> [239, 8] </t>
  </si>
  <si>
    <t xml:space="preserve">Start: Trilobiter </t>
  </si>
  <si>
    <t xml:space="preserve"> [238, 239, 3, 255] </t>
  </si>
  <si>
    <t xml:space="preserve">Start: Siegfried_ </t>
  </si>
  <si>
    <t xml:space="preserve"> [238, 209, 215, 238] </t>
  </si>
  <si>
    <t xml:space="preserve"> [238, 15]</t>
  </si>
  <si>
    <t xml:space="preserve">Start: Nautiloid_ </t>
  </si>
  <si>
    <t xml:space="preserve">Start: Exocite___ </t>
  </si>
  <si>
    <t xml:space="preserve"> [30, 239] </t>
  </si>
  <si>
    <t xml:space="preserve">Start: Anguiform_ </t>
  </si>
  <si>
    <t xml:space="preserve"> [69, 95, 238, 239] </t>
  </si>
  <si>
    <t xml:space="preserve"> [69, 239] </t>
  </si>
  <si>
    <t xml:space="preserve">Start: Reach Frog </t>
  </si>
  <si>
    <t xml:space="preserve"> [238, 239, 174, 255] </t>
  </si>
  <si>
    <t xml:space="preserve"> [239, 174] </t>
  </si>
  <si>
    <t xml:space="preserve"> [238, 174]</t>
  </si>
  <si>
    <t xml:space="preserve"> [158, 239] </t>
  </si>
  <si>
    <t xml:space="preserve">Start: Lizard____ </t>
  </si>
  <si>
    <t xml:space="preserve"> [238, 12, 155, 255] </t>
  </si>
  <si>
    <t xml:space="preserve"> [35, 51] </t>
  </si>
  <si>
    <t xml:space="preserve">Start: ChickenLip </t>
  </si>
  <si>
    <t xml:space="preserve"> [238, 239, 21, 255] </t>
  </si>
  <si>
    <t xml:space="preserve"> [239, 21] </t>
  </si>
  <si>
    <t xml:space="preserve"> [238, 21]</t>
  </si>
  <si>
    <t xml:space="preserve"> [65, 239] </t>
  </si>
  <si>
    <t xml:space="preserve">Start: Hoover____ </t>
  </si>
  <si>
    <t xml:space="preserve"> [238, 239, 105, 21] </t>
  </si>
  <si>
    <t xml:space="preserve">Start: Rider_____ </t>
  </si>
  <si>
    <t xml:space="preserve"> [238, 239, 165, 255] </t>
  </si>
  <si>
    <t xml:space="preserve"> [239, 165] </t>
  </si>
  <si>
    <t xml:space="preserve"> [238, 165]</t>
  </si>
  <si>
    <t xml:space="preserve">Start: Chupon____ </t>
  </si>
  <si>
    <t xml:space="preserve"> [238, 203, 203, 203] </t>
  </si>
  <si>
    <t xml:space="preserve"> [238, 22]</t>
  </si>
  <si>
    <t xml:space="preserve">Start: Pipsqueak_ </t>
  </si>
  <si>
    <t xml:space="preserve"> [238, 16, 17, 255] </t>
  </si>
  <si>
    <t xml:space="preserve"> [35, 140] </t>
  </si>
  <si>
    <t xml:space="preserve"> [238, 35]</t>
  </si>
  <si>
    <t xml:space="preserve"> [162, 238, 238, 239] </t>
  </si>
  <si>
    <t xml:space="preserve"> [162, 239] </t>
  </si>
  <si>
    <t xml:space="preserve">Start: M-TekArmor </t>
  </si>
  <si>
    <t xml:space="preserve"> [238, 181, 255, 255] </t>
  </si>
  <si>
    <t xml:space="preserve"> [181, 238] </t>
  </si>
  <si>
    <t xml:space="preserve"> [238, 181]</t>
  </si>
  <si>
    <t xml:space="preserve"> [88, 94, 238, 239] </t>
  </si>
  <si>
    <t xml:space="preserve">Start: Sky Armor_ </t>
  </si>
  <si>
    <t xml:space="preserve"> [238, 239, 181, 255] </t>
  </si>
  <si>
    <t xml:space="preserve"> [239, 181] </t>
  </si>
  <si>
    <t xml:space="preserve"> [239, 221] </t>
  </si>
  <si>
    <t xml:space="preserve">Start: Telstar___ </t>
  </si>
  <si>
    <t xml:space="preserve"> [238, 181, 179, 255] </t>
  </si>
  <si>
    <t xml:space="preserve"> [205, 181] </t>
  </si>
  <si>
    <t xml:space="preserve"> [238, 110]</t>
  </si>
  <si>
    <t xml:space="preserve">Start: Lethal Wpn </t>
  </si>
  <si>
    <t xml:space="preserve"> [238, 239, 181, 187] </t>
  </si>
  <si>
    <t xml:space="preserve"> [239, 171] </t>
  </si>
  <si>
    <t xml:space="preserve"> [238, 212]</t>
  </si>
  <si>
    <t xml:space="preserve"> [239, 205] </t>
  </si>
  <si>
    <t xml:space="preserve">Start: Vaporite__ </t>
  </si>
  <si>
    <t xml:space="preserve"> [238, 25, 255, 255] </t>
  </si>
  <si>
    <t xml:space="preserve"> [25, 238] </t>
  </si>
  <si>
    <t xml:space="preserve"> [238, 228]</t>
  </si>
  <si>
    <t xml:space="preserve">Start: Flan______ </t>
  </si>
  <si>
    <t xml:space="preserve">Start: Ing_______ </t>
  </si>
  <si>
    <t xml:space="preserve"> [63, 238, 239, 239] </t>
  </si>
  <si>
    <t xml:space="preserve">Start: Humpty____ </t>
  </si>
  <si>
    <t xml:space="preserve"> [239, 3] </t>
  </si>
  <si>
    <t xml:space="preserve">Start: Brainpan__ </t>
  </si>
  <si>
    <t xml:space="preserve"> [238, 239, 144, 255] </t>
  </si>
  <si>
    <t xml:space="preserve"> [239, 144] </t>
  </si>
  <si>
    <t xml:space="preserve"> [238, 144]</t>
  </si>
  <si>
    <t xml:space="preserve"> [239, 79] </t>
  </si>
  <si>
    <t xml:space="preserve">Start: Cruller___ </t>
  </si>
  <si>
    <t xml:space="preserve">Start: Cactrot___ </t>
  </si>
  <si>
    <t xml:space="preserve">Start: Repo Man__ </t>
  </si>
  <si>
    <t xml:space="preserve"> [239, 15] </t>
  </si>
  <si>
    <t xml:space="preserve"> [238, 162]</t>
  </si>
  <si>
    <t xml:space="preserve">Start: Harvester_ </t>
  </si>
  <si>
    <t xml:space="preserve"> [238, 239, 4, 255] </t>
  </si>
  <si>
    <t xml:space="preserve"> [239, 236] </t>
  </si>
  <si>
    <t xml:space="preserve"> [238, 31]</t>
  </si>
  <si>
    <t xml:space="preserve">Start: Bomb______ </t>
  </si>
  <si>
    <t xml:space="preserve"> [238, 162, 228, 255] </t>
  </si>
  <si>
    <t xml:space="preserve"> [162, 228] </t>
  </si>
  <si>
    <t xml:space="preserve"> [54, 162, 238, 239] </t>
  </si>
  <si>
    <t xml:space="preserve">Start: Still Life </t>
  </si>
  <si>
    <t xml:space="preserve"> [238, 239, 168, 139] </t>
  </si>
  <si>
    <t xml:space="preserve"> [239, 168] </t>
  </si>
  <si>
    <t xml:space="preserve"> [139, 168, 238, 239] </t>
  </si>
  <si>
    <t xml:space="preserve"> [139, 239] </t>
  </si>
  <si>
    <t xml:space="preserve">Start: Boxed Set_ </t>
  </si>
  <si>
    <t xml:space="preserve"> [238, 239, 19, 232] </t>
  </si>
  <si>
    <t xml:space="preserve">Start: SlamDancer </t>
  </si>
  <si>
    <t xml:space="preserve"> [238, 5, 6, 7] </t>
  </si>
  <si>
    <t xml:space="preserve"> [5, 6] </t>
  </si>
  <si>
    <t xml:space="preserve"> [238, 6]</t>
  </si>
  <si>
    <t xml:space="preserve"> [60, 54] </t>
  </si>
  <si>
    <t xml:space="preserve">Start: HadesGigas </t>
  </si>
  <si>
    <t xml:space="preserve"> [238, 239, 188, 255] </t>
  </si>
  <si>
    <t xml:space="preserve"> [239, 188] </t>
  </si>
  <si>
    <t xml:space="preserve"> [238, 188]</t>
  </si>
  <si>
    <t xml:space="preserve"> [64, 95, 238, 239] </t>
  </si>
  <si>
    <t xml:space="preserve"> [239, 64] </t>
  </si>
  <si>
    <t xml:space="preserve">Start: Pug_______ </t>
  </si>
  <si>
    <t xml:space="preserve"> [238, 239, 12, 255] </t>
  </si>
  <si>
    <t xml:space="preserve"> [239, 12] </t>
  </si>
  <si>
    <t xml:space="preserve"> [96, 153, 238, 239] </t>
  </si>
  <si>
    <t xml:space="preserve"> [153, 239] </t>
  </si>
  <si>
    <t xml:space="preserve">Start: Magic Urn_ </t>
  </si>
  <si>
    <t xml:space="preserve"> [238, 51, 47, 22] </t>
  </si>
  <si>
    <t xml:space="preserve"> [51, 47] </t>
  </si>
  <si>
    <t xml:space="preserve"> [238, 47]</t>
  </si>
  <si>
    <t xml:space="preserve">Start: Mover_____ </t>
  </si>
  <si>
    <t xml:space="preserve"> [238, 145, 255, 255] </t>
  </si>
  <si>
    <t xml:space="preserve"> [238, 214] </t>
  </si>
  <si>
    <t xml:space="preserve"> [238, 23]</t>
  </si>
  <si>
    <t xml:space="preserve"> [79, 145, 238, 239] </t>
  </si>
  <si>
    <t xml:space="preserve">Start: Figaliz___ </t>
  </si>
  <si>
    <t xml:space="preserve"> [238, 239, 155, 189] </t>
  </si>
  <si>
    <t xml:space="preserve"> [239, 155] </t>
  </si>
  <si>
    <t xml:space="preserve"> [238, 155]</t>
  </si>
  <si>
    <t xml:space="preserve"> [239, 189] </t>
  </si>
  <si>
    <t xml:space="preserve">Start: Buffalax__ </t>
  </si>
  <si>
    <t xml:space="preserve"> [238, 239, 116, 255] </t>
  </si>
  <si>
    <t xml:space="preserve"> [238, 40]</t>
  </si>
  <si>
    <t xml:space="preserve">Start: Aspik_____ </t>
  </si>
  <si>
    <t xml:space="preserve"> [238, 239, 185, 255] </t>
  </si>
  <si>
    <t xml:space="preserve"> [239, 185] </t>
  </si>
  <si>
    <t xml:space="preserve"> [238, 185]</t>
  </si>
  <si>
    <t xml:space="preserve"> [61, 238, 239, 239] </t>
  </si>
  <si>
    <t xml:space="preserve"> [61, 239] </t>
  </si>
  <si>
    <t xml:space="preserve">Start: Ghost_____ </t>
  </si>
  <si>
    <t xml:space="preserve"> [0, 18] </t>
  </si>
  <si>
    <t xml:space="preserve">Start: Crawler___ </t>
  </si>
  <si>
    <t xml:space="preserve">Start: Sand Ray__ </t>
  </si>
  <si>
    <t xml:space="preserve">Start: Areneid___ </t>
  </si>
  <si>
    <t xml:space="preserve"> [238, 238, 238, 239] </t>
  </si>
  <si>
    <t xml:space="preserve">Start: Actaneon__ </t>
  </si>
  <si>
    <t xml:space="preserve">Start: Sand Horse </t>
  </si>
  <si>
    <t xml:space="preserve"> [238, 239, 105, 255] </t>
  </si>
  <si>
    <t xml:space="preserve"> [239, 67] </t>
  </si>
  <si>
    <t xml:space="preserve">Start: Dark Side_ </t>
  </si>
  <si>
    <t xml:space="preserve"> [238, 239, 0, 255] </t>
  </si>
  <si>
    <t xml:space="preserve"> [239, 9] </t>
  </si>
  <si>
    <t xml:space="preserve">Start: Mad Oscar_ </t>
  </si>
  <si>
    <t xml:space="preserve"> [238, 239, 156, 255] </t>
  </si>
  <si>
    <t xml:space="preserve"> [239, 156] </t>
  </si>
  <si>
    <t xml:space="preserve"> [238, 156]</t>
  </si>
  <si>
    <t xml:space="preserve"> [156, 238, 239, 239] </t>
  </si>
  <si>
    <t xml:space="preserve"> [156, 239] </t>
  </si>
  <si>
    <t xml:space="preserve">Start: Crawly____ </t>
  </si>
  <si>
    <t xml:space="preserve">Start: Bleary____ </t>
  </si>
  <si>
    <t xml:space="preserve"> [238, 239, 226, 255] </t>
  </si>
  <si>
    <t xml:space="preserve"> [238, 13]</t>
  </si>
  <si>
    <t xml:space="preserve">Start: Marshal___ </t>
  </si>
  <si>
    <t xml:space="preserve"> [238, 239, 7, 255] </t>
  </si>
  <si>
    <t xml:space="preserve"> [238, 101]</t>
  </si>
  <si>
    <t xml:space="preserve"> [94, 173, 238, 239] </t>
  </si>
  <si>
    <t xml:space="preserve">Start: Trooper___ </t>
  </si>
  <si>
    <t xml:space="preserve">Start: General___ </t>
  </si>
  <si>
    <t xml:space="preserve"> [238, 239, 46, 255] </t>
  </si>
  <si>
    <t xml:space="preserve"> [239, 46] </t>
  </si>
  <si>
    <t xml:space="preserve">Start: Covert____ </t>
  </si>
  <si>
    <t xml:space="preserve"> [238, 239, 101, 103] </t>
  </si>
  <si>
    <t xml:space="preserve"> [70, 239] </t>
  </si>
  <si>
    <t xml:space="preserve">Start: Ogor______ </t>
  </si>
  <si>
    <t xml:space="preserve"> [238, 207, 147, 255] </t>
  </si>
  <si>
    <t xml:space="preserve"> [238, 19] </t>
  </si>
  <si>
    <t xml:space="preserve"> [238, 84]</t>
  </si>
  <si>
    <t xml:space="preserve"> [72, 238, 239, 239] </t>
  </si>
  <si>
    <t xml:space="preserve"> [72, 239] </t>
  </si>
  <si>
    <t xml:space="preserve">Start: Warlock___ </t>
  </si>
  <si>
    <t xml:space="preserve"> [238, 239, 14, 255] </t>
  </si>
  <si>
    <t xml:space="preserve"> [239, 14] </t>
  </si>
  <si>
    <t xml:space="preserve"> [76, 238, 238, 239] </t>
  </si>
  <si>
    <t xml:space="preserve"> [239, 76] </t>
  </si>
  <si>
    <t xml:space="preserve">Start: Madam_____ </t>
  </si>
  <si>
    <t xml:space="preserve"> [238, 15, 14, 10] </t>
  </si>
  <si>
    <t xml:space="preserve">Start: Joker_____ </t>
  </si>
  <si>
    <t xml:space="preserve"> [238, 239, 7, 169] </t>
  </si>
  <si>
    <t xml:space="preserve"> [239, 7] </t>
  </si>
  <si>
    <t xml:space="preserve">Start: Iron Fist_ </t>
  </si>
  <si>
    <t xml:space="preserve"> [238, 239, 159, 255] </t>
  </si>
  <si>
    <t xml:space="preserve"> [239, 159] </t>
  </si>
  <si>
    <t xml:space="preserve"> [78, 94, 238, 239] </t>
  </si>
  <si>
    <t xml:space="preserve"> [239, 78] </t>
  </si>
  <si>
    <t xml:space="preserve">Start: Goblin____ </t>
  </si>
  <si>
    <t xml:space="preserve"> [238, 9, 11, 10] </t>
  </si>
  <si>
    <t xml:space="preserve"> [9, 11] </t>
  </si>
  <si>
    <t xml:space="preserve">Start: Apparite__ </t>
  </si>
  <si>
    <t xml:space="preserve"> [238, 239, 35, 255] </t>
  </si>
  <si>
    <t xml:space="preserve"> [239, 239] </t>
  </si>
  <si>
    <t xml:space="preserve"> [163, 163, 238, 239] </t>
  </si>
  <si>
    <t xml:space="preserve">Start: PowerDemon </t>
  </si>
  <si>
    <t xml:space="preserve"> [238, 239, 15, 255] </t>
  </si>
  <si>
    <t xml:space="preserve"> [229, 229, 238, 239] </t>
  </si>
  <si>
    <t xml:space="preserve"> [229, 239] </t>
  </si>
  <si>
    <t xml:space="preserve">Start: Displayer_ </t>
  </si>
  <si>
    <t xml:space="preserve"> [238, 239, 13, 18] </t>
  </si>
  <si>
    <t xml:space="preserve"> [239, 13] </t>
  </si>
  <si>
    <t xml:space="preserve"> [239, 180] </t>
  </si>
  <si>
    <t xml:space="preserve">Start: Vector Pup </t>
  </si>
  <si>
    <t xml:space="preserve">Start: Peepers___ </t>
  </si>
  <si>
    <t xml:space="preserve"> [238, 239, 147, 255] </t>
  </si>
  <si>
    <t xml:space="preserve"> [239, 147] </t>
  </si>
  <si>
    <t xml:space="preserve"> [238, 147]</t>
  </si>
  <si>
    <t xml:space="preserve"> [94, 147, 238, 239] </t>
  </si>
  <si>
    <t xml:space="preserve">Start: Sewer Rat_ </t>
  </si>
  <si>
    <t xml:space="preserve">Start: Slatter___ </t>
  </si>
  <si>
    <t xml:space="preserve"> [238, 114]</t>
  </si>
  <si>
    <t xml:space="preserve">Start: Rhinox____ </t>
  </si>
  <si>
    <t xml:space="preserve"> [238, 239, 53, 255] </t>
  </si>
  <si>
    <t xml:space="preserve"> [239, 53] </t>
  </si>
  <si>
    <t xml:space="preserve"> [238, 53]</t>
  </si>
  <si>
    <t xml:space="preserve">Start: Rhobite___ </t>
  </si>
  <si>
    <t xml:space="preserve"> [238, 48]</t>
  </si>
  <si>
    <t xml:space="preserve">Start: Wild Cat__ </t>
  </si>
  <si>
    <t xml:space="preserve"> [238, 239, 177, 255] </t>
  </si>
  <si>
    <t xml:space="preserve"> [238, 177]</t>
  </si>
  <si>
    <t xml:space="preserve"> [54, 239] </t>
  </si>
  <si>
    <t xml:space="preserve">Start: Red Fang__ </t>
  </si>
  <si>
    <t xml:space="preserve"> [238, 4]</t>
  </si>
  <si>
    <t xml:space="preserve">Start: Bounty Man </t>
  </si>
  <si>
    <t xml:space="preserve">Start: Tusker____ </t>
  </si>
  <si>
    <t xml:space="preserve">Start: Ralph_____ </t>
  </si>
  <si>
    <t xml:space="preserve">Start: Chitonid__ </t>
  </si>
  <si>
    <t xml:space="preserve"> [238, 32]</t>
  </si>
  <si>
    <t xml:space="preserve">Start: Wart Puck_ </t>
  </si>
  <si>
    <t xml:space="preserve"> [238, 239, 162, 255] </t>
  </si>
  <si>
    <t xml:space="preserve"> [238, 26]</t>
  </si>
  <si>
    <t xml:space="preserve">Start: Rhyos_____ </t>
  </si>
  <si>
    <t xml:space="preserve"> [238, 198, 116, 143] </t>
  </si>
  <si>
    <t xml:space="preserve"> [111, 116] </t>
  </si>
  <si>
    <t xml:space="preserve"> [238, 116]</t>
  </si>
  <si>
    <t xml:space="preserve">Start: SrBehemoth </t>
  </si>
  <si>
    <t xml:space="preserve"> [238, 238, 238, 238] </t>
  </si>
  <si>
    <t xml:space="preserve"> [238, 9]</t>
  </si>
  <si>
    <t xml:space="preserve">Start: Vectaur___ </t>
  </si>
  <si>
    <t xml:space="preserve">Start: Wyvern____ </t>
  </si>
  <si>
    <t xml:space="preserve"> [238, 239, 178, 255] </t>
  </si>
  <si>
    <t xml:space="preserve">Start: Zombone___ </t>
  </si>
  <si>
    <t xml:space="preserve"> [238, 239, 3, 8] </t>
  </si>
  <si>
    <t xml:space="preserve"> [238, 139]</t>
  </si>
  <si>
    <t xml:space="preserve">Start: Dragon____ </t>
  </si>
  <si>
    <t xml:space="preserve"> [238, 239, 146, 186] </t>
  </si>
  <si>
    <t xml:space="preserve"> [239, 146] </t>
  </si>
  <si>
    <t xml:space="preserve"> [238, 146]</t>
  </si>
  <si>
    <t xml:space="preserve">Start: Brontaur__ </t>
  </si>
  <si>
    <t xml:space="preserve"> [238, 239, 9, 19] </t>
  </si>
  <si>
    <t xml:space="preserve"> [63, 239] </t>
  </si>
  <si>
    <t xml:space="preserve">Start: Allosaurus </t>
  </si>
  <si>
    <t xml:space="preserve"> [238, 239, 13, 255] </t>
  </si>
  <si>
    <t xml:space="preserve">Start: Cirpius___ </t>
  </si>
  <si>
    <t xml:space="preserve"> [238, 39]</t>
  </si>
  <si>
    <t xml:space="preserve">Start: Sprinter__ </t>
  </si>
  <si>
    <t xml:space="preserve"> [238, 143]</t>
  </si>
  <si>
    <t xml:space="preserve"> [147, 238, 239, 239] </t>
  </si>
  <si>
    <t xml:space="preserve">Start: Gobbler___ </t>
  </si>
  <si>
    <t xml:space="preserve"> [231, 239] </t>
  </si>
  <si>
    <t xml:space="preserve">Start: Harpiai___ </t>
  </si>
  <si>
    <t xml:space="preserve"> [238, 239, 143, 255] </t>
  </si>
  <si>
    <t xml:space="preserve"> [68, 147, 238, 239] </t>
  </si>
  <si>
    <t xml:space="preserve">Start: GloomShell </t>
  </si>
  <si>
    <t xml:space="preserve"> [173, 238, 238, 239] </t>
  </si>
  <si>
    <t xml:space="preserve">Start: Drop______ </t>
  </si>
  <si>
    <t xml:space="preserve"> [238, 239, 30, 255] </t>
  </si>
  <si>
    <t xml:space="preserve"> [239, 30] </t>
  </si>
  <si>
    <t xml:space="preserve"> [238, 30]</t>
  </si>
  <si>
    <t xml:space="preserve">Start: Mind Candy </t>
  </si>
  <si>
    <t xml:space="preserve"> [238, 239, 29, 255] </t>
  </si>
  <si>
    <t xml:space="preserve">Start: WeedFeeder </t>
  </si>
  <si>
    <t xml:space="preserve"> [238, 239, 33, 255] </t>
  </si>
  <si>
    <t xml:space="preserve">Start: Luridan___ </t>
  </si>
  <si>
    <t xml:space="preserve"> [238, 239, 109, 114] </t>
  </si>
  <si>
    <t xml:space="preserve"> [239, 109] </t>
  </si>
  <si>
    <t xml:space="preserve"> [238, 109]</t>
  </si>
  <si>
    <t xml:space="preserve">Start: Toe Cutter </t>
  </si>
  <si>
    <t xml:space="preserve"> [239, 215] </t>
  </si>
  <si>
    <t xml:space="preserve">Start: Over Grunk </t>
  </si>
  <si>
    <t xml:space="preserve">Start: Exoray____ </t>
  </si>
  <si>
    <t xml:space="preserve">Start: Crusher___ </t>
  </si>
  <si>
    <t xml:space="preserve"> [63, 95, 238, 239] </t>
  </si>
  <si>
    <t xml:space="preserve">Start: Uroburos__ </t>
  </si>
  <si>
    <t xml:space="preserve"> [238, 8, 21, 255] </t>
  </si>
  <si>
    <t xml:space="preserve"> [8, 21] </t>
  </si>
  <si>
    <t xml:space="preserve">Start: Primordite </t>
  </si>
  <si>
    <t xml:space="preserve">Start: Sky Cap___ </t>
  </si>
  <si>
    <t xml:space="preserve"> [238, 171]</t>
  </si>
  <si>
    <t xml:space="preserve"> [221, 239] </t>
  </si>
  <si>
    <t xml:space="preserve">Start: Cephaler__ </t>
  </si>
  <si>
    <t xml:space="preserve"> [238, 239, 32, 255] </t>
  </si>
  <si>
    <t xml:space="preserve"> [94, 208, 238, 239] </t>
  </si>
  <si>
    <t xml:space="preserve"> [239, 208] </t>
  </si>
  <si>
    <t xml:space="preserve">Start: Maliga____ </t>
  </si>
  <si>
    <t xml:space="preserve"> [238, 239, 51, 255] </t>
  </si>
  <si>
    <t xml:space="preserve"> [238, 51]</t>
  </si>
  <si>
    <t xml:space="preserve">Start: Gigan Toad </t>
  </si>
  <si>
    <t xml:space="preserve">Start: Geckorex__ </t>
  </si>
  <si>
    <t xml:space="preserve"> [238, 239, 12, 226] </t>
  </si>
  <si>
    <t xml:space="preserve">Start: Cluck_____ </t>
  </si>
  <si>
    <t xml:space="preserve">Start: Land Worm_ </t>
  </si>
  <si>
    <t xml:space="preserve"> [238, 239, 188, 232] </t>
  </si>
  <si>
    <t xml:space="preserve">Start: Test Rider </t>
  </si>
  <si>
    <t xml:space="preserve"> [238, 239, 190, 255] </t>
  </si>
  <si>
    <t xml:space="preserve"> [239, 190] </t>
  </si>
  <si>
    <t xml:space="preserve"> [238, 190]</t>
  </si>
  <si>
    <t xml:space="preserve">Start: PlutoArmor </t>
  </si>
  <si>
    <t xml:space="preserve"> [238, 239, 181, 215] </t>
  </si>
  <si>
    <t xml:space="preserve"> [205, 239] </t>
  </si>
  <si>
    <t xml:space="preserve">Start: Tomb Thumb </t>
  </si>
  <si>
    <t xml:space="preserve"> [163, 239] </t>
  </si>
  <si>
    <t xml:space="preserve">Start: HeavyArmor </t>
  </si>
  <si>
    <t xml:space="preserve">Start: Chaser____ </t>
  </si>
  <si>
    <t xml:space="preserve"> [238, 239, 112, 155] </t>
  </si>
  <si>
    <t xml:space="preserve"> [239, 112] </t>
  </si>
  <si>
    <t xml:space="preserve"> [238, 112]</t>
  </si>
  <si>
    <t xml:space="preserve">Start: Scullion__ </t>
  </si>
  <si>
    <t xml:space="preserve"> [239, 162] </t>
  </si>
  <si>
    <t xml:space="preserve">Start: Poplium___ </t>
  </si>
  <si>
    <t xml:space="preserve">Start: Intangir__ </t>
  </si>
  <si>
    <t xml:space="preserve"> [238, 239, 157, 255] </t>
  </si>
  <si>
    <t xml:space="preserve"> [238, 157]</t>
  </si>
  <si>
    <t xml:space="preserve"> [80, 194, 238, 239] </t>
  </si>
  <si>
    <t xml:space="preserve">Start: Misfit____ </t>
  </si>
  <si>
    <t xml:space="preserve">Start: Eland_____ </t>
  </si>
  <si>
    <t xml:space="preserve"> [238, 239, 8, 3] </t>
  </si>
  <si>
    <t xml:space="preserve">Start: Enuo______ </t>
  </si>
  <si>
    <t xml:space="preserve"> [238, 239, 141, 142] </t>
  </si>
  <si>
    <t xml:space="preserve"> [239, 141] </t>
  </si>
  <si>
    <t xml:space="preserve"> [69, 70, 238, 239] </t>
  </si>
  <si>
    <t xml:space="preserve">Start: Deep Eye__ </t>
  </si>
  <si>
    <t xml:space="preserve"> [238, 226]</t>
  </si>
  <si>
    <t xml:space="preserve">Start: GreaseMonk </t>
  </si>
  <si>
    <t xml:space="preserve"> [238, 37]</t>
  </si>
  <si>
    <t xml:space="preserve">Start: NeckHunter </t>
  </si>
  <si>
    <t xml:space="preserve"> [239, 35] </t>
  </si>
  <si>
    <t xml:space="preserve">Start: Grenade___ </t>
  </si>
  <si>
    <t xml:space="preserve"> [238, 239, 228, 179] </t>
  </si>
  <si>
    <t xml:space="preserve"> [239, 228] </t>
  </si>
  <si>
    <t xml:space="preserve">Start: Critic____ </t>
  </si>
  <si>
    <t xml:space="preserve"> [238, 239, 139, 255] </t>
  </si>
  <si>
    <t xml:space="preserve"> [239, 139] </t>
  </si>
  <si>
    <t xml:space="preserve"> [168, 139] </t>
  </si>
  <si>
    <t xml:space="preserve">Start: Pan Dora__ </t>
  </si>
  <si>
    <t xml:space="preserve"> [238, 239, 146, 255] </t>
  </si>
  <si>
    <t xml:space="preserve">Start: SoulDancer </t>
  </si>
  <si>
    <t xml:space="preserve"> [238, 4, 41, 5] </t>
  </si>
  <si>
    <t xml:space="preserve"> [4, 41] </t>
  </si>
  <si>
    <t xml:space="preserve"> [238, 41]</t>
  </si>
  <si>
    <t xml:space="preserve">Start: Gigantos__ </t>
  </si>
  <si>
    <t xml:space="preserve"> [238, 27]</t>
  </si>
  <si>
    <t xml:space="preserve">Start: Spek Tor__ </t>
  </si>
  <si>
    <t xml:space="preserve"> [238, 239, 169, 255] </t>
  </si>
  <si>
    <t xml:space="preserve"> [58, 239] </t>
  </si>
  <si>
    <t xml:space="preserve">Start: Parasite__ </t>
  </si>
  <si>
    <t xml:space="preserve">Start: EarthGuard </t>
  </si>
  <si>
    <t xml:space="preserve"> [238, 239, 145, 255] </t>
  </si>
  <si>
    <t xml:space="preserve"> [239, 145] </t>
  </si>
  <si>
    <t xml:space="preserve"> [238, 145]</t>
  </si>
  <si>
    <t xml:space="preserve">Start: Coelecite_ </t>
  </si>
  <si>
    <t xml:space="preserve">Start: Anemone___ </t>
  </si>
  <si>
    <t xml:space="preserve"> [238, 11, 185, 255] </t>
  </si>
  <si>
    <t xml:space="preserve"> [35, 185] </t>
  </si>
  <si>
    <t xml:space="preserve"> [60, 61, 238, 239] </t>
  </si>
  <si>
    <t xml:space="preserve">Start: Hipocampus </t>
  </si>
  <si>
    <t xml:space="preserve"> [238, 169, 190, 255] </t>
  </si>
  <si>
    <t xml:space="preserve"> [169, 190] </t>
  </si>
  <si>
    <t xml:space="preserve">Start: Spectre___ </t>
  </si>
  <si>
    <t xml:space="preserve"> [238, 2, 0, 1] </t>
  </si>
  <si>
    <t xml:space="preserve"> [2, 0] </t>
  </si>
  <si>
    <t xml:space="preserve">Start: Evil Oscar </t>
  </si>
  <si>
    <t xml:space="preserve"> [238, 3, 203, 156] </t>
  </si>
  <si>
    <t xml:space="preserve"> [3, 156] </t>
  </si>
  <si>
    <t xml:space="preserve"> [238, 156] </t>
  </si>
  <si>
    <t xml:space="preserve">Start: Slurm_____ </t>
  </si>
  <si>
    <t xml:space="preserve"> [238, 239, 188, 21] </t>
  </si>
  <si>
    <t xml:space="preserve">Start: Latimeria_ </t>
  </si>
  <si>
    <t xml:space="preserve"> [64, 94, 238, 239] </t>
  </si>
  <si>
    <t xml:space="preserve">Start: StillGoing </t>
  </si>
  <si>
    <t xml:space="preserve">Start: Allo Ver__ </t>
  </si>
  <si>
    <t xml:space="preserve"> [88, 139, 238, 239] </t>
  </si>
  <si>
    <t xml:space="preserve">Start: Phase_____ </t>
  </si>
  <si>
    <t xml:space="preserve"> [79, 238, 239, 239] </t>
  </si>
  <si>
    <t xml:space="preserve"> [79, 239] </t>
  </si>
  <si>
    <t xml:space="preserve">Start: Outsider__ </t>
  </si>
  <si>
    <t xml:space="preserve"> [238, 239, 18, 15] </t>
  </si>
  <si>
    <t xml:space="preserve">Start: Barb-e____ </t>
  </si>
  <si>
    <t xml:space="preserve"> [238, 239, 30, 44] </t>
  </si>
  <si>
    <t xml:space="preserve"> [239, 199] </t>
  </si>
  <si>
    <t xml:space="preserve"> [238, 199]</t>
  </si>
  <si>
    <t xml:space="preserve">Start: Parasoul__ </t>
  </si>
  <si>
    <t xml:space="preserve"> [238, 239, 190, 111] </t>
  </si>
  <si>
    <t xml:space="preserve"> [69, 70] </t>
  </si>
  <si>
    <t xml:space="preserve">Start: Pm Stalker </t>
  </si>
  <si>
    <t xml:space="preserve"> [238, 3, 4, 8] </t>
  </si>
  <si>
    <t xml:space="preserve"> [3, 4] </t>
  </si>
  <si>
    <t xml:space="preserve"> [4, 238, 238, 239] </t>
  </si>
  <si>
    <t xml:space="preserve">Start: Hemophyte_ </t>
  </si>
  <si>
    <t xml:space="preserve"> [238, 239, 227, 14] </t>
  </si>
  <si>
    <t xml:space="preserve"> [239, 227] </t>
  </si>
  <si>
    <t xml:space="preserve"> [238, 227]</t>
  </si>
  <si>
    <t xml:space="preserve">Start: Sp Forces_ </t>
  </si>
  <si>
    <t xml:space="preserve"> [238, 239, 28, 255] </t>
  </si>
  <si>
    <t xml:space="preserve"> [238, 28]</t>
  </si>
  <si>
    <t xml:space="preserve">Start: Nohrabbit_ </t>
  </si>
  <si>
    <t xml:space="preserve"> [238, 45, 46, 51] </t>
  </si>
  <si>
    <t xml:space="preserve"> [45, 46] </t>
  </si>
  <si>
    <t xml:space="preserve"> [51, 239] </t>
  </si>
  <si>
    <t xml:space="preserve">Start: Wizard____ </t>
  </si>
  <si>
    <t xml:space="preserve"> [238, 26, 16, 32] </t>
  </si>
  <si>
    <t xml:space="preserve"> [26, 16] </t>
  </si>
  <si>
    <t xml:space="preserve"> [239, 41] </t>
  </si>
  <si>
    <t xml:space="preserve">Start: Scrapper__ </t>
  </si>
  <si>
    <t xml:space="preserve"> [238, 239, 107, 255] </t>
  </si>
  <si>
    <t xml:space="preserve"> [239, 107] </t>
  </si>
  <si>
    <t xml:space="preserve">Start: Ceritops__ </t>
  </si>
  <si>
    <t xml:space="preserve">Start: Commando__ </t>
  </si>
  <si>
    <t xml:space="preserve"> [238, 239, 37, 255] </t>
  </si>
  <si>
    <t xml:space="preserve"> [238, 36]</t>
  </si>
  <si>
    <t xml:space="preserve">Start: Opinicus__ </t>
  </si>
  <si>
    <t xml:space="preserve"> [238, 239, 237, 116] </t>
  </si>
  <si>
    <t xml:space="preserve"> [238, 237]</t>
  </si>
  <si>
    <t xml:space="preserve"> [67, 94, 238, 239] </t>
  </si>
  <si>
    <t xml:space="preserve">Start: Poppers___ </t>
  </si>
  <si>
    <t xml:space="preserve"> [238, 12, 159, 255] </t>
  </si>
  <si>
    <t xml:space="preserve"> [35, 159] </t>
  </si>
  <si>
    <t xml:space="preserve"> [78, 239] </t>
  </si>
  <si>
    <t xml:space="preserve">Start: Lunaris___ </t>
  </si>
  <si>
    <t xml:space="preserve">Start: Garm______ </t>
  </si>
  <si>
    <t xml:space="preserve"> [238, 239, 5, 255] </t>
  </si>
  <si>
    <t xml:space="preserve"> [239, 10] </t>
  </si>
  <si>
    <t xml:space="preserve">Start: Vindr_____ </t>
  </si>
  <si>
    <t xml:space="preserve"> [239, 169] </t>
  </si>
  <si>
    <t xml:space="preserve"> [238, 169]</t>
  </si>
  <si>
    <t xml:space="preserve">Start: Kiwok_____ </t>
  </si>
  <si>
    <t xml:space="preserve"> [238, 51, 255, 255] </t>
  </si>
  <si>
    <t xml:space="preserve"> [35, 178] </t>
  </si>
  <si>
    <t xml:space="preserve">Start: Nastidon__ </t>
  </si>
  <si>
    <t xml:space="preserve">Start: Rinn______ </t>
  </si>
  <si>
    <t xml:space="preserve">Start: Insecare__ </t>
  </si>
  <si>
    <t xml:space="preserve">Start: Vermin____ </t>
  </si>
  <si>
    <t xml:space="preserve"> [238, 239, 8, 255] </t>
  </si>
  <si>
    <t xml:space="preserve"> [238, 24]</t>
  </si>
  <si>
    <t xml:space="preserve">Start: Mantodea__ </t>
  </si>
  <si>
    <t xml:space="preserve"> [238, 239, 101, 255] </t>
  </si>
  <si>
    <t xml:space="preserve">Start: Bogy______ </t>
  </si>
  <si>
    <t xml:space="preserve">Start: Prussian__ </t>
  </si>
  <si>
    <t xml:space="preserve">Start: Black Drgn </t>
  </si>
  <si>
    <t xml:space="preserve"> [238, 105, 13, 7] </t>
  </si>
  <si>
    <t xml:space="preserve"> [105, 192] </t>
  </si>
  <si>
    <t xml:space="preserve">Start: Adamanchyt </t>
  </si>
  <si>
    <t xml:space="preserve">Start: Dante_____ </t>
  </si>
  <si>
    <t xml:space="preserve"> [238, 239, 150, 6] </t>
  </si>
  <si>
    <t xml:space="preserve"> [94, 150, 238, 239] </t>
  </si>
  <si>
    <t xml:space="preserve"> [150, 239] </t>
  </si>
  <si>
    <t xml:space="preserve">Start: Wirey Drgn </t>
  </si>
  <si>
    <t xml:space="preserve"> [94, 178, 238, 239] </t>
  </si>
  <si>
    <t xml:space="preserve"> [178, 239] </t>
  </si>
  <si>
    <t xml:space="preserve">Start: Dueller___ </t>
  </si>
  <si>
    <t xml:space="preserve"> [238, 239, 184, 185] </t>
  </si>
  <si>
    <t xml:space="preserve">Start: Psychot___ </t>
  </si>
  <si>
    <t xml:space="preserve">Start: Muus______ </t>
  </si>
  <si>
    <t xml:space="preserve"> [239, 157] </t>
  </si>
  <si>
    <t xml:space="preserve">Start: Karkass___ </t>
  </si>
  <si>
    <t xml:space="preserve"> [238, 12, 11, 15] </t>
  </si>
  <si>
    <t xml:space="preserve"> [12, 11] </t>
  </si>
  <si>
    <t xml:space="preserve">Start: Punisher__ </t>
  </si>
  <si>
    <t xml:space="preserve">Start: Balloon___ </t>
  </si>
  <si>
    <t xml:space="preserve"> [94, 162, 238, 239] </t>
  </si>
  <si>
    <t xml:space="preserve">Start: Gabbldegak </t>
  </si>
  <si>
    <t xml:space="preserve"> [238, 239, 38, 255] </t>
  </si>
  <si>
    <t xml:space="preserve"> [238, 38]</t>
  </si>
  <si>
    <t xml:space="preserve"> [38, 239] </t>
  </si>
  <si>
    <t xml:space="preserve">Start: GtBehemoth </t>
  </si>
  <si>
    <t xml:space="preserve"> [79, 95, 238, 239] </t>
  </si>
  <si>
    <t xml:space="preserve">Start: Scorpion__ </t>
  </si>
  <si>
    <t xml:space="preserve">Start: Chaos Drgn </t>
  </si>
  <si>
    <t xml:space="preserve"> [238, 239, 214, 19] </t>
  </si>
  <si>
    <t xml:space="preserve"> [239, 214] </t>
  </si>
  <si>
    <t xml:space="preserve"> [214, 238] </t>
  </si>
  <si>
    <t xml:space="preserve">Start: Spit Fire_ </t>
  </si>
  <si>
    <t xml:space="preserve"> [238, 239, 181, 167] </t>
  </si>
  <si>
    <t xml:space="preserve">Start: Vectagoyle </t>
  </si>
  <si>
    <t xml:space="preserve"> [238, 185, 142, 228] </t>
  </si>
  <si>
    <t xml:space="preserve"> [185, 142] </t>
  </si>
  <si>
    <t xml:space="preserve">Start: Lich______ </t>
  </si>
  <si>
    <t xml:space="preserve"> [238, 0, 5, 9] </t>
  </si>
  <si>
    <t xml:space="preserve"> [0, 5] </t>
  </si>
  <si>
    <t xml:space="preserve"> [54, 55, 238, 239] </t>
  </si>
  <si>
    <t xml:space="preserve"> [54, 55] </t>
  </si>
  <si>
    <t xml:space="preserve">Start: Osprey____ </t>
  </si>
  <si>
    <t xml:space="preserve">Start: Bug_______ </t>
  </si>
  <si>
    <t xml:space="preserve">Start: Sea Flower </t>
  </si>
  <si>
    <t xml:space="preserve"> [238, 29]</t>
  </si>
  <si>
    <t xml:space="preserve">Start: Fortis____ </t>
  </si>
  <si>
    <t xml:space="preserve"> [238, 239, 179, 115] </t>
  </si>
  <si>
    <t xml:space="preserve">Start: Abolisher_ </t>
  </si>
  <si>
    <t xml:space="preserve">Start: Aquila____ </t>
  </si>
  <si>
    <t xml:space="preserve"> [238, 239, 178, 231] </t>
  </si>
  <si>
    <t xml:space="preserve">Start: Junk______ </t>
  </si>
  <si>
    <t xml:space="preserve"> [238, 239, 157, 162] </t>
  </si>
  <si>
    <t xml:space="preserve">Start: Mandrake__ </t>
  </si>
  <si>
    <t xml:space="preserve"> [238, 239, 189, 255] </t>
  </si>
  <si>
    <t xml:space="preserve"> [238, 189]</t>
  </si>
  <si>
    <t xml:space="preserve"> [189, 239] </t>
  </si>
  <si>
    <t xml:space="preserve">Start: 1st Class_ </t>
  </si>
  <si>
    <t xml:space="preserve">Start: Tap Dancer </t>
  </si>
  <si>
    <t xml:space="preserve"> [238, 239, 40, 39] </t>
  </si>
  <si>
    <t xml:space="preserve"> [239, 40] </t>
  </si>
  <si>
    <t xml:space="preserve">Start: Necromancr </t>
  </si>
  <si>
    <t xml:space="preserve"> [238, 18, 13, 15] </t>
  </si>
  <si>
    <t xml:space="preserve"> [18, 13] </t>
  </si>
  <si>
    <t xml:space="preserve">Start: Borras____ </t>
  </si>
  <si>
    <t xml:space="preserve"> [238, 149]</t>
  </si>
  <si>
    <t xml:space="preserve">Start: Wild Rat__ </t>
  </si>
  <si>
    <t xml:space="preserve">Start: Gold Bear_ </t>
  </si>
  <si>
    <t xml:space="preserve">Start: Innoc_____ </t>
  </si>
  <si>
    <t xml:space="preserve"> [238, 152, 255, 255] </t>
  </si>
  <si>
    <t xml:space="preserve"> [152, 238] </t>
  </si>
  <si>
    <t xml:space="preserve">Start: Trixter___ </t>
  </si>
  <si>
    <t xml:space="preserve">Start: Red Wolf__ </t>
  </si>
  <si>
    <t xml:space="preserve">Start: Didalos___ </t>
  </si>
  <si>
    <t xml:space="preserve"> [238, 15, 198, 177] </t>
  </si>
  <si>
    <t xml:space="preserve">Start: Woolly____ </t>
  </si>
  <si>
    <t xml:space="preserve"> [239, 22] </t>
  </si>
  <si>
    <t xml:space="preserve"> [238, 10]</t>
  </si>
  <si>
    <t xml:space="preserve">Start: Veteran___ </t>
  </si>
  <si>
    <t xml:space="preserve"> [238, 13, 18, 140] </t>
  </si>
  <si>
    <t xml:space="preserve"> [140, 139] </t>
  </si>
  <si>
    <t xml:space="preserve"> [238, 140]</t>
  </si>
  <si>
    <t xml:space="preserve"> [139, 140, 238, 239] </t>
  </si>
  <si>
    <t xml:space="preserve">Start: Sky Base__ </t>
  </si>
  <si>
    <t xml:space="preserve"> [238, 13, 13, 13] </t>
  </si>
  <si>
    <t xml:space="preserve"> [13, 185] </t>
  </si>
  <si>
    <t xml:space="preserve"> [148, 177, 238, 239] </t>
  </si>
  <si>
    <t xml:space="preserve">Start: IronHitman </t>
  </si>
  <si>
    <t xml:space="preserve"> [238, 239, 155, 181] </t>
  </si>
  <si>
    <t xml:space="preserve"> [155, 239] </t>
  </si>
  <si>
    <t xml:space="preserve">Start: Io________ </t>
  </si>
  <si>
    <t xml:space="preserve"> [238, 239, 112, 177] </t>
  </si>
  <si>
    <t xml:space="preserve"> [238, 198]</t>
  </si>
  <si>
    <t xml:space="preserve"> [88, 89, 238, 239] </t>
  </si>
  <si>
    <t xml:space="preserve"> [239, 56] </t>
  </si>
  <si>
    <t xml:space="preserve">Start: Pugs______ </t>
  </si>
  <si>
    <t xml:space="preserve"> None</t>
  </si>
  <si>
    <t xml:space="preserve">Start: Whelk_____ </t>
  </si>
  <si>
    <t xml:space="preserve"> [61, 61, 238, 239] </t>
  </si>
  <si>
    <t xml:space="preserve"> [239, 61] </t>
  </si>
  <si>
    <t xml:space="preserve">Start: Presenter_ </t>
  </si>
  <si>
    <t xml:space="preserve">Start: Mega Armor </t>
  </si>
  <si>
    <t xml:space="preserve">Start: Vargas____ </t>
  </si>
  <si>
    <t xml:space="preserve">Start: TunnelArmr </t>
  </si>
  <si>
    <t xml:space="preserve">Start: Prometheus </t>
  </si>
  <si>
    <t xml:space="preserve"> [238, 239, 204, 197] </t>
  </si>
  <si>
    <t xml:space="preserve"> [239, 204] </t>
  </si>
  <si>
    <t xml:space="preserve">Start: GhostTrain </t>
  </si>
  <si>
    <t xml:space="preserve">Start: Dadaluma__ </t>
  </si>
  <si>
    <t xml:space="preserve">Start: Shiva_____ </t>
  </si>
  <si>
    <t xml:space="preserve">Start: Ifrit_____ </t>
  </si>
  <si>
    <t xml:space="preserve">Start: Number 024 </t>
  </si>
  <si>
    <t xml:space="preserve">Start: Number 128 </t>
  </si>
  <si>
    <t xml:space="preserve">Start: Inferno___ </t>
  </si>
  <si>
    <t xml:space="preserve">Start: Crane_____ </t>
  </si>
  <si>
    <t xml:space="preserve">Start: Umaro_____ </t>
  </si>
  <si>
    <t xml:space="preserve">Start: Guardian__ </t>
  </si>
  <si>
    <t xml:space="preserve"> [238, 239, 112, 255] </t>
  </si>
  <si>
    <t xml:space="preserve">Start: Air Force_ </t>
  </si>
  <si>
    <t xml:space="preserve">Start: Tritoch___ </t>
  </si>
  <si>
    <t xml:space="preserve">Start: FlameEater </t>
  </si>
  <si>
    <t xml:space="preserve">Start: AtmaWeapon </t>
  </si>
  <si>
    <t xml:space="preserve"> [55, 80] </t>
  </si>
  <si>
    <t xml:space="preserve">Start: Nerapa____ </t>
  </si>
  <si>
    <t xml:space="preserve">Start: Kefka_____ </t>
  </si>
  <si>
    <t xml:space="preserve">Start: Tentacle__ </t>
  </si>
  <si>
    <t xml:space="preserve"> [176, 219, 238, 239] </t>
  </si>
  <si>
    <t xml:space="preserve">Start: Dullahan__ </t>
  </si>
  <si>
    <t xml:space="preserve"> [58, 76] </t>
  </si>
  <si>
    <t xml:space="preserve">Start: Doom Gaze_ </t>
  </si>
  <si>
    <t xml:space="preserve">Start: Chadarnook </t>
  </si>
  <si>
    <t xml:space="preserve"> [239, 122] </t>
  </si>
  <si>
    <t xml:space="preserve">Start: Curley____ </t>
  </si>
  <si>
    <t xml:space="preserve">Start: Larry_____ </t>
  </si>
  <si>
    <t xml:space="preserve">Start: Moe_______ </t>
  </si>
  <si>
    <t xml:space="preserve">Start: Wrexsoul__ </t>
  </si>
  <si>
    <t xml:space="preserve">Start: Hidon_____ </t>
  </si>
  <si>
    <t xml:space="preserve">Start: KatanaSoul </t>
  </si>
  <si>
    <t xml:space="preserve">Start: L.30 Magic </t>
  </si>
  <si>
    <t xml:space="preserve"> [238, 7, 41, 36] </t>
  </si>
  <si>
    <t xml:space="preserve"> [7, 41] </t>
  </si>
  <si>
    <t xml:space="preserve">Start: Hidonite__ </t>
  </si>
  <si>
    <t xml:space="preserve">Start: Doom______ </t>
  </si>
  <si>
    <t xml:space="preserve">Start: Goddess___ </t>
  </si>
  <si>
    <t xml:space="preserve">Start: Poltrgeist </t>
  </si>
  <si>
    <t xml:space="preserve"> [68, 239] </t>
  </si>
  <si>
    <t xml:space="preserve"> [239, 20] </t>
  </si>
  <si>
    <t xml:space="preserve">Start: L.40 Magic </t>
  </si>
  <si>
    <t xml:space="preserve"> [238, 4, 27, 38] </t>
  </si>
  <si>
    <t xml:space="preserve"> [4, 27] </t>
  </si>
  <si>
    <t xml:space="preserve">Start: Ultros____ </t>
  </si>
  <si>
    <t xml:space="preserve"> [208, 208, 238, 239] </t>
  </si>
  <si>
    <t xml:space="preserve"> [208, 239] </t>
  </si>
  <si>
    <t xml:space="preserve"> [208, 208] </t>
  </si>
  <si>
    <t xml:space="preserve"> [54, 203, 238, 239] </t>
  </si>
  <si>
    <t xml:space="preserve">Start: L.20 Magic </t>
  </si>
  <si>
    <t xml:space="preserve"> [238, 17, 26, 28] </t>
  </si>
  <si>
    <t xml:space="preserve"> [17, 26] </t>
  </si>
  <si>
    <t xml:space="preserve"> [239, 18] </t>
  </si>
  <si>
    <t xml:space="preserve">Start: L.10 Magic </t>
  </si>
  <si>
    <t xml:space="preserve"> [238, 2, 25, 31] </t>
  </si>
  <si>
    <t xml:space="preserve"> [2, 25] </t>
  </si>
  <si>
    <t xml:space="preserve">Start: L.50 Magic </t>
  </si>
  <si>
    <t xml:space="preserve"> [238, 8, 33, 39] </t>
  </si>
  <si>
    <t xml:space="preserve"> [8, 33] </t>
  </si>
  <si>
    <t xml:space="preserve">Start: Head______ </t>
  </si>
  <si>
    <t xml:space="preserve">Start: Whelk Head </t>
  </si>
  <si>
    <t xml:space="preserve"> [60, 70, 238, 239] </t>
  </si>
  <si>
    <t xml:space="preserve">Start: Colossus__ </t>
  </si>
  <si>
    <t xml:space="preserve">Start: CzarDragon </t>
  </si>
  <si>
    <t xml:space="preserve">Start: Master Pug </t>
  </si>
  <si>
    <t xml:space="preserve"> [239, 65] </t>
  </si>
  <si>
    <t xml:space="preserve">Start: L.60 Magic </t>
  </si>
  <si>
    <t xml:space="preserve"> [238, 21, 40, 52] </t>
  </si>
  <si>
    <t xml:space="preserve"> [21, 40] </t>
  </si>
  <si>
    <t xml:space="preserve">Start: Merchant__ </t>
  </si>
  <si>
    <t xml:space="preserve">Start: B.Day Suit </t>
  </si>
  <si>
    <t xml:space="preserve"> [72, 219, 238, 239] </t>
  </si>
  <si>
    <t xml:space="preserve">Start: RightBlade </t>
  </si>
  <si>
    <t xml:space="preserve">Start: Left Blade </t>
  </si>
  <si>
    <t xml:space="preserve">Start: Rough_____ </t>
  </si>
  <si>
    <t xml:space="preserve">Start: Striker___ </t>
  </si>
  <si>
    <t xml:space="preserve"> [89, 238, 239, 239] </t>
  </si>
  <si>
    <t xml:space="preserve">Start: L.70 Magic </t>
  </si>
  <si>
    <t xml:space="preserve"> [238, 9, 10, 11] </t>
  </si>
  <si>
    <t xml:space="preserve"> [9, 10] </t>
  </si>
  <si>
    <t xml:space="preserve">Start: Laser Gun_ </t>
  </si>
  <si>
    <t xml:space="preserve"> [88, 88, 238, 239] </t>
  </si>
  <si>
    <t xml:space="preserve">Start: Speck_____ </t>
  </si>
  <si>
    <t xml:space="preserve"> [46, 239] </t>
  </si>
  <si>
    <t xml:space="preserve">Start: MissileBay </t>
  </si>
  <si>
    <t xml:space="preserve"> [60, 61, 69, 238] </t>
  </si>
  <si>
    <t xml:space="preserve">Start: Ice Dragon </t>
  </si>
  <si>
    <t xml:space="preserve"> [58, 197, 238, 239] </t>
  </si>
  <si>
    <t xml:space="preserve"> [239, 58] </t>
  </si>
  <si>
    <t xml:space="preserve"> [4, 30, 60, 239] </t>
  </si>
  <si>
    <t xml:space="preserve">Start: Storm Drgn </t>
  </si>
  <si>
    <t xml:space="preserve"> [147, 143] </t>
  </si>
  <si>
    <t xml:space="preserve">Start: Dirt Drgn_ </t>
  </si>
  <si>
    <t xml:space="preserve"> [188, 11] </t>
  </si>
  <si>
    <t xml:space="preserve">Start: Ipooh_____ </t>
  </si>
  <si>
    <t xml:space="preserve">Start: Leader____ </t>
  </si>
  <si>
    <t xml:space="preserve"> [94, 95, 238, 239] </t>
  </si>
  <si>
    <t xml:space="preserve">Start: Grunt_____ </t>
  </si>
  <si>
    <t xml:space="preserve">Start: Gold Drgn_ </t>
  </si>
  <si>
    <t xml:space="preserve"> [10, 11] </t>
  </si>
  <si>
    <t xml:space="preserve">Start: Skull Drgn </t>
  </si>
  <si>
    <t xml:space="preserve"> [26, 238] </t>
  </si>
  <si>
    <t xml:space="preserve">Start: Blue Drgn_ </t>
  </si>
  <si>
    <t xml:space="preserve"> [177, 10] </t>
  </si>
  <si>
    <t xml:space="preserve">Start: Red Dragon </t>
  </si>
  <si>
    <t xml:space="preserve"> [152, 9] </t>
  </si>
  <si>
    <t xml:space="preserve">Start: Piranha___ </t>
  </si>
  <si>
    <t xml:space="preserve">Start: Rizopas___ </t>
  </si>
  <si>
    <t xml:space="preserve">Start: Specter___ </t>
  </si>
  <si>
    <t xml:space="preserve">Start: Short Arm_ </t>
  </si>
  <si>
    <t xml:space="preserve">Start: Long Arm__ </t>
  </si>
  <si>
    <t xml:space="preserve"> [227, 238, 239, 239] </t>
  </si>
  <si>
    <t xml:space="preserve">Start: Face______ </t>
  </si>
  <si>
    <t xml:space="preserve">Start: Tiger_____ </t>
  </si>
  <si>
    <t xml:space="preserve"> [204, 239] </t>
  </si>
  <si>
    <t xml:space="preserve">Start: Tools_____ </t>
  </si>
  <si>
    <t xml:space="preserve">Start: Magic_____ </t>
  </si>
  <si>
    <t xml:space="preserve">Start: Hit_______ </t>
  </si>
  <si>
    <t xml:space="preserve">Start: Girl______ </t>
  </si>
  <si>
    <t xml:space="preserve"> [49, 147, 238, 239] </t>
  </si>
  <si>
    <t xml:space="preserve"> [239, 49] </t>
  </si>
  <si>
    <t xml:space="preserve">Start: Sleep_____ </t>
  </si>
  <si>
    <t xml:space="preserve">Start: L.80 Magic </t>
  </si>
  <si>
    <t xml:space="preserve"> [238, 36, 47, 51] </t>
  </si>
  <si>
    <t xml:space="preserve"> [36, 47] </t>
  </si>
  <si>
    <t xml:space="preserve">Start: L.90 Magic </t>
  </si>
  <si>
    <t xml:space="preserve"> [238, 19, 23, 22] </t>
  </si>
  <si>
    <t xml:space="preserve"> [19, 23] </t>
  </si>
  <si>
    <t xml:space="preserve">Start: ProtoArmor </t>
  </si>
  <si>
    <t xml:space="preserve"> [239, 167] </t>
  </si>
  <si>
    <t xml:space="preserve">Start: MagiMaster </t>
  </si>
  <si>
    <t xml:space="preserve"> [238, 20, 255, 255] </t>
  </si>
  <si>
    <t xml:space="preserve">Start: SoulSaver_ </t>
  </si>
  <si>
    <t xml:space="preserve"> [208, 238, 239, 239] </t>
  </si>
  <si>
    <t xml:space="preserve">Start: Naughty___ </t>
  </si>
  <si>
    <t xml:space="preserve">Start: Phunbaba__ </t>
  </si>
  <si>
    <t xml:space="preserve"> [61, 79, 94, 238] </t>
  </si>
  <si>
    <t xml:space="preserve"> [60, 61] </t>
  </si>
  <si>
    <t xml:space="preserve">Start: Officer___ </t>
  </si>
  <si>
    <t xml:space="preserve">Start: Cadet_____ </t>
  </si>
  <si>
    <t xml:space="preserve">Start: Atma______ </t>
  </si>
  <si>
    <t xml:space="preserve"> [50, 94, 238, 239] </t>
  </si>
  <si>
    <t xml:space="preserve"> [55, 70, 238, 239] </t>
  </si>
  <si>
    <t xml:space="preserve"> [67, 67, 238, 239] </t>
  </si>
  <si>
    <t xml:space="preserve"> [239, 16] </t>
  </si>
  <si>
    <t xml:space="preserve"> [239, 224] </t>
  </si>
  <si>
    <t xml:space="preserve"> [57, 61] </t>
  </si>
  <si>
    <t xml:space="preserve"> [203, 203, 238, 239] </t>
  </si>
  <si>
    <t xml:space="preserve"> [54, 238, 238, 239] </t>
  </si>
  <si>
    <t xml:space="preserve"> [44, 76, 238, 239] </t>
  </si>
  <si>
    <t xml:space="preserve"> [239, 55] </t>
  </si>
  <si>
    <t xml:space="preserve"> [79, 96, 238, 239] </t>
  </si>
  <si>
    <t xml:space="preserve"> [231, 238, 238, 239] </t>
  </si>
  <si>
    <t xml:space="preserve"> [173, 239] </t>
  </si>
  <si>
    <t xml:space="preserve"> [25, 238, 239, 239] </t>
  </si>
  <si>
    <t xml:space="preserve"> [25, 239] </t>
  </si>
  <si>
    <t xml:space="preserve"> [239, 48] </t>
  </si>
  <si>
    <t xml:space="preserve"> [136, 239] </t>
  </si>
  <si>
    <t xml:space="preserve"> [114, 239] </t>
  </si>
  <si>
    <t xml:space="preserve"> [80, 239] </t>
  </si>
  <si>
    <t xml:space="preserve"> [48, 239] </t>
  </si>
  <si>
    <t xml:space="preserve"> [94, 166, 238, 239] </t>
  </si>
  <si>
    <t xml:space="preserve"> [147, 239] </t>
  </si>
  <si>
    <t xml:space="preserve"> [203, 238, 238, 239] </t>
  </si>
  <si>
    <t xml:space="preserve"> [13, 80, 238, 239] </t>
  </si>
  <si>
    <t xml:space="preserve"> [178, 238, 238, 239] </t>
  </si>
  <si>
    <t xml:space="preserve"> [63, 88, 95, 238] </t>
  </si>
  <si>
    <t xml:space="preserve"> [104, 239] </t>
  </si>
  <si>
    <t xml:space="preserve"> [239, 201] </t>
  </si>
  <si>
    <t xml:space="preserve"> [64, 94, 232, 239] </t>
  </si>
  <si>
    <t xml:space="preserve"> [64, 239] </t>
  </si>
  <si>
    <t xml:space="preserve"> [239, 102] </t>
  </si>
  <si>
    <t xml:space="preserve"> [64, 64, 238, 239] </t>
  </si>
  <si>
    <t xml:space="preserve"> [79, 238, 238, 239] </t>
  </si>
  <si>
    <t xml:space="preserve"> [171, 239] </t>
  </si>
  <si>
    <t xml:space="preserve"> [54, 221, 238, 239] </t>
  </si>
  <si>
    <t xml:space="preserve"> [76, 96, 238, 239] </t>
  </si>
  <si>
    <t xml:space="preserve"> [36, 57, 238, 239] </t>
  </si>
  <si>
    <t xml:space="preserve"> [54, 139, 140, 239] </t>
  </si>
  <si>
    <t xml:space="preserve"> [54, 60] </t>
  </si>
  <si>
    <t xml:space="preserve"> [239, 176] </t>
  </si>
  <si>
    <t xml:space="preserve"> [94, 231, 238, 239] </t>
  </si>
  <si>
    <t xml:space="preserve"> [60, 69] </t>
  </si>
  <si>
    <t xml:space="preserve"> [57, 189, 238, 239] </t>
  </si>
  <si>
    <t xml:space="preserve"> [197, 198, 204, 239] </t>
  </si>
  <si>
    <t xml:space="preserve"> [60, 79, 194, 238] </t>
  </si>
  <si>
    <t xml:space="preserve"> [60, 79, 94, 239] </t>
  </si>
  <si>
    <t>spell ranks</t>
  </si>
  <si>
    <t>Mantra</t>
  </si>
  <si>
    <t>Exploder</t>
  </si>
  <si>
    <t>Revenge</t>
  </si>
  <si>
    <t>L.3 Muddle</t>
  </si>
  <si>
    <t>Rasp</t>
  </si>
  <si>
    <t>Lagomorph</t>
  </si>
  <si>
    <t>Cure</t>
  </si>
  <si>
    <t>W Wind</t>
  </si>
  <si>
    <t>Bserk</t>
  </si>
  <si>
    <t>Sraphim</t>
  </si>
  <si>
    <t>Slash</t>
  </si>
  <si>
    <t>Safe</t>
  </si>
  <si>
    <t>Float</t>
  </si>
  <si>
    <t>Shell</t>
  </si>
  <si>
    <t>Regen</t>
  </si>
  <si>
    <t>Kirin</t>
  </si>
  <si>
    <t>ZoneSeek</t>
  </si>
  <si>
    <t>Carbunkl</t>
  </si>
  <si>
    <t>Phantom</t>
  </si>
  <si>
    <t>Unicorn</t>
  </si>
  <si>
    <t>Harvester</t>
  </si>
  <si>
    <t>Kitty</t>
  </si>
  <si>
    <t>Tapir</t>
  </si>
  <si>
    <t>TekBarrier</t>
  </si>
  <si>
    <t>Antdot</t>
  </si>
  <si>
    <t>Virite</t>
  </si>
  <si>
    <t>Tek Laser</t>
  </si>
  <si>
    <t>Mega Volt</t>
  </si>
  <si>
    <t>Gale Cut</t>
  </si>
  <si>
    <t>Poison</t>
  </si>
  <si>
    <t>Starlet</t>
  </si>
  <si>
    <t>Bolt</t>
  </si>
  <si>
    <t>Demi</t>
  </si>
  <si>
    <t>Quartr</t>
  </si>
  <si>
    <t>Scan</t>
  </si>
  <si>
    <t>Launcher</t>
  </si>
  <si>
    <t>Grav Bomb</t>
  </si>
  <si>
    <t>Fire</t>
  </si>
  <si>
    <t>Ice</t>
  </si>
  <si>
    <t>L.5 Doom</t>
  </si>
  <si>
    <t>Warp</t>
  </si>
  <si>
    <t>Slow</t>
  </si>
  <si>
    <t>Mute</t>
  </si>
  <si>
    <t>Sleep</t>
  </si>
  <si>
    <t>Muddle</t>
  </si>
  <si>
    <t>Stop</t>
  </si>
  <si>
    <t>Imp</t>
  </si>
  <si>
    <t>Siren</t>
  </si>
  <si>
    <t>Stray</t>
  </si>
  <si>
    <t>Specter</t>
  </si>
  <si>
    <t>Confuser</t>
  </si>
  <si>
    <t>L.? Pearl</t>
  </si>
  <si>
    <t>Sour Mouth</t>
  </si>
  <si>
    <t>Rippler</t>
  </si>
  <si>
    <t>Imp Song</t>
  </si>
  <si>
    <t>Schiller</t>
  </si>
  <si>
    <t>Lullaby</t>
  </si>
  <si>
    <t>Confusion</t>
  </si>
  <si>
    <t>Net</t>
  </si>
  <si>
    <t>Slimer</t>
  </si>
  <si>
    <t>Cyclonic</t>
  </si>
  <si>
    <t>Evil Toot</t>
  </si>
  <si>
    <t>Disaster</t>
  </si>
  <si>
    <t>Missile</t>
  </si>
  <si>
    <t>Shock Wave</t>
  </si>
  <si>
    <t>Acid Rain</t>
  </si>
  <si>
    <t>Cure 2</t>
  </si>
  <si>
    <t>Sun Bath</t>
  </si>
  <si>
    <t>Heal Force</t>
  </si>
  <si>
    <t>Phantasm</t>
  </si>
  <si>
    <t>Shimsham</t>
  </si>
  <si>
    <t>Lode Stone</t>
  </si>
  <si>
    <t>Life</t>
  </si>
  <si>
    <t>Quadra Slam</t>
  </si>
  <si>
    <t>Heart Burn</t>
  </si>
  <si>
    <t>Haste</t>
  </si>
  <si>
    <t>Rflect</t>
  </si>
  <si>
    <t>Vanish</t>
  </si>
  <si>
    <t>Remedy</t>
  </si>
  <si>
    <t>Ice Rabbit</t>
  </si>
  <si>
    <t>Dispel</t>
  </si>
  <si>
    <t>Sonic Boom</t>
  </si>
  <si>
    <t>Cave In</t>
  </si>
  <si>
    <t>Snowball</t>
  </si>
  <si>
    <t>Condemned</t>
  </si>
  <si>
    <t>Reflect???</t>
  </si>
  <si>
    <t>Megazerk</t>
  </si>
  <si>
    <t>Entwine</t>
  </si>
  <si>
    <t>Train</t>
  </si>
  <si>
    <t>Revenger</t>
  </si>
  <si>
    <t>Bio</t>
  </si>
  <si>
    <t>Fire Ball</t>
  </si>
  <si>
    <t>Super Ball</t>
  </si>
  <si>
    <t>Drain</t>
  </si>
  <si>
    <t>Osmose</t>
  </si>
  <si>
    <t>Dischord</t>
  </si>
  <si>
    <t>Raid</t>
  </si>
  <si>
    <t>Scar Beam</t>
  </si>
  <si>
    <t>Fire 2</t>
  </si>
  <si>
    <t>Flash Rain</t>
  </si>
  <si>
    <t>Ice 2</t>
  </si>
  <si>
    <t>Bolt 2</t>
  </si>
  <si>
    <t>Diffuser</t>
  </si>
  <si>
    <t>L.4 Flare</t>
  </si>
  <si>
    <t>Sand Storm</t>
  </si>
  <si>
    <t>Stone</t>
  </si>
  <si>
    <t>Blaze</t>
  </si>
  <si>
    <t>Ramuh</t>
  </si>
  <si>
    <t>Fire Wall</t>
  </si>
  <si>
    <t>Ifrit</t>
  </si>
  <si>
    <t>Aqua Rake</t>
  </si>
  <si>
    <t>Shiva</t>
  </si>
  <si>
    <t>Empowerer</t>
  </si>
  <si>
    <t>Wild Bear</t>
  </si>
  <si>
    <t>CleanSweep</t>
  </si>
  <si>
    <t>LifeShaver</t>
  </si>
  <si>
    <t>Quadra Slice</t>
  </si>
  <si>
    <t>Bismark</t>
  </si>
  <si>
    <t>Atomic Ray</t>
  </si>
  <si>
    <t>Tentacle</t>
  </si>
  <si>
    <t>Fire Beam</t>
  </si>
  <si>
    <t>Slow 2</t>
  </si>
  <si>
    <t>Ice Beam</t>
  </si>
  <si>
    <t>Cure 3</t>
  </si>
  <si>
    <t>Bolt Beam</t>
  </si>
  <si>
    <t>Fire Dance</t>
  </si>
  <si>
    <t>Haste2</t>
  </si>
  <si>
    <t>Big Guard</t>
  </si>
  <si>
    <t>AuraBolt</t>
  </si>
  <si>
    <t>Plasma</t>
  </si>
  <si>
    <t>Pois. Frog</t>
  </si>
  <si>
    <t>R.Polarity</t>
  </si>
  <si>
    <t>Break</t>
  </si>
  <si>
    <t>Shoat</t>
  </si>
  <si>
    <t>Wind Slash</t>
  </si>
  <si>
    <t>Elf Fire</t>
  </si>
  <si>
    <t>Magnitude8</t>
  </si>
  <si>
    <t>Mind Blast</t>
  </si>
  <si>
    <t>Dread</t>
  </si>
  <si>
    <t>Maduin</t>
  </si>
  <si>
    <t>Blow Fish</t>
  </si>
  <si>
    <t>Flash</t>
  </si>
  <si>
    <t>Slide</t>
  </si>
  <si>
    <t>Pearl</t>
  </si>
  <si>
    <t>WaveCannon</t>
  </si>
  <si>
    <t>Giga Volt</t>
  </si>
  <si>
    <t>Absolute 0</t>
  </si>
  <si>
    <t>Pearl Wind</t>
  </si>
  <si>
    <t>Love Token</t>
  </si>
  <si>
    <t>Phoenix</t>
  </si>
  <si>
    <t>Surge</t>
  </si>
  <si>
    <t>Doom</t>
  </si>
  <si>
    <t>Terrato</t>
  </si>
  <si>
    <t>Antlion</t>
  </si>
  <si>
    <t>Snare</t>
  </si>
  <si>
    <t>X-Fer</t>
  </si>
  <si>
    <t>Blaster</t>
  </si>
  <si>
    <t>Step Mine</t>
  </si>
  <si>
    <t>Fire 3</t>
  </si>
  <si>
    <t>Bolt 3</t>
  </si>
  <si>
    <t>Overcast</t>
  </si>
  <si>
    <t>Ice 3</t>
  </si>
  <si>
    <t>Pummel</t>
  </si>
  <si>
    <t>Aero</t>
  </si>
  <si>
    <t>El Nino</t>
  </si>
  <si>
    <t>Golem</t>
  </si>
  <si>
    <t>Fenrir</t>
  </si>
  <si>
    <t>Dispatch</t>
  </si>
  <si>
    <t>Quake</t>
  </si>
  <si>
    <t>Fire Skean</t>
  </si>
  <si>
    <t>Water Edge</t>
  </si>
  <si>
    <t>Bolt Edge</t>
  </si>
  <si>
    <t>Storm</t>
  </si>
  <si>
    <t>Spiraler</t>
  </si>
  <si>
    <t>Life 2</t>
  </si>
  <si>
    <t>Tritoch</t>
  </si>
  <si>
    <t>7-Flush</t>
  </si>
  <si>
    <t>Bio Blast</t>
  </si>
  <si>
    <t>Alexandr</t>
  </si>
  <si>
    <t>Flare</t>
  </si>
  <si>
    <t>Shrapnel</t>
  </si>
  <si>
    <t>Air Blade</t>
  </si>
  <si>
    <t>Life 3</t>
  </si>
  <si>
    <t>WallChange</t>
  </si>
  <si>
    <t>ForceField</t>
  </si>
  <si>
    <t>Roulette</t>
  </si>
  <si>
    <t>S. Cross</t>
  </si>
  <si>
    <t>Ragnarok</t>
  </si>
  <si>
    <t>Merton</t>
  </si>
  <si>
    <t>Soul Out</t>
  </si>
  <si>
    <t>Whump</t>
  </si>
  <si>
    <t>Meteor</t>
  </si>
  <si>
    <t>Suplex</t>
  </si>
  <si>
    <t>Chocobop</t>
  </si>
  <si>
    <t>Retort</t>
  </si>
  <si>
    <t>Quasar</t>
  </si>
  <si>
    <t>Megahit</t>
  </si>
  <si>
    <t>Land Slide</t>
  </si>
  <si>
    <t>H-Bomb</t>
  </si>
  <si>
    <t>Meteo</t>
  </si>
  <si>
    <t>X-Zone</t>
  </si>
  <si>
    <t>Crusader</t>
  </si>
  <si>
    <t>TekMissile</t>
  </si>
  <si>
    <t>Delta Hit</t>
  </si>
  <si>
    <t>Stunner</t>
  </si>
  <si>
    <t>Sabre Soul</t>
  </si>
  <si>
    <t>Star Prism</t>
  </si>
  <si>
    <t>Quick</t>
  </si>
  <si>
    <t>GrandTrain</t>
  </si>
  <si>
    <t>Wombat</t>
  </si>
  <si>
    <t>Flare Star</t>
  </si>
  <si>
    <t>Odin</t>
  </si>
  <si>
    <t>Cleave</t>
  </si>
  <si>
    <t>Bahamut</t>
  </si>
  <si>
    <t>Goner</t>
  </si>
  <si>
    <t>Raiden</t>
  </si>
  <si>
    <t>Takedown</t>
  </si>
  <si>
    <t>Palidor</t>
  </si>
  <si>
    <t>Wild Fang</t>
  </si>
  <si>
    <t>Bum Rush</t>
  </si>
  <si>
    <t>Cokatrice</t>
  </si>
  <si>
    <t>Mirager</t>
  </si>
  <si>
    <t>Back Blade</t>
  </si>
  <si>
    <t>TigerBreak</t>
  </si>
  <si>
    <t>Riot Blade</t>
  </si>
  <si>
    <t>RoyalShock</t>
  </si>
  <si>
    <t>Spin Edge</t>
  </si>
  <si>
    <t>X-Meteo</t>
  </si>
  <si>
    <t>Red Card</t>
  </si>
  <si>
    <t>HyperDrive</t>
  </si>
  <si>
    <t>Ultima</t>
  </si>
  <si>
    <t>MoogleRush</t>
  </si>
  <si>
    <t>ShadowFang</t>
  </si>
  <si>
    <t xml:space="preserve">End: Guard_____ </t>
  </si>
  <si>
    <t xml:space="preserve"> [28, 239] </t>
  </si>
  <si>
    <t xml:space="preserve"> [94, 238, 239]</t>
  </si>
  <si>
    <t xml:space="preserve">End: Soldier___ </t>
  </si>
  <si>
    <t xml:space="preserve"> [94, 230, 238, 239] </t>
  </si>
  <si>
    <t xml:space="preserve"> [239, 230] </t>
  </si>
  <si>
    <t xml:space="preserve"> [230, 238] </t>
  </si>
  <si>
    <t xml:space="preserve"> [94, 230, 238, 239]</t>
  </si>
  <si>
    <t xml:space="preserve">End: Templar___ </t>
  </si>
  <si>
    <t xml:space="preserve"> [2, 239] </t>
  </si>
  <si>
    <t xml:space="preserve">End: Ninja_____ </t>
  </si>
  <si>
    <t xml:space="preserve"> [61, 70] </t>
  </si>
  <si>
    <t xml:space="preserve"> [55, 61] </t>
  </si>
  <si>
    <t xml:space="preserve"> [55, 61, 70, 238, 239]</t>
  </si>
  <si>
    <t xml:space="preserve">End: Samurai___ </t>
  </si>
  <si>
    <t xml:space="preserve"> [40, 238] </t>
  </si>
  <si>
    <t xml:space="preserve"> [55, 238] </t>
  </si>
  <si>
    <t xml:space="preserve">End: Orog______ </t>
  </si>
  <si>
    <t xml:space="preserve"> [72, 238, 239]</t>
  </si>
  <si>
    <t xml:space="preserve">End: Mag Roader </t>
  </si>
  <si>
    <t xml:space="preserve"> [54, 238] </t>
  </si>
  <si>
    <t xml:space="preserve"> [54, 94, 238, 239]</t>
  </si>
  <si>
    <t xml:space="preserve">End: Retainer__ </t>
  </si>
  <si>
    <t xml:space="preserve"> [67, 238, 239]</t>
  </si>
  <si>
    <t xml:space="preserve">End: Hazer_____ </t>
  </si>
  <si>
    <t xml:space="preserve"> [4, 94, 238, 239]</t>
  </si>
  <si>
    <t xml:space="preserve">End: Dahling___ </t>
  </si>
  <si>
    <t xml:space="preserve"> [57, 60, 85, 238] </t>
  </si>
  <si>
    <t xml:space="preserve"> [57, 60] </t>
  </si>
  <si>
    <t xml:space="preserve"> [27, 57, 60, 85, 238, 239]</t>
  </si>
  <si>
    <t xml:space="preserve">End: Rain Man__ </t>
  </si>
  <si>
    <t xml:space="preserve"> [61, 69, 238, 239] </t>
  </si>
  <si>
    <t xml:space="preserve"> [69, 238] </t>
  </si>
  <si>
    <t xml:space="preserve"> [61, 69, 238, 239]</t>
  </si>
  <si>
    <t xml:space="preserve">End: Brawler___ </t>
  </si>
  <si>
    <t xml:space="preserve"> [50, 238] </t>
  </si>
  <si>
    <t xml:space="preserve">End: Apokryphos </t>
  </si>
  <si>
    <t xml:space="preserve"> [148, 239] </t>
  </si>
  <si>
    <t xml:space="preserve"> [148, 149, 150, 238, 239]</t>
  </si>
  <si>
    <t xml:space="preserve">End: Dark Force </t>
  </si>
  <si>
    <t xml:space="preserve"> [69, 146, 162, 238] </t>
  </si>
  <si>
    <t xml:space="preserve"> [147, 158] </t>
  </si>
  <si>
    <t xml:space="preserve"> [146, 147] </t>
  </si>
  <si>
    <t xml:space="preserve"> [68, 69, 75, 78, 79, 139, 140, 146, 147, 148, 149, 150, 151, 153, 155, 156, 158, 162, 163, 205, 238, 239]</t>
  </si>
  <si>
    <t xml:space="preserve">End: Whisper___ </t>
  </si>
  <si>
    <t xml:space="preserve"> [16, 238, 239, 239] </t>
  </si>
  <si>
    <t xml:space="preserve"> [16, 238, 239]</t>
  </si>
  <si>
    <t xml:space="preserve">End: Over-Mind_ </t>
  </si>
  <si>
    <t xml:space="preserve"> [226, 238, 239]</t>
  </si>
  <si>
    <t xml:space="preserve">End: Osteosaur_ </t>
  </si>
  <si>
    <t xml:space="preserve"> [166, 166, 238, 239] </t>
  </si>
  <si>
    <t xml:space="preserve"> [166, 238, 239]</t>
  </si>
  <si>
    <t xml:space="preserve">End: Commander_ </t>
  </si>
  <si>
    <t xml:space="preserve">End: Rhodox____ </t>
  </si>
  <si>
    <t xml:space="preserve"> [165, 238] </t>
  </si>
  <si>
    <t xml:space="preserve">End: Were-Rat__ </t>
  </si>
  <si>
    <t xml:space="preserve"> [34, 94, 238, 239] </t>
  </si>
  <si>
    <t xml:space="preserve"> [239, 34] </t>
  </si>
  <si>
    <t xml:space="preserve"> [34, 238] </t>
  </si>
  <si>
    <t xml:space="preserve"> [34, 94, 238, 239]</t>
  </si>
  <si>
    <t xml:space="preserve">End: Ursus_____ </t>
  </si>
  <si>
    <t xml:space="preserve"> [151, 238] </t>
  </si>
  <si>
    <t xml:space="preserve"> [194, 238, 239]</t>
  </si>
  <si>
    <t xml:space="preserve">End: Rhinotaur_ </t>
  </si>
  <si>
    <t xml:space="preserve"> [60, 94, 238, 239]</t>
  </si>
  <si>
    <t xml:space="preserve">End: Steroidite </t>
  </si>
  <si>
    <t xml:space="preserve"> [94, 197, 238, 239] </t>
  </si>
  <si>
    <t xml:space="preserve"> [61, 238] </t>
  </si>
  <si>
    <t xml:space="preserve"> [57, 61, 94, 197, 207, 238, 239]</t>
  </si>
  <si>
    <t xml:space="preserve">End: Leafer____ </t>
  </si>
  <si>
    <t xml:space="preserve"> [52, 239] </t>
  </si>
  <si>
    <t xml:space="preserve">End: Stray Cat_ </t>
  </si>
  <si>
    <t xml:space="preserve"> [95, 95, 238, 239] </t>
  </si>
  <si>
    <t xml:space="preserve"> [95, 238, 239]</t>
  </si>
  <si>
    <t xml:space="preserve">End: Lobo______ </t>
  </si>
  <si>
    <t xml:space="preserve"> [119, 238] </t>
  </si>
  <si>
    <t xml:space="preserve">End: Doberman__ </t>
  </si>
  <si>
    <t xml:space="preserve"> [120, 238] </t>
  </si>
  <si>
    <t xml:space="preserve"> [94, 194, 238, 239]</t>
  </si>
  <si>
    <t xml:space="preserve">End: Vomammoth_ </t>
  </si>
  <si>
    <t xml:space="preserve"> [57, 238] </t>
  </si>
  <si>
    <t xml:space="preserve"> [57, 94, 238, 239]</t>
  </si>
  <si>
    <t xml:space="preserve">End: Fidor_____ </t>
  </si>
  <si>
    <t xml:space="preserve"> [27, 94, 238, 239] </t>
  </si>
  <si>
    <t xml:space="preserve"> [239, 27] </t>
  </si>
  <si>
    <t xml:space="preserve"> [27, 239] </t>
  </si>
  <si>
    <t xml:space="preserve"> [27, 94, 238, 239]</t>
  </si>
  <si>
    <t xml:space="preserve">End: Baskervor_ </t>
  </si>
  <si>
    <t xml:space="preserve"> [94, 203, 211, 239] </t>
  </si>
  <si>
    <t xml:space="preserve"> [211, 239] </t>
  </si>
  <si>
    <t xml:space="preserve"> [211, 238] </t>
  </si>
  <si>
    <t xml:space="preserve"> [94, 203, 211, 238, 239]</t>
  </si>
  <si>
    <t xml:space="preserve">End: Suriander_ </t>
  </si>
  <si>
    <t xml:space="preserve"> [203, 238, 239]</t>
  </si>
  <si>
    <t xml:space="preserve">End: Chimera___ </t>
  </si>
  <si>
    <t xml:space="preserve"> [54, 57, 178, 239] </t>
  </si>
  <si>
    <t xml:space="preserve"> [69, 54] </t>
  </si>
  <si>
    <t xml:space="preserve"> [54, 57, 69, 94, 178, 238, 239]</t>
  </si>
  <si>
    <t xml:space="preserve">End: Behemoth__ </t>
  </si>
  <si>
    <t xml:space="preserve"> [80, 94, 114, 238] </t>
  </si>
  <si>
    <t xml:space="preserve"> [80, 114] </t>
  </si>
  <si>
    <t xml:space="preserve"> [114, 238] </t>
  </si>
  <si>
    <t xml:space="preserve"> [80, 94, 114, 238, 239]</t>
  </si>
  <si>
    <t xml:space="preserve">End: Mesosaur__ </t>
  </si>
  <si>
    <t xml:space="preserve">End: Pterodon__ </t>
  </si>
  <si>
    <t xml:space="preserve"> [54, 54, 238, 239] </t>
  </si>
  <si>
    <t xml:space="preserve"> [54, 238, 239]</t>
  </si>
  <si>
    <t xml:space="preserve">End: FossilFang </t>
  </si>
  <si>
    <t xml:space="preserve">End: White Drgn </t>
  </si>
  <si>
    <t xml:space="preserve"> [44, 76] </t>
  </si>
  <si>
    <t xml:space="preserve"> [44, 238] </t>
  </si>
  <si>
    <t xml:space="preserve"> [44, 76, 238, 239]</t>
  </si>
  <si>
    <t xml:space="preserve">End: Doom Drgn_ </t>
  </si>
  <si>
    <t xml:space="preserve"> [55, 192, 238, 239] </t>
  </si>
  <si>
    <t xml:space="preserve"> [55, 56] </t>
  </si>
  <si>
    <t xml:space="preserve"> [55, 56, 192, 197, 238, 239]</t>
  </si>
  <si>
    <t xml:space="preserve">End: Brachosaur </t>
  </si>
  <si>
    <t xml:space="preserve"> [80, 203, 238, 239] </t>
  </si>
  <si>
    <t xml:space="preserve"> [79, 214] </t>
  </si>
  <si>
    <t xml:space="preserve"> [79, 80, 96, 203, 214, 238, 239]</t>
  </si>
  <si>
    <t xml:space="preserve">End: Tyranosaur </t>
  </si>
  <si>
    <t xml:space="preserve"> [79, 96, 238, 239]</t>
  </si>
  <si>
    <t xml:space="preserve">End: Dark Wind_ </t>
  </si>
  <si>
    <t xml:space="preserve">End: Beakor____ </t>
  </si>
  <si>
    <t xml:space="preserve"> [3, 238, 239, 239] </t>
  </si>
  <si>
    <t xml:space="preserve"> [3, 239] </t>
  </si>
  <si>
    <t xml:space="preserve"> [3, 238, 239]</t>
  </si>
  <si>
    <t xml:space="preserve">End: Vulture___ </t>
  </si>
  <si>
    <t xml:space="preserve"> [231, 238] </t>
  </si>
  <si>
    <t xml:space="preserve"> [231, 238, 239]</t>
  </si>
  <si>
    <t xml:space="preserve">End: Harpy_____ </t>
  </si>
  <si>
    <t xml:space="preserve"> [68, 238] </t>
  </si>
  <si>
    <t xml:space="preserve"> [68, 94, 178, 238, 239]</t>
  </si>
  <si>
    <t xml:space="preserve">End: HermitCrab </t>
  </si>
  <si>
    <t xml:space="preserve"> [173, 238, 239]</t>
  </si>
  <si>
    <t xml:space="preserve">End: Trapper___ </t>
  </si>
  <si>
    <t xml:space="preserve"> [148, 149, 238, 239] </t>
  </si>
  <si>
    <t xml:space="preserve"> [150, 238] </t>
  </si>
  <si>
    <t xml:space="preserve">End: Hornet____ </t>
  </si>
  <si>
    <t xml:space="preserve">End: CrassHoppr </t>
  </si>
  <si>
    <t xml:space="preserve">End: Delta Bug_ </t>
  </si>
  <si>
    <t xml:space="preserve">End: Gilomantis </t>
  </si>
  <si>
    <t xml:space="preserve">End: Trilium___ </t>
  </si>
  <si>
    <t xml:space="preserve">End: Nightshade </t>
  </si>
  <si>
    <t xml:space="preserve"> [159, 206, 238, 239] </t>
  </si>
  <si>
    <t xml:space="preserve"> [159, 239] </t>
  </si>
  <si>
    <t xml:space="preserve"> [159, 238] </t>
  </si>
  <si>
    <t xml:space="preserve"> [159, 206, 238, 239]</t>
  </si>
  <si>
    <t xml:space="preserve">End: TumbleWeed </t>
  </si>
  <si>
    <t xml:space="preserve"> [63, 99, 238, 239] </t>
  </si>
  <si>
    <t xml:space="preserve"> [63, 238] </t>
  </si>
  <si>
    <t xml:space="preserve"> [63, 99, 238, 239]</t>
  </si>
  <si>
    <t xml:space="preserve">End: Bloompire_ </t>
  </si>
  <si>
    <t xml:space="preserve"> [72, 115, 238, 239] </t>
  </si>
  <si>
    <t xml:space="preserve"> [72, 115, 238, 239]</t>
  </si>
  <si>
    <t xml:space="preserve">End: Trilobiter </t>
  </si>
  <si>
    <t xml:space="preserve">End: Siegfried_ </t>
  </si>
  <si>
    <t xml:space="preserve"> [113, 239] </t>
  </si>
  <si>
    <t xml:space="preserve">End: Nautiloid_ </t>
  </si>
  <si>
    <t xml:space="preserve">End: Exocite___ </t>
  </si>
  <si>
    <t xml:space="preserve"> [73, 238] </t>
  </si>
  <si>
    <t xml:space="preserve">End: Anguiform_ </t>
  </si>
  <si>
    <t xml:space="preserve"> [69, 95, 238, 239]</t>
  </si>
  <si>
    <t xml:space="preserve">End: Reach Frog </t>
  </si>
  <si>
    <t xml:space="preserve"> [158, 238, 239, 239] </t>
  </si>
  <si>
    <t xml:space="preserve"> [158, 238, 239]</t>
  </si>
  <si>
    <t xml:space="preserve">End: Lizard____ </t>
  </si>
  <si>
    <t xml:space="preserve">End: ChickenLip </t>
  </si>
  <si>
    <t xml:space="preserve"> [65, 238, 239, 239] </t>
  </si>
  <si>
    <t xml:space="preserve"> [65, 238, 239]</t>
  </si>
  <si>
    <t xml:space="preserve">End: Hoover____ </t>
  </si>
  <si>
    <t xml:space="preserve"> [67, 113, 203, 238] </t>
  </si>
  <si>
    <t xml:space="preserve"> [113, 238] </t>
  </si>
  <si>
    <t xml:space="preserve"> [67, 95, 113, 203, 238, 239]</t>
  </si>
  <si>
    <t xml:space="preserve">End: Rider_____ </t>
  </si>
  <si>
    <t xml:space="preserve"> [72, 201, 238, 239] </t>
  </si>
  <si>
    <t xml:space="preserve"> [201, 238] </t>
  </si>
  <si>
    <t xml:space="preserve"> [72, 94, 201, 238, 239]</t>
  </si>
  <si>
    <t xml:space="preserve">End: Chupon____ </t>
  </si>
  <si>
    <t xml:space="preserve">End: Pipsqueak_ </t>
  </si>
  <si>
    <t xml:space="preserve"> [162, 238, 239]</t>
  </si>
  <si>
    <t xml:space="preserve">End: M-TekArmor </t>
  </si>
  <si>
    <t xml:space="preserve"> [186, 238] </t>
  </si>
  <si>
    <t xml:space="preserve"> [88, 94, 238, 239]</t>
  </si>
  <si>
    <t xml:space="preserve">End: Sky Armor_ </t>
  </si>
  <si>
    <t xml:space="preserve"> [88, 169, 221, 239] </t>
  </si>
  <si>
    <t xml:space="preserve"> [221, 238] </t>
  </si>
  <si>
    <t xml:space="preserve"> [88, 169, 221, 238, 239]</t>
  </si>
  <si>
    <t xml:space="preserve">End: Telstar___ </t>
  </si>
  <si>
    <t xml:space="preserve"> [155, 171, 238, 239] </t>
  </si>
  <si>
    <t xml:space="preserve"> [155, 238] </t>
  </si>
  <si>
    <t xml:space="preserve"> [88, 155, 167, 171, 221, 238, 239]</t>
  </si>
  <si>
    <t xml:space="preserve">End: Lethal Wpn </t>
  </si>
  <si>
    <t xml:space="preserve"> [88, 94, 221, 238] </t>
  </si>
  <si>
    <t xml:space="preserve"> [88, 94, 205, 221, 238, 239]</t>
  </si>
  <si>
    <t xml:space="preserve">End: Vaporite__ </t>
  </si>
  <si>
    <t xml:space="preserve">End: Flan______ </t>
  </si>
  <si>
    <t xml:space="preserve"> [174, 214, 238, 239] </t>
  </si>
  <si>
    <t xml:space="preserve"> [174, 214, 238, 239]</t>
  </si>
  <si>
    <t xml:space="preserve">End: Ing_______ </t>
  </si>
  <si>
    <t xml:space="preserve"> [63, 238, 239]</t>
  </si>
  <si>
    <t xml:space="preserve">End: Humpty____ </t>
  </si>
  <si>
    <t xml:space="preserve">End: Brainpan__ </t>
  </si>
  <si>
    <t xml:space="preserve"> [79, 238] </t>
  </si>
  <si>
    <t xml:space="preserve"> [79, 238, 239]</t>
  </si>
  <si>
    <t xml:space="preserve">End: Cruller___ </t>
  </si>
  <si>
    <t xml:space="preserve"> [54, 125, 174, 238, 239]</t>
  </si>
  <si>
    <t xml:space="preserve">End: Cactrot___ </t>
  </si>
  <si>
    <t xml:space="preserve">End: Repo Man__ </t>
  </si>
  <si>
    <t xml:space="preserve">End: Harvester_ </t>
  </si>
  <si>
    <t xml:space="preserve">End: Bomb______ </t>
  </si>
  <si>
    <t xml:space="preserve"> [162, 54] </t>
  </si>
  <si>
    <t xml:space="preserve"> [162, 238] </t>
  </si>
  <si>
    <t xml:space="preserve"> [54, 162, 238, 239]</t>
  </si>
  <si>
    <t xml:space="preserve">End: Still Life </t>
  </si>
  <si>
    <t xml:space="preserve"> [168, 238] </t>
  </si>
  <si>
    <t xml:space="preserve"> [139, 168, 238, 239]</t>
  </si>
  <si>
    <t xml:space="preserve">End: Boxed Set_ </t>
  </si>
  <si>
    <t xml:space="preserve"> [80, 207, 238, 239] </t>
  </si>
  <si>
    <t xml:space="preserve"> [80, 94, 207, 238, 239]</t>
  </si>
  <si>
    <t xml:space="preserve">End: SlamDancer </t>
  </si>
  <si>
    <t xml:space="preserve"> [54, 60, 238, 239] </t>
  </si>
  <si>
    <t xml:space="preserve"> [54, 57, 60, 238, 239]</t>
  </si>
  <si>
    <t xml:space="preserve">End: HadesGigas </t>
  </si>
  <si>
    <t xml:space="preserve"> [64, 238] </t>
  </si>
  <si>
    <t xml:space="preserve"> [64, 95, 238, 239]</t>
  </si>
  <si>
    <t xml:space="preserve">End: Pug_______ </t>
  </si>
  <si>
    <t xml:space="preserve"> [96, 153, 238, 239]</t>
  </si>
  <si>
    <t xml:space="preserve">End: Magic Urn_ </t>
  </si>
  <si>
    <t xml:space="preserve"> [48, 194, 238, 239] </t>
  </si>
  <si>
    <t xml:space="preserve"> [49, 238] </t>
  </si>
  <si>
    <t xml:space="preserve"> [48, 49, 194, 238, 239]</t>
  </si>
  <si>
    <t xml:space="preserve">End: Mover_____ </t>
  </si>
  <si>
    <t xml:space="preserve"> [145, 239] </t>
  </si>
  <si>
    <t xml:space="preserve"> [79, 145, 238, 239]</t>
  </si>
  <si>
    <t xml:space="preserve">End: Figaliz___ </t>
  </si>
  <si>
    <t xml:space="preserve"> [189, 237, 238, 239] </t>
  </si>
  <si>
    <t xml:space="preserve"> [155, 189, 237, 238, 239]</t>
  </si>
  <si>
    <t xml:space="preserve">End: Buffalax__ </t>
  </si>
  <si>
    <t xml:space="preserve"> [86, 88, 238, 239] </t>
  </si>
  <si>
    <t xml:space="preserve"> [86, 88, 94, 238, 239]</t>
  </si>
  <si>
    <t xml:space="preserve">End: Aspik_____ </t>
  </si>
  <si>
    <t xml:space="preserve"> [61, 186, 238, 239] </t>
  </si>
  <si>
    <t xml:space="preserve"> [61, 186] </t>
  </si>
  <si>
    <t xml:space="preserve"> [61, 186, 238, 239]</t>
  </si>
  <si>
    <t xml:space="preserve">End: Ghost_____ </t>
  </si>
  <si>
    <t xml:space="preserve">End: Crawler___ </t>
  </si>
  <si>
    <t xml:space="preserve"> [13, 189, 238, 239] </t>
  </si>
  <si>
    <t xml:space="preserve"> [13, 189] </t>
  </si>
  <si>
    <t xml:space="preserve"> [13, 155, 189, 238, 239]</t>
  </si>
  <si>
    <t xml:space="preserve">End: Sand Ray__ </t>
  </si>
  <si>
    <t xml:space="preserve"> [74, 239] </t>
  </si>
  <si>
    <t xml:space="preserve">End: Areneid___ </t>
  </si>
  <si>
    <t xml:space="preserve">End: Actaneon__ </t>
  </si>
  <si>
    <t xml:space="preserve">End: Sand Horse </t>
  </si>
  <si>
    <t xml:space="preserve"> [95, 114, 238, 239] </t>
  </si>
  <si>
    <t xml:space="preserve"> [67, 95, 114, 238, 239]</t>
  </si>
  <si>
    <t xml:space="preserve">End: Dark Side_ </t>
  </si>
  <si>
    <t xml:space="preserve"> [3, 3, 238, 239] </t>
  </si>
  <si>
    <t xml:space="preserve">End: Mad Oscar_ </t>
  </si>
  <si>
    <t xml:space="preserve"> [156, 238, 239]</t>
  </si>
  <si>
    <t xml:space="preserve">End: Crawly____ </t>
  </si>
  <si>
    <t xml:space="preserve">End: Bleary____ </t>
  </si>
  <si>
    <t xml:space="preserve"> [71, 71, 238, 239] </t>
  </si>
  <si>
    <t xml:space="preserve"> [71, 239] </t>
  </si>
  <si>
    <t xml:space="preserve"> [71, 238] </t>
  </si>
  <si>
    <t xml:space="preserve"> [71, 238, 239]</t>
  </si>
  <si>
    <t xml:space="preserve">End: Marshal___ </t>
  </si>
  <si>
    <t xml:space="preserve"> [94, 173, 238, 239]</t>
  </si>
  <si>
    <t xml:space="preserve">End: Trooper___ </t>
  </si>
  <si>
    <t xml:space="preserve"> [25, 94, 238, 239] </t>
  </si>
  <si>
    <t xml:space="preserve"> [25, 94, 238, 239]</t>
  </si>
  <si>
    <t xml:space="preserve">End: General___ </t>
  </si>
  <si>
    <t xml:space="preserve"> [85, 238, 239, 239] </t>
  </si>
  <si>
    <t xml:space="preserve"> [85, 238, 239]</t>
  </si>
  <si>
    <t xml:space="preserve">End: Covert____ </t>
  </si>
  <si>
    <t xml:space="preserve"> [55, 61, 67, 239] </t>
  </si>
  <si>
    <t xml:space="preserve"> [55, 61, 67, 70, 238, 239]</t>
  </si>
  <si>
    <t xml:space="preserve">End: Ogor______ </t>
  </si>
  <si>
    <t xml:space="preserve">End: Warlock___ </t>
  </si>
  <si>
    <t xml:space="preserve"> [76, 238, 239]</t>
  </si>
  <si>
    <t xml:space="preserve">End: Madam_____ </t>
  </si>
  <si>
    <t xml:space="preserve"> [37, 55, 85, 238] </t>
  </si>
  <si>
    <t xml:space="preserve"> [37, 55] </t>
  </si>
  <si>
    <t xml:space="preserve"> [31, 79] </t>
  </si>
  <si>
    <t xml:space="preserve"> [28, 31, 35, 37, 51, 52, 53, 55, 58, 61, 76, 79, 85, 86, 238, 239]</t>
  </si>
  <si>
    <t xml:space="preserve">End: Joker_____ </t>
  </si>
  <si>
    <t xml:space="preserve"> [60, 69, 94, 238] </t>
  </si>
  <si>
    <t xml:space="preserve"> [69, 173] </t>
  </si>
  <si>
    <t xml:space="preserve"> [60, 69, 94, 173, 238, 239]</t>
  </si>
  <si>
    <t xml:space="preserve">End: Iron Fist_ </t>
  </si>
  <si>
    <t xml:space="preserve"> [78, 238] </t>
  </si>
  <si>
    <t xml:space="preserve"> [78, 94, 238, 239]</t>
  </si>
  <si>
    <t xml:space="preserve">End: Goblin____ </t>
  </si>
  <si>
    <t xml:space="preserve"> [147, 148, 238, 239] </t>
  </si>
  <si>
    <t xml:space="preserve"> [148, 149] </t>
  </si>
  <si>
    <t xml:space="preserve"> [54, 95, 147, 148, 149, 150, 238, 239]</t>
  </si>
  <si>
    <t xml:space="preserve">End: Apparite__ </t>
  </si>
  <si>
    <t xml:space="preserve"> [163, 174, 238, 239] </t>
  </si>
  <si>
    <t xml:space="preserve"> [163, 174, 238, 239]</t>
  </si>
  <si>
    <t xml:space="preserve">End: PowerDemon </t>
  </si>
  <si>
    <t xml:space="preserve"> [229, 238, 239]</t>
  </si>
  <si>
    <t xml:space="preserve">End: Displayer_ </t>
  </si>
  <si>
    <t xml:space="preserve"> [94, 166, 238, 239]</t>
  </si>
  <si>
    <t xml:space="preserve">End: Vector Pup </t>
  </si>
  <si>
    <t xml:space="preserve"> [158, 238] </t>
  </si>
  <si>
    <t xml:space="preserve">End: Peepers___ </t>
  </si>
  <si>
    <t xml:space="preserve"> [94, 147, 238, 239]</t>
  </si>
  <si>
    <t xml:space="preserve">End: Sewer Rat_ </t>
  </si>
  <si>
    <t xml:space="preserve"> [32, 238] </t>
  </si>
  <si>
    <t xml:space="preserve">End: Slatter___ </t>
  </si>
  <si>
    <t xml:space="preserve"> [94, 122, 238, 239] </t>
  </si>
  <si>
    <t xml:space="preserve"> [122, 238] </t>
  </si>
  <si>
    <t xml:space="preserve"> [94, 122, 238, 239]</t>
  </si>
  <si>
    <t xml:space="preserve">End: Rhinox____ </t>
  </si>
  <si>
    <t xml:space="preserve"> [53, 214, 238, 239] </t>
  </si>
  <si>
    <t xml:space="preserve"> [53, 214, 238, 239]</t>
  </si>
  <si>
    <t xml:space="preserve">End: Rhobite___ </t>
  </si>
  <si>
    <t xml:space="preserve"> [29, 239] </t>
  </si>
  <si>
    <t xml:space="preserve">End: Wild Cat__ </t>
  </si>
  <si>
    <t xml:space="preserve"> [94, 182, 238, 239] </t>
  </si>
  <si>
    <t xml:space="preserve"> [54, 94, 182, 238, 239]</t>
  </si>
  <si>
    <t xml:space="preserve">End: Red Fang__ </t>
  </si>
  <si>
    <t xml:space="preserve"> [30, 30, 238, 239] </t>
  </si>
  <si>
    <t xml:space="preserve"> [30, 238, 239]</t>
  </si>
  <si>
    <t xml:space="preserve">End: Bounty Man </t>
  </si>
  <si>
    <t xml:space="preserve"> [3, 238] </t>
  </si>
  <si>
    <t xml:space="preserve">End: Tusker____ </t>
  </si>
  <si>
    <t xml:space="preserve">End: Ralph_____ </t>
  </si>
  <si>
    <t xml:space="preserve"> [94, 136, 238, 239] </t>
  </si>
  <si>
    <t xml:space="preserve"> [94, 136, 238, 239]</t>
  </si>
  <si>
    <t xml:space="preserve">End: Chitonid__ </t>
  </si>
  <si>
    <t xml:space="preserve"> [94, 203, 238, 239]</t>
  </si>
  <si>
    <t xml:space="preserve">End: Wart Puck_ </t>
  </si>
  <si>
    <t xml:space="preserve">End: Rhyos_____ </t>
  </si>
  <si>
    <t xml:space="preserve"> [61, 64, 238, 239] </t>
  </si>
  <si>
    <t xml:space="preserve"> [64, 69] </t>
  </si>
  <si>
    <t xml:space="preserve"> [54, 57, 61, 64, 69, 94, 238, 239]</t>
  </si>
  <si>
    <t xml:space="preserve">End: SrBehemoth </t>
  </si>
  <si>
    <t xml:space="preserve"> [13, 80] </t>
  </si>
  <si>
    <t xml:space="preserve"> [13, 238] </t>
  </si>
  <si>
    <t xml:space="preserve"> [13, 80, 238, 239]</t>
  </si>
  <si>
    <t xml:space="preserve">End: Vectaur___ </t>
  </si>
  <si>
    <t xml:space="preserve"> [54, 94, 129, 238, 239]</t>
  </si>
  <si>
    <t xml:space="preserve">End: Wyvern____ </t>
  </si>
  <si>
    <t xml:space="preserve"> [178, 238] </t>
  </si>
  <si>
    <t xml:space="preserve"> [178, 238, 239]</t>
  </si>
  <si>
    <t xml:space="preserve">End: Zombone___ </t>
  </si>
  <si>
    <t xml:space="preserve">End: Dragon____ </t>
  </si>
  <si>
    <t xml:space="preserve"> [57, 146, 207, 239] </t>
  </si>
  <si>
    <t xml:space="preserve"> [57, 95, 146, 203, 207, 238, 239]</t>
  </si>
  <si>
    <t xml:space="preserve">End: Brontaur__ </t>
  </si>
  <si>
    <t xml:space="preserve"> [63, 88, 95, 238, 239]</t>
  </si>
  <si>
    <t xml:space="preserve">End: Allosaurus </t>
  </si>
  <si>
    <t xml:space="preserve"> [40, 72, 238, 239] </t>
  </si>
  <si>
    <t xml:space="preserve"> [40, 239] </t>
  </si>
  <si>
    <t xml:space="preserve"> [40, 72, 238, 239]</t>
  </si>
  <si>
    <t xml:space="preserve">End: Cirpius___ </t>
  </si>
  <si>
    <t xml:space="preserve">End: Sprinter__ </t>
  </si>
  <si>
    <t xml:space="preserve"> [147, 147, 238, 239] </t>
  </si>
  <si>
    <t xml:space="preserve"> [147, 238] </t>
  </si>
  <si>
    <t xml:space="preserve"> [147, 238, 239]</t>
  </si>
  <si>
    <t xml:space="preserve">End: Gobbler___ </t>
  </si>
  <si>
    <t xml:space="preserve"> [102, 231, 238, 239] </t>
  </si>
  <si>
    <t xml:space="preserve"> [102, 231, 238, 239]</t>
  </si>
  <si>
    <t xml:space="preserve">End: Harpiai___ </t>
  </si>
  <si>
    <t xml:space="preserve"> [68, 147] </t>
  </si>
  <si>
    <t xml:space="preserve"> [68, 94, 147, 238, 239]</t>
  </si>
  <si>
    <t xml:space="preserve">End: GloomShell </t>
  </si>
  <si>
    <t xml:space="preserve"> [173, 238, 239, 239] </t>
  </si>
  <si>
    <t xml:space="preserve"> [173, 238] </t>
  </si>
  <si>
    <t xml:space="preserve">End: Drop______ </t>
  </si>
  <si>
    <t xml:space="preserve">End: Mind Candy </t>
  </si>
  <si>
    <t xml:space="preserve">End: WeedFeeder </t>
  </si>
  <si>
    <t xml:space="preserve">End: Luridan___ </t>
  </si>
  <si>
    <t xml:space="preserve"> [94, 104, 119, 239] </t>
  </si>
  <si>
    <t xml:space="preserve"> [119, 104] </t>
  </si>
  <si>
    <t xml:space="preserve"> [94, 104, 119, 238, 239]</t>
  </si>
  <si>
    <t xml:space="preserve">End: Toe Cutter </t>
  </si>
  <si>
    <t xml:space="preserve"> [208, 238] </t>
  </si>
  <si>
    <t xml:space="preserve"> [208, 238, 239]</t>
  </si>
  <si>
    <t xml:space="preserve">End: Over Grunk </t>
  </si>
  <si>
    <t xml:space="preserve"> [25, 238, 239]</t>
  </si>
  <si>
    <t xml:space="preserve">End: Exoray____ </t>
  </si>
  <si>
    <t xml:space="preserve">End: Crusher___ </t>
  </si>
  <si>
    <t xml:space="preserve"> [63, 95, 238, 239]</t>
  </si>
  <si>
    <t xml:space="preserve">End: Uroburos__ </t>
  </si>
  <si>
    <t xml:space="preserve">End: Primordite </t>
  </si>
  <si>
    <t xml:space="preserve">End: Sky Cap___ </t>
  </si>
  <si>
    <t xml:space="preserve"> [88, 201, 221, 239] </t>
  </si>
  <si>
    <t xml:space="preserve"> [88, 201, 221, 238, 239]</t>
  </si>
  <si>
    <t xml:space="preserve">End: Cephaler__ </t>
  </si>
  <si>
    <t xml:space="preserve"> [231, 208] </t>
  </si>
  <si>
    <t xml:space="preserve"> [94, 208, 231, 238, 239]</t>
  </si>
  <si>
    <t xml:space="preserve">End: Maliga____ </t>
  </si>
  <si>
    <t xml:space="preserve"> [102, 239] </t>
  </si>
  <si>
    <t xml:space="preserve">End: Gigan Toad </t>
  </si>
  <si>
    <t xml:space="preserve"> [94, 158, 238, 239] </t>
  </si>
  <si>
    <t xml:space="preserve"> [239, 158] </t>
  </si>
  <si>
    <t xml:space="preserve"> [94, 158, 174, 238, 239]</t>
  </si>
  <si>
    <t xml:space="preserve">End: Geckorex__ </t>
  </si>
  <si>
    <t xml:space="preserve"> [177, 177, 238, 239] </t>
  </si>
  <si>
    <t xml:space="preserve"> [177, 239] </t>
  </si>
  <si>
    <t xml:space="preserve"> [177, 238, 239]</t>
  </si>
  <si>
    <t xml:space="preserve">End: Cluck_____ </t>
  </si>
  <si>
    <t xml:space="preserve"> [65, 238, 238, 239] </t>
  </si>
  <si>
    <t xml:space="preserve">End: Land Worm_ </t>
  </si>
  <si>
    <t xml:space="preserve"> [21, 64, 232, 238] </t>
  </si>
  <si>
    <t xml:space="preserve"> [232, 238] </t>
  </si>
  <si>
    <t xml:space="preserve"> [21, 64, 94, 232, 238, 239]</t>
  </si>
  <si>
    <t xml:space="preserve">End: Test Rider </t>
  </si>
  <si>
    <t xml:space="preserve">End: PlutoArmor </t>
  </si>
  <si>
    <t xml:space="preserve"> [132, 239] </t>
  </si>
  <si>
    <t xml:space="preserve"> [132, 238] </t>
  </si>
  <si>
    <t xml:space="preserve"> [88, 89, 94, 132, 205, 238, 239]</t>
  </si>
  <si>
    <t xml:space="preserve">End: Tomb Thumb </t>
  </si>
  <si>
    <t xml:space="preserve"> [163, 238] </t>
  </si>
  <si>
    <t xml:space="preserve"> [163, 238, 239]</t>
  </si>
  <si>
    <t xml:space="preserve">End: HeavyArmor </t>
  </si>
  <si>
    <t xml:space="preserve"> [88, 191, 221, 239] </t>
  </si>
  <si>
    <t xml:space="preserve"> [221, 191] </t>
  </si>
  <si>
    <t xml:space="preserve"> [191, 238] </t>
  </si>
  <si>
    <t xml:space="preserve"> [88, 94, 191, 221, 238, 239]</t>
  </si>
  <si>
    <t xml:space="preserve">End: Chaser____ </t>
  </si>
  <si>
    <t xml:space="preserve"> [61, 88, 155, 239] </t>
  </si>
  <si>
    <t xml:space="preserve"> [61, 88, 155, 238, 239]</t>
  </si>
  <si>
    <t xml:space="preserve">End: Scullion__ </t>
  </si>
  <si>
    <t xml:space="preserve"> [212, 239] </t>
  </si>
  <si>
    <t xml:space="preserve"> [88, 89, 205, 212, 238, 239]</t>
  </si>
  <si>
    <t xml:space="preserve">End: Poplium___ </t>
  </si>
  <si>
    <t xml:space="preserve">End: Intangir__ </t>
  </si>
  <si>
    <t xml:space="preserve"> [80, 232] </t>
  </si>
  <si>
    <t xml:space="preserve"> [80, 194, 232, 238, 239]</t>
  </si>
  <si>
    <t xml:space="preserve">End: Misfit____ </t>
  </si>
  <si>
    <t xml:space="preserve">End: Eland_____ </t>
  </si>
  <si>
    <t xml:space="preserve">End: Enuo______ </t>
  </si>
  <si>
    <t xml:space="preserve"> [69, 70, 101, 238] </t>
  </si>
  <si>
    <t xml:space="preserve"> [101, 238] </t>
  </si>
  <si>
    <t xml:space="preserve"> [69, 70, 101, 238, 239]</t>
  </si>
  <si>
    <t xml:space="preserve">End: Deep Eye__ </t>
  </si>
  <si>
    <t xml:space="preserve">End: GreaseMonk </t>
  </si>
  <si>
    <t xml:space="preserve">End: NeckHunter </t>
  </si>
  <si>
    <t xml:space="preserve">End: Grenade___ </t>
  </si>
  <si>
    <t xml:space="preserve"> [54, 152, 162, 239] </t>
  </si>
  <si>
    <t xml:space="preserve"> [162, 152] </t>
  </si>
  <si>
    <t xml:space="preserve"> [152, 239] </t>
  </si>
  <si>
    <t xml:space="preserve"> [54, 152, 162, 238, 239]</t>
  </si>
  <si>
    <t xml:space="preserve">End: Critic____ </t>
  </si>
  <si>
    <t xml:space="preserve"> [75, 139, 168, 238] </t>
  </si>
  <si>
    <t xml:space="preserve"> [139, 140] </t>
  </si>
  <si>
    <t xml:space="preserve"> [75, 139, 140, 168, 238, 239]</t>
  </si>
  <si>
    <t xml:space="preserve">End: Pan Dora__ </t>
  </si>
  <si>
    <t xml:space="preserve"> [146, 211, 238, 239] </t>
  </si>
  <si>
    <t xml:space="preserve"> [58, 146, 211, 238, 239]</t>
  </si>
  <si>
    <t xml:space="preserve">End: SoulDancer </t>
  </si>
  <si>
    <t xml:space="preserve">End: Gigantos__ </t>
  </si>
  <si>
    <t xml:space="preserve">End: Spek Tor__ </t>
  </si>
  <si>
    <t xml:space="preserve"> [187, 239] </t>
  </si>
  <si>
    <t xml:space="preserve">End: Parasite__ </t>
  </si>
  <si>
    <t xml:space="preserve"> [61, 238, 239]</t>
  </si>
  <si>
    <t xml:space="preserve">End: EarthGuard </t>
  </si>
  <si>
    <t xml:space="preserve"> [169, 238, 239, 239] </t>
  </si>
  <si>
    <t xml:space="preserve"> [169, 239] </t>
  </si>
  <si>
    <t xml:space="preserve"> [169, 238] </t>
  </si>
  <si>
    <t xml:space="preserve"> [169, 238, 239]</t>
  </si>
  <si>
    <t xml:space="preserve">End: Coelecite_ </t>
  </si>
  <si>
    <t xml:space="preserve"> [64, 238, 239]</t>
  </si>
  <si>
    <t xml:space="preserve">End: Anemone___ </t>
  </si>
  <si>
    <t xml:space="preserve"> [60, 238] </t>
  </si>
  <si>
    <t xml:space="preserve"> [60, 61, 238, 239]</t>
  </si>
  <si>
    <t xml:space="preserve">End: Hipocampus </t>
  </si>
  <si>
    <t xml:space="preserve"> [69, 69, 238, 239] </t>
  </si>
  <si>
    <t xml:space="preserve"> [69, 238, 239]</t>
  </si>
  <si>
    <t xml:space="preserve">End: Spectre___ </t>
  </si>
  <si>
    <t xml:space="preserve"> [54, 57, 60, 94, 238, 239]</t>
  </si>
  <si>
    <t xml:space="preserve">End: Evil Oscar </t>
  </si>
  <si>
    <t xml:space="preserve"> [156, 238] </t>
  </si>
  <si>
    <t xml:space="preserve">End: Slurm_____ </t>
  </si>
  <si>
    <t xml:space="preserve">End: Latimeria_ </t>
  </si>
  <si>
    <t xml:space="preserve"> [64, 94, 238, 239]</t>
  </si>
  <si>
    <t xml:space="preserve">End: StillGoing </t>
  </si>
  <si>
    <t xml:space="preserve">End: Allo Ver__ </t>
  </si>
  <si>
    <t xml:space="preserve"> [13, 139] </t>
  </si>
  <si>
    <t xml:space="preserve"> [139, 238] </t>
  </si>
  <si>
    <t xml:space="preserve"> [13, 88, 139, 238, 239]</t>
  </si>
  <si>
    <t xml:space="preserve">End: Phase_____ </t>
  </si>
  <si>
    <t xml:space="preserve">End: Outsider__ </t>
  </si>
  <si>
    <t xml:space="preserve">End: Barb-e____ </t>
  </si>
  <si>
    <t xml:space="preserve"> [4, 35, 238, 239] </t>
  </si>
  <si>
    <t xml:space="preserve"> [199, 238] </t>
  </si>
  <si>
    <t xml:space="preserve"> [4, 35, 199, 238, 239]</t>
  </si>
  <si>
    <t xml:space="preserve">End: Parasoul__ </t>
  </si>
  <si>
    <t xml:space="preserve"> [69, 70, 238, 239]</t>
  </si>
  <si>
    <t xml:space="preserve">End: Pm Stalker </t>
  </si>
  <si>
    <t xml:space="preserve"> [4, 238, 239]</t>
  </si>
  <si>
    <t xml:space="preserve">End: Hemophyte_ </t>
  </si>
  <si>
    <t xml:space="preserve"> [134, 166, 238, 239] </t>
  </si>
  <si>
    <t xml:space="preserve"> [134, 239] </t>
  </si>
  <si>
    <t xml:space="preserve"> [78, 134] </t>
  </si>
  <si>
    <t xml:space="preserve"> [78, 134, 166, 238, 239]</t>
  </si>
  <si>
    <t xml:space="preserve">End: Sp Forces_ </t>
  </si>
  <si>
    <t xml:space="preserve">End: Nohrabbit_ </t>
  </si>
  <si>
    <t xml:space="preserve"> [51, 85, 94, 239] </t>
  </si>
  <si>
    <t xml:space="preserve"> [51, 85, 94, 238, 239]</t>
  </si>
  <si>
    <t xml:space="preserve">End: Wizard____ </t>
  </si>
  <si>
    <t xml:space="preserve"> [27, 32, 41, 238] </t>
  </si>
  <si>
    <t xml:space="preserve"> [32, 30] </t>
  </si>
  <si>
    <t xml:space="preserve"> [179, 239] </t>
  </si>
  <si>
    <t xml:space="preserve"> [26, 27, 29, 30, 32, 41, 179, 238, 239]</t>
  </si>
  <si>
    <t xml:space="preserve">End: Scrapper__ </t>
  </si>
  <si>
    <t xml:space="preserve"> [210, 238] </t>
  </si>
  <si>
    <t xml:space="preserve">End: Ceritops__ </t>
  </si>
  <si>
    <t xml:space="preserve">End: Commando__ </t>
  </si>
  <si>
    <t xml:space="preserve">End: Opinicus__ </t>
  </si>
  <si>
    <t xml:space="preserve"> [67, 94, 238, 239]</t>
  </si>
  <si>
    <t xml:space="preserve">End: Poppers___ </t>
  </si>
  <si>
    <t xml:space="preserve"> [78, 238, 238, 239] </t>
  </si>
  <si>
    <t xml:space="preserve"> [78, 238, 239]</t>
  </si>
  <si>
    <t xml:space="preserve">End: Lunaris___ </t>
  </si>
  <si>
    <t xml:space="preserve">End: Garm______ </t>
  </si>
  <si>
    <t xml:space="preserve">End: Vindr_____ </t>
  </si>
  <si>
    <t xml:space="preserve">End: Kiwok_____ </t>
  </si>
  <si>
    <t xml:space="preserve">End: Nastidon__ </t>
  </si>
  <si>
    <t xml:space="preserve"> [171, 238] </t>
  </si>
  <si>
    <t xml:space="preserve">End: Rinn______ </t>
  </si>
  <si>
    <t xml:space="preserve">End: Insecare__ </t>
  </si>
  <si>
    <t xml:space="preserve"> [211, 211, 238, 239] </t>
  </si>
  <si>
    <t xml:space="preserve"> [211, 238, 239]</t>
  </si>
  <si>
    <t xml:space="preserve">End: Vermin____ </t>
  </si>
  <si>
    <t xml:space="preserve">End: Mantodea__ </t>
  </si>
  <si>
    <t xml:space="preserve">End: Bogy______ </t>
  </si>
  <si>
    <t xml:space="preserve">End: Prussian__ </t>
  </si>
  <si>
    <t xml:space="preserve">End: Black Drgn </t>
  </si>
  <si>
    <t xml:space="preserve">End: Adamanchyt </t>
  </si>
  <si>
    <t xml:space="preserve"> [48, 238] </t>
  </si>
  <si>
    <t xml:space="preserve">End: Dante_____ </t>
  </si>
  <si>
    <t xml:space="preserve"> [5, 94, 150, 238, 239]</t>
  </si>
  <si>
    <t xml:space="preserve">End: Wirey Drgn </t>
  </si>
  <si>
    <t xml:space="preserve"> [94, 178, 238, 239]</t>
  </si>
  <si>
    <t xml:space="preserve">End: Dueller___ </t>
  </si>
  <si>
    <t xml:space="preserve"> [89, 94, 148, 239] </t>
  </si>
  <si>
    <t xml:space="preserve"> [149, 238] </t>
  </si>
  <si>
    <t xml:space="preserve"> [89, 94, 148, 149, 238, 239]</t>
  </si>
  <si>
    <t xml:space="preserve">End: Psychot___ </t>
  </si>
  <si>
    <t xml:space="preserve"> [224, 224, 238, 239] </t>
  </si>
  <si>
    <t xml:space="preserve"> [224, 238] </t>
  </si>
  <si>
    <t xml:space="preserve"> [224, 238, 239]</t>
  </si>
  <si>
    <t xml:space="preserve">End: Muus______ </t>
  </si>
  <si>
    <t xml:space="preserve"> [157, 238, 239, 239] </t>
  </si>
  <si>
    <t xml:space="preserve"> [157, 238, 239]</t>
  </si>
  <si>
    <t xml:space="preserve">End: Karkass___ </t>
  </si>
  <si>
    <t xml:space="preserve"> [12, 61, 79, 238] </t>
  </si>
  <si>
    <t xml:space="preserve"> [12, 61, 63, 79, 238, 239]</t>
  </si>
  <si>
    <t xml:space="preserve">End: Punisher__ </t>
  </si>
  <si>
    <t xml:space="preserve">End: Balloon___ </t>
  </si>
  <si>
    <t xml:space="preserve"> [94, 162, 238, 239]</t>
  </si>
  <si>
    <t xml:space="preserve">End: Gabbldegak </t>
  </si>
  <si>
    <t xml:space="preserve"> [38, 94, 238, 239]</t>
  </si>
  <si>
    <t xml:space="preserve">End: GtBehemoth </t>
  </si>
  <si>
    <t xml:space="preserve"> [79, 95, 238, 239]</t>
  </si>
  <si>
    <t xml:space="preserve">End: Scorpion__ </t>
  </si>
  <si>
    <t xml:space="preserve">End: Chaos Drgn </t>
  </si>
  <si>
    <t xml:space="preserve"> [39, 214, 238, 239] </t>
  </si>
  <si>
    <t xml:space="preserve"> [39, 214] </t>
  </si>
  <si>
    <t xml:space="preserve"> [39, 214, 238, 239]</t>
  </si>
  <si>
    <t xml:space="preserve">End: Spit Fire_ </t>
  </si>
  <si>
    <t xml:space="preserve"> [58, 88, 94, 238] </t>
  </si>
  <si>
    <t xml:space="preserve"> [58, 88, 94, 238, 239]</t>
  </si>
  <si>
    <t xml:space="preserve">End: Vectagoyle </t>
  </si>
  <si>
    <t xml:space="preserve"> [54, 57, 61, 69, 94, 238, 239]</t>
  </si>
  <si>
    <t xml:space="preserve">End: Lich______ </t>
  </si>
  <si>
    <t xml:space="preserve"> [54, 221] </t>
  </si>
  <si>
    <t xml:space="preserve"> [54, 55, 221, 238, 239]</t>
  </si>
  <si>
    <t xml:space="preserve">End: Osprey____ </t>
  </si>
  <si>
    <t xml:space="preserve">End: Bug_______ </t>
  </si>
  <si>
    <t xml:space="preserve">End: Sea Flower </t>
  </si>
  <si>
    <t xml:space="preserve"> [107, 238, 238, 239] </t>
  </si>
  <si>
    <t xml:space="preserve"> [107, 238, 239]</t>
  </si>
  <si>
    <t xml:space="preserve">End: Fortis____ </t>
  </si>
  <si>
    <t xml:space="preserve"> [54, 94, 115, 221, 238, 239]</t>
  </si>
  <si>
    <t xml:space="preserve">End: Abolisher_ </t>
  </si>
  <si>
    <t xml:space="preserve">End: Aquila____ </t>
  </si>
  <si>
    <t xml:space="preserve"> [95, 178, 238, 239] </t>
  </si>
  <si>
    <t xml:space="preserve"> [178, 231] </t>
  </si>
  <si>
    <t xml:space="preserve"> [95, 178, 231, 238, 239]</t>
  </si>
  <si>
    <t xml:space="preserve">End: Junk______ </t>
  </si>
  <si>
    <t xml:space="preserve"> [113, 157, 238, 239] </t>
  </si>
  <si>
    <t xml:space="preserve"> [113, 162] </t>
  </si>
  <si>
    <t xml:space="preserve"> [113, 157, 162, 238, 239]</t>
  </si>
  <si>
    <t xml:space="preserve">End: Mandrake__ </t>
  </si>
  <si>
    <t xml:space="preserve"> [189, 189, 238, 239] </t>
  </si>
  <si>
    <t xml:space="preserve"> [189, 238, 239]</t>
  </si>
  <si>
    <t xml:space="preserve">End: 1st Class_ </t>
  </si>
  <si>
    <t xml:space="preserve"> [50, 94, 238, 239]</t>
  </si>
  <si>
    <t xml:space="preserve">End: Tap Dancer </t>
  </si>
  <si>
    <t xml:space="preserve">End: Necromancr </t>
  </si>
  <si>
    <t xml:space="preserve"> [16, 17, 18, 239] </t>
  </si>
  <si>
    <t xml:space="preserve"> [13, 17] </t>
  </si>
  <si>
    <t xml:space="preserve"> [13, 16, 17, 18, 79, 238, 239]</t>
  </si>
  <si>
    <t xml:space="preserve">End: Borras____ </t>
  </si>
  <si>
    <t xml:space="preserve"> [41, 238] </t>
  </si>
  <si>
    <t xml:space="preserve">End: Wild Rat__ </t>
  </si>
  <si>
    <t xml:space="preserve">End: Gold Bear_ </t>
  </si>
  <si>
    <t xml:space="preserve"> [94, 205, 238, 239] </t>
  </si>
  <si>
    <t xml:space="preserve"> [94, 205, 238, 239]</t>
  </si>
  <si>
    <t xml:space="preserve">End: Innoc_____ </t>
  </si>
  <si>
    <t xml:space="preserve"> [75, 207, 238, 239] </t>
  </si>
  <si>
    <t xml:space="preserve"> [61, 75, 207, 238, 239]</t>
  </si>
  <si>
    <t xml:space="preserve">End: Trixter___ </t>
  </si>
  <si>
    <t xml:space="preserve"> [31, 36, 54, 55, 85, 238, 239]</t>
  </si>
  <si>
    <t xml:space="preserve">End: Red Wolf__ </t>
  </si>
  <si>
    <t xml:space="preserve">End: Didalos___ </t>
  </si>
  <si>
    <t xml:space="preserve"> [16, 54, 148, 239] </t>
  </si>
  <si>
    <t xml:space="preserve"> [16, 54, 72, 84, 148, 151, 238, 239]</t>
  </si>
  <si>
    <t xml:space="preserve">End: Woolly____ </t>
  </si>
  <si>
    <t xml:space="preserve">End: Veteran___ </t>
  </si>
  <si>
    <t xml:space="preserve"> [140, 226] </t>
  </si>
  <si>
    <t xml:space="preserve"> [139, 140, 226, 238, 239]</t>
  </si>
  <si>
    <t xml:space="preserve">End: Sky Base__ </t>
  </si>
  <si>
    <t xml:space="preserve"> [148, 177] </t>
  </si>
  <si>
    <t xml:space="preserve"> [13, 148, 177, 238, 239]</t>
  </si>
  <si>
    <t xml:space="preserve">End: IronHitman </t>
  </si>
  <si>
    <t xml:space="preserve"> [94, 147, 155, 238, 239]</t>
  </si>
  <si>
    <t xml:space="preserve">End: Io________ </t>
  </si>
  <si>
    <t xml:space="preserve"> [88, 89, 94, 239] </t>
  </si>
  <si>
    <t xml:space="preserve"> [88, 89, 94, 238, 239]</t>
  </si>
  <si>
    <t xml:space="preserve">End: Pugs______ </t>
  </si>
  <si>
    <t xml:space="preserve"> None </t>
  </si>
  <si>
    <t xml:space="preserve"> [76, 96, 238, 239]</t>
  </si>
  <si>
    <t xml:space="preserve">End: Whelk_____ </t>
  </si>
  <si>
    <t xml:space="preserve">End: Presenter_ </t>
  </si>
  <si>
    <t xml:space="preserve"> [60, 64, 238, 239] </t>
  </si>
  <si>
    <t xml:space="preserve"> [60, 61, 64, 79, 238, 239]</t>
  </si>
  <si>
    <t xml:space="preserve">End: Mega Armor </t>
  </si>
  <si>
    <t xml:space="preserve"> [94, 221, 238, 239] </t>
  </si>
  <si>
    <t xml:space="preserve"> [88, 94, 221, 238, 239]</t>
  </si>
  <si>
    <t xml:space="preserve">End: Vargas____ </t>
  </si>
  <si>
    <t xml:space="preserve"> [66, 186, 238, 239] </t>
  </si>
  <si>
    <t xml:space="preserve"> [66, 186] </t>
  </si>
  <si>
    <t xml:space="preserve"> [66, 186, 238, 239]</t>
  </si>
  <si>
    <t xml:space="preserve">End: TunnelArmr </t>
  </si>
  <si>
    <t xml:space="preserve"> [72, 88, 238, 239] </t>
  </si>
  <si>
    <t xml:space="preserve"> [30, 54, 60, 72, 88, 94, 238, 239]</t>
  </si>
  <si>
    <t xml:space="preserve">End: Prometheus </t>
  </si>
  <si>
    <t xml:space="preserve"> [56, 89, 94, 197, 238, 239]</t>
  </si>
  <si>
    <t xml:space="preserve">End: GhostTrain </t>
  </si>
  <si>
    <t xml:space="preserve"> [69, 211, 238, 239] </t>
  </si>
  <si>
    <t xml:space="preserve"> [69, 75] </t>
  </si>
  <si>
    <t xml:space="preserve"> [69, 75, 94, 211, 238, 239]</t>
  </si>
  <si>
    <t xml:space="preserve">End: Dadaluma__ </t>
  </si>
  <si>
    <t xml:space="preserve"> [28, 88, 238, 239] </t>
  </si>
  <si>
    <t xml:space="preserve"> [28, 78, 88, 238, 239]</t>
  </si>
  <si>
    <t xml:space="preserve">End: Shiva_____ </t>
  </si>
  <si>
    <t xml:space="preserve"> [57, 36] </t>
  </si>
  <si>
    <t xml:space="preserve"> [36, 57, 238, 239]</t>
  </si>
  <si>
    <t xml:space="preserve">End: Ifrit_____ </t>
  </si>
  <si>
    <t xml:space="preserve"> [54, 55, 167, 238] </t>
  </si>
  <si>
    <t xml:space="preserve"> [54, 55, 167, 238, 239]</t>
  </si>
  <si>
    <t xml:space="preserve">End: Number 024 </t>
  </si>
  <si>
    <t xml:space="preserve"> [64, 66, 114, 238] </t>
  </si>
  <si>
    <t xml:space="preserve"> [24, 54, 57, 60, 64, 66, 69, 85, 86, 110, 114, 193, 201, 238, 239]</t>
  </si>
  <si>
    <t xml:space="preserve">End: Number 128 </t>
  </si>
  <si>
    <t xml:space="preserve"> [57, 66, 177, 239] </t>
  </si>
  <si>
    <t xml:space="preserve"> [57, 177] </t>
  </si>
  <si>
    <t xml:space="preserve"> [31, 57, 66, 78, 88, 173, 177, 238, 239]</t>
  </si>
  <si>
    <t xml:space="preserve">End: Inferno___ </t>
  </si>
  <si>
    <t xml:space="preserve"> [79, 94, 191, 238] </t>
  </si>
  <si>
    <t xml:space="preserve"> [60, 61, 78, 79, 88, 94, 175, 191, 238, 239]</t>
  </si>
  <si>
    <t xml:space="preserve">End: Crane_____ </t>
  </si>
  <si>
    <t xml:space="preserve"> [54, 61, 191, 239] </t>
  </si>
  <si>
    <t xml:space="preserve"> [60, 64] </t>
  </si>
  <si>
    <t xml:space="preserve"> [54, 60, 61, 64, 94, 191, 221, 238, 239]</t>
  </si>
  <si>
    <t xml:space="preserve"> [64, 94, 221, 238] </t>
  </si>
  <si>
    <t xml:space="preserve"> [64, 54] </t>
  </si>
  <si>
    <t xml:space="preserve"> [54, 55, 60, 64, 94, 191, 221, 238, 239]</t>
  </si>
  <si>
    <t xml:space="preserve">End: Umaro_____ </t>
  </si>
  <si>
    <t xml:space="preserve"> [2, 57, 94, 238] </t>
  </si>
  <si>
    <t xml:space="preserve"> [2, 57] </t>
  </si>
  <si>
    <t xml:space="preserve"> [2, 57, 94, 238, 239]</t>
  </si>
  <si>
    <t xml:space="preserve"> [57, 94, 115, 238] </t>
  </si>
  <si>
    <t xml:space="preserve"> [57, 58, 94, 115, 232, 238, 239]</t>
  </si>
  <si>
    <t xml:space="preserve">End: Guardian__ </t>
  </si>
  <si>
    <t xml:space="preserve"> [55, 88, 191, 238] </t>
  </si>
  <si>
    <t xml:space="preserve"> [55, 176] </t>
  </si>
  <si>
    <t xml:space="preserve"> [55, 78, 79, 80, 88, 89, 94, 176, 191, 205, 208, 221, 238, 239]</t>
  </si>
  <si>
    <t xml:space="preserve">End: Air Force_ </t>
  </si>
  <si>
    <t xml:space="preserve"> [48, 88, 238, 239] </t>
  </si>
  <si>
    <t xml:space="preserve"> [48, 88, 89, 238, 239]</t>
  </si>
  <si>
    <t xml:space="preserve">End: Tritoch___ </t>
  </si>
  <si>
    <t xml:space="preserve">End: FlameEater </t>
  </si>
  <si>
    <t xml:space="preserve"> [17, 36, 54, 238] </t>
  </si>
  <si>
    <t xml:space="preserve"> [17, 28] </t>
  </si>
  <si>
    <t xml:space="preserve"> [17, 28, 36, 54, 55, 79, 216, 238, 239]</t>
  </si>
  <si>
    <t xml:space="preserve">End: AtmaWeapon </t>
  </si>
  <si>
    <t xml:space="preserve"> [22, 26, 80, 239] </t>
  </si>
  <si>
    <t xml:space="preserve"> [17, 22, 26, 54, 55, 56, 65, 72, 79, 80, 94, 196, 238, 239]</t>
  </si>
  <si>
    <t xml:space="preserve">End: Nerapa____ </t>
  </si>
  <si>
    <t xml:space="preserve"> [239, 140] </t>
  </si>
  <si>
    <t xml:space="preserve"> [54, 55, 139, 140, 238, 239]</t>
  </si>
  <si>
    <t xml:space="preserve"> [57, 58, 80, 238] </t>
  </si>
  <si>
    <t xml:space="preserve"> [35, 57, 58, 76, 80, 238, 239]</t>
  </si>
  <si>
    <t xml:space="preserve">End: Kefka_____ </t>
  </si>
  <si>
    <t xml:space="preserve">End: Tentacle__ </t>
  </si>
  <si>
    <t xml:space="preserve"> [72, 200, 219, 239] </t>
  </si>
  <si>
    <t xml:space="preserve"> [72, 176, 200, 219, 238, 239]</t>
  </si>
  <si>
    <t xml:space="preserve">End: Dullahan__ </t>
  </si>
  <si>
    <t xml:space="preserve"> [75, 85, 151, 239] </t>
  </si>
  <si>
    <t xml:space="preserve"> [57, 58, 75, 76, 85, 94, 151, 197, 238, 239]</t>
  </si>
  <si>
    <t xml:space="preserve">End: Doom Gaze_ </t>
  </si>
  <si>
    <t xml:space="preserve"> [58, 68, 148, 239] </t>
  </si>
  <si>
    <t xml:space="preserve"> [13, 58, 68, 148, 238, 239]</t>
  </si>
  <si>
    <t xml:space="preserve">End: Chadarnook </t>
  </si>
  <si>
    <t xml:space="preserve"> [206, 225, 238, 239] </t>
  </si>
  <si>
    <t xml:space="preserve"> [168, 239] </t>
  </si>
  <si>
    <t xml:space="preserve"> [168, 206, 225, 238, 239]</t>
  </si>
  <si>
    <t xml:space="preserve">End: Curley____ </t>
  </si>
  <si>
    <t xml:space="preserve"> [49, 54, 175, 238] </t>
  </si>
  <si>
    <t xml:space="preserve"> [147, 49] </t>
  </si>
  <si>
    <t xml:space="preserve"> [25, 27, 32, 36, 49, 54, 55, 147, 175, 238, 239]</t>
  </si>
  <si>
    <t xml:space="preserve">End: Larry_____ </t>
  </si>
  <si>
    <t xml:space="preserve"> [36, 57, 58, 239] </t>
  </si>
  <si>
    <t xml:space="preserve"> [36, 58] </t>
  </si>
  <si>
    <t xml:space="preserve"> [36, 57, 58, 175, 238, 239]</t>
  </si>
  <si>
    <t xml:space="preserve">End: Moe_______ </t>
  </si>
  <si>
    <t xml:space="preserve"> [31, 37, 61, 238] </t>
  </si>
  <si>
    <t xml:space="preserve"> [28, 31, 36, 37, 60, 61, 85, 175, 238, 239]</t>
  </si>
  <si>
    <t xml:space="preserve">End: Wrexsoul__ </t>
  </si>
  <si>
    <t xml:space="preserve">End: Hidon_____ </t>
  </si>
  <si>
    <t xml:space="preserve"> [72, 189, 238, 239] </t>
  </si>
  <si>
    <t xml:space="preserve"> [72, 79, 166, 189, 238, 239]</t>
  </si>
  <si>
    <t xml:space="preserve">End: KatanaSoul </t>
  </si>
  <si>
    <t xml:space="preserve"> [55, 61, 70, 239] </t>
  </si>
  <si>
    <t xml:space="preserve"> [66, 70] </t>
  </si>
  <si>
    <t xml:space="preserve"> [55, 61, 66, 70, 78, 79, 238, 239]</t>
  </si>
  <si>
    <t xml:space="preserve">End: L.30 Magic </t>
  </si>
  <si>
    <t xml:space="preserve"> [36, 41, 57, 238] </t>
  </si>
  <si>
    <t xml:space="preserve"> [35, 36, 41, 54, 57, 60, 238, 239]</t>
  </si>
  <si>
    <t xml:space="preserve">End: Hidonite__ </t>
  </si>
  <si>
    <t xml:space="preserve">End: Doom______ </t>
  </si>
  <si>
    <t xml:space="preserve"> [197, 201, 202, 238] </t>
  </si>
  <si>
    <t xml:space="preserve"> [58, 201] </t>
  </si>
  <si>
    <t xml:space="preserve"> [58, 95, 154, 197, 201, 202, 238, 239]</t>
  </si>
  <si>
    <t xml:space="preserve">End: Goddess___ </t>
  </si>
  <si>
    <t xml:space="preserve"> [61, 65, 79, 239] </t>
  </si>
  <si>
    <t xml:space="preserve"> [220, 65] </t>
  </si>
  <si>
    <t xml:space="preserve"> [60, 61, 65, 69, 79, 168, 199, 206, 220, 238, 239]</t>
  </si>
  <si>
    <t xml:space="preserve">End: Poltrgeist </t>
  </si>
  <si>
    <t xml:space="preserve"> [32, 56, 177, 239] </t>
  </si>
  <si>
    <t xml:space="preserve"> [32, 55, 56, 68, 80, 89, 94, 177, 238, 239]</t>
  </si>
  <si>
    <t xml:space="preserve"> [11, 19, 209, 238] </t>
  </si>
  <si>
    <t xml:space="preserve"> [19, 222] </t>
  </si>
  <si>
    <t xml:space="preserve"> [9, 10, 11, 19, 20, 192, 209, 210, 222, 224, 238, 239]</t>
  </si>
  <si>
    <t xml:space="preserve">End: L.40 Magic </t>
  </si>
  <si>
    <t xml:space="preserve"> [4, 12, 38, 238] </t>
  </si>
  <si>
    <t xml:space="preserve"> [4, 29] </t>
  </si>
  <si>
    <t xml:space="preserve"> [4, 12, 27, 29, 38, 238, 239]</t>
  </si>
  <si>
    <t xml:space="preserve">End: Ultros____ </t>
  </si>
  <si>
    <t xml:space="preserve"> [69, 150, 208, 239] </t>
  </si>
  <si>
    <t xml:space="preserve"> [4, 54, 60, 69, 150, 163, 208, 238, 239]</t>
  </si>
  <si>
    <t xml:space="preserve"> [28, 69, 78, 239] </t>
  </si>
  <si>
    <t xml:space="preserve"> [64, 232] </t>
  </si>
  <si>
    <t xml:space="preserve"> [28, 31, 55, 58, 61, 64, 69, 78, 208, 232, 238, 239]</t>
  </si>
  <si>
    <t xml:space="preserve"> [54, 203, 238, 239]</t>
  </si>
  <si>
    <t xml:space="preserve">End: L.20 Magic </t>
  </si>
  <si>
    <t xml:space="preserve"> [12, 16, 30, 239] </t>
  </si>
  <si>
    <t xml:space="preserve"> [12, 16, 17, 18, 26, 28, 30, 238, 239]</t>
  </si>
  <si>
    <t xml:space="preserve">End: L.10 Magic </t>
  </si>
  <si>
    <t xml:space="preserve"> [25, 31, 57, 238] </t>
  </si>
  <si>
    <t xml:space="preserve"> [32, 239] </t>
  </si>
  <si>
    <t xml:space="preserve"> [25, 31, 32, 54, 57, 60, 238, 239]</t>
  </si>
  <si>
    <t xml:space="preserve">End: L.50 Magic </t>
  </si>
  <si>
    <t xml:space="preserve"> [39, 72, 215, 239] </t>
  </si>
  <si>
    <t xml:space="preserve"> [13, 215] </t>
  </si>
  <si>
    <t xml:space="preserve"> [13, 25, 33, 39, 44, 51, 72, 215, 238, 239]</t>
  </si>
  <si>
    <t xml:space="preserve">End: Head______ </t>
  </si>
  <si>
    <t xml:space="preserve">End: Whelk Head </t>
  </si>
  <si>
    <t xml:space="preserve"> [60, 70, 238, 239]</t>
  </si>
  <si>
    <t xml:space="preserve">End: Colossus__ </t>
  </si>
  <si>
    <t xml:space="preserve"> [54, 64, 94, 232, 238, 239]</t>
  </si>
  <si>
    <t xml:space="preserve">End: CzarDragon </t>
  </si>
  <si>
    <t xml:space="preserve">End: Master Pug </t>
  </si>
  <si>
    <t xml:space="preserve"> [58, 72, 96, 238] </t>
  </si>
  <si>
    <t xml:space="preserve"> [193, 20] </t>
  </si>
  <si>
    <t xml:space="preserve"> [20, 22, 55, 58, 61, 65, 70, 72, 76, 96, 153, 193, 238, 239]</t>
  </si>
  <si>
    <t xml:space="preserve">End: L.60 Magic </t>
  </si>
  <si>
    <t xml:space="preserve"> [40, 52, 238, 239] </t>
  </si>
  <si>
    <t xml:space="preserve"> [22, 40, 41, 52, 65, 76, 238, 239]</t>
  </si>
  <si>
    <t xml:space="preserve">End: Merchant__ </t>
  </si>
  <si>
    <t xml:space="preserve">End: B.Day Suit </t>
  </si>
  <si>
    <t xml:space="preserve"> [176, 72] </t>
  </si>
  <si>
    <t xml:space="preserve"> [72, 149, 200, 239] </t>
  </si>
  <si>
    <t xml:space="preserve"> [149, 176] </t>
  </si>
  <si>
    <t xml:space="preserve"> [72, 149, 176, 200, 219, 238, 239]</t>
  </si>
  <si>
    <t xml:space="preserve">End: RightBlade </t>
  </si>
  <si>
    <t xml:space="preserve">End: Left Blade </t>
  </si>
  <si>
    <t xml:space="preserve"> [94, 231, 238, 239]</t>
  </si>
  <si>
    <t xml:space="preserve">End: Rough_____ </t>
  </si>
  <si>
    <t xml:space="preserve">End: Striker___ </t>
  </si>
  <si>
    <t xml:space="preserve"> [89, 238, 239]</t>
  </si>
  <si>
    <t xml:space="preserve">End: L.70 Magic </t>
  </si>
  <si>
    <t xml:space="preserve"> [26, 58, 61, 238] </t>
  </si>
  <si>
    <t xml:space="preserve"> [26, 29, 37, 55, 58, 61, 238, 239]</t>
  </si>
  <si>
    <t xml:space="preserve"> [15, 26, 58, 239] </t>
  </si>
  <si>
    <t xml:space="preserve"> [26, 239] </t>
  </si>
  <si>
    <t xml:space="preserve"> [15, 26, 58, 207, 238, 239]</t>
  </si>
  <si>
    <t xml:space="preserve">End: Laser Gun_ </t>
  </si>
  <si>
    <t xml:space="preserve"> [88, 238, 239]</t>
  </si>
  <si>
    <t xml:space="preserve">End: Speck_____ </t>
  </si>
  <si>
    <t xml:space="preserve">End: MissileBay </t>
  </si>
  <si>
    <t xml:space="preserve"> [205, 221, 238, 239] </t>
  </si>
  <si>
    <t xml:space="preserve"> [205, 221, 238, 239]</t>
  </si>
  <si>
    <t xml:space="preserve"> [60, 61, 69, 238, 239]</t>
  </si>
  <si>
    <t xml:space="preserve">End: Ice Dragon </t>
  </si>
  <si>
    <t xml:space="preserve"> [58, 197, 238, 239]</t>
  </si>
  <si>
    <t xml:space="preserve"> [4, 30, 57, 60, 72, 173, 194, 238, 239]</t>
  </si>
  <si>
    <t xml:space="preserve">End: Storm Drgn </t>
  </si>
  <si>
    <t xml:space="preserve"> [67, 178, 238, 239] </t>
  </si>
  <si>
    <t xml:space="preserve"> [67, 178] </t>
  </si>
  <si>
    <t xml:space="preserve"> [67, 68, 79, 94, 178, 238, 239]</t>
  </si>
  <si>
    <t xml:space="preserve">End: Dirt Drgn_ </t>
  </si>
  <si>
    <t xml:space="preserve"> [63, 65, 238, 239] </t>
  </si>
  <si>
    <t xml:space="preserve"> [63, 64, 65, 95, 195, 238, 239]</t>
  </si>
  <si>
    <t xml:space="preserve">End: Ipooh_____ </t>
  </si>
  <si>
    <t xml:space="preserve">End: Leader____ </t>
  </si>
  <si>
    <t xml:space="preserve"> [94, 95, 238, 239]</t>
  </si>
  <si>
    <t xml:space="preserve">End: Grunt_____ </t>
  </si>
  <si>
    <t xml:space="preserve">End: Gold Drgn_ </t>
  </si>
  <si>
    <t xml:space="preserve"> [36, 61, 238, 239] </t>
  </si>
  <si>
    <t xml:space="preserve"> [36, 60] </t>
  </si>
  <si>
    <t xml:space="preserve"> [36, 60, 61, 238, 239]</t>
  </si>
  <si>
    <t xml:space="preserve">End: Skull Drgn </t>
  </si>
  <si>
    <t xml:space="preserve"> [139, 193, 214, 238] </t>
  </si>
  <si>
    <t xml:space="preserve"> [55, 108, 139, 193, 214, 238, 239]</t>
  </si>
  <si>
    <t xml:space="preserve">End: Blue Drgn_ </t>
  </si>
  <si>
    <t xml:space="preserve"> [25, 69, 70, 238] </t>
  </si>
  <si>
    <t xml:space="preserve"> [70, 69] </t>
  </si>
  <si>
    <t xml:space="preserve"> [25, 69, 70, 158, 238, 239]</t>
  </si>
  <si>
    <t xml:space="preserve">End: Red Dragon </t>
  </si>
  <si>
    <t xml:space="preserve"> [56, 79, 238, 239] </t>
  </si>
  <si>
    <t xml:space="preserve"> [56, 55] </t>
  </si>
  <si>
    <t xml:space="preserve"> [54, 55, 56, 79, 149, 238, 239]</t>
  </si>
  <si>
    <t xml:space="preserve">End: Piranha___ </t>
  </si>
  <si>
    <t xml:space="preserve"> [73, 94, 238, 239] </t>
  </si>
  <si>
    <t xml:space="preserve"> [73, 239] </t>
  </si>
  <si>
    <t xml:space="preserve"> [73, 94, 238, 239]</t>
  </si>
  <si>
    <t xml:space="preserve">End: Rizopas___ </t>
  </si>
  <si>
    <t xml:space="preserve"> [57, 60, 94, 239] </t>
  </si>
  <si>
    <t xml:space="preserve"> [60, 70] </t>
  </si>
  <si>
    <t xml:space="preserve"> [57, 60, 70, 94, 238, 239]</t>
  </si>
  <si>
    <t xml:space="preserve">End: Specter___ </t>
  </si>
  <si>
    <t xml:space="preserve"> [57, 94, 189, 238, 239]</t>
  </si>
  <si>
    <t xml:space="preserve">End: Short Arm_ </t>
  </si>
  <si>
    <t xml:space="preserve">End: Long Arm__ </t>
  </si>
  <si>
    <t xml:space="preserve"> [227, 238, 239]</t>
  </si>
  <si>
    <t xml:space="preserve">End: Face______ </t>
  </si>
  <si>
    <t xml:space="preserve"> [21, 31, 188, 239] </t>
  </si>
  <si>
    <t xml:space="preserve"> [21, 226] </t>
  </si>
  <si>
    <t xml:space="preserve"> [21, 28, 31, 188, 201, 226, 238, 239, 245]</t>
  </si>
  <si>
    <t xml:space="preserve">End: Tiger_____ </t>
  </si>
  <si>
    <t xml:space="preserve"> [197, 198, 204, 238, 239]</t>
  </si>
  <si>
    <t xml:space="preserve">End: Tools_____ </t>
  </si>
  <si>
    <t xml:space="preserve"> [175, 182, 221, 239] </t>
  </si>
  <si>
    <t xml:space="preserve"> [180, 187] </t>
  </si>
  <si>
    <t xml:space="preserve"> [175, 180, 181, 182, 187, 212, 221, 238, 239]</t>
  </si>
  <si>
    <t xml:space="preserve">End: Magic_____ </t>
  </si>
  <si>
    <t xml:space="preserve"> [17, 32, 40, 238] </t>
  </si>
  <si>
    <t xml:space="preserve"> [44, 31] </t>
  </si>
  <si>
    <t xml:space="preserve"> [3, 4, 6, 8, 9, 10, 11, 14, 15, 17, 26, 27, 29, 30, 31, 32, 35, 36, 39, 40, 44, 53, 238, 239]</t>
  </si>
  <si>
    <t xml:space="preserve">End: Hit_______ </t>
  </si>
  <si>
    <t xml:space="preserve">End: Girl______ </t>
  </si>
  <si>
    <t xml:space="preserve"> [49, 147, 238, 239]</t>
  </si>
  <si>
    <t xml:space="preserve">End: Sleep_____ </t>
  </si>
  <si>
    <t xml:space="preserve"> [23, 139, 210, 239] </t>
  </si>
  <si>
    <t xml:space="preserve"> [240, 223] </t>
  </si>
  <si>
    <t xml:space="preserve"> [22, 23, 139, 210, 223, 238, 239, 240]</t>
  </si>
  <si>
    <t xml:space="preserve">End: L.80 Magic </t>
  </si>
  <si>
    <t xml:space="preserve"> [58, 76, 85, 238] </t>
  </si>
  <si>
    <t xml:space="preserve"> [31, 32, 44, 51, 53, 55, 58, 61, 72, 76, 85, 86, 153, 238, 239]</t>
  </si>
  <si>
    <t xml:space="preserve">End: L.90 Magic </t>
  </si>
  <si>
    <t xml:space="preserve"> [53, 61, 64, 238] </t>
  </si>
  <si>
    <t xml:space="preserve"> [64, 44] </t>
  </si>
  <si>
    <t xml:space="preserve"> [32, 44, 53, 56, 61, 64, 79, 238, 239]</t>
  </si>
  <si>
    <t xml:space="preserve">End: ProtoArmor </t>
  </si>
  <si>
    <t xml:space="preserve"> [167, 205, 238, 239] </t>
  </si>
  <si>
    <t xml:space="preserve"> [88, 94, 167, 205, 238, 239]</t>
  </si>
  <si>
    <t xml:space="preserve">End: MagiMaster </t>
  </si>
  <si>
    <t xml:space="preserve"> [54, 55, 60, 239] </t>
  </si>
  <si>
    <t xml:space="preserve"> [13, 27, 54, 55, 57, 58, 60, 61, 72, 193, 238, 239]</t>
  </si>
  <si>
    <t xml:space="preserve">End: SoulSaver_ </t>
  </si>
  <si>
    <t xml:space="preserve"> [36, 55, 58, 61, 85, 238, 239]</t>
  </si>
  <si>
    <t xml:space="preserve">End: Naughty___ </t>
  </si>
  <si>
    <t xml:space="preserve"> [57, 172, 207, 238] </t>
  </si>
  <si>
    <t xml:space="preserve"> [35, 57, 94, 172, 194, 207, 238, 239]</t>
  </si>
  <si>
    <t xml:space="preserve">End: Phunbaba__ </t>
  </si>
  <si>
    <t xml:space="preserve"> [61, 79] </t>
  </si>
  <si>
    <t xml:space="preserve"> [60, 61, 79, 94, 238, 239]</t>
  </si>
  <si>
    <t xml:space="preserve"> [60, 61, 79, 94, 194, 238, 239]</t>
  </si>
  <si>
    <t xml:space="preserve"> [79, 94, 234, 238] </t>
  </si>
  <si>
    <t xml:space="preserve"> [60, 61, 79, 94, 234, 238, 239]</t>
  </si>
  <si>
    <t xml:space="preserve">End: Officer___ </t>
  </si>
  <si>
    <t xml:space="preserve">End: Cadet_____ </t>
  </si>
  <si>
    <t xml:space="preserve">End: Atma______ </t>
  </si>
  <si>
    <t xml:space="preserve"> [58, 197, 238, 247] </t>
  </si>
  <si>
    <t xml:space="preserve"> [56, 247] </t>
  </si>
  <si>
    <t xml:space="preserve"> [55, 56, 58, 61, 65, 70, 79, 80, 197, 238, 239, 247]</t>
  </si>
  <si>
    <t>Candidates</t>
  </si>
  <si>
    <t>identify unique numbers from control/sketch/rage
create new "candidate" list</t>
  </si>
  <si>
    <t>238, 255, 239</t>
  </si>
  <si>
    <t>238, 24, 255, 0</t>
  </si>
  <si>
    <t>238, 239, 255</t>
  </si>
  <si>
    <t>238, 81, 82, 83</t>
  </si>
  <si>
    <t>238, 15, 13, 39, 168</t>
  </si>
  <si>
    <t>238, 14, 255</t>
  </si>
  <si>
    <t>238, 239, 101, 139, 130</t>
  </si>
  <si>
    <t>238, 4, 0, 255, 7</t>
  </si>
  <si>
    <t>238, 27, 46, 255</t>
  </si>
  <si>
    <t>238, 239, 11, 190</t>
  </si>
  <si>
    <t>238, 239, 255, 159</t>
  </si>
  <si>
    <t>238, 239, 150, 149</t>
  </si>
  <si>
    <t>238, 148, 141, 147</t>
  </si>
  <si>
    <t>238, 0, 16, 255, 17</t>
  </si>
  <si>
    <t>238, 226, 255, 107</t>
  </si>
  <si>
    <t>238, 239, 255, 18</t>
  </si>
  <si>
    <t>238, 0, 255, 12</t>
  </si>
  <si>
    <t>238, 255, 239, 113</t>
  </si>
  <si>
    <t>238, 239, 255, 173</t>
  </si>
  <si>
    <t>238, 184, 255, 185</t>
  </si>
  <si>
    <t>238, 239, 186, 177, 237</t>
  </si>
  <si>
    <t>238, 239, 255, 177</t>
  </si>
  <si>
    <t>238, 239, 186, 255</t>
  </si>
  <si>
    <t>238, 239, 186, 255, 187, 178</t>
  </si>
  <si>
    <t>238, 239, 142, 255</t>
  </si>
  <si>
    <t>238, 239, 142, 186</t>
  </si>
  <si>
    <t>238, 239, 19</t>
  </si>
  <si>
    <t>238, 239, 153, 255</t>
  </si>
  <si>
    <t>238, 239, 179, 255</t>
  </si>
  <si>
    <t>238, 239, 105, 18</t>
  </si>
  <si>
    <t>238, 14, 15</t>
  </si>
  <si>
    <t>238, 192, 197, 204</t>
  </si>
  <si>
    <t>238, 239, 255, 153, 214</t>
  </si>
  <si>
    <t>238, 239, 25, 31, 143, 223</t>
  </si>
  <si>
    <t>238, 239, 255, 12</t>
  </si>
  <si>
    <t>238, 239, 231, 255</t>
  </si>
  <si>
    <t>238, 239, 178, 143</t>
  </si>
  <si>
    <t>238, 239, 173, 255</t>
  </si>
  <si>
    <t>238, 148, 150, 149</t>
  </si>
  <si>
    <t>238, 239, 255, 33</t>
  </si>
  <si>
    <t>238, 239, 184, 255</t>
  </si>
  <si>
    <t>238, 239, 215, 255, 232</t>
  </si>
  <si>
    <t>238, 239, 206, 255</t>
  </si>
  <si>
    <t>238, 239, 235, 255</t>
  </si>
  <si>
    <t>238, 239, 13</t>
  </si>
  <si>
    <t>238, 209, 215</t>
  </si>
  <si>
    <t>238, 239, 174, 255</t>
  </si>
  <si>
    <t>238, 12, 155, 255, 35, 51</t>
  </si>
  <si>
    <t>238, 239, 21, 255</t>
  </si>
  <si>
    <t>238, 239, 105, 21</t>
  </si>
  <si>
    <t>238, 239, 165, 255</t>
  </si>
  <si>
    <t>238, 203, 22</t>
  </si>
  <si>
    <t>238, 16, 17, 255, 35, 140</t>
  </si>
  <si>
    <t>238, 181, 255</t>
  </si>
  <si>
    <t>238, 239, 181, 255</t>
  </si>
  <si>
    <t>238, 181, 179, 255, 205, 110</t>
  </si>
  <si>
    <t>238, 239, 181, 187, 171, 212</t>
  </si>
  <si>
    <t>238, 25, 255, 228</t>
  </si>
  <si>
    <t>238, 239, 144, 255</t>
  </si>
  <si>
    <t>238, 239, 15, 162</t>
  </si>
  <si>
    <t>238, 239, 4, 255, 236, 31</t>
  </si>
  <si>
    <t>238, 162, 228, 255</t>
  </si>
  <si>
    <t>238, 239, 168, 139</t>
  </si>
  <si>
    <t>238, 239, 19, 232</t>
  </si>
  <si>
    <t>238, 5, 6, 7</t>
  </si>
  <si>
    <t>238, 239, 188, 255</t>
  </si>
  <si>
    <t>238, 239, 12, 255</t>
  </si>
  <si>
    <t>238, 51, 47, 22</t>
  </si>
  <si>
    <t>238, 145, 255, 214</t>
  </si>
  <si>
    <t>238, 239, 155, 189</t>
  </si>
  <si>
    <t>238, 239, 116, 255, 40</t>
  </si>
  <si>
    <t>238, 239, 185, 255</t>
  </si>
  <si>
    <t>238, 0, 255, 18, 7</t>
  </si>
  <si>
    <t>238, 239, 255, 142</t>
  </si>
  <si>
    <t>238, 239, 105, 255</t>
  </si>
  <si>
    <t>238, 239, 0, 255, 6</t>
  </si>
  <si>
    <t>238, 239, 156, 255</t>
  </si>
  <si>
    <t>238, 239, 226, 255, 13</t>
  </si>
  <si>
    <t>238, 239, 7, 255, 101</t>
  </si>
  <si>
    <t>238, 239, 46, 255</t>
  </si>
  <si>
    <t>238, 239, 101, 103</t>
  </si>
  <si>
    <t>238, 207, 147, 255, 19, 84</t>
  </si>
  <si>
    <t>238, 239, 14, 255</t>
  </si>
  <si>
    <t>238, 15, 14, 10</t>
  </si>
  <si>
    <t>238, 239, 7, 169</t>
  </si>
  <si>
    <t>238, 239, 159, 255</t>
  </si>
  <si>
    <t>238, 9, 11, 10</t>
  </si>
  <si>
    <t>238, 239, 35, 255</t>
  </si>
  <si>
    <t>238, 239, 15, 255</t>
  </si>
  <si>
    <t>238, 239, 13, 18</t>
  </si>
  <si>
    <t>238, 239, 147, 255</t>
  </si>
  <si>
    <t>238, 239, 255, 231, 114</t>
  </si>
  <si>
    <t>238, 239, 53, 255</t>
  </si>
  <si>
    <t>238, 239, 255, 48</t>
  </si>
  <si>
    <t>238, 239, 177, 255</t>
  </si>
  <si>
    <t>238, 239, 255, 4</t>
  </si>
  <si>
    <t>238, 239, 255, 186</t>
  </si>
  <si>
    <t>238, 239, 255, 32</t>
  </si>
  <si>
    <t>238, 239, 162, 255, 26</t>
  </si>
  <si>
    <t>238, 198, 116, 143, 111</t>
  </si>
  <si>
    <t>238, 239</t>
  </si>
  <si>
    <t>238, 239, 178, 255</t>
  </si>
  <si>
    <t>238, 239, 11, 139</t>
  </si>
  <si>
    <t>238, 239, 146, 186</t>
  </si>
  <si>
    <t>238, 239, 13, 255</t>
  </si>
  <si>
    <t>238, 239, 178, 255, 143</t>
  </si>
  <si>
    <t>238, 239, 143, 255</t>
  </si>
  <si>
    <t>238, 239, 30, 255</t>
  </si>
  <si>
    <t>238, 239, 29, 255</t>
  </si>
  <si>
    <t>238, 239, 33, 255, 235</t>
  </si>
  <si>
    <t>238, 239, 109, 114</t>
  </si>
  <si>
    <t>238, 239, 215, 255</t>
  </si>
  <si>
    <t>238, 21, 255</t>
  </si>
  <si>
    <t>238, 239, 181, 255, 180, 171</t>
  </si>
  <si>
    <t>238, 239, 32, 255</t>
  </si>
  <si>
    <t>238, 239, 51, 255</t>
  </si>
  <si>
    <t>238, 239, 12, 226</t>
  </si>
  <si>
    <t>238, 239, 188, 232</t>
  </si>
  <si>
    <t>238, 239, 190, 255</t>
  </si>
  <si>
    <t>238, 239, 181, 215</t>
  </si>
  <si>
    <t>238, 239, 112, 155</t>
  </si>
  <si>
    <t>238, 239, 162, 155</t>
  </si>
  <si>
    <t>238, 25, 255, 239</t>
  </si>
  <si>
    <t>238, 239, 157, 255, 153</t>
  </si>
  <si>
    <t>238, 239, 141, 142</t>
  </si>
  <si>
    <t>238, 239, 226, 255</t>
  </si>
  <si>
    <t>238, 239, 153, 255, 37</t>
  </si>
  <si>
    <t>238, 239, 228, 179</t>
  </si>
  <si>
    <t>238, 239, 139, 255</t>
  </si>
  <si>
    <t>238, 239, 146, 255</t>
  </si>
  <si>
    <t>238, 4, 41, 5</t>
  </si>
  <si>
    <t>238, 239, 146, 255, 188</t>
  </si>
  <si>
    <t>238, 239, 255, 27</t>
  </si>
  <si>
    <t>238, 239, 169, 255, 177</t>
  </si>
  <si>
    <t>238, 239, 145, 255</t>
  </si>
  <si>
    <t>238, 11, 185, 255, 35</t>
  </si>
  <si>
    <t>238, 169, 190, 255</t>
  </si>
  <si>
    <t>238, 0, 1</t>
  </si>
  <si>
    <t>238, 203, 156</t>
  </si>
  <si>
    <t>238, 239, 188, 21, 174</t>
  </si>
  <si>
    <t>238, 239, 255, 41</t>
  </si>
  <si>
    <t>238, 239, 21</t>
  </si>
  <si>
    <t>238, 239, 18, 15, 14</t>
  </si>
  <si>
    <t>238, 239, 30, 44, 199</t>
  </si>
  <si>
    <t>238, 239, 190, 111</t>
  </si>
  <si>
    <t>238, 4</t>
  </si>
  <si>
    <t>238, 239, 227, 14</t>
  </si>
  <si>
    <t>238, 239, 28, 255</t>
  </si>
  <si>
    <t>238, 45, 46, 51</t>
  </si>
  <si>
    <t>238, 26, 16, 32</t>
  </si>
  <si>
    <t>238, 239, 107, 255</t>
  </si>
  <si>
    <t>238, 239, 37, 255, 36</t>
  </si>
  <si>
    <t>238, 239, 237, 116</t>
  </si>
  <si>
    <t>238, 12, 159, 255, 35</t>
  </si>
  <si>
    <t>238, 239, 5, 255, 10, 16</t>
  </si>
  <si>
    <t>238, 239, 169, 255</t>
  </si>
  <si>
    <t>238, 51, 255, 35, 178</t>
  </si>
  <si>
    <t>238, 25, 255, 0</t>
  </si>
  <si>
    <t>238, 239, 255, 24</t>
  </si>
  <si>
    <t>238, 239, 101, 255</t>
  </si>
  <si>
    <t>238, 239, 159, 255, 109</t>
  </si>
  <si>
    <t>238, 105, 13, 7, 192, 84</t>
  </si>
  <si>
    <t>238, 239, 150, 6</t>
  </si>
  <si>
    <t>238, 239, 184, 185</t>
  </si>
  <si>
    <t>238, 239, 157, 255</t>
  </si>
  <si>
    <t>238, 12, 11, 15</t>
  </si>
  <si>
    <t>238, 255, 11</t>
  </si>
  <si>
    <t>238, 239, 162, 255</t>
  </si>
  <si>
    <t>238, 239, 214, 19</t>
  </si>
  <si>
    <t>238, 239, 181, 167</t>
  </si>
  <si>
    <t>238, 185, 142, 228</t>
  </si>
  <si>
    <t>238, 0, 5, 9</t>
  </si>
  <si>
    <t>238, 239, 255, 31</t>
  </si>
  <si>
    <t>238, 239, 255, 29</t>
  </si>
  <si>
    <t>238, 239, 179, 115, 215</t>
  </si>
  <si>
    <t>238, 239, 178, 231</t>
  </si>
  <si>
    <t>238, 239, 157, 162, 11</t>
  </si>
  <si>
    <t>238, 239, 189, 255</t>
  </si>
  <si>
    <t>238, 239, 40</t>
  </si>
  <si>
    <t>238, 18, 13, 15</t>
  </si>
  <si>
    <t>238, 239, 146</t>
  </si>
  <si>
    <t>238, 239, 255, 149</t>
  </si>
  <si>
    <t>238, 152, 255, 165</t>
  </si>
  <si>
    <t>238, 239, 255, 146</t>
  </si>
  <si>
    <t>238, 15, 198, 177, 239, 21</t>
  </si>
  <si>
    <t>238, 239, 255, 22, 10</t>
  </si>
  <si>
    <t>238, 13, 18, 140, 139</t>
  </si>
  <si>
    <t>238, 13, 185</t>
  </si>
  <si>
    <t>238, 239, 155, 181</t>
  </si>
  <si>
    <t>238, 239, 112, 177, 198</t>
  </si>
  <si>
    <t>238, 255</t>
  </si>
  <si>
    <t>238, 239, 204, 197</t>
  </si>
  <si>
    <t>238, 239, 112, 255, 145</t>
  </si>
  <si>
    <t>238, 7, 41, 36</t>
  </si>
  <si>
    <t>238, 239, 255, 20</t>
  </si>
  <si>
    <t>238, 4, 27</t>
  </si>
  <si>
    <t>238, 239, 255, 208</t>
  </si>
  <si>
    <t>238, 17, 26, 28</t>
  </si>
  <si>
    <t>238, 25, 31</t>
  </si>
  <si>
    <t>238, 33, 39</t>
  </si>
  <si>
    <t>238, 21, 40, 52</t>
  </si>
  <si>
    <t>238, 9, 10, 11</t>
  </si>
  <si>
    <t>238, 239, 255, 10</t>
  </si>
  <si>
    <t>238, 239, 255, 147, 143</t>
  </si>
  <si>
    <t>238, 239, 255, 188, 11</t>
  </si>
  <si>
    <t>238, 239, 255, 10, 11</t>
  </si>
  <si>
    <t>238, 239, 255, 26</t>
  </si>
  <si>
    <t>238, 239, 255, 177, 10</t>
  </si>
  <si>
    <t>238, 239, 255, 152</t>
  </si>
  <si>
    <t>238, 36, 47, 51</t>
  </si>
  <si>
    <t>238, 19, 22</t>
  </si>
  <si>
    <t>238, 20, 255</t>
  </si>
  <si>
    <t xml:space="preserve"> [238, 255, 239]</t>
  </si>
  <si>
    <t xml:space="preserve"> [238, 24, 255, 0]</t>
  </si>
  <si>
    <t xml:space="preserve"> [238, 239, 255]</t>
  </si>
  <si>
    <t xml:space="preserve"> [238, 81, 82, 83]</t>
  </si>
  <si>
    <t xml:space="preserve"> [238, 15, 13, 39, 168]</t>
  </si>
  <si>
    <t xml:space="preserve"> [238, 14, 255]</t>
  </si>
  <si>
    <t xml:space="preserve"> [238, 239, 101, 139, 130]</t>
  </si>
  <si>
    <t xml:space="preserve"> [238, 4, 0, 255, 7]</t>
  </si>
  <si>
    <t xml:space="preserve"> [238, 27, 46, 255]</t>
  </si>
  <si>
    <t xml:space="preserve"> [238, 239, 11, 190]</t>
  </si>
  <si>
    <t xml:space="preserve"> [238, 239, 255, 159]</t>
  </si>
  <si>
    <t xml:space="preserve"> [238, 239, 150, 149]</t>
  </si>
  <si>
    <t xml:space="preserve"> [238, 148, 141, 147]</t>
  </si>
  <si>
    <t xml:space="preserve"> [238, 0, 16, 255, 17]</t>
  </si>
  <si>
    <t xml:space="preserve"> [238, 226, 255, 107]</t>
  </si>
  <si>
    <t xml:space="preserve"> [238, 239, 255, 18]</t>
  </si>
  <si>
    <t xml:space="preserve"> [238, 0, 255, 12]</t>
  </si>
  <si>
    <t xml:space="preserve"> [238, 255, 239, 113]</t>
  </si>
  <si>
    <t xml:space="preserve"> [238, 239, 255, 173]</t>
  </si>
  <si>
    <t xml:space="preserve"> [238, 184, 255, 185]</t>
  </si>
  <si>
    <t xml:space="preserve"> [238, 239, 186, 177, 237]</t>
  </si>
  <si>
    <t xml:space="preserve"> [238, 239, 255, 177]</t>
  </si>
  <si>
    <t xml:space="preserve"> [238, 239, 186, 255]</t>
  </si>
  <si>
    <t xml:space="preserve"> [238, 239, 186, 255, 187, 178]</t>
  </si>
  <si>
    <t xml:space="preserve"> [238, 239, 142, 255]</t>
  </si>
  <si>
    <t xml:space="preserve"> [238, 239, 142, 186]</t>
  </si>
  <si>
    <t xml:space="preserve"> [238, 239, 19]</t>
  </si>
  <si>
    <t xml:space="preserve"> [238, 239, 153, 255]</t>
  </si>
  <si>
    <t xml:space="preserve"> [238, 239, 179, 255]</t>
  </si>
  <si>
    <t xml:space="preserve"> [238, 239, 105, 18]</t>
  </si>
  <si>
    <t xml:space="preserve"> [238, 14, 15]</t>
  </si>
  <si>
    <t xml:space="preserve"> [238, 192, 197, 204]</t>
  </si>
  <si>
    <t xml:space="preserve"> [238, 239, 255, 153, 214]</t>
  </si>
  <si>
    <t xml:space="preserve"> [238, 239, 25, 31, 143, 223]</t>
  </si>
  <si>
    <t xml:space="preserve"> [238, 239, 255, 12]</t>
  </si>
  <si>
    <t xml:space="preserve"> [238, 239, 231, 255]</t>
  </si>
  <si>
    <t xml:space="preserve"> [238, 239, 178, 143]</t>
  </si>
  <si>
    <t xml:space="preserve"> [238, 239, 173, 255]</t>
  </si>
  <si>
    <t xml:space="preserve"> [238, 148, 150, 149]</t>
  </si>
  <si>
    <t xml:space="preserve"> [238, 239, 255, 33]</t>
  </si>
  <si>
    <t xml:space="preserve"> [238, 239, 184, 255]</t>
  </si>
  <si>
    <t xml:space="preserve"> [238, 239, 215, 255, 232]</t>
  </si>
  <si>
    <t xml:space="preserve"> [238, 239, 206, 255]</t>
  </si>
  <si>
    <t xml:space="preserve"> [238, 239, 235, 255]</t>
  </si>
  <si>
    <t xml:space="preserve"> [238, 239, 13]</t>
  </si>
  <si>
    <t xml:space="preserve"> [238, 209, 215]</t>
  </si>
  <si>
    <t xml:space="preserve"> [238, 239, 174, 255]</t>
  </si>
  <si>
    <t xml:space="preserve"> [238, 12, 155, 255, 35, 51]</t>
  </si>
  <si>
    <t xml:space="preserve"> [238, 239, 21, 255]</t>
  </si>
  <si>
    <t xml:space="preserve"> [238, 239, 105, 21]</t>
  </si>
  <si>
    <t xml:space="preserve"> [238, 239, 165, 255]</t>
  </si>
  <si>
    <t xml:space="preserve"> [238, 203, 22]</t>
  </si>
  <si>
    <t xml:space="preserve"> [238, 16, 17, 255, 35, 140]</t>
  </si>
  <si>
    <t xml:space="preserve"> [238, 181, 255]</t>
  </si>
  <si>
    <t xml:space="preserve"> [238, 239, 181, 255]</t>
  </si>
  <si>
    <t xml:space="preserve"> [238, 181, 179, 255, 205, 110]</t>
  </si>
  <si>
    <t xml:space="preserve"> [238, 239, 181, 187, 171, 212]</t>
  </si>
  <si>
    <t xml:space="preserve"> [238, 25, 255, 228]</t>
  </si>
  <si>
    <t xml:space="preserve"> [238, 239, 144, 255]</t>
  </si>
  <si>
    <t xml:space="preserve"> [238, 239, 15, 162]</t>
  </si>
  <si>
    <t xml:space="preserve"> [238, 239, 4, 255, 236, 31]</t>
  </si>
  <si>
    <t xml:space="preserve"> [238, 162, 228, 255]</t>
  </si>
  <si>
    <t xml:space="preserve"> [238, 239, 168, 139]</t>
  </si>
  <si>
    <t xml:space="preserve"> [238, 239, 19, 232]</t>
  </si>
  <si>
    <t xml:space="preserve"> [238, 5, 6, 7]</t>
  </si>
  <si>
    <t xml:space="preserve"> [238, 239, 188, 255]</t>
  </si>
  <si>
    <t xml:space="preserve"> [238, 239, 12, 255]</t>
  </si>
  <si>
    <t xml:space="preserve"> [238, 51, 47, 22]</t>
  </si>
  <si>
    <t xml:space="preserve"> [238, 145, 255, 214]</t>
  </si>
  <si>
    <t xml:space="preserve"> [238, 239, 155, 189]</t>
  </si>
  <si>
    <t xml:space="preserve"> [238, 239, 116, 255, 40]</t>
  </si>
  <si>
    <t xml:space="preserve"> [238, 239, 185, 255]</t>
  </si>
  <si>
    <t xml:space="preserve"> [238, 0, 255, 18, 7]</t>
  </si>
  <si>
    <t xml:space="preserve"> [238, 239, 255, 142]</t>
  </si>
  <si>
    <t xml:space="preserve"> [238, 239, 105, 255]</t>
  </si>
  <si>
    <t xml:space="preserve"> [238, 239, 0, 255, 6]</t>
  </si>
  <si>
    <t xml:space="preserve"> [238, 239, 156, 255]</t>
  </si>
  <si>
    <t xml:space="preserve"> [238, 239, 226, 255, 13]</t>
  </si>
  <si>
    <t xml:space="preserve"> [238, 239, 7, 255, 101]</t>
  </si>
  <si>
    <t xml:space="preserve"> [238, 239, 46, 255]</t>
  </si>
  <si>
    <t xml:space="preserve"> [238, 239, 101, 103]</t>
  </si>
  <si>
    <t xml:space="preserve"> [238, 207, 147, 255, 19, 84]</t>
  </si>
  <si>
    <t xml:space="preserve"> [238, 239, 14, 255]</t>
  </si>
  <si>
    <t xml:space="preserve"> [238, 15, 14, 10]</t>
  </si>
  <si>
    <t xml:space="preserve"> [238, 239, 7, 169]</t>
  </si>
  <si>
    <t xml:space="preserve"> [238, 239, 159, 255]</t>
  </si>
  <si>
    <t xml:space="preserve"> [238, 9, 11, 10]</t>
  </si>
  <si>
    <t xml:space="preserve"> [238, 239, 35, 255]</t>
  </si>
  <si>
    <t xml:space="preserve"> [238, 239, 15, 255]</t>
  </si>
  <si>
    <t xml:space="preserve"> [238, 239, 13, 18]</t>
  </si>
  <si>
    <t xml:space="preserve"> [238, 239, 147, 255]</t>
  </si>
  <si>
    <t xml:space="preserve"> [238, 239, 255, 231, 114]</t>
  </si>
  <si>
    <t xml:space="preserve"> [238, 239, 53, 255]</t>
  </si>
  <si>
    <t xml:space="preserve"> [238, 239, 255, 48]</t>
  </si>
  <si>
    <t xml:space="preserve"> [238, 239, 177, 255]</t>
  </si>
  <si>
    <t xml:space="preserve"> [238, 239, 255, 4]</t>
  </si>
  <si>
    <t xml:space="preserve"> [238, 239, 255, 186]</t>
  </si>
  <si>
    <t xml:space="preserve"> [238, 239, 255, 32]</t>
  </si>
  <si>
    <t xml:space="preserve"> [238, 239, 162, 255, 26]</t>
  </si>
  <si>
    <t xml:space="preserve"> [238, 198, 116, 143, 111]</t>
  </si>
  <si>
    <t xml:space="preserve"> [238, 239, 178, 255]</t>
  </si>
  <si>
    <t xml:space="preserve"> [238, 239, 11, 139]</t>
  </si>
  <si>
    <t xml:space="preserve"> [238, 239, 146, 186]</t>
  </si>
  <si>
    <t xml:space="preserve"> [238, 239, 13, 255]</t>
  </si>
  <si>
    <t xml:space="preserve"> [238, 239, 178, 255, 143]</t>
  </si>
  <si>
    <t xml:space="preserve"> [238, 239, 143, 255]</t>
  </si>
  <si>
    <t xml:space="preserve"> [238, 239, 30, 255]</t>
  </si>
  <si>
    <t xml:space="preserve"> [238, 239, 29, 255]</t>
  </si>
  <si>
    <t xml:space="preserve"> [238, 239, 33, 255, 235]</t>
  </si>
  <si>
    <t xml:space="preserve"> [238, 239, 109, 114]</t>
  </si>
  <si>
    <t xml:space="preserve"> [238, 239, 215, 255]</t>
  </si>
  <si>
    <t xml:space="preserve"> [238, 21, 255]</t>
  </si>
  <si>
    <t xml:space="preserve"> [238, 239, 181, 255, 180, 171]</t>
  </si>
  <si>
    <t xml:space="preserve"> [238, 239, 32, 255]</t>
  </si>
  <si>
    <t xml:space="preserve"> [238, 239, 51, 255]</t>
  </si>
  <si>
    <t xml:space="preserve"> [238, 239, 12, 226]</t>
  </si>
  <si>
    <t xml:space="preserve"> [238, 239, 188, 232]</t>
  </si>
  <si>
    <t xml:space="preserve"> [238, 239, 190, 255]</t>
  </si>
  <si>
    <t xml:space="preserve"> [238, 239, 181, 215]</t>
  </si>
  <si>
    <t xml:space="preserve"> [238, 239, 112, 155]</t>
  </si>
  <si>
    <t xml:space="preserve"> [238, 239, 162, 155]</t>
  </si>
  <si>
    <t xml:space="preserve"> [238, 25, 255, 239]</t>
  </si>
  <si>
    <t xml:space="preserve"> [238, 239, 157, 255, 153]</t>
  </si>
  <si>
    <t xml:space="preserve"> [238, 239, 141, 142]</t>
  </si>
  <si>
    <t xml:space="preserve"> [238, 239, 226, 255]</t>
  </si>
  <si>
    <t xml:space="preserve"> [238, 239, 153, 255, 37]</t>
  </si>
  <si>
    <t xml:space="preserve"> [238, 239, 228, 179]</t>
  </si>
  <si>
    <t xml:space="preserve"> [238, 239, 139, 255]</t>
  </si>
  <si>
    <t xml:space="preserve"> [238, 239, 146, 255]</t>
  </si>
  <si>
    <t xml:space="preserve"> [238, 4, 41, 5]</t>
  </si>
  <si>
    <t xml:space="preserve"> [238, 239, 146, 255, 188]</t>
  </si>
  <si>
    <t xml:space="preserve"> [238, 239, 255, 27]</t>
  </si>
  <si>
    <t xml:space="preserve"> [238, 239, 169, 255, 177]</t>
  </si>
  <si>
    <t xml:space="preserve"> [238, 239, 145, 255]</t>
  </si>
  <si>
    <t xml:space="preserve"> [238, 11, 185, 255, 35]</t>
  </si>
  <si>
    <t xml:space="preserve"> [238, 169, 190, 255]</t>
  </si>
  <si>
    <t xml:space="preserve"> [238, 0, 1]</t>
  </si>
  <si>
    <t xml:space="preserve"> [238, 203, 156]</t>
  </si>
  <si>
    <t xml:space="preserve"> [238, 239, 188, 21, 174]</t>
  </si>
  <si>
    <t xml:space="preserve"> [238, 239, 255, 41]</t>
  </si>
  <si>
    <t xml:space="preserve"> [238, 239, 21]</t>
  </si>
  <si>
    <t xml:space="preserve"> [238, 239, 18, 15, 14]</t>
  </si>
  <si>
    <t xml:space="preserve"> [238, 239, 30, 44, 199]</t>
  </si>
  <si>
    <t xml:space="preserve"> [238, 239, 190, 111]</t>
  </si>
  <si>
    <t xml:space="preserve"> [238, 239, 227, 14]</t>
  </si>
  <si>
    <t xml:space="preserve"> [238, 239, 28, 255]</t>
  </si>
  <si>
    <t xml:space="preserve"> [238, 45, 46, 51]</t>
  </si>
  <si>
    <t xml:space="preserve"> [238, 26, 16, 32]</t>
  </si>
  <si>
    <t xml:space="preserve"> [238, 239, 107, 255]</t>
  </si>
  <si>
    <t xml:space="preserve"> [238, 239, 37, 255, 36]</t>
  </si>
  <si>
    <t xml:space="preserve"> [238, 239, 237, 116]</t>
  </si>
  <si>
    <t xml:space="preserve"> [238, 12, 159, 255, 35]</t>
  </si>
  <si>
    <t xml:space="preserve"> [238, 239, 5, 255, 10, 16]</t>
  </si>
  <si>
    <t xml:space="preserve"> [238, 239, 169, 255]</t>
  </si>
  <si>
    <t xml:space="preserve"> [238, 51, 255, 35, 178]</t>
  </si>
  <si>
    <t xml:space="preserve"> [238, 25, 255, 0]</t>
  </si>
  <si>
    <t xml:space="preserve"> [238, 239, 255, 24]</t>
  </si>
  <si>
    <t xml:space="preserve"> [238, 239, 101, 255]</t>
  </si>
  <si>
    <t xml:space="preserve"> [238, 239, 159, 255, 109]</t>
  </si>
  <si>
    <t xml:space="preserve"> [238, 105, 13, 7, 192, 84]</t>
  </si>
  <si>
    <t xml:space="preserve"> [238, 239, 150, 6]</t>
  </si>
  <si>
    <t xml:space="preserve"> [238, 239, 184, 185]</t>
  </si>
  <si>
    <t xml:space="preserve"> [238, 239, 157, 255]</t>
  </si>
  <si>
    <t xml:space="preserve"> [238, 12, 11, 15]</t>
  </si>
  <si>
    <t xml:space="preserve"> [238, 255, 11]</t>
  </si>
  <si>
    <t xml:space="preserve"> [238, 239, 162, 255]</t>
  </si>
  <si>
    <t xml:space="preserve"> [238, 239, 214, 19]</t>
  </si>
  <si>
    <t xml:space="preserve"> [238, 239, 181, 167]</t>
  </si>
  <si>
    <t xml:space="preserve"> [238, 185, 142, 228]</t>
  </si>
  <si>
    <t xml:space="preserve"> [238, 0, 5, 9]</t>
  </si>
  <si>
    <t xml:space="preserve"> [238, 239, 255, 31]</t>
  </si>
  <si>
    <t xml:space="preserve"> [238, 239, 255, 29]</t>
  </si>
  <si>
    <t xml:space="preserve"> [238, 239, 179, 115, 215]</t>
  </si>
  <si>
    <t xml:space="preserve"> [238, 239, 178, 231]</t>
  </si>
  <si>
    <t xml:space="preserve"> [238, 239, 157, 162, 11]</t>
  </si>
  <si>
    <t xml:space="preserve"> [238, 239, 189, 255]</t>
  </si>
  <si>
    <t xml:space="preserve"> [238, 239, 40]</t>
  </si>
  <si>
    <t xml:space="preserve"> [238, 18, 13, 15]</t>
  </si>
  <si>
    <t xml:space="preserve"> [238, 239, 146]</t>
  </si>
  <si>
    <t xml:space="preserve"> [238, 239, 255, 149]</t>
  </si>
  <si>
    <t xml:space="preserve"> [238, 152, 255, 165]</t>
  </si>
  <si>
    <t xml:space="preserve"> [238, 239, 255, 146]</t>
  </si>
  <si>
    <t xml:space="preserve"> [238, 15, 198, 177, 239, 21]</t>
  </si>
  <si>
    <t xml:space="preserve"> [238, 239, 255, 22, 10]</t>
  </si>
  <si>
    <t xml:space="preserve"> [238, 13, 18, 140, 139]</t>
  </si>
  <si>
    <t xml:space="preserve"> [238, 13, 185]</t>
  </si>
  <si>
    <t xml:space="preserve"> [238, 239, 155, 181]</t>
  </si>
  <si>
    <t xml:space="preserve"> [238, 239, 112, 177, 198]</t>
  </si>
  <si>
    <t xml:space="preserve"> [238, 255]</t>
  </si>
  <si>
    <t xml:space="preserve"> [238, 239, 204, 197]</t>
  </si>
  <si>
    <t xml:space="preserve"> [238, 239, 112, 255, 145]</t>
  </si>
  <si>
    <t xml:space="preserve"> [238, 7, 41, 36]</t>
  </si>
  <si>
    <t xml:space="preserve"> [238, 239, 255, 20]</t>
  </si>
  <si>
    <t xml:space="preserve"> [238, 4, 27]</t>
  </si>
  <si>
    <t xml:space="preserve"> [238, 239, 255, 208]</t>
  </si>
  <si>
    <t xml:space="preserve"> [238, 17, 26, 28]</t>
  </si>
  <si>
    <t xml:space="preserve"> [238, 25, 31]</t>
  </si>
  <si>
    <t xml:space="preserve"> [238, 33, 39]</t>
  </si>
  <si>
    <t xml:space="preserve"> [238, 21, 40, 52]</t>
  </si>
  <si>
    <t xml:space="preserve"> [238, 9, 10, 11]</t>
  </si>
  <si>
    <t xml:space="preserve"> [238, 239, 255, 10]</t>
  </si>
  <si>
    <t xml:space="preserve"> [238, 239, 255, 147, 143]</t>
  </si>
  <si>
    <t xml:space="preserve"> [238, 239, 255, 188, 11]</t>
  </si>
  <si>
    <t xml:space="preserve"> [238, 239, 255, 10, 11]</t>
  </si>
  <si>
    <t xml:space="preserve"> [238, 239, 255, 26]</t>
  </si>
  <si>
    <t xml:space="preserve"> [238, 239, 255, 177, 10]</t>
  </si>
  <si>
    <t xml:space="preserve"> [238, 239, 255, 152]</t>
  </si>
  <si>
    <t xml:space="preserve"> [238, 36, 47, 51]</t>
  </si>
  <si>
    <t xml:space="preserve"> [238, 19, 22]</t>
  </si>
  <si>
    <t xml:space="preserve"> [238, 20, 255]</t>
  </si>
  <si>
    <t>long-form non racing:</t>
  </si>
  <si>
    <t>advanced/challenge style:</t>
  </si>
  <si>
    <t>monstercontrol</t>
  </si>
  <si>
    <t>vanillacontrol</t>
  </si>
  <si>
    <t>n</t>
  </si>
  <si>
    <t>y</t>
  </si>
  <si>
    <t>todo:</t>
  </si>
  <si>
    <t>monsterSketchRage</t>
  </si>
  <si>
    <t>blitz/swdtech with command randomization</t>
  </si>
  <si>
    <t>learn monster AI script</t>
  </si>
  <si>
    <t xml:space="preserve">Guard_____ </t>
  </si>
  <si>
    <t xml:space="preserve"> [bytearray(b'\xf0\xee\xee^'), bytearray(b'\xff'), bytearray(b'\xff')]</t>
  </si>
  <si>
    <t xml:space="preserve">Soldier___ </t>
  </si>
  <si>
    <t xml:space="preserve"> [bytearray(b'\xee'), bytearray(b'\xff'), bytearray(b'\xfc\x05\x00\x00'), bytearray(b'\xf0^\xfe\xfe'), bytearray(b'\xff')]</t>
  </si>
  <si>
    <t xml:space="preserve">Templar___ </t>
  </si>
  <si>
    <t xml:space="preserve">Ninja_____ </t>
  </si>
  <si>
    <t xml:space="preserve"> [bytearray(b'\xf07F\xee'), bytearray(b'\xfd'), bytearray(b'\xf07\xee='), bytearray(b'\xfd'), bytearray(b'\xf0\xeeF='), bytearray(b'\xff'), bytearray(b'\xfc\x12\x00\x00'), bytearray(b'\xfe'), bytearray(b'\xfc\x01\x00\x00'), bytearray(b'\xf16'), bytearray(b'\xf0\xef\xfe\xfe'), bytearray(b'\xff')]</t>
  </si>
  <si>
    <t xml:space="preserve">Samurai___ </t>
  </si>
  <si>
    <t xml:space="preserve"> [bytearray(b'\xf0\xee\xee\xfe'), bytearray(b'\xfd'), bytearray(b'\xf0\xee\xee\xef'), bytearray(b'\xff'), bytearray(b'\xff')]</t>
  </si>
  <si>
    <t xml:space="preserve">Orog______ </t>
  </si>
  <si>
    <t xml:space="preserve"> [bytearray(b'\xf0\xef\xef\xfe'), bytearray(b'\xf0\xef\xfe\xfe'), bytearray(b'\xf0\xef\xfe\xfe'), bytearray(b'\xff'), bytearray(b'\xfc\x12\x00\x00'), bytearray(b'\xfe'), bytearray(b'\xfc\x01\x02\x02'), bytearray(b'\xf0H\xfe\xfe'), bytearray(b'\xfe'), bytearray(b'\xfc\x05\x00\x00'), bytearray(b'\xf0\xee\xfe\xfe'), bytearray(b'\xff')]</t>
  </si>
  <si>
    <t xml:space="preserve">Mag Roader </t>
  </si>
  <si>
    <t xml:space="preserve"> [bytearray(b'\xf0\xee\xee^'), bytearray(b'\xfd'), bytearray(b'\xf0666'), bytearray(b'\xff'), bytearray(b'\xff')]</t>
  </si>
  <si>
    <t xml:space="preserve">Retainer__ </t>
  </si>
  <si>
    <t xml:space="preserve"> [bytearray(b'\xf0\xee\xee\xfe'), bytearray(b'\xf0\xee\xee\xfe'), bytearray(b'\xfd'), bytearray(b'\xf0\xee\xee\xfe'), bytearray(b'\xf0\xee\xee\xfe'), bytearray(b'\xfd'), bytearray(b'\xf0\xee\xee\xfe'), bytearray(b'\xf0\xee\xee\xfe'), bytearray(b'\xfd'), bytearray(b'\xf0C\xee\xfe'), bytearray(b'\xf0C\xee\xfe'), bytearray(b'\xff'), bytearray(b'\xfc\x12\x00\x00'), bytearray(b'\xef'), bytearray(b'\xff')]</t>
  </si>
  <si>
    <t xml:space="preserve">Hazer_____ </t>
  </si>
  <si>
    <t xml:space="preserve"> [bytearray(b'\xf0\x04\xfe\xfe'), bytearray(b'\xfd'), bytearray(b'\xf0^\x04\xfe'), bytearray(b'\xff'), bytearray(b'\xff')]</t>
  </si>
  <si>
    <t xml:space="preserve">Dahling___ </t>
  </si>
  <si>
    <t xml:space="preserve"> [bytearray(b'\xf0\xef\x1b\xfe'), bytearray(b'\xfd'), bytearray(b'\xf09&lt;\xfe'), bytearray(b'\xff'), bytearray(b'\xfc\x12\x00\x00'), bytearray(b'\xfe'), bytearray(b'\xfc\x05\x00\x00'), bytearray(b'\xf0U\xfe\xfe'), bytearray(b'\xff')]</t>
  </si>
  <si>
    <t xml:space="preserve">Rain Man__ </t>
  </si>
  <si>
    <t xml:space="preserve"> [bytearray(b'\xfc\x13\x01\x01'), bytearray(b'\xf0\xee=='), bytearray(b'\xfe'), bytearray(b'\xf0\xee\xef\xfe'), bytearray(b'\xfd'), bytearray(b'\xf0\xeeEE'), bytearray(b'\xff'), bytearray(b'\xff')]</t>
  </si>
  <si>
    <t xml:space="preserve">Brawler___ </t>
  </si>
  <si>
    <t xml:space="preserve"> [bytearray(b'\xf0\xee\xee\xfe'), bytearray(b'\xfd'), bytearray(b'\xf0\xee\xee^'), bytearray(b'\xff'), bytearray(b'\xff')]</t>
  </si>
  <si>
    <t xml:space="preserve">Apokryphos </t>
  </si>
  <si>
    <t xml:space="preserve"> [bytearray(b'\xf0\xee\xee\xef'), bytearray(b'\xff'), bytearray(b'\xfc\x12\x00\x00'), bytearray(b'\xfe'), bytearray(b'\xfc\x13\x01\x01'), bytearray(b'\xfc\x05\x00\x00'), bytearray(b'\xf0\x94\x95\x96'), bytearray(b'\xff')]</t>
  </si>
  <si>
    <t xml:space="preserve">Dark Force </t>
  </si>
  <si>
    <t xml:space="preserve"> [bytearray(b'\xf0\x8b\x8cE'), bytearray(b'\xfd'), bytearray(b'\xf0\x92\x93\x94'), bytearray(b'\xfd'), bytearray(b'\xf0\x95\x96\x97'), bytearray(b'\xfd'), bytearray(b'\xf0K\x99\xcd'), bytearray(b'\xfd'), bytearray(b'\xf0\x9b\x9c\xa3'), bytearray(b'\xfd'), bytearray(b'\xf0DO\xa2'), bytearray(b'\xfd'), bytearray(b'\xf0\x9eNO'), bytearray(b'\xff'), bytearray(b'\xff')]</t>
  </si>
  <si>
    <t xml:space="preserve">Whisper___ </t>
  </si>
  <si>
    <t xml:space="preserve"> [bytearray(b'\xf1D'), bytearray(b'\xf0\x10\xee\xfe'), bytearray(b'\xfd'), bytearray(b'\xf0\xee\x10\xfe'), bytearray(b'\xff'), bytearray(b'\xff')]</t>
  </si>
  <si>
    <t xml:space="preserve">Over-Mind_ </t>
  </si>
  <si>
    <t xml:space="preserve"> [bytearray(b'\xfc\x13\x01\x01'), bytearray(b'\xf0\xee\xee\xef'), bytearray(b'\xfe'), bytearray(b'\xee'), bytearray(b'\xfd'), bytearray(b'\xf0\xe2\xee\xfe'), bytearray(b'\xff'), bytearray(b'\xff')]</t>
  </si>
  <si>
    <t xml:space="preserve">Osteosaur_ </t>
  </si>
  <si>
    <t xml:space="preserve"> [bytearray(b'\xf0\xee\xef\xfe'), bytearray(b'\xfd'), bytearray(b'\xf0\xee\xee\xa6'), bytearray(b'\xfd'), bytearray(b'\xf0\xee\xee\xef'), bytearray(b'\xff'), bytearray(b'\xff')]</t>
  </si>
  <si>
    <t xml:space="preserve">Commander_ </t>
  </si>
  <si>
    <t xml:space="preserve"> [bytearray(b'\xfc\x13\x01\x01'), bytearray(b'^'), bytearray(b'\xf0\xee\xee\xfe'), bytearray(b'\xfe'), bytearray(b'\xee'), bytearray(b'\xff'), bytearray(b'\xff')]</t>
  </si>
  <si>
    <t xml:space="preserve">Rhodox____ </t>
  </si>
  <si>
    <t xml:space="preserve"> [bytearray(b'\xf0\xee\xee\xfe'), bytearray(b'\xff'), bytearray(b'\xff')]</t>
  </si>
  <si>
    <t xml:space="preserve">Were-Rat__ </t>
  </si>
  <si>
    <t xml:space="preserve"> [bytearray(b'\xf0\xee\xee\xfe'), bytearray(b'\xfd'), bytearray(b'\xf0\xee^\xfe'), bytearray(b'\xff'), bytearray(b'\xff')]</t>
  </si>
  <si>
    <t xml:space="preserve">Ursus_____ </t>
  </si>
  <si>
    <t xml:space="preserve"> [bytearray(b'\xf4\x05\x05\xfe'), bytearray(b'\xfd'), bytearray(b'\xf16'), bytearray(b'\xc2'), bytearray(b'\xff'), bytearray(b'\xfc\x12\x00\x00'), bytearray(b'\xfe'), bytearray(b'\xfc\x05\x00\x00'), bytearray(b'\xf4\x05\xfe\xfe'), bytearray(b'\xff')]</t>
  </si>
  <si>
    <t xml:space="preserve">Rhinotaur_ </t>
  </si>
  <si>
    <t xml:space="preserve"> [bytearray(b'\xf0\xee\xee\xfe'), bytearray(b'\xfd'), bytearray(b'\xf0\xee\xee^'), bytearray(b'\xff'), bytearray(b'\xfc\x01\x02\x02'), bytearray(b'\xf0&lt;\xfe\xfe'), bytearray(b'\xff')]</t>
  </si>
  <si>
    <t xml:space="preserve">Steroidite </t>
  </si>
  <si>
    <t xml:space="preserve"> [bytearray(b'\xf0\xee\xee^'), bytearray(b'\xfd'), bytearray(b'\xf0=9\xcf'), bytearray(b'\xfd'), bytearray(b'\xf0\xee\xee^'), bytearray(b'\xfd'), bytearray(b'\xf0=9\xcf'), bytearray(b'\xfd'), bytearray(b'\xf0\xc5\xfe\xfe'), bytearray(b'\xff'), bytearray(b'\xff')]</t>
  </si>
  <si>
    <t xml:space="preserve">Leafer____ </t>
  </si>
  <si>
    <t xml:space="preserve">Stray Cat_ </t>
  </si>
  <si>
    <t xml:space="preserve"> [bytearray(b'\xf0\xee\xee\xfe'), bytearray(b'\xfd'), bytearray(b'\xf0\xee\xee\xfe'), bytearray(b'\xfd'), bytearray(b'\xf0\xee\xee_'), bytearray(b'\xff'), bytearray(b'\xff')]</t>
  </si>
  <si>
    <t xml:space="preserve">Lobo______ </t>
  </si>
  <si>
    <t xml:space="preserve"> [bytearray(b'\xfc\x0fD\x07'), bytearray(b'\xf0\xee^\xfe'), bytearray(b'\xf0^\xfe\xfe'), bytearray(b'\xfe'), bytearray(b'\xee'), bytearray(b'\xff'), bytearray(b'\xff')]</t>
  </si>
  <si>
    <t xml:space="preserve">Doberman__ </t>
  </si>
  <si>
    <t xml:space="preserve"> [bytearray(b'\xfc\x13\x01\x01'), bytearray(b'\xf16'), bytearray(b'\xc2'), bytearray(b'\xfe'), bytearray(b'\xee'), bytearray(b'\xff'), bytearray(b'\xfc\x12\x00\x00'), bytearray(b'\xfe'), bytearray(b'\xfc\x01\x00\x00'), bytearray(b'\xf0^^\xfe'), bytearray(b'\xff')]</t>
  </si>
  <si>
    <t xml:space="preserve">Vomammoth_ </t>
  </si>
  <si>
    <t xml:space="preserve"> [bytearray(b'\xfc\x0fD\x05'), bytearray(b'\xf1C'), bytearray(b'9'), bytearray(b'\xfd'), bytearray(b'\xf0\xee\xfe^'), bytearray(b'\xf0\xee\xee^'), bytearray(b'\xfe'), bytearray(b'\xee'), bytearray(b'\xff'), bytearray(b'\xff')]</t>
  </si>
  <si>
    <t xml:space="preserve">Fidor_____ </t>
  </si>
  <si>
    <t xml:space="preserve"> [bytearray(b'\xfc\x13\x01\x01'), bytearray(b'^'), bytearray(b'\xfe'), bytearray(b'\xf0\xee\xee^'), bytearray(b'\xfd'), bytearray(b'\xff'), bytearray(b'\xff')]</t>
  </si>
  <si>
    <t xml:space="preserve">Baskervor_ </t>
  </si>
  <si>
    <t xml:space="preserve"> [bytearray(b'\xee'), bytearray(b'\xfd'), bytearray(b'\xf0\xee\xee^'), bytearray(b'\xff'), bytearray(b'\xfc\x12\x00\x00'), bytearray(b'\xfe'), bytearray(b'\xfc\x13\x01\x01'), bytearray(b'\xfc\x05\x00\x00'), bytearray(b'\xf0\xcb\xfe\xfe'), bytearray(b'\xff')]</t>
  </si>
  <si>
    <t xml:space="preserve">Suriander_ </t>
  </si>
  <si>
    <t xml:space="preserve"> [bytearray(b'\xf0\xee\xee\xef'), bytearray(b'\xfd'), bytearray(b'\xf0\xee\xee\xfe'), bytearray(b'\xfd'), bytearray(b'\xf0\xee\xee\xfe'), bytearray(b'\xff'), bytearray(b'\xfc\x12\x00\x00'), bytearray(b'\xfe'), bytearray(b'\xfc\x05\x00\x00'), bytearray(b'\xf0\xcb\xfe\xfe'), bytearray(b'\xff')]</t>
  </si>
  <si>
    <t xml:space="preserve">Chimera___ </t>
  </si>
  <si>
    <t xml:space="preserve"> [bytearray(b'\xfc\x13\x01\x01'), bytearray(b'\xf0\xee\xee9'), bytearray(b'\xfd'), bytearray(b'\xf0\xee\xee6'), bytearray(b'\xfd'), bytearray(b'\xf0\xee\xee\xb2'), bytearray(b'\xfe'), bytearray(b'\xee'), bytearray(b'\xfd'), bytearray(b'\xf0\xee\xee^'), bytearray(b'\xfd'), bytearray(b'\xf0\xee\xeeE'), bytearray(b'\xff'), bytearray(b'\xff')]</t>
  </si>
  <si>
    <t xml:space="preserve">Behemoth__ </t>
  </si>
  <si>
    <t xml:space="preserve"> [bytearray(b'\xf0\xee^\xfe'), bytearray(b'\xff'), bytearray(b'\xfc\x01\x19\x19'), bytearray(b'\xf0PP\xfe'), bytearray(b'\xfe'), bytearray(b'\xfc\x13\x01\x01'), bytearray(b'\xfc\x05\x00\x00'), bytearray(b'\xf0^^\xfe'), bytearray(b'\xff')]</t>
  </si>
  <si>
    <t xml:space="preserve">Mesosaur__ </t>
  </si>
  <si>
    <t xml:space="preserve"> [bytearray(b'\xfc\x13\x01\x01'), bytearray(b'\xf0\xee\xef\xef'), bytearray(b'\xfe'), bytearray(b'\xf16'), bytearray(b'\xf0\xc2\xc2\xfe'), bytearray(b'\xff'), bytearray(b'\xfc\x12\x00\x00'), bytearray(b'\xfe'), bytearray(b'\xfc\x01\x00\x00'), bytearray(b'\xf0\xef\xfe\xfe'), bytearray(b'\xff')]</t>
  </si>
  <si>
    <t xml:space="preserve">Pterodon__ </t>
  </si>
  <si>
    <t xml:space="preserve"> [bytearray(b'\xfc\r\x00\x03'), bytearray(b'\xf8\x00\x00'), bytearray(b'\xf1\x0e'), bytearray(b'\xf0\xee\xee\xfe'), bytearray(b'\xfe'), bytearray(b'\xee'), bytearray(b'\xf8\x00\x81'), bytearray(b'\xfd'), bytearray(b'\xf0\xee\xee\xef'), bytearray(b'\xf8\x00\x81'), bytearray(b'\xfd'), bytearray(b'\xf0\xee\xee6'), bytearray(b'\xf8\x00\x81'), bytearray(b'\xff'), bytearray(b'\xff')]</t>
  </si>
  <si>
    <t xml:space="preserve">FossilFang </t>
  </si>
  <si>
    <t xml:space="preserve"> [bytearray(b'\xf0\xeeC\xef'), bytearray(b'\xff'), bytearray(b'\xfc\x01\x00\x00'), bytearray(b'\xf0C\xfe\xfe'), bytearray(b'\xff')]</t>
  </si>
  <si>
    <t xml:space="preserve">White Drgn </t>
  </si>
  <si>
    <t xml:space="preserve"> [bytearray(b'\xf0LL\xfe'), bytearray(b'\xf0LL\xfe'), bytearray(b'\xf0L\xfe\xfe'), bytearray(b'\xfd'), bytearray(b'\xff'), bytearray(b'\xfc\x12\x00\x00'), bytearray(b'\xf5\x0c\x01\xff'), bytearray(b'\xfe'), bytearray(b'\xfc\x01\x02\x02'), bytearray(b'\xf1C'), bytearray(b'\xf0,,\xfe'), bytearray(b'\xff')]</t>
  </si>
  <si>
    <t xml:space="preserve">Doom Drgn_ </t>
  </si>
  <si>
    <t xml:space="preserve"> [bytearray(b'\xf08\xee\xee'), bytearray(b'\xfd'), bytearray(b'\xf08\xee\xee'), bytearray(b'\xfd'), bytearray(b'\xf08\xee\xee'), bytearray(b'\xfd'), bytearray(b'\xf08\xee\xee'), bytearray(b'\xfd'), bytearray(b'\xf0\xc57\xee'), bytearray(b'\xf16'), bytearray(b'\xf0\xef\xef\xfe'), bytearray(b'\xff'), bytearray(b'\xfc\x12\x00\x00'), bytearray(b'\xfe'), bytearray(b'\xfc\x05\x00\x00'), bytearray(b'\xf1C'), bytearray(b'\xf0\xc0\xfe\xfe'), bytearray(b'\xff')]</t>
  </si>
  <si>
    <t xml:space="preserve">Brachosaur </t>
  </si>
  <si>
    <t xml:space="preserve"> [bytearray(b'\xf0\xee\xee\xd6'), bytearray(b'\xfd'), bytearray(b'\xf0\xee\xeeO'), bytearray(b'\xfd'), bytearray(b'\xf0\xee\xee\xcb'), bytearray(b'\xfd'), bytearray(b'\xf0\xee\xeeP'), bytearray(b'\xfd'), bytearray(b'`'), bytearray(b'\xf0\xee\xee\xfe'), bytearray(b'\xf0\xee\xee\xfe'), bytearray(b'\xf0\xee\xee\xfe'), bytearray(b'\xff'), bytearray(b'\xff')]</t>
  </si>
  <si>
    <t xml:space="preserve">Tyranosaur </t>
  </si>
  <si>
    <t xml:space="preserve"> [bytearray(b'\xf0\xee\xee\xfe'), bytearray(b'\xfd'), bytearray(b'\xf0\xee\xeeO'), bytearray(b'\xfd'), bytearray(b'\xf0\xee\xee`'), bytearray(b'\xff'), bytearray(b'\xff')]</t>
  </si>
  <si>
    <t xml:space="preserve">Dark Wind_ </t>
  </si>
  <si>
    <t xml:space="preserve"> [bytearray(b'\xf0\xee\xee^'), bytearray(b'\xfd'), bytearray(b'\xf0\xee\xee\xfe'), bytearray(b'\xff'), bytearray(b'\xff')]</t>
  </si>
  <si>
    <t xml:space="preserve">Beakor____ </t>
  </si>
  <si>
    <t xml:space="preserve"> [bytearray(b'\xee'), bytearray(b'\xff'), bytearray(b'\xfc\x12\x00\x00'), bytearray(b'\xfe'), bytearray(b'\xfc\x01\x00\x00'), bytearray(b'\xf0\xee\xfe\xfe'), bytearray(b'\xfe'), bytearray(b'\xfc\x05\x00\x00'), bytearray(b'\xf0\xef\xfe\xfe'), bytearray(b'\xff')]</t>
  </si>
  <si>
    <t xml:space="preserve">Vulture___ </t>
  </si>
  <si>
    <t xml:space="preserve"> [bytearray(b'\xfc\x13\x01\x01'), bytearray(b'\xf0\xef\xe7\xe7'), bytearray(b'\xfe'), bytearray(b'\xf0\xee\xe7\xee'), bytearray(b'\xfd'), bytearray(b'\xf0\xee\xee\xfe'), bytearray(b'\xff'), bytearray(b'\xff')]</t>
  </si>
  <si>
    <t xml:space="preserve">Harpy_____ </t>
  </si>
  <si>
    <t xml:space="preserve"> [bytearray(b'\xf0\xee\xee\xfe'), bytearray(b'\xfd'), bytearray(b'\xf0\xee^D'), bytearray(b'\xfd'), bytearray(b'\xf0\xee\xee\xfe'), bytearray(b'\xff'), bytearray(b'\xfc\x12\x00\x00'), bytearray(b'\xfe'), bytearray(b'\xfc\x01\x02\x02'), bytearray(b'\xf0\xee\xb2\xfe'), bytearray(b'\xff')]</t>
  </si>
  <si>
    <t xml:space="preserve">HermitCrab </t>
  </si>
  <si>
    <t xml:space="preserve"> [bytearray(b'\xee'), bytearray(b'\xfd'), bytearray(b'\xee'), bytearray(b'\xfd'), bytearray(b'\xf0\xee\xee\xad'), bytearray(b'\xff'), bytearray(b'\xfc\x13\x01\x01'), bytearray(b'\xfc\x05\x00\x00'), bytearray(b'\xf0\xef\xfe\xfe'), bytearray(b'\xff')]</t>
  </si>
  <si>
    <t xml:space="preserve">Trapper___ </t>
  </si>
  <si>
    <t xml:space="preserve"> [bytearray(b'\xf0\xef\x94\xfe'), bytearray(b'\xfd'), bytearray(b'\xf0\xef\x95\xfe'), bytearray(b'\xfd'), bytearray(b'\xf0\xef\x96\xfe'), bytearray(b'\xff'), bytearray(b'\xff')]</t>
  </si>
  <si>
    <t xml:space="preserve">Hornet____ </t>
  </si>
  <si>
    <t xml:space="preserve">CrassHoppr </t>
  </si>
  <si>
    <t xml:space="preserve"> [bytearray(b'\xf0\xee\xee\xef'), bytearray(b'\xfd'), bytearray(b'\xf0\xee\xee\xfe'), bytearray(b'\xff'), bytearray(b'\xff')]</t>
  </si>
  <si>
    <t xml:space="preserve">Delta Bug_ </t>
  </si>
  <si>
    <t xml:space="preserve"> [bytearray(b'\xee'), bytearray(b'\xfd'), bytearray(b'\xf0\xee\xee^'), bytearray(b'\xfd'), bytearray(b'\xf0\xee\xee&lt;'), bytearray(b'\xff'), bytearray(b'\xff')]</t>
  </si>
  <si>
    <t xml:space="preserve">Gilomantis </t>
  </si>
  <si>
    <t xml:space="preserve"> [bytearray(b'\xf0\xee\xee\xfe'), bytearray(b'\xff'), bytearray(b'\xfc\x12\x00\x00'), bytearray(b'\xfe'), bytearray(b'\xfc\x01\x00\x00'), bytearray(b'\xf0^\xfe\xfe'), bytearray(b'\xff')]</t>
  </si>
  <si>
    <t xml:space="preserve">Trilium___ </t>
  </si>
  <si>
    <t xml:space="preserve"> [bytearray(b'\xf0\xee\xee\xef'), bytearray(b'\xfd'), bytearray(b'\xf0\xee\xee\xfe'), bytearray(b'\xfd'), bytearray(b'\xf0\xee\xee\xfe'), bytearray(b'\xff'), bytearray(b'\xff')]</t>
  </si>
  <si>
    <t xml:space="preserve">Nightshade </t>
  </si>
  <si>
    <t xml:space="preserve"> [bytearray(b'\xf0\xee\xee\xce'), bytearray(b'\xfd'), bytearray(b'\xf0\xee\xee\xef'), bytearray(b'\xff'), bytearray(b'\xff')]</t>
  </si>
  <si>
    <t xml:space="preserve">TumbleWeed </t>
  </si>
  <si>
    <t xml:space="preserve"> [bytearray(b'\xf0\xee\xee\xfe'), bytearray(b'\xfd'), bytearray(b'\xf0\xee\xee\xef'), bytearray(b'\xff'), bytearray(b'\xfc\x12\x00\x00'), bytearray(b'\xfe'), bytearray(b'\xfc\x13\x01\x01'), bytearray(b'\xfc\x05\x00\x00'), bytearray(b'\xf0?\xfe\xfe'), bytearray(b'\xff')]</t>
  </si>
  <si>
    <t xml:space="preserve">Bloompire_ </t>
  </si>
  <si>
    <t xml:space="preserve"> [bytearray(b'\xee'), bytearray(b'\xfd'), bytearray(b'\xf0\xee\xee\xef'), bytearray(b'\xfd'), bytearray(b'\xf0HH\xee'), bytearray(b'\xff'), bytearray(b'\xff')]</t>
  </si>
  <si>
    <t xml:space="preserve">Trilobiter </t>
  </si>
  <si>
    <t xml:space="preserve">Siegfried_ </t>
  </si>
  <si>
    <t xml:space="preserve"> [bytearray(b'\xf0\xee\xee_'), bytearray(b'\xff'), bytearray(b'\xff')]</t>
  </si>
  <si>
    <t xml:space="preserve">Nautiloid_ </t>
  </si>
  <si>
    <t xml:space="preserve"> [bytearray(b'\xfc\r\x00\x03'), bytearray(b'\xf8\x00\x00'), bytearray(b'\xf1\x0e'), bytearray(b'\xee'), bytearray(b'\xfe'), bytearray(b'\xf0\xee\xee\xef'), bytearray(b'\xf8\x00\x81'), bytearray(b'\xff'), bytearray(b'\xff')]</t>
  </si>
  <si>
    <t xml:space="preserve">Exocite___ </t>
  </si>
  <si>
    <t xml:space="preserve"> [bytearray(b'\xfc\r\x00\x03'), bytearray(b'\xf8\x00\x00'), bytearray(b'\xf1\x0e'), bytearray(b'\xee'), bytearray(b'\xfe'), bytearray(b'\xf0\xee\xee\xfe'), bytearray(b'\xfd'), bytearray(b'\xf0\xee\xee^'), bytearray(b'\xf8\x00\x81'), bytearray(b'\xff'), bytearray(b'\xff')]</t>
  </si>
  <si>
    <t xml:space="preserve">Anguiform_ </t>
  </si>
  <si>
    <t xml:space="preserve"> [bytearray(b'\xfc\x13\x01\x01'), bytearray(b'\xf0\xee\xeeE'), bytearray(b'\xfe'), bytearray(b'\xf0\xee\xee\xfe'), bytearray(b'\xfd'), bytearray(b'\xf0\xee\xee\xfe'), bytearray(b'\xfd'), bytearray(b'\xf0\xee\xee_'), bytearray(b'\xff'), bytearray(b'\xff')]</t>
  </si>
  <si>
    <t xml:space="preserve">Reach Frog </t>
  </si>
  <si>
    <t xml:space="preserve"> [bytearray(b'\xf0\xee\xee\xef'), bytearray(b'\xfd'), bytearray(b'\xf4\x16\x16\x16'), bytearray(b'\xfd'), bytearray(b'\xf0\xee\xee\x9e'), bytearray(b'\xff'), bytearray(b'\xff')]</t>
  </si>
  <si>
    <t xml:space="preserve">Lizard____ </t>
  </si>
  <si>
    <t xml:space="preserve"> [bytearray(b'\xf0\xee\xee\xef'), bytearray(b'\xfd'), bytearray(b'\xee'), bytearray(b'\xfd'), bytearray(b'\xee'), bytearray(b'\xff'), bytearray(b'\xff')]</t>
  </si>
  <si>
    <t xml:space="preserve">ChickenLip </t>
  </si>
  <si>
    <t xml:space="preserve"> [bytearray(b'\xfc\x13\x01\x01'), bytearray(b'\xf0\xee\xeeA'), bytearray(b'\xfe'), bytearray(b'\xf0\xee\xee\xfe'), bytearray(b'\xfd'), bytearray(b'\xf0\xee\xee\xfe'), bytearray(b'\xfd'), bytearray(b'\xf0\xee\xee\xef'), bytearray(b'\xff'), bytearray(b'\xff')]</t>
  </si>
  <si>
    <t xml:space="preserve">Hoover____ </t>
  </si>
  <si>
    <t xml:space="preserve"> [bytearray(b'\xf0\xee\xee\xfe'), bytearray(b'\xfd'), bytearray(b'\xf0\xee\xee_'), bytearray(b'\xfd'), bytearray(b'\xf0\xee\xee\xcb'), bytearray(b'\xff'), bytearray(b'\xfc\x12\x00\x00'), bytearray(b'\xfe'), bytearray(b'\xfc\x05\x00\x00'), bytearray(b'\xf0CC\xfe'), bytearray(b'\xf0C\xfe\xfe'), bytearray(b'\xff')]</t>
  </si>
  <si>
    <t xml:space="preserve">Rider_____ </t>
  </si>
  <si>
    <t xml:space="preserve"> [bytearray(b'\xf0\xee\xee^'), bytearray(b'\xfd'), bytearray(b'\xf0\xee\xee\xfe'), bytearray(b'\xfd'), bytearray(b'\xf0\xee\xee\xfe'), bytearray(b'\xfd'), bytearray(b'\xf0\xee\xeeH'), bytearray(b'\xff'), bytearray(b'\xfc\x01\x05\x06'), bytearray(b'\xf1E'), bytearray(b'^'), bytearray(b'\xfe'), bytearray(b'\xfc\x01\x00\x00'), bytearray(b'\xf0\xc9\xfe\xfe'), bytearray(b'\xff')]</t>
  </si>
  <si>
    <t xml:space="preserve">Chupon____ </t>
  </si>
  <si>
    <t xml:space="preserve"> [bytearray(b'\xcb'), bytearray(b'\xff'), bytearray(b'\xff')]</t>
  </si>
  <si>
    <t xml:space="preserve">Pipsqueak_ </t>
  </si>
  <si>
    <t xml:space="preserve"> [bytearray(b'\xf0\xee\xee\xfe'), bytearray(b'\xfd'), bytearray(b'\xf0\xee\xee\xef'), bytearray(b'\xff'), bytearray(b'\xfc\x12\x00\x00'), bytearray(b'\xfe'), bytearray(b'\xfc\x01\x00\x00'), bytearray(b'\xf0\xa2\xfe\xfe'), bytearray(b'\xff')]</t>
  </si>
  <si>
    <t xml:space="preserve">M-TekArmor </t>
  </si>
  <si>
    <t xml:space="preserve"> [bytearray(b'\xf0^^X'), bytearray(b'\xff'), bytearray(b'\xfc\x14\x0c\x01'), bytearray(b'\xfc\x01\x02\x02'), bytearray(b'\xfc\x15\t\x01'), bytearray(b'\xf9\x00\t\x01'), bytearray(b'\xf7\x06'), bytearray(b'\xff')]</t>
  </si>
  <si>
    <t xml:space="preserve">Sky Armor_ </t>
  </si>
  <si>
    <t xml:space="preserve"> [bytearray(b'\xfc\x13\x01\x01'), bytearray(b'\xf0\xefX\xdd'), bytearray(b'\xfe'), bytearray(b'\xf0XX\xfe'), bytearray(b'\xfd'), bytearray(b'\xf0X\xef\xfe'), bytearray(b'\xff'), bytearray(b'\xff')]</t>
  </si>
  <si>
    <t xml:space="preserve">Telstar___ </t>
  </si>
  <si>
    <t xml:space="preserve"> [bytearray(b'\xfc\x0b\xc8\x00'), bytearray(b'\xfc\x15\x00\x00'), bytearray(b'\xf9\x01\x00\x00'), bytearray(b'\xfa\t\xf10'), bytearray(b'\xf3D\x00'), bytearray(b'\xf5\x03\x00&lt;'), bytearray(b'\xfb\x00\x00'), bytearray(b'\xfe'), bytearray(b'\xfc\x0bP\x00'), bytearray(b'\xfc\x15\x00\x01'), bytearray(b'\xf9\x01\x00\x01'), bytearray(b'\xfa\t\xf10'), bytearray(b'\xf3D\x00'), bytearray(b'\xf5\x03\x00\x1c'), bytearray(b'\xfe'), bytearray(b'\xfc\x0b\x19\x00'), bytearray(b'\xfc\x15\x00\x02'), bytearray(b'\xf9\x01\x00\x02'), bytearray(b'\xfa\t\xf10'), bytearray(b'\xf3D\x00'), bytearray(b'\xf5\x03\x00\x0c'), bytearray(b'\xfe'), bytearray(b'\xfc\r\x03\x03'), bytearray(b'\x9b'), bytearray(b'\xf8\x03\x00'), bytearray(b'\xfe'), bytearray(b'\xf0\xee\xee\xa7'), bytearray(b'\xfd'), bytearray(b'\xf0\xee\xefX'), bytearray(b'\xfd'), bytearray(b'\xf0\xee\xee\xdd'), bytearray(b'\xfd'), bytearray(b'\xf8\x03\x81'), bytearray(b'\xff'), bytearray(b'\xfc\x01\n\n'), bytearray(b'\xab'), bytearray(b'\xff')]</t>
  </si>
  <si>
    <t xml:space="preserve">Lethal Wpn </t>
  </si>
  <si>
    <t xml:space="preserve"> [bytearray(b'\xfc\x13\x01\x01'), bytearray(b'\xf0X\xcd\xdd'), bytearray(b'\xfe'), bytearray(b'\xf0\xee\xee^'), bytearray(b'\xff'), bytearray(b'\xff')]</t>
  </si>
  <si>
    <t xml:space="preserve">Vaporite__ </t>
  </si>
  <si>
    <t xml:space="preserve"> [bytearray(b'\xf0\xee\xee\xfe'), bytearray(b'\xfd'), bytearray(b'\xf0\xee\xee\xfe'), bytearray(b'\xfd'), bytearray(b'\xf0\xee\xef\xfe'), bytearray(b'\xff'), bytearray(b'\xff')]</t>
  </si>
  <si>
    <t xml:space="preserve">Flan______ </t>
  </si>
  <si>
    <t xml:space="preserve"> [bytearray(b'\xf0\xee\xee\xef'), bytearray(b'\xfd'), bytearray(b'\xf0\xee\xee\xae'), bytearray(b'\xff'), bytearray(b'\xfc\x12\x00\x00'), bytearray(b'\xfc\x1bd\x01'), bytearray(b'\xfc\x19\x01\x00'), bytearray(b'\xf5\x08\x03\x01'), bytearray(b'\xf5\x02\x00"'), bytearray(b'\xf5\x00\x01\x01'), bytearray(b'\xfe'), bytearray(b'\xfc\x12\x00\x00'), bytearray(b'\xfc\x1bd\x01'), bytearray(b'\xfc\x19\x02\x00'), bytearray(b'\xfc\x13\x01\x00'), bytearray(b'\xf5\x08\x03\x02'), bytearray(b'\xf5\x02\x00\x1c'), bytearray(b'\xf5\x00\x01\x02'), bytearray(b'\xfe'), bytearray(b'\xfc\x12\x00\x00'), bytearray(b'\xfc\x1bd\x01'), bytearray(b'\xfc\x19 \x00'), bytearray(b'\xfc\x13\x01\x00'), bytearray(b'\xf5\x08\x03 '), bytearray(b'\xf5\x02\x00\x1c'), bytearray(b'\xf5\x00\x01 '), bytearray(b'\xff')]</t>
  </si>
  <si>
    <t xml:space="preserve">Ing_______ </t>
  </si>
  <si>
    <t xml:space="preserve"> [bytearray(b'\xf0\xee\xee\xfe'), bytearray(b'\xfd'), bytearray(b'\xf0\xee\xee?'), bytearray(b'\xff'), bytearray(b'\xfc\x12\x00\x00'), bytearray(b'\xfe'), bytearray(b'\xfc\x01\x00\x00'), bytearray(b'\xfc\x13\x01\x01'), bytearray(b'\xf0\xef\xfe\xfe'), bytearray(b'\xff')]</t>
  </si>
  <si>
    <t xml:space="preserve">Humpty____ </t>
  </si>
  <si>
    <t xml:space="preserve"> [bytearray(b'\xf0\xee\xee\xfe'), bytearray(b'\xfd'), bytearray(b'\xf0\xee\xee\xef'), bytearray(b'\xfd'), bytearray(b'\xee'), bytearray(b'\xff'), bytearray(b'\xff')]</t>
  </si>
  <si>
    <t xml:space="preserve">Brainpan__ </t>
  </si>
  <si>
    <t xml:space="preserve"> [bytearray(b'\xfc\x13\x01\x01'), bytearray(b'\xf0\xee\xeeO'), bytearray(b'\xfe'), bytearray(b'\xf0\xee\xee\xef'), bytearray(b'\xff'), bytearray(b'\xff')]</t>
  </si>
  <si>
    <t xml:space="preserve">Cruller___ </t>
  </si>
  <si>
    <t xml:space="preserve"> [bytearray(b'\xf06\xee\xfe'), bytearray(b'\xfd'), bytearray(b'\xf0\xee\xee\xae'), bytearray(b'\xfd'), bytearray(b'\xf0\xee\xee\xef'), bytearray(b'\xff'), bytearray(b'\xff')]</t>
  </si>
  <si>
    <t xml:space="preserve">Cactrot___ </t>
  </si>
  <si>
    <t xml:space="preserve"> [bytearray(b'\xf3\x86\x00'), bytearray(b'\xfd'), bytearray(b'O'), bytearray(b'\xfd'), bytearray(b'\xf3\x86\x00'), bytearray(b'\xfd'), bytearray(b'O'), bytearray(b'\xfd'), bytearray(b'\xf3\x86\x00'), bytearray(b'\xfd'), bytearray(b'O'), bytearray(b'\xfd'), bytearray(b'\xf3\x87\x00'), bytearray(b'\xfd'), bytearray(b'O'), bytearray(b'O'), bytearray(b'O'), bytearray(b'O'), bytearray(b'O'), bytearray(b'O'), bytearray(b'O'), bytearray(b'O'), bytearray(b'O'), bytearray(b'O'), bytearray(b'\xff'), bytearray(b'\xff')]</t>
  </si>
  <si>
    <t xml:space="preserve">Repo Man__ </t>
  </si>
  <si>
    <t xml:space="preserve"> [bytearray(b'\xf0\xee\xee^'), bytearray(b'\xfd'), bytearray(b'\xff'), bytearray(b'\xfc\x05\x00\x00'), bytearray(b'\xf16'), bytearray(b'\xf0^\xfe\xfe'), bytearray(b'\xff')]</t>
  </si>
  <si>
    <t xml:space="preserve">Harvester_ </t>
  </si>
  <si>
    <t xml:space="preserve"> [bytearray(b'\xf0\xee\xee^'), bytearray(b'\xfd'), bytearray(b'\xf6\x00\xe9\xe9'), bytearray(b'\xfd'), bytearray(b'\xf0\xee\xee^'), bytearray(b'\xfd'), bytearray(b'\xf6\x01\x01\x01'), bytearray(b'\xff'), bytearray(b'\xfc\x01\x05\x06'), bytearray(b'\xf4\x05\x05\x06'), bytearray(b'\xff')]</t>
  </si>
  <si>
    <t xml:space="preserve">Bomb______ </t>
  </si>
  <si>
    <t xml:space="preserve"> [bytearray(b'\xf06\xfe\xfe'), bytearray(b'\xff'), bytearray(b'\xfc\x12\x00\x00'), bytearray(b'\xfe'), bytearray(b'\xfc\x05\x00\x00'), bytearray(b'\xf0\xa2\xfe\xfe'), bytearray(b'\xff')]</t>
  </si>
  <si>
    <t xml:space="preserve">Still Life </t>
  </si>
  <si>
    <t xml:space="preserve"> [bytearray(b'\xf0\xee\xee\xef'), bytearray(b'\xfd'), bytearray(b'\xf0\xee\xee\xa8'), bytearray(b'\xff'), bytearray(b'\xfc\x12\x00\x00'), bytearray(b'\xfe'), bytearray(b'\xfc\x05\x00\x00'), bytearray(b'\xf1G'), bytearray(b'\x8b'), bytearray(b'\xff')]</t>
  </si>
  <si>
    <t xml:space="preserve">Boxed Set_ </t>
  </si>
  <si>
    <t xml:space="preserve"> [bytearray(b'\xfc\x13\x01\x01'), bytearray(b'\xf0\xeeP\xcf'), bytearray(b'\xfe'), bytearray(b'\xf0\xee\xee^'), bytearray(b'\xff'), bytearray(b'\xff')]</t>
  </si>
  <si>
    <t xml:space="preserve">SlamDancer </t>
  </si>
  <si>
    <t xml:space="preserve"> [bytearray(b'\xfc\x10\x00\x00'), bytearray(b'\xf069&lt;'), bytearray(b'\xfe'), bytearray(b'\xf0\xee\xee\xfe'), bytearray(b'\xfd'), bytearray(b'\xf0\xee\xee\xef'), bytearray(b'\xff'), bytearray(b'\xff')]</t>
  </si>
  <si>
    <t xml:space="preserve">HadesGigas </t>
  </si>
  <si>
    <t xml:space="preserve"> [bytearray(b'\xf0\xee\xee_'), bytearray(b'\xfd'), bytearray(b'\xf0\xee\xee\xfe'), bytearray(b'\xfd'), bytearray(b'\xf0\xee\xee\xfe'), bytearray(b'\xff'), bytearray(b'\xfc\x12\x00\x00'), bytearray(b'\xf1C'), bytearray(b'\xf0@\xfe\xfe'), bytearray(b'\xff')]</t>
  </si>
  <si>
    <t xml:space="preserve">Pug_______ </t>
  </si>
  <si>
    <t xml:space="preserve"> [bytearray(b'\x99'), bytearray(b'\xff'), bytearray(b'\xfc\x05\x00\x00'), bytearray(b'`'), bytearray(b'\x99'), bytearray(b'\xff')]</t>
  </si>
  <si>
    <t xml:space="preserve">Magic Urn_ </t>
  </si>
  <si>
    <t xml:space="preserve"> [bytearray(b'\xfc\x08C\x07'), bytearray(b'\xf0001'), bytearray(b'\xf16'), bytearray(b'\xf0\xc2\xfe\xfe'), bytearray(b'\xfe'), bytearray(b'\xfc\x08C\x06'), bytearray(b'\xf6\x00\xf4\xf4'), bytearray(b'\xf16'), bytearray(b'\xf0\xc2\xfe\xfe'), bytearray(b'\xfe'), bytearray(b'\xf1D'), bytearray(b'\xf6\x00\xf5\xeb'), bytearray(b'\xf16'), bytearray(b'\xf0\xc2\xfe\xfe'), bytearray(b'\xfd'), bytearray(b'\xf1D'), bytearray(b'\xf6\x00\xe9\xee'), bytearray(b'\xf16'), bytearray(b'\xf0\xc2\xfe\xfe'), bytearray(b'\xfd'), bytearray(b'\xf1D'), bytearray(b'\xf6\x00\xeb\xec'), bytearray(b'\xf16'), bytearray(b'\xf0\xc2\xfe\xfe'), bytearray(b'\xff'), bytearray(b'\xfc\x05\x00\x00'), bytearray(b'\xf16'), bytearray(b'\xf0\xc2\xfe\xfe'), bytearray(b'\xff')]</t>
  </si>
  <si>
    <t xml:space="preserve">Mover_____ </t>
  </si>
  <si>
    <t xml:space="preserve"> [bytearray(b'\xfc\x13\x01\x01'), bytearray(b'\xf0\x91OO'), bytearray(b'\xfe'), bytearray(b'\xf0\xee\xee\xef'), bytearray(b'\xff'), bytearray(b'\xff')]</t>
  </si>
  <si>
    <t xml:space="preserve">Figaliz___ </t>
  </si>
  <si>
    <t xml:space="preserve"> [bytearray(b'\xfc\x13\x01\x01'), bytearray(b'\xf0\x9b\xbd\xef'), bytearray(b'\xfe'), bytearray(b'\xf0\xee\xee\xef'), bytearray(b'\xff'), bytearray(b'\xff')]</t>
  </si>
  <si>
    <t xml:space="preserve">Buffalax__ </t>
  </si>
  <si>
    <t xml:space="preserve"> [bytearray(b'\xee'), bytearray(b'\xfd'), bytearray(b'\xee'), bytearray(b'\xfd'), bytearray(b'\xee'), bytearray(b'\xfd'), bytearray(b'\xee'), bytearray(b'\xfd'), bytearray(b'^'), bytearray(b'\xee'), bytearray(b'\xee'), bytearray(b'\xff'), bytearray(b'\xfc\x01\x02\x02'), bytearray(b'\xf0V\xfe\xfe'), bytearray(b'\xff')]</t>
  </si>
  <si>
    <t xml:space="preserve">Aspik_____ </t>
  </si>
  <si>
    <t xml:space="preserve"> [bytearray(b'\xf0\xee\xee\xfe'), bytearray(b'\xfd'), bytearray(b'\xf0\xee\xee\xef'), bytearray(b'\xff'), bytearray(b'\xfc\x01\x00\x00'), bytearray(b'\xf0\xee\xfe\xfe'), bytearray(b'\xfe'), bytearray(b'\xfc\x05\x00\x00'), bytearray(b'\xf0=\xfe\xfe'), bytearray(b'\xff')]</t>
  </si>
  <si>
    <t xml:space="preserve">Ghost_____ </t>
  </si>
  <si>
    <t xml:space="preserve"> [bytearray(b'\xf066\xfe'), bytearray(b'\xfd'), bytearray(b'\xf0\xee\xef6'), bytearray(b'\xff'), bytearray(b'\xff')]</t>
  </si>
  <si>
    <t xml:space="preserve">Crawler___ </t>
  </si>
  <si>
    <t xml:space="preserve">Sand Ray__ </t>
  </si>
  <si>
    <t xml:space="preserve"> [bytearray(b'\xf0\xee^\xfe'), bytearray(b'\xff'), bytearray(b'\xff')]</t>
  </si>
  <si>
    <t xml:space="preserve">Areneid___ </t>
  </si>
  <si>
    <t xml:space="preserve"> [bytearray(b'\xfc\x0f\x00\x07'), bytearray(b'\xf0\xee\xef\xfe'), bytearray(b'\xfd'), bytearray(b'\xee'), bytearray(b'\xfe'), bytearray(b'\xee'), bytearray(b'\xff'), bytearray(b'\xff')]</t>
  </si>
  <si>
    <t xml:space="preserve">Actaneon__ </t>
  </si>
  <si>
    <t xml:space="preserve">Sand Horse </t>
  </si>
  <si>
    <t xml:space="preserve"> [bytearray(b'\xfc\x13\x01\x01'), bytearray(b'\xf0\xee\xee_'), bytearray(b'\xfe'), bytearray(b'\xf0CC\xfe'), bytearray(b'\xfd'), bytearray(b'\xf0_CC'), bytearray(b'\xff'), bytearray(b'\xff')]</t>
  </si>
  <si>
    <t xml:space="preserve">Dark Side_ </t>
  </si>
  <si>
    <t xml:space="preserve">Mad Oscar_ </t>
  </si>
  <si>
    <t xml:space="preserve"> [bytearray(b'\xee'), bytearray(b'\xfd'), bytearray(b'\xf0\xee\xee\x9c'), bytearray(b'\xfd'), bytearray(b'\xf0\xee\xef\xfe'), bytearray(b'\xff'), bytearray(b'\xff')]</t>
  </si>
  <si>
    <t xml:space="preserve">Crawly____ </t>
  </si>
  <si>
    <t xml:space="preserve"> [bytearray(b'\xf0\xee\xee\xfe'), bytearray(b'\xfd'), bytearray(b'\xf0\xef\xee\xfe'), bytearray(b'\xff'), bytearray(b'\xff')]</t>
  </si>
  <si>
    <t xml:space="preserve">Bleary____ </t>
  </si>
  <si>
    <t xml:space="preserve">Marshal___ </t>
  </si>
  <si>
    <t xml:space="preserve"> [bytearray(b'\xfc\x13\x01\x01'), bytearray(b'\xf0\xee^^'), bytearray(b'\xfe'), bytearray(b'\xf1D'), bytearray(b'\xf0\xee\xad\xee'), bytearray(b'\xfd'), bytearray(b'\xee'), bytearray(b'\xfd'), bytearray(b'\xf0\xad\xad\xee'), bytearray(b'\xfd'), bytearray(b'\xee'), bytearray(b'\xff'), bytearray(b'\xff')]</t>
  </si>
  <si>
    <t xml:space="preserve">Trooper___ </t>
  </si>
  <si>
    <t xml:space="preserve"> [bytearray(b'\xee'), bytearray(b'\xfd'), bytearray(b'\xf0\xee\xee\xfe'), bytearray(b'\xff'), bytearray(b'\xfc\x01\x00\x00'), bytearray(b'\xf0^\xfe\xfe'), bytearray(b'\xff')]</t>
  </si>
  <si>
    <t xml:space="preserve">General___ </t>
  </si>
  <si>
    <t xml:space="preserve"> [bytearray(b'\xf0\xee\xee\xef'), bytearray(b'\xfd'), bytearray(b'\xf0\xee\xeeU'), bytearray(b'\xff'), bytearray(b'\xff')]</t>
  </si>
  <si>
    <t xml:space="preserve">Covert____ </t>
  </si>
  <si>
    <t xml:space="preserve"> [bytearray(b'\xf0\xee\xeeC'), bytearray(b'\xfd'), bytearray(b'\xf07F='), bytearray(b'\xff'), bytearray(b'\xfc\x01\x08\x08'), bytearray(b'\xf6\x01AB'), bytearray(b'\xfe'), bytearray(b'\xfc\x01\x00\x00'), bytearray(b'\xf16'), bytearray(b'\xf0\xef\xfe\xfe'), bytearray(b'\xff')]</t>
  </si>
  <si>
    <t xml:space="preserve">Ogor______ </t>
  </si>
  <si>
    <t xml:space="preserve"> [bytearray(b'\xf0\xef\xef\xfe'), bytearray(b'\xf0\xef\xfe\xfe'), bytearray(b'\xf0\xef\xfe\xfe'), bytearray(b'\xff'), bytearray(b'\xfc\x01\x02\x02'), bytearray(b'\xf0H\xfe\xfe'), bytearray(b'\xfe'), bytearray(b'\xfc\x05\x00\x00'), bytearray(b'\xf0\xee\xfe\xfe'), bytearray(b'\xff')]</t>
  </si>
  <si>
    <t xml:space="preserve">Warlock___ </t>
  </si>
  <si>
    <t xml:space="preserve"> [bytearray(b'\xfc\x13\x01\x01'), bytearray(b'L'), bytearray(b'\xfe'), bytearray(b'\xf0\xef\xef\xfe'), bytearray(b'\xfd'), bytearray(b'\xf0\xef\xefL'), bytearray(b'\xff'), bytearray(b'\xff')]</t>
  </si>
  <si>
    <t xml:space="preserve">Madam_____ </t>
  </si>
  <si>
    <t xml:space="preserve"> [bytearray(b'\xfc\x088\x17'), bytearray(b'V'), bytearray(b'\xfe'), bytearray(b'\xf0LO#'), bytearray(b'\xfd'), bytearray(b'\xf0U5\x1c'), bytearray(b'\xf0\xef\xef\xfe'), bytearray(b'\xfd'), bytearray(b'\xf0U5\x1c'), bytearray(b'\xf07:='), bytearray(b'\xfd'), bytearray(b'\xf03U%'), bytearray(b'\xf07:='), bytearray(b'\xfd'), bytearray(b'\xf043\x1f'), bytearray(b'\xf07:='), bytearray(b'\xff'), bytearray(b'\xfc\x12\x00\x00'), bytearray(b'\xfe'), bytearray(b'\xfc\x05\x00\x00'), bytearray(b'\xf1G'), bytearray(b'\xf0U\xfe\xfe'), bytearray(b'\xf0O\xfe\xfe'), bytearray(b'\xff')]</t>
  </si>
  <si>
    <t xml:space="preserve">Joker_____ </t>
  </si>
  <si>
    <t xml:space="preserve"> [bytearray(b'\xfc\x13\x01\x01'), bytearray(b'\xf0\xee&lt;&lt;'), bytearray(b'\xfe'), bytearray(b'\xf0\xee^\xfe'), bytearray(b'\xfd'), bytearray(b'\xf0\xeeE\xfe'), bytearray(b'\xfd'), bytearray(b'\xf0\xeeEE'), bytearray(b'\xff'), bytearray(b'\xff')]</t>
  </si>
  <si>
    <t xml:space="preserve">Iron Fist_ </t>
  </si>
  <si>
    <t xml:space="preserve"> [bytearray(b'\xfc\x13\x01\x01'), bytearray(b'\xf0\xeeNN'), bytearray(b'\xfe'), bytearray(b'\xf0\xee\xee\xfe'), bytearray(b'\xfd'), bytearray(b'\xf0\xee\xee^'), bytearray(b'\xff'), bytearray(b'\xff')]</t>
  </si>
  <si>
    <t xml:space="preserve">Goblin____ </t>
  </si>
  <si>
    <t xml:space="preserve"> [bytearray(b'\xfc\x13\x01\x01'), bytearray(b'\xf0\x94\x95\x96'), bytearray(b'\xfd'), bytearray(b'\xf06\xfe\xfe'), bytearray(b'\xfe'), bytearray(b'\xf0\xee\xee_'), bytearray(b'\xff'), bytearray(b'\xff')]</t>
  </si>
  <si>
    <t xml:space="preserve">Apparite__ </t>
  </si>
  <si>
    <t xml:space="preserve"> [bytearray(b'\xee'), bytearray(b'\xfd'), bytearray(b'\xee'), bytearray(b'\xfd'), bytearray(b'\xf0\xee\xee\xef'), bytearray(b'\xff'), bytearray(b'\xfc\x12\x00\x00'), bytearray(b'\xfe'), bytearray(b'\xfc\x05\x00\x00'), bytearray(b'\xf0\xa3\xfe\xfe'), bytearray(b'\xff')]</t>
  </si>
  <si>
    <t xml:space="preserve">PowerDemon </t>
  </si>
  <si>
    <t xml:space="preserve"> [bytearray(b'\xf0\xee\xee\xef'), bytearray(b'\xfd'), bytearray(b'\xf0\xee\xee\xe5'), bytearray(b'\xff'), bytearray(b'\xff')]</t>
  </si>
  <si>
    <t xml:space="preserve">Displayer_ </t>
  </si>
  <si>
    <t xml:space="preserve"> [bytearray(b'\xf0\xee^\xfe'), bytearray(b'\xfd'), bytearray(b'\xf0\xee\xee\xa6'), bytearray(b'\xfd'), bytearray(b'\xf0\xee\xee^'), bytearray(b'\xff'), bytearray(b'\xff')]</t>
  </si>
  <si>
    <t xml:space="preserve">Vector Pup </t>
  </si>
  <si>
    <t xml:space="preserve"> [bytearray(b'\xfc\x13\x01\x01'), bytearray(b'\xf16'), bytearray(b'\xc2'), bytearray(b'\xfe'), bytearray(b'\xee'), bytearray(b'\xff'), bytearray(b'\xfc\x12\x00\x00'), bytearray(b'\xfe'), bytearray(b'\xfc\x01\x00\x00'), bytearray(b'\xf0^\xfe\xfe'), bytearray(b'\xff')]</t>
  </si>
  <si>
    <t xml:space="preserve">Peepers___ </t>
  </si>
  <si>
    <t xml:space="preserve"> [bytearray(b'\xf0\xee\x93^'), bytearray(b'\xff'), bytearray(b'\xff')]</t>
  </si>
  <si>
    <t xml:space="preserve">Sewer Rat_ </t>
  </si>
  <si>
    <t xml:space="preserve"> [bytearray(b'\xf0\xee\xee\xfe'), bytearray(b'\xfd'), bytearray(b'\xf0\xee\xee^'), bytearray(b'\xff'), bytearray(b'\xfc\x10\x00\x00'), bytearray(b'\xfc\x01\x02\x02'), bytearray(b'\xf16'), bytearray(b'\xc2'), bytearray(b'\xff')]</t>
  </si>
  <si>
    <t xml:space="preserve">Slatter___ </t>
  </si>
  <si>
    <t xml:space="preserve"> [bytearray(b'\xf0^^\xfe'), bytearray(b'\xfd'), bytearray(b'\xf0\xee\xee\xfe'), bytearray(b'\xfd'), bytearray(b'\xf0\xee\xee\xfe'), bytearray(b'\xff'), bytearray(b'\xff')]</t>
  </si>
  <si>
    <t xml:space="preserve">Rhinox____ </t>
  </si>
  <si>
    <t xml:space="preserve"> [bytearray(b'\xfc\x10\x00\x00'), bytearray(b'\xf0\xee\xee5'), bytearray(b'\xfe'), bytearray(b'\xf0\xee\xee\xef'), bytearray(b'\xfd'), bytearray(b'\xf0\xee\xee\xfe'), bytearray(b'\xff'), bytearray(b'\xff')]</t>
  </si>
  <si>
    <t xml:space="preserve">Rhobite___ </t>
  </si>
  <si>
    <t xml:space="preserve">Wild Cat__ </t>
  </si>
  <si>
    <t xml:space="preserve"> [bytearray(b'\xfc\x13\x01\x01'), bytearray(b'\xf06\xfe\xfe'), bytearray(b'\xfe'), bytearray(b'\xf0\xee\xee\xfe'), bytearray(b'\xfd'), bytearray(b'\xf0\xee\xee^'), bytearray(b'\xff'), bytearray(b'\xff')]</t>
  </si>
  <si>
    <t xml:space="preserve">Red Fang__ </t>
  </si>
  <si>
    <t xml:space="preserve"> [bytearray(b'\xfc\x13\x01\x01'), bytearray(b'\xf0\xef\xee\xee'), bytearray(b'\xfe'), bytearray(b'\xf0\xee\xee\xfe'), bytearray(b'\xff'), bytearray(b'\xff')]</t>
  </si>
  <si>
    <t xml:space="preserve">Bounty Man </t>
  </si>
  <si>
    <t xml:space="preserve"> [bytearray(b'\xfc\x13\x01\x01'), bytearray(b'\xf16'), bytearray(b'\xc2'), bytearray(b'\xfe'), bytearray(b'\xf0\xee\xee\xfe'), bytearray(b'\xfd'), bytearray(b'\xf0\xee\xee^'), bytearray(b'\xff'), bytearray(b'\xff')]</t>
  </si>
  <si>
    <t xml:space="preserve">Tusker____ </t>
  </si>
  <si>
    <t xml:space="preserve"> [bytearray(b'\xee'), bytearray(b'\xff'), bytearray(b'\xfc\x12\x00\x00'), bytearray(b'\xfe'), bytearray(b'\xfc\x01\x00\x00'), bytearray(b'\xf0^\xfe\xfe'), bytearray(b'\xff')]</t>
  </si>
  <si>
    <t xml:space="preserve">Ralph_____ </t>
  </si>
  <si>
    <t xml:space="preserve">Chitonid__ </t>
  </si>
  <si>
    <t xml:space="preserve"> [bytearray(b'\xf0\xee\xee^'), bytearray(b'\xff'), bytearray(b'\xfc\x13\x01\x01'), bytearray(b'\xfc\x05\x00\x00'), bytearray(b'\xf0\xcb\xfe\xfe'), bytearray(b'\xff')]</t>
  </si>
  <si>
    <t xml:space="preserve">Wart Puck_ </t>
  </si>
  <si>
    <t xml:space="preserve"> [bytearray(b'\xf0\xee\xee\xef'), bytearray(b'\xff'), bytearray(b'\xfc\x12\x00\x00'), bytearray(b'\xfe'), bytearray(b'\xfc\x05\x00\x00'), bytearray(b'\xf0\xcb\xfe\xfe'), bytearray(b'\xff')]</t>
  </si>
  <si>
    <t xml:space="preserve">Rhyos_____ </t>
  </si>
  <si>
    <t xml:space="preserve"> [bytearray(b'\xf0\xee\xee\xfe'), bytearray(b'\xfd'), bytearray(b'\xf0\xee\xee\xfe'), bytearray(b'\xfd'), bytearray(b'\xf0\xee\xee\xfe'), bytearray(b'\xfd'), bytearray(b'^'), bytearray(b'\xf096='), bytearray(b'\xf0@E='), bytearray(b'\xf0@96'), bytearray(b'\xff'), bytearray(b'\xfc\x12\x00\x00'), bytearray(b'\xfe'), bytearray(b'\xfc\x05\x00\x00'), bytearray(b'\xf0\xee\xfe\xfe'), bytearray(b'\xff')]</t>
  </si>
  <si>
    <t xml:space="preserve">SrBehemoth </t>
  </si>
  <si>
    <t xml:space="preserve"> [bytearray(b'\xfc\x08H\x0f'), bytearray(b'\xfc\tH\x07'), bytearray(b'\xf3\x8a\x00'), bytearray(b'\xf1H'), bytearray(b'\xee'), bytearray(b'\xee'), bytearray(b'\xee'), bytearray(b'\xee'), bytearray(b'\xfe'), bytearray(b'\xfc\x08I\x0f'), bytearray(b'\xfc\tI\x07'), bytearray(b'\xf3\x8a\x00'), bytearray(b'\xf1I'), bytearray(b'\xee'), bytearray(b'\xee'), bytearray(b'\xee'), bytearray(b'\xee'), bytearray(b'\xfe'), bytearray(b'\xfc\x08J\x0f'), bytearray(b'\xfc\tJ\x07'), bytearray(b'\xf3\x8a\x00'), bytearray(b'\xf1J'), bytearray(b'\xee'), bytearray(b'\xee'), bytearray(b'\xee'), bytearray(b'\xee'), bytearray(b'\xfe'), bytearray(b'\xfc\x08K\x0f'), bytearray(b'\xfc\tK\x07'), bytearray(b'\xf3\x8a\x00'), bytearray(b'\xf1K'), bytearray(b'\xee'), bytearray(b'\xee'), bytearray(b'\xee'), bytearray(b'\xee'), bytearray(b'\xfe'), bytearray(b'\xf0\xee\xfe\xef'), bytearray(b'\xfd'), bytearray(b'\xf0\xee\r\xee'), bytearray(b'\xfd'), bytearray(b'\xf0\xfeP\xef'), bytearray(b'\xff'), bytearray(b'\xfc\x12\x00\x00'), bytearray(b'\xf5\x0b\x01\xff'), bytearray(b'\xfe'), bytearray(b'\xfc\x05\x00\x00'), bytearray(b'\xf0\xee\xfe\xfe'), bytearray(b'\xff')]</t>
  </si>
  <si>
    <t xml:space="preserve">Vectaur___ </t>
  </si>
  <si>
    <t xml:space="preserve"> [bytearray(b'\xee'), bytearray(b'\xfd'), bytearray(b'\xf0\xee6^'), bytearray(b'\xff'), bytearray(b'\xff')]</t>
  </si>
  <si>
    <t xml:space="preserve">Wyvern____ </t>
  </si>
  <si>
    <t xml:space="preserve"> [bytearray(b'\xfc\x13\x01\x01'), bytearray(b'\xf0\xee\xee\xb2'), bytearray(b'\xfe'), bytearray(b'\xf0\xee\xee\xef'), bytearray(b'\xfd'), bytearray(b'\xf0\xee\xee\xfe'), bytearray(b'\xfd'), bytearray(b'\xf0\xee\xee\xfe'), bytearray(b'\xff'), bytearray(b'\xff')]</t>
  </si>
  <si>
    <t xml:space="preserve">Zombone___ </t>
  </si>
  <si>
    <t xml:space="preserve"> [bytearray(b'\xf0\xee\xee\xfe'), bytearray(b'\xfd'), bytearray(b'\xf0\xee\xee\xfe'), bytearray(b'\xfd'), bytearray(b'\xf0\xee\xee\xfe'), bytearray(b'\xfd'), bytearray(b'\xf0\xee\xee\xef'), bytearray(b'\xff'), bytearray(b'\xff')]</t>
  </si>
  <si>
    <t xml:space="preserve">Dragon____ </t>
  </si>
  <si>
    <t xml:space="preserve"> [bytearray(b'\xf0\xee\xee\x92'), bytearray(b'\xfd'), bytearray(b'\xf0\xee\xee_'), bytearray(b'\xfd'), bytearray(b'\xf0\xee\xee9'), bytearray(b'\xfd'), bytearray(b'\xf0\xee\xee\xcf'), bytearray(b'\xff'), bytearray(b'\xfc\x12\x00\x00'), bytearray(b'\xfe'), bytearray(b'\xfc\x05\x00\x00'), bytearray(b'\xf0\xcb\xfe\xfe'), bytearray(b'\xff')]</t>
  </si>
  <si>
    <t xml:space="preserve">Brontaur__ </t>
  </si>
  <si>
    <t xml:space="preserve"> [bytearray(b'\xf0\xee\xee_'), bytearray(b'\xfd'), bytearray(b'\xf0??\xfe'), bytearray(b'\xf0??\xfe'), bytearray(b'\xfd'), bytearray(b'\xf0\xee\xee_'), bytearray(b'\xfd'), bytearray(b'\xf0X?_'), bytearray(b'\xfd'), bytearray(b'\xf0X?_'), bytearray(b'\xff'), bytearray(b'\xff')]</t>
  </si>
  <si>
    <t xml:space="preserve">Allosaurus </t>
  </si>
  <si>
    <t xml:space="preserve"> [bytearray(b'\xf0\xef\xfeH'), bytearray(b'\xff'), bytearray(b'\xff')]</t>
  </si>
  <si>
    <t xml:space="preserve">Cirpius___ </t>
  </si>
  <si>
    <t xml:space="preserve"> [bytearray(b'\xfc\x13\x01\x01'), bytearray(b'\xee'), bytearray(b'\xfe'), bytearray(b'\xf0\xee\xee\xfe'), bytearray(b'\xfd'), bytearray(b'\xf0\xee\xee\xfe'), bytearray(b'\xfd'), bytearray(b'\xf0\xee\xee\xef'), bytearray(b'\xff'), bytearray(b'\xff')]</t>
  </si>
  <si>
    <t xml:space="preserve">Sprinter__ </t>
  </si>
  <si>
    <t xml:space="preserve"> [bytearray(b'\xee'), bytearray(b'\xfd'), bytearray(b'\xf0\xee\xee\xef'), bytearray(b'\xfd'), bytearray(b'\xf0\xee\xee\x93'), bytearray(b'\xff'), bytearray(b'\xff')]</t>
  </si>
  <si>
    <t xml:space="preserve">Gobbler___ </t>
  </si>
  <si>
    <t xml:space="preserve"> [bytearray(b'\xfc\x13\x01\x01'), bytearray(b'\xe7'), bytearray(b'\xfe'), bytearray(b'\xf0\xee\xee\xef'), bytearray(b'\xff'), bytearray(b'\xff')]</t>
  </si>
  <si>
    <t xml:space="preserve">Harpiai___ </t>
  </si>
  <si>
    <t xml:space="preserve"> [bytearray(b'\xf0\xee\xee\xfe'), bytearray(b'\xfd'), bytearray(b'\xf0\xee\xeeD'), bytearray(b'\xfd'), bytearray(b'\xf0\xee\xee\x93'), bytearray(b'\xfd'), bytearray(b'\xf0\xee\xee^'), bytearray(b'\xff'), bytearray(b'\xff')]</t>
  </si>
  <si>
    <t xml:space="preserve">GloomShell </t>
  </si>
  <si>
    <t xml:space="preserve"> [bytearray(b'\xee'), bytearray(b'\xfd'), bytearray(b'\xf0\xee\xee\xad'), bytearray(b'\xff'), bytearray(b'\xfc\x12\x00\x00'), bytearray(b'\xfe'), bytearray(b'\xfc\x13\x01\x01'), bytearray(b'\xfc\x05\x00\x00'), bytearray(b'\xf0\xef\xfe\xfe'), bytearray(b'\xff')]</t>
  </si>
  <si>
    <t xml:space="preserve">Drop______ </t>
  </si>
  <si>
    <t xml:space="preserve"> [bytearray(b'\xf0\xef\xef\xfe'), bytearray(b'\xff'), bytearray(b'\xfc\x12\x00\x00'), bytearray(b'\xfe'), bytearray(b'\xfc\x01\x00\x00'), bytearray(b'\xee'), bytearray(b'\xff')]</t>
  </si>
  <si>
    <t xml:space="preserve">Mind Candy </t>
  </si>
  <si>
    <t xml:space="preserve"> [bytearray(b'\xf0\xee\xee\xfe'), bytearray(b'\xfd'), bytearray(b'\xf0\xee\xee\xef'), bytearray(b'\xff'), bytearray(b'\xfc\x13\x01\x01'), bytearray(b'\xfc\x01\x05\x06'), bytearray(b'\xf0\xef\xfe\xfe'), bytearray(b'\xff')]</t>
  </si>
  <si>
    <t xml:space="preserve">WeedFeeder </t>
  </si>
  <si>
    <t xml:space="preserve">Luridan___ </t>
  </si>
  <si>
    <t xml:space="preserve"> [bytearray(b'\xee'), bytearray(b'\xfd'), bytearray(b'\xf0\xee\xee^'), bytearray(b'\xfd'), bytearray(b'\xf0\xee\xeeh'), bytearray(b'\xfd'), bytearray(b'\xf0\xee\xeew'), bytearray(b'\xfd'), bytearray(b'\xf0\xee\xee^'), bytearray(b'\xff'), bytearray(b'\xff')]</t>
  </si>
  <si>
    <t xml:space="preserve">Toe Cutter </t>
  </si>
  <si>
    <t xml:space="preserve"> [bytearray(b'\xf0\xee\xee\xfe'), bytearray(b'\xff'), bytearray(b'\xfc\x12\x00\x00'), bytearray(b'\xfe'), bytearray(b'\xfc\x05\x00\x00'), bytearray(b'\xf0\xef\xfe\xfe'), bytearray(b'\xff')]</t>
  </si>
  <si>
    <t xml:space="preserve">Over Grunk </t>
  </si>
  <si>
    <t xml:space="preserve"> [bytearray(b'\xfc\x13\x01\x01'), bytearray(b'\xee'), bytearray(b'\xfe'), bytearray(b'\xf0\xee\xee\xfe'), bytearray(b'\xfd'), bytearray(b'\xf0\xee\xee\xef'), bytearray(b'\xff'), bytearray(b'\xff')]</t>
  </si>
  <si>
    <t xml:space="preserve">Exoray____ </t>
  </si>
  <si>
    <t xml:space="preserve"> [bytearray(b'\xfc\x13\x01\x01'), bytearray(b'\xf0\xee\xeeH'), bytearray(b'\xfe'), bytearray(b'\xf0\xee\xee\xef'), bytearray(b'\xff'), bytearray(b'\xff')]</t>
  </si>
  <si>
    <t xml:space="preserve">Crusher___ </t>
  </si>
  <si>
    <t xml:space="preserve"> [bytearray(b'\xf0\xee\xee\xfe'), bytearray(b'\xfd'), bytearray(b'\xf0\xee\xee_'), bytearray(b'\xff'), bytearray(b'\xfc\x12\x00\x00'), bytearray(b'\xfe'), bytearray(b'\xfc\x13\x01\x01'), bytearray(b'\xfc\x05\x00\x00'), bytearray(b'\xf0?\xfe\xfe'), bytearray(b'\xff')]</t>
  </si>
  <si>
    <t xml:space="preserve">Uroburos__ </t>
  </si>
  <si>
    <t xml:space="preserve"> [bytearray(b'\xf0\xee\xee\xfe'), bytearray(b'\xfd'), bytearray(b'\xf0HH\xee'), bytearray(b'\xfd'), bytearray(b'\xf0\xee\xfe\xfe'), bytearray(b'\xfd'), bytearray(b'\xf0\xef\xfe\xfe'), bytearray(b'\xff'), bytearray(b'\xff')]</t>
  </si>
  <si>
    <t xml:space="preserve">Primordite </t>
  </si>
  <si>
    <t xml:space="preserve"> [bytearray(b'\xee'), bytearray(b'\xfd'), bytearray(b'\xf0\xee\xee\xef'), bytearray(b'\xfd'), bytearray(b'\xee'), bytearray(b'\xfd'), bytearray(b'\xee'), bytearray(b'\xff'), bytearray(b'\xff')]</t>
  </si>
  <si>
    <t xml:space="preserve">Sky Cap___ </t>
  </si>
  <si>
    <t xml:space="preserve"> [bytearray(b'\xfc\x13\x01\x01'), bytearray(b'\xf0\xefX\xdd'), bytearray(b'\xfe'), bytearray(b'\xf0XX\xc9'), bytearray(b'\xfd'), bytearray(b'\xf0X\xc9\xfe'), bytearray(b'\xff'), bytearray(b'\xff')]</t>
  </si>
  <si>
    <t xml:space="preserve">Cephaler__ </t>
  </si>
  <si>
    <t xml:space="preserve"> [bytearray(b'\xee'), bytearray(b'\xfd'), bytearray(b'\xf0\xee\xee^'), bytearray(b'\xfd'), bytearray(b'\xf0\xd0\xfe\xfe'), bytearray(b'\xff'), bytearray(b'\xff')]</t>
  </si>
  <si>
    <t xml:space="preserve">Maliga____ </t>
  </si>
  <si>
    <t xml:space="preserve"> [bytearray(b'\xfc\x13\x01\x01'), bytearray(b'\xf0^^\xfe'), bytearray(b'\xf0^^\xfe'), bytearray(b'\xfe'), bytearray(b'\xee'), bytearray(b'\xfd'), bytearray(b'\xf0\xee\xee^'), bytearray(b'\xff'), bytearray(b'\xff')]</t>
  </si>
  <si>
    <t xml:space="preserve">Gigan Toad </t>
  </si>
  <si>
    <t xml:space="preserve"> [bytearray(b'\xf0\xee\xee^'), bytearray(b'\xfd'), bytearray(b'\xf0\xee\xee\xfe'), bytearray(b'\xfd'), bytearray(b'\xf0\xee\xee\xae'), bytearray(b'\xfd'), bytearray(b'\xf0\xee\xee\x9e'), bytearray(b'\xff'), bytearray(b'\xff')]</t>
  </si>
  <si>
    <t xml:space="preserve">Geckorex__ </t>
  </si>
  <si>
    <t xml:space="preserve"> [bytearray(b'\xf0\xee\xee\xfe'), bytearray(b'\xfd'), bytearray(b'\xf0\xee\xee\xef'), bytearray(b'\xfd'), bytearray(b'\xf0\xee\xee\xfe'), bytearray(b'\xff'), bytearray(b'\xff')]</t>
  </si>
  <si>
    <t xml:space="preserve">Cluck_____ </t>
  </si>
  <si>
    <t xml:space="preserve"> [bytearray(b'\xfc\x13\x01\x01'), bytearray(b'\xf0\xee\xeeA'), bytearray(b'\xfe'), bytearray(b'\xf0\xee\xee\xfe'), bytearray(b'\xfd'), bytearray(b'\xf0\xee\xee\xef'), bytearray(b'\xff'), bytearray(b'\xff')]</t>
  </si>
  <si>
    <t xml:space="preserve">Land Worm_ </t>
  </si>
  <si>
    <t xml:space="preserve"> [bytearray(b'\xf0@@\xe8'), bytearray(b'\xfd'), bytearray(b'\xf0@@\xe8'), bytearray(b'\xfd'), bytearray(b'\xf0@^\xe8'), bytearray(b'\xff'), bytearray(b'\xff')]</t>
  </si>
  <si>
    <t xml:space="preserve">Test Rider </t>
  </si>
  <si>
    <t xml:space="preserve"> [bytearray(b'\xf0\xee\xee^'), bytearray(b'\xff'), bytearray(b'\xfc\x01\x05\x06'), bytearray(b'\xf1E'), bytearray(b'^'), bytearray(b'\xfe'), bytearray(b'\xfc\x05\x00\x00'), bytearray(b'\xf0\xee\xfe\xfe'), bytearray(b'\xff')]</t>
  </si>
  <si>
    <t xml:space="preserve">PlutoArmor </t>
  </si>
  <si>
    <t xml:space="preserve"> [bytearray(b'\xfc\x13\x01\x01'), bytearray(b'\xf0\xcdYX'), bytearray(b'\xfe'), bytearray(b'\xf0X\xee^'), bytearray(b'\xff'), bytearray(b'\xfc\x12\x00\x00'), bytearray(b'\xfe'), bytearray(b'\xfc\x01\x00\x00'), bytearray(b'\xf0\xcdY\xfe'), bytearray(b'\xff')]</t>
  </si>
  <si>
    <t xml:space="preserve">Tomb Thumb </t>
  </si>
  <si>
    <t xml:space="preserve"> [bytearray(b'\xfc\x13\x01\x01'), bytearray(b'\xa3'), bytearray(b'\xfe'), bytearray(b'\xf0\xee\xee\xfe'), bytearray(b'\xf16'), bytearray(b'\xf0\xef\xfe\xfe'), bytearray(b'\xff'), bytearray(b'\xff')]</t>
  </si>
  <si>
    <t xml:space="preserve">HeavyArmor </t>
  </si>
  <si>
    <t xml:space="preserve"> [bytearray(b'\xfc\x15\x00\x00'), bytearray(b'\xfc\x17\x06\x00'), bytearray(b'\xf9\x01\x00\x00'), bytearray(b'\xf16'), bytearray(b'\xbf'), bytearray(b'\xfe'), bytearray(b'\xfc\x13\x00\x04'), bytearray(b'\xf0\xeeX^'), bytearray(b'\xfd'), bytearray(b'\xf0\xee\xee\xdd'), bytearray(b'\xfe'), bytearray(b'\xee'), bytearray(b'\xfd'), bytearray(b'\xf0\xeeX^'), bytearray(b'\xff'), bytearray(b'\xff')]</t>
  </si>
  <si>
    <t xml:space="preserve">Chaser____ </t>
  </si>
  <si>
    <t xml:space="preserve"> [bytearray(b'\xfc\x1b{\x00'), bytearray(b'\xfc\x13\x01\x01'), bytearray(b'\xf8\x00\x00'), bytearray(b'\xfa\t\xf10'), bytearray(b'\xf5\x02\x00\x04'), bytearray(b'\xf5\x02\x00\x08'), bytearray(b'\xf5\x02\x00\x10'), bytearray(b'\xfe'), bytearray(b'\xf16'), bytearray(b'\xf0\xef\xfe\xfe'), bytearray(b'\xfd'), bytearray(b'\xf0\xee\xee='), bytearray(b'\xfd'), bytearray(b'\xf0\xee\xee\x9b'), bytearray(b'\xfd'), bytearray(b'\xf0\xee\xeeX'), bytearray(b'\xff'), bytearray(b'\xfc\x1bz\x00'), bytearray(b'\xfc\x12\x00\x00'), bytearray(b'\xf5\x0b\x04\x01'), bytearray(b'\xfa\t\xf10'), bytearray(b'\xf5\x02\x00\x10'), bytearray(b'\xf5\x02\x00\x08'), bytearray(b'\xf5\x02\x00\x04'), bytearray(b'\xf5\x00\x01\x01'), bytearray(b'\xfe'), bytearray(b'\xfc\x01\x07\n'), bytearray(b'\xf9\x01\x00\x00'), bytearray(b'\xff')]</t>
  </si>
  <si>
    <t xml:space="preserve">Scullion__ </t>
  </si>
  <si>
    <t xml:space="preserve"> [bytearray(b'\xef'), bytearray(b'\xfd'), bytearray(b'\xf0Y\xd4\xcd'), bytearray(b'\xfd'), bytearray(b'\xf0\xd4\xd4X'), bytearray(b'\xfd'), bytearray(b'\xf0\xef\xcdY'), bytearray(b'\xfd'), bytearray(b'\xf0\xefY\xcd'), bytearray(b'\xff'), bytearray(b'\xfc\x12\x00\x00'), bytearray(b'X'), bytearray(b'\xff')]</t>
  </si>
  <si>
    <t xml:space="preserve">Poplium___ </t>
  </si>
  <si>
    <t xml:space="preserve">Intangir__ </t>
  </si>
  <si>
    <t xml:space="preserve"> [bytearray(b'\xfc\x066\x04'), bytearray(b'\xf16'), bytearray(b'\xc2'), bytearray(b'\xfe'), bytearray(b'\xfc\x14$\x00'), bytearray(b'P'), bytearray(b'\xf16'), bytearray(b'\xef'), bytearray(b'\xf9\x02$\x00'), bytearray(b'\xfe'), bytearray(b'\xff'), bytearray(b'\xfc\x12\x00\x00'), bytearray(b'P'), bytearray(b'\xfe'), bytearray(b'\xfc\x05\x00\x00'), bytearray(b'\xf9\x01$\x00'), bytearray(b'\xff')]</t>
  </si>
  <si>
    <t xml:space="preserve">Misfit____ </t>
  </si>
  <si>
    <t xml:space="preserve"> [bytearray(b'\xf0\xee\xee?'), bytearray(b'\xfd'), bytearray(b'\xf0\xee??'), bytearray(b'\xfd'), bytearray(b'\xf0\xef\xfe\xfe'), bytearray(b'\xff'), bytearray(b'\xff')]</t>
  </si>
  <si>
    <t xml:space="preserve">Eland_____ </t>
  </si>
  <si>
    <t xml:space="preserve">Enuo______ </t>
  </si>
  <si>
    <t xml:space="preserve"> [bytearray(b'\xfc\x13\x01\x01'), bytearray(b'\xf0FE\xef'), bytearray(b'\xfe'), bytearray(b'\xf0\xee\xee\xef'), bytearray(b'\xff'), bytearray(b'\xff')]</t>
  </si>
  <si>
    <t xml:space="preserve">Deep Eye__ </t>
  </si>
  <si>
    <t xml:space="preserve"> [bytearray(b'\xf0\xee\xee\xef'), bytearray(b'\xfd'), bytearray(b'\xf16'), bytearray(b'\xf0\xfe\xfe\xc2'), bytearray(b'\xff'), bytearray(b'\xff')]</t>
  </si>
  <si>
    <t xml:space="preserve">GreaseMonk </t>
  </si>
  <si>
    <t xml:space="preserve"> [bytearray(b'\xfc\x13\x01\x01'), bytearray(b'\xf0\xee^^'), bytearray(b'\xfe'), bytearray(b'\xf0\xee\xee\xfe'), bytearray(b'\xff'), bytearray(b'\xff')]</t>
  </si>
  <si>
    <t xml:space="preserve">NeckHunter </t>
  </si>
  <si>
    <t xml:space="preserve"> [bytearray(b'\xf0\xef\xee\xfe'), bytearray(b'\xfd'), bytearray(b'\xee'), bytearray(b'\xfd'), bytearray(b'\xee'), bytearray(b'\xfd'), bytearray(b'\xee'), bytearray(b'\xff'), bytearray(b'\xff')]</t>
  </si>
  <si>
    <t xml:space="preserve">Grenade___ </t>
  </si>
  <si>
    <t xml:space="preserve"> [bytearray(b'\xf06\xfe\xef'), bytearray(b'\xfd'), bytearray(b'\xf066\xfe'), bytearray(b'\xfd'), bytearray(b'\xf066\xfe'), bytearray(b'\xff'), bytearray(b'\xfc\x12\x00\x00'), bytearray(b'\xfe'), bytearray(b'\xfc\x01\x00\x00'), bytearray(b'\xf0\xa2\xfe\xfe'), bytearray(b'\xff')]</t>
  </si>
  <si>
    <t xml:space="preserve">Critic____ </t>
  </si>
  <si>
    <t xml:space="preserve"> [bytearray(b'\xf0\xee\x8c\xef'), bytearray(b'\xfd'), bytearray(b'\xf0\xeeK\xa8'), bytearray(b'\xfd'), bytearray(b'\xf0\xee\xee\x8b'), bytearray(b'\xff'), bytearray(b'\xff')]</t>
  </si>
  <si>
    <t xml:space="preserve">Pan Dora__ </t>
  </si>
  <si>
    <t xml:space="preserve"> [bytearray(b'\xf0\x92\xd3\xfe'), bytearray(b'\xfd'), bytearray(b'\xf0\x92:\xfe'), bytearray(b'\xfd'), bytearray(b'\xf0\xd3:\xfe'), bytearray(b'\xff'), bytearray(b'\xfc\x12\x00\x00'), bytearray(b'\xfe'), bytearray(b'\xfc\x05\x00\x00'), bytearray(b'\xf0\xef\xfe\xfe'), bytearray(b'\xff')]</t>
  </si>
  <si>
    <t xml:space="preserve">SoulDancer </t>
  </si>
  <si>
    <t xml:space="preserve"> [bytearray(b'\xf6\x01\x00\x01'), bytearray(b'\xfd'), bytearray(b'\xf6\x01\x01\x02'), bytearray(b'\xfd'), bytearray(b'\xf6\x01\x03\x04'), bytearray(b'\xfd'), bytearray(b'\xf6\x01\x04\x05'), bytearray(b'\xff'), bytearray(b'\xfc\x05\x00\x00'), bytearray(b'\xf0\xef\xfe\xfe'), bytearray(b'\xff')]</t>
  </si>
  <si>
    <t xml:space="preserve">Gigantos__ </t>
  </si>
  <si>
    <t xml:space="preserve"> [bytearray(b'_'), bytearray(b'_'), bytearray(b'_'), bytearray(b'\xfd'), bytearray(b'\xee'), bytearray(b'\xff'), bytearray(b'\xfc\x12\x00\x00'), bytearray(b'\xfe'), bytearray(b'\xfc\x05\x00\x00'), bytearray(b'\xee'), bytearray(b'\xee'), bytearray(b'_'), bytearray(b'\xff')]</t>
  </si>
  <si>
    <t xml:space="preserve"> [bytearray(b'\xf0\xee\xee^'), bytearray(b'\xfd'), bytearray(b'\xf0999'), bytearray(b'\xff'), bytearray(b'\xff')]</t>
  </si>
  <si>
    <t xml:space="preserve">Spek Tor__ </t>
  </si>
  <si>
    <t xml:space="preserve">Parasite__ </t>
  </si>
  <si>
    <t xml:space="preserve"> [bytearray(b'\xf0\xee\xee\xfe'), bytearray(b'\xfd'), bytearray(b'\xf0\xee\xee\xfe'), bytearray(b'\xfd'), bytearray(b'\xf0\xee\xee\xef'), bytearray(b'\xff'), bytearray(b'\xfc\x12\x00\x00'), bytearray(b'\xfe'), bytearray(b'\xfc\x01\x00\x00'), bytearray(b'\xf0==\xfe'), bytearray(b'\xff')]</t>
  </si>
  <si>
    <t xml:space="preserve">EarthGuard </t>
  </si>
  <si>
    <t xml:space="preserve"> [bytearray(b'\xef'), bytearray(b'\xff'), bytearray(b'\xff')]</t>
  </si>
  <si>
    <t xml:space="preserve">Coelecite_ </t>
  </si>
  <si>
    <t xml:space="preserve"> [bytearray(b'\xfc\x13\x01\x01'), bytearray(b'\xee'), bytearray(b'\xfe'), bytearray(b'\xee'), bytearray(b'\xfd'), bytearray(b'\xf0\xee\xee\xef'), bytearray(b'\xff'), bytearray(b'\xfc\x13\x01\x01'), bytearray(b'\xfc\x12\x00\x00'), bytearray(b'\xf0@\xfe\xfe'), bytearray(b'\xff')]</t>
  </si>
  <si>
    <t xml:space="preserve">Anemone___ </t>
  </si>
  <si>
    <t xml:space="preserve"> [bytearray(b'\xfc\x13\x01\x01'), bytearray(b'='), bytearray(b'\xfe'), bytearray(b'\xf0\xef\xfe\xfe'), bytearray(b'\xff'), bytearray(b'\xfc\x12\x00\x00'), bytearray(b'\xfe'), bytearray(b'\xfc\x05\x00\x00'), bytearray(b'\xf16'), bytearray(b'&lt;'), bytearray(b'\xff')]</t>
  </si>
  <si>
    <t xml:space="preserve">Hipocampus </t>
  </si>
  <si>
    <t xml:space="preserve"> [bytearray(b'\xf0\xee\xee\xfe'), bytearray(b'\xfd'), bytearray(b'\xf0\xee\xee\xef'), bytearray(b'\xff'), bytearray(b'\xfc\x12\x00\x00'), bytearray(b'\xfe'), bytearray(b'\xfc\x01\x02\x02'), bytearray(b'\xf0E\xfe\xfe'), bytearray(b'\xfe'), bytearray(b'\xfc\x05\x00\x00'), bytearray(b'\xf0E\xfe\xfe'), bytearray(b'\xff')]</t>
  </si>
  <si>
    <t xml:space="preserve">Spectre___ </t>
  </si>
  <si>
    <t xml:space="preserve"> [bytearray(b'\xf0^^\xfe'), bytearray(b'\xfd'), bytearray(b'\xf069&lt;'), bytearray(b'\xfd'), bytearray(b'^'), bytearray(b'\xff'), bytearray(b'\xff')]</t>
  </si>
  <si>
    <t xml:space="preserve">Evil Oscar </t>
  </si>
  <si>
    <t xml:space="preserve"> [bytearray(b'\xfc\x13\x01\x01'), bytearray(b'\x9c'), bytearray(b'\xfe'), bytearray(b'\xf0\xee\xee\xfe'), bytearray(b'\xff'), bytearray(b'\xfc\x12\x00\x00'), bytearray(b'\xfe'), bytearray(b'\xfc\x01\x02\x02'), bytearray(b'\xf0\xef\xfe\xfe'), bytearray(b'\xff')]</t>
  </si>
  <si>
    <t xml:space="preserve">Slurm_____ </t>
  </si>
  <si>
    <t xml:space="preserve"> [bytearray(b'\xf0\xee\xee\xfe'), bytearray(b'\xfd'), bytearray(b'\xf0\xee\xef\xfe'), bytearray(b'\xff'), bytearray(b'\xff')]</t>
  </si>
  <si>
    <t xml:space="preserve">Latimeria_ </t>
  </si>
  <si>
    <t xml:space="preserve"> [bytearray(b'\xf0@\xfe\xfe'), bytearray(b'\xfd'), bytearray(b'\xf0^@@'), bytearray(b'\xff'), bytearray(b'\xff')]</t>
  </si>
  <si>
    <t xml:space="preserve">StillGoing </t>
  </si>
  <si>
    <t xml:space="preserve">Allo Ver__ </t>
  </si>
  <si>
    <t xml:space="preserve"> [bytearray(b'\xfc\x0b&lt;\x00'), bytearray(b'\xf1C'), bytearray(b'X'), bytearray(b'\xf1C'), bytearray(b'X'), bytearray(b'\xf1C'), bytearray(b'X'), bytearray(b'\xf1C'), bytearray(b'X'), bytearray(b'\xf1C'), bytearray(b'X'), bytearray(b'\xf1C'), bytearray(b'X'), bytearray(b'\xf1C'), bytearray(b'X'), bytearray(b'\xf1C'), bytearray(b'X'), bytearray(b'\xfb\x00\x00'), bytearray(b'\xfe'), bytearray(b'\xf0\r\x8b\xfe'), bytearray(b'\xff'), bytearray(b'\xfc\x05\x00\x00'), bytearray(b'\xf0\xfe\xfe\r'), bytearray(b'\xff')]</t>
  </si>
  <si>
    <t xml:space="preserve">Phase_____ </t>
  </si>
  <si>
    <t xml:space="preserve"> [bytearray(b'\xfc\x13\x01\x01'), bytearray(b'\xf0\xee\xeeO'), bytearray(b'\xfe'), bytearray(b'\xf0\xee\xee\xef'), bytearray(b'\xff'), bytearray(b'\xfc\x12\x00\x00'), bytearray(b'\xfe'), bytearray(b'\xfc\x05\x00\x00'), bytearray(b'\xf0O\xfe\xfe'), bytearray(b'\xff')]</t>
  </si>
  <si>
    <t xml:space="preserve">Outsider__ </t>
  </si>
  <si>
    <t xml:space="preserve"> [bytearray(b'\xf6\x01%+'), bytearray(b'\xfd'), bytearray(b'\xf6\x01&amp;,'), bytearray(b'\xfd'), bytearray(b"\xf6\x01\'-"), bytearray(b'\xfd'), bytearray(b'\xf6\x01(.'), bytearray(b'\xfd'), bytearray(b'\xf6\x01)/'), bytearray(b'\xfd'), bytearray(b'\xf16'), bytearray(b'\xf0\xef\xef\xfe'), bytearray(b'\xff'), bytearray(b'\xfc\x12\x00\x00'), bytearray(b'\xfe'), bytearray(b'\xfc\x01\x00\x00'), bytearray(b'\xf6\x01AA'), bytearray(b'\xfe'), bytearray(b'\xfc\x05\x00\x00'), bytearray(b'\xf6\x01BC'), bytearray(b'\xff')]</t>
  </si>
  <si>
    <t xml:space="preserve">Barb-e____ </t>
  </si>
  <si>
    <t xml:space="preserve"> [bytearray(b'\xf1D'), bytearray(b'#'), bytearray(b'\xfd'), bytearray(b'\xf0\x04\xc7\xfe'), bytearray(b'\xff'), bytearray(b'\xfc\x12\x00\x00'), bytearray(b'\xfe'), bytearray(b'\xfc\x05\x00\x00'), bytearray(b'\xf0\xef\xef\xfe'), bytearray(b'\xff')]</t>
  </si>
  <si>
    <t xml:space="preserve">Parasoul__ </t>
  </si>
  <si>
    <t xml:space="preserve"> [bytearray(b'\xfc\x13\x01\x01'), bytearray(b'\xf0\xeeFF'), bytearray(b'\xfe'), bytearray(b'\xf0\xee\xef\xfe'), bytearray(b'\xfd'), bytearray(b'\xf0\xeeEE'), bytearray(b'\xff'), bytearray(b'\xff')]</t>
  </si>
  <si>
    <t xml:space="preserve">Pm Stalker </t>
  </si>
  <si>
    <t xml:space="preserve"> [bytearray(b'\xf0\xee\xee\x04'), bytearray(b'\xfd'), bytearray(b'\xf0\xee\xee\xef'), bytearray(b'\xff'), bytearray(b'\xfc\x12\x00\x00'), bytearray(b'\xfe'), bytearray(b'\xfc\x01\x00\x00'), bytearray(b'\xf0\x04\xfe\xfe'), bytearray(b'\xff')]</t>
  </si>
  <si>
    <t xml:space="preserve">Hemophyte_ </t>
  </si>
  <si>
    <t xml:space="preserve"> [bytearray(b'\xfc\x13\x01\x01'), bytearray(b'\xf0NN\xfe'), bytearray(b'\xf0NN\xfe'), bytearray(b'\xf0NN\xfe'), bytearray(b'\xfe'), bytearray(b'\xf0\xee\xee\xa6'), bytearray(b'\xff'), bytearray(b'\xfc\x05\x00\x00'), bytearray(b'\xfc\x12\x00\x00'), bytearray(b'\xfe'), bytearray(b'\xf0\xef\xef\xfe'), bytearray(b'\xff')]</t>
  </si>
  <si>
    <t xml:space="preserve">Sp Forces_ </t>
  </si>
  <si>
    <t xml:space="preserve"> [bytearray(b'\xf0\xee\xee\xfe'), bytearray(b'\xfd'), bytearray(b'\xf0\xee\xee\xfe'), bytearray(b'\xfd'), bytearray(b'\xf0\xee\xee^'), bytearray(b'\xff'), bytearray(b'\xff')]</t>
  </si>
  <si>
    <t xml:space="preserve">Nohrabbit_ </t>
  </si>
  <si>
    <t xml:space="preserve"> [bytearray(b'\xf0\xee\xee^'), bytearray(b'\xfd'), bytearray(b'\xee'), bytearray(b'\xff'), bytearray(b'\xfc\x01\x00\x00'), bytearray(b'\xf1D'), bytearray(b'\xf0UU3'), bytearray(b'\xff')]</t>
  </si>
  <si>
    <t xml:space="preserve">Wizard____ </t>
  </si>
  <si>
    <t xml:space="preserve"> [bytearray(b'\xf0\x1b)\xfe'), bytearray(b'\xfd'), bytearray(b'\xf0\x1a \xfe'), bytearray(b'\xfd'), bytearray(b'\xf0\x1e\x1d\xfe'), bytearray(b'\xff'), bytearray(b'\xfc\x01\x02\x02'), bytearray(b'\xf0\xef\xfe\xfe'), bytearray(b'\xff')]</t>
  </si>
  <si>
    <t xml:space="preserve">Scrapper__ </t>
  </si>
  <si>
    <t xml:space="preserve"> [bytearray(b'\xee'), bytearray(b'\xfd'), bytearray(b'\xf0\xee\xee^'), bytearray(b'\xff'), bytearray(b'\xfc\x12\x00\x00'), bytearray(b'\xfe'), bytearray(b'\xfc\x05\x00\x00'), bytearray(b'\xf0\xee^\xfe'), bytearray(b'\xff')]</t>
  </si>
  <si>
    <t xml:space="preserve">Ceritops__ </t>
  </si>
  <si>
    <t xml:space="preserve"> [bytearray(b'\xf0\xee\xee\xef'), bytearray(b'\xff'), bytearray(b'\xff')]</t>
  </si>
  <si>
    <t xml:space="preserve">Commando__ </t>
  </si>
  <si>
    <t xml:space="preserve"> [bytearray(b'\xfc\x13\x01\x01'), bytearray(b'\xf0\xee\xee\xef'), bytearray(b'\xfe'), bytearray(b'\xee'), bytearray(b'\xff'), bytearray(b'\xff')]</t>
  </si>
  <si>
    <t xml:space="preserve">Opinicus__ </t>
  </si>
  <si>
    <t xml:space="preserve"> [bytearray(b'\xee'), bytearray(b'\xfd'), bytearray(b'\xee'), bytearray(b'\xfd'), bytearray(b'\xee'), bytearray(b'\xfd'), bytearray(b'\xee'), bytearray(b'\xfd'), bytearray(b'^'), bytearray(b'\xee'), bytearray(b'\xee'), bytearray(b'\xff'), bytearray(b'\xfc\x12\x00\x00'), bytearray(b'\xfe'), bytearray(b'\xfc\x01\x02\x02'), bytearray(b'\xf0C\xfe\xfe'), bytearray(b'\xff')]</t>
  </si>
  <si>
    <t xml:space="preserve">Poppers___ </t>
  </si>
  <si>
    <t xml:space="preserve"> [bytearray(b'\xf0\xee\xee\xef'), bytearray(b'\xfd'), bytearray(b'\xf0\xee\xeeN'), bytearray(b'\xff'), bytearray(b'\xff')]</t>
  </si>
  <si>
    <t xml:space="preserve">Lunaris___ </t>
  </si>
  <si>
    <t xml:space="preserve"> [bytearray(b'\xee'), bytearray(b'\xfd'), bytearray(b'\xf0\xee\xee\xef'), bytearray(b'\xff'), bytearray(b'\xff')]</t>
  </si>
  <si>
    <t xml:space="preserve">Garm______ </t>
  </si>
  <si>
    <t xml:space="preserve">Vindr_____ </t>
  </si>
  <si>
    <t xml:space="preserve"> [bytearray(b'\xfc\x13\x01\x01'), bytearray(b'\xf0\xee\xee\xef'), bytearray(b'\xfe'), bytearray(b'\xee'), bytearray(b'\xfd'), bytearray(b'\xf0\xee\xee\xfe'), bytearray(b'\xff'), bytearray(b'\xff')]</t>
  </si>
  <si>
    <t xml:space="preserve">Kiwok_____ </t>
  </si>
  <si>
    <t xml:space="preserve">Nastidon__ </t>
  </si>
  <si>
    <t xml:space="preserve">Rinn______ </t>
  </si>
  <si>
    <t xml:space="preserve">Insecare__ </t>
  </si>
  <si>
    <t xml:space="preserve"> [bytearray(b'\xf0\xee\xee\xef'), bytearray(b'\xfd'), bytearray(b'\xee'), bytearray(b'\xff'), bytearray(b'\xff')]</t>
  </si>
  <si>
    <t xml:space="preserve">Vermin____ </t>
  </si>
  <si>
    <t xml:space="preserve"> [bytearray(b'\xfc\x10\x00\x00'), bytearray(b'\xfc\x1bp\x00'), bytearray(b'\xfc\x10\x00\x00'), bytearray(b'\xf5\x03\x00\x18'), bytearray(b'\xfe'), bytearray(b'\xfc\x1bq\x00'), bytearray(b'\xfc\x10\x00\x00'), bytearray(b'\xf5\x03\x00\x1a'), bytearray(b'\xfe'), bytearray(b'\xf0\xee\xee\xfe'), bytearray(b'\xfd'), bytearray(b'\xf0\xee\xee\xef'), bytearray(b'\xff'), bytearray(b'\xff')]</t>
  </si>
  <si>
    <t xml:space="preserve">Mantodea__ </t>
  </si>
  <si>
    <t xml:space="preserve"> [bytearray(b'\xf0\xee\xee\xfe'), bytearray(b'\xfd'), bytearray(b'\xf0\xef\xee\xee'), bytearray(b'\xff'), bytearray(b'\xff')]</t>
  </si>
  <si>
    <t xml:space="preserve">Bogy______ </t>
  </si>
  <si>
    <t xml:space="preserve">Prussian__ </t>
  </si>
  <si>
    <t xml:space="preserve">Black Drgn </t>
  </si>
  <si>
    <t xml:space="preserve"> [bytearray(b'\xf0\xee\xeeC'), bytearray(b'\xfd'), bytearray(b'\xf0\xee\xefC'), bytearray(b'\xff'), bytearray(b'\xff')]</t>
  </si>
  <si>
    <t xml:space="preserve">Adamanchyt </t>
  </si>
  <si>
    <t xml:space="preserve"> [bytearray(b'\xee'), bytearray(b'\xfd'), bytearray(b'\xf0\xee\xee^'), bytearray(b'\xff'), bytearray(b'\xfc\x01\x00\x00'), bytearray(b'\xf0\xcb\xfe\xfe'), bytearray(b'\xff')]</t>
  </si>
  <si>
    <t xml:space="preserve">Dante_____ </t>
  </si>
  <si>
    <t xml:space="preserve"> [bytearray(b'\xf0\xee\xee^'), bytearray(b'\xfd'), bytearray(b'\xee'), bytearray(b'\xff'), bytearray(b'\xfc\x12\x00\x00'), bytearray(b'\xfe'), bytearray(b'\xfc\x01\x02\x02'), bytearray(b'\xf0\x96\xfe\xfe'), bytearray(b'\xff')]</t>
  </si>
  <si>
    <t xml:space="preserve">Wirey Drgn </t>
  </si>
  <si>
    <t xml:space="preserve"> [bytearray(b'\xfc\x13\x01\x01'), bytearray(b'\xf0\xee\xee\xb2'), bytearray(b'\xfe'), bytearray(b'\xf0\xee\xee^'), bytearray(b'\xff'), bytearray(b'\xff')]</t>
  </si>
  <si>
    <t xml:space="preserve">Dueller___ </t>
  </si>
  <si>
    <t xml:space="preserve"> [bytearray(b'\xf0\x94\x95^'), bytearray(b'\xff'), bytearray(b'\xfc\x12\x00\x00'), bytearray(b'\xfe'), bytearray(b'\xfc\x05\x00\x00'), bytearray(b'\xf0Y\xfe\xfe'), bytearray(b'\xff')]</t>
  </si>
  <si>
    <t xml:space="preserve">Psychot___ </t>
  </si>
  <si>
    <t xml:space="preserve">Muus______ </t>
  </si>
  <si>
    <t xml:space="preserve"> [bytearray(b'\xfc\x13\x01\x01'), bytearray(b'\xf0\xee\xee\xef'), bytearray(b'\xfe'), bytearray(b'\xf0\xee\xef\x9d'), bytearray(b'\xff'), bytearray(b'\xfc\x12\x00\x00'), bytearray(b'\xfe'), bytearray(b'\xfc\x13\x01\x01'), bytearray(b'\xfc\x01\x02\x02'), bytearray(b'\xf0\xee\xfe\xfe'), bytearray(b'\xfe'), bytearray(b'\xfc\x01\x02\x02'), bytearray(b'\xf0\x9d\xfe\xfe'), bytearray(b'\xff')]</t>
  </si>
  <si>
    <t xml:space="preserve">Karkass___ </t>
  </si>
  <si>
    <t xml:space="preserve"> [bytearray(b'\xf0\xef\xfe\xfe'), bytearray(b'\xff'), bytearray(b'\xfc\x12\x00\x00'), bytearray(b'\xfe'), bytearray(b'\xfc\x01\x00\x00'), bytearray(b'\xf0\xee\xfe\xfe'), bytearray(b'\xfe'), bytearray(b'\xfc\x01\x02\x02'), bytearray(b'\xf0=\x0cO'), bytearray(b'\xfe'), bytearray(b'\xfc\x05\x00\x00'), bytearray(b'?'), bytearray(b'\xff')]</t>
  </si>
  <si>
    <t xml:space="preserve">Punisher__ </t>
  </si>
  <si>
    <t xml:space="preserve"> [bytearray(b'\xf0\xee\xee\xfe'), bytearray(b'\xfd'), bytearray(b'\xf0\xee\xee\xfe'), bytearray(b'\xfd'), bytearray(b'^'), bytearray(b'\xf0\xee\xee\xfe'), bytearray(b'\xf0\xee\xee\xfe'), bytearray(b'\xff'), bytearray(b'\xfc\x12\x00\x00'), bytearray(b'\xfe'), bytearray(b'\xfc\x01\x05\x05'), bytearray(b'\xf4\x05\x05\xfe'), bytearray(b'\xff')]</t>
  </si>
  <si>
    <t xml:space="preserve">Balloon___ </t>
  </si>
  <si>
    <t xml:space="preserve"> [bytearray(b'\xf0\xfe\xee\xee'), bytearray(b'\xfd'), bytearray(b'\xf0\xfe\xee\xee'), bytearray(b'\xfd'), bytearray(b'\xf0\xfe\xfe\xa2'), bytearray(b'\xff'), bytearray(b'\xfc\x12\x00\x00'), bytearray(b'\xfe'), bytearray(b'\xfc\x04\x01\x00'), bytearray(b'\xf0\xa2^\xfe'), bytearray(b'\xff')]</t>
  </si>
  <si>
    <t xml:space="preserve">Gabbldegak </t>
  </si>
  <si>
    <t xml:space="preserve"> [bytearray(b'\xf0\xee\xee^'), bytearray(b'\xfd'), bytearray(b'\xf0\xee\xee&amp;'), bytearray(b'\xff'), bytearray(b'\xff')]</t>
  </si>
  <si>
    <t xml:space="preserve">GtBehemoth </t>
  </si>
  <si>
    <t xml:space="preserve"> [bytearray(b'\xf0\xee\xee\xfe'), bytearray(b'\xfd'), bytearray(b'\xf0\xee\xeeO'), bytearray(b'\xff'), bytearray(b'\xfc\x05\x00\x00'), bytearray(b'\xf1G'), bytearray(b'\xf0_\xfe\xfe'), bytearray(b'\xff')]</t>
  </si>
  <si>
    <t xml:space="preserve">Scorpion__ </t>
  </si>
  <si>
    <t xml:space="preserve"> [bytearray(b'\xef'), bytearray(b'\xee'), bytearray(b'\xfd'), bytearray(b'\xee'), bytearray(b'\xfd'), bytearray(b'\xee'), bytearray(b'\xfd'), bytearray(b'\xee'), bytearray(b'\xfd'), bytearray(b'\xee'), bytearray(b'\xfd'), bytearray(b'\xee'), bytearray(b'\xfd'), bytearray(b'\xee'), bytearray(b'\xfd'), bytearray(b'\xee'), bytearray(b'\xff'), bytearray(b'\xff')]</t>
  </si>
  <si>
    <t xml:space="preserve">Chaos Drgn </t>
  </si>
  <si>
    <t xml:space="preserve"> [bytearray(b'\xfd'), bytearray(b'\xf0\xd6\xfe\xfe'), bytearray(b'\xfd'), bytearray(b'\xfd'), bytearray(b'\xfd'), bytearray(b'\xfd'), bytearray(b'\xf0\xef\xfe\xfe'), bytearray(b'\xfd'), bytearray(b'\xfd'), bytearray(b'\xfd'), bytearray(b'\xfd'), bytearray(b'\xfd'), bytearray(b'\xff'), bytearray(b'\xff')]</t>
  </si>
  <si>
    <t xml:space="preserve">Spit Fire_ </t>
  </si>
  <si>
    <t xml:space="preserve"> [bytearray(b'\xfc\x13\x01\x01'), bytearray(b'\xf0X\xfe\xfe'), bytearray(b'\xfe'), bytearray(b'\xf0:^\xfe'), bytearray(b'\xff'), bytearray(b'\xff')]</t>
  </si>
  <si>
    <t xml:space="preserve">Vectagoyle </t>
  </si>
  <si>
    <t xml:space="preserve"> [bytearray(b'\xf0\xee\xee\xfe'), bytearray(b'\xfd'), bytearray(b'\xf0=96'), bytearray(b'\xfd'), bytearray(b'\xf0E9\xee'), bytearray(b'\xfd'), bytearray(b'\xf0E=6'), bytearray(b'\xff'), bytearray(b'\xfc\x12\x00\x00'), bytearray(b'\xfe'), bytearray(b'\xfc\x01\x00\x00'), bytearray(b'\xf0^^\xfe'), bytearray(b'\xff')]</t>
  </si>
  <si>
    <t xml:space="preserve">Lich______ </t>
  </si>
  <si>
    <t xml:space="preserve"> [bytearray(b'\xfc\x13\x01\x01'), bytearray(b'\xf077\xfe'), bytearray(b'\xfe'), bytearray(b'\xf066\xef'), bytearray(b'\xfd'), bytearray(b'\xf0666'), bytearray(b'\xfd'), bytearray(b'\xf0666'), bytearray(b'\xfd'), bytearray(b'\xf066\xef'), bytearray(b'\xfd'), bytearray(b'\xf0667'), bytearray(b'\xff'), bytearray(b'\xff')]</t>
  </si>
  <si>
    <t xml:space="preserve">Osprey____ </t>
  </si>
  <si>
    <t xml:space="preserve"> [bytearray(b'\xee'), bytearray(b'\xfd'), bytearray(b'\xee'), bytearray(b'\xfd'), bytearray(b'\xf0\xee\xee\xef'), bytearray(b'\xff'), bytearray(b'\xfc\x12\x00\x00'), bytearray(b'\xfe'), bytearray(b'\xfc\x01\x02\x02'), bytearray(b'\xf0\xe7\xfe\xfe'), bytearray(b'\xff')]</t>
  </si>
  <si>
    <t xml:space="preserve">Bug_______ </t>
  </si>
  <si>
    <t xml:space="preserve"> [bytearray(b'\xee'), bytearray(b'\xff'), bytearray(b'\xfc\x13\x01\x01'), bytearray(b'\xfc\x01\x00\x00'), bytearray(b'\xf0\xef\xfe\xfe'), bytearray(b'\xff')]</t>
  </si>
  <si>
    <t xml:space="preserve">Sea Flower </t>
  </si>
  <si>
    <t xml:space="preserve">Fortis____ </t>
  </si>
  <si>
    <t xml:space="preserve"> [bytearray(b'\xf0s6\xdd'), bytearray(b'\xff'), bytearray(b'\xfc\x04\x04\x00'), bytearray(b'\xfc\x05\x00\x00'), bytearray(b'^'), bytearray(b'\xee'), bytearray(b'\xff')]</t>
  </si>
  <si>
    <t xml:space="preserve">Abolisher_ </t>
  </si>
  <si>
    <t xml:space="preserve"> [bytearray(b'\xfc\x13\x01\x01'), bytearray(b'\xf0\xee\xee\xef'), bytearray(b'\xfe'), bytearray(b'\xee'), bytearray(b'\xfd'), bytearray(b'\xee'), bytearray(b'\xfd'), bytearray(b'\x93'), bytearray(b'\xff'), bytearray(b'\xff')]</t>
  </si>
  <si>
    <t xml:space="preserve">Aquila____ </t>
  </si>
  <si>
    <t xml:space="preserve"> [bytearray(b'\xf0\xee\xee\xfe'), bytearray(b'\xfd'), bytearray(b'\xf0\xee\xee_'), bytearray(b'\xfd'), bytearray(b'\xf0\xee\xee\xb2'), bytearray(b'\xfd'), bytearray(b'\xf0\xee\xee\xfe'), bytearray(b'\xff'), bytearray(b'\xfc\x12\x00\x00'), bytearray(b'\xfe'), bytearray(b'\xfc\x05\x00\x00'), bytearray(b'\xf0\xe7\xfe\xfe'), bytearray(b'\xff')]</t>
  </si>
  <si>
    <t xml:space="preserve">Junk______ </t>
  </si>
  <si>
    <t xml:space="preserve"> [bytearray(b'\xfc\x13\x01\x01'), bytearray(b'\xa2'), bytearray(b'\xfe'), bytearray(b'\xf0\x9d\xa2\xfe'), bytearray(b'\xfd'), bytearray(b'\xf16'), bytearray(b'\xf0\xef\xfe\xfe'), bytearray(b'\xff'), bytearray(b'\xff')]</t>
  </si>
  <si>
    <t xml:space="preserve">Mandrake__ </t>
  </si>
  <si>
    <t xml:space="preserve"> [bytearray(b'\xf0\xee\xee\xfe'), bytearray(b'\xfd'), bytearray(b'\xf0\xee\xee\xfe'), bytearray(b'\xfd'), bytearray(b'\xf0\xee\xee\xef'), bytearray(b'\xff'), bytearray(b'\xfc\x05\x00\x00'), bytearray(b'\xf0\xbd\xfe\xfe'), bytearray(b'\xff')]</t>
  </si>
  <si>
    <t xml:space="preserve">1st Class_ </t>
  </si>
  <si>
    <t xml:space="preserve">Tap Dancer </t>
  </si>
  <si>
    <t xml:space="preserve"> [bytearray(b'\xf0\xee\xee\xef'), bytearray(b'\xff'), bytearray(b'\xfc\x01\x08\x08'), bytearray(b'\xf6\x01\x13\x14'), bytearray(b'\xff')]</t>
  </si>
  <si>
    <t xml:space="preserve">Necromancr </t>
  </si>
  <si>
    <t xml:space="preserve"> [bytearray(b'\xfc\x13\x01\x01'), bytearray(b'\xf0\r\x12O'), bytearray(b'\xfe'), bytearray(b'\xf0\xee\xef\xfe'), bytearray(b'\xfd'), bytearray(b'\xf0\xee\xee\xfe'), bytearray(b'\xff'), bytearray(b'\xfc\x01\x00\x00'), bytearray(b'\xfe'), bytearray(b'\xfc\x05\x00\x00'), bytearray(b'\xf0\x10\x11\xfe'), bytearray(b'\xff')]</t>
  </si>
  <si>
    <t xml:space="preserve">Borras____ </t>
  </si>
  <si>
    <t xml:space="preserve"> [bytearray(b'\xf0\xee\xee\xfe'), bytearray(b'\xf0\xee_\xfe'), bytearray(b'\xfd'), bytearray(b'\xf0\xee\xee\xfe'), bytearray(b'\xf0__\xfe'), bytearray(b'\xfd'), bytearray(b'\xf0\xee_\xfe'), bytearray(b'\xf0\xee_\xfe'), bytearray(b'\xff'), bytearray(b'\xff')]</t>
  </si>
  <si>
    <t xml:space="preserve"> [bytearray(b'\xf0\xee\xee^'), bytearray(b'\xfd'), bytearray(b'\xf0666'), bytearray(b'\xff')]</t>
  </si>
  <si>
    <t xml:space="preserve">Wild Rat__ </t>
  </si>
  <si>
    <t xml:space="preserve">Gold Bear_ </t>
  </si>
  <si>
    <t xml:space="preserve"> [bytearray(b'\xf0\xee\xee^'), bytearray(b'\xfd'), bytearray(b'\xf0\xee\xee\xfe'), bytearray(b'\xfd'), bytearray(b'\xf0\xee\xee\xfe'), bytearray(b'\xff'), bytearray(b'\xff')]</t>
  </si>
  <si>
    <t xml:space="preserve">Innoc_____ </t>
  </si>
  <si>
    <t xml:space="preserve"> [bytearray(b'\xef'), bytearray(b'\xfd'), bytearray(b'\xf0\xcf=\xfe'), bytearray(b'\xfd'), bytearray(b'\xf0\xcf=\xfe'), bytearray(b'\xfd'), bytearray(b'\xf0\xcf=\xfe'), bytearray(b'\xfd'), bytearray(b'\xf0\xcf=K'), bytearray(b'\xff'), bytearray(b'\xff')]</t>
  </si>
  <si>
    <t xml:space="preserve">Trixter___ </t>
  </si>
  <si>
    <t xml:space="preserve"> [bytearray(b'\xfc\x088\x17'), bytearray(b'\xf0667'), bytearray(b'\xfe'), bytearray(b'\xfc\x08C\x17'), bytearray(b'\xf0U$\x1f'), bytearray(b'\xfe'), bytearray(b'\xf06\xfe\xfe'), bytearray(b'\xff'), bytearray(b'\xff')]</t>
  </si>
  <si>
    <t xml:space="preserve">Red Wolf__ </t>
  </si>
  <si>
    <t xml:space="preserve">Didalos___ </t>
  </si>
  <si>
    <t xml:space="preserve"> [bytearray(b'\xfc\x15$\x00'), bytearray(b'\xfc\x08C\x17'), bytearray(b'\x97'), bytearray(b'\xf9\x01$\x00'), bytearray(b'\xfe'), bytearray(b'\xf0\xee\x94H'), bytearray(b'\xfd'), bytearray(b'\xf0\x10\x10H'), bytearray(b'\xfd'), bytearray(b'\xf0\xee\xee\xfe'), bytearray(b'\xf9\x02$\x00'), bytearray(b'\xff'), bytearray(b'\xfc\x12\x00\x00'), bytearray(b'\xfe'), bytearray(b'\xfc\x01\x00\x00'), bytearray(b'\xf06\xfe\xfe'), bytearray(b'\xff')]</t>
  </si>
  <si>
    <t xml:space="preserve">Woolly____ </t>
  </si>
  <si>
    <t xml:space="preserve"> [bytearray(b'\xf0\xef\xfe\xfe'), bytearray(b'\xff'), bytearray(b'\xfc\x01\x00\x00'), bytearray(b'\xee'), bytearray(b'\xff')]</t>
  </si>
  <si>
    <t xml:space="preserve">Veteran___ </t>
  </si>
  <si>
    <t xml:space="preserve"> [bytearray(b'\xf0\xee\x8b\x8b'), bytearray(b'\xfd'), bytearray(b'\xf0\xee\x8b\xee'), bytearray(b'\xfd'), bytearray(b'\xf0\xee\xe2\xe2'), bytearray(b'\xff'), bytearray(b'\xfc\x12\x00\x00'), bytearray(b'\xfe'), bytearray(b'\xfc\x01\x02\x02'), bytearray(b'\xf0\xfe\xfe\x8c'), bytearray(b'\xff')]</t>
  </si>
  <si>
    <t xml:space="preserve">Sky Base__ </t>
  </si>
  <si>
    <t xml:space="preserve"> [bytearray(b'\x94'), bytearray(b'\xfd'), bytearray(b'\xf0\xef\xfe\xfe'), bytearray(b'\xfd'), bytearray(b'\xf0\xef\xfe\xfe'), bytearray(b'\xfd'), bytearray(b'\xf0\r\xfe\xfe'), bytearray(b'\xff'), bytearray(b'\xfc\x12\x00\x00'), bytearray(b'\xfe'), bytearray(b'\xfc\x01\x00\x00'), bytearray(b'\xfe'), bytearray(b'\xfc\x05\x00\x00'), bytearray(b'\xf0\xb1\xfe\xfe'), bytearray(b'\xf0\xb1\xfe\xfe'), bytearray(b'\xf0\xb1\xfe\xfe'), bytearray(b'\xf0\xb1\xfe\xfe'), bytearray(b'\xff')]</t>
  </si>
  <si>
    <t xml:space="preserve">IronHitman </t>
  </si>
  <si>
    <t xml:space="preserve"> [bytearray(b'\xf0^\x9b\xee'), bytearray(b'\xff'), bytearray(b'\xff')]</t>
  </si>
  <si>
    <t xml:space="preserve">Io________ </t>
  </si>
  <si>
    <t xml:space="preserve"> [bytearray(b'\xf0^\xfe\xfe'), bytearray(b'\xfd'), bytearray(b'\xf0^\xfe\xfe'), bytearray(b'\xfd'), bytearray(b'\xf0^\xfe\xfe'), bytearray(b'\xfd'), bytearray(b'\xf0YYX'), bytearray(b'\xff'), bytearray(b'\xff')]</t>
  </si>
  <si>
    <t xml:space="preserve">Pugs______ </t>
  </si>
  <si>
    <t xml:space="preserve"> [bytearray(b'\xfc\x19\x04\x00'), bytearray(b'\xfc\r$\x08'), bytearray(b'`'), bytearray(b'\xf8$\x00'), bytearray(b'\xf5\n\x04\x04'), bytearray(b'\xfa\x07\x04\x00'), bytearray(b'\xf5\n\x02\x04'), bytearray(b'\xfe'), bytearray(b'\xfc\x19\x04\x00'), bytearray(b'\xfa\x04\x04\x00'), bytearray(b'\xee'), bytearray(b'\xf8$\x81'), bytearray(b'\xfe'), bytearray(b'\xfc\x19\x08\x00'), bytearray(b'\xfc\r$\x08'), bytearray(b'`'), bytearray(b'\xf8$\x00'), bytearray(b'\xf5\n\x04\x08'), bytearray(b'\xfa\x07\x08\x00'), bytearray(b'\xf5\n\x02\x08'), bytearray(b'\xfe'), bytearray(b'\xfc\x19\x08\x00'), bytearray(b'\xfa\x04\x08\x00'), bytearray(b'\xee'), bytearray(b'\xf8$\x81'), bytearray(b'\xfe'), bytearray(b'\xfc\x19\x10\x00'), bytearray(b'\xfc\r$\x08'), bytearray(b'`'), bytearray(b'\xf8$\x00'), bytearray(b'\xf5\n\x04\x10'), bytearray(b'\xfa\x07\x10\x00'), bytearray(b'\xf5\n\x02\x10'), bytearray(b'\xfe'), bytearray(b'\xfc\x19\x10\x00'), bytearray(b'\xfa\x04\x10\x00'), bytearray(b'\xee'), bytearray(b'\xf8$\x81'), bytearray(b'\xfe'), bytearray(b'\xff'), bytearray(b'\xfc\x12\x00\x00'), bytearray(b'\xf5\x0b\x01\x00'), bytearray(b'\xfe'), bytearray(b'\xfc\x19\x04\x00'), bytearray(b'\xfc\x01\x00\x00'), bytearray(b'\xf8\x00\x81'), bytearray(b'\xfc\r$\x02'), bytearray(b'\xfc\r\x00\x03'), bytearray(b'\xf8\x00\x00'), bytearray(b'\xfa\x03\x04\x00'), bytearray(b'\xf8$\xc1'), bytearray(b'\xfe'), bytearray(b'\xfc\x19\x08\x00'), bytearray(b'\xfc\x01\x00\x00'), bytearray(b'\xf8\x01\x81'), bytearray(b'\xfc\r$\x02'), bytearray(b'\xfc\r\x01\x03'), bytearray(b'\xf8\x01\x00'), bytearray(b'\xfa\x03\x08\x00'), bytearray(b'\xf8$\xc1'), bytearray(b'\xfe'), bytearray(b'\xfc\x19\x10\x00'), bytearray(b'\xfc\x01\x00\x00'), bytearray(b'\xf8\x02\x81'), bytearray(b'\xfc\r$\x02'), bytearray(b'\xfc\r\x02\x03'), bytearray(b'\xf8\x02\x00'), bytearray(b'\xfa\x03\x10\x00'), bytearray(b'\xf8$\xc1'), bytearray(b'\xfe'), bytearray(b'\xfc\x01\x02\x02'), bytearray(b'\xf1E'), bytearray(b'L'), bytearray(b'\xff')]</t>
  </si>
  <si>
    <t xml:space="preserve">Whelk_____ </t>
  </si>
  <si>
    <t xml:space="preserve"> [bytearray(b'\xfc\x15\x03\x00'), bytearray(b'\xf9\x00\x03\x00'), bytearray(b'\xf7\x05'), bytearray(b'\xfe'), bytearray(b'\xfc\x0b\n\x00'), bytearray(b'\xfc\x12\x02\x00'), bytearray(b'\xf3\x05\x00'), bytearray(b'\xf5\t\x02\x02'), bytearray(b'\xfb\x00\x00'), bytearray(b'\xfe'), bytearray(b'\xfc\x0b\n\x00'), bytearray(b'\xfc\x11\x02\x00'), bytearray(b'\xf3\x05\x00'), bytearray(b'\xf5\x08\x01\x02'), bytearray(b'\xfb\x00\x00'), bytearray(b'\xff'), bytearray(b'\xfc\x12\x00\x00'), bytearray(b'\xf5\x0c\x01\xff'), bytearray(b'\xfe'), bytearray(b'\xfc\x05\x00\x00'), bytearray(b'\xf1G'), bytearray(b'='), bytearray(b'\xfe'), bytearray(b'\xff')]</t>
  </si>
  <si>
    <t xml:space="preserve">Presenter_ </t>
  </si>
  <si>
    <t xml:space="preserve"> [bytearray(b'\xfc\x14\x00\x00'), bytearray(b'\xf0\xfe@@'), bytearray(b'\xfe'), bytearray(b'\xf0\xfe\xee\xee'), bytearray(b'\xfd'), bytearray(b'\xf0\xfe&lt;O'), bytearray(b'\xff'), bytearray(b'\xfc\x15\x03\x00'), bytearray(b'\xfc\x12\x00\x00'), bytearray(b'\xf9\x01\x03\x00'), bytearray(b'\xf5\x0c\x01\xff'), bytearray(b'\xfe'), bytearray(b'\xfc\x05\x00\x00'), bytearray(b'\xf0\xfe\xfe='), bytearray(b'\xff')]</t>
  </si>
  <si>
    <t xml:space="preserve">Mega Armor </t>
  </si>
  <si>
    <t xml:space="preserve"> [bytearray(b'\xf0^^\xfe'), bytearray(b'\xff'), bytearray(b'\xfc\x12\x00\x00'), bytearray(b'\xfe'), bytearray(b'\xfc\x01\x00\x00'), bytearray(b'\xf0XX\xfe'), bytearray(b'\xfe'), bytearray(b'\xfc\x01\x02\x02'), bytearray(b'\xf0\xdd\xdd\xfe'), bytearray(b'\xff')]</t>
  </si>
  <si>
    <t xml:space="preserve">Vargas____ </t>
  </si>
  <si>
    <t xml:space="preserve"> [bytearray(b'\xfc\x14\x00\x00'), bytearray(b'\xfc\x15\x00\x04'), bytearray(b'\xfc\t\x05\x08'), bytearray(b'\xef'), bytearray(b'\xf9\x01\x00\x04'), bytearray(b'\xfe'), bytearray(b'\xfc\x14\x00\x04'), bytearray(b'\xfc\x15\x00\x02'), bytearray(b'\xfc\x08\x05\x08'), bytearray(b'\xf9\x01\x00\x02'), bytearray(b'\xfe'), bytearray(b'\xfc\x0b2\x00'), bytearray(b'\xfb\x00\x00'), bytearray(b'\xee'), bytearray(b'\xee'), bytearray(b'\xfe'), bytearray(b'\xee'), bytearray(b'\xfd'), bytearray(b'\xf0BBB'), bytearray(b'\xfd'), bytearray(b'\xee'), bytearray(b'\xff'), bytearray(b'\xfc\x12\x00\x00'), bytearray(b'\xf5\x0c\x01\xff'), bytearray(b'\xfe'), bytearray(b'\xfc\x02]]'), bytearray(b'\xf7\t'), bytearray(b'\xf5\x0b\x01\xff'), bytearray(b'\xfe'), bytearray(b'\xfc\x05\x00\x00'), bytearray(b'\xfc\x066^'), bytearray(b'\xfc\x15\x00\x00'), bytearray(b'\xf9\x01\x00\x00'), bytearray(b'\xf7\x07'), bytearray(b'\xfe'), bytearray(b'\xfc\x05\x00\x00'), bytearray(b'\xfc\x14\x00\x00'), bytearray(b'\xfc\x15\x00\x01'), bytearray(b'\xfc\x066Z'), bytearray(b'\xf7\x08'), bytearray(b'\xf9\x01\x00\x01'), bytearray(b'\xfe'), bytearray(b'\xff')]</t>
  </si>
  <si>
    <t xml:space="preserve">TunnelArmr </t>
  </si>
  <si>
    <t xml:space="preserve"> [bytearray(b'\xfc\x15\x00\x00'), bytearray(b'\xf7\x10'), bytearray(b'\xf9\x00\x00\x00'), bytearray(b'\xfe'), bytearray(b'\xfc\x066\x1e'), bytearray(b'\xf1G'), bytearray(b'\xf0\xee6\xee'), bytearray(b'\xfd'), bytearray(b'\xf1G'), bytearray(b'\xf0X^&lt;'), bytearray(b'\xfe'), bytearray(b'\xf0\xee&lt;6'), bytearray(b'\xfd'), bytearray(b'\xf0H^6'), bytearray(b'\xff'), bytearray(b'\xfc\x12\x00\x00'), bytearray(b'\xf5\x0c\x01\xff'), bytearray(b'\xfe'), bytearray(b'\xfc\x05\x00\x00'), bytearray(b'\xf0\xfe\xfe\xee'), bytearray(b'\xff')]</t>
  </si>
  <si>
    <t xml:space="preserve">Prometheus </t>
  </si>
  <si>
    <t xml:space="preserve"> [bytearray(b'\xf0^Y\xfe'), bytearray(b'\xff'), bytearray(b'\xfc\x12\x00\x00'), bytearray(b'\xfe'), bytearray(b'\xfc\x01\x00\x00'), bytearray(b'\xf08\xfe\xfe'), bytearray(b'\xfe'), bytearray(b'\xfc\x01\x02\x02'), bytearray(b'\xf0\xc5\xfe\xfe'), bytearray(b'\xff')]</t>
  </si>
  <si>
    <t xml:space="preserve">GhostTrain </t>
  </si>
  <si>
    <t xml:space="preserve"> [bytearray(b'\xfc\x15\x00\x00'), bytearray(b'\xf9\x00\x00\x00'), bytearray(b'\xf0\xee^\xd3'), bytearray(b'\xfe'), bytearray(b'\xfc\r\x03\x02'), bytearray(b'\xfc\x13\x00\x02'), bytearray(b'\xf8\x03\x00'), bytearray(b'\xd3'), bytearray(b'\xfe'), bytearray(b'\xfc\x0b\x0f\x00'), bytearray(b'\xfb\x00\x00'), bytearray(b'\xf0EEK'), bytearray(b'\xfe'), bytearray(b'\xf0\xee\xee^'), bytearray(b'\xf0\xee\xee^'), bytearray(b'\xf8\x03\x81'), bytearray(b'\xff'), bytearray(b'\xfc\x12\x00\x00'), bytearray(b'\xf5\x0c\x01\xff'), bytearray(b'\xfe'), bytearray(b'\xfc\x05\x00\x00'), bytearray(b'\xf0\xfe\xfe^'), bytearray(b'\xff')]</t>
  </si>
  <si>
    <t xml:space="preserve">Dadaluma__ </t>
  </si>
  <si>
    <t xml:space="preserve"> [bytearray(b'\xfc\t6\x0b'), bytearray(b'\xfc\x0b\x1e\x00'), bytearray(b'\xfb\x00\x00'), bytearray(b'\xfc\x12\x06\x00'), bytearray(b'\xfa\t@\xb8'), bytearray(b'\xf5\x03\x00\x06'), bytearray(b'\xfe'), bytearray(b'\xfc\x15\x00\x00'), bytearray(b'\xfc\x066;'), bytearray(b'\xf16'), bytearray(b'\xf6\x00\xe9\xe8'), bytearray(b'\xf6\x00\xe9\xe8'), bytearray(b'\xf6\x00\xe9\xe8'), bytearray(b'\x1c'), bytearray(b'\xf9\x01\x00\x00'), bytearray(b'\xfe'), bytearray(b'\xfc\r\x03\x04'), bytearray(b'\xf1D'), bytearray(b'\xf6\x01\x00\x01'), bytearray(b'\xf1D'), bytearray(b'\xf6\x01\x00\x01'), bytearray(b'\xf8\x03\x00'), bytearray(b'\xfe'), bytearray(b'\xfc\r\x02\x02'), bytearray(b'\xfc\t6\x12'), bytearray(b'\xf1C'), bytearray(b'\xf6\x01\x00\x01'), bytearray(b'\xfd'), bytearray(b'\xf1D'), bytearray(b'\xf4\x16\x16\x16'), bytearray(b'\xf8\x02\x00'), bytearray(b'\xfe'), bytearray(b'\xf1G'), bytearray(b'\xf0\xee\xeeN'), bytearray(b'\xfd'), bytearray(b'\xf0\xee\xee\xef'), bytearray(b'\xff'), bytearray(b'\xfc\x12\x00\x00'), bytearray(b'\xf5\x0c\x01\xff'), bytearray(b'\xfe'), bytearray(b'\xfc\x01\x00\x00'), bytearray(b'\xf8\x03\x81'), bytearray(b'\xf0\xfe\xfe\xee'), bytearray(b'\xfe'), bytearray(b'\xfc\x01\x02\x02'), bytearray(b'\xf8\x02\x81'), bytearray(b'\xf1D'), bytearray(b'\xfe'), bytearray(b'\xfc\x01\x05\x05'), bytearray(b'\xf4\x05\x05\x05'), bytearray(b'\xff')]</t>
  </si>
  <si>
    <t xml:space="preserve">Shiva_____ </t>
  </si>
  <si>
    <t xml:space="preserve"> [bytearray(b'\xfc\r\x03\x05'), bytearray(b'\xf8\x03\x00'), bytearray(b'\xf5\n\x04\x02'), bytearray(b'\xf5\n\x02\x01'), bytearray(b'\xf5\x00\x01\x02'), bytearray(b'\xfe'), bytearray(b'\xfc\r$\x03'), bytearray(b'\xf8$\x00'), bytearray(b'\xf5\n\x04\x02'), bytearray(b'\xf5\n\x02\x08'), bytearray(b'\xf1D'), bytearray(b'$'), bytearray(b'\xf5\n\x04\x08'), bytearray(b'\xf5\n\x02\x02'), bytearray(b'\xf5\x00\x01\x08'), bytearray(b'\xfe'), bytearray(b'\xf1G'), bytearray(b'\xf0999'), bytearray(b'\xfd'), bytearray(b'\xf0999'), bytearray(b'\xff'), bytearray(b'\xfc\x12\x00\x00'), bytearray(b'\xf5\x00\x00\x01'), bytearray(b'\xf5\x0c\x01\xff'), bytearray(b'\xfe'), bytearray(b'\xfc\x01\x02\x02'), bytearray(b'\xf0\xfe\xfe9'), bytearray(b'\xf8$\x81'), bytearray(b'\xf8\x03\x81'), bytearray(b'\xfe'), bytearray(b'\xfc\x05\x00\x00'), bytearray(b'\xf8\x03\x81'), bytearray(b'\xf0\xfe\xfe9'), bytearray(b'\xff')]</t>
  </si>
  <si>
    <t xml:space="preserve">Ifrit_____ </t>
  </si>
  <si>
    <t xml:space="preserve"> [bytearray(b'\xfc\r\x03\x05'), bytearray(b'\xf8\x03\x00'), bytearray(b'\xf5\n\x04\x01'), bytearray(b'\xf5\n\x02\x02'), bytearray(b'\xf5\x00\x01\x01'), bytearray(b'\xfe'), bytearray(b'\xfc\r$\x03'), bytearray(b'\xf8$\x00'), bytearray(b'\xf5\n\x04\x01'), bytearray(b'\xf5\n\x02\x04'), bytearray(b'\xf1D'), bytearray(b'7'), bytearray(b'\xf5\n\x04\x04'), bytearray(b'\xf5\n\x02\x01'), bytearray(b'\xf5\x00\x01\x04'), bytearray(b'\xfe'), bytearray(b'\xf0\xee66'), bytearray(b'\xfd'), bytearray(b'\xf0\xee66'), bytearray(b'\xf8\x02\x81'), bytearray(b'\xff'), bytearray(b'\xfc\x12\x00\x00'), bytearray(b'\xf5\x00\x00\x02'), bytearray(b'\xf5\x0c\x01\xff'), bytearray(b'\xfe'), bytearray(b'\xfc\x01\x02\x02'), bytearray(b'\xf8$\x81'), bytearray(b'\xf8\x03\x81'), bytearray(b'\xf0\xfe\xfe6'), bytearray(b'\xfe'), bytearray(b'\xfc\x05\x00\x00'), bytearray(b'\xf8\x03\x81'), bytearray(b'\xf0\xfe\xfe6'), bytearray(b'\xff')]</t>
  </si>
  <si>
    <t xml:space="preserve">Number 024 </t>
  </si>
  <si>
    <t xml:space="preserve"> [bytearray(b'\xfc\x0b\x1e\x00'), bytearray(b'\xfb\x00\x00'), bytearray(b'\xc1'), bytearray(b'\xf8\x03\x81'), bytearray(b'\xfe'), bytearray(b'\xfc\r\x03\x03'), bytearray(b'\xf3\x00\x00'), bytearray(b'\xf16'), bytearray(b'\xf0VV\x18'), bytearray(b'\xfd'), bytearray(b'\xf16'), bytearray(b'\xf0VV\x18'), bytearray(b'\xfd'), bytearray(b'\xf16'), bytearray(b'\xf0VV\x18'), bytearray(b'\xf8\x03\x00'), bytearray(b'\xfe'), bytearray(b'\xfc\x1a6\x01'), bytearray(b'\xf1G'), bytearray(b'\xf0999'), bytearray(b'\xfe'), bytearray(b'\xfc\x1a6\x02'), bytearray(b'\xf1G'), bytearray(b'\xf0666'), bytearray(b'\xfe'), bytearray(b'\xfc\x1a6\x04'), bytearray(b'\xf1G'), bytearray(b'\xf0EEE'), bytearray(b'\xfe'), bytearray(b'\xfc\x1a6\x08'), bytearray(b'\xf1G'), bytearray(b'\xf0UUU'), bytearray(b'\xfe'), bytearray(b'\xfc\x1a6\x10'), bytearray(b'\xf1G'), bytearray(b'\xf0@@r'), bytearray(b'\xfe'), bytearray(b'\xfc\x1a6 '), bytearray(b'\xf1G'), bytearray(b'\xf0\xee\xee\xc9'), bytearray(b'\xfe'), bytearray(b'\xfc\x1a6@'), bytearray(b'\xf1G'), bytearray(b'\xf0nBB'), bytearray(b'\xfe'), bytearray(b'\xfc\x1a6\x80'), bytearray(b'\xf1G'), bytearray(b'\xf0&lt;&lt;&lt;'), bytearray(b'\xfe'), bytearray(b'\xf0\xee\xee\xef'), bytearray(b'\xff'), bytearray(b'\xfc\x12\x00\x00'), bytearray(b'\xf5\x0c\x01\xff'), bytearray(b'\xfe'), bytearray(b'\xfc\x04\x01\x00'), bytearray(b'\xfc\x1a6\x01'), bytearray(b'\xf8\x03\x81'), bytearray(b'\xc1'), bytearray(b'\xfe'), bytearray(b'\xfc\x04\x02\x00'), bytearray(b'\xfc\x1a6\x02'), bytearray(b'\xf8\x03\x81'), bytearray(b'\xc1'), bytearray(b'\xfe'), bytearray(b'\xfc\x04\x04\x00'), bytearray(b'\xfc\x1a6\x04'), bytearray(b'\xf8\x03\x81'), bytearray(b'\xc1'), bytearray(b'\xfe'), bytearray(b'\xfc\x04\x08\x00'), bytearray(b'\xfc\x1a6\x08'), bytearray(b'\xf8\x03\x81'), bytearray(b'\xc1'), bytearray(b'\xfe'), bytearray(b'\xfc\x04\x10\x00'), bytearray(b'\xfc\x1a6\x10'), bytearray(b'\xf8\x03\x81'), bytearray(b'\xc1'), bytearray(b'\xfe'), bytearray(b'\xfc\x04 \x00'), bytearray(b'\xfc\x1a6 '), bytearray(b'\xf8\x03\x81'), bytearray(b'\xc1'), bytearray(b'\xfe'), bytearray(b'\xfc\x04@\x00'), bytearray(b'\xfc\x1a6@'), bytearray(b'\xf8\x03\x81'), bytearray(b'\xc1'), bytearray(b'\xfe'), bytearray(b'\xfc\x04\x80\x00'), bytearray(b'\xfc\x1a6\x80'), bytearray(b'\xf8\x03\x81'), bytearray(b'\xc1'), bytearray(b'\xfe'), bytearray(b'\xfc\x05\x00\x00'), bytearray(b'\xf0\xee\xfe\xfe'), bytearray(b'\xff')]</t>
  </si>
  <si>
    <t xml:space="preserve">Number 128 </t>
  </si>
  <si>
    <t xml:space="preserve"> [bytearray(b'\xfc\x15$\x00'), bytearray(b'\xfc\x13\x01\x01'), bytearray(b'\xfc\t6\x13'), bytearray(b'\xf16'), bytearray(b'\x1f'), bytearray(b'\xf9\x01$\x00'), bytearray(b'\xfe'), bytearray(b'\xfc\x13\x01\x01'), bytearray(b'\xf0\xeeBX'), bytearray(b'\xfd'), bytearray(b'\xf0\xb1XN'), bytearray(b'\xfe'), bytearray(b'\xf0\xee\xee9'), bytearray(b'\xfd'), bytearray(b'\xf0\xee\xef\xad'), bytearray(b'\xff'), bytearray(b'\xfc\x12\x00\x00'), bytearray(b'\xf5\x0c\x01\xff'), bytearray(b'\xfe'), bytearray(b'\xfc\x05\x00\x00'), bytearray(b'\xf0\xfe\xfe\xef'), bytearray(b'\xff')]</t>
  </si>
  <si>
    <t xml:space="preserve">Inferno___ </t>
  </si>
  <si>
    <t xml:space="preserve"> [bytearray(b'\xfc\x16\x1e\x00'), bytearray(b'\xfc\x11\x0b\x00'), bytearray(b'\xaf'), bytearray(b'\xfb\x04\x00'), bytearray(b'\xfe'), bytearray(b'\xfc\x15$\x00'), bytearray(b'\xfc\x13\x01\x01'), bytearray(b'\xfc\t6\x13'), bytearray(b'\xf16'), bytearray(b'\xbf'), bytearray(b'\xf9\x01$\x00'), bytearray(b'\xfe'), bytearray(b'\xfc\x13\x01\x02'), bytearray(b'\xf0==O'), bytearray(b'\xfe'), bytearray(b'\xf0&lt;XX'), bytearray(b'\xfd'), bytearray(b'\xf0==X'), bytearray(b'\xfd'), bytearray(b'\xf0&lt;XN'), bytearray(b'\xfd'), bytearray(b'\xf0&lt;XN'), bytearray(b'\xff'), bytearray(b'\xfc\x12\x00\x00'), bytearray(b'\xf5\x0c\x01\xff'), bytearray(b'\xfe'), bytearray(b'\xfc\x05\x00\x00'), bytearray(b'\xf0\xfe\xfe^'), bytearray(b'\xff')]</t>
  </si>
  <si>
    <t xml:space="preserve">Crane_____ </t>
  </si>
  <si>
    <t xml:space="preserve"> [bytearray(b'\xfc\r\x01\x03'), bytearray(b'\xf8\x01\x00'), bytearray(b'\xf11'), bytearray(b'6'), bytearray(b'\xfe'), bytearray(b'\xfc\x15$\x00'), bytearray(b'\xfc\x13\x01\x01'), bytearray(b'\xf16'), bytearray(b'\xbf'), bytearray(b'\xf9\x01$\x00'), bytearray(b'\xfe'), bytearray(b'\xfc\x16&lt;\x00'), bytearray(b'\xfb\x04\x00'), bytearray(b'\xf3\x1f\x00'), bytearray(b'@'), bytearray(b'\xfe'), bytearray(b'\xf0\xee&lt;&lt;'), bytearray(b'\xfd'), bytearray(b'\xf0\xee&lt;^'), bytearray(b'\xff'), bytearray(b'\xfc\x04\x04\x00'), bytearray(b'\xfc\r\x03\x02'), bytearray(b'\xf31\x00'), bytearray(b'\xf3&amp;\x00'), bytearray(b'\xf8\x03\x00'), bytearray(b'\xf1C'), bytearray(b'='), bytearray(b'\xfe'), bytearray(b'\xfc\x04\x04\x00'), bytearray(b'\xfc\r\x03\x01'), bytearray(b'\xf8\x03\x81'), bytearray(b'\xf3-\x00'), bytearray(b'\xfe'), bytearray(b'\xfc\x04\x04\x00'), bytearray(b'\xfc\r\x03\x00'), bytearray(b'\xf8\x03\x81'), bytearray(b'\xf3,\x00'), bytearray(b'\xfe'), bytearray(b'\xfc\x05\x00\x00'), bytearray(b'\xf8\x01\x81'), bytearray(b'\xf0\xfe\xfe\xee'), bytearray(b'\xff')]</t>
  </si>
  <si>
    <t xml:space="preserve"> [bytearray(b'\xfc\r\x00\x03'), bytearray(b'\xf8\x00\x00'), bytearray(b'\xf10'), bytearray(b'&lt;'), bytearray(b'\xfe'), bytearray(b'\xfc\x15$\x00'), bytearray(b'\xfc\x13\x01\x01'), bytearray(b'\xf16'), bytearray(b'\xbf'), bytearray(b'\xf9\x01$\x00'), bytearray(b'\xfe'), bytearray(b'\xfc\x16&lt;\x00'), bytearray(b'\xfb\x04\x00'), bytearray(b'\xf3\x1f\x00'), bytearray(b'@'), bytearray(b'\xfe'), bytearray(b'\xf0\xee66'), bytearray(b'\xfd'), bytearray(b'\xf0\xee6^'), bytearray(b'\xff'), bytearray(b'\xfc\x04\x01\x00'), bytearray(b'\xfc\r\x02\x02'), bytearray(b'\xf3G\x00'), bytearray(b'\xf32\x00'), bytearray(b'\xf8\x02\x00'), bytearray(b'\xf1C'), bytearray(b'7'), bytearray(b'\xfe'), bytearray(b'\xfc\x04\x01\x00'), bytearray(b'\xfc\r\x02\x01'), bytearray(b'\xf8\x02\x81'), bytearray(b'\xf3F\x00'), bytearray(b'\xfe'), bytearray(b'\xfc\x04\x01\x00'), bytearray(b'\xfc\r\x02\x00'), bytearray(b'\xf8\x02\x81'), bytearray(b'\xf33\x00'), bytearray(b'\xfe'), bytearray(b'\xfc\x05\x00\x00'), bytearray(b'\xf8\x00\x81'), bytearray(b'\xf0\xfe\xfe\xee'), bytearray(b'\xff')]</t>
  </si>
  <si>
    <t xml:space="preserve">Umaro_____ </t>
  </si>
  <si>
    <t xml:space="preserve"> [bytearray(b'\xf0\xee\xee^'), bytearray(b'\xfd'), bytearray(b'\xf0\xee\xee9'), bytearray(b'\xff'), bytearray(b'\xfc\x12\x00\x00'), bytearray(b'\xf5\x0c\x01\xff'), bytearray(b'\xfe'), bytearray(b'\xfc\x04\x01\x00'), bytearray(b'\xf1G'), bytearray(b'\xf0\xfe^9'), bytearray(b'\xfe'), bytearray(b'\xfc\x05\x00\x00'), bytearray(b'\xf0\xfe\xfe\xee'), bytearray(b'\xff')]</t>
  </si>
  <si>
    <t xml:space="preserve"> [bytearray(b'\xfc\x15\x00\x00'), bytearray(b'\xfc\x15\x00\x01'), bytearray(b'\xfc\x066&lt;'), bytearray(b'\xf16'), bytearray(b'\xf6\x00\xf8\xf8'), bytearray(b'\xfa\x00\x01\x00'), bytearray(b'\xf3I\x00'), bytearray(b'\xfb\x0b\x16'), bytearray(b'\xfb\x0b\x15'), bytearray(b'\xfb\x0b\x13'), bytearray(b'\xfb\x0b\x11'), bytearray(b'\xf9\x01\x00\x00'), bytearray(b'\xfe'), bytearray(b'\xfc\r$\x03'), bytearray(b'\xf4\x16\x16\x16'), bytearray(b'\xf8$\x00'), bytearray(b'\xfe'), bytearray(b'\xfc\x13\x00\x02'), bytearray(b'\xfc\x0b(\x00'), bytearray(b'\xfb\x00\x00'), bytearray(b'\xf0s:\xe8'), bytearray(b'\xfe'), bytearray(b'\xfc\x13\x00\x02'), bytearray(b'\xf0\xee\xee9'), bytearray(b'\xf0\xee\xee^'), bytearray(b'\xfe'), bytearray(b'\xf0\xee\xee^'), bytearray(b'\xff'), bytearray(b'\xfc\x12\x00\x00'), bytearray(b'\xf5\x0c\x01\xff'), bytearray(b'\xfe'), bytearray(b'\xfc\x15\x00\x00'), bytearray(b'\xfc\x15\x00\x01'), bytearray(b'\xfc\x03\xf8\xf8'), bytearray(b'\xfa\x00\x01\x00'), bytearray(b'\xf3I\x00'), bytearray(b'\xfb\x0b\x16'), bytearray(b'\xfb\x0b\x15'), bytearray(b'\xfb\x0b\x13'), bytearray(b'\xfb\x0b\x11'), bytearray(b'\xf9\x01\x00\x01'), bytearray(b'\xfe'), bytearray(b'\xfc\x01\x02\x02'), bytearray(b'\xf8$\x81'), bytearray(b'\xfe'), bytearray(b'\xfc\x04\x01\x00'), bytearray(b'\xf0\xfe^9'), bytearray(b'\xfe'), bytearray(b'\xfc\x05\x00\x00'), bytearray(b'\xf0\xfe\xfe^'), bytearray(b'\xff')]</t>
  </si>
  <si>
    <t xml:space="preserve">Guardian__ </t>
  </si>
  <si>
    <t xml:space="preserve"> [bytearray(b'\xfc\x15\x00\x00'), bytearray(b'\xfb\x016'), bytearray(b'\xf30\x00'), bytearray(b'\xf9\x01\x00\x00'), bytearray(b'\xfe'), bytearray(b'\xff'), bytearray(b'\xfc\x01\x00\x00'), bytearray(b'\xfc\r\x01\x02'), bytearray(b'\xf8\x01\x00'), bytearray(b'\xf3/\x00'), bytearray(b'\xfe'), bytearray(b'\xfc\x01\x00\x00'), bytearray(b'\xf8\x01\x81'), bytearray(b'\xf3.\x00'), bytearray(b'\xee'), bytearray(b'\xff')]</t>
  </si>
  <si>
    <t xml:space="preserve"> [bytearray(b'\xfc\x14$\x01'), bytearray(b'\xf3\x82\x00'), bytearray(b'\xf3~\x00'), bytearray(b'\xf0\xee\xd0\xd0'), bytearray(b'\xfd'), bytearray(b'\xf0\xee\xb0^'), bytearray(b'\xfd'), bytearray(b'\xf0\xeeN^'), bytearray(b'\xfd'), bytearray(b'\xb0'), bytearray(b'\xf9\x02$\x01'), bytearray(b'\xf9\x02\x00\x00'), bytearray(b'\xfe'), bytearray(b'\xfc\x14$\x02'), bytearray(b'\xf3\x82\x00'), bytearray(b'\xf3\x7f\x00'), bytearray(b'\xf0\xeeNN'), bytearray(b'\xfd'), bytearray(b'\xf0\xeeNN'), bytearray(b'\xfd'), bytearray(b'\xf6\x01\x01+'), bytearray(b'\xf6\x00\xe8\xe9'), bytearray(b'\xf6\x00\xe8\xe9'), bytearray(b'\xf6\x00\xe8\xe9'), bytearray(b'\xf16'), bytearray(b'\xbf'), bytearray(b'\xf9\x02$\x02'), bytearray(b'\xf9\x02\x00\x00'), bytearray(b'\xfe'), bytearray(b'\xfc\x14$\x03'), bytearray(b'\xf3\x82\x00'), bytearray(b'\xf3\x80\x00'), bytearray(b'\xf0XXX'), bytearray(b'\xfd'), bytearray(b'\xf0XXX'), bytearray(b'\xfd'), bytearray(b'\xf0X\xcd\xcd'), bytearray(b'\xfd'), bytearray(b'\xf3g\x00'), bytearray(b'\xf3&lt;\x00'), bytearray(b'\xf3E\x00'), bytearray(b'Y'), bytearray(b'\xf9\x02$\x03'), bytearray(b'\xf9\x02\x00\x00'), bytearray(b'\xfe'), bytearray(b'\xfc\x14$\x04'), bytearray(b'\xf3\x82\x00'), bytearray(b'\xf3\x81\x00'), bytearray(b'\xf0OPP'), bytearray(b'\xfd'), bytearray(b'\xf0\xeeOO'), bytearray(b'\xfd'), bytearray(b'\xf0\xeeP\xee'), bytearray(b'\xfd'), bytearray(b'\xf3e\x00'), bytearray(b'\xfa\x0c\x01\x00'), bytearray(b'\xfa\x0c\x01\x00'), bytearray(b'\xfa\x0c\x01\x00'), bytearray(b'\xf1G'), bytearray(b'7'), bytearray(b'\xf9\x02$\x04'), bytearray(b'\xf9\x02\x00\x00'), bytearray(b'\xfe'), bytearray(b'\xfc\x14\x00\x00'), bytearray(b'\xfc\r\x03\x03'), bytearray(b'\xf8\x03\x00'), bytearray(b'\xf8$\x00'), bytearray(b'\xf9\x01$\x04'), bytearray(b'\xfe'), bytearray(b'\xfc\x14\x00\x00'), bytearray(b'\xfc\r\x03\x02'), bytearray(b'\xf8\x03\x81'), bytearray(b'\xf8$\x00'), bytearray(b'\xf9\x01$\x03'), bytearray(b'\xfe'), bytearray(b'\xfc\x14\x00\x00'), bytearray(b'\xfc\r\x03\x01'), bytearray(b'\xf8\x03\x81'), bytearray(b'\xf8$\x00'), bytearray(b'\xf9\x01$\x02'), bytearray(b'\xfe'), bytearray(b'\xfc\x14\x00\x00'), bytearray(b'\xfc\r\x03\x00'), bytearray(b'\xf8\x03\x81'), bytearray(b'\xf8$\x00'), bytearray(b'\xf9\x01$\x01'), bytearray(b'\xfe'), bytearray(b'\xf3h\x00'), bytearray(b'\xf0\xeeX\xdd'), bytearray(b'\xfd'), bytearray(b'\xf0X\xddX'), bytearray(b'\xf9\x01\x00\x00'), bytearray(b'\xff'), bytearray(b'\xfc\x12\x00\x00'), bytearray(b'\xf5\x0c\x01\xff'), bytearray(b'\xfe'), bytearray(b'\xfc\x05\x00\x00'), bytearray(b'\xf0\xfe\xfe\xee'), bytearray(b'\xff')]</t>
  </si>
  <si>
    <t xml:space="preserve">Air Force_ </t>
  </si>
  <si>
    <t xml:space="preserve"> [bytearray(b'\xfc\x14\x00\x00'), bytearray(b'\xfc\r\x01\x06'), bytearray(b'\xf5\x02\x01\x08'), bytearray(b'Y'), bytearray(b'\xf8\x01\x00'), bytearray(b'\xfe'), bytearray(b'\xfc\x14\x00\x00'), bytearray(b'\xfc\r\x01\x05'), bytearray(b'\xf3E\x00'), bytearray(b'\xf8\x01\x81'), bytearray(b'\xfe'), bytearray(b'\xfc\x14\x00\x00'), bytearray(b'\xfc\r\x01\x04'), bytearray(b'\xf3&lt;\x00'), bytearray(b'\xf8\x01\x81'), bytearray(b'\xfe'), bytearray(b'\xfc\x14\x00\x00'), bytearray(b'\xfc\r\x01\x03'), bytearray(b'\xf3;\x00'), bytearray(b'\xf8\x01\x81'), bytearray(b'\xfe'), bytearray(b'\xfc\x14\x00\x00'), bytearray(b'\xfc\r\x01\x02'), bytearray(b'\xf3:\x00'), bytearray(b'\xf8\x01\x81'), bytearray(b'\xfe'), bytearray(b'\xfc\x14\x00\x00'), bytearray(b'\xfc\r\x01\x01'), bytearray(b'\xf39\x00'), bytearray(b'\xf8\x01\x81'), bytearray(b'\xfe'), bytearray(b'\xfc\x14\x00\x00'), bytearray(b'\xfc\r\x01\x00'), bytearray(b'\xf5\x03\x00\x08'), bytearray(b'\xfb\x0b\x13'), bytearray(b'\xf3"\x00'), bytearray(b'\xf38\x00'), bytearray(b'\xf8\x01\x81'), bytearray(b'\xfe'), bytearray(b'\xfc\x13\x01\x02'), bytearray(b'\xf0XX\xfe'), bytearray(b'\xfe'), bytearray(b'\xf0XX\xfe'), bytearray(b'\xff'), bytearray(b'\xfc\x12\x00\x00'), bytearray(b'\xf5\x0c\x01\xff'), bytearray(b'\xfe'), bytearray(b'\xff')]</t>
  </si>
  <si>
    <t xml:space="preserve">Tritoch___ </t>
  </si>
  <si>
    <t xml:space="preserve"> [bytearray(b'\xf7\x04'), bytearray(b'\xfb\x02\x00'), bytearray(b'\xff'), bytearray(b'\xff')]</t>
  </si>
  <si>
    <t xml:space="preserve"> [bytearray(b'\xf7\x12'), bytearray(b'\xfb\x02\x00'), bytearray(b'\xff'), bytearray(b'\xff')]</t>
  </si>
  <si>
    <t xml:space="preserve">FlameEater </t>
  </si>
  <si>
    <t xml:space="preserve"> [bytearray(b'\xfc\x15$\x00'), bytearray(b'\xf9\x01$\x00'), bytearray(b'\xd8'), bytearray(b'\xf5\x01\x00&lt;'), bytearray(b'\xfe'), bytearray(b'\xfc\x0b\x0f\x00'), bytearray(b'\xfb\x00\x00'), bytearray(b'\xf8\x03\x81'), bytearray(b'\xfc\r\x03\x06'), bytearray(b'\xf8\x03\x00'), bytearray(b'\xfe'), bytearray(b'\xfc\r\x02\x06'), bytearray(b'\xfc\t6\x17'), bytearray(b'\xf16'), bytearray(b'\x1c'), bytearray(b'$'), bytearray(b'\xf8\x02\x00'), bytearray(b'\xfe'), bytearray(b'\xfc\x15$\x01'), bytearray(b'\xfc\x13\x01\x01'), bytearray(b'\xfc\r\x03\x05'), bytearray(b'\xd8'), bytearray(b'\xf5\x01\x00\x02'), bytearray(b'\xf9\x01$\x01'), bytearray(b'\xfe'), bytearray(b'\xfc\x15$\x01'), bytearray(b'\xfc\x13\x01\x01'), bytearray(b'\xfc\r\x03\x04'), bytearray(b'\xd8'), bytearray(b'\xf5\x01\x00$'), bytearray(b'\xf9\x01$\x01'), bytearray(b'\xfe'), bytearray(b'\xfc\x15$\x01'), bytearray(b'\xfc\x13\x01\x01'), bytearray(b'\xfc\r\x03\x03'), bytearray(b'\xd8'), bytearray(b'\xf5\x01\x00&lt;'), bytearray(b'\xf9\x01$\x01'), bytearray(b'\xfe'), bytearray(b'\xfc\x15$\x01'), bytearray(b'\xfc\x13\x01\x01'), bytearray(b'\xfc\r\x03\x02'), bytearray(b'\xd8'), bytearray(b'\xf5\x01\x004'), bytearray(b'\xf9\x01$\x01'), bytearray(b'\xfe'), bytearray(b'\xfc\x15$\x01'), bytearray(b'\xfc\x13\x01\x01'), bytearray(b'\xfc\r\x03\x01'), bytearray(b'\xd8'), bytearray(b'\xf5\x01\x00('), bytearray(b'\xf9\x01$\x01'), bytearray(b'\xfe'), bytearray(b'\xfc\x086\x17'), bytearray(b'\xf1G'), bytearray(b'\xf0676'), bytearray(b'\xf8\x03\x81'), bytearray(b'\xf9\x02$\x01'), bytearray(b'\xfe'), bytearray(b'\xf06\xfe6'), bytearray(b'\xfd'), bytearray(b'\xf0666'), bytearray(b'\xfd'), bytearray(b'\xf066\xfe'), bytearray(b'\xf9\x02$\x01'), bytearray(b'\xff'), bytearray(b'\xfc\x12\x00\x00'), bytearray(b'\xf5\x0c\x01\xff'), bytearray(b'\xfe'), bytearray(b'\xfc\x02\x10\x11'), bytearray(b'\xf1C'), bytearray(b'\xf0\x11O\x11'), bytearray(b'\xfe'), bytearray(b'\xfc\x05\x00\x00'), bytearray(b'\xf8\x02\x81'), bytearray(b'\xf0\xfe\xfe6'), bytearray(b'\xff')]</t>
  </si>
  <si>
    <t xml:space="preserve">AtmaWeapon </t>
  </si>
  <si>
    <t xml:space="preserve"> [bytearray(b'\xfc\x15$\x07'), bytearray(b'\xf9\x01$\x07'), bytearray(b'\xfe'), bytearray(b'\xfc\x14$\x00'), bytearray(b'\xf3e\x00'), bytearray(b'\xfb\x0b\x15'), bytearray(b'\xfb\x0b\x16'), bytearray(b'\xfb\x0b\x13'), bytearray(b'\xfa\x0c\x01\x00'), bytearray(b'\xf0\xfe\xfe\xfe'), bytearray(b'\xfd'), bytearray(b'\xfa\x0c\x01\x00'), bytearray(b'\xf0\xfe\xfe\xfe'), bytearray(b'\xfd'), bytearray(b'\xfa\x0b\x01\x00'), bytearray(b'\xf1G'), bytearray(b'7'), bytearray(b'\xf9\x02$\x00'), bytearray(b'\xf9\x02$\x01'), bytearray(b'\xfe'), bytearray(b'\xfc\x066\x1a'), bytearray(b'\xf1G'), bytearray(b'\xf0\xee\x11\x11'), bytearray(b'\xfd'), bytearray(b'\xf1G'), bytearray(b'\xf0\x1a\x166'), bytearray(b'\xfe'), bytearray(b'\xfc\x0666'), bytearray(b'\xf1G'), bytearray(b'\xf0HAP'), bytearray(b'\xfd'), bytearray(b'\xf1G'), bytearray(b'\xf0\xee^^'), bytearray(b'\xfd'), bytearray(b'\xf1C'), bytearray(b'6'), bytearray(b'\xfd'), bytearray(b'\xf1G'), bytearray(b'\xc4'), bytearray(b'\xf9\x01$\x00'), bytearray(b'\xf9\x01$\x01'), bytearray(b'\xfe'), bytearray(b'\xf0\xeeO\xee'), bytearray(b'\xfd'), bytearray(b'\xf0O\xee6'), bytearray(b'\xff'), bytearray(b'\xfc\x12\x00\x00'), bytearray(b'\xf5\x0c\x01\xff'), bytearray(b'\xfe'), bytearray(b'\xfc\x05\x00\x00'), bytearray(b'\xfc\x15$\x01'), bytearray(b'\xfc\x066\x1a'), bytearray(b'\xf1G'), bytearray(b'\xf0\xfeO\xfe'), bytearray(b'\xfe'), bytearray(b'\xff')]</t>
  </si>
  <si>
    <t xml:space="preserve">Nerapa____ </t>
  </si>
  <si>
    <t xml:space="preserve"> [bytearray(b'\xfc\x15$\x00'), bytearray(b'\xf1H'), bytearray(b'\x8b'), bytearray(b'\xf1I'), bytearray(b'\x8b'), bytearray(b'\xf1J'), bytearray(b'\x8b'), bytearray(b'\xf1K'), bytearray(b'\x8b'), bytearray(b'\xf9\x01$\x00'), bytearray(b'\xfe'), bytearray(b'\xfc\r\x00\x06'), bytearray(b'\xf8\x00\x00'), bytearray(b'\x8c'), bytearray(b'\xfe'), bytearray(b'\xf0\xee\xee6'), bytearray(b'\xfd'), bytearray(b'\xf0\xee67'), bytearray(b'\xfd'), bytearray(b'\xf0\xee\xee6'), bytearray(b'\xff'), bytearray(b'\xfc\x01\x00\x00'), bytearray(b'\xf0\xee\xfe\xfe'), bytearray(b'\xf8\x00\x81'), bytearray(b'\xff')]</t>
  </si>
  <si>
    <t xml:space="preserve"> [bytearray(b'\xfc\x086\x05'), bytearray(b'\xf1D'), bytearray(b'\xee'), bytearray(b'\xee'), bytearray(b'\xfd'), bytearray(b'\xf1D'), bytearray(b'\xee'), bytearray(b'\xee'), bytearray(b'\xfd'), bytearray(b'\xf1D'), bytearray(b'\xee'), bytearray(b'\xee'), bytearray(b'\xfd'), bytearray(b'\xfc\t6\x17'), bytearray(b'\xf16'), bytearray(b'#'), bytearray(b'\xfe'), bytearray(b'\xfc\x15$\x00'), bytearray(b'\xfc\x08H\x17'), bytearray(b'\xf1H'), bytearray(b'\xef'), bytearray(b'\xf3Z\x00'), bytearray(b'\xf9\x01$\x00'), bytearray(b'\xfe'), bytearray(b'\xfc\x15$\x00'), bytearray(b'\xfc\x08I\x17'), bytearray(b'\xf1I'), bytearray(b'\xef'), bytearray(b'\xf3Z\x00'), bytearray(b'\xf9\x01$\x00'), bytearray(b'\xfe'), bytearray(b'\xfc\x15$\x00'), bytearray(b'\xfc\x08J\x17'), bytearray(b'\xf1J'), bytearray(b'\xef'), bytearray(b'\xf3Z\x00'), bytearray(b'\xf9\x01$\x00'), bytearray(b'\xfe'), bytearray(b'\xfc\x15$\x00'), bytearray(b'\xfc\x08K\x17'), bytearray(b'\xf1K'), bytearray(b'\xef'), bytearray(b'\xf3Z\x00'), bytearray(b'\xf9\x01$\x00'), bytearray(b'\xfe'), bytearray(b'\xfc\x0666'), bytearray(b'\xf1G'), bytearray(b'\xf0\xee::'), bytearray(b'\xfd'), bytearray(b'\xf1G'), bytearray(b'\xf0\xeePL'), bytearray(b'\xfd'), bytearray(b'\xf1G'), bytearray(b'\xf0\xee9P'), bytearray(b'\xf9\x02$\x00'), bytearray(b'\xfe'), bytearray(b'\xf0L9\xfe'), bytearray(b'\xfd'), bytearray(b'\xf0\xee:\xfe'), bytearray(b'\xf9\x02$\x00'), bytearray(b'\xff'), bytearray(b'\xfc\x12\x01\x00'), bytearray(b'\xf9\x01\n\x00'), bytearray(b'\xf5\x0b\x03\x00'), bytearray(b'\xf2\x00\xa8\x81'), bytearray(b'\xf9\x01\x00\x00'), bytearray(b'\xfe'), bytearray(b'\xfc\x02\x0e\x0f'), bytearray(b'\xf1G'), bytearray(b'P'), bytearray(b'\xfe'), bytearray(b'\xfc\x05\x00\x00'), bytearray(b'\xf0\xee\xfe\xfe'), bytearray(b'\xff')]</t>
  </si>
  <si>
    <t xml:space="preserve">Kefka_____ </t>
  </si>
  <si>
    <t xml:space="preserve"> [bytearray(b'\xfc\x15$\x00'), bytearray(b'\xfb\x076'), bytearray(b'\xf9\x01$\x00'), bytearray(b'\xfe'), bytearray(b'\xfc\x1b\xd7\x01'), bytearray(b'\xfc\x13\x01\x01'), bytearray(b'\xf2\x90\x00\x82'), bytearray(b'\xfe'), bytearray(b'\xfc\x1b\x00\x02'), bytearray(b'\xfc\x13\x01\x01'), bytearray(b'\xf2\x90\x01\x82'), bytearray(b'\xfe'), bytearray(b'\xfc\x1b\x01\x02'), bytearray(b'\xfc\x13\x01\x01'), bytearray(b'\xf2\x8f\x02\x82'), bytearray(b'\xfe'), bytearray(b'\xff'), bytearray(b'\xff')]</t>
  </si>
  <si>
    <t xml:space="preserve">Tentacle__ </t>
  </si>
  <si>
    <t xml:space="preserve"> [bytearray(b'\xfc\x14$\x07'), bytearray(b'\xfc\x0b\x1e\x00'), bytearray(b'\xdb'), bytearray(b'\xfe'), bytearray(b'\xfc\x15$\x07'), bytearray(b'\xfc\x08H\x12'), bytearray(b'\xc8'), bytearray(b'\xfe'), bytearray(b'\xfc\x15$\x07'), bytearray(b'\xfc\x08I\x12'), bytearray(b'\xc8'), bytearray(b'\xfe'), bytearray(b'\xfc\x15$\x07'), bytearray(b'\xfc\x08J\x12'), bytearray(b'\xc8'), bytearray(b'\xfe'), bytearray(b'\xfc\x15$\x07'), bytearray(b'\xfc\x08K\x12'), bytearray(b'\xc8'), bytearray(b'\xfe'), bytearray(b'\xfc\x15$\x07'), bytearray(b'\xfb\x00\x00'), bytearray(b'\xf0\xefH\xef'), bytearray(b'\xfd'), bytearray(b'\xfb\x00\x00'), bytearray(b'\xf0\xb0\xb0\xef'), bytearray(b'\xfd'), bytearray(b'\xfb\x00\x00'), bytearray(b'\xf0\xeeH\xef'), bytearray(b'\xfd'), bytearray(b'\xfb\x00\x00'), bytearray(b'\xf0H\xef\xb0'), bytearray(b'\xff'), bytearray(b'\xfc\x12\x00\x00'), bytearray(b'\xfc\x14$\x07'), bytearray(b'\xdb'), bytearray(b'\xfe'), bytearray(b'\xfc\x15$\x07'), bytearray(b'\xfc\x05\x00\x00'), bytearray(b'\xf0\xee\xfe\xfe'), bytearray(b'\xff')]</t>
  </si>
  <si>
    <t xml:space="preserve">Dullahan__ </t>
  </si>
  <si>
    <t xml:space="preserve"> [bytearray(b'\xfc\x15$\x00'), bytearray(b'K'), bytearray(b'\xf9\x01$\x00'), bytearray(b'\xfe'), bytearray(b'\xfc\x15$\x02'), bytearray(b'\xfc\x066,'), bytearray(b'\xf16'), bytearray(b'U'), bytearray(b'\xf9\x01$\x02'), bytearray(b'\xfe'), bytearray(b'\xfc\r\x01\x08'), bytearray(b'\xf0\xc5^\xfe'), bytearray(b'\xfd'), bytearray(b'\xf09^\xfe'), bytearray(b'\xfd'), bytearray(b'\xf0K\xfe:'), bytearray(b'\xfd'), bytearray(b'\xf09:\xfe'), bytearray(b'\xf8\x01\x00'), bytearray(b'\xfe'), bytearray(b'\xfc\x15$\x01'), bytearray(b'\xfc\x08C\x17'), bytearray(b'\x97'), bytearray(b'\xf9\x01$\x01'), bytearray(b'\xfe'), bytearray(b'\xf0:9\xfe'), bytearray(b'\xfd'), bytearray(b'\xf0:\xfeL'), bytearray(b'\xfd'), bytearray(b'\xf0L9\xfe'), bytearray(b'\xfd'), bytearray(b'\xf0\xfe9L'), bytearray(b'\xf9\x02$\x01'), bytearray(b'\xf9\x02$\x02'), bytearray(b'\xfe'), bytearray(b'\xff'), bytearray(b'\xfc\x12\x00\x00'), bytearray(b'\xf5\x0c\x01\xff'), bytearray(b'\xfe'), bytearray(b'\xfc\x05\x00\x00'), bytearray(b'\xf0\xfe\xfe\xee'), bytearray(b'\xf8\x01\x81'), bytearray(b'\xff')]</t>
  </si>
  <si>
    <t xml:space="preserve">Doom Gaze_ </t>
  </si>
  <si>
    <t xml:space="preserve"> [bytearray(b'\xfc\x15$\x00'), bytearray(b'\x94'), bytearray(b'\xf9\x01$\x00'), bytearray(b'\xfe'), bytearray(b'\xf1G'), bytearray(b'\xf0\xee\r:'), bytearray(b'\xfd'), bytearray(b'\xf0\rDD'), bytearray(b'\xff'), bytearray(b'\xfc\x12\x00\x00'), bytearray(b'\xf5\x0c\x01\xff'), bytearray(b'\xfe'), bytearray(b'\xfc\x05\x00\x00'), bytearray(b'\xf0\xfe\xee\xfe'), bytearray(b'\xff')]</t>
  </si>
  <si>
    <t xml:space="preserve">Chadarnook </t>
  </si>
  <si>
    <t xml:space="preserve"> [bytearray(b'\xfc\x15$\x00'), bytearray(b'\xf9\x01$\x00'), bytearray(b'\xfe'), bytearray(b'\xfc\r\x03\x01'), bytearray(b'\xf0\xee\xee\xce'), bytearray(b'\xfd'), bytearray(b'\xf0\xee\xef\xa8'), bytearray(b'\xfd'), bytearray(b'\xf0\xee\xee\xef'), bytearray(b'\xf8\x03\x00'), bytearray(b'\xf5\r\x02\x02'), bytearray(b'\xf5\r\x01\x01'), bytearray(b'\xfe'), bytearray(b'\xfc\r\x03\x00'), bytearray(b'\xf0\xee\xce\xee'), bytearray(b'\xf8\x03\x00'), bytearray(b'\xf5\r\x02\x02'), bytearray(b'\xf5\r\x01\x01'), bytearray(b'\xfe'), bytearray(b'\xff'), bytearray(b'\xfc\x12\x00\x00'), bytearray(b'\xf5\x08\x03\x01'), bytearray(b'\xf5\t\x00\x01'), bytearray(b'\xfe'), bytearray(b'\xfc\x05\x00\x00'), bytearray(b'\xf1G'), bytearray(b'\xf0\xfe\xee\xe1'), bytearray(b'\xff')]</t>
  </si>
  <si>
    <t xml:space="preserve">Curley____ </t>
  </si>
  <si>
    <t xml:space="preserve"> [bytearray(b'\xfc\x11\x07\x00'), bytearray(b'\xfc\x16\x1e\x00'), bytearray(b'\xfb\x04\x00'), bytearray(b'\xf1D'), bytearray(b'\xaf'), bytearray(b'\xfe'), bytearray(b'\xfc\r\x03\x04'), bytearray(b'\xfc\t6\x17'), bytearray(b'\xf8\x03\x00'), bytearray(b'\xf16'), bytearray(b'$'), bytearray(b'\xfe'), bytearray(b'\xfc\x086\x17'), bytearray(b'\xf1G'), bytearray(b'\xf0677'), bytearray(b'\xfe'), bytearray(b'\xfc\x12\x02\x00'), bytearray(b'\xf11'), bytearray(b'1'), bytearray(b'\xfe'), bytearray(b'\xfc\x12\x04\x00'), bytearray(b'\xf12'), bytearray(b'1'), bytearray(b'\xfe'), bytearray(b'\xfc\x13\x01\x02'), bytearray(b'\xf0677'), bytearray(b'\xfe'), bytearray(b'\xf0\x19\xfe\x93'), bytearray(b'\xfd'), bytearray(b'\xf0\x1b\x19\xfe'), bytearray(b'\xfd'), bytearray(b'\xf0 \x1b\xfe'), bytearray(b'\xff'), bytearray(b'\xfc\x01\x02\x02'), bytearray(b'\xf8\x03\x81'), bytearray(b'\xf1\x11'), bytearray(b'\xf0\xfe\xfe6'), bytearray(b'\xfe'), bytearray(b'\xfc\x05\x00\x00'), bytearray(b'\xf1\x11'), bytearray(b'\xf0\xfe6\xfe'), bytearray(b'\xff')]</t>
  </si>
  <si>
    <t xml:space="preserve">Larry_____ </t>
  </si>
  <si>
    <t xml:space="preserve"> [bytearray(b'\xfc\x11\x07\x00'), bytearray(b'\xfc\x16\x1e\x00'), bytearray(b'\xfb\x04\x00'), bytearray(b'\xf1D'), bytearray(b'\xaf'), bytearray(b'\xfe'), bytearray(b'\xfc\r\x03\x04'), bytearray(b'\xfc\t6\x17'), bytearray(b'\xf8\x03\x00'), bytearray(b'\xf16'), bytearray(b'$'), bytearray(b'\xfe'), bytearray(b'\xfc\x086\x17'), bytearray(b'\xf1G'), bytearray(b'\xf09::'), bytearray(b'\xfe'), bytearray(b'\xfc\x14$\x00'), bytearray(b'\xfc\x15$\x01'), bytearray(b'\xfc\x0b\x1e\x00'), bytearray(b'\xf9\x01$\x01'), bytearray(b'\xf9\x01$\x02'), bytearray(b'\xf9\x02$\x00'), bytearray(b'\xf3d\x00'), bytearray(b'\xf5\x02\x00\x02'), bytearray(b'\xfe'), bytearray(b'\xfc\x15$\x00'), bytearray(b'\xfc\x15$\x02'), bytearray(b'\xfc\x13\x01\x02'), bytearray(b'\xfc\r\x02\x04'), bytearray(b'\xf8\x02\x00'), bytearray(b'\xf3[\x00'), bytearray(b'\xf9\x01$\x00'), bytearray(b'\xfb\x00\x00'), bytearray(b'\xf5\x02\x03\x02'), bytearray(b'\xfe'), bytearray(b'\xfc\x15$\x00'), bytearray(b'\xfc\x13\x01\x02'), bytearray(b'\xf09\xfe:'), bytearray(b'\xfd'), bytearray(b'\xf09\xfe:'), bytearray(b'\xfd'), bytearray(b'\xf0\xfe99'), bytearray(b'\xfe'), bytearray(b'\xfc\x15$\x00'), bytearray(b'\xee'), bytearray(b'\xff'), bytearray(b'\xfc\x13\x01\x02'), bytearray(b'\xfc\x05\x00\x00'), bytearray(b'\xf1\x11'), bytearray(b'\xf0\xfe9\xfe'), bytearray(b'\xf8\x02\x81'), bytearray(b'\xfe'), bytearray(b'\xfc\x05\x00\x00'), bytearray(b'\xf1\x11'), bytearray(b'\xf0\xfe9\xfe'), bytearray(b'\xff')]</t>
  </si>
  <si>
    <t xml:space="preserve">Moe_______ </t>
  </si>
  <si>
    <t xml:space="preserve"> [bytearray(b'\xfc\x11\x07\x00'), bytearray(b'\xfc\x16\x1e\x00'), bytearray(b'\xfb\x04\x00'), bytearray(b'\xf1D'), bytearray(b'\xaf'), bytearray(b'\xfe'), bytearray(b'\xfc\r\x03\x04'), bytearray(b'\xfc\t6\x17'), bytearray(b'\xf8\x03\x00'), bytearray(b'\xf16'), bytearray(b'$'), bytearray(b'\xfe'), bytearray(b'\xfc\x086\x17'), bytearray(b'\xf1G'), bytearray(b'\xf0&lt;=='), bytearray(b'\xfe'), bytearray(b'\xfc\x13\x01\x02'), bytearray(b'\xf0&lt;\xfe\xfe'), bytearray(b'\xfd'), bytearray(b'\xf0&lt;=\xfe'), bytearray(b'\xfd'), bytearray(b'\xf0==\xfe'), bytearray(b'\xfe'), bytearray(b'\xf0\x1c\x1f\xfe'), bytearray(b'\xfd'), bytearray(b'\xf0%U\xfe'), bytearray(b'\xff'), bytearray(b'\xfc\x01\x02\x02'), bytearray(b'\xf8\x03\x81'), bytearray(b'\xf1\x11'), bytearray(b'\xf0\xfe\xfe&lt;'), bytearray(b'\xfe'), bytearray(b'\xfc\x05\x00\x00'), bytearray(b'\xf1\x11'), bytearray(b'\xf0\xfe&lt;\xfe'), bytearray(b'\xff')]</t>
  </si>
  <si>
    <t xml:space="preserve">Wrexsoul__ </t>
  </si>
  <si>
    <t xml:space="preserve"> [bytearray(b'\xfc\x14\x00\x00'), bytearray(b'\xf1G'), bytearray(b'\xf0\xfe=='), bytearray(b'\xfd'), bytearray(b'\xf1G'), bytearray(b'\xf0\xfe=='), bytearray(b'\xfe'), bytearray(b'\xee'), bytearray(b'\xfd'), bytearray(b'\xee'), bytearray(b'\xf9\x01\x00\x00'), bytearray(b'\xff'), bytearray(b'\xfc\x12\x00\x00'), bytearray(b'\xf5\x0c\x01\xff'), bytearray(b'\xfe'), bytearray(b'\xfc\x14\x00\x00'), bytearray(b'\xfc\x01\x00\x00'), bytearray(b'\xf0\xfe\xee\xfe'), bytearray(b'\xfe'), bytearray(b'\xff')]</t>
  </si>
  <si>
    <t xml:space="preserve">Hidon_____ </t>
  </si>
  <si>
    <t xml:space="preserve"> [bytearray(b'\xfc\x12&lt;\x00'), bytearray(b'\xfc\x16P\x00'), bytearray(b'\xf5\t\x00\x04'), bytearray(b'\xf5\t\x00\x08'), bytearray(b'\xf5\t\x00\x10'), bytearray(b'\xf5\t\x00 '), bytearray(b'\xf9\x02$\x00'), bytearray(b'\xfe'), bytearray(b'\xfc\r\x03\n'), bytearray(b'\xf9\x01\x00\x00'), bytearray(b'\xf8\x03\x00'), bytearray(b'\xfe'), bytearray(b'\xfc\x15$\x00'), bytearray(b'\xfc\x13\x01\x01'), bytearray(b'\xfa\x0c\x01\x00'), bytearray(b'\xf1G'), bytearray(b'O'), bytearray(b'\xf9\x02\x00\x00'), bytearray(b'\xf9\x01$\x00'), bytearray(b'\xfe'), bytearray(b'\xfc\x13\x01\x01'), bytearray(b'\xf1G'), bytearray(b'\xf0H\xee\xbd'), bytearray(b'\xfd'), bytearray(b'\xf0\xee\xbd\xee'), bytearray(b'\xfd'), bytearray(b'\xf0H\xee\xbd'), bytearray(b'\xfe'), bytearray(b'\xfc\x08H\x07'), bytearray(b'\xfc\tH\x01'), bytearray(b'\xf1H'), bytearray(b'\xa6'), bytearray(b'\xfe'), bytearray(b'\xfc\x08I\x07'), bytearray(b'\xfc\tI\x01'), bytearray(b'\xf1I'), bytearray(b'\xa6'), bytearray(b'\xfe'), bytearray(b'\xfc\x08J\x07'), bytearray(b'\xfc\tJ\x01'), bytearray(b'\xf1J'), bytearray(b'\xa6'), bytearray(b'\xfe'), bytearray(b'\xfc\x08K\x07'), bytearray(b'\xfc\tK\x01'), bytearray(b'\xf1K'), bytearray(b'\xa6'), bytearray(b'\xfe'), bytearray(b'\xf0\xee\xeeH'), bytearray(b'\xff'), bytearray(b'\xfc\x12\x00\x00'), bytearray(b'\xf5\x0c\x01\xff'), bytearray(b'\xfe'), bytearray(b'\xfc\x05\x00\x00'), bytearray(b'\xf0\xfe\xfeH'), bytearray(b'\xf8\x03\x81'), bytearray(b'\xff')]</t>
  </si>
  <si>
    <t xml:space="preserve">KatanaSoul </t>
  </si>
  <si>
    <t xml:space="preserve"> [bytearray(b'\xfc\x15$\x00'), bytearray(b'\xfc\x16(\x00'), bytearray(b'\xfa\x0c\x01\x00'), bytearray(b'\xf3c\x00'), bytearray(b'\xf16'), bytearray(b'\xfb\x0b\n'), bytearray(b'\xfb\x0b\x17'), bytearray(b'\xfb\x0b\x13'), bytearray(b'\xf9\x01$\x00'), bytearray(b'\xfe'), bytearray(b'\xfc\r\x03\x03'), bytearray(b'\xf6\x01+%'), bytearray(b'\xfd'), bytearray(b'\xf1C'), bytearray(b'\xf4\x18\x18\x18'), bytearray(b'\xf8\x03\x00'), bytearray(b'\xfe'), bytearray(b'\xfc\r\x01\x06'), bytearray(b'\xf8\x01\x00'), bytearray(b'\xf1D'), bytearray(b'\xef'), bytearray(b'\xfe'), bytearray(b'\xf0F\xeeB'), bytearray(b'\xfd'), bytearray(b'\xf0\xee=N'), bytearray(b'\xfd'), bytearray(b'\xf0=7F'), bytearray(b'\xfd'), bytearray(b'\xf0\xeeO7'), bytearray(b'\xff'), bytearray(b'\xfc\x12\x00\x00'), bytearray(b'\xf5\x0c\x01\xff'), bytearray(b'\xfe'), bytearray(b'\xfc\x01\x00\x00'), bytearray(b'\xf0\xfe\xfe\xee'), bytearray(b'\xf8\x01\x81'), bytearray(b'\xfe'), bytearray(b'\xfc\x01\x02\x0c'), bytearray(b'\xf0\xfe\xfe\xee'), bytearray(b'\xf8\x03\x81'), bytearray(b'\xfe'), bytearray(b'\xff')]</t>
  </si>
  <si>
    <t xml:space="preserve">L.30 Magic </t>
  </si>
  <si>
    <t xml:space="preserve"> [bytearray(b'\xf069&lt;'), bytearray(b'\xff'), bytearray(b'\xfc\x12\x00\x00'), bytearray(b'\xfe'), bytearray(b'\xfc\x05\x00\x00'), bytearray(b'\xf0#)$'), bytearray(b'\xff')]</t>
  </si>
  <si>
    <t xml:space="preserve">Hidonite__ </t>
  </si>
  <si>
    <t xml:space="preserve"> [bytearray(b'\xf0\xee\xfe\xee'), bytearray(b'\xfd'), bytearray(b'\xf0\xee\xfe\xef'), bytearray(b'\xfd'), bytearray(b'\xf0\xee\xfe\xfe'), bytearray(b'\xff'), bytearray(b'\xfc\x12\x00\x00'), bytearray(b'\xfb\x04\x00'), bytearray(b'\xfe'), bytearray(b'\xfc\x05\x00\x00'), bytearray(b'\xf0\xfe\xfe\xee'), bytearray(b'\xff')]</t>
  </si>
  <si>
    <t xml:space="preserve">Doom______ </t>
  </si>
  <si>
    <t xml:space="preserve"> [bytearray(b'\xfc\x17M\x00'), bytearray(b'_'), bytearray(b'\xfe'), bytearray(b'\xfc\x14$\x00'), bytearray(b'\xfc\x0b\x14\x00'), bytearray(b'\xfc\x0c\x02\x08'), bytearray(b'\x9a'), bytearray(b'\xf8\x02\x81'), bytearray(b'\xfb\x00\x00'), bytearray(b'\xfe'), bytearray(b'\xfc\r\x03\x08'), bytearray(b'\xf8\x03\x00'), bytearray(b'\xf1C'), bytearray(b'\xc9'), bytearray(b'\xfe'), bytearray(b'\xfc\x14$\x00'), bytearray(b'\xf0\xee\xca\xca'), bytearray(b'\xfd'), bytearray(b'\xf0\xee\xca\xca'), bytearray(b'\xfd'), bytearray(b'\xf0\xee\xee\xca'), bytearray(b'\xfd'), bytearray(b'\xf0\xee\xca\xca'), bytearray(b'\xfe'), bytearray(b'\xf0:\xc5:'), bytearray(b'\xfd'), bytearray(b'\xf0\xfe:\xc5'), bytearray(b'\xfd'), bytearray(b'\xf0:\xc5:'), bytearray(b'\xfd'), bytearray(b'\xf0\xfe::'), bytearray(b'\xff'), bytearray(b'\xfc\x12\x00\x00'), bytearray(b'\xf5\x0c\x01\xff'), bytearray(b'\xfe'), bytearray(b'\xfc\x05\x00\x00'), bytearray(b'\xf0\xee\xee\xfe'), bytearray(b'\xf8\x03\x81'), bytearray(b'\xfc\x0664'), bytearray(b'\xfc\x15$\x01'), bytearray(b'\xfa\x0c\x01\x00'), bytearray(b'\xfa\x0c\x01\x00'), bytearray(b'\xf3\x88\x00'), bytearray(b'\xf16'), bytearray(b'\xfb\x0b\n'), bytearray(b'\xfb\x0b\x17'), bytearray(b'\xfb\x0b\x13'), bytearray(b'\xf9\x01$\x00'), bytearray(b'\xf9\x01$\x01'), bytearray(b'\xff')]</t>
  </si>
  <si>
    <t xml:space="preserve">Goddess___ </t>
  </si>
  <si>
    <t xml:space="preserve"> [bytearray(b'\xfc\x15\x00\x00'), bytearray(b'\xfc\r\x03\x08'), bytearray(b'\xf8\x03\x00'), bytearray(b'\xf1G'), bytearray(b'\xdc'), bytearray(b'\xf9\x01\x00\x00'), bytearray(b'\xfe'), bytearray(b'\xfc\x066K'), bytearray(b'\xf1G'), bytearray(b'\xf0=E\xfe'), bytearray(b'\xfd'), bytearray(b'\xf1G'), bytearray(b'\xf0==E'), bytearray(b'\xfd'), bytearray(b'\xf1G'), bytearray(b'\xf0=OO'), bytearray(b'\xfd'), bytearray(b'\xf1G'), bytearray(b'\xf0==E'), bytearray(b'\xfe'), bytearray(b'\xf0&lt;\xee\xa8'), bytearray(b'\xfd'), bytearray(b'\xf0=\xce\xee'), bytearray(b'\xfd'), bytearray(b'\xf0&lt;\xee='), bytearray(b'\xff'), bytearray(b'\xfc\x12\x00\x00'), bytearray(b'\xf5\x0c\x01\xff'), bytearray(b'\xfe'), bytearray(b'\xfc\x01\x00\x00'), bytearray(b'\xf0\xfe\xfe\xc7'), bytearray(b'\xf8\x03\x81'), bytearray(b'\xfe'), bytearray(b'\xfc\x05\x00\x00'), bytearray(b'\xf0\xfe\xfe&lt;'), bytearray(b'\xf8\x03\x81'), bytearray(b'\xff')]</t>
  </si>
  <si>
    <t xml:space="preserve">Poltrgeist </t>
  </si>
  <si>
    <t xml:space="preserve"> [bytearray(b'\xfc\r\x03\x08'), bytearray(b'\xf8\x03\x00'), bytearray(b'Y'), bytearray(b'\xfe'), bytearray(b'\xfc\x08H\x14'), bytearray(b'\xb1'), bytearray(b'\xfe'), bytearray(b'\xfc\x08I\x14'), bytearray(b'\xb1'), bytearray(b'\xfe'), bytearray(b'\xfc\x08J\x14'), bytearray(b'\xb1'), bytearray(b'\xfe'), bytearray(b'\xfc\x08K\x14'), bytearray(b'\xb1'), bytearray(b'\xfe'), bytearray(b'\xfc\x0669'), bytearray(b'\xf1G'), bytearray(b'\xf078\xfe'), bytearray(b'\xfd'), bytearray(b'\xf1G'), bytearray(b'\xf0PD\xfe'), bytearray(b'\xfd'), bytearray(b'\xf1G'), bytearray(b'\xf0D7\xfe'), bytearray(b'\xfe'), bytearray(b'\xf0\xeeY '), bytearray(b'\xfd'), bytearray(b'\xf0\xeeY^'), bytearray(b'\xff'), bytearray(b'\xfc\x12\x00\x00'), bytearray(b'\xf5\x0c\x01\xff'), bytearray(b'\xfe'), bytearray(b'\xfc\x05\x00\x00'), bytearray(b'\xf8\x03\x81'), bytearray(b'\xf0\xfe7\xfe'), bytearray(b'\xfe'), bytearray(b'\xff')]</t>
  </si>
  <si>
    <t xml:space="preserve"> [bytearray(b'\xfc\x15$\x00'), bytearray(b'\xf7 '), bytearray(b'\xf9\x01$\x00'), bytearray(b'\xfe'), bytearray(b'\xfc\x066\r'), bytearray(b'\xfc\x15\x00\x01'), bytearray(b'\xf3\x8c\x00'), bytearray(b'\xf9\x01\x00\x00'), bytearray(b'\xfa\n\x01\x00'), bytearray(b'\xfd'), bytearray(b'\xf1G'), bytearray(b'\xde'), bytearray(b'\xfd'), bytearray(b'\xf1G'), bytearray(b'\x13'), bytearray(b'\xf9\x02\x00\x00'), bytearray(b'\xfe'), bytearray(b'\xfc\x0665'), bytearray(b'\xf3\x8c\x00'), bytearray(b'\xf9\x01\x00\x00'), bytearray(b'\xf9\x01\x00\x01'), bytearray(b'\xfa\n\x01\x00'), bytearray(b'\xfd'), bytearray(b'\xf1G'), bytearray(b'\xde'), bytearray(b'\xfd'), bytearray(b'\xf9\x02\x00\x00'), bytearray(b'\xf9\x02\x00\x01'), bytearray(b'\xf1G'), bytearray(b'\xf0\xef\xd2\xe0'), bytearray(b'\xf0\xef\xfe\xfe'), bytearray(b'\xfd'), bytearray(b'\xf1G'), bytearray(b'\xf0\xd2\xef\xe0'), bytearray(b'\xf0\xef\xef\xfe'), bytearray(b'\xfe'), bytearray(b'\xf1C'), bytearray(b'\xc0'), bytearray(b'\xfd'), bytearray(b'\xf1G'), bytearray(b'\xf0\xee\xfe\xef'), bytearray(b'\xfd'), bytearray(b'\xf0\t\xd2\xef'), bytearray(b'\xfd'), bytearray(b'\xf0\xee\xfe\xef'), bytearray(b'\xfd'), bytearray(b'\xf0\n\xd2\xef'), bytearray(b'\xfd'), bytearray(b'\xf0\xee\xfe\xef'), bytearray(b'\xfd'), bytearray(b'\xf0\x0b\xfe\xef'), bytearray(b'\xff'), bytearray(b'\xfc\x12\x00\x00'), bytearray(b'\xfa\r\x01\x00'), bytearray(b'\xf5\x11\x01\xff'), bytearray(b'\xfe'), bytearray(b'\xfc\x066\x11'), bytearray(b'\xfc\x15\x00\x00'), bytearray(b'\xfc\x05\x00\x00'), bytearray(b'\xf1G'), bytearray(b'\xf0\xfe\xee\x14'), bytearray(b'\xfe'), bytearray(b'\xfc\x0661'), bytearray(b'\xfc\x15\x00\x00'), bytearray(b'\xfc\x05\x00\x00'), bytearray(b'\xf1G'), bytearray(b'\xf0\xfe\xee\xd1'), bytearray(b'\xff')]</t>
  </si>
  <si>
    <t xml:space="preserve">L.40 Magic </t>
  </si>
  <si>
    <t xml:space="preserve"> [bytearray(b'\xf0\x04\x0c&amp;'), bytearray(b'\xff'), bytearray(b'\xfc\x12\x00\x00'), bytearray(b'\xfe'), bytearray(b'\xfc\x05\x00\x00'), bytearray(b'\xf0\x1b\x1d\xfe'), bytearray(b'\xff')]</t>
  </si>
  <si>
    <t xml:space="preserve">Ultros____ </t>
  </si>
  <si>
    <t xml:space="preserve"> [bytearray(b'\xfc\x15\x00\x00'), bytearray(b'\xf9\x00\x00\x00'), bytearray(b'\xee'), bytearray(b'\xfe'), bytearray(b'\xfc\x15\x00\x01'), bytearray(b'\xfc\x0b\n\x00'), bytearray(b'\xfc\x0f\x00\x00'), bytearray(b'\xd0'), bytearray(b'\xf9\x00\x00\x01'), bytearray(b'\xfb\x00\x00'), bytearray(b'\xfe'), bytearray(b'\xfc\x15\x00\x02'), bytearray(b'\xfc\x0b\n\x00'), bytearray(b'\xfc\x0f\x05\x00'), bytearray(b'\xd0'), bytearray(b'\xf9\x00\x00\x02'), bytearray(b'\xfb\x00\x00'), bytearray(b'\xfe'), bytearray(b'\xf1C'), bytearray(b'\xd0'), bytearray(b'\xf1D'), bytearray(b'\xf0\xee\xef\xd0'), bytearray(b'\xfd'), bytearray(b'\xee'), bytearray(b'\xf0\xee\xef\xd0'), bytearray(b'\xfd'), bytearray(b'\xf1\x0e'), bytearray(b'\xd0'), bytearray(b'\xff'), bytearray(b'\xfc\x12\x00\x00'), bytearray(b'\xf5\x04\x03\x00'), bytearray(b'\xf7\n'), bytearray(b'\xfe'), bytearray(b'\xfc\x04\x01\x00'), bytearray(b'\xef'), bytearray(b'\xff')]</t>
  </si>
  <si>
    <t xml:space="preserve"> [bytearray(b'\xfc\x15\x00\x00'), bytearray(b'\xf9\x01\x00\x00'), bytearray(b'\xfe'), bytearray(b'\xfc\x16&lt;\x00'), bytearray(b'\xfb\x04\x00'), bytearray(b'\xf0\xa3\xa3\xa3'), bytearray(b'\xfe'), bytearray(b'\xfc\x19\x01\x00'), bytearray(b'\xf0\xee\xef\xd0'), bytearray(b'\xf8\x03\x81'), bytearray(b'\xfe'), bytearray(b'\xfc\x19\x02\x00'), bytearray(b'\xf0\xee66'), bytearray(b'\xf8\x03\x81'), bytearray(b'\xfe'), bytearray(b'\xfc\x19\x04\x00'), bytearray(b'\xf0\xee\x96\x96'), bytearray(b'\xf8\x03\x81'), bytearray(b'\xfe'), bytearray(b'\xfc\x19\x08\x00'), bytearray(b'\xf0\xee&lt;\x04'), bytearray(b'\xf8\x03\x81'), bytearray(b'\xfe'), bytearray(b'\xff'), bytearray(b'\xfc\x12\x00\x00'), bytearray(b'\xf5\x03\x01\xff'), bytearray(b'\xfe'), bytearray(b'\xfc\x01\x07\n'), bytearray(b'E'), bytearray(b'\xfe'), bytearray(b'\xfc\x19\x02\x00'), bytearray(b'\xfc\r\x03\x10'), bytearray(b'\xfc\x15\x02\x07'), bytearray(b'\xf9\x01\x02\x07'), bytearray(b'\xf5\x06\x03\x02'), bytearray(b'\xf5\x06\x02\x04'), bytearray(b'\xf5\x00\x01\x02'), bytearray(b'\xf8\x03\x00'), bytearray(b'\xfe'), bytearray(b'\xfc\x19\x08\x00'), bytearray(b'\xfc\r\x03\x0e'), bytearray(b'\xfc\x15\x02\x06'), bytearray(b'\xf9\x01\x02\x06'), bytearray(b'\xf5\x06\x03\x08'), bytearray(b'\xf5\x06\x02\x02'), bytearray(b'\xf5\x00\x01\x08'), bytearray(b'\xfe'), bytearray(b'\xfc\x19\x01\x00'), bytearray(b'\xfc\r\x03\x0c'), bytearray(b'\xfc\x15\x02\x05'), bytearray(b'\xf9\x01\x02\x05'), bytearray(b'\xf5\x06\x03\x01'), bytearray(b'\xf5\x06\x02\x08'), bytearray(b'\xf5\x00\x01\x01'), bytearray(b'\xfe'), bytearray(b'\xfc\x19\x02\x00'), bytearray(b'\xfc\r\x03\n'), bytearray(b'\xfc\x15\x02\x04'), bytearray(b'\xf9\x01\x02\x04'), bytearray(b'\xf5\x06\x03\x02'), bytearray(b'\xf5\x06\x02\x01'), bytearray(b'\xf5\x00\x01\x02'), bytearray(b'\xfe'), bytearray(b'\xfc\x19\x08\x00'), bytearray(b'\xfc\r\x03\x08'), bytearray(b'\xfc\x15\x02\x03'), bytearray(b'\xf9\x01\x02\x03'), bytearray(b'\xf5\x06\x03\x08'), bytearray(b'\xf5\x06\x02\x02'), bytearray(b'\xf5\x00\x01\x08'), bytearray(b'\xfe'), bytearray(b'\xfc\x19\x02\x00'), bytearray(b'\xfc\r\x03\x06'), bytearray(b'\xfc\x15\x02\x02'), bytearray(b'\xf9\x01\x02\x02'), bytearray(b'\xf5\x06\x03\x02'), bytearray(b'\xf5\x06\x02\x08'), bytearray(b'\xf5\x00\x01\x02'), bytearray(b'\xfe'), bytearray(b'\xfc\x19\x04\x00'), bytearray(b'\xfc\r\x03\x04'), bytearray(b'\xfc\x15\x02\x01'), bytearray(b'\xf9\x01\x02\x01'), bytearray(b'\xf5\x06\x03\x04'), bytearray(b'\xf5\x06\x02\x02'), bytearray(b'\xf5\x00\x01\x04'), bytearray(b'\xfe'), bytearray(b'\xfc\x19\x01\x00'), bytearray(b'\xfc\r\x03\x02'), bytearray(b'\xfc\x15\x02\x00'), bytearray(b'\xf9\x01\x02\x00'), bytearray(b'\xf5\x06\x03\x01'), bytearray(b'\xf5\x06\x02\x04'), bytearray(b'\xf5\x00\x01\x01'), bytearray(b'\xff')]</t>
  </si>
  <si>
    <t xml:space="preserve"> [bytearray(b'\xfc\x15\x00\x06'), bytearray(b'\xf9\x01\x00\x06'), bytearray(b'\xfe'), bytearray(b'\xfc\x15\x00\x05'), bytearray(b'\xfc\x066F'), bytearray(b'\xf16'), bytearray(b'\x1f'), bytearray(b'\x1c'), bytearray(b'\xf9\x01\x00\x05'), bytearray(b'\xfe'), bytearray(b'\xfc\x0b&lt;\x00'), bytearray(b'\xfb\x00\x00'), bytearray(b'\xf1D'), bytearray(b'\xe8'), bytearray(b'\xfe'), bytearray(b'\xfc\x0c\x01\x08'), bytearray(b'\xf8\x01\x81'), bytearray(b'\xfa\x02\x01\x00'), bytearray(b'\xf0\xee\xef\xd0'), bytearray(b'\xfd'), bytearray(b'\xf1D'), bytearray(b'\xf0\xee\xeeN'), bytearray(b'\xfe'), bytearray(b'\xfc\r\x01\x08'), bytearray(b'\xf0@E@'), bytearray(b'\xf5\x06\x04\x01'), bytearray(b'\xfa\x07\x01\x00'), bytearray(b'\xf5\x06\x02\x01'), bytearray(b'\xf8\x01\x00'), bytearray(b'\xf9\x02\x00\x01'), bytearray(b'\xfe'), bytearray(b'\xff'), bytearray(b'\xfc\x05\x00\x00'), bytearray(b'\xfc\x15\x00\x04'), bytearray(b'\xfc\x066/'), bytearray(b'\xf7\x16'), bytearray(b'\xf9\x01\x00\x04'), bytearray(b'\xfc\x12\x00\x00'), bytearray(b'\xf5\x06\x01\xff'), bytearray(b'\xfe'), bytearray(b'\xfc\x02\xd0\xd0'), bytearray(b'\xf5\x06\x01\xff'), bytearray(b'\xfe'), bytearray(b'\xfc\r\x03\x08'), bytearray(b'\xfc\r\x01\x02'), bytearray(b'\xf8\x03\x00'), bytearray(b'\xfa\x01\x01\x00'), bytearray(b'\xf8\x01\xc1'), bytearray(b'\xfe'), bytearray(b'\xfc\x01\x00\x00'), bytearray(b'\xf8\x03\x81'), bytearray(b'\xfe'), bytearray(b'\xfc\x14\x00\x03'), bytearray(b'\xfc\x04\x01\x00'), bytearray(b'7'), bytearray(b'\xfe'), bytearray(b'\xfc\x14\x00\x03'), bytearray(b'\xfc\x04\x02\x00'), bytearray(b':'), bytearray(b'\xfe'), bytearray(b'\xfc\x14\x00\x03'), bytearray(b'\xfc\x04\x04\x00'), bytearray(b'='), bytearray(b'\xfe'), bytearray(b'\xfc\x14\x00\x02'), bytearray(b'\xfc\x01\x02\x02'), bytearray(b'\xf8\x03\x84'), bytearray(b'\xfe'), bytearray(b'\xfc\x01\x02\x02'), bytearray(b'\xf8\x02\x81'), bytearray(b'\xf8\x03\x84'), bytearray(b'\xfc\x15\x00\x02'), bytearray(b'\xfc\r\x02\x04'), bytearray(b'\xf9\x01\x00\x02'), bytearray(b'\xf9\x01\x00\x03'), bytearray(b'\xfa\x00\x01\x00'), bytearray(b'\xf3\x01\x00'), bytearray(b'\xfe'), bytearray(b'\xff')]</t>
  </si>
  <si>
    <t xml:space="preserve"> [bytearray(b'\xee'), bytearray(b'\xfd'), bytearray(b'\xf0\xee\xee6'), bytearray(b'\xff'), bytearray(b'\xfc\x12\x00\x00'), bytearray(b'\xf1C'), bytearray(b'\xcb'), bytearray(b'\xfb\x02\x00'), bytearray(b'\xff')]</t>
  </si>
  <si>
    <t xml:space="preserve">L.20 Magic </t>
  </si>
  <si>
    <t xml:space="preserve"> [bytearray(b'\xf0\x10\x11\x0c'), bytearray(b'\xfd'), bytearray(b'\xf0\x10\x11\x12'), bytearray(b'\xff'), bytearray(b'\xfc\x12\x00\x00'), bytearray(b'\xfe'), bytearray(b'\xfc\x05\x00\x00'), bytearray(b'\xf0\x1a\x1e\x1c'), bytearray(b'\xff')]</t>
  </si>
  <si>
    <t xml:space="preserve"> [bytearray(b'\xfc\x15\x00\x00'), bytearray(b'\xf3]\x00'), bytearray(b'\xee'), bytearray(b'\xee'), bytearray(b'\xee'), bytearray(b'\xee'), bytearray(b'\xee'), bytearray(b'\xee'), bytearray(b'\xee'), bytearray(b'\xee'), bytearray(b'\xf3^\x00'), bytearray(b'\xf9\x00\x00\x00'), bytearray(b'\xfe'), bytearray(b'\xee'), bytearray(b'\xff'), bytearray(b'\xfc\x12\x00\x00'), bytearray(b'\xf5\x0b\x01\xff'), bytearray(b'\xfe'), bytearray(b'\xff')]</t>
  </si>
  <si>
    <t xml:space="preserve">L.10 Magic </t>
  </si>
  <si>
    <t xml:space="preserve"> [bytearray(b'\xf069&lt;'), bytearray(b'\xff'), bytearray(b'\xfc\x12\x00\x00'), bytearray(b'\xfe'), bytearray(b'\xfc\x05\x00\x00'), bytearray(b'\xf0\x19 \x1f'), bytearray(b'\xff')]</t>
  </si>
  <si>
    <t xml:space="preserve">L.50 Magic </t>
  </si>
  <si>
    <t xml:space="preserve"> [bytearray(b'\xf0HH\r'), bytearray(b'\xfd'), bytearray(b'\xf18'), bytearray(b'\xf03,,'), bytearray(b'\xff'), bytearray(b'\xfc\x12\x00\x00'), bytearray(b'\xfe'), bytearray(b'\xfc\x05\x00\x00'), bytearray(b"\xf0!\x19\'"), bytearray(b'\xff')]</t>
  </si>
  <si>
    <t xml:space="preserve">Head______ </t>
  </si>
  <si>
    <t xml:space="preserve"> [bytearray(b'\xf0\xee\xee\xef'), bytearray(b'\xff'), bytearray(b'\xfc\x12\x00\x00'), bytearray(b'\xf5\x0c\x01\xff'), bytearray(b'\xff')]</t>
  </si>
  <si>
    <t xml:space="preserve">Whelk Head </t>
  </si>
  <si>
    <t xml:space="preserve"> [bytearray(b'\xfc\x14\x00\x00'), bytearray(b'\xfc\x0b\x14\x00'), bytearray(b'\xf5\t\x02\x02'), bytearray(b'\xf9\x02\x00\x00'), bytearray(b'\xfe'), bytearray(b'\xfc\r$\x02'), bytearray(b'\xf8$\x00'), bytearray(b'\xf5\x08\x03\x02'), bytearray(b'\xfb\x00\x00'), bytearray(b'\xf9\x01\x00\x00'), bytearray(b'\xfe'), bytearray(b'\xfc\x15\x00\x00'), bytearray(b'\xf0\xee\xee&lt;'), bytearray(b'\xfd'), bytearray(b'\xf0\xeeF\xef'), bytearray(b'\xff'), bytearray(b'\xfc\x15\x03\x00'), bytearray(b'\xfc\x12\x00\x00'), bytearray(b'\xf9\x01\x03\x00'), bytearray(b'\xf5\x0c\x01\xff'), bytearray(b'\xfe'), bytearray(b'\xfc\x05\x00\x00'), bytearray(b'\xf8$\x81'), bytearray(b'\xff')]</t>
  </si>
  <si>
    <t xml:space="preserve">Colossus__ </t>
  </si>
  <si>
    <t xml:space="preserve"> [bytearray(b'\xfc\x01\n\x07'), bytearray(b'\xf1G'), bytearray(b'\xf0\xee^\xe8'), bytearray(b'\xfd'), bytearray(b'\xf06@\xe8'), bytearray(b'\xfe'), bytearray(b'\xfc\x17\x0b\x00'), bytearray(b'\xf1G'), bytearray(b'\xf0\xee6^'), bytearray(b'\xfd'), bytearray(b'\xf1G'), bytearray(b'\xf0\xee@\xe8'), bytearray(b'\xfd'), bytearray(b'\xf1G'), bytearray(b'\xf0\xee\xee6'), bytearray(b'\xfe'), bytearray(b'\xf0\xee6^'), bytearray(b'\xfd'), bytearray(b'\xf0\xee\xee6'), bytearray(b'\xff'), bytearray(b'\xfc\x12\x00\x00'), bytearray(b'\xf5\x0c\x01\xff'), bytearray(b'\xfe'), bytearray(b'\xff')]</t>
  </si>
  <si>
    <t xml:space="preserve">CzarDragon </t>
  </si>
  <si>
    <t xml:space="preserve"> [bytearray(b'\xee'), bytearray(b'\xff'), bytearray(b'\xff')]</t>
  </si>
  <si>
    <t xml:space="preserve">Master Pug </t>
  </si>
  <si>
    <t xml:space="preserve"> [bytearray(b'\xfc\x0b\x0f\x00'), bytearray(b'\xfb\x00\x00'), bytearray(b'\xc1'), bytearray(b'\xfa\x04\x04\x00'), bytearray(b'\xf8\x03\x81'), bytearray(b'\xfc\r\x03\x07'), bytearray(b'\xf8\x03\x00'), bytearray(b'\xf1D'), bytearray(b'`'), bytearray(b'\xf5\n\x04\x04'), bytearray(b'\xfa\x07\x04\x00'), bytearray(b'\xf5\n\x02\x04'), bytearray(b'\xfe'), bytearray(b'\xfc\x1a6\x02'), bytearray(b'\xf1G'), bytearray(b'\xf0\xfe77'), bytearray(b'\xfe'), bytearray(b'\xfc\x1a6\x01'), bytearray(b'\xf1G'), bytearray(b'\xf0\xfe::'), bytearray(b'\xfe'), bytearray(b'\xfc\x1a6\x10'), bytearray(b'\xf1G'), bytearray(b'\xf0\xfe=='), bytearray(b'\xfe'), bytearray(b'\xfc\x1a6 '), bytearray(b'\xf1C'), bytearray(b'\xf0\xfeHH'), bytearray(b'\xfe'), bytearray(b'\xfc\x1a6\x04'), bytearray(b'\xf1G'), bytearray(b'\xf0\xfe\x16\x16'), bytearray(b'\xfe'), bytearray(b'\xfc\x1a6\x08'), bytearray(b'\xf1G'), bytearray(b'\xf0\xfeLL'), bytearray(b'\xfe'), bytearray(b'\xfc\x1a6\x80'), bytearray(b'\xf1G'), bytearray(b'\xf0\xfeAA'), bytearray(b'\xfe'), bytearray(b'\xfc\x1a6@'), bytearray(b'\xf1G'), bytearray(b'\xf0\xfeFF'), bytearray(b'\xfe'), bytearray(b'\xee'), bytearray(b'\xff'), bytearray(b'\xfc\x12\x00\x00'), bytearray(b'\xf5\x0c\x01\xff'), bytearray(b'\xfe'), bytearray(b'\xfc\x05\x00\x00'), bytearray(b'\xf0\x99\xfe\xfe'), bytearray(b'\xff')]</t>
  </si>
  <si>
    <t xml:space="preserve">L.60 Magic </t>
  </si>
  <si>
    <t xml:space="preserve"> [bytearray(b'\xf0A\x16L'), bytearray(b'\xff'), bytearray(b'\xfc\x12\x00\x00'), bytearray(b'\xfe'), bytearray(b'\xfc\x05\x00\x00'), bytearray(b'\xf0)(4'), bytearray(b'\xff')]</t>
  </si>
  <si>
    <t xml:space="preserve">Merchant__ </t>
  </si>
  <si>
    <t xml:space="preserve"> [bytearray(b'\xee'), bytearray(b'\xff'), bytearray(b'\xfc\x01\x05\x05'), bytearray(b'\xf9\x01\r\x04'), bytearray(b'\xf9\x02\r\x05'), bytearray(b'\xf5\x00\x03\x01'), bytearray(b'\xf5\x00\x00\x02'), bytearray(b'\xf7\x0f'), bytearray(b'\xf5\x00\x01\x01'), bytearray(b'\xff')]</t>
  </si>
  <si>
    <t xml:space="preserve">B.Day Suit </t>
  </si>
  <si>
    <t xml:space="preserve"> [bytearray(b'\xf3\x08\x00'), bytearray(b'\xf16'), bytearray(b'\xf0\xc2\xc2\xc2'), bytearray(b'\xff'), bytearray(b'\xff')]</t>
  </si>
  <si>
    <t xml:space="preserve"> [bytearray(b'\xfc\x14$\x07'), bytearray(b'\xfc\x0b\x1e\x00'), bytearray(b'\xdb'), bytearray(b'\xfe'), bytearray(b'\xfc\x15$\x07'), bytearray(b'\xfc\x08H\x12'), bytearray(b'\xc8'), bytearray(b'\xfe'), bytearray(b'\xfc\x15$\x07'), bytearray(b'\xfc\x08I\x12'), bytearray(b'\xc8'), bytearray(b'\xfe'), bytearray(b'\xfc\x15$\x07'), bytearray(b'\xfc\x08J\x12'), bytearray(b'\xc8'), bytearray(b'\xfe'), bytearray(b'\xfc\x15$\x07'), bytearray(b'\xfc\x08K\x12'), bytearray(b'\xc8'), bytearray(b'\xfe'), bytearray(b'\xfc\x15$\x07'), bytearray(b'\xfb\x00\x00'), bytearray(b'\xf0\xeeH\xef'), bytearray(b'\xfd'), bytearray(b'\xfb\x00\x00'), bytearray(b'\xf0\xef\xb0\xef'), bytearray(b'\xfd'), bytearray(b'\xfb\x00\x00'), bytearray(b'\xf0\xeeH\xef'), bytearray(b'\xfd'), bytearray(b'\xfb\x00\x00'), bytearray(b'\xf0H\xef\xb0'), bytearray(b'\xff'), bytearray(b'\xfc\x12\x00\x00'), bytearray(b'\xfc\x14$\x07'), bytearray(b'\xdb'), bytearray(b'\xfe'), bytearray(b'\xfc\x15$\x07'), bytearray(b'\xfc\x05\x00\x00'), bytearray(b'\xf0\xee\xfe\xfe'), bytearray(b'\xff')]</t>
  </si>
  <si>
    <t xml:space="preserve"> [bytearray(b'\xfc\x14$\x07'), bytearray(b'\xfc\x0b\x1e\x00'), bytearray(b'\xdb'), bytearray(b'\xfe'), bytearray(b'\xfc\x15$\x07'), bytearray(b'\xfc\x08H\x12'), bytearray(b'\xc8'), bytearray(b'\xfe'), bytearray(b'\xfc\x15$\x07'), bytearray(b'\xfc\x08I\x12'), bytearray(b'\xc8'), bytearray(b'\xfe'), bytearray(b'\xfc\x15$\x07'), bytearray(b'\xfc\x08J\x12'), bytearray(b'\xc8'), bytearray(b'\xfe'), bytearray(b'\xfc\x15$\x07'), bytearray(b'\xfc\x08K\x12'), bytearray(b'\xc8'), bytearray(b'\xfe'), bytearray(b'\xfc\x15$\x07'), bytearray(b'\xfb\x00\x00'), bytearray(b'\xf0\xee\xee\xef'), bytearray(b'\xfd'), bytearray(b'\xfb\x00\x00'), bytearray(b'\xf0\xee\xb0\xef'), bytearray(b'\xfd'), bytearray(b'\xfb\x00\x00'), bytearray(b'\xf0\xeeH\xef'), bytearray(b'\xfd'), bytearray(b'\xfb\x00\x00'), bytearray(b'\xf0H\xef\xb0'), bytearray(b'\xff'), bytearray(b'\xfc\x12\x00\x00'), bytearray(b'\xfc\x14$\x07'), bytearray(b'\xdb'), bytearray(b'\xfe'), bytearray(b'\xfc\x15$\x07'), bytearray(b'\xfc\x05\x00\x00'), bytearray(b'\xf0\xef\xfe\xfe'), bytearray(b'\xff')]</t>
  </si>
  <si>
    <t xml:space="preserve"> [bytearray(b'\xfc\x14$\x07'), bytearray(b'\xfc\x0b\x1e\x00'), bytearray(b'\xdb'), bytearray(b'\xfe'), bytearray(b'\xfc\x15$\x07'), bytearray(b'\xfc\x08H\x12'), bytearray(b'\xc8'), bytearray(b'\xfe'), bytearray(b'\xfc\x15$\x07'), bytearray(b'\xfc\x08I\x12'), bytearray(b'\xc8'), bytearray(b'\xfe'), bytearray(b'\xfc\x15$\x07'), bytearray(b'\xfc\x08J\x12'), bytearray(b'\xc8'), bytearray(b'\xfe'), bytearray(b'\xfc\x15$\x07'), bytearray(b'\xfc\x08K\x12'), bytearray(b'\xc8'), bytearray(b'\xfe'), bytearray(b'\xfc\x15$\x07'), bytearray(b'\xfb\x00\x00'), bytearray(b'\xf0\xeeH\xef'), bytearray(b'\xfd'), bytearray(b'\xfb\x00\x00'), bytearray(b'\xf0\xee\xb0\xef'), bytearray(b'\xfd'), bytearray(b'\xfb\x00\x00'), bytearray(b'\xf0\xee\xee\xef'), bytearray(b'\xfd'), bytearray(b'\xfb\x00\x00'), bytearray(b'\xf0H\xef\xb0'), bytearray(b'\xff'), bytearray(b'\xfc\x12\x00\x00'), bytearray(b'\xfc\x14$\x07'), bytearray(b'\xdb'), bytearray(b'\xfe'), bytearray(b'\xfc\x15$\x07'), bytearray(b'\xfc\x05\x00\x00'), bytearray(b'\xf0\xef\xfe\xfe'), bytearray(b'\xff')]</t>
  </si>
  <si>
    <t xml:space="preserve">RightBlade </t>
  </si>
  <si>
    <t xml:space="preserve"> [bytearray(b'\xfc\x12\x08\x00'), bytearray(b'\xfc\x0b\x0f\x00'), bytearray(b'\xf5\x08\x00\x08'), bytearray(b'\xfe'), bytearray(b'\xfc\x11\x08\x00'), bytearray(b'\xf0\xee\xee^'), bytearray(b'\xfe'), bytearray(b'\xff'), bytearray(b'\xfc\x12\x00\x00'), bytearray(b'\xf5\x00\x00\x08'), bytearray(b'\xf5\t\x03\x08'), bytearray(b'\xfb\x00\x00'), bytearray(b'\xff')]</t>
  </si>
  <si>
    <t xml:space="preserve">Left Blade </t>
  </si>
  <si>
    <t xml:space="preserve"> [bytearray(b'\xfc\x12\x02\x00'), bytearray(b'\xfc\x0b\x1e\x00'), bytearray(b'\xf5\x08\x00\x02'), bytearray(b'\xfe'), bytearray(b'\xfc\x11\x02\x00'), bytearray(b'\xf0\xee\xee\xe7'), bytearray(b'\xfd'), bytearray(b'\xf0\xee\xee^'), bytearray(b'\xfe'), bytearray(b'\xff'), bytearray(b'\xfc\x12\x00\x00'), bytearray(b'\xf5\x00\x00\x02'), bytearray(b'\xf5\t\x03\x02'), bytearray(b'\xfb\x00\x00'), bytearray(b'\xff')]</t>
  </si>
  <si>
    <t xml:space="preserve">Rough_____ </t>
  </si>
  <si>
    <t xml:space="preserve"> [bytearray(b'\xfc\x12\x08\x00'), bytearray(b'\xfc\x0b\x14\x00'), bytearray(b'\xf5\x08\x00\x08'), bytearray(b'\xfe'), bytearray(b'\xfc\x11\x08\x00'), bytearray(b'\xf0\xee\xee^'), bytearray(b'\xfe'), bytearray(b'\xff'), bytearray(b'\xfc\x12\x00\x00'), bytearray(b'\xf5\x00\x00\x08'), bytearray(b'\xf5\t\x03\x08'), bytearray(b'\xfb\x00\x00'), bytearray(b'\xff')]</t>
  </si>
  <si>
    <t xml:space="preserve">Striker___ </t>
  </si>
  <si>
    <t xml:space="preserve"> [bytearray(b'\xfc\x12\x02\x00'), bytearray(b'\xfc\x0b(\x00'), bytearray(b'\xf5\x08\x00\x02'), bytearray(b'\xfe'), bytearray(b'\xfc\x11\x02\x00'), bytearray(b'\xf0\xee\xeeY'), bytearray(b'\xfe'), bytearray(b'\xff'), bytearray(b'\xfc\x12\x00\x00'), bytearray(b'\xf5\x00\x00\x02'), bytearray(b'\xf5\t\x03\x02'), bytearray(b'\xfb\x00\x00'), bytearray(b'\xff')]</t>
  </si>
  <si>
    <t xml:space="preserve">L.70 Magic </t>
  </si>
  <si>
    <t xml:space="preserve"> [bytearray(b'\xf07:='), bytearray(b'\xff'), bytearray(b'\xfc\x12\x00\x00'), bytearray(b'\xfe'), bytearray(b'\xfc\x05\x00\x00'), bytearray(b'\xf0\x1d\x1a%'), bytearray(b'\xff')]</t>
  </si>
  <si>
    <t xml:space="preserve"> [bytearray(b'\xf0\x1a\x1a:'), bytearray(b'\xfd'), bytearray(b'\xf0::\x1a'), bytearray(b'\xfd'), bytearray(b'\xf0\x1a\xcf:'), bytearray(b'\xff'), bytearray(b'\xfc\x12\x00\x00'), bytearray(b'\xf5\x0c\x01\xff'), bytearray(b'\xfe'), bytearray(b'\xfc\x04\x01\x00'), bytearray(b'\xf0\xfe\xfe\x1a'), bytearray(b'\xfe'), bytearray(b'\xfc\x01\x07\t'), bytearray(b'\xf1E'), bytearray(b'\xf0\xfe\xfe\xcf'), bytearray(b'\xfe'), bytearray(b'\xfc\x01\n\x0c'), bytearray(b'\xf1E'), bytearray(b'\xf0\xfe\xfe\xcf'), bytearray(b'\xfe'), bytearray(b'\xfc\x01\r\x10'), bytearray(b'\xf1E'), bytearray(b'\xf0\xfe\xfe\xcf'), bytearray(b'\xff')]</t>
  </si>
  <si>
    <t xml:space="preserve">Laser Gun_ </t>
  </si>
  <si>
    <t xml:space="preserve"> [bytearray(b'\xfc\x066/'), bytearray(b'\xf1G'), bytearray(b'\xf0XXX'), bytearray(b'\xfd'), bytearray(b'\xf1G'), bytearray(b'\xf0XXX'), bytearray(b'\xfe'), bytearray(b'\xf0XXX'), bytearray(b'\xff'), bytearray(b'\xfc\x12\x00\x00'), bytearray(b'\xfc\x13\x01\x02'), bytearray(b'\xf9\x01\x00\x00'), bytearray(b'\xf5\x01\x01\x04'), bytearray(b'\xff')]</t>
  </si>
  <si>
    <t xml:space="preserve">Speck_____ </t>
  </si>
  <si>
    <t xml:space="preserve"> [bytearray(b'\xff'), bytearray(b'\xff')]</t>
  </si>
  <si>
    <t xml:space="preserve">MissileBay </t>
  </si>
  <si>
    <t xml:space="preserve"> [bytearray(b'\xfc\x0664'), bytearray(b'\xf1G'), bytearray(b'\xdd'), bytearray(b'\xfd'), bytearray(b'\xf1G'), bytearray(b'\xf0\xcd\xdd\xdd'), bytearray(b'\xfd'), bytearray(b'\xf1G'), bytearray(b'\xcd'), bytearray(b'\xfe'), bytearray(b'\xdd'), bytearray(b'\xff'), bytearray(b'\xfc\x12\x00\x00'), bytearray(b'\xf5\x01\x01\x10'), bytearray(b'\xff')]</t>
  </si>
  <si>
    <t xml:space="preserve"> [bytearray(b'\xfc\x0b0\x00'), bytearray(b'\xf8\x00\x00'), bytearray(b'\xfb\x00\x00'), bytearray(b'\xf8\x03\x01'), bytearray(b'\xf5\r\x02\x01'), bytearray(b'\xf5\r\x01\x02'), bytearray(b'\xfe'), bytearray(b'\xfc\x0664'), bytearray(b'\xf1G'), bytearray(b'\xf0\xeeE='), bytearray(b'\xfd'), bytearray(b'\xf1G'), bytearray(b'\xf0E=E'), bytearray(b'\xfd'), bytearray(b'\xf1G'), bytearray(b'\xf0E\xee='), bytearray(b'\xfd'), bytearray(b'\xf1G'), bytearray(b'\xf0E=\xee'), bytearray(b'\xfe'), bytearray(b'\xf0\xee\xee='), bytearray(b'\xfd'), bytearray(b'\xf0\xee&lt;\xfe'), bytearray(b'\xfd'), bytearray(b'\xf0\xee&lt;='), bytearray(b'\xfd'), bytearray(b'\xf0\xee&lt;\xfe'), bytearray(b'\xfe'), bytearray(b'\xff'), bytearray(b'\xfc\x12\x00\x00'), bytearray(b'\xf5\x0c\x01\xff'), bytearray(b'\xfe'), bytearray(b'\xfc\x05\x00\x00'), bytearray(b'\xf0\xfe\xfe&lt;'), bytearray(b'\xf8\x00\x81'), bytearray(b'\xfc\r\x00\x05'), bytearray(b'\xf8\x00\x00'), bytearray(b'\xfb\x00\x00'), bytearray(b'\xf8\x03\x00'), bytearray(b'\xf5\r\x02\x01'), bytearray(b'\xf5\r\x01\x02'), bytearray(b'\xff')]</t>
  </si>
  <si>
    <t xml:space="preserve">Ice Dragon </t>
  </si>
  <si>
    <t xml:space="preserve"> [bytearray(b'\xf0\xee\xc5\xc5'), bytearray(b'\xfd'), bytearray(b'\xf0\xee::'), bytearray(b'\xfd'), bytearray(b'\xf0\xee::'), bytearray(b'\xfe'), bytearray(b'\xff'), bytearray(b'\xfc\x12\x00\x00'), bytearray(b'\xf5\x0c\x01\xff'), bytearray(b'\xfe'), bytearray(b'\xfc\x12\x00\x00'), bytearray(b'\xfb\x04\x00'), bytearray(b'\xf0\xfe\xfe:'), bytearray(b'\xfe'), bytearray(b'\xfc\x05\x00\x00'), bytearray(b'\xf0\xfe\xfe\xee'), bytearray(b'\xff')]</t>
  </si>
  <si>
    <t xml:space="preserve"> [bytearray(b'\xee'), bytearray(b'\xfd'), bytearray(b'\xf0\xee\xeeH'), bytearray(b'\xfd'), bytearray(b'\xf0\xee9&lt;'), bytearray(b'\xfd'), bytearray(b'\xf0\x1e\x049'), bytearray(b'\xff'), bytearray(b'\xfc\x12\x00\x00'), bytearray(b'\xf16'), bytearray(b'\xc2'), bytearray(b'\xff')]</t>
  </si>
  <si>
    <t xml:space="preserve">Storm Drgn </t>
  </si>
  <si>
    <t xml:space="preserve"> [bytearray(b'\xfc\x066%'), bytearray(b'\xf1G'), bytearray(b'\xf0\xee\xeeD'), bytearray(b'\xfd'), bytearray(b'\xf1G'), bytearray(b'\xf0\xee^\xb2'), bytearray(b'\xfe'), bytearray(b'\xf0\xeeCO'), bytearray(b'\xfd'), bytearray(b'\xf0\xeeC\xee'), bytearray(b'\xff'), bytearray(b'\xfc\x12\x00\x00'), bytearray(b'\xf5\x0c\x01\xff'), bytearray(b'\xfe'), bytearray(b'\xfc\x05\x00\x00'), bytearray(b'\xf0\xee\xfe\xfe'), bytearray(b'\xff')]</t>
  </si>
  <si>
    <t xml:space="preserve">Dirt Drgn_ </t>
  </si>
  <si>
    <t xml:space="preserve"> [bytearray(b'\xfc\x0b\x14\x00'), bytearray(b'\xfb\x00\x00'), bytearray(b'\xfc\x08D\x1f'), bytearray(b'\xf1C'), bytearray(b'\xc3'), bytearray(b'\xfe'), bytearray(b'\xf0\xeeAA'), bytearray(b'\xfd'), bytearray(b'\xf0\xee@?'), bytearray(b'\xfd'), bytearray(b'\xf0\xee@A'), bytearray(b'\xfd'), bytearray(b'\xf0\xee\xee?'), bytearray(b'\xfe'), bytearray(b'\xff'), bytearray(b'\xfc\x12\x00\x00'), bytearray(b'\xf5\x0c\x01\xff'), bytearray(b'\xfe'), bytearray(b'\xfc\x05\x00\x00'), bytearray(b'\xf0\xfe\xfe_'), bytearray(b'\xff')]</t>
  </si>
  <si>
    <t xml:space="preserve">Ipooh_____ </t>
  </si>
  <si>
    <t xml:space="preserve"> [bytearray(b'\xf0\xee\xee^'), bytearray(b'\xff'), bytearray(b'\xfc\x12\x06\x00'), bytearray(b'\xfb\x060'), bytearray(b'\xff')]</t>
  </si>
  <si>
    <t xml:space="preserve">Leader____ </t>
  </si>
  <si>
    <t xml:space="preserve"> [bytearray(b'\xf0\xee\xee^'), bytearray(b'\xff'), bytearray(b'\xfc\x05\x00\x00'), bytearray(b'\xf0\xfe\xfe_'), bytearray(b'\xff')]</t>
  </si>
  <si>
    <t xml:space="preserve">Grunt_____ </t>
  </si>
  <si>
    <t xml:space="preserve">Gold Drgn_ </t>
  </si>
  <si>
    <t xml:space="preserve"> [bytearray(b'\xfc\x14\x00\x00'), bytearray(b'\xfc\r\x03\x02'), bytearray(b'\xf9\x02\x00\x00'), bytearray(b'\xf8$\x00'), bytearray(b'\xf8\x03\x00'), bytearray(b'\xf1C'), bytearray(b'='), bytearray(b'\xfe'), bytearray(b'\xfc\x14\x00\x00'), bytearray(b'\xf8\x03\x81'), bytearray(b'\xfe'), bytearray(b'\xfc\x08H\x17'), bytearray(b'\xfc\tH\x07'), bytearray(b'\xfc\t6\x17'), bytearray(b'$'), bytearray(b'\xfe'), bytearray(b'\xfc\x08I\x17'), bytearray(b'\xfc\tI\x07'), bytearray(b'\xfc\t6\x17'), bytearray(b'$'), bytearray(b'\xfe'), bytearray(b'\xfc\x08J\x17'), bytearray(b'\xfc\tJ\x07'), bytearray(b'\xfc\t6\x17'), bytearray(b'$'), bytearray(b'\xfe'), bytearray(b'\xfc\x08K\x17'), bytearray(b'\xfc\tK\x07'), bytearray(b'\xfc\t6\x17'), bytearray(b'$'), bytearray(b'\xfe'), bytearray(b'\xfc\x086\x17'), bytearray(b'\xf1G'), bytearray(b'\xee'), bytearray(b'\xfd'), bytearray(b'\xf1G'), bytearray(b'\xf0&lt;&lt;&lt;'), bytearray(b'\xfd'), bytearray(b'\xf9\x02\x00\x01'), bytearray(b'\xf1G'), bytearray(b'\xee'), bytearray(b'\xfd'), bytearray(b'\xf1G'), bytearray(b'\xf0\xfe&lt;&lt;'), bytearray(b'\xf9\x02\x00\x01'), bytearray(b'\xfe'), bytearray(b'\xf0=&lt;&lt;'), bytearray(b'\xfd'), bytearray(b'\xf0=&lt;&lt;'), bytearray(b'\xfd'), bytearray(b'\xf9\x02\x00\x01'), bytearray(b'\xf0&lt;&lt;&lt;'), bytearray(b'\xff'), bytearray(b'\xfc\x12\x00\x00'), bytearray(b'\xf5\x0c\x01\xff'), bytearray(b'\xfe'), bytearray(b'\xfc\x01\x00\x00'), bytearray(b'\xfc\x15\x00\x00'), bytearray(b'\xf8$\x81'), bytearray(b'\xfc\r$\x04'), bytearray(b'\xfc\x15\x00\x00'), bytearray(b'\xf9\x01\x00\x00'), bytearray(b'\xf3s\x00'), bytearray(b'\xfe'), bytearray(b'\xfc\x01\x02\x02'), bytearray(b'\xfc\x15\x00\x00'), bytearray(b'\xf0\xfe&lt;&lt;'), bytearray(b'\xff')]</t>
  </si>
  <si>
    <t xml:space="preserve">Skull Drgn </t>
  </si>
  <si>
    <t xml:space="preserve"> [bytearray(b'\xf1G'), bytearray(b'\xf0\xee\x8b7'), bytearray(b'\xfd'), bytearray(b'\xf1G'), bytearray(b'\xf0\xee\x8bl'), bytearray(b'\xfd'), bytearray(b'\xf1G'), bytearray(b'\xf0\xee\x8b7'), bytearray(b'\xfd'), bytearray(b'\xf1D'), bytearray(b'\xd6'), bytearray(b'\xff'), bytearray(b'\xfc\x12\x00\x00'), bytearray(b'\xf5\x0c\x01\x00'), bytearray(b'\xfe'), bytearray(b'\xfc\x05\x00\x00'), bytearray(b'\xf0\xfe\xee\xfe'), bytearray(b'\xff')]</t>
  </si>
  <si>
    <t xml:space="preserve">Blue Drgn_ </t>
  </si>
  <si>
    <t xml:space="preserve"> [bytearray(b'\xfc\x15$\x00'), bytearray(b'F'), bytearray(b'\xf9\x01$\x00'), bytearray(b'\xfe'), bytearray(b'\xfc\x16(\x00'), bytearray(b'\xfb\x04\x00'), bytearray(b'F'), bytearray(b'\xfe'), bytearray(b'\xfc\x15$\x01'), bytearray(b'\xfc\x08H\x13'), bytearray(b'\xfc\t6\x13'), bytearray(b'\xfc\t6\x16'), bytearray(b'\xf16'), bytearray(b'\x19'), bytearray(b'\xf1H'), bytearray(b'\x9e'), bytearray(b'\xf9\x01$\x01'), bytearray(b'\xfe'), bytearray(b'\xfc\x15$\x01'), bytearray(b'\xfc\x08I\x13'), bytearray(b'\xfc\t6\x13'), bytearray(b'\xfc\t6\x16'), bytearray(b'\xf16'), bytearray(b'\x19'), bytearray(b'\xf1I'), bytearray(b'\x9e'), bytearray(b'\xf9\x01$\x01'), bytearray(b'\xfe'), bytearray(b'\xfc\x15$\x01'), bytearray(b'\xfc\x08J\x13'), bytearray(b'\xfc\t6\x13'), bytearray(b'\xfc\t6\x16'), bytearray(b'\xf16'), bytearray(b'\x19'), bytearray(b'\xf1J'), bytearray(b'\x9e'), bytearray(b'\xf9\x01$\x01'), bytearray(b'\xfe'), bytearray(b'\xfc\x15$\x01'), bytearray(b'\xfc\x08K\x13'), bytearray(b'\xfc\t6\x13'), bytearray(b'\xfc\t6\x16'), bytearray(b'\xf16'), bytearray(b'\x19'), bytearray(b'\xf1K'), bytearray(b'\x9e'), bytearray(b'\xf9\x01$\x01'), bytearray(b'\xfe'), bytearray(b'\xfc\x066='), bytearray(b'\xf1G'), bytearray(b'\xf0\xeeEE'), bytearray(b'\xfd'), bytearray(b'\xf1G'), bytearray(b'\xf0\xeeEE'), bytearray(b'\xf9\x02$\x01'), bytearray(b'\xfe'), bytearray(b'\xf0\xeeEE'), bytearray(b'\xfd'), bytearray(b'\xf0\xee\xeeE'), bytearray(b'\xf9\x02$\x01'), bytearray(b'\xff'), bytearray(b'\xfc\x12\x00\x00'), bytearray(b'\xf5\x0c\x01\x00'), bytearray(b'\xfe'), bytearray(b'\xfc\x01\x02\x02'), bytearray(b'\xf0\xfe\xfe\xee'), bytearray(b'\xfe'), bytearray(b'\xfc\x05\x00\x00'), bytearray(b'\xf0\xfe\xfe\xee'), bytearray(b'\xff')]</t>
  </si>
  <si>
    <t xml:space="preserve">Red Dragon </t>
  </si>
  <si>
    <t xml:space="preserve"> [bytearray(b'\xfc\x0b(\x00'), bytearray(b'\xfb\x00\x00'), bytearray(b'\xf08\x957'), bytearray(b'\xfe'), bytearray(b'\xfc\x15$\x00'), bytearray(b'\xfc\x08H\x17'), bytearray(b'\xf1H'), bytearray(b'\xef'), bytearray(b'\xf3v\x00'), bytearray(b'\xf9\x01$\x00'), bytearray(b'\xfe'), bytearray(b'\xfc\x15$\x00'), bytearray(b'\xfc\x08I\x17'), bytearray(b'\xf1I'), bytearray(b'\xef'), bytearray(b'\xf3v\x00'), bytearray(b'\xf9\x01$\x00'), bytearray(b'\xfe'), bytearray(b'\xfc\x15$\x00'), bytearray(b'\xfc\x08J\x17'), bytearray(b'\xf1J'), bytearray(b'\xef'), bytearray(b'\xf3v\x00'), bytearray(b'\xf9\x01$\x00'), bytearray(b'\xfe'), bytearray(b'\xfc\x15$\x00'), bytearray(b'\xfc\x08K\x17'), bytearray(b'\xf1K'), bytearray(b'\xef'), bytearray(b'\xf3v\x00'), bytearray(b'\xf9\x01$\x00'), bytearray(b'\xfe'), bytearray(b'\xfc\x066#'), bytearray(b'\xf1G'), bytearray(b'\xf0O7O'), bytearray(b'\xfd'), bytearray(b'\xf1G'), bytearray(b'\xf0O7O'), bytearray(b'\xf9\x02$\x00'), bytearray(b'\xfe'), bytearray(b'\xf0666'), bytearray(b'\xfd'), bytearray(b'\xf0666'), bytearray(b'\xf9\x02$\x00'), bytearray(b'\xff'), bytearray(b'\xfc\x12\x00\x00'), bytearray(b'\xf5\x0c\x01\x00'), bytearray(b'\xf9\x02$\x00'), bytearray(b'\xfe'), bytearray(b'\xfc\x05\x00\x00'), bytearray(b'\xf0\xee\xfe\xfe'), bytearray(b'\xff')]</t>
  </si>
  <si>
    <t xml:space="preserve">Piranha___ </t>
  </si>
  <si>
    <t xml:space="preserve"> [bytearray(b'\xf0\xee\xee^'), bytearray(b'\xff'), bytearray(b'\xfc\x12\x00\x00'), bytearray(b'\xfc\x16.\x00'), bytearray(b'\xfc\x13\x01\x00'), bytearray(b'\xfb\r\x00'), bytearray(b'\xf5\x04\x00 '), bytearray(b'\xfe'), bytearray(b'\xfc\x13\x01\x00'), bytearray(b'\xfc\x12\x00\x00'), bytearray(b'\xfc\x19\x01\x00'), bytearray(b'\xfb\r\x00'), bytearray(b'\xf5\x04\x00\x16'), bytearray(b'\xfe'), bytearray(b'\xfc\x13\x01\x00'), bytearray(b'\xfc\x12\x00\x00'), bytearray(b'\xfc\x19\x02\x00'), bytearray(b'\xfb\r\x00'), bytearray(b'\xf5\x04\x00\x11'), bytearray(b'\xfe'), bytearray(b'\xfc\x13\x01\x00'), bytearray(b'\xfc\x12\x00\x00'), bytearray(b'\xfc\x19\x04\x00'), bytearray(b'\xfb\r\x00'), bytearray(b'\xf5\x04\x00\x1a'), bytearray(b'\xfe'), bytearray(b'\xfc\x13\x01\x00'), bytearray(b'\xfc\x12\x00\x00'), bytearray(b'\xfc\x19\x08\x00'), bytearray(b'\xfb\r\x00'), bytearray(b'\xf5\x04\x00\x05'), bytearray(b'\xfe'), bytearray(b'\xfc\x13\x01\x00'), bytearray(b'\xfc\x12\x00\x00'), bytearray(b'\xfc\x19\x10\x00'), bytearray(b'\xfb\r\x00'), bytearray(b'\xf5\x04\x00\x0e'), bytearray(b'\xff')]</t>
  </si>
  <si>
    <t xml:space="preserve">Rizopas___ </t>
  </si>
  <si>
    <t xml:space="preserve"> [bytearray(b'\xf0\xee^&lt;'), bytearray(b'\xf0\xee99'), bytearray(b'\xfd'), bytearray(b'\xf0F\xee\xee'), bytearray(b'\xff'), bytearray(b'\xfc\x12\x00\x00'), bytearray(b'\xf5\x0c\x01\xff'), bytearray(b'\xfe'), bytearray(b'\xff')]</t>
  </si>
  <si>
    <t xml:space="preserve">Specter___ </t>
  </si>
  <si>
    <t xml:space="preserve"> [bytearray(b'\xf09\xee\xfe'), bytearray(b'\xfd'), bytearray(b'\xf0\xee9\xfe'), bytearray(b'\xfd'), bytearray(b'\xf0\xfe\xee\xbd'), bytearray(b'\xff'), bytearray(b'\xfc\x05\x00\x00'), bytearray(b'\xf1E'), bytearray(b'\xf0^\xfe\xfe'), bytearray(b'\xff')]</t>
  </si>
  <si>
    <t xml:space="preserve">Short Arm_ </t>
  </si>
  <si>
    <t xml:space="preserve"> [bytearray(b'\xfc\x066&amp;'), bytearray(b'\xf1G'), bytearray(b'\xf0\xee\xee\xef'), bytearray(b'\xfe'), bytearray(b'\xf0\xee\xee\xfe'), bytearray(b'\xff'), bytearray(b'\xfc\x05\x00\x00'), bytearray(b'\xf0\xee\xee\xfe'), bytearray(b'\xff')]</t>
  </si>
  <si>
    <t xml:space="preserve">Long Arm__ </t>
  </si>
  <si>
    <t xml:space="preserve"> [bytearray(b'\xfc\x066 '), bytearray(b'\xf1G'), bytearray(b'\xf0\xee\xee\xfe'), bytearray(b'\xf1G'), bytearray(b'\xf0\xee\xee\xfe'), bytearray(b'\xfe'), bytearray(b'\xee'), bytearray(b'\xfd'), bytearray(b'\xf0\xee\xee\xe3'), bytearray(b'\xfd'), bytearray(b'\xf0\xee\xe3\xe3'), bytearray(b'\xff'), bytearray(b'\xfc\x13\x01\x00'), bytearray(b'\xf1G'), bytearray(b'\xf0\xfe\xe3\xe3'), bytearray(b'\xf0\xe3\xfe\xe3'), bytearray(b'\xf0\xe3\xe3\xfe'), bytearray(b'\xff')]</t>
  </si>
  <si>
    <t xml:space="preserve">Face______ </t>
  </si>
  <si>
    <t xml:space="preserve"> [bytearray(b'\xfc\x066#'), bytearray(b'\xf1G'), bytearray(b'\xf0\xef\xef\xe2'), bytearray(b'\xfd'), bytearray(b'\xf1G'), bytearray(b'\xf0\xef\xef\xe2'), bytearray(b'\xfd'), bytearray(b'\xf1G'), bytearray(b'\xf0\xef\xef\xe2'), bytearray(b'\xf1G'), bytearray(b'\xf0\xef\xef\xe2'), bytearray(b'\xfd'), bytearray(b'\xf1G'), bytearray(b'\xf0\xe2\xbc\xc9'), bytearray(b'\xfe'), bytearray(b'\xf0\xc9\xfe\xfe'), bytearray(b'\xfd'), bytearray(b'\xf0\xef\xfe\xfe'), bytearray(b'\xfd'), bytearray(b'\xf0\xc9\xfe\xfe'), bytearray(b'\xfd'), bytearray(b'\xf0\xef\xfe\xfe'), bytearray(b'\xfd'), bytearray(b'\xf19'), bytearray(b'\xf0\x1c\x1c\x1f'), bytearray(b'\xfd'), bytearray(b'\xf1G'), bytearray(b'\xf0\xef\xfe\xfe'), bytearray(b'\xff'), bytearray(b'\xfc\x13\x01\x00'), bytearray(b'\xfc\x12\x00\x00'), bytearray(b'\xf1G'), bytearray(b'\x15'), bytearray(b'\xff')]</t>
  </si>
  <si>
    <t xml:space="preserve">Tiger_____ </t>
  </si>
  <si>
    <t xml:space="preserve"> [bytearray(b"\xfc\x066\'"), bytearray(b'\xf1G'), bytearray(b'\xf0\xcc\xc5\xc6'), bytearray(b'\xf0\xef\xfe\xfe'), bytearray(b'\xfe'), bytearray(b'\xf0\xfe\xfe\xfe'), bytearray(b'\xfd'), bytearray(b'\xf0\xcc\xc6\xc5'), bytearray(b'\xfd'), bytearray(b'\xf0\xfe\xfe\xfe'), bytearray(b'\xfd'), bytearray(b'\xf0\xee\xfe\xfe'), bytearray(b'\xff'), bytearray(b'\xff')]</t>
  </si>
  <si>
    <t xml:space="preserve">Tools_____ </t>
  </si>
  <si>
    <t xml:space="preserve"> [bytearray(b'\xfc\x0660'), bytearray(b'\xf1G'), bytearray(b'\xf0\xb6\xd4\xb5'), bytearray(b'\xfd'), bytearray(b'\xf1G'), bytearray(b'\xf0\xb6\xdd\xbb'), bytearray(b'\xfd'), bytearray(b'\xf1G'), bytearray(b'\xf0\xaf\xd4\xbb'), bytearray(b'\xfe'), bytearray(b'\xf0\xb6\xd4\xb5'), bytearray(b'\xfd'), bytearray(b'\xf0\xb6\xdd\xb4'), bytearray(b'\xfd'), bytearray(b'\xf0\xaf\xd4\xb4'), bytearray(b'\xff'), bytearray(b'\xff')]</t>
  </si>
  <si>
    <t xml:space="preserve">Magic_____ </t>
  </si>
  <si>
    <t xml:space="preserve"> [bytearray(b'\xfc\x0662'), bytearray(b'\xf1G'), bytearray(b'\xf0\x0b\x0b\x1b'), bytearray(b'\xfd'), bytearray(b'\xf1G'), bytearray(b'\xf0\x0e\x0f\x1a'), bytearray(b'\xfd'), bytearray(b'\xf1G'), bytearray(b'\xf0\t\x06\x0b'), bytearray(b'\xfe'), bytearray(b'\xfc\x066K'), bytearray(b'\xf1G'), bytearray(b'\xf0$ 5'), bytearray(b'\xfd'), bytearray(b'\xf1G'), bytearray(b'\xf0\n\x0b\x1d'), bytearray(b'\xfd'), bytearray(b'\xf1G'), bytearray(b'\xf0\x0e\x0f('), bytearray(b'\xfe'), bytearray(b'\xf1G'), bytearray(b"\xf0\'\x1f#"), bytearray(b'\xfd'), bytearray(b'\xf0\t\t\x1e'), bytearray(b'\xfd'), bytearray(b'\xf0\x03\x04\x08'), bytearray(b'\xf1D'), bytearray(b'\xf0,\xfe\xfe'), bytearray(b'\xf0,\xfe\xfe'), bytearray(b'\xff'), bytearray(b'\xfc\x066\r'), bytearray(b'\xfc\x05\x00\x00'), bytearray(b'\xf1G'), bytearray(b'\xf0\x11\xfe\xfe'), bytearray(b'\xf1D'), bytearray(b'\xf0,,\xfe'), bytearray(b'\xf0,,\xfe'), bytearray(b'\xfe'), bytearray(b'\xfc\x066\x19'), bytearray(b'\xfc\x05\x00\x00'), bytearray(b'\xf1G'), bytearray(b'\xf0\x11\xfe\xfe'), bytearray(b'\xff')]</t>
  </si>
  <si>
    <t xml:space="preserve">Hit_______ </t>
  </si>
  <si>
    <t xml:space="preserve"> [bytearray(b'\xee'), bytearray(b'\xff'), bytearray(b'\xfc\x12\x00\x00'), bytearray(b'\xf1G'), bytearray(b'\xef'), bytearray(b'\xee'), bytearray(b'\xee'), bytearray(b'\xee'), bytearray(b'\xee'), bytearray(b'\xee'), bytearray(b'\xee'), bytearray(b'\xee'), bytearray(b'\xee'), bytearray(b'\xee'), bytearray(b'\xff')]</t>
  </si>
  <si>
    <t xml:space="preserve">Girl______ </t>
  </si>
  <si>
    <t xml:space="preserve"> [bytearray(b'\xfc\x13\x01\x01'), bytearray(b'\xf1='), bytearray(b'1'), bytearray(b'\xfe'), bytearray(b'\xf0\x93\x93\xfe'), bytearray(b'\xfd'), bytearray(b'\xf0\x93\xef\xfe'), bytearray(b'\xfd'), bytearray(b'\xf0\x93\x93\xfe'), bytearray(b'\xfd'), bytearray(b'\xf0\x93\xef\xfe'), bytearray(b'\xfd'), bytearray(b'\xf0\x93\xfe\xfe'), bytearray(b'\xff'), bytearray(b'\xff')]</t>
  </si>
  <si>
    <t xml:space="preserve">Sleep_____ </t>
  </si>
  <si>
    <t xml:space="preserve"> [bytearray(b'\xfc\x066\x1a'), bytearray(b'\xf1G'), bytearray(b'\xdf'), bytearray(b'\xfe'), bytearray(b'\xf0\x16\x17\xfe'), bytearray(b'\xfd'), bytearray(b'\xf0\xee\xee\x8b'), bytearray(b'\xff'), bytearray(b'\xfc\x12\x00\x00'), bytearray(b'\xf1G'), bytearray(b'\xef'), bytearray(b'\xf0\xef\xfe\xfe'), bytearray(b'\xfe'), bytearray(b'\xfc\x066\x1a'), bytearray(b'\xfc\x05\x00\x00'), bytearray(b'\xf1G'), bytearray(b'\xf0\xdf\xd2\xfe'), bytearray(b'\xff')]</t>
  </si>
  <si>
    <t xml:space="preserve"> [bytearray(b'\xf0\xee\xfe\xef'), bytearray(b'\xfd'), bytearray(b'\xf0\xfe\xee\xee'), bytearray(b'\xfd'), bytearray(b'\xf0\xee\xfe\xfe'), bytearray(b'\xfd'), bytearray(b'\xf0\xef\xfe\xee'), bytearray(b'\xff'), bytearray(b'\xfc\x12\x00\x00'), bytearray(b'\xfb\x04\x00'), bytearray(b'\xfe'), bytearray(b'\xfc\x05\x00\x00'), bytearray(b'\xf0\xfe\xfe\xee'), bytearray(b'\xff')]</t>
  </si>
  <si>
    <t xml:space="preserve"> [bytearray(b'\xf0\xee\xfe\xfe'), bytearray(b'\xfd'), bytearray(b'\xf0\xee\xfe\xef'), bytearray(b'\xfd'), bytearray(b'\xf0\xfe\xee\xee'), bytearray(b'\xfd'), bytearray(b'\xf0\xee\xfe\xef'), bytearray(b'\xff'), bytearray(b'\xfc\x12\x00\x00'), bytearray(b'\xfb\x04\x00'), bytearray(b'\xfe'), bytearray(b'\xfc\x05\x00\x00'), bytearray(b'\xf0\xfe\xfe\xee'), bytearray(b'\xff')]</t>
  </si>
  <si>
    <t xml:space="preserve"> [bytearray(b'\xf0\xfe\xee\xee'), bytearray(b'\xfd'), bytearray(b'\xf0\xee\xfe_'), bytearray(b'\xfd'), bytearray(b'\xf0\xee\xfe\xfe'), bytearray(b'\xfd'), bytearray(b'\xf0\xee\xfe_'), bytearray(b'\xff'), bytearray(b'\xfc\x12\x00\x00'), bytearray(b'\xfb\x04\x00'), bytearray(b'\xfe'), bytearray(b'\xfc\x05\x00\x00'), bytearray(b'\xf0\xfe\xfe\xee'), bytearray(b'\xff')]</t>
  </si>
  <si>
    <t xml:space="preserve">L.80 Magic </t>
  </si>
  <si>
    <t xml:space="preserve"> [bytearray(b'\xfc\x08C\x17'), bytearray(b'\xf0U3\x1f'), bytearray(b'\xfe'), bytearray(b'\xfc\x088\x17'), bytearray(b'\xf07:='), bytearray(b'\xfe'), bytearray(b'\xf0HHH'), bytearray(b'\xff'), bytearray(b'\xfc\x12\x00\x00'), bytearray(b'\xfe'), bytearray(b'\xfc\x05\x00\x00'), bytearray(b'\xfc\x08C\x17'), bytearray(b'\xf0VU5'), bytearray(b'\xfe'), bytearray(b'\xfc\x05\x00\x00'), bytearray(b'\xfc\x088\x17'), bytearray(b'\xf0 ,L'), bytearray(b'\xff')]</t>
  </si>
  <si>
    <t xml:space="preserve">L.90 Magic </t>
  </si>
  <si>
    <t xml:space="preserve"> [bytearray(b'\xf0O8O'), bytearray(b'\xfd'), bytearray(b'\xf0O8O'), bytearray(b'\xfd'), bytearray(b'\xf0O8O'), bytearray(b'\xfd'), bytearray(b'\xf1G'), bytearray(b','), bytearray(b'\xf0OO\xfe'), bytearray(b'\xf0OO\xfe'), bytearray(b'\xf0OO\xfe'), bytearray(b'\xff'), bytearray(b'\xfc\x12\x00\x00'), bytearray(b'\xfe'), bytearray(b'\xfc\x05\x00\x00'), bytearray(b'\xf0 =5'), bytearray(b'\xff')]</t>
  </si>
  <si>
    <t xml:space="preserve">ProtoArmor </t>
  </si>
  <si>
    <t xml:space="preserve"> [bytearray(b'\xfc\x13\x01\x01'), bytearray(b'\xf0\xcd\xa7X'), bytearray(b'\xfe'), bytearray(b'\xf0XX^'), bytearray(b'\xff'), bytearray(b'\xfc\x12\x00\x00'), bytearray(b'\xfe'), bytearray(b'\xfc\x01\x00\x00'), bytearray(b'\xf0\xcd\xa7\xfe'), bytearray(b'\xff')]</t>
  </si>
  <si>
    <t xml:space="preserve">MagiMaster </t>
  </si>
  <si>
    <t xml:space="preserve"> [bytearray(b'\xfc\x088\x17'), bytearray(b'\xf07:='), bytearray(b'\xfe'), bytearray(b'\xf069&lt;'), bytearray(b'\xfd'), bytearray(b'\xf07:='), bytearray(b'\xfd'), bytearray(b'\xf07:='), bytearray(b'\xf07:='), bytearray(b'\xfd'), bytearray(b'\xf07:='), bytearray(b'\xf07:='), bytearray(b'\xfd'), bytearray(b'\xf07:='), bytearray(b'\xfd'), bytearray(b'\xf0\r\x1bH'), bytearray(b'\xf0\r\x1bH'), bytearray(b'\xff'), bytearray(b'\xfc\x12\x00\x00'), bytearray(b'\xfe'), bytearray(b'\xfc\x05\x00\x00'), bytearray(b'\xf16'), bytearray(b'\xc1'), bytearray(b'\xff')]</t>
  </si>
  <si>
    <t xml:space="preserve">SoulSaver_ </t>
  </si>
  <si>
    <t xml:space="preserve"> [bytearray(b'\xfc\x11\x01\x00'), bytearray(b'\xfc\t6\x17'), bytearray(b'\xf16'), bytearray(b'$'), bytearray(b'\xfe'), bytearray(b'\xfc\x15$\x00'), bytearray(b'\xfc\x076\x10'), bytearray(b'\xf1G'), bytearray(b'\xef'), bytearray(b'\xf9\x01$\x00'), bytearray(b'\xfe'), bytearray(b'\xfc\x10\x00\x00'), bytearray(b'\xf0\xfe:='), bytearray(b'\xfd'), bytearray(b'\xf07\xfe='), bytearray(b'\xfd'), bytearray(b'\xf07:\xfe'), bytearray(b'\xf9\x02$\x00'), bytearray(b'\xfe'), bytearray(b'\xf10'), bytearray(b'\xf0U\xfe\xfe'), bytearray(b'\xff'), bytearray(b'\xfc\x19\x08\x00'), bytearray(b'\xfc\x12\x08\x00'), bytearray(b'\xf5\x08\x03\x08'), bytearray(b'\xf5\t\x00\x08'), bytearray(b'\xfe'), bytearray(b'\xfc\x19\x10\x00'), bytearray(b'\xfc\x12\x10\x00'), bytearray(b'\xf5\x08\x03\x10'), bytearray(b'\xf5\t\x00\x10'), bytearray(b'\xfe'), bytearray(b'\xfc\x05\x00\x00'), bytearray(b'\xf0\xee\xee\xfe'), bytearray(b'\xff')]</t>
  </si>
  <si>
    <t xml:space="preserve"> [bytearray(b'\xfc\x15$\x00'), bytearray(b'\xf9\x01$\x00'), bytearray(b'\xfe'), bytearray(b'\xfc\x14$\x01'), bytearray(b'\xfc\x15$\x04'), bytearray(b'\xfc\r\x00\x02'), bytearray(b'\xf9\x01$\x04'), bytearray(b'\xfe'), bytearray(b'\xfc\x14$\x01'), bytearray(b'\xfc\x15$\x03'), bytearray(b'\xfc\r\x00\x01'), bytearray(b'\xf9\x01$\x03'), bytearray(b'\xfe'), bytearray(b'\xfc\x14$\x01'), bytearray(b'\xfc\x15$\x02'), bytearray(b'\xfc\r\x00\x00'), bytearray(b'\xf9\x01$\x02'), bytearray(b'\xfe'), bytearray(b'\xfc\x14$\x01'), bytearray(b'\xf0\xee\xd0\xef'), bytearray(b'\xfd'), bytearray(b'\xf0\xee\xd0\xef'), bytearray(b'\xf8\x00\x81'), bytearray(b'\xfe'), bytearray(b'\xf0\xee\xee\xef'), bytearray(b'\xfd'), bytearray(b'\xf0\xee\xd0\xef'), bytearray(b'\xff'), bytearray(b'\xfc\x05\x00\x00'), bytearray(b'\xfc\x15$\x01'), bytearray(b'\xfc\x066L'), bytearray(b'\xf5\x03\x00\x01'), bytearray(b'\xf9\x01$\x01'), bytearray(b'\xfe'), bytearray(b'\xff')]</t>
  </si>
  <si>
    <t xml:space="preserve">Naughty___ </t>
  </si>
  <si>
    <t xml:space="preserve"> [bytearray(b'\xfc\x086\x05'), bytearray(b'\xf16'), bytearray(b'#'), bytearray(b'\xc2'), bytearray(b'\xfe'), bytearray(b'\xf0\xee\xcf^'), bytearray(b'\xfd'), bytearray(b'\xf0\xee\xee9'), bytearray(b'\xfd'), bytearray(b'\xf0\xee99'), bytearray(b'\xff'), bytearray(b'\xfc\x01\x02\x02'), bytearray(b'\xf1E'), bytearray(b'\xf0\xfe\xfe\xac'), bytearray(b'\xff')]</t>
  </si>
  <si>
    <t xml:space="preserve">Phunbaba__ </t>
  </si>
  <si>
    <t xml:space="preserve"> [bytearray(b'\xfc\x15\x00\x00'), bytearray(b'\xfb\x016'), bytearray(b'\xf9\x01\x00\x00'), bytearray(b'\xfe'), bytearray(b'\xf0\xee\xee^'), bytearray(b'\xfd'), bytearray(b'\xf0&lt;&lt;='), bytearray(b'\xfd'), bytearray(b'\xf0&lt;O^'), bytearray(b'\xff'), bytearray(b'\xfc\x12\x00\x00'), bytearray(b'\xf5\x0c\x01\xff'), bytearray(b'\xfe'), bytearray(b'\xff')]</t>
  </si>
  <si>
    <t xml:space="preserve"> [bytearray(b'\xf0\xee\xee^'), bytearray(b'\xfd'), bytearray(b'\xf0&lt;&lt;='), bytearray(b'\xfd'), bytearray(b'\xf0&lt;O^'), bytearray(b'\xff'), bytearray(b'\xfc\x12\x00\x00'), bytearray(b'\xf5\x0c\x01\xff'), bytearray(b'\xfe'), bytearray(b'\xfc\x05\x00\x00'), bytearray(b'\xfc\x066J'), bytearray(b'\xf16'), bytearray(b'\xc2'), bytearray(b'\xfe'), bytearray(b'\xff')]</t>
  </si>
  <si>
    <t xml:space="preserve"> [bytearray(b'\xf0\xee\xee^'), bytearray(b'\xfd'), bytearray(b'\xf0&lt;&lt;='), bytearray(b'\xfd'), bytearray(b'\xf0&lt;O^'), bytearray(b'\xff'), bytearray(b'\xfc\x12\x00\x00'), bytearray(b'\xf1D'), bytearray(b'\xea'), bytearray(b'\xf5\x0c\x01\xff'), bytearray(b'\xfe'), bytearray(b'\xfc\x05\x00\x00'), bytearray(b'\xfc\x066&lt;'), bytearray(b'\xf1D'), bytearray(b'\xea'), bytearray(b'\xf1D'), bytearray(b'\xea'), bytearray(b'\xfb\x02\x00'), bytearray(b'\xfe'), bytearray(b'\xff')]</t>
  </si>
  <si>
    <t xml:space="preserve"> [bytearray(b'\xf0\xee\xee^'), bytearray(b'\xfd'), bytearray(b'\xf0&lt;&lt;='), bytearray(b'\xfd'), bytearray(b'\xf0&lt;O^'), bytearray(b'\xff'), bytearray(b'\xfc\x12\x00\x00'), bytearray(b'\xf5\x0c\x01\xff'), bytearray(b'\xfe'), bytearray(b'\xfc\x05\x00\x00'), bytearray(b'\xf0&lt;\xfe\xfe'), bytearray(b'\xff')]</t>
  </si>
  <si>
    <t xml:space="preserve">Officer___ </t>
  </si>
  <si>
    <t xml:space="preserve"> [bytearray(b'\xf0\xee\xee\xee'), bytearray(b'\xff'), bytearray(b'\xfc\x01\x05\x05'), bytearray(b'\xf9\x01\r\x05'), bytearray(b'\xf9\x02\r\x04'), bytearray(b'\xf5\x00\x03\x04'), bytearray(b'\xf5\x00\x00\x08'), bytearray(b'\xf7\x0e'), bytearray(b'\xf5\x00\x01\x04'), bytearray(b'\xff')]</t>
  </si>
  <si>
    <t xml:space="preserve">Cadet_____ </t>
  </si>
  <si>
    <t xml:space="preserve"> [bytearray(b'\xfc\x1b;\x00'), bytearray(b'\xf0\xee\xee^'), bytearray(b'\xfe'), bytearray(b'\xff'), bytearray(b'\xff')]</t>
  </si>
  <si>
    <t xml:space="preserve">Atma______ </t>
  </si>
  <si>
    <t xml:space="preserve"> [bytearray(b'\xfc\x14$\x00'), bytearray(b'\xf3\x83\x00'), bytearray(b'\xfa\x0c\x01\x00'), bytearray(b'\xf0\xfe\xfe\xfe'), bytearray(b'\xfd'), bytearray(b'\xfa\x0c\x01\x00'), bytearray(b'\xf0\xfe\xfe\xfe'), bytearray(b'\xfd'), bytearray(b'\xfa\x0b\x01\x00'), bytearray(b'\xf1G'), bytearray(b'P'), bytearray(b'\xf9\x02$\x00'), bytearray(b'\xfe'), bytearray(b'\xfc\x066&lt;'), bytearray(b'\xf1G'), bytearray(b'\xf07FA'), bytearray(b'\xfd'), bytearray(b'\xf1G'), bytearray(b'\xf07O7'), bytearray(b'\xfd'), bytearray(b'\xf1G'), bytearray(b'\xf0OAF'), bytearray(b'\xfd'), bytearray(b'\xf1G'), bytearray(b'\xf0777'), bytearray(b'\xfe'), bytearray(b'\xfc\x15$\x03'), bytearray(b'\xfa\x0b\x01\x00'), bytearray(b'\xf9\x01$\x03'), bytearray(b'\xfe'), bytearray(b'\xf07:8'), bytearray(b'\xfd'), bytearray(b'\xf0=:7'), bytearray(b'\xfd'), bytearray(b'\xf0==8'), bytearray(b'\xfd'), bytearray(b'\xf07\xc5\xc5'), bytearray(b'\xff'), bytearray(b'\xfc\x12\x00\x00'), bytearray(b'\xf5\x0c\x01\xff'), bytearray(b'\xfe'), bytearray(b'\xfc\x05\x00\x00'), bytearray(b'\xfc\x15$\x00'), bytearray(b'\xf0\xee\xfe\xfe'), bytearray(b'\xf8\x03\x81'), bytearray(b'\xfc\r\x03\x0c'), bytearray(b'\xf9\x01$\x00'), bytearray(b'\xf8\x03\x00'), bytearray(b'\xff')]</t>
  </si>
  <si>
    <t>Ability Scaling</t>
  </si>
  <si>
    <t>grab vanilla monster AI script to feed into AI script changes later</t>
  </si>
  <si>
    <t>ultimate weapon mod:</t>
  </si>
  <si>
    <t>12 new Results, grant an ultimate weapon</t>
  </si>
  <si>
    <t>12 Objectives, a character's check grants them ultimate weapon</t>
  </si>
  <si>
    <t>create item mod in WC</t>
  </si>
  <si>
    <t>cg start with gau/umaro, shuffle+rand equippable</t>
  </si>
  <si>
    <t>add ultimates (and more) items to exclusion lists so they cannot be bought/found</t>
  </si>
  <si>
    <t>Start: Chupon____ | ['0xcb[]', '0xff[]', '0xff[]']</t>
  </si>
  <si>
    <t>Start: EarthGuard | ['0xef[]', '0xff[]', '0xff[]']</t>
  </si>
  <si>
    <t>Start: Scorpion__ | ['0xef[]', '0xee[]', '0xfd[]', '0xee[]', '0xfd[]', '0xee[]', '0xfd[]', '0xee[]', '0xfd[]', '0xee[]', '0xfd[]', '0xee[]', '0xfd[]', '0xee[]', '0xfd[]', '0xee[]', '0xff[]', '0xff[]']</t>
  </si>
  <si>
    <t>Start: CzarDragon | ['0xee[]', '0xff[]', '0xff[]']</t>
  </si>
  <si>
    <t>Start: Speck_____ | ['0xff[]', '0xff[]']</t>
  </si>
  <si>
    <t>Start: Grunt_____ | ['0xee[]', '0xff[]', '0xff[]']</t>
  </si>
  <si>
    <t>Start: Soldier___ | ['0xff[]', '0xff[]']</t>
  </si>
  <si>
    <t>Start: Guard_____ | ["0xf0['0xee', '0xee', '0xef']", '0xff[]', '0xff[]']</t>
  </si>
  <si>
    <t>Start: Soldier___ | ['0xee[]', '0xff[]', "0xfc['0x5', '0x0', '0x0']", "0xf0['0xef', '0xfe', '0xfe']", '0xff[]']</t>
  </si>
  <si>
    <t>Start: Templar___ | ['0xee[]', '0xff[]', "0xfc['0x5', '0x0', '0x0']", "0xf0['0xef', '0xfe', '0xfe']", '0xff[]']</t>
  </si>
  <si>
    <t>Start: Ninja_____ | ["0xf0['0x51', '0x52', '0xee']", '0xfd[]', "0xf0['0x51', '0xee', '0x53']", '0xfd[]', "0xf0['0xee', '0x52', '0x53']", '0xff[]', "0xfc['0x12', '0x0', '0x0']", '0xfe[]', "0xfc['0x1', '0x0', '0x0']", "0xf1['0x36']", "0xf0['0xef', '0xfe', '0xfe']", '0xff[]']</t>
  </si>
  <si>
    <t>Start: Samurai___ | ["0xf0['0xee', '0xee', '0xfe']", '0xfd[]', "0xf0['0xee', '0xee', '0xef']", '0xff[]', '0xff[]']</t>
  </si>
  <si>
    <t>Start: Orog______ | ["0xf0['0xef', '0xef', '0xfe']", "0xf0['0xef', '0xfe', '0xfe']", "0xf0['0xef', '0xfe', '0xfe']", '0xff[]', "0xfc['0x12', '0x0', '0x0']", '0xfe[]', "0xfc['0x1', '0x2', '0x2']", "0xf0['0x8', '0xfe', '0xfe']", '0xfe[]', "0xfc['0x5', '0x0', '0x0']", "0xf0['0xee', '0xfe', '0xfe']", '0xff[]']</t>
  </si>
  <si>
    <t>Start: Mag Roader | ["0xf0['0xee', '0xee', '0xef']", '0xfd[]', "0xf0['0x0', '0x5', '0x5']", '0xff[]', '0xff[]']</t>
  </si>
  <si>
    <t>Start: Retainer__ | ["0xf0['0xee', '0xee', '0xfe']", "0xf0['0xee', '0xee', '0xfe']", '0xfd[]', "0xf0['0xee', '0xee', '0xfe']", "0xf0['0xee', '0xee', '0xfe']", '0xfd[]', "0xf0['0xee', '0xee', '0xfe']", "0xf0['0xee', '0xee', '0xfe']", '0xfd[]', "0xf0['0x65', '0xee', '0xfe']", "0xf0['0x65', '0xee', '0xfe']", '0xff[]', "0xfc['0x12', '0x0', '0x0']", '0xef[]', '0xff[]']</t>
  </si>
  <si>
    <t>Start: Hazer_____ | ["0xf0['0x4', '0xfe', '0xfe']", '0xfd[]', "0xf0['0xef', '0x4', '0xfe']", '0xff[]', '0xff[]']</t>
  </si>
  <si>
    <t>Start: Dahling___ | ["0xf0['0xef', '0x1b', '0xfe']", '0xfd[]', "0xf0['0x6', '0x7', '0xfe']", '0xff[]', "0xfc['0x12', '0x0', '0x0']", '0xfe[]', "0xfc['0x5', '0x0', '0x0']", "0xf0['0x2e', '0xfe', '0xfe']", '0xff[]']</t>
  </si>
  <si>
    <t>Start: Rain Man__ | ["0xfc['0x13', '0x1', '0x1']", "0xf0['0xee', '0xb', '0xb']", '0xfe[]', "0xf0['0xee', '0xef', '0xfe']", '0xfd[]', "0xf0['0xee', '0xbe', '0xbe']", '0xff[]', '0xff[]']</t>
  </si>
  <si>
    <t>Start: Brawler___ | ["0xf0['0xee', '0xee', '0xfe']", '0xfd[]', "0xf0['0xee', '0xee', '0xef']", '0xff[]', '0xff[]']</t>
  </si>
  <si>
    <t>Start: Apokryphos | ["0xf0['0xee', '0xee', '0xef']", '0xff[]', "0xfc['0x12', '0x0', '0x0']", '0xfe[]', "0xfc['0x13', '0x1', '0x1']", "0xfc['0x5', '0x0', '0x0']", "0xf0['0x94', '0x95', '0x96']", '0xff[]']</t>
  </si>
  <si>
    <t>Start: Dark Force | ["0xf0['0x8b', '0x8c', '0x8e']", '0xfd[]', "0xf0['0x92', '0x93', '0x94']", '0xfd[]', "0xf0['0x95', '0x96', '0x97']", '0xfd[]', "0xf0['0x98', '0x99', '0xcd']", '0xfd[]', "0xf0['0x9b', '0x9c', '0xa3']", '0xfd[]', "0xf0['0x8f', '0x90', '0xa2']", '0xfd[]', "0xf0['0x9e', '0x9f', '0xa0']", '0xff[]', '0xff[]']</t>
  </si>
  <si>
    <t>Start: Whisper___ | ["0xf1['0x44']", "0xf0['0x10', '0xee', '0xfe']", '0xfd[]', "0xf0['0xee', '0x10', '0xfe']", '0xff[]', '0xff[]']</t>
  </si>
  <si>
    <t>Start: Over-Mind_ | ["0xfc['0x13', '0x1', '0x1']", "0xf0['0xee', '0xee', '0xef']", '0xfe[]', '0xee[]', '0xfd[]', "0xf0['0xe2', '0xee', '0xfe']", '0xff[]', '0xff[]']</t>
  </si>
  <si>
    <t>Start: Osteosaur_ | ["0xf0['0xee', '0xef', '0xfe']", '0xfd[]', "0xf0['0xee', '0xee', '0xa6']", '0xfd[]', "0xf0['0xee', '0xee', '0xef']", '0xff[]', '0xff[]']</t>
  </si>
  <si>
    <t>Start: Commander_ | ["0xfc['0x13', '0x1', '0x1']", '0xef[]', "0xf0['0xee', '0xee', '0xfe']", '0xfe[]', '0xee[]', '0xff[]', '0xff[]']</t>
  </si>
  <si>
    <t>Start: Rhodox____ | ["0xf0['0xee', '0xee', '0xfe']", '0xff[]', '0xff[]']</t>
  </si>
  <si>
    <t>Start: Were-Rat__ | ["0xf0['0xee', '0xee', '0xfe']", '0xfd[]', "0xf0['0xee', '0xef', '0xfe']", '0xff[]', '0xff[]']</t>
  </si>
  <si>
    <t>Start: Ursus_____ | ["0xf4['0x5', '0x5', '0xfe']", '0xfd[]', "0xf1['0x36']", '0xc2[]', '0xff[]', "0xfc['0x12', '0x0', '0x0']", '0xfe[]', "0xfc['0x5', '0x0', '0x0']", "0xf4['0x5', '0xfe', '0xfe']", '0xff[]']</t>
  </si>
  <si>
    <t>Start: Rhinotaur_ | ["0xf0['0xee', '0xee', '0xfe']", '0xfd[]', "0xf0['0xee', '0xee', '0xef']", '0xff[]', "0xfc['0x1', '0x2', '0x2']", "0xf0['0xb8', '0xfe', '0xfe']", '0xff[]']</t>
  </si>
  <si>
    <t>Start: Steroidite | ["0xf0['0xee', '0xee', '0xef']", '0xfd[]', "0xf0['0xb9', '0xba', '0xcf']", '0xfd[]', "0xf0['0xee', '0xee', '0xef']", '0xfd[]', "0xf0['0xb9', '0xba', '0xcf']", '0xfd[]', "0xf0['0xc5', '0xfe', '0xfe']", '0xff[]', '0xff[]']</t>
  </si>
  <si>
    <t>Start: Leafer____ | ["0xf0['0xee', '0xee', '0xfe']", '0xfd[]', "0xf0['0xee', '0xee', '0xef']", '0xff[]', '0xff[]']</t>
  </si>
  <si>
    <t>Start: Stray Cat_ | ["0xf0['0xee', '0xee', '0xfe']", '0xfd[]', "0xf0['0xee', '0xee', '0xfe']", '0xfd[]', "0xf0['0xee', '0xee', '0xef']", '0xff[]', '0xff[]']</t>
  </si>
  <si>
    <t>Start: Lobo______ | ["0xfc['0xf', '0x44', '0x7']", "0xf0['0xee', '0xef', '0xfe']", "0xf0['0xef', '0xfe', '0xfe']", '0xfe[]', '0xee[]', '0xff[]', '0xff[]']</t>
  </si>
  <si>
    <t>Start: Doberman__ | ["0xfc['0x13', '0x1', '0x1']", "0xf1['0x36']", '0xc2[]', '0xfe[]', '0xee[]', '0xff[]', "0xfc['0x12', '0x0', '0x0']", '0xfe[]', "0xfc['0x1', '0x0', '0x0']", "0xf0['0xef', '0xef', '0xfe']", '0xff[]']</t>
  </si>
  <si>
    <t>Start: Vomammoth_ | ["0xfc['0xf', '0x44', '0x5']", "0xf1['0x43']", '0xba[]', '0xfd[]', "0xf0['0xee', '0xfe', '0xef']", "0xf0['0xee', '0xee', '0xef']", '0xfe[]', '0xee[]', '0xff[]', '0xff[]']</t>
  </si>
  <si>
    <t>Start: Fidor_____ | ["0xfc['0x13', '0x1', '0x1']", '0xef[]', '0xfe[]', "0xf0['0xee', '0xee', '0xef']", '0xfd[]', '0xff[]', '0xff[]']</t>
  </si>
  <si>
    <t>Start: Baskervor_ | ['0xee[]', '0xfd[]', "0xf0['0xee', '0xee', '0xef']", '0xff[]', "0xfc['0x12', '0x0', '0x0']", '0xfe[]', "0xfc['0x13', '0x1', '0x1']", "0xfc['0x5', '0x0', '0x0']", "0xf0['0xcb', '0xfe', '0xfe']", '0xff[]']</t>
  </si>
  <si>
    <t>Start: Suriander_ | ["0xf0['0xee', '0xee', '0xef']", '0xfd[]', "0xf0['0xee', '0xee', '0xfe']", '0xfd[]', "0xf0['0xee', '0xee', '0xfe']", '0xff[]', "0xfc['0x12', '0x0', '0x0']", '0xfe[]', "0xfc['0x5', '0x0', '0x0']", "0xf0['0xcb', '0xfe', '0xfe']", '0xff[]']</t>
  </si>
  <si>
    <t>Start: Chimera___ | ["0xfc['0x13', '0x1', '0x1']", "0xf0['0xee', '0xee', '0xba']", '0xfd[]', "0xf0['0xee', '0xee', '0xb3']", '0xfd[]', "0xf0['0xee', '0xee', '0xb2']", '0xfe[]', '0xee[]', '0xfd[]', "0xf0['0xee', '0xee', '0xef']", '0xfd[]', "0xf0['0xee', '0xee', '0x8e']", '0xff[]', '0xff[]']</t>
  </si>
  <si>
    <t>Start: Behemoth__ | ["0xf0['0xee', '0xef', '0xfe']", '0xff[]', "0xfc['0x1', '0x19', '0x19']", "0xf0['0xdf', '0xdf', '0xfe']", '0xfe[]', "0xfc['0x13', '0x1', '0x1']", "0xfc['0x5', '0x0', '0x0']", "0xf0['0xef', '0xef', '0xfe']", '0xff[]']</t>
  </si>
  <si>
    <t>Start: Mesosaur__ | ["0xfc['0x13', '0x1', '0x1']", "0xf0['0xee', '0xef', '0xef']", '0xfe[]', "0xf1['0x36']", "0xf0['0xc2', '0xc2', '0xfe']", '0xff[]', "0xfc['0x12', '0x0', '0x0']", '0xfe[]', "0xfc['0x1', '0x0', '0x0']", "0xf0['0xef', '0xfe', '0xfe']", '0xff[]']</t>
  </si>
  <si>
    <t>Start: Pterodon__ | ["0xfc['0xd', '0x0', '0x3']", "0xf8['0x0', '0x0']", "0xf1['0xe']", "0xf0['0xee', '0xee', '0xfe']", '0xfe[]', '0xee[]', "0xf8['0x0', '0x81']", '0xfd[]', "0xf0['0xee', '0xee', '0xef']", "0xf8['0x0', '0x81']", '0xfd[]', "0xf0['0xee', '0xee', '0xb3']", "0xf8['0x0', '0x81']", '0xff[]', '0xff[]']</t>
  </si>
  <si>
    <t>Start: FossilFang | ["0xf0['0xee', '0x69', '0xef']", '0xff[]', "0xfc['0x1', '0x0', '0x0']", "0xf0['0x69', '0xfe', '0xfe']", '0xff[]']</t>
  </si>
  <si>
    <t>Start: White Drgn | ["0xf0['0xe', '0xe', '0xfe']", "0xf0['0xe', '0xe', '0xfe']", "0xf0['0xe', '0xfe', '0xfe']", '0xfd[]', '0xff[]', "0xfc['0x12', '0x0', '0x0']", "0xf5['0xc', '0x1', '0xff']", '0xfe[]', "0xfc['0x1', '0x2', '0x2']", "0xf1['0x43']", "0xf0['0x2c', '0x2c', '0xfe']", '0xff[]']</t>
  </si>
  <si>
    <t>Start: Doom Drgn_ | ["0xf0['0xcc', '0xee', '0xee']", '0xfd[]', "0xf0['0xcc', '0xee', '0xee']", '0xfd[]', "0xf0['0xcc', '0xee', '0xee']", '0xfd[]', "0xf0['0xcc', '0xee', '0xee']", '0xfd[]', "0xf0['0xc5', '0xc6', '0xee']", "0xf1['0x36']", "0xf0['0xef', '0xef', '0xfe']", '0xff[]', "0xfc['0x12', '0x0', '0x0']", '0xfe[]', "0xfc['0x5', '0x0', '0x0']", "0xf1['0x43']", "0xf0['0xc0', '0xfe', '0xfe']", '0xff[]']</t>
  </si>
  <si>
    <t>Start: Brachosaur | ["0xf0['0xee', '0xee', '0xd6']", '0xfd[]', "0xf0['0xee', '0xee', '0x13']", '0xfd[]', "0xf0['0xee', '0xee', '0xcb']", '0xfd[]', "0xf0['0xee', '0xee', '0x14']", '0xfd[]', '0xef[]', "0xf0['0xee', '0xee', '0xfe']", "0xf0['0xee', '0xee', '0xfe']", "0xf0['0xee', '0xee', '0xfe']", '0xff[]', '0xff[]']</t>
  </si>
  <si>
    <t>Start: Tyranosaur | ["0xf0['0xee', '0xee', '0xfe']", '0xfd[]', "0xf0['0xee', '0xee', '0x13']", '0xfd[]', "0xf0['0xee', '0xee', '0xef']", '0xff[]', '0xff[]']</t>
  </si>
  <si>
    <t>Start: Dark Wind_ | ["0xf0['0xee', '0xee', '0xef']", '0xfd[]', "0xf0['0xee', '0xee', '0xfe']", '0xff[]', '0xff[]']</t>
  </si>
  <si>
    <t>Start: Beakor____ | ['0xee[]', '0xff[]', "0xfc['0x12', '0x0', '0x0']", '0xfe[]', "0xfc['0x1', '0x0', '0x0']", "0xf0['0xee', '0xfe', '0xfe']", '0xfe[]', "0xfc['0x5', '0x0', '0x0']", "0xf0['0xef', '0xfe', '0xfe']", '0xff[]']</t>
  </si>
  <si>
    <t>Start: Vulture___ | ["0xfc['0x13', '0x1', '0x1']", "0xf0['0xef', '0xe7', '0xe7']", '0xfe[]', "0xf0['0xee', '0xe7', '0xee']", '0xfd[]', "0xf0['0xee', '0xee', '0xfe']", '0xff[]', '0xff[]']</t>
  </si>
  <si>
    <t>Start: Harpy_____ | ["0xf0['0xee', '0xee', '0xfe']", '0xfd[]', "0xf0['0xee', '0xef', '0x8f']", '0xfd[]', "0xf0['0xee', '0xee', '0xfe']", '0xff[]', "0xfc['0x12', '0x0', '0x0']", '0xfe[]', "0xfc['0x1', '0x2', '0x2']", "0xf0['0xee', '0xb2', '0xfe']", '0xff[]']</t>
  </si>
  <si>
    <t>Start: HermitCrab | ['0xee[]', '0xfd[]', '0xee[]', '0xfd[]', "0xf0['0xee', '0xee', '0xad']", '0xff[]', "0xfc['0x13', '0x1', '0x1']", "0xfc['0x5', '0x0', '0x0']", "0xf0['0xef', '0xfe', '0xfe']", '0xff[]']</t>
  </si>
  <si>
    <t>Start: Trapper___ | ["0xf0['0xef', '0x94', '0xfe']", '0xfd[]', "0xf0['0xef', '0x95', '0xfe']", '0xfd[]', "0xf0['0xef', '0x96', '0xfe']", '0xff[]', '0xff[]']</t>
  </si>
  <si>
    <t>Start: Hornet____ | ["0xf0['0xee', '0xee', '0xfe']", '0xfd[]', "0xf0['0xee', '0xee', '0xef']", '0xff[]', '0xff[]']</t>
  </si>
  <si>
    <t>Start: CrassHoppr | ["0xf0['0xee', '0xee', '0xef']", '0xfd[]', "0xf0['0xee', '0xee', '0xfe']", '0xff[]', '0xff[]']</t>
  </si>
  <si>
    <t>Start: Delta Bug_ | ['0xee[]', '0xfd[]', "0xf0['0xee', '0xee', '0xef']", '0xfd[]', "0xf0['0xee', '0xee', '0xb8']", '0xff[]', '0xff[]']</t>
  </si>
  <si>
    <t>Start: Gilomantis | ["0xf0['0xee', '0xee', '0xfe']", '0xff[]', "0xfc['0x12', '0x0', '0x0']", '0xfe[]', "0xfc['0x1', '0x0', '0x0']", "0xf0['0xef', '0xfe', '0xfe']", '0xff[]']</t>
  </si>
  <si>
    <t>Start: Trilium___ | ["0xf0['0xee', '0xee', '0xef']", '0xfd[]', "0xf0['0xee', '0xee', '0xfe']", '0xfd[]', "0xf0['0xee', '0xee', '0xfe']", '0xff[]', '0xff[]']</t>
  </si>
  <si>
    <t>Start: Nightshade | ["0xf0['0xee', '0xee', '0xce']", '0xfd[]', "0xf0['0xee', '0xee', '0xef']", '0xff[]', '0xff[]']</t>
  </si>
  <si>
    <t>Start: TumbleWeed | ["0xf0['0xee', '0xee', '0xfe']", '0xfd[]', "0xf0['0xee', '0xee', '0xef']", '0xff[]', "0xfc['0x12', '0x0', '0x0']", '0xfe[]', "0xfc['0x13', '0x1', '0x1']", "0xfc['0x5', '0x0', '0x0']", "0xf0['0xeb', '0xfe', '0xfe']", '0xff[]']</t>
  </si>
  <si>
    <t>Start: Bloompire_ | ['0xee[]', '0xfd[]', "0xf0['0xee', '0xee', '0xef']", '0xfd[]', "0xf0['0x8', '0x8', '0xee']", '0xff[]', '0xff[]']</t>
  </si>
  <si>
    <t>Start: Trilobiter | ["0xf0['0xee', '0xee', '0xef']", '0xfd[]', "0xf0['0xee', '0xee', '0xfe']", '0xfd[]', "0xf0['0xee', '0xee', '0xfe']", '0xff[]', '0xff[]']</t>
  </si>
  <si>
    <t>Start: Siegfried_ | ["0xf0['0xee', '0xee', '0xef']", '0xff[]', '0xff[]']</t>
  </si>
  <si>
    <t>Start: Nautiloid_ | ["0xfc['0xd', '0x0', '0x3']", "0xf8['0x0', '0x0']", "0xf1['0xe']", '0xee[]', '0xfe[]', "0xf0['0xee', '0xee', '0xef']", "0xf8['0x0', '0x81']", '0xff[]', '0xff[]']</t>
  </si>
  <si>
    <t>Start: Exocite___ | ["0xfc['0xd', '0x0', '0x3']", "0xf8['0x0', '0x0']", "0xf1['0xe']", '0xee[]', '0xfe[]', "0xf0['0xee', '0xee', '0xfe']", '0xfd[]', "0xf0['0xee', '0xee', '0xef']", "0xf8['0x0', '0x81']", '0xff[]', '0xff[]']</t>
  </si>
  <si>
    <t>Start: Anguiform_ | ["0xfc['0x13', '0x1', '0x1']", "0xf0['0xee', '0xee', '0x8e']", '0xfe[]', "0xf0['0xee', '0xee', '0xfe']", '0xfd[]', "0xf0['0xee', '0xee', '0xfe']", '0xfd[]', "0xf0['0xee', '0xee', '0xef']", '0xff[]', '0xff[]']</t>
  </si>
  <si>
    <t>Start: Reach Frog | ["0xf0['0xee', '0xee', '0xef']", '0xfd[]', "0xf4['0x16', '0x16', '0x16']", '0xfd[]', "0xf0['0xee', '0xee', '0x9e']", '0xff[]', '0xff[]']</t>
  </si>
  <si>
    <t>Start: Lizard____ | ["0xf0['0xee', '0xee', '0xef']", '0xfd[]', '0xee[]', '0xfd[]', '0xee[]', '0xff[]', '0xff[]']</t>
  </si>
  <si>
    <t>Start: ChickenLip | ["0xfc['0x13', '0x1', '0x1']", "0xf0['0xee', '0xee', '0x15']", '0xfe[]', "0xf0['0xee', '0xee', '0xfe']", '0xfd[]', "0xf0['0xee', '0xee', '0xfe']", '0xfd[]', "0xf0['0xee', '0xee', '0xef']", '0xff[]', '0xff[]']</t>
  </si>
  <si>
    <t>Start: Hoover____ | ["0xf0['0xee', '0xee', '0xfe']", '0xfd[]', "0xf0['0xee', '0xee', '0xef']", '0xfd[]', "0xf0['0xee', '0xee', '0xcb']", '0xff[]', "0xfc['0x12', '0x0', '0x0']", '0xfe[]', "0xfc['0x5', '0x0', '0x0']", "0xf0['0x69', '0x69', '0xfe']", "0xf0['0x69', '0xfe', '0xfe']", '0xff[]']</t>
  </si>
  <si>
    <t>Start: Rider_____ | ["0xf0['0xee', '0xee', '0xef']", '0xfd[]', "0xf0['0xee', '0xee', '0xfe']", '0xfd[]', "0xf0['0xee', '0xee', '0xfe']", '0xfd[]', "0xf0['0xee', '0xee', '0xa5']", '0xff[]', "0xfc['0x1', '0x5', '0x6']", "0xf1['0x45']", '0xef[]', '0xfe[]', "0xfc['0x1', '0x0', '0x0']", "0xf0['0xc9', '0xfe', '0xfe']", '0xff[]']</t>
  </si>
  <si>
    <t>Start: Pipsqueak_ | ["0xf0['0xee', '0xee', '0xfe']", '0xfd[]', "0xf0['0xee', '0xee', '0xef']", '0xff[]', "0xfc['0x12', '0x0', '0x0']", '0xfe[]', "0xfc['0x1', '0x0', '0x0']", "0xf0['0xa2', '0xfe', '0xfe']", '0xff[]']</t>
  </si>
  <si>
    <t>Start: M-TekArmor | ["0xf0['0xef', '0xef', '0xb5']", '0xff[]', "0xfc['0x14', '0xc', '0x1']", "0xfc['0x1', '0x2', '0x2']", "0xfc['0x15', '0x9', '0x1']", "0xf9['0x0', '0x9', '0x1']", "0xf7['0x6']", '0xff[]']</t>
  </si>
  <si>
    <t>Start: Sky Armor_ | ["0xfc['0x13', '0x1', '0x1']", "0xf0['0xef', '0xb5', '0xdd']", '0xfe[]', "0xf0['0xb5', '0xb5', '0xfe']", '0xfd[]', "0xf0['0xb5', '0xef', '0xfe']", '0xff[]', '0xff[]']</t>
  </si>
  <si>
    <t>Start: Telstar___ | ["0xfc['0xb', '0xc8', '0x0']", "0xfc['0x15', '0x0', '0x0']", "0xf9['0x1', '0x0', '0x0']", "0xfa['0x9', '0xf1', '0x30']", "0xf3['0x44', '0x0']", "0xf5['0x3', '0x0', '0x3c']", "0xfb['0x0', '0x0']", '0xfe[]', "0xfc['0xb', '0x50', '0x0']", "0xfc['0x15', '0x0', '0x1']", "0xf9['0x1', '0x0', '0x1']", "0xfa['0x9', '0xf1', '0x30']", "0xf3['0x44', '0x0']", "0xf5['0x3', '0x0', '0x1c']", '0xfe[]', "0xfc['0xb', '0x19', '0x0']", "0xfc['0x15', '0x0', '0x2']", "0xf9['0x1', '0x0', '0x2']", "0xfa['0x9', '0xf1', '0x30']", "0xf3['0x44', '0x0']", "0xf5['0x3', '0x0', '0xc']", '0xfe[]', "0xfc['0xd', '0x3', '0x3']", '0x9b[]', "0xf8['0x3', '0x0']", '0xfe[]', "0xf0['0xee', '0xee', '0xa7']", '0xfd[]', "0xf0['0xee', '0xef', '0xb5']", '0xfd[]', "0xf0['0xee', '0xee', '0xdd']", '0xfd[]', "0xf8['0x3', '0x81']", '0xff[]', "0xfc['0x1', '0xa', '0xa']", '0xab[]', '0xff[]']</t>
  </si>
  <si>
    <t>Start: Lethal Wpn | ["0xfc['0x13', '0x1', '0x1']", "0xf0['0xb6', '0xcd', '0xdd']", '0xfe[]', "0xf0['0xee', '0xee', '0xef']", '0xff[]', '0xff[]']</t>
  </si>
  <si>
    <t>Start: Vaporite__ | ["0xf0['0xee', '0xee', '0xfe']", '0xfd[]', "0xf0['0xee', '0xee', '0xfe']", '0xfd[]', "0xf0['0xee', '0xef', '0xfe']", '0xff[]', '0xff[]']</t>
  </si>
  <si>
    <t>Start: Flan______ | ["0xf0['0xee', '0xee', '0xef']", '0xfd[]', "0xf0['0xee', '0xee', '0xae']", '0xff[]', "0xfc['0x12', '0x0', '0x0']", "0xfc['0x1b', '0x64', '0x1']", "0xfc['0x19', '0x1', '0x0']", "0xf5['0x8', '0x3', '0x1']", "0xf5['0x2', '0x0', '0x22']", "0xf5['0x0', '0x1', '0x1']", '0xfe[]', "0xfc['0x12', '0x0', '0x0']", "0xfc['0x1b', '0x64', '0x1']", "0xfc['0x19', '0x2', '0x0']", "0xfc['0x13', '0x1', '0x0']", "0xf5['0x8', '0x3', '0x2']", "0xf5['0x2', '0x0', '0x1c']", "0xf5['0x0', '0x1', '0x2']", '0xfe[]', "0xfc['0x12', '0x0', '0x0']", "0xfc['0x1b', '0x64', '0x1']", "0xfc['0x19', '0x20', '0x0']", "0xfc['0x13', '0x1', '0x0']", "0xf5['0x8', '0x3', '0x20']", "0xf5['0x2', '0x0', '0x1c']", "0xf5['0x0', '0x1', '0x20']", '0xff[]']</t>
  </si>
  <si>
    <t>Start: Ing_______ | ["0xf0['0xee', '0xee', '0xfe']", '0xfd[]', "0xf0['0xee', '0xee', '0xeb']", '0xff[]', "0xfc['0x12', '0x0', '0x0']", '0xfe[]', "0xfc['0x1', '0x0', '0x0']", "0xfc['0x13', '0x1', '0x1']", "0xf0['0xef', '0xfe', '0xfe']", '0xff[]']</t>
  </si>
  <si>
    <t>Start: Humpty____ | ["0xf0['0xee', '0xee', '0xfe']", '0xfd[]', "0xf0['0xee', '0xee', '0xef']", '0xfd[]', '0xee[]', '0xff[]', '0xff[]']</t>
  </si>
  <si>
    <t>Start: Brainpan__ | ["0xfc['0x13', '0x1', '0x1']", "0xf0['0xee', '0xee', '0x90']", '0xfe[]', "0xf0['0xee', '0xee', '0xef']", '0xff[]', '0xff[]']</t>
  </si>
  <si>
    <t>Start: Cruller___ | ["0xf0['0x5', '0xee', '0xfe']", '0xfd[]', "0xf0['0xee', '0xee', '0xae']", '0xfd[]', "0xf0['0xee', '0xee', '0xef']", '0xff[]', '0xff[]']</t>
  </si>
  <si>
    <t>Start: Cactrot___ | ["0xf3['0x86', '0x0']", '0xfd[]', '0x90[]', '0xfd[]', "0xf3['0x86', '0x0']", '0xfd[]', '0x90[]', '0xfd[]', "0xf3['0x86', '0x0']", '0xfd[]', '0x90[]', '0xfd[]', "0xf3['0x87', '0x0']", '0xfd[]', '0x90[]', '0x90[]', '0x90[]', '0x90[]', '0x90[]', '0x90[]', '0x90[]', '0x90[]', '0x90[]', '0x90[]', '0xff[]', '0xff[]']</t>
  </si>
  <si>
    <t>Start: Repo Man__ | ["0xf0['0xee', '0xee', '0xef']", '0xfd[]', '0xff[]', "0xfc['0x5', '0x0', '0x0']", "0xf1['0x36']", "0xf0['0xef', '0xfe', '0xfe']", '0xff[]']</t>
  </si>
  <si>
    <t>Start: Harvester_ | ["0xf0['0xee', '0xee', '0xef']", '0xfd[]', "0xf6['0x0', '0xe9', '0xe9']", '0xfd[]', "0xf0['0xee', '0xee', '0xef']", '0xfd[]', "0xf6['0x1', '0x1', '0x1']", '0xff[]', "0xfc['0x1', '0x5', '0x6']", "0xf4['0x5', '0x5', '0x6']", '0xff[]']</t>
  </si>
  <si>
    <t>Start: Bomb______ | ["0xf0['0xe4', '0xfe', '0xfe']", '0xff[]', "0xfc['0x12', '0x0', '0x0']", '0xfe[]', "0xfc['0x5', '0x0', '0x0']", "0xf0['0xa2', '0xfe', '0xfe']", '0xff[]']</t>
  </si>
  <si>
    <t>Start: Still Life | ["0xf0['0xee', '0xee', '0xef']", '0xfd[]', "0xf0['0xee', '0xee', '0xa8']", '0xff[]', "0xfc['0x12', '0x0', '0x0']", '0xfe[]', "0xfc['0x5', '0x0', '0x0']", "0xf1['0x47']", '0x8b[]', '0xff[]']</t>
  </si>
  <si>
    <t>Start: Boxed Set_ | ["0xfc['0x13', '0x1', '0x1']", "0xf0['0xee', '0xdf', '0xcf']", '0xfe[]', "0xf0['0xee', '0xee', '0xef']", '0xff[]', '0xff[]']</t>
  </si>
  <si>
    <t>Start: SlamDancer | ["0xfc['0x10', '0x0', '0x0']", "0xf0['0x5', '0x6', '0x7']", '0xfe[]', "0xf0['0xee', '0xee', '0xfe']", '0xfd[]', "0xf0['0xee', '0xee', '0xef']", '0xff[]', '0xff[]']</t>
  </si>
  <si>
    <t>Start: HadesGigas | ["0xf0['0xee', '0xee', '0xef']", '0xfd[]', "0xf0['0xee', '0xee', '0xfe']", '0xfd[]', "0xf0['0xee', '0xee', '0xfe']", '0xff[]', "0xfc['0x12', '0x0', '0x0']", "0xf1['0x43']", "0xf0['0xbc', '0xfe', '0xfe']", '0xff[]']</t>
  </si>
  <si>
    <t>Start: Pug_______ | ['0x99[]', '0xff[]', "0xfc['0x5', '0x0', '0x0']", '0xef[]', '0x99[]', '0xff[]']</t>
  </si>
  <si>
    <t>Start: Magic Urn_ | ["0xfc['0x8', '0x43', '0x7']", "0xf0['0x30', '0x30', '0x31']", "0xf1['0x36']", "0xf0['0xc2', '0xfe', '0xfe']", '0xfe[]', "0xfc['0x8', '0x43', '0x6']", "0xf6['0x0', '0xf4', '0xf4']", "0xf1['0x36']", "0xf0['0xc2', '0xfe', '0xfe']", '0xfe[]', "0xf1['0x44']", "0xf6['0x0', '0xf5', '0xeb']", "0xf1['0x36']", "0xf0['0xc2', '0xfe', '0xfe']", '0xfd[]', "0xf1['0x44']", "0xf6['0x0', '0xe9', '0xee']", "0xf1['0x36']", "0xf0['0xc2', '0xfe', '0xfe']", '0xfd[]', "0xf1['0x44']", "0xf6['0x0', '0xeb', '0xec']", "0xf1['0x36']", "0xf0['0xc2', '0xfe', '0xfe']", '0xff[]', "0xfc['0x5', '0x0', '0x0']", "0xf1['0x36']", "0xf0['0xc2', '0xfe', '0xfe']", '0xff[]']</t>
  </si>
  <si>
    <t>Start: Mover_____ | ["0xfc['0x13', '0x1', '0x1']", "0xf0['0x91', '0x90', '0x90']", '0xfe[]', "0xf0['0xee', '0xee', '0xef']", '0xff[]', '0xff[]']</t>
  </si>
  <si>
    <t>Start: Figaliz___ | ["0xfc['0x13', '0x1', '0x1']", "0xf0['0x9b', '0xbd', '0xef']", '0xfe[]', "0xf0['0xee', '0xee', '0xef']", '0xff[]', '0xff[]']</t>
  </si>
  <si>
    <t>Start: Buffalax__ | ['0xee[]', '0xfd[]', '0xee[]', '0xfd[]', '0xee[]', '0xfd[]', '0xee[]', '0xfd[]', '0xef[]', '0xee[]', '0xee[]', '0xff[]', "0xfc['0x1', '0x2', '0x2']", "0xf0['0x66', '0xfe', '0xfe']", '0xff[]']</t>
  </si>
  <si>
    <t>Start: Aspik_____ | ["0xf0['0xee', '0xee', '0xfe']", '0xfd[]', "0xf0['0xee', '0xee', '0xef']", '0xff[]', "0xfc['0x1', '0x0', '0x0']", "0xf0['0xee', '0xfe', '0xfe']", '0xfe[]', "0xfc['0x5', '0x0', '0x0']", "0xf0['0xb9', '0xfe', '0xfe']", '0xff[]']</t>
  </si>
  <si>
    <t>Start: Ghost_____ | ["0xf0['0x0', '0x0', '0xfe']", '0xfd[]', "0xf0['0xee', '0xef', '0xec']", '0xff[]', '0xff[]']</t>
  </si>
  <si>
    <t>Start: Crawler___ | ["0xfc['0x13', '0x1', '0x1']", "0xf0['0x9b', '0xbd', '0xef']", '0xfe[]', "0xf0['0xee', '0xee', '0xef']", '0xff[]', '0xff[]']</t>
  </si>
  <si>
    <t>Start: Sand Ray__ | ["0xf0['0xee', '0xef', '0xfe']", '0xff[]', '0xff[]']</t>
  </si>
  <si>
    <t>Start: Areneid___ | ["0xfc['0xf', '0x0', '0x7']", "0xf0['0xee', '0xef', '0xfe']", '0xfd[]', '0xee[]', '0xfe[]', '0xee[]', '0xff[]', '0xff[]']</t>
  </si>
  <si>
    <t>Start: Actaneon__ | ["0xf0['0xee', '0xee', '0xfe']", '0xfd[]', "0xf0['0xee', '0xee', '0xef']", '0xff[]', '0xff[]']</t>
  </si>
  <si>
    <t>Start: Sand Horse | ["0xfc['0x13', '0x1', '0x1']", "0xf0['0xee', '0xee', '0xef']", '0xfe[]', "0xf0['0x69', '0x69', '0xfe']", '0xfd[]', "0xf0['0xef', '0x69', '0x69']", '0xff[]', '0xff[]']</t>
  </si>
  <si>
    <t>Start: Dark Side_ | ["0xf0['0xee', '0xee', '0xfe']", '0xfd[]', "0xf0['0xee', '0xee', '0xef']", '0xff[]', '0xff[]']</t>
  </si>
  <si>
    <t>Start: Mad Oscar_ | ['0xee[]', '0xfd[]', "0xf0['0xee', '0xee', '0x9c']", '0xfd[]', "0xf0['0xee', '0xef', '0xfe']", '0xff[]', '0xff[]']</t>
  </si>
  <si>
    <t>Start: Crawly____ | ["0xf0['0xee', '0xee', '0xfe']", '0xfd[]', "0xf0['0xef', '0xee', '0xfe']", '0xff[]', '0xff[]']</t>
  </si>
  <si>
    <t>Start: Bleary____ | ["0xf0['0xee', '0xee', '0xfe']", '0xfd[]', "0xf0['0xee', '0xee', '0xef']", '0xff[]', '0xff[]']</t>
  </si>
  <si>
    <t>Start: Marshal___ | ["0xfc['0x13', '0x1', '0x1']", "0xf0['0xee', '0xef', '0xef']", '0xfe[]', "0xf1['0x44']", "0xf0['0xee', '0xad', '0xee']", '0xfd[]', '0xee[]', '0xfd[]', "0xf0['0xad', '0xad', '0xee']", '0xfd[]', '0xee[]', '0xff[]', '0xff[]']</t>
  </si>
  <si>
    <t>Start: Trooper___ | ['0xee[]', '0xfd[]', "0xf0['0xee', '0xee', '0xfe']", '0xff[]', "0xfc['0x1', '0x0', '0x0']", "0xf0['0xef', '0xfe', '0xfe']", '0xff[]']</t>
  </si>
  <si>
    <t>Start: General___ | ["0xf0['0xee', '0xee', '0xef']", '0xfd[]', "0xf0['0xee', '0xee', '0x2e']", '0xff[]', '0xff[]']</t>
  </si>
  <si>
    <t>Start: Covert____ | ["0xf0['0xee', '0xee', '0x65']", '0xfd[]', "0xf0['0x51', '0x52', '0x53']", '0xff[]', "0xfc['0x1', '0x8', '0x8']", "0xf6['0x1', '0x41', '0x42']", '0xfe[]', "0xfc['0x1', '0x0', '0x0']", "0xf1['0x36']", "0xf0['0xef', '0xfe', '0xfe']", '0xff[]']</t>
  </si>
  <si>
    <t>Start: Ogor______ | ["0xf0['0xef', '0xef', '0xfe']", "0xf0['0xef', '0xfe', '0xfe']", "0xf0['0xef', '0xfe', '0xfe']", '0xff[]', "0xfc['0x1', '0x2', '0x2']", "0xf0['0x8', '0xfe', '0xfe']", '0xfe[]', "0xfc['0x5', '0x0', '0x0']", "0xf0['0xee', '0xfe', '0xfe']", '0xff[]']</t>
  </si>
  <si>
    <t>Start: Warlock___ | ["0xfc['0x13', '0x1', '0x1']", '0xe[]', '0xfe[]', "0xf0['0xef', '0xef', '0xfe']", '0xfd[]', "0xf0['0xef', '0xef', '0xe']", '0xff[]', '0xff[]']</t>
  </si>
  <si>
    <t>Start: Madam_____ | ["0xfc['0x8', '0x38', '0x17']", '0x2f[]', '0xfe[]', "0xf0['0xe', '0xf', '0x23']", '0xfd[]', "0xf0['0x2e', '0x35', '0x1c']", "0xf0['0xef', '0xef', '0xfe']", '0xfd[]', "0xf0['0x2e', '0x35', '0x1c']", "0xf0['0x9', '0xa', '0xb']", '0xfd[]', "0xf0['0x33', '0x2e', '0x25']", "0xf0['0x9', '0xa', '0xb']", '0xfd[]', "0xf0['0x34', '0x33', '0x1f']", "0xf0['0x9', '0xa', '0xb']", '0xff[]', "0xfc['0x12', '0x0', '0x0']", '0xfe[]', "0xfc['0x5', '0x0', '0x0']", "0xf1['0x47']", "0xf0['0x2e', '0xfe', '0xfe']", "0xf0['0x13', '0xfe', '0xfe']", '0xff[]']</t>
  </si>
  <si>
    <t>Start: Joker_____ | ["0xfc['0x13', '0x1', '0x1']", "0xf0['0xee', '0x7', '0x7']", '0xfe[]', "0xf0['0xee', '0xef', '0xfe']", '0xfd[]', "0xf0['0xee', '0xa9', '0xfe']", '0xfd[]', "0xf0['0xee', '0xa9', '0xa9']", '0xff[]', '0xff[]']</t>
  </si>
  <si>
    <t>Start: Iron Fist_ | ["0xfc['0x13', '0x1', '0x1']", "0xf0['0xee', '0x9f', '0x9f']", '0xfe[]', "0xf0['0xee', '0xee', '0xfe']", '0xfd[]', "0xf0['0xee', '0xee', '0xef']", '0xff[]', '0xff[]']</t>
  </si>
  <si>
    <t>Start: Goblin____ | ["0xfc['0x13', '0x1', '0x1']", "0xf0['0x94', '0x95', '0x96']", '0xfd[]', "0xf0['0xe4', '0xfe', '0xfe']", '0xfe[]', "0xf0['0xee', '0xee', '0xef']", '0xff[]', '0xff[]']</t>
  </si>
  <si>
    <t>Start: Apparite__ | ['0xee[]', '0xfd[]', '0xee[]', '0xfd[]', "0xf0['0xee', '0xee', '0xef']", '0xff[]', "0xfc['0x12', '0x0', '0x0']", '0xfe[]', "0xfc['0x5', '0x0', '0x0']", "0xf0['0xa3', '0xfe', '0xfe']", '0xff[]']</t>
  </si>
  <si>
    <t>Start: PowerDemon | ["0xf0['0xee', '0xee', '0xef']", '0xfd[]', "0xf0['0xee', '0xee', '0xe5']", '0xff[]', '0xff[]']</t>
  </si>
  <si>
    <t>Start: Displayer_ | ["0xf0['0xee', '0xef', '0xfe']", '0xfd[]', "0xf0['0xee', '0xee', '0xa6']", '0xfd[]', "0xf0['0xee', '0xee', '0xef']", '0xff[]', '0xff[]']</t>
  </si>
  <si>
    <t>Start: Vector Pup | ["0xfc['0x13', '0x1', '0x1']", "0xf1['0x36']", '0xc2[]', '0xfe[]', '0xee[]', '0xff[]', "0xfc['0x12', '0x0', '0x0']", '0xfe[]', "0xfc['0x1', '0x0', '0x0']", "0xf0['0xef', '0xfe', '0xfe']", '0xff[]']</t>
  </si>
  <si>
    <t>Start: Peepers___ | ["0xf0['0xee', '0x93', '0xef']", '0xff[]', '0xff[]']</t>
  </si>
  <si>
    <t>Start: Sewer Rat_ | ["0xf0['0xee', '0xee', '0xfe']", '0xfd[]', "0xf0['0xee', '0xee', '0xef']", '0xff[]', "0xfc['0x10', '0x0', '0x0']", "0xfc['0x1', '0x2', '0x2']", "0xf1['0x36']", '0xc2[]', '0xff[]']</t>
  </si>
  <si>
    <t>Start: Slatter___ | ["0xf0['0xef', '0xef', '0xfe']", '0xfd[]', "0xf0['0xee', '0xee', '0xfe']", '0xfd[]', "0xf0['0xee', '0xee', '0xfe']", '0xff[]', '0xff[]']</t>
  </si>
  <si>
    <t>Start: Rhinox____ | ["0xfc['0x10', '0x0', '0x0']", "0xf0['0xee', '0xee', '0x35']", '0xfe[]', "0xf0['0xee', '0xee', '0xef']", '0xfd[]', "0xf0['0xee', '0xee', '0xfe']", '0xff[]', '0xff[]']</t>
  </si>
  <si>
    <t>Start: Rhobite___ | ["0xf0['0xee', '0xee', '0xfe']", '0xfd[]', "0xf0['0xee', '0xee', '0xef']", '0xff[]', '0xff[]']</t>
  </si>
  <si>
    <t>Start: Wild Cat__ | ["0xfc['0x13', '0x1', '0x1']", "0xf0['0xb3', '0xfe', '0xfe']", '0xfe[]', "0xf0['0xee', '0xee', '0xfe']", '0xfd[]', "0xf0['0xee', '0xee', '0xef']", '0xff[]', '0xff[]']</t>
  </si>
  <si>
    <t>Start: Red Fang__ | ["0xfc['0x13', '0x1', '0x1']", "0xf0['0xef', '0xee', '0xee']", '0xfe[]', "0xf0['0xee', '0xee', '0xfe']", '0xff[]', '0xff[]']</t>
  </si>
  <si>
    <t>Start: Bounty Man | ["0xfc['0x13', '0x1', '0x1']", "0xf1['0x36']", '0xc2[]', '0xfe[]', "0xf0['0xee', '0xee', '0xfe']", '0xfd[]', "0xf0['0xee', '0xee', '0xef']", '0xff[]', '0xff[]']</t>
  </si>
  <si>
    <t>Start: Tusker____ | ['0xee[]', '0xff[]', "0xfc['0x12', '0x0', '0x0']", '0xfe[]', "0xfc['0x1', '0x0', '0x0']", "0xf0['0xef', '0xfe', '0xfe']", '0xff[]']</t>
  </si>
  <si>
    <t>Start: Ralph_____ | ["0xf0['0xee', '0xee', '0xfe']", '0xfd[]', "0xf0['0xee', '0xee', '0xef']", '0xff[]', '0xff[]']</t>
  </si>
  <si>
    <t>Start: Chitonid__ | ["0xf0['0xee', '0xee', '0xef']", '0xff[]', "0xfc['0x13', '0x1', '0x1']", "0xfc['0x5', '0x0', '0x0']", "0xf0['0xcb', '0xfe', '0xfe']", '0xff[]']</t>
  </si>
  <si>
    <t>Start: Wart Puck_ | ["0xf0['0xee', '0xee', '0xef']", '0xff[]', "0xfc['0x12', '0x0', '0x0']", '0xfe[]', "0xfc['0x5', '0x0', '0x0']", "0xf0['0xcb', '0xfe', '0xfe']", '0xff[]']</t>
  </si>
  <si>
    <t>Start: Rhyos_____ | ["0xf0['0xee', '0xee', '0xfe']", '0xfd[]', "0xf0['0xee', '0xee', '0xfe']", '0xfd[]', "0xf0['0xee', '0xee', '0xfe']", '0xfd[]', '0xef[]', "0xf0['0xba', '0xb3', '0xb9']", "0xf0['0xbc', '0x8e', '0xb9']", "0xf0['0xbc', '0xba', '0xb3']", '0xff[]', "0xfc['0x12', '0x0', '0x0']", '0xfe[]', "0xfc['0x5', '0x0', '0x0']", "0xf0['0xee', '0xfe', '0xfe']", '0xff[]']</t>
  </si>
  <si>
    <t>Start: SrBehemoth | ["0xfc['0x8', '0x48', '0xf']", "0xfc['0x9', '0x48', '0x7']", "0xf3['0x8a', '0x0']", "0xf1['0x48']", '0xee[]', '0xee[]', '0xee[]', '0xee[]', '0xfe[]', "0xfc['0x8', '0x49', '0xf']", "0xfc['0x9', '0x49', '0x7']", "0xf3['0x8a', '0x0']", "0xf1['0x49']", '0xee[]', '0xee[]', '0xee[]', '0xee[]', '0xfe[]', "0xfc['0x8', '0x4a', '0xf']", "0xfc['0x9', '0x4a', '0x7']", "0xf3['0x8a', '0x0']", "0xf1['0x4a']", '0xee[]', '0xee[]', '0xee[]', '0xee[]', '0xfe[]', "0xfc['0x8', '0x4b', '0xf']", "0xfc['0x9', '0x4b', '0x7']", "0xf3['0x8a', '0x0']", "0xf1['0x4b']", '0xee[]', '0xee[]', '0xee[]', '0xee[]', '0xfe[]', "0xf0['0xee', '0xfe', '0xef']", '0xfd[]', "0xf0['0xee', '0xd', '0xee']", '0xfd[]', "0xf0['0xfe', '0xdf', '0xef']", '0xff[]', "0xfc['0x12', '0x0', '0x0']", "0xf5['0xb', '0x1', '0xff']", '0xfe[]', "0xfc['0x5', '0x0', '0x0']", "0xf0['0xee', '0xfe', '0xfe']", '0xff[]']</t>
  </si>
  <si>
    <t>Start: Vectaur___ | ['0xee[]', '0xfd[]', "0xf0['0xee', '0xb3', '0xef']", '0xff[]', '0xff[]']</t>
  </si>
  <si>
    <t>Start: Wyvern____ | ["0xfc['0x13', '0x1', '0x1']", "0xf0['0xee', '0xee', '0xb2']", '0xfe[]', "0xf0['0xee', '0xee', '0xef']", '0xfd[]', "0xf0['0xee', '0xee', '0xfe']", '0xfd[]', "0xf0['0xee', '0xee', '0xfe']", '0xff[]', '0xff[]']</t>
  </si>
  <si>
    <t>Start: Zombone___ | ["0xf0['0xee', '0xee', '0xfe']", '0xfd[]', "0xf0['0xee', '0xee', '0xfe']", '0xfd[]', "0xf0['0xee', '0xee', '0xfe']", '0xfd[]', "0xf0['0xee', '0xee', '0xef']", '0xff[]', '0xff[]']</t>
  </si>
  <si>
    <t>Start: Dragon____ | ["0xf0['0xee', '0xee', '0x92']", '0xfd[]', "0xf0['0xee', '0xee', '0xef']", '0xfd[]', "0xf0['0xee', '0xee', '0xba']", '0xfd[]', "0xf0['0xee', '0xee', '0xcf']", '0xff[]', "0xfc['0x12', '0x0', '0x0']", '0xfe[]', "0xfc['0x5', '0x0', '0x0']", "0xf0['0xcb', '0xfe', '0xfe']", '0xff[]']</t>
  </si>
  <si>
    <t>Start: Brontaur__ | ["0xf0['0xee', '0xee', '0xef']", '0xfd[]', "0xf0['0xeb', '0xeb', '0xfe']", "0xf0['0xeb', '0xeb', '0xfe']", '0xfd[]', "0xf0['0xee', '0xee', '0xef']", '0xfd[]', "0xf0['0xb4', '0xeb', '0xef']", '0xfd[]', "0xf0['0xb4', '0xeb', '0xef']", '0xff[]', '0xff[]']</t>
  </si>
  <si>
    <t>Start: Allosaurus | ["0xf0['0xef', '0xfe', '0xa5']", '0xff[]', '0xff[]']</t>
  </si>
  <si>
    <t>Start: Cirpius___ | ["0xfc['0x13', '0x1', '0x1']", '0xee[]', '0xfe[]', "0xf0['0xee', '0xee', '0xfe']", '0xfd[]', "0xf0['0xee', '0xee', '0xfe']", '0xfd[]', "0xf0['0xee', '0xee', '0xef']", '0xff[]', '0xff[]']</t>
  </si>
  <si>
    <t>Start: Sprinter__ | ['0xee[]', '0xfd[]', "0xf0['0xee', '0xee', '0xef']", '0xfd[]', "0xf0['0xee', '0xee', '0x93']", '0xff[]', '0xff[]']</t>
  </si>
  <si>
    <t>Start: Gobbler___ | ["0xfc['0x13', '0x1', '0x1']", '0xe7[]', '0xfe[]', "0xf0['0xee', '0xee', '0xef']", '0xff[]', '0xff[]']</t>
  </si>
  <si>
    <t>Start: Harpiai___ | ["0xf0['0xee', '0xee', '0xfe']", '0xfd[]', "0xf0['0xee', '0xee', '0x8f']", '0xfd[]', "0xf0['0xee', '0xee', '0x93']", '0xfd[]', "0xf0['0xee', '0xee', '0xef']", '0xff[]', '0xff[]']</t>
  </si>
  <si>
    <t>Start: GloomShell | ['0xee[]', '0xfd[]', "0xf0['0xee', '0xee', '0xad']", '0xff[]', "0xfc['0x12', '0x0', '0x0']", '0xfe[]', "0xfc['0x13', '0x1', '0x1']", "0xfc['0x5', '0x0', '0x0']", "0xf0['0xef', '0xfe', '0xfe']", '0xff[]']</t>
  </si>
  <si>
    <t>Start: Drop______ | ["0xf0['0xef', '0xef', '0xfe']", '0xff[]', "0xfc['0x12', '0x0', '0x0']", '0xfe[]', "0xfc['0x1', '0x0', '0x0']", '0xee[]', '0xff[]']</t>
  </si>
  <si>
    <t>Start: Mind Candy | ["0xf0['0xee', '0xee', '0xfe']", '0xfd[]', "0xf0['0xee', '0xee', '0xef']", '0xff[]', "0xfc['0x13', '0x1', '0x1']", "0xfc['0x1', '0x5', '0x6']", "0xf0['0xef', '0xfe', '0xfe']", '0xff[]']</t>
  </si>
  <si>
    <t>Start: WeedFeeder | ["0xf0['0xee', '0xee', '0xef']", '0xfd[]', "0xf0['0xee', '0xee', '0xfe']", '0xfd[]', "0xf0['0xee', '0xee', '0xfe']", '0xff[]', '0xff[]']</t>
  </si>
  <si>
    <t>Start: Luridan___ | ['0xee[]', '0xfd[]', "0xf0['0xee', '0xee', '0xef']", '0xfd[]', "0xf0['0xee', '0xee', '0x68']", '0xfd[]', "0xf0['0xee', '0xee', '0x77']", '0xfd[]', "0xf0['0xee', '0xee', '0xef']", '0xff[]', '0xff[]']</t>
  </si>
  <si>
    <t>Start: Toe Cutter | ["0xf0['0xee', '0xee', '0xfe']", '0xff[]', "0xfc['0x12', '0x0', '0x0']", '0xfe[]', "0xfc['0x5', '0x0', '0x0']", "0xf0['0xef', '0xfe', '0xfe']", '0xff[]']</t>
  </si>
  <si>
    <t>Start: Over Grunk | ["0xfc['0x13', '0x1', '0x1']", '0xee[]', '0xfe[]', "0xf0['0xee', '0xee', '0xfe']", '0xfd[]', "0xf0['0xee', '0xee', '0xef']", '0xff[]', '0xff[]']</t>
  </si>
  <si>
    <t>Start: Exoray____ | ["0xfc['0x13', '0x1', '0x1']", "0xf0['0xee', '0xee', '0xa5']", '0xfe[]', "0xf0['0xee', '0xee', '0xef']", '0xff[]', '0xff[]']</t>
  </si>
  <si>
    <t>Start: Crusher___ | ["0xf0['0xee', '0xee', '0xfe']", '0xfd[]', "0xf0['0xee', '0xee', '0xef']", '0xff[]', "0xfc['0x12', '0x0', '0x0']", '0xfe[]', "0xfc['0x13', '0x1', '0x1']", "0xfc['0x5', '0x0', '0x0']", "0xf0['0xeb', '0xfe', '0xfe']", '0xff[]']</t>
  </si>
  <si>
    <t>Start: Uroburos__ | ["0xf0['0xee', '0xee', '0xfe']", '0xfd[]', "0xf0['0x8', '0x8', '0xee']", '0xfd[]', "0xf0['0xee', '0xfe', '0xfe']", '0xfd[]', "0xf0['0xef', '0xfe', '0xfe']", '0xff[]', '0xff[]']</t>
  </si>
  <si>
    <t>Start: Primordite | ['0xee[]', '0xfd[]', "0xf0['0xee', '0xee', '0xef']", '0xfd[]', '0xee[]', '0xfd[]', '0xee[]', '0xff[]', '0xff[]']</t>
  </si>
  <si>
    <t>Start: Sky Cap___ | ["0xfc['0x13', '0x1', '0x1']", "0xf0['0xef', '0xb5', '0xdd']", '0xfe[]', "0xf0['0xb5', '0xb5', '0xc9']", '0xfd[]', "0xf0['0xb5', '0xc9', '0xfe']", '0xff[]', '0xff[]']</t>
  </si>
  <si>
    <t>Start: Cephaler__ | ['0xee[]', '0xfd[]', "0xf0['0xee', '0xee', '0xef']", '0xfd[]', "0xf0['0xd0', '0xfe', '0xfe']", '0xff[]', '0xff[]']</t>
  </si>
  <si>
    <t>Start: Maliga____ | ["0xfc['0x13', '0x1', '0x1']", "0xf0['0xef', '0xef', '0xfe']", "0xf0['0xef', '0xef', '0xfe']", '0xfe[]', '0xee[]', '0xfd[]', "0xf0['0xee', '0xee', '0xef']", '0xff[]', '0xff[]']</t>
  </si>
  <si>
    <t>Start: Gigan Toad | ["0xf0['0xee', '0xee', '0xef']", '0xfd[]', "0xf0['0xee', '0xee', '0xfe']", '0xfd[]', "0xf0['0xee', '0xee', '0xae']", '0xfd[]', "0xf0['0xee', '0xee', '0x9e']", '0xff[]', '0xff[]']</t>
  </si>
  <si>
    <t>Start: Geckorex__ | ["0xf0['0xee', '0xee', '0xfe']", '0xfd[]', "0xf0['0xee', '0xee', '0xef']", '0xfd[]', "0xf0['0xee', '0xee', '0xfe']", '0xff[]', '0xff[]']</t>
  </si>
  <si>
    <t>Start: Cluck_____ | ["0xfc['0x13', '0x1', '0x1']", "0xf0['0xee', '0xee', '0x15']", '0xfe[]', "0xf0['0xee', '0xee', '0xfe']", '0xfd[]', "0xf0['0xee', '0xee', '0xef']", '0xff[]', '0xff[]']</t>
  </si>
  <si>
    <t>Start: Land Worm_ | ["0xf0['0xbc', '0xbc', '0xe8']", '0xfd[]', "0xf0['0xbc', '0xbc', '0xe8']", '0xfd[]', "0xf0['0xbc', '0xef', '0xe8']", '0xff[]', '0xff[]']</t>
  </si>
  <si>
    <t>Start: Test Rider | ["0xf0['0xee', '0xee', '0xef']", '0xff[]', "0xfc['0x1', '0x5', '0x6']", "0xf1['0x45']", '0xef[]', '0xfe[]', "0xfc['0x5', '0x0', '0x0']", "0xf0['0xee', '0xfe', '0xfe']", '0xff[]']</t>
  </si>
  <si>
    <t>Start: PlutoArmor | ["0xfc['0x13', '0x1', '0x1']", "0xf0['0xcd', '0xd7', '0xb5']", '0xfe[]', "0xf0['0xb5', '0xee', '0xef']", '0xff[]', "0xfc['0x12', '0x0', '0x0']", '0xfe[]', "0xfc['0x1', '0x0', '0x0']", "0xf0['0xcd', '0xd7', '0xfe']", '0xff[]']</t>
  </si>
  <si>
    <t>Start: Tomb Thumb | ["0xfc['0x13', '0x1', '0x1']", '0xa3[]', '0xfe[]', "0xf0['0xee', '0xee', '0xfe']", "0xf1['0x36']", "0xf0['0xef', '0xfe', '0xfe']", '0xff[]', '0xff[]']</t>
  </si>
  <si>
    <t>Start: HeavyArmor | ["0xfc['0x15', '0x0', '0x0']", "0xfc['0x17', '0x6', '0x0']", "0xf9['0x1', '0x0', '0x0']", "0xf1['0x36']", '0xbf[]', '0xfe[]', "0xfc['0x13', '0x0', '0x4']", "0xf0['0xee', '0xb5', '0xef']", '0xfd[]', "0xf0['0xee', '0xee', '0xdd']", '0xfe[]', '0xee[]', '0xfd[]', "0xf0['0xee', '0xb5', '0xef']", '0xff[]', '0xff[]']</t>
  </si>
  <si>
    <t>Start: Chaser____ | ["0xfc['0x1b', '0x7b', '0x0']", "0xfc['0x13', '0x1', '0x1']", "0xf8['0x0', '0x0']", "0xfa['0x9', '0xf1', '0x30']", "0xf5['0x2', '0x0', '0x4']", "0xf5['0x2', '0x0', '0x8']", "0xf5['0x2', '0x0', '0x10']", '0xfe[]', "0xf1['0x36']", "0xf0['0xef', '0xfe', '0xfe']", '0xfd[]', "0xf0['0xee', '0xee', '0x70']", '0xfd[]', "0xf0['0xee', '0xee', '0x9b']", '0xfd[]', "0xf0['0xee', '0xee', '0xb5']", '0xff[]', "0xfc['0x1b', '0x7a', '0x0']", "0xfc['0x12', '0x0', '0x0']", "0xf5['0xb', '0x4', '0x1']", "0xfa['0x9', '0xf1', '0x30']", "0xf5['0x2', '0x0', '0x10']", "0xf5['0x2', '0x0', '0x8']", "0xf5['0x2', '0x0', '0x4']", "0xf5['0x0', '0x1', '0x1']", '0xfe[]', "0xfc['0x1', '0x7', '0xa']", "0xf9['0x1', '0x0', '0x0']", '0xff[]']</t>
  </si>
  <si>
    <t>Start: Scullion__ | ['0xef[]', '0xfd[]', "0xf0['0xb7', '0xd4', '0xcd']", '0xfd[]', "0xf0['0xd4', '0xd4', '0xb4']", '0xfd[]', "0xf0['0xef', '0xcd', '0xb7']", '0xfd[]', "0xf0['0xef', '0xb7', '0xcd']", '0xff[]', "0xfc['0x12', '0x0', '0x0']", '0xb4[]', '0xff[]']</t>
  </si>
  <si>
    <t>Start: Poplium___ | ["0xf0['0xee', '0xee', '0xef']", '0xfd[]', "0xf0['0xee', '0xee', '0xfe']", '0xff[]', '0xff[]']</t>
  </si>
  <si>
    <t>Start: Intangir__ | ["0xfc['0x6', '0x36', '0x4']", "0xf1['0x36']", '0xc2[]', '0xfe[]', "0xfc['0x14', '0x24', '0x0']", '0xdf[]', "0xf1['0x36']", '0xef[]', "0xf9['0x2', '0x24', '0x0']", '0xfe[]', '0xff[]', "0xfc['0x12', '0x0', '0x0']", '0xdf[]', '0xfe[]', "0xfc['0x5', '0x0', '0x0']", "0xf9['0x1', '0x24', '0x0']", '0xff[]']</t>
  </si>
  <si>
    <t>Start: Misfit____ | ["0xf0['0xee', '0xee', '0xeb']", '0xfd[]', "0xf0['0xee', '0xeb', '0xeb']", '0xfd[]', "0xf0['0xef', '0xfe', '0xfe']", '0xff[]', '0xff[]']</t>
  </si>
  <si>
    <t>Start: Eland_____ | ["0xf0['0xee', '0xee', '0xfe']", '0xfd[]', "0xf0['0xee', '0xee', '0xef']", '0xff[]', '0xff[]']</t>
  </si>
  <si>
    <t>Start: Enuo______ | ["0xfc['0x13', '0x1', '0x1']", "0xf0['0x8d', '0x8e', '0xef']", '0xfe[]', "0xf0['0xee', '0xee', '0xef']", '0xff[]', '0xff[]']</t>
  </si>
  <si>
    <t>Start: Deep Eye__ | ["0xf0['0xee', '0xee', '0xef']", '0xfd[]', "0xf1['0x36']", "0xf0['0xfe', '0xfe', '0xc2']", '0xff[]', '0xff[]']</t>
  </si>
  <si>
    <t>Start: GreaseMonk | ["0xfc['0x13', '0x1', '0x1']", "0xf0['0xee', '0xef', '0xef']", '0xfe[]', "0xf0['0xee', '0xee', '0xfe']", '0xff[]', '0xff[]']</t>
  </si>
  <si>
    <t>Start: NeckHunter | ["0xf0['0xef', '0xee', '0xfe']", '0xfd[]', '0xee[]', '0xfd[]', '0xee[]', '0xfd[]', '0xee[]', '0xff[]', '0xff[]']</t>
  </si>
  <si>
    <t>Start: Grenade___ | ["0xf0['0xe4', '0xfe', '0xef']", '0xfd[]', "0xf0['0xe4', '0xb3', '0xfe']", '0xfd[]', "0xf0['0xe4', '0xb3', '0xfe']", '0xff[]', "0xfc['0x12', '0x0', '0x0']", '0xfe[]', "0xfc['0x1', '0x0', '0x0']", "0xf0['0xa2', '0xfe', '0xfe']", '0xff[]']</t>
  </si>
  <si>
    <t>Start: Critic____ | ["0xf0['0xee', '0x8c', '0xef']", '0xfd[]', "0xf0['0xee', '0x98', '0xa8']", '0xfd[]', "0xf0['0xee', '0xee', '0x8b']", '0xff[]', '0xff[]']</t>
  </si>
  <si>
    <t>Start: Pan Dora__ | ["0xf0['0x92', '0xd3', '0xfe']", '0xfd[]', "0xf0['0x92', '0xbb', '0xfe']", '0xfd[]', "0xf0['0xd3', '0xbb', '0xfe']", '0xff[]', "0xfc['0x12', '0x0', '0x0']", '0xfe[]', "0xfc['0x5', '0x0', '0x0']", "0xf0['0xef', '0xfe', '0xfe']", '0xff[]']</t>
  </si>
  <si>
    <t>Start: SoulDancer | ["0xf6['0x1', '0x0', '0x1']", '0xfd[]', "0xf6['0x1', '0x1', '0x2']", '0xfd[]', "0xf6['0x1', '0x3', '0x4']", '0xfd[]', "0xf6['0x1', '0x4', '0x5']", '0xff[]', "0xfc['0x5', '0x0', '0x0']", "0xf0['0xef', '0xfe', '0xfe']", '0xff[]']</t>
  </si>
  <si>
    <t>Start: Gigantos__ | ['0xef[]', '0xef[]', '0xef[]', '0xfd[]', '0xee[]', '0xff[]', "0xfc['0x12', '0x0', '0x0']", '0xfe[]', "0xfc['0x5', '0x0', '0x0']", '0xee[]', '0xee[]', '0xef[]', '0xff[]']</t>
  </si>
  <si>
    <t>Start: Mag Roader | ["0xf0['0xee', '0xee', '0xef']", '0xfd[]', "0xf0['0x1', '0x6', '0x6']", '0xff[]', '0xff[]']</t>
  </si>
  <si>
    <t>Start: Spek Tor__ | ["0xf0['0xee', '0xee', '0xef']", '0xfd[]', "0xf0['0xee', '0xee', '0xfe']", '0xff[]', '0xff[]']</t>
  </si>
  <si>
    <t>Start: Parasite__ | ["0xf0['0xee', '0xee', '0xfe']", '0xfd[]', "0xf0['0xee', '0xee', '0xfe']", '0xfd[]', "0xf0['0xee', '0xee', '0xef']", '0xff[]', "0xfc['0x12', '0x0', '0x0']", '0xfe[]', "0xfc['0x1', '0x0', '0x0']", "0xf0['0xb9', '0xb9', '0xfe']", '0xff[]']</t>
  </si>
  <si>
    <t>Start: Coelecite_ | ["0xfc['0x13', '0x1', '0x1']", '0xee[]', '0xfe[]', '0xee[]', '0xfd[]', "0xf0['0xee', '0xee', '0xef']", '0xff[]', "0xfc['0x13', '0x1', '0x1']", "0xfc['0x12', '0x0', '0x0']", "0xf0['0xbc', '0xfe', '0xfe']", '0xff[]']</t>
  </si>
  <si>
    <t>Start: Anemone___ | ["0xfc['0x13', '0x1', '0x1']", '0xb9[]', '0xfe[]', "0xf0['0xef', '0xfe', '0xfe']", '0xff[]', "0xfc['0x12', '0x0', '0x0']", '0xfe[]', "0xfc['0x5', '0x0', '0x0']", "0xf1['0x36']", '0xb8[]', '0xff[]']</t>
  </si>
  <si>
    <t>Start: Hipocampus | ["0xf0['0xee', '0xee', '0xfe']", '0xfd[]', "0xf0['0xee', '0xee', '0xef']", '0xff[]', "0xfc['0x12', '0x0', '0x0']", '0xfe[]', "0xfc['0x1', '0x2', '0x2']", "0xf0['0xa9', '0xfe', '0xfe']", '0xfe[]', "0xfc['0x5', '0x0', '0x0']", "0xf0['0xbe', '0xfe', '0xfe']", '0xff[]']</t>
  </si>
  <si>
    <t>Start: Spectre___ | ["0xf0['0xef', '0xef', '0xfe']", '0xfd[]', "0xf0['0x0', '0x1', '0x2']", '0xfd[]', '0xef[]', '0xff[]', '0xff[]']</t>
  </si>
  <si>
    <t>Start: Evil Oscar | ["0xfc['0x13', '0x1', '0x1']", '0x9c[]', '0xfe[]', "0xf0['0xee', '0xee', '0xfe']", '0xff[]', "0xfc['0x12', '0x0', '0x0']", '0xfe[]', "0xfc['0x1', '0x2', '0x2']", "0xf0['0xef', '0xfe', '0xfe']", '0xff[]']</t>
  </si>
  <si>
    <t>Start: Slurm_____ | ["0xf0['0xee', '0xee', '0xfe']", '0xfd[]', "0xf0['0xee', '0xef', '0xfe']", '0xff[]', '0xff[]']</t>
  </si>
  <si>
    <t>Start: Latimeria_ | ["0xf0['0xbc', '0xfe', '0xfe']", '0xfd[]', "0xf0['0xef', '0xbc', '0xbc']", '0xff[]', '0xff[]']</t>
  </si>
  <si>
    <t>Start: StillGoing | ["0xf0['0xee', '0xee', '0xef']", '0xfd[]', "0xf0['0xee', '0xee', '0xfe']", '0xff[]', '0xff[]']</t>
  </si>
  <si>
    <t>Start: Allo Ver__ | ["0xfc['0xb', '0x3c', '0x0']", "0xf1['0x43']", '0xb4[]', "0xf1['0x43']", '0xb4[]', "0xf1['0x43']", '0xb4[]', "0xf1['0x43']", '0xb4[]', "0xf1['0x43']", '0xb4[]', "0xf1['0x43']", '0xb4[]', "0xf1['0x43']", '0xb4[]', "0xf1['0x43']", '0xb4[]', "0xfb['0x0', '0x0']", '0xfe[]', "0xf0['0xd', '0x8b', '0xfe']", '0xff[]', "0xfc['0x5', '0x0', '0x0']", "0xf0['0xfe', '0xfe', '0xd']", '0xff[]']</t>
  </si>
  <si>
    <t>Start: Phase_____ | ["0xfc['0x13', '0x1', '0x1']", "0xf0['0xee', '0xee', '0x90']", '0xfe[]', "0xf0['0xee', '0xee', '0xef']", '0xff[]', "0xfc['0x12', '0x0', '0x0']", '0xfe[]', "0xfc['0x5', '0x0', '0x0']", "0xf0['0x90', '0xfe', '0xfe']", '0xff[]']</t>
  </si>
  <si>
    <t>Start: Outsider__ | ["0xf6['0x1', '0x25', '0x2b']", '0xfd[]', "0xf6['0x1', '0x26', '0x2c']", '0xfd[]', "0xf6['0x1', '0x27', '0x2d']", '0xfd[]', "0xf6['0x1', '0x28', '0x2e']", '0xfd[]', "0xf6['0x1', '0x29', '0x2f']", '0xfd[]', "0xf1['0x36']", "0xf0['0xef', '0xef', '0xfe']", '0xff[]', "0xfc['0x12', '0x0', '0x0']", '0xfe[]', "0xfc['0x1', '0x0', '0x0']", "0xf6['0x1', '0x41', '0x41']", '0xfe[]', "0xfc['0x5', '0x0', '0x0']", "0xf6['0x1', '0x42', '0x43']", '0xff[]']</t>
  </si>
  <si>
    <t>Start: Barb-e____ | ["0xf1['0x44']", '0x23[]', '0xfd[]', "0xf0['0x4', '0xc7', '0xfe']", '0xff[]', "0xfc['0x12', '0x0', '0x0']", '0xfe[]', "0xfc['0x5', '0x0', '0x0']", "0xf0['0xef', '0xef', '0xfe']", '0xff[]']</t>
  </si>
  <si>
    <t>Start: Parasoul__ | ["0xfc['0x13', '0x1', '0x1']", "0xf0['0xee', '0x6f', '0x6f']", '0xfe[]', "0xf0['0xee', '0xef', '0xfe']", '0xfd[]', "0xf0['0xee', '0xbe', '0xbe']", '0xff[]', '0xff[]']</t>
  </si>
  <si>
    <t>Start: Pm Stalker | ["0xf0['0xee', '0xee', '0x4']", '0xfd[]', "0xf0['0xee', '0xee', '0xef']", '0xff[]', "0xfc['0x12', '0x0', '0x0']", '0xfe[]', "0xfc['0x1', '0x0', '0x0']", "0xf0['0x4', '0xfe', '0xfe']", '0xff[]']</t>
  </si>
  <si>
    <t>Start: Hemophyte_ | ["0xfc['0x13', '0x1', '0x1']", "0xf0['0xe3', '0xe3', '0xfe']", "0xf0['0xe3', '0xe3', '0xfe']", "0xf0['0xe3', '0xe3', '0xfe']", '0xfe[]', "0xf0['0xee', '0xee', '0xa6']", '0xff[]', "0xfc['0x5', '0x0', '0x0']", "0xfc['0x12', '0x0', '0x0']", '0xfe[]', "0xf0['0xef', '0xef', '0xfe']", '0xff[]']</t>
  </si>
  <si>
    <t>Start: Sp Forces_ | ["0xf0['0xee', '0xee', '0xfe']", '0xfd[]', "0xf0['0xee', '0xee', '0xfe']", '0xfd[]', "0xf0['0xee', '0xee', '0xef']", '0xff[]', '0xff[]']</t>
  </si>
  <si>
    <t>Start: Nohrabbit_ | ["0xf0['0xee', '0xee', '0xef']", '0xfd[]', '0xee[]', '0xff[]', "0xfc['0x1', '0x0', '0x0']", "0xf1['0x44']", "0xf0['0x2d', '0x2e', '0x33']", '0xff[]']</t>
  </si>
  <si>
    <t>Start: Wizard____ | ["0xf0['0x1b', '0x29', '0xfe']", '0xfd[]', "0xf0['0x1a', '0x20', '0xfe']", '0xfd[]', "0xf0['0x1e', '0x1d', '0xfe']", '0xff[]', "0xfc['0x1', '0x2', '0x2']", "0xf0['0xef', '0xfe', '0xfe']", '0xff[]']</t>
  </si>
  <si>
    <t>Start: Scrapper__ | ['0xee[]', '0xfd[]', "0xf0['0xee', '0xee', '0xef']", '0xff[]', "0xfc['0x12', '0x0', '0x0']", '0xfe[]', "0xfc['0x5', '0x0', '0x0']", "0xf0['0xee', '0xef', '0xfe']", '0xff[]']</t>
  </si>
  <si>
    <t>Start: Ceritops__ | ["0xf0['0xee', '0xee', '0xef']", '0xff[]', '0xff[]']</t>
  </si>
  <si>
    <t>Start: Commando__ | ["0xfc['0x13', '0x1', '0x1']", "0xf0['0xee', '0xee', '0xef']", '0xfe[]', '0xee[]', '0xff[]', '0xff[]']</t>
  </si>
  <si>
    <t>Start: Opinicus__ | ['0xee[]', '0xfd[]', '0xee[]', '0xfd[]', '0xee[]', '0xfd[]', '0xee[]', '0xfd[]', '0xef[]', '0xee[]', '0xee[]', '0xff[]', "0xfc['0x12', '0x0', '0x0']", '0xfe[]', "0xfc['0x1', '0x2', '0x2']", "0xf0['0x65', '0xfe', '0xfe']", '0xff[]']</t>
  </si>
  <si>
    <t>Start: Poppers___ | ["0xf0['0xee', '0xee', '0xef']", '0xfd[]', "0xf0['0xee', '0xee', '0x9f']", '0xff[]', '0xff[]']</t>
  </si>
  <si>
    <t>Start: Lunaris___ | ['0xee[]', '0xfd[]', "0xf0['0xee', '0xee', '0xef']", '0xff[]', '0xff[]']</t>
  </si>
  <si>
    <t>Start: Garm______ | ["0xfc['0x13', '0x1', '0x1']", "0xf0['0xee', '0xee', '0xef']", '0xfe[]', '0xee[]', '0xff[]', '0xff[]']</t>
  </si>
  <si>
    <t>Start: Vindr_____ | ["0xfc['0x13', '0x1', '0x1']", "0xf0['0xee', '0xee', '0xef']", '0xfe[]', '0xee[]', '0xfd[]', "0xf0['0xee', '0xee', '0xfe']", '0xff[]', '0xff[]']</t>
  </si>
  <si>
    <t>Start: Kiwok_____ | ['0xee[]', '0xfd[]', "0xf0['0xee', '0xee', '0xef']", '0xff[]', '0xff[]']</t>
  </si>
  <si>
    <t>Start: Nastidon__ | ["0xf0['0xee', '0xee', '0xfe']", '0xfd[]', "0xf0['0xee', '0xee', '0xef']", '0xff[]', '0xff[]']</t>
  </si>
  <si>
    <t>Start: Rinn______ | ["0xf0['0xee', '0xee', '0xef']", '0xfd[]', "0xf0['0xee', '0xee', '0xfe']", '0xff[]', '0xff[]']</t>
  </si>
  <si>
    <t>Start: Insecare__ | ["0xf0['0xee', '0xee', '0xef']", '0xfd[]', '0xee[]', '0xff[]', '0xff[]']</t>
  </si>
  <si>
    <t>Start: Vermin____ | ["0xfc['0x10', '0x0', '0x0']", "0xfc['0x1b', '0x70', '0x0']", "0xfc['0x10', '0x0', '0x0']", "0xf5['0x3', '0x0', '0x18']", '0xfe[]', "0xfc['0x1b', '0x71', '0x0']", "0xfc['0x10', '0x0', '0x0']", "0xf5['0x3', '0x0', '0x1a']", '0xfe[]', "0xf0['0xee', '0xee', '0xfe']", '0xfd[]', "0xf0['0xee', '0xee', '0xef']", '0xff[]', '0xff[]']</t>
  </si>
  <si>
    <t>Start: Mantodea__ | ["0xf0['0xee', '0xee', '0xfe']", '0xfd[]', "0xf0['0xef', '0xee', '0xee']", '0xff[]', '0xff[]']</t>
  </si>
  <si>
    <t>Start: Bogy______ | ["0xf0['0xee', '0xee', '0xfe']", '0xfd[]', "0xf0['0xee', '0xee', '0xef']", '0xff[]', '0xff[]']</t>
  </si>
  <si>
    <t>Start: Prussian__ | ["0xf0['0xee', '0xee', '0xfe']", '0xfd[]', "0xf0['0xee', '0xef', '0xfe']", '0xff[]', '0xff[]']</t>
  </si>
  <si>
    <t>Start: Black Drgn | ["0xf0['0xee', '0xee', '0x69']", '0xfd[]', "0xf0['0xee', '0xef', '0x69']", '0xff[]', '0xff[]']</t>
  </si>
  <si>
    <t>Start: Adamanchyt | ['0xee[]', '0xfd[]', "0xf0['0xee', '0xee', '0xef']", '0xff[]', "0xfc['0x1', '0x0', '0x0']", "0xf0['0xcb', '0xfe', '0xfe']", '0xff[]']</t>
  </si>
  <si>
    <t>Start: Dante_____ | ["0xf0['0xee', '0xee', '0xef']", '0xfd[]', '0xee[]', '0xff[]', "0xfc['0x12', '0x0', '0x0']", '0xfe[]', "0xfc['0x1', '0x2', '0x2']", "0xf0['0x96', '0xfe', '0xfe']", '0xff[]']</t>
  </si>
  <si>
    <t>Start: Wirey Drgn | ["0xfc['0x13', '0x1', '0x1']", "0xf0['0xee', '0xee', '0xb2']", '0xfe[]', "0xf0['0xee', '0xee', '0xef']", '0xff[]', '0xff[]']</t>
  </si>
  <si>
    <t>Start: Dueller___ | ["0xf0['0x94', '0x95', '0xef']", '0xff[]', "0xfc['0x12', '0x0', '0x0']", '0xfe[]', "0xfc['0x5', '0x0', '0x0']", "0xf0['0xd7', '0xfe', '0xfe']", '0xff[]']</t>
  </si>
  <si>
    <t>Start: Psychot___ | ["0xf0['0xee', '0xee', '0xfe']", '0xfd[]', "0xf0['0xee', '0xee', '0xef']", '0xff[]', '0xff[]']</t>
  </si>
  <si>
    <t>Start: Muus______ | ["0xfc['0x13', '0x1', '0x1']", "0xf0['0xee', '0xee', '0xef']", '0xfe[]', "0xf0['0xee', '0xef', '0x9d']", '0xff[]', "0xfc['0x12', '0x0', '0x0']", '0xfe[]', "0xfc['0x13', '0x1', '0x1']", "0xfc['0x1', '0x2', '0x2']", "0xf0['0xee', '0xfe', '0xfe']", '0xfe[]', "0xfc['0x1', '0x2', '0x2']", "0xf0['0x9d', '0xfe', '0xfe']", '0xff[]']</t>
  </si>
  <si>
    <t>Start: Karkass___ | ["0xf0['0xef', '0xfe', '0xfe']", '0xff[]', "0xfc['0x12', '0x0', '0x0']", '0xfe[]', "0xfc['0x1', '0x0', '0x0']", "0xf0['0xee', '0xfe', '0xfe']", '0xfe[]', "0xfc['0x1', '0x2', '0x2']", "0xf0['0xb', '0xc', '0xf']", '0xfe[]', "0xfc['0x5', '0x0', '0x0']", '0xeb[]', '0xff[]']</t>
  </si>
  <si>
    <t>Start: Punisher__ | ["0xf0['0xee', '0xee', '0xfe']", '0xfd[]', "0xf0['0xee', '0xee', '0xfe']", '0xfd[]', '0xef[]', "0xf0['0xee', '0xee', '0xfe']", "0xf0['0xee', '0xee', '0xfe']", '0xff[]', "0xfc['0x12', '0x0', '0x0']", '0xfe[]', "0xfc['0x1', '0x5', '0x5']", "0xf4['0x5', '0x5', '0xfe']", '0xff[]']</t>
  </si>
  <si>
    <t>Start: Balloon___ | ["0xf0['0xfe', '0xee', '0xee']", '0xfd[]', "0xf0['0xfe', '0xee', '0xee']", '0xfd[]', "0xf0['0xfe', '0xfe', '0xa2']", '0xff[]', "0xfc['0x12', '0x0', '0x0']", '0xfe[]', "0xfc['0x4', '0x1', '0x0']", "0xf0['0xa2', '0xef', '0xfe']", '0xff[]']</t>
  </si>
  <si>
    <t>Start: Gabbldegak | ["0xf0['0xee', '0xee', '0xef']", '0xfd[]', "0xf0['0xee', '0xee', '0x26']", '0xff[]', '0xff[]']</t>
  </si>
  <si>
    <t>Start: GtBehemoth | ["0xf0['0xee', '0xee', '0xfe']", '0xfd[]', "0xf0['0xee', '0xee', '0x13']", '0xff[]', "0xfc['0x5', '0x0', '0x0']", "0xf1['0x47']", "0xf0['0xef', '0xfe', '0xfe']", '0xff[]']</t>
  </si>
  <si>
    <t>Start: Chaos Drgn | ['0xfd[]', "0xf0['0xd6', '0xfe', '0xfe']", '0xfd[]', '0xfd[]', '0xfd[]', '0xfd[]', "0xf0['0xef', '0xfe', '0xfe']", '0xfd[]', '0xfd[]', '0xfd[]', '0xfd[]', '0xfd[]', '0xff[]', '0xff[]']</t>
  </si>
  <si>
    <t>Start: Spit Fire_ | ["0xfc['0x13', '0x1', '0x1']", "0xf0['0xb6', '0xfe', '0xfe']", '0xfe[]', "0xf0['0xbb', '0xef', '0xfe']", '0xff[]', '0xff[]']</t>
  </si>
  <si>
    <t>Start: Vectagoyle | ["0xf0['0xee', '0xee', '0xfe']", '0xfd[]', "0xf0['0xb9', '0xba', '0xe4']", '0xfd[]', "0xf0['0x8e', '0xba', '0xee']", '0xfd[]', "0xf0['0x8e', '0xb9', '0xe4']", '0xff[]', "0xfc['0x12', '0x0', '0x0']", '0xfe[]', "0xfc['0x1', '0x0', '0x0']", "0xf0['0xef', '0xef', '0xfe']", '0xff[]']</t>
  </si>
  <si>
    <t>Start: Lich______ | ["0xfc['0x13', '0x1', '0x1']", "0xf0['0x9', '0x9', '0xfe']", '0xfe[]', "0xf0['0x0', '0x0', '0xef']", '0xfd[]', "0xf0['0x0', '0x5', '0x5']", '0xfd[]', "0xf0['0x0', '0x5', '0x5']", '0xfd[]', "0xf0['0x0', '0x0', '0xef']", '0xfd[]', "0xf0['0x0', '0x5', '0x9']", '0xff[]', '0xff[]']</t>
  </si>
  <si>
    <t>Start: Osprey____ | ['0xee[]', '0xfd[]', '0xee[]', '0xfd[]', "0xf0['0xee', '0xee', '0xef']", '0xff[]', "0xfc['0x12', '0x0', '0x0']", '0xfe[]', "0xfc['0x1', '0x2', '0x2']", "0xf0['0xe7', '0xfe', '0xfe']", '0xff[]']</t>
  </si>
  <si>
    <t>Start: Bug_______ | ['0xee[]', '0xff[]', "0xfc['0x13', '0x1', '0x1']", "0xfc['0x1', '0x0', '0x0']", "0xf0['0xef', '0xfe', '0xfe']", '0xff[]']</t>
  </si>
  <si>
    <t>Start: Sea Flower | ["0xf0['0xee', '0xee', '0xfe']", '0xfd[]', "0xf0['0xee', '0xee', '0xef']", '0xfd[]', "0xf0['0xee', '0xee', '0xfe']", '0xff[]', '0xff[]']</t>
  </si>
  <si>
    <t>Start: Fortis____ | ["0xf0['0x73', '0xb3', '0xdd']", '0xff[]', "0xfc['0x4', '0x4', '0x0']", "0xfc['0x5', '0x0', '0x0']", '0xef[]', '0xee[]', '0xff[]']</t>
  </si>
  <si>
    <t>Start: Abolisher_ | ["0xfc['0x13', '0x1', '0x1']", "0xf0['0xee', '0xee', '0xef']", '0xfe[]', '0xee[]', '0xfd[]', '0xee[]', '0xfd[]', '0x93[]', '0xff[]', '0xff[]']</t>
  </si>
  <si>
    <t>Start: Aquila____ | ["0xf0['0xee', '0xee', '0xfe']", '0xfd[]', "0xf0['0xee', '0xee', '0xef']", '0xfd[]', "0xf0['0xee', '0xee', '0xb2']", '0xfd[]', "0xf0['0xee', '0xee', '0xfe']", '0xff[]', "0xfc['0x12', '0x0', '0x0']", '0xfe[]', "0xfc['0x5', '0x0', '0x0']", "0xf0['0xe7', '0xfe', '0xfe']", '0xff[]']</t>
  </si>
  <si>
    <t>Start: Junk______ | ["0xfc['0x13', '0x1', '0x1']", '0xa2[]', '0xfe[]', "0xf0['0x9d', '0xa2', '0xfe']", '0xfd[]', "0xf1['0x36']", "0xf0['0xef', '0xfe', '0xfe']", '0xff[]', '0xff[]']</t>
  </si>
  <si>
    <t>Start: Mandrake__ | ["0xf0['0xee', '0xee', '0xfe']", '0xfd[]', "0xf0['0xee', '0xee', '0xfe']", '0xfd[]', "0xf0['0xee', '0xee', '0xef']", '0xff[]', "0xfc['0x5', '0x0', '0x0']", "0xf0['0xbd', '0xfe', '0xfe']", '0xff[]']</t>
  </si>
  <si>
    <t>Start: 1st Class_ | ["0xf0['0xee', '0xee', '0xfe']", '0xfd[]', "0xf0['0xee', '0xee', '0xef']", '0xff[]', '0xff[]']</t>
  </si>
  <si>
    <t>Start: Tap Dancer | ["0xf0['0xee', '0xee', '0xef']", '0xff[]', "0xfc['0x1', '0x8', '0x8']", "0xf6['0x1', '0x13', '0x14']", '0xff[]']</t>
  </si>
  <si>
    <t>Start: Necromancr | ["0xfc['0x13', '0x1', '0x1']", "0xf0['0xd', '0x12', '0xf']", '0xfe[]', "0xf0['0xee', '0xef', '0xfe']", '0xfd[]', "0xf0['0xee', '0xee', '0xfe']", '0xff[]', "0xfc['0x1', '0x0', '0x0']", '0xfe[]', "0xfc['0x5', '0x0', '0x0']", "0xf0['0x10', '0x11', '0xfe']", '0xff[]']</t>
  </si>
  <si>
    <t>Start: Borras____ | ["0xf0['0xee', '0xee', '0xfe']", "0xf0['0xee', '0xef', '0xfe']", '0xfd[]', "0xf0['0xee', '0xee', '0xfe']", "0xf0['0xef', '0xef', '0xfe']", '0xfd[]', "0xf0['0xee', '0xef', '0xfe']", "0xf0['0xee', '0xef', '0xfe']", '0xff[]', '0xff[]']</t>
  </si>
  <si>
    <t>Start: Wild Rat__ | ["0xf0['0xee', '0xee', '0xef']", '0xfd[]', "0xf0['0xee', '0xee', '0xfe']", '0xff[]', '0xff[]']</t>
  </si>
  <si>
    <t>Start: Gold Bear_ | ["0xf0['0xee', '0xee', '0xef']", '0xfd[]', "0xf0['0xee', '0xee', '0xfe']", '0xfd[]', "0xf0['0xee', '0xee', '0xfe']", '0xff[]', '0xff[]']</t>
  </si>
  <si>
    <t>Start: Innoc_____ | ['0xef[]', '0xfd[]', "0xf0['0xcf', '0x70', '0xfe']", '0xfd[]', "0xf0['0xcf', '0x70', '0xfe']", '0xfd[]', "0xf0['0xcf', '0x70', '0xfe']", '0xfd[]', "0xf0['0xcf', '0x70', '0x98']", '0xff[]', '0xff[]']</t>
  </si>
  <si>
    <t>Start: Trixter___ | ["0xfc['0x8', '0x38', '0x17']", "0xf0['0x0', '0x5', '0x9']", '0xfe[]', "0xfc['0x8', '0x43', '0x17']", "0xf0['0x2e', '0x24', '0x1f']", '0xfe[]', "0xf0['0x5', '0xfe', '0xfe']", '0xff[]', '0xff[]']</t>
  </si>
  <si>
    <t>Start: Red Wolf__ | ["0xf0['0xee', '0xee', '0xfe']", '0xfd[]', "0xf0['0xee', '0xee', '0xef']", '0xff[]', '0xff[]']</t>
  </si>
  <si>
    <t>Start: Didalos___ | ["0xfc['0x15', '0x24', '0x0']", "0xfc['0x8', '0x43', '0x17']", '0x97[]', "0xf9['0x1', '0x24', '0x0']", '0xfe[]', "0xf0['0xee', '0x94', '0x8']", '0xfd[]', "0xf0['0x10', '0x10', '0xa5']", '0xfd[]', "0xf0['0xee', '0xee', '0xfe']", "0xf9['0x2', '0x24', '0x0']", '0xff[]', "0xfc['0x12', '0x0', '0x0']", '0xfe[]', "0xfc['0x1', '0x0', '0x0']", "0xf0['0xec', '0xfe', '0xfe']", '0xff[]']</t>
  </si>
  <si>
    <t>Start: Woolly____ | ["0xf0['0xef', '0xfe', '0xfe']", '0xff[]', "0xfc['0x1', '0x0', '0x0']", '0xee[]', '0xff[]']</t>
  </si>
  <si>
    <t>Start: Veteran___ | ["0xf0['0xee', '0x8b', '0x8b']", '0xfd[]', "0xf0['0xee', '0x8b', '0xee']", '0xfd[]', "0xf0['0xee', '0xe2', '0xe2']", '0xff[]', "0xfc['0x12', '0x0', '0x0']", '0xfe[]', "0xfc['0x1', '0x2', '0x2']", "0xf0['0xfe', '0xfe', '0x8c']", '0xff[]']</t>
  </si>
  <si>
    <t>Start: Sky Base__ | ['0x94[]', '0xfd[]', "0xf0['0xef', '0xfe', '0xfe']", '0xfd[]', "0xf0['0xef', '0xfe', '0xfe']", '0xfd[]', "0xf0['0xd', '0xfe', '0xfe']", '0xff[]', "0xfc['0x12', '0x0', '0x0']", '0xfe[]', "0xfc['0x1', '0x0', '0x0']", '0xfe[]', "0xfc['0x5', '0x0', '0x0']", "0xf0['0xb1', '0xfe', '0xfe']", "0xf0['0xb1', '0xfe', '0xfe']", "0xf0['0xb1', '0xfe', '0xfe']", "0xf0['0xb1', '0xfe', '0xfe']", '0xff[]']</t>
  </si>
  <si>
    <t>Start: IronHitman | ["0xf0['0xef', '0x9b', '0xee']", '0xff[]', '0xff[]']</t>
  </si>
  <si>
    <t>Start: Io________ | ["0xf0['0xef', '0xfe', '0xfe']", '0xfd[]', "0xf0['0xef', '0xfe', '0xfe']", '0xfd[]', "0xf0['0xef', '0xfe', '0xfe']", '0xfd[]', "0xf0['0xb7', '0xb7', '0xb6']", '0xff[]', '0xff[]']</t>
  </si>
  <si>
    <t>Start: Pugs______ | ["0xfc['0x19', '0x4', '0x0']", "0xfc['0xd', '0x24', '0x8']", '0xef[]', "0xf8['0x24', '0x0']", "0xf5['0xa', '0x4', '0x4']", "0xfa['0x7', '0x4', '0x0']", "0xf5['0xa', '0x2', '0x4']", '0xfe[]', "0xfc['0x19', '0x4', '0x0']", "0xfa['0x4', '0x4', '0x0']", '0xee[]', "0xf8['0x24', '0x81']", '0xfe[]', "0xfc['0x19', '0x8', '0x0']", "0xfc['0xd', '0x24', '0x8']", '0xef[]', "0xf8['0x24', '0x0']", "0xf5['0xa', '0x4', '0x8']", "0xfa['0x7', '0x8', '0x0']", "0xf5['0xa', '0x2', '0x8']", '0xfe[]', "0xfc['0x19', '0x8', '0x0']", "0xfa['0x4', '0x8', '0x0']", '0xee[]', "0xf8['0x24', '0x81']", '0xfe[]', "0xfc['0x19', '0x10', '0x0']", "0xfc['0xd', '0x24', '0x8']", '0xef[]', "0xf8['0x24', '0x0']", "0xf5['0xa', '0x4', '0x10']", "0xfa['0x7', '0x10', '0x0']", "0xf5['0xa', '0x2', '0x10']", '0xfe[]', "0xfc['0x19', '0x10', '0x0']", "0xfa['0x4', '0x10', '0x0']", '0xee[]', "0xf8['0x24', '0x81']", '0xfe[]', '0xff[]', "0xfc['0x12', '0x0', '0x0']", "0xf5['0xb', '0x1', '0x0']", '0xfe[]', "0xfc['0x19', '0x4', '0x0']", "0xfc['0x1', '0x0', '0x0']", "0xf8['0x0', '0x81']", "0xfc['0xd', '0x24', '0x2']", "0xfc['0xd', '0x0', '0x3']", "0xf8['0x0', '0x0']", "0xfa['0x3', '0x4', '0x0']", "0xf8['0x24', '0xc1']", '0xfe[]', "0xfc['0x19', '0x8', '0x0']", "0xfc['0x1', '0x0', '0x0']", "0xf8['0x1', '0x81']", "0xfc['0xd', '0x24', '0x2']", "0xfc['0xd', '0x1', '0x3']", "0xf8['0x1', '0x0']", "0xfa['0x3', '0x8', '0x0']", "0xf8['0x24', '0xc1']", '0xfe[]', "0xfc['0x19', '0x10', '0x0']", "0xfc['0x1', '0x0', '0x0']", "0xf8['0x2', '0x81']", "0xfc['0xd', '0x24', '0x2']", "0xfc['0xd', '0x2', '0x3']", "0xf8['0x2', '0x0']", "0xfa['0x3', '0x10', '0x0']", "0xf8['0x24', '0xc1']", '0xfe[]', "0xfc['0x1', '0x2', '0x2']", "0xf1['0x45']", '0xe[]', '0xff[]']</t>
  </si>
  <si>
    <t>Start: Whelk_____ | ["0xfc['0x15', '0x3', '0x0']", "0xf9['0x0', '0x3', '0x0']", "0xf7['0x5']", '0xfe[]', "0xfc['0xb', '0xa', '0x0']", "0xfc['0x12', '0x2', '0x0']", "0xf3['0x5', '0x0']", "0xf5['0x9', '0x2', '0x2']", "0xfb['0x0', '0x0']", '0xfe[]', "0xfc['0xb', '0xa', '0x0']", "0xfc['0x11', '0x2', '0x0']", "0xf3['0x5', '0x0']", "0xf5['0x8', '0x1', '0x2']", "0xfb['0x0', '0x0']", '0xff[]', "0xfc['0x12', '0x0', '0x0']", "0xf5['0xc', '0x1', '0xff']", '0xfe[]', "0xfc['0x5', '0x0', '0x0']", "0xf1['0x47']", '0xb8[]', '0xfe[]', '0xff[]']</t>
  </si>
  <si>
    <t>Start: Presenter_ | ["0xfc['0x14', '0x0', '0x0']", "0xf0['0xfe', '0xbc', '0xbc']", '0xfe[]', "0xf0['0xfe', '0xee', '0xee']", '0xfd[]', "0xf0['0xfe', '0xb8', '0x90']", '0xff[]', "0xfc['0x15', '0x3', '0x0']", "0xfc['0x12', '0x0', '0x0']", "0xf9['0x1', '0x3', '0x0']", "0xf5['0xc', '0x1', '0xff']", '0xfe[]', "0xfc['0x5', '0x0', '0x0']", "0xf0['0xfe', '0xfe', '0xb9']", '0xff[]']</t>
  </si>
  <si>
    <t>Start: Mega Armor | ["0xf0['0xef', '0xef', '0xfe']", '0xff[]', "0xfc['0x12', '0x0', '0x0']", '0xfe[]', "0xfc['0x1', '0x0', '0x0']", "0xf0['0xb5', '0xb5', '0xfe']", '0xfe[]', "0xfc['0x1', '0x2', '0x2']", "0xf0['0xdd', '0xdd', '0xfe']", '0xff[]']</t>
  </si>
  <si>
    <t>Start: Vargas____ | ["0xfc['0x14', '0x0', '0x0']", "0xfc['0x15', '0x0', '0x4']", "0xfc['0x9', '0x5', '0x8']", '0xef[]', "0xf9['0x1', '0x0', '0x4']", '0xfe[]', "0xfc['0x14', '0x0', '0x4']", "0xfc['0x15', '0x0', '0x2']", "0xfc['0x8', '0x5', '0x8']", "0xf9['0x1', '0x0', '0x2']", '0xfe[]', "0xfc['0xb', '0x32', '0x0']", "0xfb['0x0', '0x0']", '0xee[]', '0xee[]', '0xfe[]', '0xee[]', '0xfd[]', "0xf0['0xe6', '0xe6', '0xe6']", '0xfd[]', '0xee[]', '0xff[]', "0xfc['0x12', '0x0', '0x0']", "0xf5['0xc', '0x1', '0xff']", '0xfe[]', "0xfc['0x2', '0x5d', '0x5d']", "0xf7['0x9']", "0xf5['0xb', '0x1', '0xff']", '0xfe[]', "0xfc['0x5', '0x0', '0x0']", "0xfc['0x6', '0x36', '0x5e']", "0xfc['0x15', '0x0', '0x0']", "0xf9['0x1', '0x0', '0x0']", "0xf7['0x7']", '0xfe[]', "0xfc['0x5', '0x0', '0x0']", "0xfc['0x14', '0x0', '0x0']", "0xfc['0x15', '0x0', '0x1']", "0xfc['0x6', '0x36', '0x5a']", "0xf7['0x8']", "0xf9['0x1', '0x0', '0x1']", '0xfe[]', '0xff[]']</t>
  </si>
  <si>
    <t>Start: TunnelArmr | ["0xfc['0x15', '0x0', '0x0']", "0xf7['0x10']", "0xf9['0x0', '0x0', '0x0']", '0xfe[]', "0xfc['0x6', '0x36', '0x1e']", "0xf1['0x47']", "0xf0['0xee', '0x0', '0xee']", '0xfd[]', "0xf1['0x47']", "0xf0['0xb5', '0xef', '0x2']", '0xfe[]', "0xf0['0xee', '0x2', '0x0']", '0xfd[]', "0xf0['0x3', '0xef', '0x0']", '0xff[]', "0xfc['0x12', '0x0', '0x0']", "0xf5['0xc', '0x1', '0xff']", '0xfe[]', "0xfc['0x5', '0x0', '0x0']", "0xf0['0xfe', '0xfe', '0xee']", '0xff[]']</t>
  </si>
  <si>
    <t>Start: Prometheus | ["0xf0['0xef', '0xd7', '0xfe']", '0xff[]', "0xfc['0x12', '0x0', '0x0']", '0xfe[]', "0xfc['0x1', '0x0', '0x0']", "0xf0['0xcc', '0xfe', '0xfe']", '0xfe[]', "0xfc['0x1', '0x2', '0x2']", "0xf0['0xc5', '0xfe', '0xfe']", '0xff[]']</t>
  </si>
  <si>
    <t>Start: GhostTrain | ["0xfc['0x15', '0x0', '0x0']", "0xf9['0x0', '0x0', '0x0']", "0xf0['0xee', '0xef', '0xd3']", '0xfe[]', "0xfc['0xd', '0x3', '0x2']", "0xfc['0x13', '0x0', '0x2']", "0xf8['0x3', '0x0']", '0xd3[]', '0xfe[]', "0xfc['0xb', '0xf', '0x0']", "0xfb['0x0', '0x0']", "0xf0['0xa9', '0xa9', '0xe9']", '0xfe[]', "0xf0['0xee', '0xee', '0xef']", "0xf0['0xee', '0xee', '0xef']", "0xf8['0x3', '0x81']", '0xff[]', "0xfc['0x12', '0x0', '0x0']", "0xf5['0xc', '0x1', '0xff']", '0xfe[]', "0xfc['0x5', '0x0', '0x0']", "0xf0['0xfe', '0xfe', '0xef']", '0xff[]']</t>
  </si>
  <si>
    <t>Start: Dadaluma__ | ["0xfc['0x9', '0x36', '0xb']", "0xfc['0xb', '0x1e', '0x0']", "0xfb['0x0', '0x0']", "0xfc['0x12', '0x6', '0x0']", "0xfa['0x9', '0x40', '0xb8']", "0xf5['0x3', '0x0', '0x6']", '0xfe[]', "0xfc['0x15', '0x0', '0x0']", "0xfc['0x6', '0x36', '0x3b']", "0xf1['0x36']", "0xf6['0x0', '0xe9', '0xe8']", "0xf6['0x0', '0xe9', '0xe8']", "0xf6['0x0', '0xe9', '0xe8']", '0x1c[]', "0xf9['0x1', '0x0', '0x0']", '0xfe[]', "0xfc['0xd', '0x3', '0x4']", "0xf1['0x44']", "0xf6['0x1', '0x0', '0x1']", "0xf1['0x44']", "0xf6['0x1', '0x0', '0x1']", "0xf8['0x3', '0x0']", '0xfe[]', "0xfc['0xd', '0x2', '0x2']", "0xfc['0x9', '0x36', '0x12']", "0xf1['0x43']", "0xf6['0x1', '0x0', '0x1']", '0xfd[]', "0xf1['0x44']", "0xf4['0x16', '0x16', '0x16']", "0xf8['0x2', '0x0']", '0xfe[]', "0xf1['0x47']", "0xf0['0xee', '0xee', '0xe3']", '0xfd[]', "0xf0['0xee', '0xee', '0xef']", '0xff[]', "0xfc['0x12', '0x0', '0x0']", "0xf5['0xc', '0x1', '0xff']", '0xfe[]', "0xfc['0x1', '0x0', '0x0']", "0xf8['0x3', '0x81']", "0xf0['0xfe', '0xfe', '0xee']", '0xfe[]', "0xfc['0x1', '0x2', '0x2']", "0xf8['0x2', '0x81']", "0xf1['0x44']", '0xfe[]', "0xfc['0x1', '0x5', '0x5']", "0xf4['0x5', '0x5', '0x5']", '0xff[]']</t>
  </si>
  <si>
    <t>Start: Shiva_____ | ["0xfc['0xd', '0x3', '0x5']", "0xf8['0x3', '0x0']", "0xf5['0xa', '0x4', '0x2']", "0xf5['0xa', '0x2', '0x1']", "0xf5['0x0', '0x1', '0x2']", '0xfe[]', "0xfc['0xd', '0x24', '0x3']", "0xf8['0x24', '0x0']", "0xf5['0xa', '0x4', '0x2']", "0xf5['0xa', '0x2', '0x8']", "0xf1['0x44']", '0x24[]', "0xf5['0xa', '0x4', '0x8']", "0xf5['0xa', '0x2', '0x2']", "0xf5['0x0', '0x1', '0x8']", '0xfe[]', "0xf1['0x47']", "0xf0['0x1', '0x1', '0x6']", '0xfd[]', "0xf0['0x1', '0x6', '0xba']", '0xff[]', "0xfc['0x12', '0x0', '0x0']", "0xf5['0x0', '0x0', '0x1']", "0xf5['0xc', '0x1', '0xff']", '0xfe[]', "0xfc['0x1', '0x2', '0x2']", "0xf0['0xfe', '0xfe', '0x1']", "0xf8['0x24', '0x81']", "0xf8['0x3', '0x81']", '0xfe[]', "0xfc['0x5', '0x0', '0x0']", "0xf8['0x3', '0x81']", "0xf0['0xfe', '0xfe', '0x1']", '0xff[]']</t>
  </si>
  <si>
    <t>Start: Ifrit_____ | ["0xfc['0xd', '0x3', '0x5']", "0xf8['0x3', '0x0']", "0xf5['0xa', '0x4', '0x1']", "0xf5['0xa', '0x2', '0x2']", "0xf5['0x0', '0x1', '0x1']", '0xfe[]', "0xfc['0xd', '0x24', '0x3']", "0xf8['0x24', '0x0']", "0xf5['0xa', '0x4', '0x1']", "0xf5['0xa', '0x2', '0x4']", "0xf1['0x44']", '0x9[]', "0xf5['0xa', '0x4', '0x4']", "0xf5['0xa', '0x2', '0x1']", "0xf5['0x0', '0x1', '0x4']", '0xfe[]', "0xf0['0xee', '0x0', '0x0']", '0xfd[]', "0xf0['0xee', '0xe4', '0x5']", "0xf8['0x2', '0x81']", '0xff[]', "0xfc['0x12', '0x0', '0x0']", "0xf5['0x0', '0x0', '0x2']", "0xf5['0xc', '0x1', '0xff']", '0xfe[]', "0xfc['0x1', '0x2', '0x2']", "0xf8['0x24', '0x81']", "0xf8['0x3', '0x81']", "0xf0['0xfe', '0xfe', '0x0']", '0xfe[]', "0xfc['0x5', '0x0', '0x0']", "0xf8['0x3', '0x81']", "0xf0['0xfe', '0xfe', '0x0']", '0xff[]']</t>
  </si>
  <si>
    <t>Start: Number 024 | ["0xfc['0xb', '0x1e', '0x0']", "0xfb['0x0', '0x0']", '0xc1[]', "0xf8['0x3', '0x81']", '0xfe[]', "0xfc['0xd', '0x3', '0x3']", "0xf3['0x0', '0x0']", "0xf1['0x36']", "0xf0['0x66', '0x7c', '0x18']", '0xfd[]', "0xf1['0x36']", "0xf0['0x66', '0x7c', '0x18']", '0xfd[]', "0xf1['0x36']", "0xf0['0x66', '0x7c', '0x18']", "0xf8['0x3', '0x0']", '0xfe[]', "0xfc['0x1a', '0x36', '0x1']", "0xf1['0x47']", "0xf0['0x1', '0x1', '0x6']", '0xfe[]', "0xfc['0x1a', '0x36', '0x2']", "0xf1['0x47']", "0xf0['0x0', '0x5', '0xb3']", '0xfe[]', "0xfc['0x1a', '0x36', '0x4']", "0xf1['0x47']", "0xf0['0x8e', '0xa9', '0xa9']", '0xfe[]', "0xfc['0x1a', '0x36', '0x8']", "0xf1['0x47']", "0xf0['0x2d', '0x2d', '0x2e']", '0xfe[]', "0xfc['0x1a', '0x36', '0x10']", "0xf1['0x47']", "0xf0['0xbc', '0xbc', '0x72']", '0xfe[]', "0xfc['0x1a', '0x36', '0x20']", "0xf1['0x47']", "0xf0['0xee', '0xee', '0xc9']", '0xfe[]', "0xfc['0x1a', '0x36', '0x40']", "0xf1['0x47']", "0xf0['0x6e', '0xe6', '0xe6']", '0xfe[]', "0xfc['0x1a', '0x36', '0x80']", "0xf1['0x47']", "0xf0['0x2', '0x2', '0x7']", '0xfe[]', "0xf0['0xee', '0xee', '0xef']", '0xff[]', "0xfc['0x12', '0x0', '0x0']", "0xf5['0xc', '0x1', '0xff']", '0xfe[]', "0xfc['0x4', '0x1', '0x0']", "0xfc['0x1a', '0x36', '0x1']", "0xf8['0x3', '0x81']", '0xc1[]', '0xfe[]', "0xfc['0x4', '0x2', '0x0']", "0xfc['0x1a', '0x36', '0x2']", "0xf8['0x3', '0x81']", '0xc1[]', '0xfe[]', "0xfc['0x4', '0x4', '0x0']", "0xfc['0x1a', '0x36', '0x4']", "0xf8['0x3', '0x81']", '0xc1[]', '0xfe[]', "0xfc['0x4', '0x8', '0x0']", "0xfc['0x1a', '0x36', '0x8']", "0xf8['0x3', '0x81']", '0xc1[]', '0xfe[]', "0xfc['0x4', '0x10', '0x0']", "0xfc['0x1a', '0x36', '0x10']", "0xf8['0x3', '0x81']", '0xc1[]', '0xfe[]', "0xfc['0x4', '0x20', '0x0']", "0xfc['0x1a', '0x36', '0x20']", "0xf8['0x3', '0x81']", '0xc1[]', '0xfe[]', "0xfc['0x4', '0x40', '0x0']", "0xfc['0x1a', '0x36', '0x40']", "0xf8['0x3', '0x81']", '0xc1[]', '0xfe[]', "0xfc['0x4', '0x80', '0x0']", "0xfc['0x1a', '0x36', '0x80']", "0xf8['0x3', '0x81']", '0xc1[]', '0xfe[]', "0xfc['0x5', '0x0', '0x0']", "0xf0['0xee', '0xfe', '0xfe']", '0xff[]']</t>
  </si>
  <si>
    <t>Start: Number 128 | ["0xfc['0x15', '0x24', '0x0']", "0xfc['0x13', '0x1', '0x1']", "0xfc['0x9', '0x36', '0x13']", "0xf1['0x36']", '0x1f[]', "0xf9['0x1', '0x24', '0x0']", '0xfe[]', "0xfc['0x13', '0x1', '0x1']", "0xf0['0xee', '0xe6', '0xb4']", '0xfd[]', "0xf0['0xb1', '0xb4', '0xe3']", '0xfe[]', "0xf0['0xee', '0xee', '0x1']", '0xfd[]', "0xf0['0xee', '0xef', '0xad']", '0xff[]', "0xfc['0x12', '0x0', '0x0']", "0xf5['0xc', '0x1', '0xff']", '0xfe[]', "0xfc['0x5', '0x0', '0x0']", "0xf0['0xfe', '0xfe', '0xef']", '0xff[]']</t>
  </si>
  <si>
    <t>Start: Inferno___ | ["0xfc['0x16', '0x1e', '0x0']", "0xfc['0x11', '0xb', '0x0']", '0xaf[]', "0xfb['0x4', '0x0']", '0xfe[]', "0xfc['0x15', '0x24', '0x0']", "0xfc['0x13', '0x1', '0x1']", "0xfc['0x9', '0x36', '0x13']", "0xf1['0x36']", '0xbf[]', "0xf9['0x1', '0x24', '0x0']", '0xfe[]', "0xfc['0x13', '0x1', '0x2']", "0xf0['0xb', '0xb', '0x13']", '0xfe[]', "0xf0['0x7', '0xb4', '0xb4']", '0xfd[]', "0xf0['0xb9', '0xb9', '0xb4']", '0xfd[]', "0xf0['0x7', '0xb4', '0xe3']", '0xfd[]', "0xf0['0x7', '0xb4', '0xe3']", '0xff[]', "0xfc['0x12', '0x0', '0x0']", "0xf5['0xc', '0x1', '0xff']", '0xfe[]', "0xfc['0x5', '0x0', '0x0']", "0xf0['0xfe', '0xfe', '0xef']", '0xff[]']</t>
  </si>
  <si>
    <t>Start: Crane_____ | ["0xfc['0xd', '0x1', '0x3']", "0xf8['0x1', '0x0']", "0xf1['0x31']", '0x5[]', '0xfe[]', "0xfc['0x15', '0x24', '0x0']", "0xfc['0x13', '0x1', '0x1']", "0xf1['0x36']", '0xbf[]', "0xf9['0x1', '0x24', '0x0']", '0xfe[]', "0xfc['0x16', '0x3c', '0x0']", "0xfb['0x4', '0x0']", "0xf3['0x1f', '0x0']", '0xbc[]', '0xfe[]', "0xf0['0xee', '0x2', '0x2']", '0xfd[]', "0xf0['0xee', '0x7', '0xef']", '0xff[]', "0xfc['0x4', '0x4', '0x0']", "0xfc['0xd', '0x3', '0x2']", "0xf3['0x31', '0x0']", "0xf3['0x26', '0x0']", "0xf8['0x3', '0x0']", "0xf1['0x43']", '0xb9[]', '0xfe[]', "0xfc['0x4', '0x4', '0x0']", "0xfc['0xd', '0x3', '0x1']", "0xf8['0x3', '0x81']", "0xf3['0x2d', '0x0']", '0xfe[]', "0xfc['0x4', '0x4', '0x0']", "0xfc['0xd', '0x3', '0x0']", "0xf8['0x3', '0x81']", "0xf3['0x2c', '0x0']", '0xfe[]', "0xfc['0x5', '0x0', '0x0']", "0xf8['0x1', '0x81']", "0xf0['0xfe', '0xfe', '0xee']", '0xff[]']</t>
  </si>
  <si>
    <t>Start: Crane_____ | ["0xfc['0xd', '0x0', '0x3']", "0xf8['0x0', '0x0']", "0xf1['0x30']", '0x7[]', '0xfe[]', "0xfc['0x15', '0x24', '0x0']", "0xfc['0x13', '0x1', '0x1']", "0xf1['0x36']", '0xbf[]', "0xf9['0x1', '0x24', '0x0']", '0xfe[]', "0xfc['0x16', '0x3c', '0x0']", "0xfb['0x4', '0x0']", "0xf3['0x1f', '0x0']", '0xbc[]', '0xfe[]', "0xf0['0xee', '0x0', '0x0']", '0xfd[]', "0xf0['0xee', '0x5', '0xef']", '0xff[]', "0xfc['0x4', '0x1', '0x0']", "0xfc['0xd', '0x2', '0x2']", "0xf3['0x47', '0x0']", "0xf3['0x32', '0x0']", "0xf8['0x2', '0x0']", "0xf1['0x43']", '0x9[]', '0xfe[]', "0xfc['0x4', '0x1', '0x0']", "0xfc['0xd', '0x2', '0x1']", "0xf8['0x2', '0x81']", "0xf3['0x46', '0x0']", '0xfe[]', "0xfc['0x4', '0x1', '0x0']", "0xfc['0xd', '0x2', '0x0']", "0xf8['0x2', '0x81']", "0xf3['0x33', '0x0']", '0xfe[]', "0xfc['0x5', '0x0', '0x0']", "0xf8['0x0', '0x81']", "0xf0['0xfe', '0xfe', '0xee']", '0xff[]']</t>
  </si>
  <si>
    <t>Start: Umaro_____ | ["0xf0['0xee', '0xee', '0xef']", '0xfd[]', "0xf0['0xee', '0xee', '0xba']", '0xff[]', "0xfc['0x12', '0x0', '0x0']", "0xf5['0xc', '0x1', '0xff']", '0xfe[]', "0xfc['0x4', '0x1', '0x0']", "0xf1['0x47']", "0xf0['0xfe', '0xef', '0xba']", '0xfe[]', "0xfc['0x5', '0x0', '0x0']", "0xf0['0xfe', '0xfe', '0xee']", '0xff[]']</t>
  </si>
  <si>
    <t>Start: Umaro_____ | ["0xfc['0x15', '0x0', '0x0']", "0xfc['0x15', '0x0', '0x1']", "0xfc['0x6', '0x36', '0x3c']", "0xf1['0x36']", "0xf6['0x0', '0xf8', '0xf8']", "0xfa['0x0', '0x1', '0x0']", "0xf3['0x49', '0x0']", "0xfb['0xb', '0x16']", "0xfb['0xb', '0x15']", "0xfb['0xb', '0x13']", "0xfb['0xb', '0x11']", "0xf9['0x1', '0x0', '0x0']", '0xfe[]', "0xfc['0xd', '0x24', '0x3']", "0xf4['0x16', '0x16', '0x16']", "0xf8['0x24', '0x0']", '0xfe[]', "0xfc['0x13', '0x0', '0x2']", "0xfc['0xb', '0x28', '0x0']", "0xfb['0x0', '0x0']", "0xf0['0x73', '0x74', '0xe8']", '0xfe[]', "0xfc['0x13', '0x0', '0x2']", "0xf0['0xee', '0xee', '0xba']", "0xf0['0xee', '0xee', '0xef']", '0xfe[]', "0xf0['0xee', '0xee', '0xef']", '0xff[]', "0xfc['0x12', '0x0', '0x0']", "0xf5['0xc', '0x1', '0xff']", '0xfe[]', "0xfc['0x15', '0x0', '0x0']", "0xfc['0x15', '0x0', '0x1']", "0xfc['0x3', '0xf8', '0xf8']", "0xfa['0x0', '0x1', '0x0']", "0xf3['0x49', '0x0']", "0xfb['0xb', '0x16']", "0xfb['0xb', '0x15']", "0xfb['0xb', '0x13']", "0xfb['0xb', '0x11']", "0xf9['0x1', '0x0', '0x1']", '0xfe[]', "0xfc['0x1', '0x2', '0x2']", "0xf8['0x24', '0x81']", '0xfe[]', "0xfc['0x4', '0x1', '0x0']", "0xf0['0xfe', '0xef', '0xba']", '0xfe[]', "0xfc['0x5', '0x0', '0x0']", "0xf0['0xfe', '0xfe', '0xef']", '0xff[]']</t>
  </si>
  <si>
    <t>Start: Guardian__ | ["0xfc['0x15', '0x0', '0x0']", "0xfb['0x1', '0x36']", "0xf3['0x30', '0x0']", "0xf9['0x1', '0x0', '0x0']", '0xfe[]', '0xff[]', "0xfc['0x1', '0x0', '0x0']", "0xfc['0xd', '0x1', '0x2']", "0xf8['0x1', '0x0']", "0xf3['0x2f', '0x0']", '0xfe[]', "0xfc['0x1', '0x0', '0x0']", "0xf8['0x1', '0x81']", "0xf3['0x2e', '0x0']", '0xee[]', '0xff[]']</t>
  </si>
  <si>
    <t>Start: Guardian__ | ["0xfc['0x14', '0x24', '0x1']", "0xf3['0x82', '0x0']", "0xf3['0x7e', '0x0']", "0xf0['0xee', '0xd0', '0xd0']", '0xfd[]', "0xf0['0xee', '0xb0', '0xef']", '0xfd[]', "0xf0['0xee', '0x9f', '0xef']", '0xfd[]', '0xb0[]', "0xf9['0x2', '0x24', '0x1']", "0xf9['0x2', '0x0', '0x0']", '0xfe[]', "0xfc['0x14', '0x24', '0x2']", "0xf3['0x82', '0x0']", "0xf3['0x7f', '0x0']", "0xf0['0xee', '0xe3', '0xe3']", '0xfd[]', "0xf0['0xee', '0xe3', '0xe3']", '0xfd[]', "0xf6['0x1', '0x1', '0x2b']", "0xf6['0x0', '0xe8', '0xe9']", "0xf6['0x0', '0xe8', '0xe9']", "0xf6['0x0', '0xe8', '0xe9']", "0xf1['0x36']", '0xbf[]', "0xf9['0x2', '0x24', '0x2']", "0xf9['0x2', '0x0', '0x0']", '0xfe[]', "0xfc['0x14', '0x24', '0x3']", "0xf3['0x82', '0x0']", "0xf3['0x80', '0x0']", "0xf0['0xb5', '0xb6', '0xb6']", '0xfd[]', "0xf0['0xb5', '0xb6', '0xb6']", '0xfd[]', "0xf0['0xb5', '0xcd', '0xcd']", '0xfd[]', "0xf3['0x67', '0x0']", "0xf3['0x3c', '0x0']", "0xf3['0x45', '0x0']", '0xb7[]', "0xf9['0x2', '0x24', '0x3']", "0xf9['0x2', '0x0', '0x0']", '0xfe[]', "0xfc['0x14', '0x24', '0x4']", "0xf3['0x82', '0x0']", "0xf3['0x81', '0x0']", "0xf0['0xf', '0xdf', '0xdf']", '0xfd[]', "0xf0['0xee', '0xf', '0xf']", '0xfd[]', "0xf0['0xee', '0xdf', '0xee']", '0xfd[]', "0xf3['0x65', '0x0']", "0xfa['0xc', '0x1', '0x0']", "0xfa['0xc', '0x1', '0x0']", "0xfa['0xc', '0x1', '0x0']", "0xf1['0x47']", '0xc6[]', "0xf9['0x2', '0x24', '0x4']", "0xf9['0x2', '0x0', '0x0']", '0xfe[]', "0xfc['0x14', '0x0', '0x0']", "0xfc['0xd', '0x3', '0x3']", "0xf8['0x3', '0x0']", "0xf8['0x24', '0x0']", "0xf9['0x1', '0x24', '0x4']", '0xfe[]', "0xfc['0x14', '0x0', '0x0']", "0xfc['0xd', '0x3', '0x2']", "0xf8['0x3', '0x81']", "0xf8['0x24', '0x0']", "0xf9['0x1', '0x24', '0x3']", '0xfe[]', "0xfc['0x14', '0x0', '0x0']", "0xfc['0xd', '0x3', '0x1']", "0xf8['0x3', '0x81']", "0xf8['0x24', '0x0']", "0xf9['0x1', '0x24', '0x2']", '0xfe[]', "0xfc['0x14', '0x0', '0x0']", "0xfc['0xd', '0x3', '0x0']", "0xf8['0x3', '0x81']", "0xf8['0x24', '0x0']", "0xf9['0x1', '0x24', '0x1']", '0xfe[]', "0xf3['0x68', '0x0']", "0xf0['0xee', '0xb5', '0xdd']", '0xfd[]', "0xf0['0xb4', '0xdd', '0xb5']", "0xf9['0x1', '0x0', '0x0']", '0xff[]', "0xfc['0x12', '0x0', '0x0']", "0xf5['0xc', '0x1', '0xff']", '0xfe[]', "0xfc['0x5', '0x0', '0x0']", "0xf0['0xfe', '0xfe', '0xee']", '0xff[]']</t>
  </si>
  <si>
    <t>Start: Air Force_ | ["0xfc['0x14', '0x0', '0x0']", "0xfc['0xd', '0x1', '0x6']", "0xf5['0x2', '0x1', '0x8']", '0xb7[]', "0xf8['0x1', '0x0']", '0xfe[]', "0xfc['0x14', '0x0', '0x0']", "0xfc['0xd', '0x1', '0x5']", "0xf3['0x45', '0x0']", "0xf8['0x1', '0x81']", '0xfe[]', "0xfc['0x14', '0x0', '0x0']", "0xfc['0xd', '0x1', '0x4']", "0xf3['0x3c', '0x0']", "0xf8['0x1', '0x81']", '0xfe[]', "0xfc['0x14', '0x0', '0x0']", "0xfc['0xd', '0x1', '0x3']", "0xf3['0x3b', '0x0']", "0xf8['0x1', '0x81']", '0xfe[]', "0xfc['0x14', '0x0', '0x0']", "0xfc['0xd', '0x1', '0x2']", "0xf3['0x3a', '0x0']", "0xf8['0x1', '0x81']", '0xfe[]', "0xfc['0x14', '0x0', '0x0']", "0xfc['0xd', '0x1', '0x1']", "0xf3['0x39', '0x0']", "0xf8['0x1', '0x81']", '0xfe[]', "0xfc['0x14', '0x0', '0x0']", "0xfc['0xd', '0x1', '0x0']", "0xf5['0x3', '0x0', '0x8']", "0xfb['0xb', '0x13']", "0xf3['0x22', '0x0']", "0xf3['0x38', '0x0']", "0xf8['0x1', '0x81']", '0xfe[]', "0xfc['0x13', '0x1', '0x2']", "0xf0['0xb5', '0xb6', '0xfe']", '0xfe[]', "0xf0['0xb5', '0xb5', '0xfe']", '0xff[]', "0xfc['0x12', '0x0', '0x0']", "0xf5['0xc', '0x1', '0xff']", '0xfe[]', '0xff[]']</t>
  </si>
  <si>
    <t>Start: Tritoch___ | ["0xf7['0x4']", "0xfb['0x2', '0x0']", '0xff[]', '0xff[]']</t>
  </si>
  <si>
    <t>Start: Tritoch___ | ["0xf7['0x12']", "0xfb['0x2', '0x0']", '0xff[]', '0xff[]']</t>
  </si>
  <si>
    <t>Start: FlameEater | ["0xfc['0x15', '0x24', '0x0']", "0xf9['0x1', '0x24', '0x0']", '0xd8[]', "0xf5['0x1', '0x0', '0x3c']", '0xfe[]', "0xfc['0xb', '0xf', '0x0']", "0xfb['0x0', '0x0']", "0xf8['0x3', '0x81']", "0xfc['0xd', '0x3', '0x6']", "0xf8['0x3', '0x0']", '0xfe[]', "0xfc['0xd', '0x2', '0x6']", "0xfc['0x9', '0x36', '0x17']", "0xf1['0x36']", '0x1c[]', '0x24[]', "0xf8['0x2', '0x0']", '0xfe[]', "0xfc['0x15', '0x24', '0x1']", "0xfc['0x13', '0x1', '0x1']", "0xfc['0xd', '0x3', '0x5']", '0xd8[]', "0xf5['0x1', '0x0', '0x2']", "0xf9['0x1', '0x24', '0x1']", '0xfe[]', "0xfc['0x15', '0x24', '0x1']", "0xfc['0x13', '0x1', '0x1']", "0xfc['0xd', '0x3', '0x4']", '0xd8[]', "0xf5['0x1', '0x0', '0x24']", "0xf9['0x1', '0x24', '0x1']", '0xfe[]', "0xfc['0x15', '0x24', '0x1']", "0xfc['0x13', '0x1', '0x1']", "0xfc['0xd', '0x3', '0x3']", '0xd8[]', "0xf5['0x1', '0x0', '0x3c']", "0xf9['0x1', '0x24', '0x1']", '0xfe[]', "0xfc['0x15', '0x24', '0x1']", "0xfc['0x13', '0x1', '0x1']", "0xfc['0xd', '0x3', '0x2']", '0xd8[]', "0xf5['0x1', '0x0', '0x34']", "0xf9['0x1', '0x24', '0x1']", '0xfe[]', "0xfc['0x15', '0x24', '0x1']", "0xfc['0x13', '0x1', '0x1']", "0xfc['0xd', '0x3', '0x1']", '0xd8[]', "0xf5['0x1', '0x0', '0x28']", "0xf9['0x1', '0x24', '0x1']", '0xfe[]', "0xfc['0x8', '0x36', '0x17']", "0xf0['0x5', '0x9', '0x5']", "0xf8['0x3', '0x81']", "0xf9['0x2', '0x24', '0x1']", '0xfe[]', "0xf0['0x0', '0xfe', '0x0']", '0xfd[]', "0xf0['0x0', '0xb3', '0xb3']", '0xfd[]', "0xf0['0x0', '0xb3', '0xfe']", "0xf9['0x2', '0x24', '0x1']", '0xff[]', "0xfc['0x12', '0x0', '0x0']", "0xf5['0xc', '0x1', '0xff']", '0xfe[]', "0xfc['0x2', '0x10', '0x11']", "0xf1['0x43']", "0xf0['0x11', '0xf', '0x11']", '0xfe[]', "0xfc['0x5', '0x0', '0x0']", "0xf8['0x2', '0x81']", "0xf0['0xfe', '0xfe', '0x5']", '0xff[]']</t>
  </si>
  <si>
    <t>Start: AtmaWeapon | ["0xfc['0x15', '0x24', '0x7']", "0xf9['0x1', '0x24', '0x7']", '0xfe[]', "0xfc['0x14', '0x24', '0x0']", "0xf3['0x65', '0x0']", "0xfb['0xb', '0x15']", "0xfb['0xb', '0x16']", "0xfb['0xb', '0x13']", "0xfa['0xc', '0x1', '0x0']", "0xf0['0xfe', '0xfe', '0xfe']", '0xfd[]', "0xfa['0xc', '0x1', '0x0']", "0xf0['0xfe', '0xfe', '0xfe']", '0xfd[]', "0xfa['0xb', '0x1', '0x0']", "0xf1['0x47']", '0xc6[]', "0xf9['0x2', '0x24', '0x0']", "0xf9['0x2', '0x24', '0x1']", '0xfe[]', "0xfc['0x6', '0x36', '0x1a']", "0xf1['0x47']", "0xf0['0xee', '0x11', '0x11']", '0xfd[]', "0xf1['0x47']", "0xf0['0x1a', '0x16', '0xe4']", '0xfe[]', "0xfc['0x6', '0x36', '0x36']", "0xf1['0x47']", "0xf0['0x8', '0x15', '0xdf']", '0xfd[]', "0xf1['0x47']", "0xf0['0xee', '0xef', '0xef']", '0xfd[]', "0xf1['0x43']", '0x5[]', '0xfd[]', "0xf1['0x47']", '0xc4[]', "0xf9['0x1', '0x24', '0x0']", "0xf9['0x1', '0x24', '0x1']", '0xfe[]', "0xf0['0xee', '0xf', '0xee']", '0xfd[]', "0xf0['0xf', '0xee', '0xe4']", '0xff[]', "0xfc['0x12', '0x0', '0x0']", "0xf5['0xc', '0x1', '0xff']", '0xfe[]', "0xfc['0x5', '0x0', '0x0']", "0xfc['0x15', '0x24', '0x1']", "0xfc['0x6', '0x36', '0x1a']", "0xf1['0x47']", "0xf0['0xfe', '0xf', '0xfe']", '0xfe[]', '0xff[]']</t>
  </si>
  <si>
    <t>Start: Nerapa____ | ["0xfc['0x15', '0x24', '0x0']", "0xf1['0x48']", '0x8b[]', "0xf1['0x49']", '0x8b[]', "0xf1['0x4a']", '0x8b[]', "0xf1['0x4b']", '0x8b[]', "0xf9['0x1', '0x24', '0x0']", '0xfe[]', "0xfc['0xd', '0x0', '0x6']", "0xf8['0x0', '0x0']", '0x8c[]', '0xfe[]', "0xf0['0xee', '0xee', '0x5']", '0xfd[]', "0xf0['0xee', '0xb3', '0x9']", '0xfd[]', "0xf0['0xee', '0xee', '0x5']", '0xff[]', "0xfc['0x1', '0x0', '0x0']", "0xf0['0xee', '0xfe', '0xfe']", "0xf8['0x0', '0x81']", '0xff[]']</t>
  </si>
  <si>
    <t>Start: SrBehemoth | ["0xfc['0x8', '0x36', '0x5']", "0xf1['0x44']", '0xee[]', '0xee[]', '0xfd[]', "0xf1['0x44']", '0xee[]', '0xee[]', '0xfd[]', "0xf1['0x44']", '0xee[]', '0xee[]', '0xfd[]', "0xfc['0x9', '0x36', '0x17']", "0xf1['0x36']", '0x23[]', '0xfe[]', "0xfc['0x15', '0x24', '0x0']", "0xfc['0x8', '0x48', '0x17']", "0xf1['0x48']", '0xef[]', "0xf3['0x5a', '0x0']", "0xf9['0x1', '0x24', '0x0']", '0xfe[]', "0xfc['0x15', '0x24', '0x0']", "0xfc['0x8', '0x49', '0x17']", "0xf1['0x49']", '0xef[]', "0xf3['0x5a', '0x0']", "0xf9['0x1', '0x24', '0x0']", '0xfe[]', "0xfc['0x15', '0x24', '0x0']", "0xfc['0x8', '0x4a', '0x17']", "0xf1['0x4a']", '0xef[]', "0xf3['0x5a', '0x0']", "0xf9['0x1', '0x24', '0x0']", '0xfe[]', "0xfc['0x15', '0x24', '0x0']", "0xfc['0x8', '0x4b', '0x17']", "0xf1['0x4b']", '0xef[]', "0xf3['0x5a', '0x0']", "0xf9['0x1', '0x24', '0x0']", '0xfe[]', "0xfc['0x6', '0x36', '0x36']", "0xf1['0x47']", "0xf0['0xee', '0xa', '0xa']", '0xfd[]', "0xf1['0x47']", "0xf0['0xee', '0xdf', '0xe']", '0xfd[]', "0xf1['0x47']", "0xf0['0xee', '0x6', '0xdf']", "0xf9['0x2', '0x24', '0x0']", '0xfe[]', "0xf0['0xe', '0x6', '0xfe']", '0xfd[]', "0xf0['0xee', '0xa', '0xfe']", "0xf9['0x2', '0x24', '0x0']", '0xff[]', "0xfc['0x12', '0x1', '0x0']", "0xf9['0x1', '0xa', '0x0']", "0xf5['0xb', '0x3', '0x0']", "0xf2['0x0', '0xa8', '0x81']", "0xf9['0x1', '0x0', '0x0']", '0xfe[]', "0xfc['0x2', '0xe', '0xf']", "0xf1['0x47']", '0xdf[]', '0xfe[]', "0xfc['0x5', '0x0', '0x0']", "0xf0['0xee', '0xfe', '0xfe']", '0xff[]']</t>
  </si>
  <si>
    <t>Start: Kefka_____ | ["0xfc['0x15', '0x24', '0x0']", "0xfb['0x7', '0x36']", "0xf9['0x1', '0x24', '0x0']", '0xfe[]', "0xfc['0x1b', '0xd7', '0x1']", "0xfc['0x13', '0x1', '0x1']", "0xf2['0x90', '0x0', '0x82']", '0xfe[]', "0xfc['0x1b', '0x0', '0x2']", "0xfc['0x13', '0x1', '0x1']", "0xf2['0x90', '0x1', '0x82']", '0xfe[]', "0xfc['0x1b', '0x1', '0x2']", "0xfc['0x13', '0x1', '0x1']", "0xf2['0x8f', '0x2', '0x82']", '0xfe[]', '0xff[]', '0xff[]']</t>
  </si>
  <si>
    <t>Start: Tentacle__ | ["0xfc['0x14', '0x24', '0x7']", "0xfc['0xb', '0x1e', '0x0']", '0xdb[]', '0xfe[]', "0xfc['0x15', '0x24', '0x7']", "0xfc['0x8', '0x48', '0x12']", '0xc8[]', '0xfe[]', "0xfc['0x15', '0x24', '0x7']", "0xfc['0x8', '0x49', '0x12']", '0xc8[]', '0xfe[]', "0xfc['0x15', '0x24', '0x7']", "0xfc['0x8', '0x4a', '0x12']", '0xc8[]', '0xfe[]', "0xfc['0x15', '0x24', '0x7']", "0xfc['0x8', '0x4b', '0x12']", '0xc8[]', '0xfe[]', "0xfc['0x15', '0x24', '0x7']", "0xfb['0x0', '0x0']", "0xf0['0xef', '0x3', '0xef']", '0xfd[]', "0xfb['0x0', '0x0']", "0xf0['0xb0', '0xb0', '0xef']", '0xfd[]', "0xfb['0x0', '0x0']", "0xf0['0xee', '0x8', '0xef']", '0xfd[]', "0xfb['0x0', '0x0']", "0xf0['0x3', '0xef', '0xb0']", '0xff[]', "0xfc['0x12', '0x0', '0x0']", "0xfc['0x14', '0x24', '0x7']", '0xdb[]', '0xfe[]', "0xfc['0x15', '0x24', '0x7']", "0xfc['0x5', '0x0', '0x0']", "0xf0['0xee', '0xfe', '0xfe']", '0xff[]']</t>
  </si>
  <si>
    <t>Start: Dullahan__ | ["0xfc['0x15', '0x24', '0x0']", '0x98[]', "0xf9['0x1', '0x24', '0x0']", '0xfe[]', "0xfc['0x15', '0x24', '0x2']", "0xfc['0x6', '0x36', '0x2c']", "0xf1['0x36']", '0x2e[]', "0xf9['0x1', '0x24', '0x2']", '0xfe[]', "0xfc['0xd', '0x1', '0x8']", "0xf0['0xc5', '0xef', '0xfe']", '0xfd[]', "0xf0['0x6', '0xef', '0xfe']", '0xfd[]', "0xf0['0x98', '0xfe', '0xbb']", '0xfd[]', "0xf0['0x6', '0xbb', '0xfe']", "0xf8['0x1', '0x0']", '0xfe[]', "0xfc['0x15', '0x24', '0x1']", "0xfc['0x8', '0x43', '0x17']", '0x97[]', "0xf9['0x1', '0x24', '0x1']", '0xfe[]', "0xf0['0xa', '0x6', '0xfe']", '0xfd[]', "0xf0['0xa', '0xfe', '0xe']", '0xfd[]', "0xf0['0xe', '0x6', '0xfe']", '0xfd[]', "0xf0['0xfe', '0x6', '0xe']", "0xf9['0x2', '0x24', '0x1']", "0xf9['0x2', '0x24', '0x2']", '0xfe[]', '0xff[]', "0xfc['0x12', '0x0', '0x0']", "0xf5['0xc', '0x1', '0xff']", '0xfe[]', "0xfc['0x5', '0x0', '0x0']", "0xf0['0xfe', '0xfe', '0xee']", "0xf8['0x1', '0x81']", '0xff[]']</t>
  </si>
  <si>
    <t>Start: Doom Gaze_ | ["0xfc['0x15', '0x24', '0x0']", '0x94[]', "0xf9['0x1', '0x24', '0x0']", '0xfe[]', "0xf1['0x47']", "0xf0['0xee', '0xd', '0xa']", '0xfd[]', "0xf0['0xd', '0x8f', '0x8f']", '0xff[]', "0xfc['0x12', '0x0', '0x0']", "0xf5['0xc', '0x1', '0xff']", '0xfe[]', "0xfc['0x5', '0x0', '0x0']", "0xf0['0xfe', '0xee', '0xfe']", '0xff[]']</t>
  </si>
  <si>
    <t>Start: Chadarnook | ["0xfc['0x15', '0x24', '0x0']", "0xf9['0x1', '0x24', '0x0']", '0xfe[]', "0xfc['0xd', '0x3', '0x1']", "0xf0['0xee', '0xee', '0xce']", '0xfd[]', "0xf0['0xee', '0xef', '0xa8']", '0xfd[]', "0xf0['0xee', '0xee', '0xef']", "0xf8['0x3', '0x0']", "0xf5['0xd', '0x2', '0x2']", "0xf5['0xd', '0x1', '0x1']", '0xfe[]', "0xfc['0xd', '0x3', '0x0']", "0xf0['0xee', '0xce', '0xee']", "0xf8['0x3', '0x0']", "0xf5['0xd', '0x2', '0x2']", "0xf5['0xd', '0x1', '0x1']", '0xfe[]', '0xff[]', "0xfc['0x12', '0x0', '0x0']", "0xf5['0x8', '0x3', '0x1']", "0xf5['0x9', '0x0', '0x1']", '0xfe[]', "0xfc['0x5', '0x0', '0x0']", "0xf1['0x47']", "0xf0['0xfe', '0xee', '0xe1']", '0xff[]']</t>
  </si>
  <si>
    <t>Start: Curley____ | ["0xfc['0x11', '0x7', '0x0']", "0xfc['0x16', '0x1e', '0x0']", "0xfb['0x4', '0x0']", "0xf1['0x44']", '0xaf[]', '0xfe[]', "0xfc['0xd', '0x3', '0x4']", "0xfc['0x9', '0x36', '0x17']", "0xf8['0x3', '0x0']", "0xf1['0x36']", '0x24[]', '0xfe[]', "0xfc['0x8', '0x36', '0x17']", "0xf1['0x36']", "0xf0['0x5', '0x9', '0x9']", '0xfe[]', "0xfc['0x12', '0x2', '0x0']", "0xf1['0x31']", '0x31[]', '0xfe[]', "0xfc['0x12', '0x4', '0x0']", "0xf1['0x32']", '0x31[]', '0xfe[]', "0xfc['0x13', '0x1', '0x2']", "0xf0['0x5', '0x9', '0x9']", '0xfe[]', "0xf0['0x19', '0xfe', '0x93']", '0xfd[]', "0xf0['0x1b', '0x19', '0xfe']", '0xfd[]', "0xf0['0x20', '0x1b', '0xfe']", '0xff[]', "0xfc['0x1', '0x2', '0x2']", "0xf8['0x3', '0x81']", "0xf1['0x11']", "0xf0['0xfe', '0xfe', '0x5']", '0xfe[]', "0xfc['0x5', '0x0', '0x0']", "0xf1['0x11']", "0xf0['0xfe', '0x5', '0xfe']", '0xff[]']</t>
  </si>
  <si>
    <t>Start: Larry_____ | ["0xfc['0x11', '0x7', '0x0']", "0xfc['0x16', '0x1e', '0x0']", "0xfb['0x4', '0x0']", "0xf1['0x44']", '0xaf[]', '0xfe[]', "0xfc['0xd', '0x3', '0x4']", "0xfc['0x9', '0x36', '0x17']", "0xf8['0x3', '0x0']", "0xf1['0x36']", '0x24[]', '0xfe[]', "0xfc['0x8', '0x36', '0x17']", "0xf1['0x36']", "0xf0['0x6', '0xa', '0xa']", '0xfe[]', "0xfc['0x14', '0x24', '0x0']", "0xfc['0x15', '0x24', '0x1']", "0xfc['0xb', '0x1e', '0x0']", "0xf9['0x1', '0x24', '0x1']", "0xf9['0x1', '0x24', '0x2']", "0xf9['0x2', '0x24', '0x0']", "0xf3['0x64', '0x0']", "0xf5['0x2', '0x0', '0x2']", '0xfe[]', "0xfc['0x15', '0x24', '0x0']", "0xfc['0x15', '0x24', '0x2']", "0xfc['0x13', '0x1', '0x2']", "0xfc['0xd', '0x2', '0x4']", "0xf8['0x2', '0x0']", "0xf3['0x5b', '0x0']", "0xf9['0x1', '0x24', '0x0']", "0xfb['0x0', '0x0']", "0xf5['0x2', '0x3', '0x2']", '0xfe[]', "0xfc['0x15', '0x24', '0x0']", "0xfc['0x13', '0x1', '0x2']", "0xf0['0x6', '0xfe', '0xa']", '0xfd[]', "0xf0['0x6', '0xfe', '0xa']", '0xfd[]', "0xf0['0xfe', '0x6', '0x6']", '0xfe[]', "0xfc['0x15', '0x24', '0x0']", '0xee[]', '0xff[]', "0xfc['0x13', '0x1', '0x2']", "0xfc['0x5', '0x0', '0x0']", "0xf1['0x11']", "0xf0['0xfe', '0x6', '0xfe']", "0xf8['0x2', '0x81']", '0xfe[]', "0xfc['0x5', '0x0', '0x0']", "0xf1['0x11']", "0xf0['0xfe', '0x6', '0xfe']", '0xff[]']</t>
  </si>
  <si>
    <t>Start: Moe_______ | ["0xfc['0x11', '0x7', '0x0']", "0xfc['0x16', '0x1e', '0x0']", "0xfb['0x4', '0x0']", "0xf1['0x44']", '0xaf[]', '0xfe[]', "0xfc['0xd', '0x3', '0x4']", "0xfc['0x9', '0x36', '0x17']", "0xf8['0x3', '0x0']", "0xf1['0x36']", '0x24[]', '0xfe[]', "0xfc['0x8', '0x36', '0x17']", "0xf1['0x36']", "0xf0['0x7', '0xb', '0xb']", '0xfe[]', "0xfc['0x13', '0x1', '0x2']", "0xf0['0x7', '0xfe', '0xfe']", '0xfd[]', "0xf0['0x7', '0xb', '0xfe']", '0xfd[]', "0xf0['0xb', '0xb', '0xfe']", '0xfe[]', "0xf0['0x1c', '0x1f', '0xfe']", '0xfd[]', "0xf0['0x25', '0x2e', '0xfe']", '0xff[]', "0xfc['0x1', '0x2', '0x2']", "0xf8['0x3', '0x81']", "0xf1['0x11']", "0xf0['0xfe', '0xfe', '0x7']", '0xfe[]', "0xfc['0x5', '0x0', '0x0']", "0xf1['0x11']", "0xf0['0xfe', '0x7', '0xfe']", '0xff[]']</t>
  </si>
  <si>
    <t>Start: Wrexsoul__ | ["0xfc['0x14', '0x0', '0x0']", "0xf1['0x41']", "0xf0['0xfe', '0xb', '0xb']", '0xfd[]', "0xf1['0x41']", "0xf0['0xfe', '0xb', '0xb']", '0xfe[]', '0xee[]', '0xfd[]', '0xee[]', "0xf9['0x1', '0x0', '0x0']", '0xff[]', "0xfc['0x12', '0x0', '0x0']", "0xf5['0xc', '0x1', '0xff']", '0xfe[]', "0xfc['0x14', '0x0', '0x0']", "0xfc['0x1', '0x0', '0x0']", "0xf0['0xfe', '0xee', '0xfe']", '0xfe[]', '0xff[]']</t>
  </si>
  <si>
    <t>Start: Hidon_____ | ["0xfc['0x12', '0x3c', '0x0']", "0xfc['0x16', '0x50', '0x0']", "0xf5['0x9', '0x0', '0x4']", "0xf5['0x9', '0x0', '0x8']", "0xf5['0x9', '0x0', '0x10']", "0xf5['0x9', '0x0', '0x20']", "0xf9['0x2', '0x24', '0x0']", '0xfe[]', "0xfc['0xd', '0x3', '0xa']", "0xf9['0x1', '0x0', '0x0']", "0xf8['0x3', '0x0']", '0xfe[]', "0xfc['0x15', '0x24', '0x0']", "0xfc['0x13', '0x1', '0x1']", "0xfa['0xc', '0x1', '0x0']", "0xf1['0x47']", '0xa1[]', "0xf9['0x2', '0x0', '0x0']", "0xf9['0x1', '0x24', '0x0']", '0xfe[]', "0xfc['0x13', '0x1', '0x1']", "0xf1['0x47']", "0xf0['0xa5', '0xee', '0xbd']", '0xfd[]', "0xf0['0xee', '0xbd', '0xee']", '0xfd[]', "0xf0['0xa5', '0xee', '0xbd']", '0xfe[]', "0xfc['0x8', '0x48', '0x7']", "0xfc['0x9', '0x48', '0x1']", "0xf1['0x48']", '0xa6[]', '0xfe[]', "0xfc['0x8', '0x49', '0x7']", "0xfc['0x9', '0x49', '0x1']", "0xf1['0x49']", '0xa6[]', '0xfe[]', "0xfc['0x8', '0x4a', '0x7']", "0xfc['0x9', '0x4a', '0x1']", "0xf1['0x4a']", '0xa6[]', '0xfe[]', "0xfc['0x8', '0x4b', '0x7']", "0xfc['0x9', '0x4b', '0x1']", "0xf1['0x4b']", '0xa6[]', '0xfe[]', "0xf0['0xee', '0xee', '0x8']", '0xff[]', "0xfc['0x12', '0x0', '0x0']", "0xf5['0xc', '0x1', '0xff']", '0xfe[]', "0xfc['0x5', '0x0', '0x0']", "0xf0['0xfe', '0xfe', '0x3']", "0xf8['0x3', '0x81']", '0xff[]']</t>
  </si>
  <si>
    <t>Start: KatanaSoul | ["0xfc['0x15', '0x24', '0x0']", "0xfc['0x16', '0x28', '0x0']", "0xfa['0xc', '0x1', '0x0']", "0xf3['0x63', '0x0']", "0xf1['0x36']", "0xfb['0xb', '0xa']", "0xfb['0xb', '0x17']", "0xfb['0xb', '0x13']", "0xf9['0x1', '0x24', '0x0']", '0xfe[]', "0xfc['0xd', '0x3', '0x3']", "0xf6['0x1', '0x2b', '0x25']", '0xfd[]', "0xf1['0x43']", "0xf4['0x18', '0x18', '0x18']", "0xf8['0x3', '0x0']", '0xfe[]', "0xfc['0xd', '0x1', '0x6']", "0xf8['0x1', '0x0']", "0xf1['0x44']", '0xef[]', '0xfe[]', "0xf0['0x52', '0xee', '0xe6']", '0xfd[]', "0xf0['0xee', '0x53', '0xe3']", '0xfd[]', "0xf0['0x53', '0x51', '0x52']", '0xfd[]', "0xf0['0xee', '0x90', '0x51']", '0xff[]', "0xfc['0x12', '0x0', '0x0']", "0xf5['0xc', '0x1', '0xff']", '0xfe[]', "0xfc['0x1', '0x0', '0x0']", "0xf0['0xfe', '0xfe', '0xee']", "0xf8['0x1', '0x81']", '0xfe[]', "0xfc['0x1', '0x2', '0xc']", "0xf0['0xfe', '0xfe', '0xee']", "0xf8['0x3', '0x81']", '0xfe[]', '0xff[]']</t>
  </si>
  <si>
    <t>Start: L.30 Magic | ["0xf0['0x5', '0x6', '0x7']", '0xff[]', "0xfc['0x12', '0x0', '0x0']", '0xfe[]', "0xfc['0x5', '0x0', '0x0']", "0xf0['0x23', '0x29', '0x24']", '0xff[]']</t>
  </si>
  <si>
    <t>Start: Hidonite__ | ["0xf0['0xee', '0xfe', '0xee']", '0xfd[]', "0xf0['0xee', '0xfe', '0xef']", '0xfd[]', "0xf0['0xee', '0xfe', '0xfe']", '0xff[]', "0xfc['0x12', '0x0', '0x0']", "0xfb['0x4', '0x0']", '0xfe[]', "0xfc['0x5', '0x0', '0x0']", "0xf0['0xfe', '0xfe', '0xee']", '0xff[]']</t>
  </si>
  <si>
    <t>Start: Doom______ | ["0xfc['0x17', '0x4d', '0x0']", '0xef[]', '0xfe[]', "0xfc['0x14', '0x24', '0x0']", "0xfc['0xb', '0x14', '0x0']", "0xfc['0xc', '0x2', '0x8']", '0x9a[]', "0xf8['0x2', '0x81']", "0xfb['0x0', '0x0']", '0xfe[]', "0xfc['0xd', '0x3', '0x8']", "0xf8['0x3', '0x0']", "0xf1['0x43']", '0xc9[]', '0xfe[]', "0xfc['0x14', '0x24', '0x0']", "0xf0['0xee', '0xca', '0xca']", '0xfd[]', "0xf0['0xee', '0xca', '0xca']", '0xfd[]', "0xf0['0xee', '0xee', '0xca']", '0xfd[]', "0xf0['0xee', '0xca', '0xca']", '0xfe[]', "0xf0['0xa', '0xc5', '0xbb']", '0xfd[]', "0xf0['0xfe', '0xa', '0xc5']", '0xfd[]', "0xf0['0xa', '0xc5', '0xa']", '0xfd[]', "0xf0['0xfe', '0xa', '0xbb']", '0xff[]', "0xfc['0x12', '0x0', '0x0']", "0xf5['0xc', '0x1', '0xff']", '0xfe[]', "0xfc['0x5', '0x0', '0x0']", "0xf0['0xee', '0xee', '0xfe']", "0xf8['0x3', '0x81']", "0xfc['0x6', '0x36', '0x34']", "0xfc['0x15', '0x24', '0x1']", "0xfa['0xc', '0x1', '0x0']", "0xfa['0xc', '0x1', '0x0']", "0xf3['0x88', '0x0']", "0xf1['0x36']", "0xfb['0xb', '0xa']", "0xfb['0xb', '0x17']", "0xfb['0xb', '0x13']", "0xf9['0x1', '0x24', '0x0']", "0xf9['0x1', '0x24', '0x1']", '0xff[]']</t>
  </si>
  <si>
    <t>Start: Goddess___ | ["0xfc['0x15', '0x0', '0x0']", "0xfc['0xd', '0x3', '0x8']", "0xf8['0x3', '0x0']", "0xf1['0x47']", '0xdc[]', "0xf9['0x1', '0x0', '0x0']", '0xfe[]', "0xfc['0x6', '0x36', '0x4b']", "0xf1['0x47']", "0xf0['0xb', '0xbe', '0xfe']", '0xfd[]', "0xf1['0x47']", "0xf0['0xb', '0xb', '0xbe']", '0xfd[]', "0xf1['0x47']", "0xf0['0xb', '0xa0', '0xa0']", '0xfd[]', "0xf1['0x47']", "0xf0['0xb', '0xb', '0xbe']", '0xfe[]', "0xf0['0x7', '0xee', '0xa8']", '0xfd[]', "0xf0['0xb', '0xce', '0xee']", '0xfd[]', "0xf0['0x7', '0xee', '0xb']", '0xff[]', "0xfc['0x12', '0x0', '0x0']", "0xf5['0xc', '0x1', '0xff']", '0xfe[]', "0xfc['0x1', '0x0', '0x0']", "0xf0['0xfe', '0xfe', '0xc7']", "0xf8['0x3', '0x81']", '0xfe[]', "0xfc['0x5', '0x0', '0x0']", "0xf0['0xfe', '0xfe', '0x7']", "0xf8['0x3', '0x81']", '0xff[]']</t>
  </si>
  <si>
    <t>Start: Poltrgeist | ["0xfc['0xd', '0x3', '0x8']", "0xf8['0x3', '0x0']", '0xb7[]', '0xfe[]', "0xfc['0x8', '0x48', '0x14']", '0xb1[]', '0xfe[]', "0xfc['0x8', '0x49', '0x14']", '0xb1[]', '0xfe[]', "0xfc['0x8', '0x4a', '0x14']", '0xb1[]', '0xfe[]', "0xfc['0x8', '0x4b', '0x14']", '0xb1[]', '0xfe[]', "0xfc['0x6', '0x36', '0x39']", "0xf1['0x47']", "0xf0['0xc6', '0xcc', '0xfe']", '0xfd[]', "0xf1['0x47']", "0xf0['0xdf', '0x8f', '0xfe']", '0xfd[]', "0xf1['0x47']", "0xf0['0x8f', '0xc6', '0xfe']", '0xfe[]', "0xf0['0xee', '0xd7', '0x20']", '0xfd[]', "0xf0['0xee', '0xd7', '0xef']", '0xff[]', "0xfc['0x12', '0x0', '0x0']", "0xf5['0xc', '0x1', '0xff']", '0xfe[]', "0xfc['0x5', '0x0', '0x0']", "0xf8['0x3', '0x81']", "0xf0['0xfe', '0x9', '0xfe']", '0xfe[]', '0xff[]']</t>
  </si>
  <si>
    <t>Start: Kefka_____ | ["0xfc['0x15', '0x24', '0x0']", "0xf7['0x20']", "0xf9['0x1', '0x24', '0x0']", '0xfe[]', "0xfc['0x6', '0x36', '0xd']", "0xfc['0x15', '0x0', '0x1']", "0xf3['0x8c', '0x0']", "0xf9['0x1', '0x0', '0x0']", "0xfa['0xa', '0x1', '0x0']", '0xfd[]', "0xf1['0x47']", '0xde[]', '0xfd[]', "0xf1['0x47']", '0x13[]', "0xf9['0x2', '0x0', '0x0']", '0xfe[]', "0xfc['0x6', '0x36', '0x35']", "0xf3['0x8c', '0x0']", "0xf9['0x1', '0x0', '0x0']", "0xf9['0x1', '0x0', '0x1']", "0xfa['0xa', '0x1', '0x0']", '0xfd[]', "0xf1['0x47']", '0xde[]', '0xfd[]', "0xf9['0x2', '0x0', '0x0']", "0xf9['0x2', '0x0', '0x1']", "0xf1['0x47']", "0xf0['0xef', '0xd2', '0xe0']", "0xf0['0xef', '0xfe', '0xfe']", '0xfd[]', "0xf1['0x47']", "0xf0['0xd2', '0xef', '0xe0']", "0xf0['0xef', '0xef', '0xfe']", '0xfe[]', "0xf1['0x43']", '0xc0[]', '0xfd[]', "0xf1['0x47']", "0xf0['0xee', '0xfe', '0xef']", '0xfd[]', "0xf0['0x9', '0xd2', '0xef']", '0xfd[]', "0xf0['0xee', '0xfe', '0xef']", '0xfd[]', "0xf0['0xa', '0xd2', '0xef']", '0xfd[]', "0xf0['0xee', '0xfe', '0xef']", '0xfd[]', "0xf0['0xb', '0xfe', '0xef']", '0xff[]', "0xfc['0x12', '0x0', '0x0']", "0xfa['0xd', '0x1', '0x0']", "0xf5['0x11', '0x1', '0xff']", '0xfe[]', "0xfc['0x6', '0x36', '0x11']", "0xfc['0x15', '0x0', '0x0']", "0xfc['0x5', '0x0', '0x0']", "0xf1['0x47']", "0xf0['0xfe', '0xee', '0x14']", '0xfe[]', "0xfc['0x6', '0x36', '0x31']", "0xfc['0x15', '0x0', '0x0']", "0xfc['0x5', '0x0', '0x0']", "0xf1['0x47']", "0xf0['0xfe', '0xee', '0xd1']", '0xff[]']</t>
  </si>
  <si>
    <t>Start: L.40 Magic | ["0xf0['0x4', '0xc', '0x26']", '0xff[]', "0xfc['0x12', '0x0', '0x0']", '0xfe[]', "0xfc['0x5', '0x0', '0x0']", "0xf0['0x1b', '0x1d', '0xfe']", '0xff[]']</t>
  </si>
  <si>
    <t>Start: Ultros____ | ["0xfc['0x15', '0x0', '0x0']", "0xf9['0x0', '0x0', '0x0']", '0xee[]', '0xfe[]', "0xfc['0x15', '0x0', '0x1']", "0xfc['0xb', '0xa', '0x0']", "0xfc['0xf', '0x0', '0x0']", '0xd0[]', "0xf9['0x0', '0x0', '0x1']", "0xfb['0x0', '0x0']", '0xfe[]', "0xfc['0x15', '0x0', '0x2']", "0xfc['0xb', '0xa', '0x0']", "0xfc['0xf', '0x5', '0x0']", '0xd0[]', "0xf9['0x0', '0x0', '0x2']", "0xfb['0x0', '0x0']", '0xfe[]', "0xf1['0x43']", '0xd0[]', "0xf1['0x44']", "0xf0['0xee', '0xef', '0xd0']", '0xfd[]', '0xee[]', "0xf0['0xee', '0xef', '0xd0']", '0xfd[]', "0xf1['0xe']", '0xd0[]', '0xff[]', "0xfc['0x12', '0x0', '0x0']", "0xf5['0x4', '0x3', '0x0']", "0xf7['0xa']", '0xfe[]', "0xfc['0x4', '0x1', '0x0']", '0xef[]', '0xff[]']</t>
  </si>
  <si>
    <t>Start: Ultros____ | ["0xfc['0x15', '0x0', '0x0']", "0xf9['0x1', '0x0', '0x0']", '0xfe[]', "0xfc['0x16', '0x3c', '0x0']", "0xfb['0x4', '0x0']", "0xf0['0xa3', '0xa3', '0xa3']", '0xfe[]', "0xfc['0x19', '0x1', '0x0']", "0xf0['0xee', '0xef', '0xd0']", "0xf8['0x3', '0x81']", '0xfe[]', "0xfc['0x19', '0x2', '0x0']", "0xf0['0xee', '0x0', '0x0']", "0xf8['0x3', '0x81']", '0xfe[]', "0xfc['0x19', '0x4', '0x0']", "0xf0['0xee', '0x96', '0x96']", "0xf8['0x3', '0x81']", '0xfe[]', "0xfc['0x19', '0x8', '0x0']", "0xf0['0xee', '0xb8', '0x4']", "0xf8['0x3', '0x81']", '0xfe[]', '0xff[]', "0xfc['0x12', '0x0', '0x0']", "0xf5['0x3', '0x1', '0xff']", '0xfe[]', "0xfc['0x1', '0x7', '0xa']", '0xa9[]', '0xfe[]', "0xfc['0x19', '0x2', '0x0']", "0xfc['0xd', '0x3', '0x10']", "0xfc['0x15', '0x2', '0x7']", "0xf9['0x1', '0x2', '0x7']", "0xf5['0x6', '0x3', '0x2']", "0xf5['0x6', '0x2', '0x4']", "0xf5['0x0', '0x1', '0x2']", "0xf8['0x3', '0x0']", '0xfe[]', "0xfc['0x19', '0x8', '0x0']", "0xfc['0xd', '0x3', '0xe']", "0xfc['0x15', '0x2', '0x6']", "0xf9['0x1', '0x2', '0x6']", "0xf5['0x6', '0x3', '0x8']", "0xf5['0x6', '0x2', '0x2']", "0xf5['0x0', '0x1', '0x8']", '0xfe[]', "0xfc['0x19', '0x1', '0x0']", "0xfc['0xd', '0x3', '0xc']", "0xfc['0x15', '0x2', '0x5']", "0xf9['0x1', '0x2', '0x5']", "0xf5['0x6', '0x3', '0x1']", "0xf5['0x6', '0x2', '0x8']", "0xf5['0x0', '0x1', '0x1']", '0xfe[]', "0xfc['0x19', '0x2', '0x0']", "0xfc['0xd', '0x3', '0xa']", "0xfc['0x15', '0x2', '0x4']", "0xf9['0x1', '0x2', '0x4']", "0xf5['0x6', '0x3', '0x2']", "0xf5['0x6', '0x2', '0x1']", "0xf5['0x0', '0x1', '0x2']", '0xfe[]', "0xfc['0x19', '0x8', '0x0']", "0xfc['0xd', '0x3', '0x8']", "0xfc['0x15', '0x2', '0x3']", "0xf9['0x1', '0x2', '0x3']", "0xf5['0x6', '0x3', '0x8']", "0xf5['0x6', '0x2', '0x2']", "0xf5['0x0', '0x1', '0x8']", '0xfe[]', "0xfc['0x19', '0x2', '0x0']", "0xfc['0xd', '0x3', '0x6']", "0xfc['0x15', '0x2', '0x2']", "0xf9['0x1', '0x2', '0x2']", "0xf5['0x6', '0x3', '0x2']", "0xf5['0x6', '0x2', '0x8']", "0xf5['0x0', '0x1', '0x2']", '0xfe[]', "0xfc['0x19', '0x4', '0x0']", "0xfc['0xd', '0x3', '0x4']", "0xfc['0x15', '0x2', '0x1']", "0xf9['0x1', '0x2', '0x1']", "0xf5['0x6', '0x3', '0x4']", "0xf5['0x6', '0x2', '0x2']", "0xf5['0x0', '0x1', '0x4']", '0xfe[]', "0xfc['0x19', '0x1', '0x0']", "0xfc['0xd', '0x3', '0x2']", "0xfc['0x15', '0x2', '0x0']", "0xf9['0x1', '0x2', '0x0']", "0xf5['0x6', '0x3', '0x1']", "0xf5['0x6', '0x2', '0x4']", "0xf5['0x0', '0x1', '0x1']", '0xff[]']</t>
  </si>
  <si>
    <t>Start: Ultros____ | ["0xfc['0x15', '0x0', '0x6']", "0xf9['0x1', '0x0', '0x6']", '0xfe[]', "0xfc['0x15', '0x0', '0x5']", "0xfc['0x6', '0x36', '0x46']", "0xf1['0x36']", '0x1f[]', '0x1c[]', "0xf9['0x1', '0x0', '0x5']", '0xfe[]', "0xfc['0xb', '0x3c', '0x0']", "0xfb['0x0', '0x0']", "0xf1['0x44']", '0xe8[]', '0xfe[]', "0xfc['0xc', '0x1', '0x8']", "0xf8['0x1', '0x81']", "0xfa['0x2', '0x1', '0x0']", "0xf0['0xee', '0xef', '0xd0']", '0xfd[]', "0xf1['0x44']", "0xf0['0xee', '0xee', '0x9f']", '0xfe[]', "0xfc['0xd', '0x1', '0x8']", "0xf0['0xbc', '0x8e', '0xbc']", "0xf5['0x6', '0x4', '0x1']", "0xfa['0x7', '0x1', '0x0']", "0xf5['0x6', '0x2', '0x1']", "0xf8['0x1', '0x0']", "0xf9['0x2', '0x0', '0x1']", '0xfe[]', '0xff[]', "0xfc['0x5', '0x0', '0x0']", "0xfc['0x15', '0x0', '0x4']", "0xfc['0x6', '0x36', '0x2f']", "0xf7['0x16']", "0xf9['0x1', '0x0', '0x4']", "0xfc['0x12', '0x0', '0x0']", "0xf5['0x6', '0x1', '0xff']", '0xfe[]', "0xfc['0x2', '0xd0', '0xd0']", "0xf5['0x6', '0x1', '0xff']", '0xfe[]', "0xfc['0xd', '0x3', '0x8']", "0xfc['0xd', '0x1', '0x2']", "0xf8['0x3', '0x0']", "0xfa['0x1', '0x1', '0x0']", "0xf8['0x1', '0xc1']", '0xfe[]', "0xfc['0x1', '0x0', '0x0']", "0xf8['0x3', '0x81']", '0xfe[]', "0xfc['0x14', '0x0', '0x3']", "0xfc['0x4', '0x1', '0x0']", '0x9[]', '0xfe[]', "0xfc['0x14', '0x0', '0x3']", "0xfc['0x4', '0x2', '0x0']", '0xa[]', '0xfe[]', "0xfc['0x14', '0x0', '0x3']", "0xfc['0x4', '0x4', '0x0']", '0xb[]', '0xfe[]', "0xfc['0x14', '0x0', '0x2']", "0xfc['0x1', '0x2', '0x2']", "0xf8['0x3', '0x84']", '0xfe[]', "0xfc['0x1', '0x2', '0x2']", "0xf8['0x2', '0x81']", "0xf8['0x3', '0x84']", "0xfc['0x15', '0x0', '0x2']", "0xfc['0xd', '0x2', '0x4']", "0xf9['0x1', '0x0', '0x2']", "0xf9['0x1', '0x0', '0x3']", "0xfa['0x0', '0x1', '0x0']", "0xf3['0x1', '0x0']", '0xfe[]', '0xff[]']</t>
  </si>
  <si>
    <t>Start: Chupon____ | ['0xee[]', '0xfd[]', "0xf0['0xee', '0xee', '0xb3']", '0xff[]', "0xfc['0x12', '0x0', '0x0']", "0xf1['0x43']", '0xcb[]', "0xfb['0x2', '0x0']", '0xff[]']</t>
  </si>
  <si>
    <t>Start: L.20 Magic | ["0xf0['0x10', '0x11', '0xc']", '0xfd[]', "0xf0['0x10', '0x11', '0x12']", '0xff[]', "0xfc['0x12', '0x0', '0x0']", '0xfe[]', "0xfc['0x5', '0x0', '0x0']", "0xf0['0x1a', '0x1e', '0x1c']", '0xff[]']</t>
  </si>
  <si>
    <t>Start: Siegfried_ | ["0xfc['0x15', '0x0', '0x0']", "0xf3['0x5d', '0x0']", '0xee[]', '0xee[]', '0xee[]', '0xee[]', '0xee[]', '0xee[]', '0xee[]', '0xee[]', "0xf3['0x5e', '0x0']", "0xf9['0x0', '0x0', '0x0']", '0xfe[]', '0xee[]', '0xff[]', "0xfc['0x12', '0x0', '0x0']", "0xf5['0xb', '0x1', '0xff']", '0xfe[]', '0xff[]']</t>
  </si>
  <si>
    <t>Start: L.10 Magic | ["0xf0['0x0', '0x1', '0x2']", '0xff[]', "0xfc['0x12', '0x0', '0x0']", '0xfe[]', "0xfc['0x5', '0x0', '0x0']", "0xf0['0x19', '0x20', '0x1f']", '0xff[]']</t>
  </si>
  <si>
    <t>Start: L.50 Magic | ["0xf0['0x3', '0x8', '0xd']", '0xfd[]', "0xf1['0x38']", "0xf0['0x33', '0x2c', '0x2c']", '0xff[]', "0xfc['0x12', '0x0', '0x0']", '0xfe[]', "0xfc['0x5', '0x0', '0x0']", "0xf0['0x21', '0x19', '0x27']", '0xff[]']</t>
  </si>
  <si>
    <t>Start: Head______ | ["0xf0['0xee', '0xee', '0xef']", '0xff[]', "0xfc['0x12', '0x0', '0x0']", "0xf5['0xc', '0x1', '0xff']", '0xff[]']</t>
  </si>
  <si>
    <t>Start: Whelk Head | ["0xfc['0x14', '0x0', '0x0']", "0xfc['0xb', '0x14', '0x0']", "0xf5['0x9', '0x2', '0x2']", "0xf9['0x2', '0x0', '0x0']", '0xfe[]', "0xfc['0xd', '0x24', '0x2']", "0xf8['0x24', '0x0']", "0xf5['0x8', '0x3', '0x2']", "0xfb['0x0', '0x0']", "0xf9['0x1', '0x0', '0x0']", '0xfe[]', "0xfc['0x15', '0x0', '0x0']", "0xf0['0xee', '0xee', '0xb8']", '0xfd[]', "0xf0['0xee', '0x6f', '0xef']", '0xff[]', "0xfc['0x15', '0x3', '0x0']", "0xfc['0x12', '0x0', '0x0']", "0xf9['0x1', '0x3', '0x0']", "0xf5['0xc', '0x1', '0xff']", '0xfe[]', "0xfc['0x5', '0x0', '0x0']", "0xf8['0x24', '0x81']", '0xff[]']</t>
  </si>
  <si>
    <t>Start: Colossus__ | ["0xfc['0x1', '0xa', '0x7']", "0xf1['0x47']", "0xf0['0xee', '0xef', '0xe8']", '0xfd[]', "0xf0['0xec', '0xbc', '0xe8']", '0xfe[]', "0xfc['0x17', '0xb', '0x0']", "0xf1['0x47']", "0xf0['0xee', '0xec', '0xef']", '0xfd[]', "0xf1['0x47']", "0xf0['0xee', '0xbc', '0xe8']", '0xfd[]', "0xf1['0x47']", "0xf0['0xee', '0xee', '0xec']", '0xfe[]', "0xf0['0xee', '0xec', '0xef']", '0xfd[]', "0xf0['0xee', '0xee', '0xec']", '0xff[]', "0xfc['0x12', '0x0', '0x0']", "0xf5['0xc', '0x1', '0xff']", '0xfe[]', '0xff[]']</t>
  </si>
  <si>
    <t>Start: Master Pug | ["0xfc['0xb', '0xf', '0x0']", "0xfb['0x0', '0x0']", '0xc1[]', "0xfa['0x4', '0x4', '0x0']", "0xf8['0x3', '0x81']", "0xfc['0xd', '0x3', '0x7']", "0xf8['0x3', '0x0']", "0xf1['0x44']", '0xef[]', "0xf5['0xa', '0x4', '0x4']", "0xfa['0x7', '0x4', '0x0']", "0xf5['0xa', '0x2', '0x4']", '0xfe[]', "0xfc['0x1a', '0x36', '0x2']", "0xf1['0x47']", "0xf0['0xfe', '0x9', '0x9']", '0xfe[]', "0xfc['0x1a', '0x36', '0x1']", "0xf1['0x47']", "0xf0['0xfe', '0xa', '0xa']", '0xfe[]', "0xfc['0x1a', '0x36', '0x10']", "0xf1['0x47']", "0xf0['0xfe', '0xb', '0xb']", '0xfe[]', "0xfc['0x1a', '0x36', '0x20']", "0xf1['0x43']", "0xf0['0xfe', '0x8', '0x8']", '0xfe[]', "0xfc['0x1a', '0x36', '0x4']", "0xf1['0x47']", "0xf0['0xfe', '0x16', '0x16']", '0xfe[]', "0xfc['0x1a', '0x36', '0x8']", "0xf1['0x47']", "0xf0['0xfe', '0xe', '0xe']", '0xfe[]', "0xfc['0x1a', '0x36', '0x80']", "0xf1['0x47']", "0xf0['0xfe', '0x15', '0x15']", '0xfe[]', "0xfc['0x1a', '0x36', '0x40']", "0xf1['0x47']", "0xf0['0xfe', '0x8d', '0x8d']", '0xfe[]', '0xee[]', '0xff[]', "0xfc['0x12', '0x0', '0x0']", "0xf5['0xc', '0x1', '0xff']", '0xfe[]', "0xfc['0x5', '0x0', '0x0']", "0xf0['0x99', '0xfe', '0xfe']", '0xff[]']</t>
  </si>
  <si>
    <t>Start: L.60 Magic | ["0xf0['0x15', '0x16', '0xe']", '0xff[]', "0xfc['0x12', '0x0', '0x0']", '0xfe[]', "0xfc['0x5', '0x0', '0x0']", "0xf0['0x29', '0x28', '0x34']", '0xff[]']</t>
  </si>
  <si>
    <t>Start: Merchant__ | ['0xee[]', '0xff[]', "0xfc['0x1', '0x5', '0x5']", "0xf9['0x1', '0xd', '0x4']", "0xf9['0x2', '0xd', '0x5']", "0xf5['0x0', '0x3', '0x1']", "0xf5['0x0', '0x0', '0x2']", "0xf7['0xf']", "0xf5['0x0', '0x1', '0x1']", '0xff[]']</t>
  </si>
  <si>
    <t>Start: B.Day Suit | ["0xf3['0x8', '0x0']", "0xf1['0x36']", "0xf0['0xc2', '0xc2', '0xc2']", '0xff[]', '0xff[]']</t>
  </si>
  <si>
    <t>Start: Tentacle__ | ["0xfc['0x14', '0x24', '0x7']", "0xfc['0xb', '0x1e', '0x0']", '0xdb[]', '0xfe[]', "0xfc['0x15', '0x24', '0x7']", "0xfc['0x8', '0x48', '0x12']", '0xc8[]', '0xfe[]', "0xfc['0x15', '0x24', '0x7']", "0xfc['0x8', '0x49', '0x12']", '0xc8[]', '0xfe[]', "0xfc['0x15', '0x24', '0x7']", "0xfc['0x8', '0x4a', '0x12']", '0xc8[]', '0xfe[]', "0xfc['0x15', '0x24', '0x7']", "0xfc['0x8', '0x4b', '0x12']", '0xc8[]', '0xfe[]', "0xfc['0x15', '0x24', '0x7']", "0xfb['0x0', '0x0']", "0xf0['0xee', '0x8', '0xef']", '0xfd[]', "0xfb['0x0', '0x0']", "0xf0['0xef', '0xb0', '0xef']", '0xfd[]', "0xfb['0x0', '0x0']", "0xf0['0xee', '0x8', '0xef']", '0xfd[]', "0xfb['0x0', '0x0']", "0xf0['0x3', '0xef', '0xb0']", '0xff[]', "0xfc['0x12', '0x0', '0x0']", "0xfc['0x14', '0x24', '0x7']", '0xdb[]', '0xfe[]', "0xfc['0x15', '0x24', '0x7']", "0xfc['0x5', '0x0', '0x0']", "0xf0['0xee', '0xfe', '0xfe']", '0xff[]']</t>
  </si>
  <si>
    <t>Start: Tentacle__ | ["0xfc['0x14', '0x24', '0x7']", "0xfc['0xb', '0x1e', '0x0']", '0xdb[]', '0xfe[]', "0xfc['0x15', '0x24', '0x7']", "0xfc['0x8', '0x48', '0x12']", '0xc8[]', '0xfe[]', "0xfc['0x15', '0x24', '0x7']", "0xfc['0x8', '0x49', '0x12']", '0xc8[]', '0xfe[]', "0xfc['0x15', '0x24', '0x7']", "0xfc['0x8', '0x4a', '0x12']", '0xc8[]', '0xfe[]', "0xfc['0x15', '0x24', '0x7']", "0xfc['0x8', '0x4b', '0x12']", '0xc8[]', '0xfe[]', "0xfc['0x15', '0x24', '0x7']", "0xfb['0x0', '0x0']", "0xf0['0xee', '0xee', '0xef']", '0xfd[]', "0xfb['0x0', '0x0']", "0xf0['0xee', '0xb0', '0xef']", '0xfd[]', "0xfb['0x0', '0x0']", "0xf0['0xee', '0x8', '0xef']", '0xfd[]', "0xfb['0x0', '0x0']", "0xf0['0x3', '0xef', '0xb0']", '0xff[]', "0xfc['0x12', '0x0', '0x0']", "0xfc['0x14', '0x24', '0x7']", '0xdb[]', '0xfe[]', "0xfc['0x15', '0x24', '0x7']", "0xfc['0x5', '0x0', '0x0']", "0xf0['0xef', '0xfe', '0xfe']", '0xff[]']</t>
  </si>
  <si>
    <t>Start: Tentacle__ | ["0xfc['0x14', '0x24', '0x7']", "0xfc['0xb', '0x1e', '0x0']", '0xdb[]', '0xfe[]', "0xfc['0x15', '0x24', '0x7']", "0xfc['0x8', '0x48', '0x12']", '0xc8[]', '0xfe[]', "0xfc['0x15', '0x24', '0x7']", "0xfc['0x8', '0x49', '0x12']", '0xc8[]', '0xfe[]', "0xfc['0x15', '0x24', '0x7']", "0xfc['0x8', '0x4a', '0x12']", '0xc8[]', '0xfe[]', "0xfc['0x15', '0x24', '0x7']", "0xfc['0x8', '0x4b', '0x12']", '0xc8[]', '0xfe[]', "0xfc['0x15', '0x24', '0x7']", "0xfb['0x0', '0x0']", "0xf0['0xee', '0x8', '0xef']", '0xfd[]', "0xfb['0x0', '0x0']", "0xf0['0xee', '0xb0', '0xef']", '0xfd[]', "0xfb['0x0', '0x0']", "0xf0['0xee', '0xee', '0xef']", '0xfd[]', "0xfb['0x0', '0x0']", "0xf0['0x3', '0xef', '0xb0']", '0xff[]', "0xfc['0x12', '0x0', '0x0']", "0xfc['0x14', '0x24', '0x7']", '0xdb[]', '0xfe[]', "0xfc['0x15', '0x24', '0x7']", "0xfc['0x5', '0x0', '0x0']", "0xf0['0xef', '0xfe', '0xfe']", '0xff[]']</t>
  </si>
  <si>
    <t>Start: RightBlade | ["0xfc['0x12', '0x8', '0x0']", "0xfc['0xb', '0xf', '0x0']", "0xf5['0x8', '0x0', '0x8']", '0xfe[]', "0xfc['0x11', '0x8', '0x0']", "0xf0['0xee', '0xee', '0xef']", '0xfe[]', '0xff[]', "0xfc['0x12', '0x0', '0x0']", "0xf5['0x0', '0x0', '0x8']", "0xf5['0x9', '0x3', '0x8']", "0xfb['0x0', '0x0']", '0xff[]']</t>
  </si>
  <si>
    <t>Start: Left Blade | ["0xfc['0x12', '0x2', '0x0']", "0xfc['0xb', '0x1e', '0x0']", "0xf5['0x8', '0x0', '0x2']", '0xfe[]', "0xfc['0x11', '0x2', '0x0']", "0xf0['0xee', '0xee', '0xe7']", '0xfd[]', "0xf0['0xee', '0xee', '0xef']", '0xfe[]', '0xff[]', "0xfc['0x12', '0x0', '0x0']", "0xf5['0x0', '0x0', '0x2']", "0xf5['0x9', '0x3', '0x2']", "0xfb['0x0', '0x0']", '0xff[]']</t>
  </si>
  <si>
    <t>Start: Rough_____ | ["0xfc['0x12', '0x8', '0x0']", "0xfc['0xb', '0x14', '0x0']", "0xf5['0x8', '0x0', '0x8']", '0xfe[]', "0xfc['0x11', '0x8', '0x0']", "0xf0['0xee', '0xee', '0xef']", '0xfe[]', '0xff[]', "0xfc['0x12', '0x0', '0x0']", "0xf5['0x0', '0x0', '0x8']", "0xf5['0x9', '0x3', '0x8']", "0xfb['0x0', '0x0']", '0xff[]']</t>
  </si>
  <si>
    <t>Start: Striker___ | ["0xfc['0x12', '0x2', '0x0']", "0xfc['0xb', '0x28', '0x0']", "0xf5['0x8', '0x0', '0x2']", '0xfe[]', "0xfc['0x11', '0x2', '0x0']", "0xf0['0xee', '0xee', '0xd7']", '0xfe[]', '0xff[]', "0xfc['0x12', '0x0', '0x0']", "0xf5['0x0', '0x0', '0x2']", "0xf5['0x9', '0x3', '0x2']", "0xfb['0x0', '0x0']", '0xff[]']</t>
  </si>
  <si>
    <t>Start: L.70 Magic | ["0xf0['0x9', '0xa', '0xb']", '0xff[]', "0xfc['0x12', '0x0', '0x0']", '0xfe[]', "0xfc['0x5', '0x0', '0x0']", "0xf0['0x1d', '0x1a', '0x25']", '0xff[]']</t>
  </si>
  <si>
    <t>Start: Tritoch___ | ["0xf0['0x1a', '0x1a', '0xa']", '0xfd[]', "0xf0['0xa', '0xa', '0x1a']", '0xfd[]', "0xf0['0x1a', '0xcf', '0xa']", '0xff[]', "0xfc['0x12', '0x0', '0x0']", "0xf5['0xc', '0x1', '0xff']", '0xfe[]', "0xfc['0x4', '0x1', '0x0']", "0xf0['0xfe', '0xfe', '0x1a']", '0xfe[]', "0xfc['0x1', '0x7', '0x9']", "0xf1['0x45']", "0xf0['0xfe', '0xfe', '0xcf']", '0xfe[]', "0xfc['0x1', '0xa', '0xc']", "0xf1['0x45']", "0xf0['0xfe', '0xfe', '0xcf']", '0xfe[]', "0xfc['0x1', '0xd', '0x10']", "0xf1['0x45']", "0xf0['0xfe', '0xfe', '0xcf']", '0xff[]']</t>
  </si>
  <si>
    <t>Start: Laser Gun_ | ["0xfc['0x6', '0x36', '0x2f']", "0xf1['0x47']", "0xf0['0xb6', '0xb6', '0xb5']", '0xfd[]', "0xf1['0x47']", "0xf0['0xb6', '0xb6', '0xb5']", '0xfe[]', "0xf0['0xb4', '0xb5', '0xb5']", '0xff[]', "0xfc['0x12', '0x0', '0x0']", "0xfc['0x13', '0x1', '0x2']", "0xf9['0x1', '0x0', '0x0']", "0xf5['0x1', '0x1', '0x4']", '0xff[]']</t>
  </si>
  <si>
    <t>Start: MissileBay | ["0xfc['0x6', '0x36', '0x34']", "0xf1['0x47']", '0xdd[]', '0xfd[]', "0xf1['0x47']", "0xf0['0xcd', '0xdd', '0xdd']", '0xfd[]', "0xf1['0x47']", '0xcd[]', '0xfe[]', '0xdd[]', '0xff[]', "0xfc['0x12', '0x0', '0x0']", "0xf5['0x1', '0x1', '0x10']", '0xff[]']</t>
  </si>
  <si>
    <t>Start: Chadarnook | ["0xfc['0xb', '0x30', '0x0']", "0xf8['0x0', '0x0']", "0xfb['0x0', '0x0']", "0xf8['0x3', '0x1']", "0xf5['0xd', '0x2', '0x1']", "0xf5['0xd', '0x1', '0x2']", '0xfe[]', "0xfc['0x6', '0x36', '0x34']", "0xf1['0x47']", "0xf0['0xee', '0xbe', '0xb']", '0xfd[]', "0xf1['0x47']", "0xf0['0xbe', '0xb', '0xbe']", '0xfd[]', "0xf1['0x47']", "0xf0['0xbe', '0xee', '0xb']", '0xfd[]', "0xf1['0x47']", "0xf0['0xbe', '0xb', '0xee']", '0xfe[]', "0xf0['0xee', '0xee', '0xb']", '0xfd[]', "0xf0['0xee', '0x7', '0xfe']", '0xfd[]', "0xf0['0xee', '0x7', '0xb']", '0xfd[]', "0xf0['0xee', '0x7', '0xfe']", '0xfe[]', '0xff[]', "0xfc['0x12', '0x0', '0x0']", "0xf5['0xc', '0x1', '0xff']", '0xfe[]', "0xfc['0x5', '0x0', '0x0']", "0xf0['0xfe', '0xfe', '0x7']", "0xf8['0x0', '0x81']", "0xfc['0xd', '0x0', '0x5']", "0xf8['0x0', '0x0']", "0xfb['0x0', '0x0']", "0xf8['0x3', '0x0']", "0xf5['0xd', '0x2', '0x1']", "0xf5['0xd', '0x1', '0x2']", '0xff[]']</t>
  </si>
  <si>
    <t>Start: Ice Dragon | ["0xf0['0xee', '0xc5', '0xc5']", '0xfd[]', "0xf0['0xee', '0xbb', '0xbb']", '0xfd[]', "0xf0['0xee', '0x74', '0xbb']", '0xfe[]', '0xff[]', "0xfc['0x12', '0x0', '0x0']", "0xf5['0xc', '0x1', '0xff']", '0xfe[]', "0xfc['0x12', '0x0', '0x0']", "0xfb['0x4', '0x0']", "0xf0['0xfe', '0xfe', '0x74']", '0xfe[]', "0xfc['0x5', '0x0', '0x0']", "0xf0['0xfe', '0xfe', '0xee']", '0xff[]']</t>
  </si>
  <si>
    <t>Start: Kefka_____ | ['0xee[]', '0xfd[]', "0xf0['0xee', '0xee', '0x3']", '0xfd[]', "0xf0['0xee', '0x6', '0x2']", '0xfd[]', "0xf0['0x1e', '0x4', '0x1']", '0xff[]', "0xfc['0x12', '0x0', '0x0']", "0xf1['0x36']", '0xc2[]', '0xff[]']</t>
  </si>
  <si>
    <t>Start: Storm Drgn | ["0xfc['0x6', '0x36', '0x25']", "0xf1['0x47']", "0xf0['0xee', '0xee', '0x8f']", '0xfd[]', "0xf1['0x47']", "0xf0['0xee', '0xef', '0xb2']", '0xfe[]', "0xf0['0xee', '0x65', '0x67']", '0xfd[]', "0xf0['0xee', '0x65', '0xee']", '0xff[]', "0xfc['0x12', '0x0', '0x0']", "0xf5['0xc', '0x1', '0xff']", '0xfe[]', "0xfc['0x5', '0x0', '0x0']", "0xf0['0xee', '0xfe', '0xfe']", '0xff[]']</t>
  </si>
  <si>
    <t>Start: Dirt Drgn_ | ["0xfc['0xb', '0x14', '0x0']", "0xfb['0x0', '0x0']", "0xfc['0x8', '0x44', '0x1f']", "0xf1['0x43']", '0xc3[]', '0xfe[]', "0xf0['0xee', '0x15', '0x15']", '0xfd[]', "0xf0['0xee', '0xbc', '0xed']", '0xfd[]', "0xf0['0xee', '0xbc', '0x15']", '0xfd[]', "0xf0['0xee', '0xee', '0xed']", '0xfe[]', '0xff[]', "0xfc['0x12', '0x0', '0x0']", "0xf5['0xc', '0x1', '0xff']", '0xfe[]', "0xfc['0x5', '0x0', '0x0']", "0xf0['0xfe', '0xfe', '0xef']", '0xff[]']</t>
  </si>
  <si>
    <t>Start: Ipooh_____ | ["0xf0['0xee', '0xee', '0xef']", '0xff[]', "0xfc['0x12', '0x6', '0x0']", "0xfb['0x6', '0x30']", '0xff[]']</t>
  </si>
  <si>
    <t>Start: Leader____ | ["0xf0['0xee', '0xee', '0xef']", '0xff[]', "0xfc['0x5', '0x0', '0x0']", "0xf0['0xfe', '0xfe', '0xef']", '0xff[]']</t>
  </si>
  <si>
    <t>Start: Gold Drgn_ | ["0xfc['0x14', '0x0', '0x0']", "0xfc['0xd', '0x3', '0x2']", "0xf9['0x2', '0x0', '0x0']", "0xf8['0x24', '0x0']", "0xf8['0x3', '0x0']", "0xf1['0x43']", '0xb[]', '0xfe[]', "0xfc['0x14', '0x0', '0x0']", "0xf8['0x3', '0x81']", '0xfe[]', "0xfc['0x8', '0x48', '0x17']", "0xfc['0x9', '0x48', '0x7']", "0xfc['0x9', '0x36', '0x17']", '0x24[]', '0xfe[]', "0xfc['0x8', '0x49', '0x17']", "0xfc['0x9', '0x49', '0x7']", "0xfc['0x9', '0x36', '0x17']", '0x24[]', '0xfe[]', "0xfc['0x8', '0x4a', '0x17']", "0xfc['0x9', '0x4a', '0x7']", "0xfc['0x9', '0x36', '0x17']", '0x24[]', '0xfe[]', "0xfc['0x8', '0x4b', '0x17']", "0xfc['0x9', '0x4b', '0x7']", "0xfc['0x9', '0x36', '0x17']", '0x24[]', '0xfe[]', "0xfc['0x8', '0x36', '0x17']", "0xf1['0x47']", '0xee[]', '0xfd[]', "0xf1['0x36']", "0xf0['0x7', '0x7', '0x2']", '0xfd[]', "0xf9['0x2', '0x0', '0x1']", "0xf1['0x47']", '0xee[]', '0xfd[]', "0xf1['0x36']", "0xf0['0xfe', '0x7', '0x2']", "0xf9['0x2', '0x0', '0x1']", '0xfe[]', "0xf0['0xb9', '0x2', '0x7']", '0xfd[]', "0xf0['0xb9', '0x2', '0x2']", '0xfd[]', "0xf9['0x2', '0x0', '0x1']", "0xf0['0x7', '0x2', '0x2']", '0xff[]', "0xfc['0x12', '0x0', '0x0']", "0xf5['0xc', '0x1', '0xff']", '0xfe[]', "0xfc['0x1', '0x0', '0x0']", "0xfc['0x15', '0x0', '0x0']", "0xf8['0x24', '0x81']", "0xfc['0xd', '0x24', '0x4']", "0xfc['0x15', '0x0', '0x0']", "0xf9['0x1', '0x0', '0x0']", "0xf3['0x73', '0x0']", '0xfe[]', "0xfc['0x1', '0x2', '0x2']", "0xfc['0x15', '0x0', '0x0']", "0xf0['0xfe', '0x2', '0x7']", '0xff[]']</t>
  </si>
  <si>
    <t>Start: Skull Drgn | ["0xf1['0x47']", "0xf0['0xee', '0x8b', '0x6b']", '0xfd[]', "0xf1['0x47']", "0xf0['0xee', '0x8b', '0x6c']", '0xfd[]', "0xf1['0x47']", "0xf0['0xee', '0x8b', '0x6b']", '0xfd[]', "0xf1['0x44']", '0xd6[]', '0xff[]', "0xfc['0x12', '0x0', '0x0']", "0xf5['0xc', '0x1', '0x0']", '0xfe[]', "0xfc['0x5', '0x0', '0x0']", "0xf0['0xfe', '0xee', '0xfe']", '0xff[]']</t>
  </si>
  <si>
    <t>Start: Blue Drgn_ | ["0xfc['0x15', '0x24', '0x0']", '0x8d[]', "0xf9['0x1', '0x24', '0x0']", '0xfe[]', "0xfc['0x16', '0x28', '0x0']", "0xfb['0x4', '0x0']", '0x8d[]', '0xfe[]', "0xfc['0x15', '0x24', '0x1']", "0xfc['0x8', '0x48', '0x13']", "0xfc['0x9', '0x36', '0x13']", "0xfc['0x9', '0x36', '0x16']", "0xf1['0x36']", '0x19[]', "0xf1['0x48']", '0x9e[]', "0xf9['0x1', '0x24', '0x1']", '0xfe[]', "0xfc['0x15', '0x24', '0x1']", "0xfc['0x8', '0x49', '0x13']", "0xfc['0x9', '0x36', '0x13']", "0xfc['0x9', '0x36', '0x16']", "0xf1['0x36']", '0x19[]', "0xf1['0x49']", '0x9e[]', "0xf9['0x1', '0x24', '0x1']", '0xfe[]', "0xfc['0x15', '0x24', '0x1']", "0xfc['0x8', '0x4a', '0x13']", "0xfc['0x9', '0x36', '0x13']", "0xfc['0x9', '0x36', '0x16']", "0xf1['0x36']", '0x19[]', "0xf1['0x4a']", '0x9e[]', "0xf9['0x1', '0x24', '0x1']", '0xfe[]', "0xfc['0x15', '0x24', '0x1']", "0xfc['0x8', '0x4b', '0x13']", "0xfc['0x9', '0x36', '0x13']", "0xfc['0x9', '0x36', '0x16']", "0xf1['0x36']", '0x19[]', "0xf1['0x4b']", '0x9e[]', "0xf9['0x1', '0x24', '0x1']", '0xfe[]', "0xfc['0x6', '0x36', '0x3d']", "0xf1['0x47']", "0xf0['0xee', '0x8e', '0x8e']", '0xfd[]', "0xf1['0x47']", "0xf0['0xee', '0xbe', '0xbe']", "0xf9['0x2', '0x24', '0x1']", '0xfe[]', "0xf0['0xee', '0xa9', '0xa9']", '0xfd[]', "0xf0['0xee', '0xee', '0xa9']", "0xf9['0x2', '0x24', '0x1']", '0xff[]', "0xfc['0x12', '0x0', '0x0']", "0xf5['0xc', '0x1', '0x0']", '0xfe[]', "0xfc['0x1', '0x2', '0x2']", "0xf0['0xfe', '0xfe', '0xee']", '0xfe[]', "0xfc['0x5', '0x0', '0x0']", "0xf0['0xfe', '0xfe', '0xee']", '0xff[]']</t>
  </si>
  <si>
    <t>Start: Red Dragon | ["0xfc['0xb', '0x28', '0x0']", "0xfb['0x0', '0x0']", "0xf0['0xcc', '0x95', '0xc6']", '0xfe[]', "0xfc['0x15', '0x24', '0x0']", "0xfc['0x8', '0x48', '0x17']", "0xf1['0x48']", '0xef[]', "0xf3['0x76', '0x0']", "0xf9['0x1', '0x24', '0x0']", '0xfe[]', "0xfc['0x15', '0x24', '0x0']", "0xfc['0x8', '0x49', '0x17']", "0xf1['0x49']", '0xef[]', "0xf3['0x76', '0x0']", "0xf9['0x1', '0x24', '0x0']", '0xfe[]', "0xfc['0x15', '0x24', '0x0']", "0xfc['0x8', '0x4a', '0x17']", "0xf1['0x4a']", '0xef[]', "0xf3['0x76', '0x0']", "0xf9['0x1', '0x24', '0x0']", '0xfe[]', "0xfc['0x15', '0x24', '0x0']", "0xfc['0x8', '0x4b', '0x17']", "0xf1['0x4b']", '0xef[]', "0xf3['0x76', '0x0']", "0xf9['0x1', '0x24', '0x0']", '0xfe[]', "0xfc['0x6', '0x36', '0x23']", "0xf1['0x47']", "0xf0['0xf', '0x9', '0xf']", '0xfd[]', "0xf1['0x47']", "0xf0['0xf', '0x9', '0xf']", "0xf9['0x2', '0x24', '0x0']", '0xfe[]', "0xf0['0x5', '0xb3', '0x5']", '0xfd[]', "0xf0['0x5', '0x5', '0xb3']", "0xf9['0x2', '0x24', '0x0']", '0xff[]', "0xfc['0x12', '0x0', '0x0']", "0xf5['0xc', '0x1', '0x0']", "0xf9['0x2', '0x24', '0x0']", '0xfe[]', "0xfc['0x5', '0x0', '0x0']", "0xf0['0xee', '0xfe', '0xfe']", '0xff[]']</t>
  </si>
  <si>
    <t>Start: Piranha___ | ['0xee[]', '0xff[]', "0xfc['0x12', '0x0', '0x0']", "0xfc['0x16', '0x27', '0x0']", "0xfc['0x13', '0x1', '0x0']", "0xfb['0xd', '0x0']", "0xf5['0x4', '0x0', '0x20']", '0xfe[]', "0xfc['0x13', '0x1', '0x0']", "0xfc['0x12', '0x0', '0x0']", "0xfc['0x19', '0x1', '0x0']", "0xfb['0xd', '0x0']", "0xf5['0x4', '0x0', '0x16']", '0xfe[]', "0xfc['0x13', '0x1', '0x0']", "0xfc['0x12', '0x0', '0x0']", "0xfc['0x19', '0x2', '0x0']", "0xfb['0xd', '0x0']", "0xf5['0x4', '0x0', '0x11']", '0xfe[]', "0xfc['0x13', '0x1', '0x0']", "0xfc['0x12', '0x0', '0x0']", "0xfc['0x19', '0x4', '0x0']", "0xfb['0xd', '0x0']", "0xf5['0x4', '0x0', '0x1a']", '0xfe[]', "0xfc['0x13', '0x1', '0x0']", "0xfc['0x12', '0x0', '0x0']", "0xfc['0x19', '0x8', '0x0']", "0xfb['0xd', '0x0']", "0xf5['0x4', '0x0', '0x5']", '0xfe[]', "0xfc['0x13', '0x1', '0x0']", "0xfc['0x12', '0x0', '0x0']", "0xfc['0x19', '0x10', '0x0']", "0xfb['0xd', '0x0']", "0xf5['0x4', '0x0', '0xe']", '0xff[]']</t>
  </si>
  <si>
    <t>Start: Rizopas___ | ["0xf0['0xee', '0xef', '0xb8']", "0xf0['0xee', '0x1', '0x1']", '0xfd[]', "0xf0['0x6f', '0xee', '0xee']", '0xff[]', "0xfc['0x12', '0x0', '0x0']", "0xf5['0xc', '0x1', '0xff']", '0xfe[]', '0xff[]']</t>
  </si>
  <si>
    <t>Start: Specter___ | ["0xf0['0x1', '0xee', '0xfe']", '0xfd[]', "0xf0['0xee', '0x1', '0xfe']", '0xfd[]', "0xf0['0xfe', '0xee', '0xbd']", '0xff[]', "0xfc['0x5', '0x0', '0x0']", "0xf1['0x45']", "0xf0['0xef', '0xfe', '0xfe']", '0xff[]']</t>
  </si>
  <si>
    <t>Start: Short Arm_ | ["0xfc['0x6', '0x36', '0x26']", "0xf1['0x47']", "0xf0['0xee', '0xee', '0xef']", '0xfe[]', "0xf0['0xee', '0xee', '0xfe']", '0xff[]', "0xfc['0x5', '0x0', '0x0']", "0xf0['0xee', '0xee', '0xfe']", '0xff[]']</t>
  </si>
  <si>
    <t>Start: Long Arm__ | ["0xfc['0x6', '0x36', '0x20']", "0xf1['0x47']", "0xf0['0xee', '0xee', '0xfe']", "0xf1['0x47']", "0xf0['0xee', '0xee', '0xfe']", '0xfe[]', '0xee[]', '0xfd[]', "0xf0['0xee', '0xee', '0xe3']", '0xfd[]', "0xf0['0xee', '0xe3', '0xe3']", '0xff[]', "0xfc['0x13', '0x1', '0x0']", "0xf1['0x47']", "0xf0['0xfe', '0xe3', '0xe3']", "0xf0['0xe3', '0xfe', '0xe3']", "0xf0['0xe3', '0xe3', '0xfe']", '0xff[]']</t>
  </si>
  <si>
    <t>Start: Face______ | ["0xfc['0x6', '0x36', '0x23']", "0xf1['0x47']", "0xf0['0xef', '0xef', '0xe2']", '0xfd[]', "0xf1['0x47']", "0xf0['0xef', '0xef', '0xe2']", '0xfd[]', "0xf1['0x47']", "0xf0['0xef', '0xef', '0xe2']", "0xf1['0x47']", "0xf0['0xef', '0xef', '0xe2']", '0xfd[]', "0xf1['0x47']", "0xf0['0xe2', '0xbc', '0xc9']", '0xfe[]', "0xf0['0xc9', '0xfe', '0xfe']", '0xfd[]', "0xf0['0xef', '0xfe', '0xfe']", '0xfd[]', "0xf0['0xc9', '0xfe', '0xfe']", '0xfd[]', "0xf0['0xef', '0xfe', '0xfe']", '0xfd[]', "0xf1['0x39']", "0xf0['0x1c', '0x1c', '0x1f']", '0xfd[]', "0xf1['0x47']", "0xf0['0xef', '0xfe', '0xfe']", '0xff[]', "0xfc['0x13', '0x1', '0x0']", "0xfc['0x12', '0x0', '0x0']", "0xf1['0x47']", '0x15[]', '0xff[]']</t>
  </si>
  <si>
    <t>Start: Tiger_____ | ["0xfc['0x6', '0x36', '0x27']", "0xf1['0x47']", "0xf0['0xcc', '0xc5', '0xc6']", "0xf0['0xef', '0xfe', '0xfe']", '0xfe[]', "0xf0['0xfe', '0xfe', '0xfe']", '0xfd[]', "0xf0['0xcc', '0xc6', '0xc5']", '0xfd[]', "0xf0['0xfe', '0xfe', '0xfe']", '0xfd[]', "0xf0['0xee', '0xfe', '0xfe']", '0xff[]', '0xff[]']</t>
  </si>
  <si>
    <t>Start: Tools_____ | ["0xfc['0x6', '0x36', '0x30']", "0xf1['0x47']", "0xf0['0xb6', '0xd4', '0xb5']", '0xfd[]', "0xf1['0x47']", "0xf0['0xb6', '0xdd', '0xbb']", '0xfd[]', "0xf1['0x47']", "0xf0['0xaf', '0xd4', '0xbb']", '0xfe[]', "0xf0['0xb6', '0xd4', '0xb5']", '0xfd[]', "0xf0['0xb6', '0xdd', '0xb4']", '0xfd[]', "0xf0['0xaf', '0xd4', '0xb4']", '0xff[]', '0xff[]']</t>
  </si>
  <si>
    <t>Start: Magic_____ | ["0xfc['0x6', '0x36', '0x32']", "0xf1['0x47']", "0xf0['0xb', '0xb', '0x1b']", '0xfd[]', "0xf1['0x47']", "0xf0['0xe', '0xf', '0x1a']", '0xfd[]', "0xf1['0x47']", "0xf0['0x9', '0x6', '0xb']", '0xfe[]', "0xfc['0x6', '0x36', '0x4b']", "0xf1['0x47']", "0xf0['0x24', '0x20', '0x35']", '0xfd[]', "0xf1['0x47']", "0xf0['0xa', '0xb', '0x1d']", '0xfd[]', "0xf1['0x47']", "0xf0['0xe', '0xf', '0x28']", '0xfe[]', "0xf1['0x47']", "0xf0['0x27', '0x1f', '0x23']", '0xfd[]', "0xf0['0x9', '0x9', '0x1e']", '0xfd[]', "0xf0['0x3', '0x4', '0x8']", "0xf1['0x44']", "0xf0['0x2c', '0xfe', '0xfe']", "0xf0['0x2c', '0xfe', '0xfe']", '0xff[]', "0xfc['0x6', '0x36', '0xd']", "0xfc['0x5', '0x0', '0x0']", "0xf1['0x47']", "0xf0['0x11', '0xfe', '0xfe']", "0xf1['0x44']", "0xf0['0x2c', '0x2c', '0xfe']", "0xf0['0x2c', '0x2c', '0xfe']", '0xfe[]', "0xfc['0x6', '0x36', '0x19']", "0xfc['0x5', '0x0', '0x0']", "0xf1['0x47']", "0xf0['0x11', '0xfe', '0xfe']", '0xff[]']</t>
  </si>
  <si>
    <t>Start: Hit_______ | ['0xee[]', '0xff[]', "0xfc['0x12', '0x0', '0x0']", "0xf1['0x47']", '0xef[]', '0xee[]', '0xee[]', '0xee[]', '0xee[]', '0xee[]', '0xee[]', '0xee[]', '0xee[]', '0xee[]', '0xff[]']</t>
  </si>
  <si>
    <t>Start: Girl______ | ["0xfc['0x13', '0x1', '0x1']", "0xf1['0x3d']", '0x31[]', '0xfe[]', "0xf0['0x93', '0x93', '0xfe']", '0xfd[]', "0xf0['0x93', '0xef', '0xfe']", '0xfd[]', "0xf0['0x93', '0x93', '0xfe']", '0xfd[]', "0xf0['0x93', '0xef', '0xfe']", '0xfd[]', "0xf0['0x93', '0xfe', '0xfe']", '0xff[]', '0xff[]']</t>
  </si>
  <si>
    <t>Start: Sleep_____ | ["0xfc['0x6', '0x36', '0x1a']", "0xf1['0x47']", '0xdf[]', '0xfe[]', "0xf0['0x16', '0x17', '0xfe']", '0xfd[]', "0xf0['0xee', '0xee', '0x8b']", '0xff[]', "0xfc['0x12', '0x0', '0x0']", "0xf1['0x47']", '0xef[]', "0xf0['0xef', '0xfe', '0xfe']", '0xfe[]', "0xfc['0x6', '0x36', '0x1a']", "0xfc['0x5', '0x0', '0x0']", "0xf1['0x47']", "0xf0['0xdf', '0xd2', '0xfe']", '0xff[]']</t>
  </si>
  <si>
    <t>Start: Hidonite__ | ["0xf0['0xee', '0xfe', '0xef']", '0xfd[]', "0xf0['0xfe', '0xee', '0xee']", '0xfd[]', "0xf0['0xee', '0xfe', '0xfe']", '0xfd[]', "0xf0['0xef', '0xfe', '0xee']", '0xff[]', "0xfc['0x12', '0x0', '0x0']", "0xfb['0x4', '0x0']", '0xfe[]', "0xfc['0x5', '0x0', '0x0']", "0xf0['0xfe', '0xfe', '0xee']", '0xff[]']</t>
  </si>
  <si>
    <t>Start: Hidonite__ | ["0xf0['0xee', '0xfe', '0xfe']", '0xfd[]', "0xf0['0xee', '0xfe', '0xef']", '0xfd[]', "0xf0['0xfe', '0xee', '0xee']", '0xfd[]', "0xf0['0xee', '0xfe', '0xef']", '0xff[]', "0xfc['0x12', '0x0', '0x0']", "0xfb['0x4', '0x0']", '0xfe[]', "0xfc['0x5', '0x0', '0x0']", "0xf0['0xfe', '0xfe', '0xee']", '0xff[]']</t>
  </si>
  <si>
    <t>Start: Hidonite__ | ["0xf0['0xfe', '0xee', '0xee']", '0xfd[]', "0xf0['0xee', '0xfe', '0xef']", '0xfd[]', "0xf0['0xee', '0xfe', '0xfe']", '0xfd[]', "0xf0['0xee', '0xfe', '0xef']", '0xff[]', "0xfc['0x12', '0x0', '0x0']", "0xfb['0x4', '0x0']", '0xfe[]', "0xfc['0x5', '0x0', '0x0']", "0xf0['0xfe', '0xfe', '0xee']", '0xff[]']</t>
  </si>
  <si>
    <t>Start: L.80 Magic | ["0xfc['0x8', '0x43', '0x17']", "0xf0['0x2e', '0x33', '0x1f']", '0xfe[]', "0xfc['0x8', '0x38', '0x17']", "0xf0['0x9', '0xa', '0xb']", '0xfe[]', "0xf0['0x8', '0x8', '0x3']", '0xff[]', "0xfc['0x12', '0x0', '0x0']", '0xfe[]', "0xfc['0x5', '0x0', '0x0']", "0xfc['0x8', '0x43', '0x17']", "0xf0['0x2f', '0x2d', '0x35']", '0xfe[]', "0xfc['0x5', '0x0', '0x0']", "0xfc['0x8', '0x38', '0x17']", "0xf0['0x20', '0x2c', '0xe']", '0xff[]']</t>
  </si>
  <si>
    <t>Start: L.90 Magic | ["0xf0['0x13', '0x17', '0xf']", '0xfd[]', "0xf0['0x13', '0x17', '0xf']", '0xfd[]', "0xf0['0x13', '0x17', '0xf']", '0xfd[]', "0xf1['0x47']", '0x2c[]', "0xf0['0xf', '0xf', '0xfe']", "0xf0['0xf', '0xf', '0xfe']", "0xf0['0xf', '0xf', '0xfe']", '0xff[]', "0xfc['0x12', '0x0', '0x0']", '0xfe[]', "0xfc['0x5', '0x0', '0x0']", "0xf0['0x20', '0xb', '0x35']", '0xff[]']</t>
  </si>
  <si>
    <t>Start: ProtoArmor | ["0xfc['0x13', '0x1', '0x1']", "0xf0['0xcd', '0xa7', '0xb5']", '0xfe[]', "0xf0['0xb5', '0xb5', '0xef']", '0xff[]', "0xfc['0x12', '0x0', '0x0']", '0xfe[]', "0xfc['0x1', '0x0', '0x0']", "0xf0['0xcd', '0xa7', '0xfe']", '0xff[]']</t>
  </si>
  <si>
    <t>Start: MagiMaster | ["0xfc['0x8', '0x38', '0x17']", "0xf0['0x9', '0xa', '0xb']", '0xfe[]', "0xf0['0x5', '0x6', '0x7']", '0xfd[]', "0xf0['0x9', '0xa', '0xb']", '0xfd[]', "0xf0['0x9', '0xa', '0xb']", "0xf0['0x9', '0xa', '0xb']", '0xfd[]', "0xf0['0x9', '0xa', '0xb']", "0xf0['0x9', '0xa', '0xb']", '0xfd[]', "0xf0['0x9', '0xa', '0xb']", '0xfd[]', "0xf0['0xd', '0x1b', '0x8']", "0xf0['0xd', '0x1b', '0x8']", '0xff[]', "0xfc['0x12', '0x0', '0x0']", '0xfe[]', "0xfc['0x5', '0x0', '0x0']", "0xf1['0x36']", '0xc1[]', '0xff[]']</t>
  </si>
  <si>
    <t>Start: SoulSaver_ | ["0xfc['0x11', '0x1', '0x0']", "0xfc['0x9', '0x36', '0x17']", "0xf1['0x36']", '0x24[]', '0xfe[]', "0xfc['0x15', '0x24', '0x0']", "0xfc['0x7', '0x36', '0x10']", "0xf1['0x47']", '0xef[]', "0xf9['0x1', '0x24', '0x0']", '0xfe[]', "0xfc['0x10', '0x0', '0x0']", "0xf0['0xfe', '0xa', '0xb']", '0xfd[]', "0xf0['0x9', '0xfe', '0xb']", '0xfd[]', "0xf0['0x9', '0xa', '0xfe']", "0xf9['0x2', '0x24', '0x0']", '0xfe[]', "0xf1['0x30']", "0xf0['0x2d', '0xfe', '0xfe']", '0xff[]', "0xfc['0x19', '0x8', '0x0']", "0xfc['0x12', '0x8', '0x0']", "0xf5['0x8', '0x3', '0x8']", "0xf5['0x9', '0x0', '0x8']", '0xfe[]', "0xfc['0x19', '0x10', '0x0']", "0xfc['0x12', '0x10', '0x0']", "0xf5['0x8', '0x3', '0x10']", "0xf5['0x9', '0x0', '0x10']", '0xfe[]', "0xfc['0x5', '0x0', '0x0']", "0xf0['0xee', '0xee', '0xfe']", '0xff[]']</t>
  </si>
  <si>
    <t>Start: Ultros____ | ["0xfc['0x15', '0x24', '0x0']", "0xf9['0x1', '0x24', '0x0']", '0xfe[]', "0xfc['0x14', '0x24', '0x1']", "0xfc['0x15', '0x24', '0x4']", "0xfc['0xd', '0x0', '0x2']", "0xf9['0x1', '0x24', '0x4']", '0xfe[]', "0xfc['0x14', '0x24', '0x1']", "0xfc['0x15', '0x24', '0x3']", "0xfc['0xd', '0x0', '0x1']", "0xf9['0x1', '0x24', '0x3']", '0xfe[]', "0xfc['0x14', '0x24', '0x1']", "0xfc['0x15', '0x24', '0x2']", "0xfc['0xd', '0x0', '0x0']", "0xf9['0x1', '0x24', '0x2']", '0xfe[]', "0xfc['0x14', '0x24', '0x1']", "0xf0['0xee', '0xd0', '0xef']", '0xfd[]', "0xf0['0xee', '0xd0', '0xef']", "0xf8['0x0', '0x81']", '0xfe[]', "0xf0['0xee', '0xee', '0xef']", '0xfd[]', "0xf0['0xee', '0xd0', '0xef']", '0xff[]', "0xfc['0x5', '0x0', '0x0']", "0xfc['0x15', '0x24', '0x1']", "0xfc['0x6', '0x36', '0x4c']", "0xf5['0x3', '0x0', '0x1']", "0xf9['0x1', '0x24', '0x1']", '0xfe[]', '0xff[]']</t>
  </si>
  <si>
    <t>Start: Naughty___ | ["0xfc['0x8', '0x36', '0x5']", "0xf1['0x36']", '0x23[]', '0xc2[]', '0xfe[]', "0xf0['0xee', '0xcf', '0xef']", '0xfd[]', "0xf0['0xee', '0xee', '0x6']", '0xfd[]', "0xf0['0xee', '0x6', '0xba']", '0xff[]', "0xfc['0x1', '0x2', '0x2']", "0xf1['0x45']", "0xf0['0xfe', '0xfe', '0xac']", '0xff[]']</t>
  </si>
  <si>
    <t>Start: Phunbaba__ | ["0xfc['0x15', '0x0', '0x0']", "0xfb['0x1', '0x36']", "0xf9['0x1', '0x0', '0x0']", '0xfe[]', "0xf0['0xee', '0xee', '0xef']", '0xfd[]', "0xf0['0x7', '0x7', '0xb']", '0xfd[]', "0xf0['0x7', '0x90', '0xef']", '0xff[]', "0xfc['0x12', '0x0', '0x0']", "0xf5['0xc', '0x1', '0xff']", '0xfe[]', '0xff[]']</t>
  </si>
  <si>
    <t>Start: Phunbaba__ | ["0xf0['0xee', '0xee', '0xef']", '0xfd[]', "0xf0['0x7', '0x7', '0xb']", '0xfd[]', "0xf0['0x7', '0x90', '0xef']", '0xff[]', "0xfc['0x12', '0x0', '0x0']", "0xf5['0xc', '0x1', '0xff']", '0xfe[]', "0xfc['0x5', '0x0', '0x0']", "0xfc['0x6', '0x36', '0x4a']", "0xf1['0x36']", '0xc2[]', '0xfe[]', '0xff[]']</t>
  </si>
  <si>
    <t>Start: Phunbaba__ | ["0xf0['0xee', '0xee', '0xef']", '0xfd[]', "0xf0['0x7', '0x7', '0xb']", '0xfd[]', "0xf0['0x7', '0x90', '0xef']", '0xff[]', "0xfc['0x12', '0x0', '0x0']", "0xf1['0x44']", '0xea[]', "0xf5['0xc', '0x1', '0xff']", '0xfe[]', "0xfc['0x5', '0x0', '0x0']", "0xfc['0x6', '0x36', '0x3c']", "0xf1['0x44']", '0xea[]', "0xf1['0x44']", '0xea[]', "0xfb['0x2', '0x0']", '0xfe[]', '0xff[]']</t>
  </si>
  <si>
    <t>Start: Phunbaba__ | ["0xf0['0xee', '0xee', '0xef']", '0xfd[]', "0xf0['0x7', '0x7', '0xb']", '0xfd[]', "0xf0['0x7', '0x90', '0xef']", '0xff[]', "0xfc['0x12', '0x0', '0x0']", "0xf5['0xc', '0x1', '0xff']", '0xfe[]', "0xfc['0x5', '0x0', '0x0']", "0xf0['0x7', '0xfe', '0xfe']", '0xff[]']</t>
  </si>
  <si>
    <t>Start: Officer___ | ["0xf0['0xee', '0xee', '0xee']", '0xff[]', "0xfc['0x1', '0x5', '0x5']", "0xf9['0x1', '0xd', '0x5']", "0xf9['0x2', '0xd', '0x4']", "0xf5['0x0', '0x3', '0x4']", "0xf5['0x0', '0x0', '0x8']", "0xf7['0xe']", "0xf5['0x0', '0x1', '0x4']", '0xff[]']</t>
  </si>
  <si>
    <t>Start: Cadet_____ | ["0xfc['0x1b', '0x3b', '0x0']", "0xf0['0xee', '0xee', '0xef']", '0xfe[]', '0xff[]', '0xff[]']</t>
  </si>
  <si>
    <t>Start: Atma______ | ["0xfc['0x14', '0x24', '0x0']", "0xf3['0x83', '0x0']", "0xfa['0xc', '0x1', '0x0']", "0xf0['0xfe', '0xfe', '0xfe']", '0xfd[]', "0xfa['0xc', '0x1', '0x0']", "0xf0['0xfe', '0xfe', '0xfe']", '0xfd[]', "0xfa['0xb', '0x1', '0x0']", "0xf1['0x47']", '0x14[]', "0xf9['0x2', '0x24', '0x0']", '0xfe[]', "0xfc['0x6', '0x36', '0x3c']", "0xf1['0x47']", "0xf0['0x9', '0x8d', '0x15']", '0xfd[]', "0xf1['0x47']", "0xf0['0x9', '0x13', '0xc6']", '0xfd[]', "0xf1['0x47']", "0xf0['0x13', '0x15', '0x8d']", '0xfd[]', "0xf1['0x47']", "0xf0['0x9', '0x9', '0xc6']", '0xfe[]', "0xfc['0x15', '0x24', '0x3']", "0xfa['0xb', '0x1', '0x0']", "0xf9['0x1', '0x24', '0x3']", '0xfe[]', "0xf0['0x9', '0xa', '0xcc']", '0xfd[]', "0xf0['0xb', '0xa', '0x9']", '0xfd[]', "0xf0['0xb', '0xb', '0xcc']", '0xfd[]', "0xf0['0x9', '0xc5', '0xc5']", '0xff[]', "0xfc['0x12', '0x0', '0x0']", "0xf5['0xc', '0x1', '0xff']", '0xfe[]', "0xfc['0x5', '0x0', '0x0']", "0xfc['0x15', '0x24', '0x0']", "0xf0['0xee', '0xfe', '0xfe']", "0xf8['0x3', '0x81']", "0xfc['0xd', '0x3', '0xc']", "0xf9['0x1', '0x24', '0x0']", "0xf8['0x3', '0x0']", '0xff[]']</t>
  </si>
  <si>
    <t>new BC rando option: modify enemy AI script based on vanilla script (overwrites WC ability scaling)</t>
  </si>
  <si>
    <t>Original (2022-02-14)</t>
  </si>
  <si>
    <t>Start: Guard_____ | ["0xf0[b'\\xee', b'\\xee', b'\\xef']", '0xff[]', '0xff[]']</t>
  </si>
  <si>
    <t>Start: Soldier___ | ['0xee[]', '0xff[]', "0xfc[b'\\x05', b'\\x00', b'\\x00']", "0xf0[b'\\xef', b'\\xfe', b'\\xfe']", '0xff[]']</t>
  </si>
  <si>
    <t>Start: Templar___ | ['0xee[]', '0xff[]', "0xfc[b'\\x05', b'\\x00', b'\\x00']", "0xf0[b'\\xef', b'\\xfe', b'\\xfe']", '0xff[]']</t>
  </si>
  <si>
    <t>Start: Ninja_____ | ["0xf0[b'Q', b'R', b'\\xee']", '0xfd[]', "0xf0[b'Q', b'\\xee', b'S']", '0xfd[]', "0xf0[b'\\xee', b'R', b'S']", '0xff[]', "0xfc[b'\\x12', b'\\x00', b'\\x00']", '0xfe[]', "0xfc[b'\\x01', b'\\x00', b'\\x00']", "0xf1[b'6']", "0xf0[b'\\xef', b'\\xfe', b'\\xfe']", '0xff[]']</t>
  </si>
  <si>
    <t>Start: Samurai___ | ["0xf0[b'\\xee', b'\\xee', b'\\xfe']", '0xfd[]', "0xf0[b'\\xee', b'\\xee', b'\\xef']", '0xff[]', '0xff[]']</t>
  </si>
  <si>
    <t>Start: Orog______ | ["0xf0[b'\\xef', b'\\xef', b'\\xfe']", "0xf0[b'\\xef', b'\\xfe', b'\\xfe']", "0xf0[b'\\xef', b'\\xfe', b'\\xfe']", '0xff[]', "0xfc[b'\\x12', b'\\x00', b'\\x00']", '0xfe[]', "0xfc[b'\\x01', b'\\x02', b'\\x02']", "0xf0[b'\\x08', b'\\xfe', b'\\xfe']", '0xfe[]', "0xfc[b'\\x05', b'\\x00', b'\\x00']", "0xf0[b'\\xee', b'\\xfe', b'\\xfe']", '0xff[]']</t>
  </si>
  <si>
    <t>Start: Mag Roader | ["0xf0[b'\\xee', b'\\xee', b'\\xef']", '0xfd[]', "0xf0[b'\\x00', b'\\x05', b'\\x05']", '0xff[]', '0xff[]']</t>
  </si>
  <si>
    <t>Start: Retainer__ | ["0xf0[b'\\xee', b'\\xee', b'\\xfe']", "0xf0[b'\\xee', b'\\xee', b'\\xfe']", '0xfd[]', "0xf0[b'\\xee', b'\\xee', b'\\xfe']", "0xf0[b'\\xee', b'\\xee', b'\\xfe']", '0xfd[]', "0xf0[b'\\xee', b'\\xee', b'\\xfe']", "0xf0[b'\\xee', b'\\xee', b'\\xfe']", '0xfd[]', "0xf0[b'e', b'\\xee', b'\\xfe']", "0xf0[b'e', b'\\xee', b'\\xfe']", '0xff[]', "0xfc[b'\\x12', b'\\x00', b'\\x00']", '0xef[]', '0xff[]']</t>
  </si>
  <si>
    <t>Start: Hazer_____ | ["0xf0[b'\\x04', b'\\xfe', b'\\xfe']", '0xfd[]', "0xf0[b'\\xef', b'\\x04', b'\\xfe']", '0xff[]', '0xff[]']</t>
  </si>
  <si>
    <t>Start: Dahling___ | ["0xf0[b'\\xef', b'\\x1b', b'\\xfe']", '0xfd[]', "0xf0[b'\\x06', b'\\x07', b'\\xfe']", '0xff[]', "0xfc[b'\\x12', b'\\x00', b'\\x00']", '0xfe[]', "0xfc[b'\\x05', b'\\x00', b'\\x00']", "0xf0[b'.', b'\\xfe', b'\\xfe']", '0xff[]']</t>
  </si>
  <si>
    <t>Start: Rain Man__ | ["0xfc[b'\\x13', b'\\x01', b'\\x01']", "0xf0[b'\\xee', b'\\x0b', b'\\x0b']", '0xfe[]', "0xf0[b'\\xee', b'\\xef', b'\\xfe']", '0xfd[]', "0xf0[b'\\xee', b'\\xbe', b'\\xbe']", '0xff[]', '0xff[]']</t>
  </si>
  <si>
    <t>Start: Brawler___ | ["0xf0[b'\\xee', b'\\xee', b'\\xfe']", '0xfd[]', "0xf0[b'\\xee', b'\\xee', b'\\xef']", '0xff[]', '0xff[]']</t>
  </si>
  <si>
    <t>Start: Apokryphos | ["0xf0[b'\\xee', b'\\xee', b'\\xef']", '0xff[]', "0xfc[b'\\x12', b'\\x00', b'\\x00']", '0xfe[]', "0xfc[b'\\x13', b'\\x01', b'\\x01']", "0xfc[b'\\x05', b'\\x00', b'\\x00']", "0xf0[b'\\x94', b'\\x95', b'\\x96']", '0xff[]']</t>
  </si>
  <si>
    <t>Start: Dark Force | ["0xf0[b'\\x8b', b'\\x8c', b'\\x8e']", '0xfd[]', "0xf0[b'\\x92', b'\\x93', b'\\x94']", '0xfd[]', "0xf0[b'\\x95', b'\\x96', b'\\x97']", '0xfd[]', "0xf0[b'\\x98', b'\\x99', b'\\xcd']", '0xfd[]', "0xf0[b'\\x9b', b'\\x9c', b'\\xa3']", '0xfd[]', "0xf0[b'\\x8f', b'\\x90', b'\\xa2']", '0xfd[]', "0xf0[b'\\x9e', b'\\x9f', b'\\xa0']", '0xff[]', '0xff[]']</t>
  </si>
  <si>
    <t>Start: Whisper___ | ["0xf1[b'D']", "0xf0[b'\\x10', b'\\xee', b'\\xfe']", '0xfd[]', "0xf0[b'\\xee', b'\\x10', b'\\xfe']", '0xff[]', '0xff[]']</t>
  </si>
  <si>
    <t>Start: Over-Mind_ | ["0xfc[b'\\x13', b'\\x01', b'\\x01']", "0xf0[b'\\xee', b'\\xee', b'\\xef']", '0xfe[]', '0xee[]', '0xfd[]', "0xf0[b'\\xe2', b'\\xee', b'\\xfe']", '0xff[]', '0xff[]']</t>
  </si>
  <si>
    <t>Start: Osteosaur_ | ["0xf0[b'\\xee', b'\\xef', b'\\xfe']", '0xfd[]', "0xf0[b'\\xee', b'\\xee', b'\\xa6']", '0xfd[]', "0xf0[b'\\xee', b'\\xee', b'\\xef']", '0xff[]', '0xff[]']</t>
  </si>
  <si>
    <t>Start: Commander_ | ["0xfc[b'\\x13', b'\\x01', b'\\x01']", '0xef[]', "0xf0[b'\\xee', b'\\xee', b'\\xfe']", '0xfe[]', '0xee[]', '0xff[]', '0xff[]']</t>
  </si>
  <si>
    <t>Start: Rhodox____ | ["0xf0[b'\\xee', b'\\xee', b'\\xfe']", '0xff[]', '0xff[]']</t>
  </si>
  <si>
    <t>Start: Were-Rat__ | ["0xf0[b'\\xee', b'\\xee', b'\\xfe']", '0xfd[]', "0xf0[b'\\xee', b'\\xef', b'\\xfe']", '0xff[]', '0xff[]']</t>
  </si>
  <si>
    <t>Start: Ursus_____ | ["0xf4[b'\\x05', b'\\x05', b'\\xfe']", '0xfd[]', "0xf1[b'6']", '0xc2[]', '0xff[]', "0xfc[b'\\x12', b'\\x00', b'\\x00']", '0xfe[]', "0xfc[b'\\x05', b'\\x00', b'\\x00']", "0xf4[b'\\x05', b'\\xfe', b'\\xfe']", '0xff[]']</t>
  </si>
  <si>
    <t>Start: Rhinotaur_ | ["0xf0[b'\\xee', b'\\xee', b'\\xfe']", '0xfd[]', "0xf0[b'\\xee', b'\\xee', b'\\xef']", '0xff[]', "0xfc[b'\\x01', b'\\x02', b'\\x02']", "0xf0[b'\\xb8', b'\\xfe', b'\\xfe']", '0xff[]']</t>
  </si>
  <si>
    <t>Start: Steroidite | ["0xf0[b'\\xee', b'\\xee', b'\\xef']", '0xfd[]', "0xf0[b'\\xb9', b'\\xba', b'\\xcf']", '0xfd[]', "0xf0[b'\\xee', b'\\xee', b'\\xef']", '0xfd[]', "0xf0[b'\\xb9', b'\\xba', b'\\xcf']", '0xfd[]', "0xf0[b'\\xc5', b'\\xfe', b'\\xfe']", '0xff[]', '0xff[]']</t>
  </si>
  <si>
    <t>Start: Leafer____ | ["0xf0[b'\\xee', b'\\xee', b'\\xfe']", '0xfd[]', "0xf0[b'\\xee', b'\\xee', b'\\xef']", '0xff[]', '0xff[]']</t>
  </si>
  <si>
    <t>Start: Stray Cat_ | ["0xf0[b'\\xee', b'\\xee', b'\\xfe']", '0xfd[]', "0xf0[b'\\xee', b'\\xee', b'\\xfe']", '0xfd[]', "0xf0[b'\\xee', b'\\xee', b'\\xef']", '0xff[]', '0xff[]']</t>
  </si>
  <si>
    <t>Start: Lobo______ | ["0xfc[b'\\x0f', b'D', b'\\x07']", "0xf0[b'\\xee', b'\\xef', b'\\xfe']", "0xf0[b'\\xef', b'\\xfe', b'\\xfe']", '0xfe[]', '0xee[]', '0xff[]', '0xff[]']</t>
  </si>
  <si>
    <t>Start: Doberman__ | ["0xfc[b'\\x13', b'\\x01', b'\\x01']", "0xf1[b'6']", '0xc2[]', '0xfe[]', '0xee[]', '0xff[]', "0xfc[b'\\x12', b'\\x00', b'\\x00']", '0xfe[]', "0xfc[b'\\x01', b'\\x00', b'\\x00']", "0xf0[b'\\xef', b'\\xef', b'\\xfe']", '0xff[]']</t>
  </si>
  <si>
    <t>Start: Vomammoth_ | ["0xfc[b'\\x0f', b'D', b'\\x05']", "0xf1[b'C']", '0xba[]', '0xfd[]', "0xf0[b'\\xee', b'\\xfe', b'\\xef']", "0xf0[b'\\xee', b'\\xee', b'\\xef']", '0xfe[]', '0xee[]', '0xff[]', '0xff[]']</t>
  </si>
  <si>
    <t>Start: Fidor_____ | ["0xfc[b'\\x13', b'\\x01', b'\\x01']", '0xef[]', '0xfe[]', "0xf0[b'\\xee', b'\\xee', b'\\xef']", '0xfd[]', '0xff[]', '0xff[]']</t>
  </si>
  <si>
    <t>Start: Baskervor_ | ['0xee[]', '0xfd[]', "0xf0[b'\\xee', b'\\xee', b'\\xef']", '0xff[]', "0xfc[b'\\x12', b'\\x00', b'\\x00']", '0xfe[]', "0xfc[b'\\x13', b'\\x01', b'\\x01']", "0xfc[b'\\x05', b'\\x00', b'\\x00']", "0xf0[b'\\xcb', b'\\xfe', b'\\xfe']", '0xff[]']</t>
  </si>
  <si>
    <t>Start: Suriander_ | ["0xf0[b'\\xee', b'\\xee', b'\\xef']", '0xfd[]', "0xf0[b'\\xee', b'\\xee', b'\\xfe']", '0xfd[]', "0xf0[b'\\xee', b'\\xee', b'\\xfe']", '0xff[]', "0xfc[b'\\x12', b'\\x00', b'\\x00']", '0xfe[]', "0xfc[b'\\x05', b'\\x00', b'\\x00']", "0xf0[b'\\xcb', b'\\xfe', b'\\xfe']", '0xff[]']</t>
  </si>
  <si>
    <t>Start: Chimera___ | ["0xfc[b'\\x13', b'\\x01', b'\\x01']", "0xf0[b'\\xee', b'\\xee', b'\\xba']", '0xfd[]', "0xf0[b'\\xee', b'\\xee', b'\\xb3']", '0xfd[]', "0xf0[b'\\xee', b'\\xee', b'\\xb2']", '0xfe[]', '0xee[]', '0xfd[]', "0xf0[b'\\xee', b'\\xee', b'\\xef']", '0xfd[]', "0xf0[b'\\xee', b'\\xee', b'\\x8e']", '0xff[]', '0xff[]']</t>
  </si>
  <si>
    <t>Start: Behemoth__ | ["0xf0[b'\\xee', b'\\xef', b'\\xfe']", '0xff[]', "0xfc[b'\\x01', b'\\x19', b'\\x19']", "0xf0[b'\\xdf', b'\\xdf', b'\\xfe']", '0xfe[]', "0xfc[b'\\x13', b'\\x01', b'\\x01']", "0xfc[b'\\x05', b'\\x00', b'\\x00']", "0xf0[b'\\xef', b'\\xef', b'\\xfe']", '0xff[]']</t>
  </si>
  <si>
    <t>Start: Mesosaur__ | ["0xfc[b'\\x13', b'\\x01', b'\\x01']", "0xf0[b'\\xee', b'\\xef', b'\\xef']", '0xfe[]', "0xf1[b'6']", "0xf0[b'\\xc2', b'\\xc2', b'\\xfe']", '0xff[]', "0xfc[b'\\x12', b'\\x00', b'\\x00']", '0xfe[]', "0xfc[b'\\x01', b'\\x00', b'\\x00']", "0xf0[b'\\xef', b'\\xfe', b'\\xfe']", '0xff[]']</t>
  </si>
  <si>
    <t>Start: Pterodon__ | ["0xfc[b'\\r', b'\\x00', b'\\x03']", "0xf8[b'\\x00', b'\\x00']", "0xf1[b'\\x0e']", "0xf0[b'\\xee', b'\\xee', b'\\xfe']", '0xfe[]', '0xee[]', "0xf8[b'\\x00', b'\\x81']", '0xfd[]', "0xf0[b'\\xee', b'\\xee', b'\\xef']", "0xf8[b'\\x00', b'\\x81']", '0xfd[]', "0xf0[b'\\xee', b'\\xee', b'\\xb3']", "0xf8[b'\\x00', b'\\x81']", '0xff[]', '0xff[]']</t>
  </si>
  <si>
    <t>Start: FossilFang | ["0xf0[b'\\xee', b'i', b'\\xef']", '0xff[]', "0xfc[b'\\x01', b'\\x00', b'\\x00']", "0xf0[b'i', b'\\xfe', b'\\xfe']", '0xff[]']</t>
  </si>
  <si>
    <t>Start: White Drgn | ["0xf0[b'\\x0e', b'\\x0e', b'\\xfe']", "0xf0[b'\\x0e', b'\\x0e', b'\\xfe']", "0xf0[b'\\x0e', b'\\xfe', b'\\xfe']", '0xfd[]', '0xff[]', "0xfc[b'\\x12', b'\\x00', b'\\x00']", "0xf5[b'\\x0c', b'\\x01', b'\\xff']", '0xfe[]', "0xfc[b'\\x01', b'\\x02', b'\\x02']", "0xf1[b'C']", "0xf0[b',', b',', b'\\xfe']", '0xff[]']</t>
  </si>
  <si>
    <t>Start: Doom Drgn_ | ["0xf0[b'\\xcc', b'\\xee', b'\\xee']", '0xfd[]', "0xf0[b'\\xcc', b'\\xee', b'\\xee']", '0xfd[]', "0xf0[b'\\xcc', b'\\xee', b'\\xee']", '0xfd[]', "0xf0[b'\\xcc', b'\\xee', b'\\xee']", '0xfd[]', "0xf0[b'\\xc5', b'\\xc6', b'\\xee']", "0xf1[b'6']", "0xf0[b'\\xef', b'\\xef', b'\\xfe']", '0xff[]', "0xfc[b'\\x12', b'\\x00', b'\\x00']", '0xfe[]', "0xfc[b'\\x05', b'\\x00', b'\\x00']", "0xf1[b'C']", "0xf0[b'\\xc0', b'\\xfe', b'\\xfe']", '0xff[]']</t>
  </si>
  <si>
    <t>Start: Brachosaur | ["0xf0[b'\\xee', b'\\xee', b'\\xd6']", '0xfd[]', "0xf0[b'\\xee', b'\\xee', b'\\x13']", '0xfd[]', "0xf0[b'\\xee', b'\\xee', b'\\xcb']", '0xfd[]', "0xf0[b'\\xee', b'\\xee', b'\\x14']", '0xfd[]', '0xef[]', "0xf0[b'\\xee', b'\\xee', b'\\xfe']", "0xf0[b'\\xee', b'\\xee', b'\\xfe']", "0xf0[b'\\xee', b'\\xee', b'\\xfe']", '0xff[]', '0xff[]']</t>
  </si>
  <si>
    <t>Start: Tyranosaur | ["0xf0[b'\\xee', b'\\xee', b'\\xfe']", '0xfd[]', "0xf0[b'\\xee', b'\\xee', b'\\x13']", '0xfd[]', "0xf0[b'\\xee', b'\\xee', b'\\xef']", '0xff[]', '0xff[]']</t>
  </si>
  <si>
    <t>Start: Dark Wind_ | ["0xf0[b'\\xee', b'\\xee', b'\\xef']", '0xfd[]', "0xf0[b'\\xee', b'\\xee', b'\\xfe']", '0xff[]', '0xff[]']</t>
  </si>
  <si>
    <t>Start: Beakor____ | ['0xee[]', '0xff[]', "0xfc[b'\\x12', b'\\x00', b'\\x00']", '0xfe[]', "0xfc[b'\\x01', b'\\x00', b'\\x00']", "0xf0[b'\\xee', b'\\xfe', b'\\xfe']", '0xfe[]', "0xfc[b'\\x05', b'\\x00', b'\\x00']", "0xf0[b'\\xef', b'\\xfe', b'\\xfe']", '0xff[]']</t>
  </si>
  <si>
    <t>Start: Vulture___ | ["0xfc[b'\\x13', b'\\x01', b'\\x01']", "0xf0[b'\\xef', b'\\xe7', b'\\xe7']", '0xfe[]', "0xf0[b'\\xee', b'\\xe7', b'\\xee']", '0xfd[]', "0xf0[b'\\xee', b'\\xee', b'\\xfe']", '0xff[]', '0xff[]']</t>
  </si>
  <si>
    <t>Start: Harpy_____ | ["0xf0[b'\\xee', b'\\xee', b'\\xfe']", '0xfd[]', "0xf0[b'\\xee', b'\\xef', b'\\x8f']", '0xfd[]', "0xf0[b'\\xee', b'\\xee', b'\\xfe']", '0xff[]', "0xfc[b'\\x12', b'\\x00', b'\\x00']", '0xfe[]', "0xfc[b'\\x01', b'\\x02', b'\\x02']", "0xf0[b'\\xee', b'\\xb2', b'\\xfe']", '0xff[]']</t>
  </si>
  <si>
    <t>Start: HermitCrab | ['0xee[]', '0xfd[]', '0xee[]', '0xfd[]', "0xf0[b'\\xee', b'\\xee', b'\\xad']", '0xff[]', "0xfc[b'\\x13', b'\\x01', b'\\x01']", "0xfc[b'\\x05', b'\\x00', b'\\x00']", "0xf0[b'\\xef', b'\\xfe', b'\\xfe']", '0xff[]']</t>
  </si>
  <si>
    <t>Start: Trapper___ | ["0xf0[b'\\xef', b'\\x94', b'\\xfe']", '0xfd[]', "0xf0[b'\\xef', b'\\x95', b'\\xfe']", '0xfd[]', "0xf0[b'\\xef', b'\\x96', b'\\xfe']", '0xff[]', '0xff[]']</t>
  </si>
  <si>
    <t>Start: Hornet____ | ["0xf0[b'\\xee', b'\\xee', b'\\xfe']", '0xfd[]', "0xf0[b'\\xee', b'\\xee', b'\\xef']", '0xff[]', '0xff[]']</t>
  </si>
  <si>
    <t>Start: CrassHoppr | ["0xf0[b'\\xee', b'\\xee', b'\\xef']", '0xfd[]', "0xf0[b'\\xee', b'\\xee', b'\\xfe']", '0xff[]', '0xff[]']</t>
  </si>
  <si>
    <t>Start: Delta Bug_ | ['0xee[]', '0xfd[]', "0xf0[b'\\xee', b'\\xee', b'\\xef']", '0xfd[]', "0xf0[b'\\xee', b'\\xee', b'\\xb8']", '0xff[]', '0xff[]']</t>
  </si>
  <si>
    <t>Start: Gilomantis | ["0xf0[b'\\xee', b'\\xee', b'\\xfe']", '0xff[]', "0xfc[b'\\x12', b'\\x00', b'\\x00']", '0xfe[]', "0xfc[b'\\x01', b'\\x00', b'\\x00']", "0xf0[b'\\xef', b'\\xfe', b'\\xfe']", '0xff[]']</t>
  </si>
  <si>
    <t>Start: Trilium___ | ["0xf0[b'\\xee', b'\\xee', b'\\xef']", '0xfd[]', "0xf0[b'\\xee', b'\\xee', b'\\xfe']", '0xfd[]', "0xf0[b'\\xee', b'\\xee', b'\\xfe']", '0xff[]', '0xff[]']</t>
  </si>
  <si>
    <t>Start: Nightshade | ["0xf0[b'\\xee', b'\\xee', b'\\xce']", '0xfd[]', "0xf0[b'\\xee', b'\\xee', b'\\xef']", '0xff[]', '0xff[]']</t>
  </si>
  <si>
    <t>Start: TumbleWeed | ["0xf0[b'\\xee', b'\\xee', b'\\xfe']", '0xfd[]', "0xf0[b'\\xee', b'\\xee', b'\\xef']", '0xff[]', "0xfc[b'\\x12', b'\\x00', b'\\x00']", '0xfe[]', "0xfc[b'\\x13', b'\\x01', b'\\x01']", "0xfc[b'\\x05', b'\\x00', b'\\x00']", "0xf0[b'\\xeb', b'\\xfe', b'\\xfe']", '0xff[]']</t>
  </si>
  <si>
    <t>Start: Bloompire_ | ['0xee[]', '0xfd[]', "0xf0[b'\\xee', b'\\xee', b'\\xef']", '0xfd[]', "0xf0[b'\\x08', b'\\x08', b'\\xee']", '0xff[]', '0xff[]']</t>
  </si>
  <si>
    <t>Start: Trilobiter | ["0xf0[b'\\xee', b'\\xee', b'\\xef']", '0xfd[]', "0xf0[b'\\xee', b'\\xee', b'\\xfe']", '0xfd[]', "0xf0[b'\\xee', b'\\xee', b'\\xfe']", '0xff[]', '0xff[]']</t>
  </si>
  <si>
    <t>Start: Siegfried_ | ["0xf0[b'\\xee', b'\\xee', b'\\xef']", '0xff[]', '0xff[]']</t>
  </si>
  <si>
    <t>Start: Nautiloid_ | ["0xfc[b'\\r', b'\\x00', b'\\x03']", "0xf8[b'\\x00', b'\\x00']", "0xf1[b'\\x0e']", '0xee[]', '0xfe[]', "0xf0[b'\\xee', b'\\xee', b'\\xef']", "0xf8[b'\\x00', b'\\x81']", '0xff[]', '0xff[]']</t>
  </si>
  <si>
    <t>Start: Exocite___ | ["0xfc[b'\\r', b'\\x00', b'\\x03']", "0xf8[b'\\x00', b'\\x00']", "0xf1[b'\\x0e']", '0xee[]', '0xfe[]', "0xf0[b'\\xee', b'\\xee', b'\\xfe']", '0xfd[]', "0xf0[b'\\xee', b'\\xee', b'\\xef']", "0xf8[b'\\x00', b'\\x81']", '0xff[]', '0xff[]']</t>
  </si>
  <si>
    <t>Start: Anguiform_ | ["0xfc[b'\\x13', b'\\x01', b'\\x01']", "0xf0[b'\\xee', b'\\xee', b'\\x8e']", '0xfe[]', "0xf0[b'\\xee', b'\\xee', b'\\xfe']", '0xfd[]', "0xf0[b'\\xee', b'\\xee', b'\\xfe']", '0xfd[]', "0xf0[b'\\xee', b'\\xee', b'\\xef']", '0xff[]', '0xff[]']</t>
  </si>
  <si>
    <t>Start: Reach Frog | ["0xf0[b'\\xee', b'\\xee', b'\\xef']", '0xfd[]', "0xf4[b'\\x16', b'\\x16', b'\\x16']", '0xfd[]', "0xf0[b'\\xee', b'\\xee', b'\\x9e']", '0xff[]', '0xff[]']</t>
  </si>
  <si>
    <t>Start: Lizard____ | ["0xf0[b'\\xee', b'\\xee', b'\\xef']", '0xfd[]', '0xee[]', '0xfd[]', '0xee[]', '0xff[]', '0xff[]']</t>
  </si>
  <si>
    <t>Start: ChickenLip | ["0xfc[b'\\x13', b'\\x01', b'\\x01']", "0xf0[b'\\xee', b'\\xee', b'\\x15']", '0xfe[]', "0xf0[b'\\xee', b'\\xee', b'\\xfe']", '0xfd[]', "0xf0[b'\\xee', b'\\xee', b'\\xfe']", '0xfd[]', "0xf0[b'\\xee', b'\\xee', b'\\xef']", '0xff[]', '0xff[]']</t>
  </si>
  <si>
    <t>Start: Hoover____ | ["0xf0[b'\\xee', b'\\xee', b'\\xfe']", '0xfd[]', "0xf0[b'\\xee', b'\\xee', b'\\xef']", '0xfd[]', "0xf0[b'\\xee', b'\\xee', b'\\xcb']", '0xff[]', "0xfc[b'\\x12', b'\\x00', b'\\x00']", '0xfe[]', "0xfc[b'\\x05', b'\\x00', b'\\x00']", "0xf0[b'i', b'i', b'\\xfe']", "0xf0[b'i', b'\\xfe', b'\\xfe']", '0xff[]']</t>
  </si>
  <si>
    <t>Start: Rider_____ | ["0xf0[b'\\xee', b'\\xee', b'\\xef']", '0xfd[]', "0xf0[b'\\xee', b'\\xee', b'\\xfe']", '0xfd[]', "0xf0[b'\\xee', b'\\xee', b'\\xfe']", '0xfd[]', "0xf0[b'\\xee', b'\\xee', b'\\xa5']", '0xff[]', "0xfc[b'\\x01', b'\\x05', b'\\x06']", "0xf1[b'E']", '0xef[]', '0xfe[]', "0xfc[b'\\x01', b'\\x00', b'\\x00']", "0xf0[b'\\xc9', b'\\xfe', b'\\xfe']", '0xff[]']</t>
  </si>
  <si>
    <t>Start: Pipsqueak_ | ["0xf0[b'\\xee', b'\\xee', b'\\xfe']", '0xfd[]', "0xf0[b'\\xee', b'\\xee', b'\\xef']", '0xff[]', "0xfc[b'\\x12', b'\\x00', b'\\x00']", '0xfe[]', "0xfc[b'\\x01', b'\\x00', b'\\x00']", "0xf0[b'\\xa2', b'\\xfe', b'\\xfe']", '0xff[]']</t>
  </si>
  <si>
    <t>Start: M-TekArmor | ["0xf0[b'\\xef', b'\\xef', b'\\xb5']", '0xff[]', "0xfc[b'\\x14', b'\\x0c', b'\\x01']", "0xfc[b'\\x01', b'\\x02', b'\\x02']", "0xfc[b'\\x15', b'\\t', b'\\x01']", "0xf9[b'\\x00', b'\\t', b'\\x01']", "0xf7[b'\\x06']", '0xff[]']</t>
  </si>
  <si>
    <t>Start: Sky Armor_ | ["0xfc[b'\\x13', b'\\x01', b'\\x01']", "0xf0[b'\\xef', b'\\xb5', b'\\xdd']", '0xfe[]', "0xf0[b'\\xb5', b'\\xb5', b'\\xfe']", '0xfd[]', "0xf0[b'\\xb5', b'\\xef', b'\\xfe']", '0xff[]', '0xff[]']</t>
  </si>
  <si>
    <t>Start: Telstar___ | ["0xfc[b'\\x0b', b'\\xc8', b'\\x00']", "0xfc[b'\\x15', b'\\x00', b'\\x00']", "0xf9[b'\\x01', b'\\x00', b'\\x00']", "0xfa[b'\\t', b'\\xf1', b'0']", "0xf3[b'D', b'\\x00']", "0xf5[b'\\x03', b'\\x00', b'&lt;']", "0xfb[b'\\x00', b'\\x00']", '0xfe[]', "0xfc[b'\\x0b', b'P', b'\\x00']", "0xfc[b'\\x15', b'\\x00', b'\\x01']", "0xf9[b'\\x01', b'\\x00', b'\\x01']", "0xfa[b'\\t', b'\\xf1', b'0']", "0xf3[b'D', b'\\x00']", "0xf5[b'\\x03', b'\\x00', b'\\x1c']", '0xfe[]', "0xfc[b'\\x0b', b'\\x19', b'\\x00']", "0xfc[b'\\x15', b'\\x00', b'\\x02']", "0xf9[b'\\x01', b'\\x00', b'\\x02']", "0xfa[b'\\t', b'\\xf1', b'0']", "0xf3[b'D', b'\\x00']", "0xf5[b'\\x03', b'\\x00', b'\\x0c']", '0xfe[]', "0xfc[b'\\r', b'\\x03', b'\\x03']", '0x9b[]', "0xf8[b'\\x03', b'\\x00']", '0xfe[]', "0xf0[b'\\xee', b'\\xee', b'\\xa7']", '0xfd[]', "0xf0[b'\\xee', b'\\xef', b'\\xb5']", '0xfd[]', "0xf0[b'\\xee', b'\\xee', b'\\xdd']", '0xfd[]', "0xf8[b'\\x03', b'\\x81']", '0xff[]', "0xfc[b'\\x01', b'\\n', b'\\n']", '0xab[]', '0xff[]']</t>
  </si>
  <si>
    <t>Start: Lethal Wpn | ["0xfc[b'\\x13', b'\\x01', b'\\x01']", "0xf0[b'\\xb6', b'\\xcd', b'\\xdd']", '0xfe[]', "0xf0[b'\\xee', b'\\xee', b'\\xef']", '0xff[]', '0xff[]']</t>
  </si>
  <si>
    <t>Start: Vaporite__ | ["0xf0[b'\\xee', b'\\xee', b'\\xfe']", '0xfd[]', "0xf0[b'\\xee', b'\\xee', b'\\xfe']", '0xfd[]', "0xf0[b'\\xee', b'\\xef', b'\\xfe']", '0xff[]', '0xff[]']</t>
  </si>
  <si>
    <t>Start: Flan______ | ["0xf0[b'\\xee', b'\\xee', b'\\xef']", '0xfd[]', "0xf0[b'\\xee', b'\\xee', b'\\xae']", '0xff[]', "0xfc[b'\\x12', b'\\x00', b'\\x00']", "0xfc[b'\\x1b', b'd', b'\\x01']", "0xfc[b'\\x19', b'\\x01', b'\\x00']", "0xf5[b'\\x08', b'\\x03', b'\\x01']", '0xf5[b\'\\x02\', b\'\\x00\', b\'"\']', "0xf5[b'\\x00', b'\\x01', b'\\x01']", '0xfe[]', "0xfc[b'\\x12', b'\\x00', b'\\x00']", "0xfc[b'\\x1b', b'd', b'\\x01']", "0xfc[b'\\x19', b'\\x02', b'\\x00']", "0xfc[b'\\x13', b'\\x01', b'\\x00']", "0xf5[b'\\x08', b'\\x03', b'\\x02']", "0xf5[b'\\x02', b'\\x00', b'\\x1c']", "0xf5[b'\\x00', b'\\x01', b'\\x02']", '0xfe[]', "0xfc[b'\\x12', b'\\x00', b'\\x00']", "0xfc[b'\\x1b', b'd', b'\\x01']", "0xfc[b'\\x19', b' ', b'\\x00']", "0xfc[b'\\x13', b'\\x01', b'\\x00']", "0xf5[b'\\x08', b'\\x03', b' ']", "0xf5[b'\\x02', b'\\x00', b'\\x1c']", "0xf5[b'\\x00', b'\\x01', b' ']", '0xff[]']</t>
  </si>
  <si>
    <t>Start: Ing_______ | ["0xf0[b'\\xee', b'\\xee', b'\\xfe']", '0xfd[]', "0xf0[b'\\xee', b'\\xee', b'\\xeb']", '0xff[]', "0xfc[b'\\x12', b'\\x00', b'\\x00']", '0xfe[]', "0xfc[b'\\x01', b'\\x00', b'\\x00']", "0xfc[b'\\x13', b'\\x01', b'\\x01']", "0xf0[b'\\xef', b'\\xfe', b'\\xfe']", '0xff[]']</t>
  </si>
  <si>
    <t>Start: Humpty____ | ["0xf0[b'\\xee', b'\\xee', b'\\xfe']", '0xfd[]', "0xf0[b'\\xee', b'\\xee', b'\\xef']", '0xfd[]', '0xee[]', '0xff[]', '0xff[]']</t>
  </si>
  <si>
    <t>Start: Brainpan__ | ["0xfc[b'\\x13', b'\\x01', b'\\x01']", "0xf0[b'\\xee', b'\\xee', b'\\x90']", '0xfe[]', "0xf0[b'\\xee', b'\\xee', b'\\xef']", '0xff[]', '0xff[]']</t>
  </si>
  <si>
    <t>Start: Cruller___ | ["0xf0[b'\\x05', b'\\xee', b'\\xfe']", '0xfd[]', "0xf0[b'\\xee', b'\\xee', b'\\xae']", '0xfd[]', "0xf0[b'\\xee', b'\\xee', b'\\xef']", '0xff[]', '0xff[]']</t>
  </si>
  <si>
    <t>Start: Cactrot___ | ["0xf3[b'\\x86', b'\\x00']", '0xfd[]', '0x90[]', '0xfd[]', "0xf3[b'\\x86', b'\\x00']", '0xfd[]', '0x90[]', '0xfd[]', "0xf3[b'\\x86', b'\\x00']", '0xfd[]', '0x90[]', '0xfd[]', "0xf3[b'\\x87', b'\\x00']", '0xfd[]', '0x90[]', '0x90[]', '0x90[]', '0x90[]', '0x90[]', '0x90[]', '0x90[]', '0x90[]', '0x90[]', '0x90[]', '0xff[]', '0xff[]']</t>
  </si>
  <si>
    <t>Start: Repo Man__ | ["0xf0[b'\\xee', b'\\xee', b'\\xef']", '0xfd[]', '0xff[]', "0xfc[b'\\x05', b'\\x00', b'\\x00']", "0xf1[b'6']", "0xf0[b'\\xef', b'\\xfe', b'\\xfe']", '0xff[]']</t>
  </si>
  <si>
    <t>Start: Harvester_ | ["0xf0[b'\\xee', b'\\xee', b'\\xef']", '0xfd[]', "0xf6[b'\\x00', b'\\xe9', b'\\xe9']", '0xfd[]', "0xf0[b'\\xee', b'\\xee', b'\\xef']", '0xfd[]', "0xf6[b'\\x01', b'\\x01', b'\\x01']", '0xff[]', "0xfc[b'\\x01', b'\\x05', b'\\x06']", "0xf4[b'\\x05', b'\\x05', b'\\x06']", '0xff[]']</t>
  </si>
  <si>
    <t>Start: Bomb______ | ["0xf0[b'\\xe4', b'\\xfe', b'\\xfe']", '0xff[]', "0xfc[b'\\x12', b'\\x00', b'\\x00']", '0xfe[]', "0xfc[b'\\x05', b'\\x00', b'\\x00']", "0xf0[b'\\xa2', b'\\xfe', b'\\xfe']", '0xff[]']</t>
  </si>
  <si>
    <t>Start: Still Life | ["0xf0[b'\\xee', b'\\xee', b'\\xef']", '0xfd[]', "0xf0[b'\\xee', b'\\xee', b'\\xa8']", '0xff[]', "0xfc[b'\\x12', b'\\x00', b'\\x00']", '0xfe[]', "0xfc[b'\\x05', b'\\x00', b'\\x00']", "0xf1[b'G']", '0x8b[]', '0xff[]']</t>
  </si>
  <si>
    <t>Start: Boxed Set_ | ["0xfc[b'\\x13', b'\\x01', b'\\x01']", "0xf0[b'\\xee', b'\\xdf', b'\\xcf']", '0xfe[]', "0xf0[b'\\xee', b'\\xee', b'\\xef']", '0xff[]', '0xff[]']</t>
  </si>
  <si>
    <t>Start: SlamDancer | ["0xfc[b'\\x10', b'\\x00', b'\\x00']", "0xf0[b'\\x05', b'\\x06', b'\\x07']", '0xfe[]', "0xf0[b'\\xee', b'\\xee', b'\\xfe']", '0xfd[]', "0xf0[b'\\xee', b'\\xee', b'\\xef']", '0xff[]', '0xff[]']</t>
  </si>
  <si>
    <t>Start: HadesGigas | ["0xf0[b'\\xee', b'\\xee', b'\\xef']", '0xfd[]', "0xf0[b'\\xee', b'\\xee', b'\\xfe']", '0xfd[]', "0xf0[b'\\xee', b'\\xee', b'\\xfe']", '0xff[]', "0xfc[b'\\x12', b'\\x00', b'\\x00']", "0xf1[b'C']", "0xf0[b'\\xbc', b'\\xfe', b'\\xfe']", '0xff[]']</t>
  </si>
  <si>
    <t>Start: Pug_______ | ['0x99[]', '0xff[]', "0xfc[b'\\x05', b'\\x00', b'\\x00']", '0xef[]', '0x99[]', '0xff[]']</t>
  </si>
  <si>
    <t>Start: Magic Urn_ | ["0xfc[b'\\x08', b'C', b'\\x07']", "0xf0[b'0', b'0', b'1']", "0xf1[b'6']", "0xf0[b'\\xc2', b'\\xfe', b'\\xfe']", '0xfe[]', "0xfc[b'\\x08', b'C', b'\\x06']", "0xf6[b'\\x00', b'\\xf4', b'\\xf4']", "0xf1[b'6']", "0xf0[b'\\xc2', b'\\xfe', b'\\xfe']", '0xfe[]', "0xf1[b'D']", "0xf6[b'\\x00', b'\\xf5', b'\\xeb']", "0xf1[b'6']", "0xf0[b'\\xc2', b'\\xfe', b'\\xfe']", '0xfd[]', "0xf1[b'D']", "0xf6[b'\\x00', b'\\xe9', b'\\xee']", "0xf1[b'6']", "0xf0[b'\\xc2', b'\\xfe', b'\\xfe']", '0xfd[]', "0xf1[b'D']", "0xf6[b'\\x00', b'\\xeb', b'\\xec']", "0xf1[b'6']", "0xf0[b'\\xc2', b'\\xfe', b'\\xfe']", '0xff[]', "0xfc[b'\\x05', b'\\x00', b'\\x00']", "0xf1[b'6']", "0xf0[b'\\xc2', b'\\xfe', b'\\xfe']", '0xff[]']</t>
  </si>
  <si>
    <t>Start: Mover_____ | ["0xfc[b'\\x13', b'\\x01', b'\\x01']", "0xf0[b'\\x91', b'\\x90', b'\\x90']", '0xfe[]', "0xf0[b'\\xee', b'\\xee', b'\\xef']", '0xff[]', '0xff[]']</t>
  </si>
  <si>
    <t>Start: Figaliz___ | ["0xfc[b'\\x13', b'\\x01', b'\\x01']", "0xf0[b'\\x9b', b'\\xbd', b'\\xef']", '0xfe[]', "0xf0[b'\\xee', b'\\xee', b'\\xef']", '0xff[]', '0xff[]']</t>
  </si>
  <si>
    <t>Start: Buffalax__ | ['0xee[]', '0xfd[]', '0xee[]', '0xfd[]', '0xee[]', '0xfd[]', '0xee[]', '0xfd[]', '0xef[]', '0xee[]', '0xee[]', '0xff[]', "0xfc[b'\\x01', b'\\x02', b'\\x02']", "0xf0[b'f', b'\\xfe', b'\\xfe']", '0xff[]']</t>
  </si>
  <si>
    <t>Start: Aspik_____ | ["0xf0[b'\\xee', b'\\xee', b'\\xfe']", '0xfd[]', "0xf0[b'\\xee', b'\\xee', b'\\xef']", '0xff[]', "0xfc[b'\\x01', b'\\x00', b'\\x00']", "0xf0[b'\\xee', b'\\xfe', b'\\xfe']", '0xfe[]', "0xfc[b'\\x05', b'\\x00', b'\\x00']", "0xf0[b'\\xb9', b'\\xfe', b'\\xfe']", '0xff[]']</t>
  </si>
  <si>
    <t>Start: Ghost_____ | ["0xf0[b'\\x00', b'\\x00', b'\\xfe']", '0xfd[]', "0xf0[b'\\xee', b'\\xef', b'\\xec']", '0xff[]', '0xff[]']</t>
  </si>
  <si>
    <t>Start: Crawler___ | ["0xfc[b'\\x13', b'\\x01', b'\\x01']", "0xf0[b'\\x9b', b'\\xbd', b'\\xef']", '0xfe[]', "0xf0[b'\\xee', b'\\xee', b'\\xef']", '0xff[]', '0xff[]']</t>
  </si>
  <si>
    <t>Start: Sand Ray__ | ["0xf0[b'\\xee', b'\\xef', b'\\xfe']", '0xff[]', '0xff[]']</t>
  </si>
  <si>
    <t>Start: Areneid___ | ["0xfc[b'\\x0f', b'\\x00', b'\\x07']", "0xf0[b'\\xee', b'\\xef', b'\\xfe']", '0xfd[]', '0xee[]', '0xfe[]', '0xee[]', '0xff[]', '0xff[]']</t>
  </si>
  <si>
    <t>Start: Actaneon__ | ["0xf0[b'\\xee', b'\\xee', b'\\xfe']", '0xfd[]', "0xf0[b'\\xee', b'\\xee', b'\\xef']", '0xff[]', '0xff[]']</t>
  </si>
  <si>
    <t>Start: Sand Horse | ["0xfc[b'\\x13', b'\\x01', b'\\x01']", "0xf0[b'\\xee', b'\\xee', b'\\xef']", '0xfe[]', "0xf0[b'i', b'i', b'\\xfe']", '0xfd[]', "0xf0[b'\\xef', b'i', b'i']", '0xff[]', '0xff[]']</t>
  </si>
  <si>
    <t>Start: Dark Side_ | ["0xf0[b'\\xee', b'\\xee', b'\\xfe']", '0xfd[]', "0xf0[b'\\xee', b'\\xee', b'\\xef']", '0xff[]', '0xff[]']</t>
  </si>
  <si>
    <t>Start: Mad Oscar_ | ['0xee[]', '0xfd[]', "0xf0[b'\\xee', b'\\xee', b'\\x9c']", '0xfd[]', "0xf0[b'\\xee', b'\\xef', b'\\xfe']", '0xff[]', '0xff[]']</t>
  </si>
  <si>
    <t>Start: Crawly____ | ["0xf0[b'\\xee', b'\\xee', b'\\xfe']", '0xfd[]', "0xf0[b'\\xef', b'\\xee', b'\\xfe']", '0xff[]', '0xff[]']</t>
  </si>
  <si>
    <t>Start: Bleary____ | ["0xf0[b'\\xee', b'\\xee', b'\\xfe']", '0xfd[]', "0xf0[b'\\xee', b'\\xee', b'\\xef']", '0xff[]', '0xff[]']</t>
  </si>
  <si>
    <t>Start: Marshal___ | ["0xfc[b'\\x13', b'\\x01', b'\\x01']", "0xf0[b'\\xee', b'\\xef', b'\\xef']", '0xfe[]', "0xf1[b'D']", "0xf0[b'\\xee', b'\\xad', b'\\xee']", '0xfd[]', '0xee[]', '0xfd[]', "0xf0[b'\\xad', b'\\xad', b'\\xee']", '0xfd[]', '0xee[]', '0xff[]', '0xff[]']</t>
  </si>
  <si>
    <t>Start: Trooper___ | ['0xee[]', '0xfd[]', "0xf0[b'\\xee', b'\\xee', b'\\xfe']", '0xff[]', "0xfc[b'\\x01', b'\\x00', b'\\x00']", "0xf0[b'\\xef', b'\\xfe', b'\\xfe']", '0xff[]']</t>
  </si>
  <si>
    <t>Start: General___ | ["0xf0[b'\\xee', b'\\xee', b'\\xef']", '0xfd[]', "0xf0[b'\\xee', b'\\xee', b'.']", '0xff[]', '0xff[]']</t>
  </si>
  <si>
    <t>Start: Covert____ | ["0xf0[b'\\xee', b'\\xee', b'e']", '0xfd[]', "0xf0[b'Q', b'R', b'S']", '0xff[]', "0xfc[b'\\x01', b'\\x08', b'\\x08']", "0xf6[b'\\x01', b'A', b'B']", '0xfe[]', "0xfc[b'\\x01', b'\\x00', b'\\x00']", "0xf1[b'6']", "0xf0[b'\\xef', b'\\xfe', b'\\xfe']", '0xff[]']</t>
  </si>
  <si>
    <t>Start: Ogor______ | ["0xf0[b'\\xef', b'\\xef', b'\\xfe']", "0xf0[b'\\xef', b'\\xfe', b'\\xfe']", "0xf0[b'\\xef', b'\\xfe', b'\\xfe']", '0xff[]', "0xfc[b'\\x01', b'\\x02', b'\\x02']", "0xf0[b'\\x08', b'\\xfe', b'\\xfe']", '0xfe[]', "0xfc[b'\\x05', b'\\x00', b'\\x00']", "0xf0[b'\\xee', b'\\xfe', b'\\xfe']", '0xff[]']</t>
  </si>
  <si>
    <t>Start: Warlock___ | ["0xfc[b'\\x13', b'\\x01', b'\\x01']", '0xe[]', '0xfe[]', "0xf0[b'\\xef', b'\\xef', b'\\xfe']", '0xfd[]', "0xf0[b'\\xef', b'\\xef', b'\\x0e']", '0xff[]', '0xff[]']</t>
  </si>
  <si>
    <t>Start: Madam_____ | ["0xfc[b'\\x08', b'8', b'\\x17']", '0x2f[]', '0xfe[]', "0xf0[b'\\x0e', b'\\x0f', b'#']", '0xfd[]', "0xf0[b'.', b'5', b'\\x1c']", "0xf0[b'\\xef', b'\\xef', b'\\xfe']", '0xfd[]', "0xf0[b'.', b'5', b'\\x1c']", "0xf0[b'\\t', b'\\n', b'\\x0b']", '0xfd[]', "0xf0[b'3', b'.', b'%']", "0xf0[b'\\t', b'\\n', b'\\x0b']", '0xfd[]', "0xf0[b'4', b'3', b'\\x1f']", "0xf0[b'\\t', b'\\n', b'\\x0b']", '0xff[]', "0xfc[b'\\x12', b'\\x00', b'\\x00']", '0xfe[]', "0xfc[b'\\x05', b'\\x00', b'\\x00']", "0xf1[b'G']", "0xf0[b'.', b'\\xfe', b'\\xfe']", "0xf0[b'\\x13', b'\\xfe', b'\\xfe']", '0xff[]']</t>
  </si>
  <si>
    <t>Start: Joker_____ | ["0xfc[b'\\x13', b'\\x01', b'\\x01']", "0xf0[b'\\xee', b'\\x07', b'\\x07']", '0xfe[]', "0xf0[b'\\xee', b'\\xef', b'\\xfe']", '0xfd[]', "0xf0[b'\\xee', b'\\xa9', b'\\xfe']", '0xfd[]', "0xf0[b'\\xee', b'\\xa9', b'\\xa9']", '0xff[]', '0xff[]']</t>
  </si>
  <si>
    <t>Start: Iron Fist_ | ["0xfc[b'\\x13', b'\\x01', b'\\x01']", "0xf0[b'\\xee', b'\\x9f', b'\\x9f']", '0xfe[]', "0xf0[b'\\xee', b'\\xee', b'\\xfe']", '0xfd[]', "0xf0[b'\\xee', b'\\xee', b'\\xef']", '0xff[]', '0xff[]']</t>
  </si>
  <si>
    <t>Start: Goblin____ | ["0xfc[b'\\x13', b'\\x01', b'\\x01']", "0xf0[b'\\x94', b'\\x95', b'\\x96']", '0xfd[]', "0xf0[b'\\xe4', b'\\xfe', b'\\xfe']", '0xfe[]', "0xf0[b'\\xee', b'\\xee', b'\\xef']", '0xff[]', '0xff[]']</t>
  </si>
  <si>
    <t>Start: Apparite__ | ['0xee[]', '0xfd[]', '0xee[]', '0xfd[]', "0xf0[b'\\xee', b'\\xee', b'\\xef']", '0xff[]', "0xfc[b'\\x12', b'\\x00', b'\\x00']", '0xfe[]', "0xfc[b'\\x05', b'\\x00', b'\\x00']", "0xf0[b'\\xa3', b'\\xfe', b'\\xfe']", '0xff[]']</t>
  </si>
  <si>
    <t>Start: PowerDemon | ["0xf0[b'\\xee', b'\\xee', b'\\xef']", '0xfd[]', "0xf0[b'\\xee', b'\\xee', b'\\xe5']", '0xff[]', '0xff[]']</t>
  </si>
  <si>
    <t>Start: Displayer_ | ["0xf0[b'\\xee', b'\\xef', b'\\xfe']", '0xfd[]', "0xf0[b'\\xee', b'\\xee', b'\\xa6']", '0xfd[]', "0xf0[b'\\xee', b'\\xee', b'\\xef']", '0xff[]', '0xff[]']</t>
  </si>
  <si>
    <t>Start: Vector Pup | ["0xfc[b'\\x13', b'\\x01', b'\\x01']", "0xf1[b'6']", '0xc2[]', '0xfe[]', '0xee[]', '0xff[]', "0xfc[b'\\x12', b'\\x00', b'\\x00']", '0xfe[]', "0xfc[b'\\x01', b'\\x00', b'\\x00']", "0xf0[b'\\xef', b'\\xfe', b'\\xfe']", '0xff[]']</t>
  </si>
  <si>
    <t>Start: Peepers___ | ["0xf0[b'\\xee', b'\\x93', b'\\xef']", '0xff[]', '0xff[]']</t>
  </si>
  <si>
    <t>Start: Sewer Rat_ | ["0xf0[b'\\xee', b'\\xee', b'\\xfe']", '0xfd[]', "0xf0[b'\\xee', b'\\xee', b'\\xef']", '0xff[]', "0xfc[b'\\x10', b'\\x00', b'\\x00']", "0xfc[b'\\x01', b'\\x02', b'\\x02']", "0xf1[b'6']", '0xc2[]', '0xff[]']</t>
  </si>
  <si>
    <t>Start: Slatter___ | ["0xf0[b'\\xef', b'\\xef', b'\\xfe']", '0xfd[]', "0xf0[b'\\xee', b'\\xee', b'\\xfe']", '0xfd[]', "0xf0[b'\\xee', b'\\xee', b'\\xfe']", '0xff[]', '0xff[]']</t>
  </si>
  <si>
    <t>Start: Rhinox____ | ["0xfc[b'\\x10', b'\\x00', b'\\x00']", "0xf0[b'\\xee', b'\\xee', b'5']", '0xfe[]', "0xf0[b'\\xee', b'\\xee', b'\\xef']", '0xfd[]', "0xf0[b'\\xee', b'\\xee', b'\\xfe']", '0xff[]', '0xff[]']</t>
  </si>
  <si>
    <t>Start: Rhobite___ | ["0xf0[b'\\xee', b'\\xee', b'\\xfe']", '0xfd[]', "0xf0[b'\\xee', b'\\xee', b'\\xef']", '0xff[]', '0xff[]']</t>
  </si>
  <si>
    <t>Start: Wild Cat__ | ["0xfc[b'\\x13', b'\\x01', b'\\x01']", "0xf0[b'\\xb3', b'\\xfe', b'\\xfe']", '0xfe[]', "0xf0[b'\\xee', b'\\xee', b'\\xfe']", '0xfd[]', "0xf0[b'\\xee', b'\\xee', b'\\xef']", '0xff[]', '0xff[]']</t>
  </si>
  <si>
    <t>Start: Red Fang__ | ["0xfc[b'\\x13', b'\\x01', b'\\x01']", "0xf0[b'\\xef', b'\\xee', b'\\xee']", '0xfe[]', "0xf0[b'\\xee', b'\\xee', b'\\xfe']", '0xff[]', '0xff[]']</t>
  </si>
  <si>
    <t>Start: Bounty Man | ["0xfc[b'\\x13', b'\\x01', b'\\x01']", "0xf1[b'6']", '0xc2[]', '0xfe[]', "0xf0[b'\\xee', b'\\xee', b'\\xfe']", '0xfd[]', "0xf0[b'\\xee', b'\\xee', b'\\xef']", '0xff[]', '0xff[]']</t>
  </si>
  <si>
    <t>Start: Tusker____ | ['0xee[]', '0xff[]', "0xfc[b'\\x12', b'\\x00', b'\\x00']", '0xfe[]', "0xfc[b'\\x01', b'\\x00', b'\\x00']", "0xf0[b'\\xef', b'\\xfe', b'\\xfe']", '0xff[]']</t>
  </si>
  <si>
    <t>Start: Ralph_____ | ["0xf0[b'\\xee', b'\\xee', b'\\xfe']", '0xfd[]', "0xf0[b'\\xee', b'\\xee', b'\\xef']", '0xff[]', '0xff[]']</t>
  </si>
  <si>
    <t>Start: Chitonid__ | ["0xf0[b'\\xee', b'\\xee', b'\\xef']", '0xff[]', "0xfc[b'\\x13', b'\\x01', b'\\x01']", "0xfc[b'\\x05', b'\\x00', b'\\x00']", "0xf0[b'\\xcb', b'\\xfe', b'\\xfe']", '0xff[]']</t>
  </si>
  <si>
    <t>Start: Wart Puck_ | ["0xf0[b'\\xee', b'\\xee', b'\\xef']", '0xff[]', "0xfc[b'\\x12', b'\\x00', b'\\x00']", '0xfe[]', "0xfc[b'\\x05', b'\\x00', b'\\x00']", "0xf0[b'\\xcb', b'\\xfe', b'\\xfe']", '0xff[]']</t>
  </si>
  <si>
    <t>Start: Rhyos_____ | ["0xf0[b'\\xee', b'\\xee', b'\\xfe']", '0xfd[]', "0xf0[b'\\xee', b'\\xee', b'\\xfe']", '0xfd[]', "0xf0[b'\\xee', b'\\xee', b'\\xfe']", '0xfd[]', '0xef[]', "0xf0[b'\\xba', b'\\xb3', b'\\xb9']", "0xf0[b'\\xbc', b'\\x8e', b'\\xb9']", "0xf0[b'\\xbc', b'\\xba', b'\\xb3']", '0xff[]', "0xfc[b'\\x12', b'\\x00', b'\\x00']", '0xfe[]', "0xfc[b'\\x05', b'\\x00', b'\\x00']", "0xf0[b'\\xee', b'\\xfe', b'\\xfe']", '0xff[]']</t>
  </si>
  <si>
    <t>Start: SrBehemoth | ["0xfc[b'\\x08', b'H', b'\\x0f']", "0xfc[b'\\t', b'H', b'\\x07']", "0xf3[b'\\x8a', b'\\x00']", "0xf1[b'H']", '0xee[]', '0xee[]', '0xee[]', '0xee[]', '0xfe[]', "0xfc[b'\\x08', b'I', b'\\x0f']", "0xfc[b'\\t', b'I', b'\\x07']", "0xf3[b'\\x8a', b'\\x00']", "0xf1[b'I']", '0xee[]', '0xee[]', '0xee[]', '0xee[]', '0xfe[]', "0xfc[b'\\x08', b'J', b'\\x0f']", "0xfc[b'\\t', b'J', b'\\x07']", "0xf3[b'\\x8a', b'\\x00']", "0xf1[b'J']", '0xee[]', '0xee[]', '0xee[]', '0xee[]', '0xfe[]', "0xfc[b'\\x08', b'K', b'\\x0f']", "0xfc[b'\\t', b'K', b'\\x07']", "0xf3[b'\\x8a', b'\\x00']", "0xf1[b'K']", '0xee[]', '0xee[]', '0xee[]', '0xee[]', '0xfe[]', "0xf0[b'\\xee', b'\\xfe', b'\\xef']", '0xfd[]', "0xf0[b'\\xee', b'\\r', b'\\xee']", '0xfd[]', "0xf0[b'\\xfe', b'\\xdf', b'\\xef']", '0xff[]', "0xfc[b'\\x12', b'\\x00', b'\\x00']", "0xf5[b'\\x0b', b'\\x01', b'\\xff']", '0xfe[]', "0xfc[b'\\x05', b'\\x00', b'\\x00']", "0xf0[b'\\xee', b'\\xfe', b'\\xfe']", '0xff[]']</t>
  </si>
  <si>
    <t>Start: Vectaur___ | ['0xee[]', '0xfd[]', "0xf0[b'\\xee', b'\\xb3', b'\\xef']", '0xff[]', '0xff[]']</t>
  </si>
  <si>
    <t>Start: Wyvern____ | ["0xfc[b'\\x13', b'\\x01', b'\\x01']", "0xf0[b'\\xee', b'\\xee', b'\\xb2']", '0xfe[]', "0xf0[b'\\xee', b'\\xee', b'\\xef']", '0xfd[]', "0xf0[b'\\xee', b'\\xee', b'\\xfe']", '0xfd[]', "0xf0[b'\\xee', b'\\xee', b'\\xfe']", '0xff[]', '0xff[]']</t>
  </si>
  <si>
    <t>Start: Zombone___ | ["0xf0[b'\\xee', b'\\xee', b'\\xfe']", '0xfd[]', "0xf0[b'\\xee', b'\\xee', b'\\xfe']", '0xfd[]', "0xf0[b'\\xee', b'\\xee', b'\\xfe']", '0xfd[]', "0xf0[b'\\xee', b'\\xee', b'\\xef']", '0xff[]', '0xff[]']</t>
  </si>
  <si>
    <t>Start: Dragon____ | ["0xf0[b'\\xee', b'\\xee', b'\\x92']", '0xfd[]', "0xf0[b'\\xee', b'\\xee', b'\\xef']", '0xfd[]', "0xf0[b'\\xee', b'\\xee', b'\\xba']", '0xfd[]', "0xf0[b'\\xee', b'\\xee', b'\\xcf']", '0xff[]', "0xfc[b'\\x12', b'\\x00', b'\\x00']", '0xfe[]', "0xfc[b'\\x05', b'\\x00', b'\\x00']", "0xf0[b'\\xcb', b'\\xfe', b'\\xfe']", '0xff[]']</t>
  </si>
  <si>
    <t>Start: Brontaur__ | ["0xf0[b'\\xee', b'\\xee', b'\\xef']", '0xfd[]', "0xf0[b'\\xeb', b'\\xeb', b'\\xfe']", "0xf0[b'\\xeb', b'\\xeb', b'\\xfe']", '0xfd[]', "0xf0[b'\\xee', b'\\xee', b'\\xef']", '0xfd[]', "0xf0[b'\\xb4', b'\\xeb', b'\\xef']", '0xfd[]', "0xf0[b'\\xb4', b'\\xeb', b'\\xef']", '0xff[]', '0xff[]']</t>
  </si>
  <si>
    <t>Start: Allosaurus | ["0xf0[b'\\xef', b'\\xfe', b'\\xa5']", '0xff[]', '0xff[]']</t>
  </si>
  <si>
    <t>Start: Cirpius___ | ["0xfc[b'\\x13', b'\\x01', b'\\x01']", '0xee[]', '0xfe[]', "0xf0[b'\\xee', b'\\xee', b'\\xfe']", '0xfd[]', "0xf0[b'\\xee', b'\\xee', b'\\xfe']", '0xfd[]', "0xf0[b'\\xee', b'\\xee', b'\\xef']", '0xff[]', '0xff[]']</t>
  </si>
  <si>
    <t>Start: Sprinter__ | ['0xee[]', '0xfd[]', "0xf0[b'\\xee', b'\\xee', b'\\xef']", '0xfd[]', "0xf0[b'\\xee', b'\\xee', b'\\x93']", '0xff[]', '0xff[]']</t>
  </si>
  <si>
    <t>Start: Gobbler___ | ["0xfc[b'\\x13', b'\\x01', b'\\x01']", '0xe7[]', '0xfe[]', "0xf0[b'\\xee', b'\\xee', b'\\xef']", '0xff[]', '0xff[]']</t>
  </si>
  <si>
    <t>Start: Harpiai___ | ["0xf0[b'\\xee', b'\\xee', b'\\xfe']", '0xfd[]', "0xf0[b'\\xee', b'\\xee', b'\\x8f']", '0xfd[]', "0xf0[b'\\xee', b'\\xee', b'\\x93']", '0xfd[]', "0xf0[b'\\xee', b'\\xee', b'\\xef']", '0xff[]', '0xff[]']</t>
  </si>
  <si>
    <t>Start: GloomShell | ['0xee[]', '0xfd[]', "0xf0[b'\\xee', b'\\xee', b'\\xad']", '0xff[]', "0xfc[b'\\x12', b'\\x00', b'\\x00']", '0xfe[]', "0xfc[b'\\x13', b'\\x01', b'\\x01']", "0xfc[b'\\x05', b'\\x00', b'\\x00']", "0xf0[b'\\xef', b'\\xfe', b'\\xfe']", '0xff[]']</t>
  </si>
  <si>
    <t>Start: Drop______ | ["0xf0[b'\\xef', b'\\xef', b'\\xfe']", '0xff[]', "0xfc[b'\\x12', b'\\x00', b'\\x00']", '0xfe[]', "0xfc[b'\\x01', b'\\x00', b'\\x00']", '0xee[]', '0xff[]']</t>
  </si>
  <si>
    <t>Start: Mind Candy | ["0xf0[b'\\xee', b'\\xee', b'\\xfe']", '0xfd[]', "0xf0[b'\\xee', b'\\xee', b'\\xef']", '0xff[]', "0xfc[b'\\x13', b'\\x01', b'\\x01']", "0xfc[b'\\x01', b'\\x05', b'\\x06']", "0xf0[b'\\xef', b'\\xfe', b'\\xfe']", '0xff[]']</t>
  </si>
  <si>
    <t>Start: WeedFeeder | ["0xf0[b'\\xee', b'\\xee', b'\\xef']", '0xfd[]', "0xf0[b'\\xee', b'\\xee', b'\\xfe']", '0xfd[]', "0xf0[b'\\xee', b'\\xee', b'\\xfe']", '0xff[]', '0xff[]']</t>
  </si>
  <si>
    <t>Start: Luridan___ | ['0xee[]', '0xfd[]', "0xf0[b'\\xee', b'\\xee', b'\\xef']", '0xfd[]', "0xf0[b'\\xee', b'\\xee', b'h']", '0xfd[]', "0xf0[b'\\xee', b'\\xee', b'w']", '0xfd[]', "0xf0[b'\\xee', b'\\xee', b'\\xef']", '0xff[]', '0xff[]']</t>
  </si>
  <si>
    <t>Start: Toe Cutter | ["0xf0[b'\\xee', b'\\xee', b'\\xfe']", '0xff[]', "0xfc[b'\\x12', b'\\x00', b'\\x00']", '0xfe[]', "0xfc[b'\\x05', b'\\x00', b'\\x00']", "0xf0[b'\\xef', b'\\xfe', b'\\xfe']", '0xff[]']</t>
  </si>
  <si>
    <t>Start: Over Grunk | ["0xfc[b'\\x13', b'\\x01', b'\\x01']", '0xee[]', '0xfe[]', "0xf0[b'\\xee', b'\\xee', b'\\xfe']", '0xfd[]', "0xf0[b'\\xee', b'\\xee', b'\\xef']", '0xff[]', '0xff[]']</t>
  </si>
  <si>
    <t>Start: Exoray____ | ["0xfc[b'\\x13', b'\\x01', b'\\x01']", "0xf0[b'\\xee', b'\\xee', b'\\xa5']", '0xfe[]', "0xf0[b'\\xee', b'\\xee', b'\\xef']", '0xff[]', '0xff[]']</t>
  </si>
  <si>
    <t>Start: Crusher___ | ["0xf0[b'\\xee', b'\\xee', b'\\xfe']", '0xfd[]', "0xf0[b'\\xee', b'\\xee', b'\\xef']", '0xff[]', "0xfc[b'\\x12', b'\\x00', b'\\x00']", '0xfe[]', "0xfc[b'\\x13', b'\\x01', b'\\x01']", "0xfc[b'\\x05', b'\\x00', b'\\x00']", "0xf0[b'\\xeb', b'\\xfe', b'\\xfe']", '0xff[]']</t>
  </si>
  <si>
    <t>Start: Uroburos__ | ["0xf0[b'\\xee', b'\\xee', b'\\xfe']", '0xfd[]', "0xf0[b'\\x08', b'\\x08', b'\\xee']", '0xfd[]', "0xf0[b'\\xee', b'\\xfe', b'\\xfe']", '0xfd[]', "0xf0[b'\\xef', b'\\xfe', b'\\xfe']", '0xff[]', '0xff[]']</t>
  </si>
  <si>
    <t>Start: Primordite | ['0xee[]', '0xfd[]', "0xf0[b'\\xee', b'\\xee', b'\\xef']", '0xfd[]', '0xee[]', '0xfd[]', '0xee[]', '0xff[]', '0xff[]']</t>
  </si>
  <si>
    <t>Start: Sky Cap___ | ["0xfc[b'\\x13', b'\\x01', b'\\x01']", "0xf0[b'\\xef', b'\\xb5', b'\\xdd']", '0xfe[]', "0xf0[b'\\xb5', b'\\xb5', b'\\xc9']", '0xfd[]', "0xf0[b'\\xb5', b'\\xc9', b'\\xfe']", '0xff[]', '0xff[]']</t>
  </si>
  <si>
    <t>Start: Cephaler__ | ['0xee[]', '0xfd[]', "0xf0[b'\\xee', b'\\xee', b'\\xef']", '0xfd[]', "0xf0[b'\\xd0', b'\\xfe', b'\\xfe']", '0xff[]', '0xff[]']</t>
  </si>
  <si>
    <t>Start: Maliga____ | ["0xfc[b'\\x13', b'\\x01', b'\\x01']", "0xf0[b'\\xef', b'\\xef', b'\\xfe']", "0xf0[b'\\xef', b'\\xef', b'\\xfe']", '0xfe[]', '0xee[]', '0xfd[]', "0xf0[b'\\xee', b'\\xee', b'\\xef']", '0xff[]', '0xff[]']</t>
  </si>
  <si>
    <t>Start: Gigan Toad | ["0xf0[b'\\xee', b'\\xee', b'\\xef']", '0xfd[]', "0xf0[b'\\xee', b'\\xee', b'\\xfe']", '0xfd[]', "0xf0[b'\\xee', b'\\xee', b'\\xae']", '0xfd[]', "0xf0[b'\\xee', b'\\xee', b'\\x9e']", '0xff[]', '0xff[]']</t>
  </si>
  <si>
    <t>Start: Geckorex__ | ["0xf0[b'\\xee', b'\\xee', b'\\xfe']", '0xfd[]', "0xf0[b'\\xee', b'\\xee', b'\\xef']", '0xfd[]', "0xf0[b'\\xee', b'\\xee', b'\\xfe']", '0xff[]', '0xff[]']</t>
  </si>
  <si>
    <t>Start: Cluck_____ | ["0xfc[b'\\x13', b'\\x01', b'\\x01']", "0xf0[b'\\xee', b'\\xee', b'\\x15']", '0xfe[]', "0xf0[b'\\xee', b'\\xee', b'\\xfe']", '0xfd[]', "0xf0[b'\\xee', b'\\xee', b'\\xef']", '0xff[]', '0xff[]']</t>
  </si>
  <si>
    <t>Start: Land Worm_ | ["0xf0[b'\\xbc', b'\\xbc', b'\\xe8']", '0xfd[]', "0xf0[b'\\xbc', b'\\xbc', b'\\xe8']", '0xfd[]', "0xf0[b'\\xbc', b'\\xef', b'\\xe8']", '0xff[]', '0xff[]']</t>
  </si>
  <si>
    <t>Start: Test Rider | ["0xf0[b'\\xee', b'\\xee', b'\\xef']", '0xff[]', "0xfc[b'\\x01', b'\\x05', b'\\x06']", "0xf1[b'E']", '0xef[]', '0xfe[]', "0xfc[b'\\x05', b'\\x00', b'\\x00']", "0xf0[b'\\xee', b'\\xfe', b'\\xfe']", '0xff[]']</t>
  </si>
  <si>
    <t>Start: PlutoArmor | ["0xfc[b'\\x13', b'\\x01', b'\\x01']", "0xf0[b'\\xcd', b'\\xd7', b'\\xb5']", '0xfe[]', "0xf0[b'\\xb5', b'\\xee', b'\\xef']", '0xff[]', "0xfc[b'\\x12', b'\\x00', b'\\x00']", '0xfe[]', "0xfc[b'\\x01', b'\\x00', b'\\x00']", "0xf0[b'\\xcd', b'\\xd7', b'\\xfe']", '0xff[]']</t>
  </si>
  <si>
    <t>Start: Tomb Thumb | ["0xfc[b'\\x13', b'\\x01', b'\\x01']", '0xa3[]', '0xfe[]', "0xf0[b'\\xee', b'\\xee', b'\\xfe']", "0xf1[b'6']", "0xf0[b'\\xef', b'\\xfe', b'\\xfe']", '0xff[]', '0xff[]']</t>
  </si>
  <si>
    <t>Start: HeavyArmor | ["0xfc[b'\\x15', b'\\x00', b'\\x00']", "0xfc[b'\\x17', b'\\x06', b'\\x00']", "0xf9[b'\\x01', b'\\x00', b'\\x00']", "0xf1[b'6']", '0xbf[]', '0xfe[]', "0xfc[b'\\x13', b'\\x00', b'\\x04']", "0xf0[b'\\xee', b'\\xb5', b'\\xef']", '0xfd[]', "0xf0[b'\\xee', b'\\xee', b'\\xdd']", '0xfe[]', '0xee[]', '0xfd[]', "0xf0[b'\\xee', b'\\xb5', b'\\xef']", '0xff[]', '0xff[]']</t>
  </si>
  <si>
    <t>Start: Chaser____ | ["0xfc[b'\\x1b', b'{', b'\\x00']", "0xfc[b'\\x13', b'\\x01', b'\\x01']", "0xf8[b'\\x00', b'\\x00']", "0xfa[b'\\t', b'\\xf1', b'0']", "0xf5[b'\\x02', b'\\x00', b'\\x04']", "0xf5[b'\\x02', b'\\x00', b'\\x08']", "0xf5[b'\\x02', b'\\x00', b'\\x10']", '0xfe[]', "0xf1[b'6']", "0xf0[b'\\xef', b'\\xfe', b'\\xfe']", '0xfd[]', "0xf0[b'\\xee', b'\\xee', b'p']", '0xfd[]', "0xf0[b'\\xee', b'\\xee', b'\\x9b']", '0xfd[]', "0xf0[b'\\xee', b'\\xee', b'\\xb5']", '0xff[]', "0xfc[b'\\x1b', b'z', b'\\x00']", "0xfc[b'\\x12', b'\\x00', b'\\x00']", "0xf5[b'\\x0b', b'\\x04', b'\\x01']", "0xfa[b'\\t', b'\\xf1', b'0']", "0xf5[b'\\x02', b'\\x00', b'\\x10']", "0xf5[b'\\x02', b'\\x00', b'\\x08']", "0xf5[b'\\x02', b'\\x00', b'\\x04']", "0xf5[b'\\x00', b'\\x01', b'\\x01']", '0xfe[]', "0xfc[b'\\x01', b'\\x07', b'\\n']", "0xf9[b'\\x01', b'\\x00', b'\\x00']", '0xff[]']</t>
  </si>
  <si>
    <t>Start: Scullion__ | ['0xef[]', '0xfd[]', "0xf0[b'\\xb7', b'\\xd4', b'\\xcd']", '0xfd[]', "0xf0[b'\\xd4', b'\\xd4', b'\\xb4']", '0xfd[]', "0xf0[b'\\xef', b'\\xcd', b'\\xb7']", '0xfd[]', "0xf0[b'\\xef', b'\\xb7', b'\\xcd']", '0xff[]', "0xfc[b'\\x12', b'\\x00', b'\\x00']", '0xb4[]', '0xff[]']</t>
  </si>
  <si>
    <t>Start: Poplium___ | ["0xf0[b'\\xee', b'\\xee', b'\\xef']", '0xfd[]', "0xf0[b'\\xee', b'\\xee', b'\\xfe']", '0xff[]', '0xff[]']</t>
  </si>
  <si>
    <t>Start: Intangir__ | ["0xfc[b'\\x06', b'6', b'\\x04']", "0xf1[b'6']", '0xc2[]', '0xfe[]', "0xfc[b'\\x14', b'$', b'\\x00']", '0xdf[]', "0xf1[b'6']", '0xef[]', "0xf9[b'\\x02', b'$', b'\\x00']", '0xfe[]', '0xff[]', "0xfc[b'\\x12', b'\\x00', b'\\x00']", '0xdf[]', '0xfe[]', "0xfc[b'\\x05', b'\\x00', b'\\x00']", "0xf9[b'\\x01', b'$', b'\\x00']", '0xff[]']</t>
  </si>
  <si>
    <t>Start: Misfit____ | ["0xf0[b'\\xee', b'\\xee', b'\\xeb']", '0xfd[]', "0xf0[b'\\xee', b'\\xeb', b'\\xeb']", '0xfd[]', "0xf0[b'\\xef', b'\\xfe', b'\\xfe']", '0xff[]', '0xff[]']</t>
  </si>
  <si>
    <t>Start: Eland_____ | ["0xf0[b'\\xee', b'\\xee', b'\\xfe']", '0xfd[]', "0xf0[b'\\xee', b'\\xee', b'\\xef']", '0xff[]', '0xff[]']</t>
  </si>
  <si>
    <t>Start: Enuo______ | ["0xfc[b'\\x13', b'\\x01', b'\\x01']", "0xf0[b'\\x8d', b'\\x8e', b'\\xef']", '0xfe[]', "0xf0[b'\\xee', b'\\xee', b'\\xef']", '0xff[]', '0xff[]']</t>
  </si>
  <si>
    <t>Start: Deep Eye__ | ["0xf0[b'\\xee', b'\\xee', b'\\xef']", '0xfd[]', "0xf1[b'6']", "0xf0[b'\\xfe', b'\\xfe', b'\\xc2']", '0xff[]', '0xff[]']</t>
  </si>
  <si>
    <t>Start: GreaseMonk | ["0xfc[b'\\x13', b'\\x01', b'\\x01']", "0xf0[b'\\xee', b'\\xef', b'\\xef']", '0xfe[]', "0xf0[b'\\xee', b'\\xee', b'\\xfe']", '0xff[]', '0xff[]']</t>
  </si>
  <si>
    <t>Start: NeckHunter | ["0xf0[b'\\xef', b'\\xee', b'\\xfe']", '0xfd[]', '0xee[]', '0xfd[]', '0xee[]', '0xfd[]', '0xee[]', '0xff[]', '0xff[]']</t>
  </si>
  <si>
    <t>Start: Grenade___ | ["0xf0[b'\\xe4', b'\\xfe', b'\\xef']", '0xfd[]', "0xf0[b'\\xe4', b'\\xb3', b'\\xfe']", '0xfd[]', "0xf0[b'\\xe4', b'\\xb3', b'\\xfe']", '0xff[]', "0xfc[b'\\x12', b'\\x00', b'\\x00']", '0xfe[]', "0xfc[b'\\x01', b'\\x00', b'\\x00']", "0xf0[b'\\xa2', b'\\xfe', b'\\xfe']", '0xff[]']</t>
  </si>
  <si>
    <t>Start: Critic____ | ["0xf0[b'\\xee', b'\\x8c', b'\\xef']", '0xfd[]', "0xf0[b'\\xee', b'\\x98', b'\\xa8']", '0xfd[]', "0xf0[b'\\xee', b'\\xee', b'\\x8b']", '0xff[]', '0xff[]']</t>
  </si>
  <si>
    <t>Start: Pan Dora__ | ["0xf0[b'\\x92', b'\\xd3', b'\\xfe']", '0xfd[]', "0xf0[b'\\x92', b'\\xbb', b'\\xfe']", '0xfd[]', "0xf0[b'\\xd3', b'\\xbb', b'\\xfe']", '0xff[]', "0xfc[b'\\x12', b'\\x00', b'\\x00']", '0xfe[]', "0xfc[b'\\x05', b'\\x00', b'\\x00']", "0xf0[b'\\xef', b'\\xfe', b'\\xfe']", '0xff[]']</t>
  </si>
  <si>
    <t>Start: SoulDancer | ["0xf6[b'\\x01', b'\\x00', b'\\x01']", '0xfd[]', "0xf6[b'\\x01', b'\\x01', b'\\x02']", '0xfd[]', "0xf6[b'\\x01', b'\\x03', b'\\x04']", '0xfd[]', "0xf6[b'\\x01', b'\\x04', b'\\x05']", '0xff[]', "0xfc[b'\\x05', b'\\x00', b'\\x00']", "0xf0[b'\\xef', b'\\xfe', b'\\xfe']", '0xff[]']</t>
  </si>
  <si>
    <t>Start: Gigantos__ | ['0xef[]', '0xef[]', '0xef[]', '0xfd[]', '0xee[]', '0xff[]', "0xfc[b'\\x12', b'\\x00', b'\\x00']", '0xfe[]', "0xfc[b'\\x05', b'\\x00', b'\\x00']", '0xee[]', '0xee[]', '0xef[]', '0xff[]']</t>
  </si>
  <si>
    <t>Start: Mag Roader | ["0xf0[b'\\xee', b'\\xee', b'\\xef']", '0xfd[]', "0xf0[b'\\x01', b'\\x06', b'\\x06']", '0xff[]', '0xff[]']</t>
  </si>
  <si>
    <t>Start: Spek Tor__ | ["0xf0[b'\\xee', b'\\xee', b'\\xef']", '0xfd[]', "0xf0[b'\\xee', b'\\xee', b'\\xfe']", '0xff[]', '0xff[]']</t>
  </si>
  <si>
    <t>Start: Parasite__ | ["0xf0[b'\\xee', b'\\xee', b'\\xfe']", '0xfd[]', "0xf0[b'\\xee', b'\\xee', b'\\xfe']", '0xfd[]', "0xf0[b'\\xee', b'\\xee', b'\\xef']", '0xff[]', "0xfc[b'\\x12', b'\\x00', b'\\x00']", '0xfe[]', "0xfc[b'\\x01', b'\\x00', b'\\x00']", "0xf0[b'\\xb9', b'\\xb9', b'\\xfe']", '0xff[]']</t>
  </si>
  <si>
    <t>Start: Coelecite_ | ["0xfc[b'\\x13', b'\\x01', b'\\x01']", '0xee[]', '0xfe[]', '0xee[]', '0xfd[]', "0xf0[b'\\xee', b'\\xee', b'\\xef']", '0xff[]', "0xfc[b'\\x13', b'\\x01', b'\\x01']", "0xfc[b'\\x12', b'\\x00', b'\\x00']", "0xf0[b'\\xbc', b'\\xfe', b'\\xfe']", '0xff[]']</t>
  </si>
  <si>
    <t>Start: Anemone___ | ["0xfc[b'\\x13', b'\\x01', b'\\x01']", '0xb9[]', '0xfe[]', "0xf0[b'\\xef', b'\\xfe', b'\\xfe']", '0xff[]', "0xfc[b'\\x12', b'\\x00', b'\\x00']", '0xfe[]', "0xfc[b'\\x05', b'\\x00', b'\\x00']", "0xf1[b'6']", '0xb8[]', '0xff[]']</t>
  </si>
  <si>
    <t>Start: Hipocampus | ["0xf0[b'\\xee', b'\\xee', b'\\xfe']", '0xfd[]', "0xf0[b'\\xee', b'\\xee', b'\\xef']", '0xff[]', "0xfc[b'\\x12', b'\\x00', b'\\x00']", '0xfe[]', "0xfc[b'\\x01', b'\\x02', b'\\x02']", "0xf0[b'\\xa9', b'\\xfe', b'\\xfe']", '0xfe[]', "0xfc[b'\\x05', b'\\x00', b'\\x00']", "0xf0[b'\\xbe', b'\\xfe', b'\\xfe']", '0xff[]']</t>
  </si>
  <si>
    <t>Start: Spectre___ | ["0xf0[b'\\xef', b'\\xef', b'\\xfe']", '0xfd[]', "0xf0[b'\\x00', b'\\x01', b'\\x02']", '0xfd[]', '0xef[]', '0xff[]', '0xff[]']</t>
  </si>
  <si>
    <t>Start: Evil Oscar | ["0xfc[b'\\x13', b'\\x01', b'\\x01']", '0x9c[]', '0xfe[]', "0xf0[b'\\xee', b'\\xee', b'\\xfe']", '0xff[]', "0xfc[b'\\x12', b'\\x00', b'\\x00']", '0xfe[]', "0xfc[b'\\x01', b'\\x02', b'\\x02']", "0xf0[b'\\xef', b'\\xfe', b'\\xfe']", '0xff[]']</t>
  </si>
  <si>
    <t>Start: Slurm_____ | ["0xf0[b'\\xee', b'\\xee', b'\\xfe']", '0xfd[]', "0xf0[b'\\xee', b'\\xef', b'\\xfe']", '0xff[]', '0xff[]']</t>
  </si>
  <si>
    <t>Start: Latimeria_ | ["0xf0[b'\\xbc', b'\\xfe', b'\\xfe']", '0xfd[]', "0xf0[b'\\xef', b'\\xbc', b'\\xbc']", '0xff[]', '0xff[]']</t>
  </si>
  <si>
    <t>Start: StillGoing | ["0xf0[b'\\xee', b'\\xee', b'\\xef']", '0xfd[]', "0xf0[b'\\xee', b'\\xee', b'\\xfe']", '0xff[]', '0xff[]']</t>
  </si>
  <si>
    <t>Start: Allo Ver__ | ["0xfc[b'\\x0b', b'&lt;', b'\\x00']", "0xf1[b'C']", '0xb4[]', "0xf1[b'C']", '0xb4[]', "0xf1[b'C']", '0xb4[]', "0xf1[b'C']", '0xb4[]', "0xf1[b'C']", '0xb4[]', "0xf1[b'C']", '0xb4[]', "0xf1[b'C']", '0xb4[]', "0xf1[b'C']", '0xb4[]', "0xfb[b'\\x00', b'\\x00']", '0xfe[]', "0xf0[b'\\r', b'\\x8b', b'\\xfe']", '0xff[]', "0xfc[b'\\x05', b'\\x00', b'\\x00']", "0xf0[b'\\xfe', b'\\xfe', b'\\r']", '0xff[]']</t>
  </si>
  <si>
    <t>Start: Phase_____ | ["0xfc[b'\\x13', b'\\x01', b'\\x01']", "0xf0[b'\\xee', b'\\xee', b'\\x90']", '0xfe[]', "0xf0[b'\\xee', b'\\xee', b'\\xef']", '0xff[]', "0xfc[b'\\x12', b'\\x00', b'\\x00']", '0xfe[]', "0xfc[b'\\x05', b'\\x00', b'\\x00']", "0xf0[b'\\x90', b'\\xfe', b'\\xfe']", '0xff[]']</t>
  </si>
  <si>
    <t>Start: Outsider__ | ["0xf6[b'\\x01', b'%', b'+']", '0xfd[]', "0xf6[b'\\x01', b'&amp;', b',']", '0xfd[]', '0xf6[b\'\\x01\', b"\'", b\'-\']', '0xfd[]', "0xf6[b'\\x01', b'(', b'.']", '0xfd[]', "0xf6[b'\\x01', b')', b'/']", '0xfd[]', "0xf1[b'6']", "0xf0[b'\\xef', b'\\xef', b'\\xfe']", '0xff[]', "0xfc[b'\\x12', b'\\x00', b'\\x00']", '0xfe[]', "0xfc[b'\\x01', b'\\x00', b'\\x00']", "0xf6[b'\\x01', b'A', b'A']", '0xfe[]', "0xfc[b'\\x05', b'\\x00', b'\\x00']", "0xf6[b'\\x01', b'B', b'C']", '0xff[]']</t>
  </si>
  <si>
    <t>Start: Barb-e____ | ["0xf1[b'D']", '0x23[]', '0xfd[]', "0xf0[b'\\x04', b'\\xc7', b'\\xfe']", '0xff[]', "0xfc[b'\\x12', b'\\x00', b'\\x00']", '0xfe[]', "0xfc[b'\\x05', b'\\x00', b'\\x00']", "0xf0[b'\\xef', b'\\xef', b'\\xfe']", '0xff[]']</t>
  </si>
  <si>
    <t>Start: Parasoul__ | ["0xfc[b'\\x13', b'\\x01', b'\\x01']", "0xf0[b'\\xee', b'o', b'o']", '0xfe[]', "0xf0[b'\\xee', b'\\xef', b'\\xfe']", '0xfd[]', "0xf0[b'\\xee', b'\\xbe', b'\\xbe']", '0xff[]', '0xff[]']</t>
  </si>
  <si>
    <t>Start: Pm Stalker | ["0xf0[b'\\xee', b'\\xee', b'\\x04']", '0xfd[]', "0xf0[b'\\xee', b'\\xee', b'\\xef']", '0xff[]', "0xfc[b'\\x12', b'\\x00', b'\\x00']", '0xfe[]', "0xfc[b'\\x01', b'\\x00', b'\\x00']", "0xf0[b'\\x04', b'\\xfe', b'\\xfe']", '0xff[]']</t>
  </si>
  <si>
    <t>Start: Hemophyte_ | ["0xfc[b'\\x13', b'\\x01', b'\\x01']", "0xf0[b'\\xe3', b'\\xe3', b'\\xfe']", "0xf0[b'\\xe3', b'\\xe3', b'\\xfe']", "0xf0[b'\\xe3', b'\\xe3', b'\\xfe']", '0xfe[]', "0xf0[b'\\xee', b'\\xee', b'\\xa6']", '0xff[]', "0xfc[b'\\x05', b'\\x00', b'\\x00']", "0xfc[b'\\x12', b'\\x00', b'\\x00']", '0xfe[]', "0xf0[b'\\xef', b'\\xef', b'\\xfe']", '0xff[]']</t>
  </si>
  <si>
    <t>Start: Sp Forces_ | ["0xf0[b'\\xee', b'\\xee', b'\\xfe']", '0xfd[]', "0xf0[b'\\xee', b'\\xee', b'\\xfe']", '0xfd[]', "0xf0[b'\\xee', b'\\xee', b'\\xef']", '0xff[]', '0xff[]']</t>
  </si>
  <si>
    <t>Start: Nohrabbit_ | ["0xf0[b'\\xee', b'\\xee', b'\\xef']", '0xfd[]', '0xee[]', '0xff[]', "0xfc[b'\\x01', b'\\x00', b'\\x00']", "0xf1[b'D']", "0xf0[b'-', b'.', b'3']", '0xff[]']</t>
  </si>
  <si>
    <t>Start: Wizard____ | ["0xf0[b'\\x1b', b')', b'\\xfe']", '0xfd[]', "0xf0[b'\\x1a', b' ', b'\\xfe']", '0xfd[]', "0xf0[b'\\x1e', b'\\x1d', b'\\xfe']", '0xff[]', "0xfc[b'\\x01', b'\\x02', b'\\x02']", "0xf0[b'\\xef', b'\\xfe', b'\\xfe']", '0xff[]']</t>
  </si>
  <si>
    <t>Start: Scrapper__ | ['0xee[]', '0xfd[]', "0xf0[b'\\xee', b'\\xee', b'\\xef']", '0xff[]', "0xfc[b'\\x12', b'\\x00', b'\\x00']", '0xfe[]', "0xfc[b'\\x05', b'\\x00', b'\\x00']", "0xf0[b'\\xee', b'\\xef', b'\\xfe']", '0xff[]']</t>
  </si>
  <si>
    <t>Start: Ceritops__ | ["0xf0[b'\\xee', b'\\xee', b'\\xef']", '0xff[]', '0xff[]']</t>
  </si>
  <si>
    <t>Start: Commando__ | ["0xfc[b'\\x13', b'\\x01', b'\\x01']", "0xf0[b'\\xee', b'\\xee', b'\\xef']", '0xfe[]', '0xee[]', '0xff[]', '0xff[]']</t>
  </si>
  <si>
    <t>Start: Opinicus__ | ['0xee[]', '0xfd[]', '0xee[]', '0xfd[]', '0xee[]', '0xfd[]', '0xee[]', '0xfd[]', '0xef[]', '0xee[]', '0xee[]', '0xff[]', "0xfc[b'\\x12', b'\\x00', b'\\x00']", '0xfe[]', "0xfc[b'\\x01', b'\\x02', b'\\x02']", "0xf0[b'e', b'\\xfe', b'\\xfe']", '0xff[]']</t>
  </si>
  <si>
    <t>Start: Poppers___ | ["0xf0[b'\\xee', b'\\xee', b'\\xef']", '0xfd[]', "0xf0[b'\\xee', b'\\xee', b'\\x9f']", '0xff[]', '0xff[]']</t>
  </si>
  <si>
    <t>Start: Lunaris___ | ['0xee[]', '0xfd[]', "0xf0[b'\\xee', b'\\xee', b'\\xef']", '0xff[]', '0xff[]']</t>
  </si>
  <si>
    <t>Start: Garm______ | ["0xfc[b'\\x13', b'\\x01', b'\\x01']", "0xf0[b'\\xee', b'\\xee', b'\\xef']", '0xfe[]', '0xee[]', '0xff[]', '0xff[]']</t>
  </si>
  <si>
    <t>Start: Vindr_____ | ["0xfc[b'\\x13', b'\\x01', b'\\x01']", "0xf0[b'\\xee', b'\\xee', b'\\xef']", '0xfe[]', '0xee[]', '0xfd[]', "0xf0[b'\\xee', b'\\xee', b'\\xfe']", '0xff[]', '0xff[]']</t>
  </si>
  <si>
    <t>Start: Kiwok_____ | ['0xee[]', '0xfd[]', "0xf0[b'\\xee', b'\\xee', b'\\xef']", '0xff[]', '0xff[]']</t>
  </si>
  <si>
    <t>Start: Nastidon__ | ["0xf0[b'\\xee', b'\\xee', b'\\xfe']", '0xfd[]', "0xf0[b'\\xee', b'\\xee', b'\\xef']", '0xff[]', '0xff[]']</t>
  </si>
  <si>
    <t>Start: Rinn______ | ["0xf0[b'\\xee', b'\\xee', b'\\xef']", '0xfd[]', "0xf0[b'\\xee', b'\\xee', b'\\xfe']", '0xff[]', '0xff[]']</t>
  </si>
  <si>
    <t>Start: Insecare__ | ["0xf0[b'\\xee', b'\\xee', b'\\xef']", '0xfd[]', '0xee[]', '0xff[]', '0xff[]']</t>
  </si>
  <si>
    <t>Start: Vermin____ | ["0xfc[b'\\x10', b'\\x00', b'\\x00']", "0xfc[b'\\x1b', b'p', b'\\x00']", "0xfc[b'\\x10', b'\\x00', b'\\x00']", "0xf5[b'\\x03', b'\\x00', b'\\x18']", '0xfe[]', "0xfc[b'\\x1b', b'q', b'\\x00']", "0xfc[b'\\x10', b'\\x00', b'\\x00']", "0xf5[b'\\x03', b'\\x00', b'\\x1a']", '0xfe[]', "0xf0[b'\\xee', b'\\xee', b'\\xfe']", '0xfd[]', "0xf0[b'\\xee', b'\\xee', b'\\xef']", '0xff[]', '0xff[]']</t>
  </si>
  <si>
    <t>Start: Mantodea__ | ["0xf0[b'\\xee', b'\\xee', b'\\xfe']", '0xfd[]', "0xf0[b'\\xef', b'\\xee', b'\\xee']", '0xff[]', '0xff[]']</t>
  </si>
  <si>
    <t>Start: Bogy______ | ["0xf0[b'\\xee', b'\\xee', b'\\xfe']", '0xfd[]', "0xf0[b'\\xee', b'\\xee', b'\\xef']", '0xff[]', '0xff[]']</t>
  </si>
  <si>
    <t>Start: Prussian__ | ["0xf0[b'\\xee', b'\\xee', b'\\xfe']", '0xfd[]', "0xf0[b'\\xee', b'\\xef', b'\\xfe']", '0xff[]', '0xff[]']</t>
  </si>
  <si>
    <t>Start: Black Drgn | ["0xf0[b'\\xee', b'\\xee', b'i']", '0xfd[]', "0xf0[b'\\xee', b'\\xef', b'i']", '0xff[]', '0xff[]']</t>
  </si>
  <si>
    <t>Start: Adamanchyt | ['0xee[]', '0xfd[]', "0xf0[b'\\xee', b'\\xee', b'\\xef']", '0xff[]', "0xfc[b'\\x01', b'\\x00', b'\\x00']", "0xf0[b'\\xcb', b'\\xfe', b'\\xfe']", '0xff[]']</t>
  </si>
  <si>
    <t>Start: Dante_____ | ["0xf0[b'\\xee', b'\\xee', b'\\xef']", '0xfd[]', '0xee[]', '0xff[]', "0xfc[b'\\x12', b'\\x00', b'\\x00']", '0xfe[]', "0xfc[b'\\x01', b'\\x02', b'\\x02']", "0xf0[b'\\x96', b'\\xfe', b'\\xfe']", '0xff[]']</t>
  </si>
  <si>
    <t>Start: Wirey Drgn | ["0xfc[b'\\x13', b'\\x01', b'\\x01']", "0xf0[b'\\xee', b'\\xee', b'\\xb2']", '0xfe[]', "0xf0[b'\\xee', b'\\xee', b'\\xef']", '0xff[]', '0xff[]']</t>
  </si>
  <si>
    <t>Start: Dueller___ | ["0xf0[b'\\x94', b'\\x95', b'\\xef']", '0xff[]', "0xfc[b'\\x12', b'\\x00', b'\\x00']", '0xfe[]', "0xfc[b'\\x05', b'\\x00', b'\\x00']", "0xf0[b'\\xd7', b'\\xfe', b'\\xfe']", '0xff[]']</t>
  </si>
  <si>
    <t>Start: Psychot___ | ["0xf0[b'\\xee', b'\\xee', b'\\xfe']", '0xfd[]', "0xf0[b'\\xee', b'\\xee', b'\\xef']", '0xff[]', '0xff[]']</t>
  </si>
  <si>
    <t>Start: Muus______ | ["0xfc[b'\\x13', b'\\x01', b'\\x01']", "0xf0[b'\\xee', b'\\xee', b'\\xef']", '0xfe[]', "0xf0[b'\\xee', b'\\xef', b'\\x9d']", '0xff[]', "0xfc[b'\\x12', b'\\x00', b'\\x00']", '0xfe[]', "0xfc[b'\\x13', b'\\x01', b'\\x01']", "0xfc[b'\\x01', b'\\x02', b'\\x02']", "0xf0[b'\\xee', b'\\xfe', b'\\xfe']", '0xfe[]', "0xfc[b'\\x01', b'\\x02', b'\\x02']", "0xf0[b'\\x9d', b'\\xfe', b'\\xfe']", '0xff[]']</t>
  </si>
  <si>
    <t>Start: Karkass___ | ["0xf0[b'\\xef', b'\\xfe', b'\\xfe']", '0xff[]', "0xfc[b'\\x12', b'\\x00', b'\\x00']", '0xfe[]', "0xfc[b'\\x01', b'\\x00', b'\\x00']", "0xf0[b'\\xee', b'\\xfe', b'\\xfe']", '0xfe[]', "0xfc[b'\\x01', b'\\x02', b'\\x02']", "0xf0[b'\\x0b', b'\\x0c', b'\\x0f']", '0xfe[]', "0xfc[b'\\x05', b'\\x00', b'\\x00']", '0xeb[]', '0xff[]']</t>
  </si>
  <si>
    <t>Start: Punisher__ | ["0xf0[b'\\xee', b'\\xee', b'\\xfe']", '0xfd[]', "0xf0[b'\\xee', b'\\xee', b'\\xfe']", '0xfd[]', '0xef[]', "0xf0[b'\\xee', b'\\xee', b'\\xfe']", "0xf0[b'\\xee', b'\\xee', b'\\xfe']", '0xff[]', "0xfc[b'\\x12', b'\\x00', b'\\x00']", '0xfe[]', "0xfc[b'\\x01', b'\\x05', b'\\x05']", "0xf4[b'\\x05', b'\\x05', b'\\xfe']", '0xff[]']</t>
  </si>
  <si>
    <t>Start: Balloon___ | ["0xf0[b'\\xfe', b'\\xee', b'\\xee']", '0xfd[]', "0xf0[b'\\xfe', b'\\xee', b'\\xee']", '0xfd[]', "0xf0[b'\\xfe', b'\\xfe', b'\\xa2']", '0xff[]', "0xfc[b'\\x12', b'\\x00', b'\\x00']", '0xfe[]', "0xfc[b'\\x04', b'\\x01', b'\\x00']", "0xf0[b'\\xa2', b'\\xef', b'\\xfe']", '0xff[]']</t>
  </si>
  <si>
    <t>Start: Gabbldegak | ["0xf0[b'\\xee', b'\\xee', b'\\xef']", '0xfd[]', "0xf0[b'\\xee', b'\\xee', b'&amp;']", '0xff[]', '0xff[]']</t>
  </si>
  <si>
    <t>Start: GtBehemoth | ["0xf0[b'\\xee', b'\\xee', b'\\xfe']", '0xfd[]', "0xf0[b'\\xee', b'\\xee', b'\\x13']", '0xff[]', "0xfc[b'\\x05', b'\\x00', b'\\x00']", "0xf1[b'G']", "0xf0[b'\\xef', b'\\xfe', b'\\xfe']", '0xff[]']</t>
  </si>
  <si>
    <t>Start: Chaos Drgn | ['0xfd[]', "0xf0[b'\\xd6', b'\\xfe', b'\\xfe']", '0xfd[]', '0xfd[]', '0xfd[]', '0xfd[]', "0xf0[b'\\xef', b'\\xfe', b'\\xfe']", '0xfd[]', '0xfd[]', '0xfd[]', '0xfd[]', '0xfd[]', '0xff[]', '0xff[]']</t>
  </si>
  <si>
    <t>Start: Spit Fire_ | ["0xfc[b'\\x13', b'\\x01', b'\\x01']", "0xf0[b'\\xb6', b'\\xfe', b'\\xfe']", '0xfe[]', "0xf0[b'\\xbb', b'\\xef', b'\\xfe']", '0xff[]', '0xff[]']</t>
  </si>
  <si>
    <t>Start: Vectagoyle | ["0xf0[b'\\xee', b'\\xee', b'\\xfe']", '0xfd[]', "0xf0[b'\\xb9', b'\\xba', b'\\xe4']", '0xfd[]', "0xf0[b'\\x8e', b'\\xba', b'\\xee']", '0xfd[]', "0xf0[b'\\x8e', b'\\xb9', b'\\xe4']", '0xff[]', "0xfc[b'\\x12', b'\\x00', b'\\x00']", '0xfe[]', "0xfc[b'\\x01', b'\\x00', b'\\x00']", "0xf0[b'\\xef', b'\\xef', b'\\xfe']", '0xff[]']</t>
  </si>
  <si>
    <t>Start: Lich______ | ["0xfc[b'\\x13', b'\\x01', b'\\x01']", "0xf0[b'\\t', b'\\t', b'\\xfe']", '0xfe[]', "0xf0[b'\\x00', b'\\x00', b'\\xef']", '0xfd[]', "0xf0[b'\\x00', b'\\x05', b'\\x05']", '0xfd[]', "0xf0[b'\\x00', b'\\x05', b'\\x05']", '0xfd[]', "0xf0[b'\\x00', b'\\x00', b'\\xef']", '0xfd[]', "0xf0[b'\\x00', b'\\x05', b'\\t']", '0xff[]', '0xff[]']</t>
  </si>
  <si>
    <t>Start: Osprey____ | ['0xee[]', '0xfd[]', '0xee[]', '0xfd[]', "0xf0[b'\\xee', b'\\xee', b'\\xef']", '0xff[]', "0xfc[b'\\x12', b'\\x00', b'\\x00']", '0xfe[]', "0xfc[b'\\x01', b'\\x02', b'\\x02']", "0xf0[b'\\xe7', b'\\xfe', b'\\xfe']", '0xff[]']</t>
  </si>
  <si>
    <t>Start: Bug_______ | ['0xee[]', '0xff[]', "0xfc[b'\\x13', b'\\x01', b'\\x01']", "0xfc[b'\\x01', b'\\x00', b'\\x00']", "0xf0[b'\\xef', b'\\xfe', b'\\xfe']", '0xff[]']</t>
  </si>
  <si>
    <t>Start: Sea Flower | ["0xf0[b'\\xee', b'\\xee', b'\\xfe']", '0xfd[]', "0xf0[b'\\xee', b'\\xee', b'\\xef']", '0xfd[]', "0xf0[b'\\xee', b'\\xee', b'\\xfe']", '0xff[]', '0xff[]']</t>
  </si>
  <si>
    <t>Start: Fortis____ | ["0xf0[b's', b'\\xb3', b'\\xdd']", '0xff[]', "0xfc[b'\\x04', b'\\x04', b'\\x00']", "0xfc[b'\\x05', b'\\x00', b'\\x00']", '0xef[]', '0xee[]', '0xff[]']</t>
  </si>
  <si>
    <t>Start: Abolisher_ | ["0xfc[b'\\x13', b'\\x01', b'\\x01']", "0xf0[b'\\xee', b'\\xee', b'\\xef']", '0xfe[]', '0xee[]', '0xfd[]', '0xee[]', '0xfd[]', '0x93[]', '0xff[]', '0xff[]']</t>
  </si>
  <si>
    <t>Start: Aquila____ | ["0xf0[b'\\xee', b'\\xee', b'\\xfe']", '0xfd[]', "0xf0[b'\\xee', b'\\xee', b'\\xef']", '0xfd[]', "0xf0[b'\\xee', b'\\xee', b'\\xb2']", '0xfd[]', "0xf0[b'\\xee', b'\\xee', b'\\xfe']", '0xff[]', "0xfc[b'\\x12', b'\\x00', b'\\x00']", '0xfe[]', "0xfc[b'\\x05', b'\\x00', b'\\x00']", "0xf0[b'\\xe7', b'\\xfe', b'\\xfe']", '0xff[]']</t>
  </si>
  <si>
    <t>Start: Junk______ | ["0xfc[b'\\x13', b'\\x01', b'\\x01']", '0xa2[]', '0xfe[]', "0xf0[b'\\x9d', b'\\xa2', b'\\xfe']", '0xfd[]', "0xf1[b'6']", "0xf0[b'\\xef', b'\\xfe', b'\\xfe']", '0xff[]', '0xff[]']</t>
  </si>
  <si>
    <t>Start: Mandrake__ | ["0xf0[b'\\xee', b'\\xee', b'\\xfe']", '0xfd[]', "0xf0[b'\\xee', b'\\xee', b'\\xfe']", '0xfd[]', "0xf0[b'\\xee', b'\\xee', b'\\xef']", '0xff[]', "0xfc[b'\\x05', b'\\x00', b'\\x00']", "0xf0[b'\\xbd', b'\\xfe', b'\\xfe']", '0xff[]']</t>
  </si>
  <si>
    <t>Start: 1st Class_ | ["0xf0[b'\\xee', b'\\xee', b'\\xfe']", '0xfd[]', "0xf0[b'\\xee', b'\\xee', b'\\xef']", '0xff[]', '0xff[]']</t>
  </si>
  <si>
    <t>Start: Tap Dancer | ["0xf0[b'\\xee', b'\\xee', b'\\xef']", '0xff[]', "0xfc[b'\\x01', b'\\x08', b'\\x08']", "0xf6[b'\\x01', b'\\x13', b'\\x14']", '0xff[]']</t>
  </si>
  <si>
    <t>Start: Necromancr | ["0xfc[b'\\x13', b'\\x01', b'\\x01']", "0xf0[b'\\r', b'\\x12', b'\\x0f']", '0xfe[]', "0xf0[b'\\xee', b'\\xef', b'\\xfe']", '0xfd[]', "0xf0[b'\\xee', b'\\xee', b'\\xfe']", '0xff[]', "0xfc[b'\\x01', b'\\x00', b'\\x00']", '0xfe[]', "0xfc[b'\\x05', b'\\x00', b'\\x00']", "0xf0[b'\\x10', b'\\x11', b'\\xfe']", '0xff[]']</t>
  </si>
  <si>
    <t>Start: Borras____ | ["0xf0[b'\\xee', b'\\xee', b'\\xfe']", "0xf0[b'\\xee', b'\\xef', b'\\xfe']", '0xfd[]', "0xf0[b'\\xee', b'\\xee', b'\\xfe']", "0xf0[b'\\xef', b'\\xef', b'\\xfe']", '0xfd[]', "0xf0[b'\\xee', b'\\xef', b'\\xfe']", "0xf0[b'\\xee', b'\\xef', b'\\xfe']", '0xff[]', '0xff[]']</t>
  </si>
  <si>
    <t>Start: Wild Rat__ | ["0xf0[b'\\xee', b'\\xee', b'\\xef']", '0xfd[]', "0xf0[b'\\xee', b'\\xee', b'\\xfe']", '0xff[]', '0xff[]']</t>
  </si>
  <si>
    <t>Start: Gold Bear_ | ["0xf0[b'\\xee', b'\\xee', b'\\xef']", '0xfd[]', "0xf0[b'\\xee', b'\\xee', b'\\xfe']", '0xfd[]', "0xf0[b'\\xee', b'\\xee', b'\\xfe']", '0xff[]', '0xff[]']</t>
  </si>
  <si>
    <t>Start: Innoc_____ | ['0xef[]', '0xfd[]', "0xf0[b'\\xcf', b'p', b'\\xfe']", '0xfd[]', "0xf0[b'\\xcf', b'p', b'\\xfe']", '0xfd[]', "0xf0[b'\\xcf', b'p', b'\\xfe']", '0xfd[]', "0xf0[b'\\xcf', b'p', b'\\x98']", '0xff[]', '0xff[]']</t>
  </si>
  <si>
    <t>Start: Trixter___ | ["0xfc[b'\\x08', b'8', b'\\x17']", "0xf0[b'\\x00', b'\\x05', b'\\t']", '0xfe[]', "0xfc[b'\\x08', b'C', b'\\x17']", "0xf0[b'.', b'$', b'\\x1f']", '0xfe[]', "0xf0[b'\\x05', b'\\xfe', b'\\xfe']", '0xff[]', '0xff[]']</t>
  </si>
  <si>
    <t>Start: Red Wolf__ | ["0xf0[b'\\xee', b'\\xee', b'\\xfe']", '0xfd[]', "0xf0[b'\\xee', b'\\xee', b'\\xef']", '0xff[]', '0xff[]']</t>
  </si>
  <si>
    <t>Start: Didalos___ | ["0xfc[b'\\x15', b'$', b'\\x00']", "0xfc[b'\\x08', b'C', b'\\x17']", '0x97[]', "0xf9[b'\\x01', b'$', b'\\x00']", '0xfe[]', "0xf0[b'\\xee', b'\\x94', b'\\x08']", '0xfd[]', "0xf0[b'\\x10', b'\\x10', b'\\xa5']", '0xfd[]', "0xf0[b'\\xee', b'\\xee', b'\\xfe']", "0xf9[b'\\x02', b'$', b'\\x00']", '0xff[]', "0xfc[b'\\x12', b'\\x00', b'\\x00']", '0xfe[]', "0xfc[b'\\x01', b'\\x00', b'\\x00']", "0xf0[b'\\xec', b'\\xfe', b'\\xfe']", '0xff[]']</t>
  </si>
  <si>
    <t>Start: Woolly____ | ["0xf0[b'\\xef', b'\\xfe', b'\\xfe']", '0xff[]', "0xfc[b'\\x01', b'\\x00', b'\\x00']", '0xee[]', '0xff[]']</t>
  </si>
  <si>
    <t>Start: Veteran___ | ["0xf0[b'\\xee', b'\\x8b', b'\\x8b']", '0xfd[]', "0xf0[b'\\xee', b'\\x8b', b'\\xee']", '0xfd[]', "0xf0[b'\\xee', b'\\xe2', b'\\xe2']", '0xff[]', "0xfc[b'\\x12', b'\\x00', b'\\x00']", '0xfe[]', "0xfc[b'\\x01', b'\\x02', b'\\x02']", "0xf0[b'\\xfe', b'\\xfe', b'\\x8c']", '0xff[]']</t>
  </si>
  <si>
    <t>Start: Sky Base__ | ['0x94[]', '0xfd[]', "0xf0[b'\\xef', b'\\xfe', b'\\xfe']", '0xfd[]', "0xf0[b'\\xef', b'\\xfe', b'\\xfe']", '0xfd[]', "0xf0[b'\\r', b'\\xfe', b'\\xfe']", '0xff[]', "0xfc[b'\\x12', b'\\x00', b'\\x00']", '0xfe[]', "0xfc[b'\\x01', b'\\x00', b'\\x00']", '0xfe[]', "0xfc[b'\\x05', b'\\x00', b'\\x00']", "0xf0[b'\\xb1', b'\\xfe', b'\\xfe']", "0xf0[b'\\xb1', b'\\xfe', b'\\xfe']", "0xf0[b'\\xb1', b'\\xfe', b'\\xfe']", "0xf0[b'\\xb1', b'\\xfe', b'\\xfe']", '0xff[]']</t>
  </si>
  <si>
    <t>Start: IronHitman | ["0xf0[b'\\xef', b'\\x9b', b'\\xee']", '0xff[]', '0xff[]']</t>
  </si>
  <si>
    <t>Start: Io________ | ["0xf0[b'\\xef', b'\\xfe', b'\\xfe']", '0xfd[]', "0xf0[b'\\xef', b'\\xfe', b'\\xfe']", '0xfd[]', "0xf0[b'\\xef', b'\\xfe', b'\\xfe']", '0xfd[]', "0xf0[b'\\xb7', b'\\xb7', b'\\xb6']", '0xff[]', '0xff[]']</t>
  </si>
  <si>
    <t>Start: Pugs______ | ["0xfc[b'\\x19', b'\\x04', b'\\x00']", "0xfc[b'\\r', b'$', b'\\x08']", '0xef[]', "0xf8[b'$', b'\\x00']", "0xf5[b'\\n', b'\\x04', b'\\x04']", "0xfa[b'\\x07', b'\\x04', b'\\x00']", "0xf5[b'\\n', b'\\x02', b'\\x04']", '0xfe[]', "0xfc[b'\\x19', b'\\x04', b'\\x00']", "0xfa[b'\\x04', b'\\x04', b'\\x00']", '0xee[]', "0xf8[b'$', b'\\x81']", '0xfe[]', "0xfc[b'\\x19', b'\\x08', b'\\x00']", "0xfc[b'\\r', b'$', b'\\x08']", '0xef[]', "0xf8[b'$', b'\\x00']", "0xf5[b'\\n', b'\\x04', b'\\x08']", "0xfa[b'\\x07', b'\\x08', b'\\x00']", "0xf5[b'\\n', b'\\x02', b'\\x08']", '0xfe[]', "0xfc[b'\\x19', b'\\x08', b'\\x00']", "0xfa[b'\\x04', b'\\x08', b'\\x00']", '0xee[]', "0xf8[b'$', b'\\x81']", '0xfe[]', "0xfc[b'\\x19', b'\\x10', b'\\x00']", "0xfc[b'\\r', b'$', b'\\x08']", '0xef[]', "0xf8[b'$', b'\\x00']", "0xf5[b'\\n', b'\\x04', b'\\x10']", "0xfa[b'\\x07', b'\\x10', b'\\x00']", "0xf5[b'\\n', b'\\x02', b'\\x10']", '0xfe[]', "0xfc[b'\\x19', b'\\x10', b'\\x00']", "0xfa[b'\\x04', b'\\x10', b'\\x00']", '0xee[]', "0xf8[b'$', b'\\x81']", '0xfe[]', '0xff[]', "0xfc[b'\\x12', b'\\x00', b'\\x00']", "0xf5[b'\\x0b', b'\\x01', b'\\x00']", '0xfe[]', "0xfc[b'\\x19', b'\\x04', b'\\x00']", "0xfc[b'\\x01', b'\\x00', b'\\x00']", "0xf8[b'\\x00', b'\\x81']", "0xfc[b'\\r', b'$', b'\\x02']", "0xfc[b'\\r', b'\\x00', b'\\x03']", "0xf8[b'\\x00', b'\\x00']", "0xfa[b'\\x03', b'\\x04', b'\\x00']", "0xf8[b'$', b'\\xc1']", '0xfe[]', "0xfc[b'\\x19', b'\\x08', b'\\x00']", "0xfc[b'\\x01', b'\\x00', b'\\x00']", "0xf8[b'\\x01', b'\\x81']", "0xfc[b'\\r', b'$', b'\\x02']", "0xfc[b'\\r', b'\\x01', b'\\x03']", "0xf8[b'\\x01', b'\\x00']", "0xfa[b'\\x03', b'\\x08', b'\\x00']", "0xf8[b'$', b'\\xc1']", '0xfe[]', "0xfc[b'\\x19', b'\\x10', b'\\x00']", "0xfc[b'\\x01', b'\\x00', b'\\x00']", "0xf8[b'\\x02', b'\\x81']", "0xfc[b'\\r', b'$', b'\\x02']", "0xfc[b'\\r', b'\\x02', b'\\x03']", "0xf8[b'\\x02', b'\\x00']", "0xfa[b'\\x03', b'\\x10', b'\\x00']", "0xf8[b'$', b'\\xc1']", '0xfe[]', "0xfc[b'\\x01', b'\\x02', b'\\x02']", "0xf1[b'E']", '0xe[]', '0xff[]']</t>
  </si>
  <si>
    <t>Start: Whelk_____ | ["0xfc[b'\\x15', b'\\x03', b'\\x00']", "0xf9[b'\\x00', b'\\x03', b'\\x00']", "0xf7[b'\\x05']", '0xfe[]', "0xfc[b'\\x0b', b'\\n', b'\\x00']", "0xfc[b'\\x12', b'\\x02', b'\\x00']", "0xf3[b'\\x05', b'\\x00']", "0xf5[b'\\t', b'\\x02', b'\\x02']", "0xfb[b'\\x00', b'\\x00']", '0xfe[]', "0xfc[b'\\x0b', b'\\n', b'\\x00']", "0xfc[b'\\x11', b'\\x02', b'\\x00']", "0xf3[b'\\x05', b'\\x00']", "0xf5[b'\\x08', b'\\x01', b'\\x02']", "0xfb[b'\\x00', b'\\x00']", '0xff[]', "0xfc[b'\\x12', b'\\x00', b'\\x00']", "0xf5[b'\\x0c', b'\\x01', b'\\xff']", '0xfe[]', "0xfc[b'\\x05', b'\\x00', b'\\x00']", "0xf1[b'G']", '0xb8[]', '0xfe[]', '0xff[]']</t>
  </si>
  <si>
    <t>Start: Presenter_ | ["0xfc[b'\\x14', b'\\x00', b'\\x00']", "0xf0[b'\\xfe', b'\\xbc', b'\\xbc']", '0xfe[]', "0xf0[b'\\xfe', b'\\xee', b'\\xee']", '0xfd[]', "0xf0[b'\\xfe', b'\\xb8', b'\\x90']", '0xff[]', "0xfc[b'\\x15', b'\\x03', b'\\x00']", "0xfc[b'\\x12', b'\\x00', b'\\x00']", "0xf9[b'\\x01', b'\\x03', b'\\x00']", "0xf5[b'\\x0c', b'\\x01', b'\\xff']", '0xfe[]', "0xfc[b'\\x05', b'\\x00', b'\\x00']", "0xf0[b'\\xfe', b'\\xfe', b'\\xb9']", '0xff[]']</t>
  </si>
  <si>
    <t>Start: Mega Armor | ["0xf0[b'\\xef', b'\\xef', b'\\xfe']", '0xff[]', "0xfc[b'\\x12', b'\\x00', b'\\x00']", '0xfe[]', "0xfc[b'\\x01', b'\\x00', b'\\x00']", "0xf0[b'\\xb5', b'\\xb5', b'\\xfe']", '0xfe[]', "0xfc[b'\\x01', b'\\x02', b'\\x02']", "0xf0[b'\\xdd', b'\\xdd', b'\\xfe']", '0xff[]']</t>
  </si>
  <si>
    <t>Start: Vargas____ | ["0xfc[b'\\x14', b'\\x00', b'\\x00']", "0xfc[b'\\x15', b'\\x00', b'\\x04']", "0xfc[b'\\t', b'\\x05', b'\\x08']", '0xef[]', "0xf9[b'\\x01', b'\\x00', b'\\x04']", '0xfe[]', "0xfc[b'\\x14', b'\\x00', b'\\x04']", "0xfc[b'\\x15', b'\\x00', b'\\x02']", "0xfc[b'\\x08', b'\\x05', b'\\x08']", "0xf9[b'\\x01', b'\\x00', b'\\x02']", '0xfe[]', "0xfc[b'\\x0b', b'2', b'\\x00']", "0xfb[b'\\x00', b'\\x00']", '0xee[]', '0xee[]', '0xfe[]', '0xee[]', '0xfd[]', "0xf0[b'\\xe6', b'\\xe6', b'\\xe6']", '0xfd[]', '0xee[]', '0xff[]', "0xfc[b'\\x12', b'\\x00', b'\\x00']", "0xf5[b'\\x0c', b'\\x01', b'\\xff']", '0xfe[]', "0xfc[b'\\x02', b']', b']']", "0xf7[b'\\t']", "0xf5[b'\\x0b', b'\\x01', b'\\xff']", '0xfe[]', "0xfc[b'\\x05', b'\\x00', b'\\x00']", "0xfc[b'\\x06', b'6', b'^']", "0xfc[b'\\x15', b'\\x00', b'\\x00']", "0xf9[b'\\x01', b'\\x00', b'\\x00']", "0xf7[b'\\x07']", '0xfe[]', "0xfc[b'\\x05', b'\\x00', b'\\x00']", "0xfc[b'\\x14', b'\\x00', b'\\x00']", "0xfc[b'\\x15', b'\\x00', b'\\x01']", "0xfc[b'\\x06', b'6', b'Z']", "0xf7[b'\\x08']", "0xf9[b'\\x01', b'\\x00', b'\\x01']", '0xfe[]', '0xff[]']</t>
  </si>
  <si>
    <t>Start: TunnelArmr | ["0xfc[b'\\x15', b'\\x00', b'\\x00']", "0xf7[b'\\x10']", "0xf9[b'\\x00', b'\\x00', b'\\x00']", '0xfe[]', "0xfc[b'\\x06', b'6', b'\\x1e']", "0xf1[b'G']", "0xf0[b'\\xee', b'\\x00', b'\\xee']", '0xfd[]', "0xf1[b'G']", "0xf0[b'\\xb5', b'\\xef', b'\\x02']", '0xfe[]', "0xf0[b'\\xee', b'\\x02', b'\\x00']", '0xfd[]', "0xf0[b'\\x03', b'\\xef', b'\\x00']", '0xff[]', "0xfc[b'\\x12', b'\\x00', b'\\x00']", "0xf5[b'\\x0c', b'\\x01', b'\\xff']", '0xfe[]', "0xfc[b'\\x05', b'\\x00', b'\\x00']", "0xf0[b'\\xfe', b'\\xfe', b'\\xee']", '0xff[]']</t>
  </si>
  <si>
    <t>Start: Prometheus | ["0xf0[b'\\xef', b'\\xd7', b'\\xfe']", '0xff[]', "0xfc[b'\\x12', b'\\x00', b'\\x00']", '0xfe[]', "0xfc[b'\\x01', b'\\x00', b'\\x00']", "0xf0[b'\\xcc', b'\\xfe', b'\\xfe']", '0xfe[]', "0xfc[b'\\x01', b'\\x02', b'\\x02']", "0xf0[b'\\xc5', b'\\xfe', b'\\xfe']", '0xff[]']</t>
  </si>
  <si>
    <t>Start: GhostTrain | ["0xfc[b'\\x15', b'\\x00', b'\\x00']", "0xf9[b'\\x00', b'\\x00', b'\\x00']", "0xf0[b'\\xee', b'\\xef', b'\\xd3']", '0xfe[]', "0xfc[b'\\r', b'\\x03', b'\\x02']", "0xfc[b'\\x13', b'\\x00', b'\\x02']", "0xf8[b'\\x03', b'\\x00']", '0xd3[]', '0xfe[]', "0xfc[b'\\x0b', b'\\x0f', b'\\x00']", "0xfb[b'\\x00', b'\\x00']", "0xf0[b'\\xa9', b'\\xa9', b'\\xe9']", '0xfe[]', "0xf0[b'\\xee', b'\\xee', b'\\xef']", "0xf0[b'\\xee', b'\\xee', b'\\xef']", "0xf8[b'\\x03', b'\\x81']", '0xff[]', "0xfc[b'\\x12', b'\\x00', b'\\x00']", "0xf5[b'\\x0c', b'\\x01', b'\\xff']", '0xfe[]', "0xfc[b'\\x05', b'\\x00', b'\\x00']", "0xf0[b'\\xfe', b'\\xfe', b'\\xef']", '0xff[]']</t>
  </si>
  <si>
    <t>Start: Dadaluma__ | ["0xfc[b'\\t', b'6', b'\\x0b']", "0xfc[b'\\x0b', b'\\x1e', b'\\x00']", "0xfb[b'\\x00', b'\\x00']", "0xfc[b'\\x12', b'\\x06', b'\\x00']", "0xfa[b'\\t', b'@', b'\\xb8']", "0xf5[b'\\x03', b'\\x00', b'\\x06']", '0xfe[]', "0xfc[b'\\x15', b'\\x00', b'\\x00']", "0xfc[b'\\x06', b'6', b';']", "0xf1[b'6']", "0xf6[b'\\x00', b'\\xe9', b'\\xe8']", "0xf6[b'\\x00', b'\\xe9', b'\\xe8']", "0xf6[b'\\x00', b'\\xe9', b'\\xe8']", '0x1c[]', "0xf9[b'\\x01', b'\\x00', b'\\x00']", '0xfe[]', "0xfc[b'\\r', b'\\x03', b'\\x04']", "0xf1[b'D']", "0xf6[b'\\x01', b'\\x00', b'\\x01']", "0xf1[b'D']", "0xf6[b'\\x01', b'\\x00', b'\\x01']", "0xf8[b'\\x03', b'\\x00']", '0xfe[]', "0xfc[b'\\r', b'\\x02', b'\\x02']", "0xfc[b'\\t', b'6', b'\\x12']", "0xf1[b'C']", "0xf6[b'\\x01', b'\\x00', b'\\x01']", '0xfd[]', "0xf1[b'D']", "0xf4[b'\\x16', b'\\x16', b'\\x16']", "0xf8[b'\\x02', b'\\x00']", '0xfe[]', "0xf1[b'G']", "0xf0[b'\\xee', b'\\xee', b'\\xe3']", '0xfd[]', "0xf0[b'\\xee', b'\\xee', b'\\xef']", '0xff[]', "0xfc[b'\\x12', b'\\x00', b'\\x00']", "0xf5[b'\\x0c', b'\\x01', b'\\xff']", '0xfe[]', "0xfc[b'\\x01', b'\\x00', b'\\x00']", "0xf8[b'\\x03', b'\\x81']", "0xf0[b'\\xfe', b'\\xfe', b'\\xee']", '0xfe[]', "0xfc[b'\\x01', b'\\x02', b'\\x02']", "0xf8[b'\\x02', b'\\x81']", "0xf1[b'D']", '0xfe[]', "0xfc[b'\\x01', b'\\x05', b'\\x05']", "0xf4[b'\\x05', b'\\x05', b'\\x05']", '0xff[]']</t>
  </si>
  <si>
    <t>Start: Shiva_____ | ["0xfc[b'\\r', b'\\x03', b'\\x05']", "0xf8[b'\\x03', b'\\x00']", "0xf5[b'\\n', b'\\x04', b'\\x02']", "0xf5[b'\\n', b'\\x02', b'\\x01']", "0xf5[b'\\x00', b'\\x01', b'\\x02']", '0xfe[]', "0xfc[b'\\r', b'$', b'\\x03']", "0xf8[b'$', b'\\x00']", "0xf5[b'\\n', b'\\x04', b'\\x02']", "0xf5[b'\\n', b'\\x02', b'\\x08']", "0xf1[b'D']", '0x24[]', "0xf5[b'\\n', b'\\x04', b'\\x08']", "0xf5[b'\\n', b'\\x02', b'\\x02']", "0xf5[b'\\x00', b'\\x01', b'\\x08']", '0xfe[]', "0xf1[b'G']", "0xf0[b'\\x01', b'\\x01', b'\\x06']", '0xfd[]', "0xf0[b'\\x01', b'\\x06', b'\\xba']", '0xff[]', "0xfc[b'\\x12', b'\\x00', b'\\x00']", "0xf5[b'\\x00', b'\\x00', b'\\x01']", "0xf5[b'\\x0c', b'\\x01', b'\\xff']", '0xfe[]', "0xfc[b'\\x01', b'\\x02', b'\\x02']", "0xf0[b'\\xfe', b'\\xfe', b'\\x01']", "0xf8[b'$', b'\\x81']", "0xf8[b'\\x03', b'\\x81']", '0xfe[]', "0xfc[b'\\x05', b'\\x00', b'\\x00']", "0xf8[b'\\x03', b'\\x81']", "0xf0[b'\\xfe', b'\\xfe', b'\\x01']", '0xff[]']</t>
  </si>
  <si>
    <t>Start: Ifrit_____ | ["0xfc[b'\\r', b'\\x03', b'\\x05']", "0xf8[b'\\x03', b'\\x00']", "0xf5[b'\\n', b'\\x04', b'\\x01']", "0xf5[b'\\n', b'\\x02', b'\\x02']", "0xf5[b'\\x00', b'\\x01', b'\\x01']", '0xfe[]', "0xfc[b'\\r', b'$', b'\\x03']", "0xf8[b'$', b'\\x00']", "0xf5[b'\\n', b'\\x04', b'\\x01']", "0xf5[b'\\n', b'\\x02', b'\\x04']", "0xf1[b'D']", '0x9[]', "0xf5[b'\\n', b'\\x04', b'\\x04']", "0xf5[b'\\n', b'\\x02', b'\\x01']", "0xf5[b'\\x00', b'\\x01', b'\\x04']", '0xfe[]', "0xf0[b'\\xee', b'\\x00', b'\\x00']", '0xfd[]', "0xf0[b'\\xee', b'\\xe4', b'\\x05']", "0xf8[b'\\x02', b'\\x81']", '0xff[]', "0xfc[b'\\x12', b'\\x00', b'\\x00']", "0xf5[b'\\x00', b'\\x00', b'\\x02']", "0xf5[b'\\x0c', b'\\x01', b'\\xff']", '0xfe[]', "0xfc[b'\\x01', b'\\x02', b'\\x02']", "0xf8[b'$', b'\\x81']", "0xf8[b'\\x03', b'\\x81']", "0xf0[b'\\xfe', b'\\xfe', b'\\x00']", '0xfe[]', "0xfc[b'\\x05', b'\\x00', b'\\x00']", "0xf8[b'\\x03', b'\\x81']", "0xf0[b'\\xfe', b'\\xfe', b'\\x00']", '0xff[]']</t>
  </si>
  <si>
    <t>Start: Number 024 | ["0xfc[b'\\x0b', b'\\x1e', b'\\x00']", "0xfb[b'\\x00', b'\\x00']", '0xc1[]', "0xf8[b'\\x03', b'\\x81']", '0xfe[]', "0xfc[b'\\r', b'\\x03', b'\\x03']", "0xf3[b'\\x00', b'\\x00']", "0xf1[b'6']", "0xf0[b'f', b'|', b'\\x18']", '0xfd[]', "0xf1[b'6']", "0xf0[b'f', b'|', b'\\x18']", '0xfd[]', "0xf1[b'6']", "0xf0[b'f', b'|', b'\\x18']", "0xf8[b'\\x03', b'\\x00']", '0xfe[]', "0xfc[b'\\x1a', b'6', b'\\x01']", "0xf1[b'G']", "0xf0[b'\\x01', b'\\x01', b'\\x06']", '0xfe[]', "0xfc[b'\\x1a', b'6', b'\\x02']", "0xf1[b'G']", "0xf0[b'\\x00', b'\\x05', b'\\xb3']", '0xfe[]', "0xfc[b'\\x1a', b'6', b'\\x04']", "0xf1[b'G']", "0xf0[b'\\x8e', b'\\xa9', b'\\xa9']", '0xfe[]', "0xfc[b'\\x1a', b'6', b'\\x08']", "0xf1[b'G']", "0xf0[b'-', b'-', b'.']", '0xfe[]', "0xfc[b'\\x1a', b'6', b'\\x10']", "0xf1[b'G']", "0xf0[b'\\xbc', b'\\xbc', b'r']", '0xfe[]', "0xfc[b'\\x1a', b'6', b' ']", "0xf1[b'G']", "0xf0[b'\\xee', b'\\xee', b'\\xc9']", '0xfe[]', "0xfc[b'\\x1a', b'6', b'@']", "0xf1[b'G']", "0xf0[b'n', b'\\xe6', b'\\xe6']", '0xfe[]', "0xfc[b'\\x1a', b'6', b'\\x80']", "0xf1[b'G']", "0xf0[b'\\x02', b'\\x02', b'\\x07']", '0xfe[]', "0xf0[b'\\xee', b'\\xee', b'\\xef']", '0xff[]', "0xfc[b'\\x12', b'\\x00', b'\\x00']", "0xf5[b'\\x0c', b'\\x01', b'\\xff']", '0xfe[]', "0xfc[b'\\x04', b'\\x01', b'\\x00']", "0xfc[b'\\x1a', b'6', b'\\x01']", "0xf8[b'\\x03', b'\\x81']", '0xc1[]', '0xfe[]', "0xfc[b'\\x04', b'\\x02', b'\\x00']", "0xfc[b'\\x1a', b'6', b'\\x02']", "0xf8[b'\\x03', b'\\x81']", '0xc1[]', '0xfe[]', "0xfc[b'\\x04', b'\\x04', b'\\x00']", "0xfc[b'\\x1a', b'6', b'\\x04']", "0xf8[b'\\x03', b'\\x81']", '0xc1[]', '0xfe[]', "0xfc[b'\\x04', b'\\x08', b'\\x00']", "0xfc[b'\\x1a', b'6', b'\\x08']", "0xf8[b'\\x03', b'\\x81']", '0xc1[]', '0xfe[]', "0xfc[b'\\x04', b'\\x10', b'\\x00']", "0xfc[b'\\x1a', b'6', b'\\x10']", "0xf8[b'\\x03', b'\\x81']", '0xc1[]', '0xfe[]', "0xfc[b'\\x04', b' ', b'\\x00']", "0xfc[b'\\x1a', b'6', b' ']", "0xf8[b'\\x03', b'\\x81']", '0xc1[]', '0xfe[]', "0xfc[b'\\x04', b'@', b'\\x00']", "0xfc[b'\\x1a', b'6', b'@']", "0xf8[b'\\x03', b'\\x81']", '0xc1[]', '0xfe[]', "0xfc[b'\\x04', b'\\x80', b'\\x00']", "0xfc[b'\\x1a', b'6', b'\\x80']", "0xf8[b'\\x03', b'\\x81']", '0xc1[]', '0xfe[]', "0xfc[b'\\x05', b'\\x00', b'\\x00']", "0xf0[b'\\xee', b'\\xfe', b'\\xfe']", '0xff[]']</t>
  </si>
  <si>
    <t>Start: Number 128 | ["0xfc[b'\\x15', b'$', b'\\x00']", "0xfc[b'\\x13', b'\\x01', b'\\x01']", "0xfc[b'\\t', b'6', b'\\x13']", "0xf1[b'6']", '0x1f[]', "0xf9[b'\\x01', b'$', b'\\x00']", '0xfe[]', "0xfc[b'\\x13', b'\\x01', b'\\x01']", "0xf0[b'\\xee', b'\\xe6', b'\\xb4']", '0xfd[]', "0xf0[b'\\xb1', b'\\xb4', b'\\xe3']", '0xfe[]', "0xf0[b'\\xee', b'\\xee', b'\\x01']", '0xfd[]', "0xf0[b'\\xee', b'\\xef', b'\\xad']", '0xff[]', "0xfc[b'\\x12', b'\\x00', b'\\x00']", "0xf5[b'\\x0c', b'\\x01', b'\\xff']", '0xfe[]', "0xfc[b'\\x05', b'\\x00', b'\\x00']", "0xf0[b'\\xfe', b'\\xfe', b'\\xef']", '0xff[]']</t>
  </si>
  <si>
    <t>Start: Inferno___ | ["0xfc[b'\\x16', b'\\x1e', b'\\x00']", "0xfc[b'\\x11', b'\\x0b', b'\\x00']", '0xaf[]', "0xfb[b'\\x04', b'\\x00']", '0xfe[]', "0xfc[b'\\x15', b'$', b'\\x00']", "0xfc[b'\\x13', b'\\x01', b'\\x01']", "0xfc[b'\\t', b'6', b'\\x13']", "0xf1[b'6']", '0xbf[]', "0xf9[b'\\x01', b'$', b'\\x00']", '0xfe[]', "0xfc[b'\\x13', b'\\x01', b'\\x02']", "0xf0[b'\\x0b', b'\\x0b', b'\\x13']", '0xfe[]', "0xf0[b'\\x07', b'\\xb4', b'\\xb4']", '0xfd[]', "0xf0[b'\\xb9', b'\\xb9', b'\\xb4']", '0xfd[]', "0xf0[b'\\x07', b'\\xb4', b'\\xe3']", '0xfd[]', "0xf0[b'\\x07', b'\\xb4', b'\\xe3']", '0xff[]', "0xfc[b'\\x12', b'\\x00', b'\\x00']", "0xf5[b'\\x0c', b'\\x01', b'\\xff']", '0xfe[]', "0xfc[b'\\x05', b'\\x00', b'\\x00']", "0xf0[b'\\xfe', b'\\xfe', b'\\xef']", '0xff[]']</t>
  </si>
  <si>
    <t>Start: Crane_____ | ["0xfc[b'\\r', b'\\x01', b'\\x03']", "0xf8[b'\\x01', b'\\x00']", "0xf1[b'1']", '0x5[]', '0xfe[]', "0xfc[b'\\x15', b'$', b'\\x00']", "0xfc[b'\\x13', b'\\x01', b'\\x01']", "0xf1[b'6']", '0xbf[]', "0xf9[b'\\x01', b'$', b'\\x00']", '0xfe[]', "0xfc[b'\\x16', b'&lt;', b'\\x00']", "0xfb[b'\\x04', b'\\x00']", "0xf3[b'\\x1f', b'\\x00']", '0xbc[]', '0xfe[]', "0xf0[b'\\xee', b'\\x02', b'\\x02']", '0xfd[]', "0xf0[b'\\xee', b'\\x07', b'\\xef']", '0xff[]', "0xfc[b'\\x04', b'\\x04', b'\\x00']", "0xfc[b'\\r', b'\\x03', b'\\x02']", "0xf3[b'1', b'\\x00']", "0xf3[b'&amp;', b'\\x00']", "0xf8[b'\\x03', b'\\x00']", "0xf1[b'C']", '0xb9[]', '0xfe[]', "0xfc[b'\\x04', b'\\x04', b'\\x00']", "0xfc[b'\\r', b'\\x03', b'\\x01']", "0xf8[b'\\x03', b'\\x81']", "0xf3[b'-', b'\\x00']", '0xfe[]', "0xfc[b'\\x04', b'\\x04', b'\\x00']", "0xfc[b'\\r', b'\\x03', b'\\x00']", "0xf8[b'\\x03', b'\\x81']", "0xf3[b',', b'\\x00']", '0xfe[]', "0xfc[b'\\x05', b'\\x00', b'\\x00']", "0xf8[b'\\x01', b'\\x81']", "0xf0[b'\\xfe', b'\\xfe', b'\\xee']", '0xff[]']</t>
  </si>
  <si>
    <t>Start: Crane_____ | ["0xfc[b'\\r', b'\\x00', b'\\x03']", "0xf8[b'\\x00', b'\\x00']", "0xf1[b'0']", '0x7[]', '0xfe[]', "0xfc[b'\\x15', b'$', b'\\x00']", "0xfc[b'\\x13', b'\\x01', b'\\x01']", "0xf1[b'6']", '0xbf[]', "0xf9[b'\\x01', b'$', b'\\x00']", '0xfe[]', "0xfc[b'\\x16', b'&lt;', b'\\x00']", "0xfb[b'\\x04', b'\\x00']", "0xf3[b'\\x1f', b'\\x00']", '0xbc[]', '0xfe[]', "0xf0[b'\\xee', b'\\x00', b'\\x00']", '0xfd[]', "0xf0[b'\\xee', b'\\x05', b'\\xef']", '0xff[]', "0xfc[b'\\x04', b'\\x01', b'\\x00']", "0xfc[b'\\r', b'\\x02', b'\\x02']", "0xf3[b'G', b'\\x00']", "0xf3[b'2', b'\\x00']", "0xf8[b'\\x02', b'\\x00']", "0xf1[b'C']", '0x9[]', '0xfe[]', "0xfc[b'\\x04', b'\\x01', b'\\x00']", "0xfc[b'\\r', b'\\x02', b'\\x01']", "0xf8[b'\\x02', b'\\x81']", "0xf3[b'F', b'\\x00']", '0xfe[]', "0xfc[b'\\x04', b'\\x01', b'\\x00']", "0xfc[b'\\r', b'\\x02', b'\\x00']", "0xf8[b'\\x02', b'\\x81']", "0xf3[b'3', b'\\x00']", '0xfe[]', "0xfc[b'\\x05', b'\\x00', b'\\x00']", "0xf8[b'\\x00', b'\\x81']", "0xf0[b'\\xfe', b'\\xfe', b'\\xee']", '0xff[]']</t>
  </si>
  <si>
    <t>Start: Umaro_____ | ["0xf0[b'\\xee', b'\\xee', b'\\xef']", '0xfd[]', "0xf0[b'\\xee', b'\\xee', b'\\xba']", '0xff[]', "0xfc[b'\\x12', b'\\x00', b'\\x00']", "0xf5[b'\\x0c', b'\\x01', b'\\xff']", '0xfe[]', "0xfc[b'\\x04', b'\\x01', b'\\x00']", "0xf1[b'G']", "0xf0[b'\\xfe', b'\\xef', b'\\xba']", '0xfe[]', "0xfc[b'\\x05', b'\\x00', b'\\x00']", "0xf0[b'\\xfe', b'\\xfe', b'\\xee']", '0xff[]']</t>
  </si>
  <si>
    <t>Start: Umaro_____ | ["0xfc[b'\\x15', b'\\x00', b'\\x00']", "0xfc[b'\\x15', b'\\x00', b'\\x01']", "0xfc[b'\\x06', b'6', b'&lt;']", "0xf1[b'6']", "0xf6[b'\\x00', b'\\xf8', b'\\xf8']", "0xfa[b'\\x00', b'\\x01', b'\\x00']", "0xf3[b'I', b'\\x00']", "0xfb[b'\\x0b', b'\\x16']", "0xfb[b'\\x0b', b'\\x15']", "0xfb[b'\\x0b', b'\\x13']", "0xfb[b'\\x0b', b'\\x11']", "0xf9[b'\\x01', b'\\x00', b'\\x00']", '0xfe[]', "0xfc[b'\\r', b'$', b'\\x03']", "0xf4[b'\\x16', b'\\x16', b'\\x16']", "0xf8[b'$', b'\\x00']", '0xfe[]', "0xfc[b'\\x13', b'\\x00', b'\\x02']", "0xfc[b'\\x0b', b'(', b'\\x00']", "0xfb[b'\\x00', b'\\x00']", "0xf0[b's', b't', b'\\xe8']", '0xfe[]', "0xfc[b'\\x13', b'\\x00', b'\\x02']", "0xf0[b'\\xee', b'\\xee', b'\\xba']", "0xf0[b'\\xee', b'\\xee', b'\\xef']", '0xfe[]', "0xf0[b'\\xee', b'\\xee', b'\\xef']", '0xff[]', "0xfc[b'\\x12', b'\\x00', b'\\x00']", "0xf5[b'\\x0c', b'\\x01', b'\\xff']", '0xfe[]', "0xfc[b'\\x15', b'\\x00', b'\\x00']", "0xfc[b'\\x15', b'\\x00', b'\\x01']", "0xfc[b'\\x03', b'\\xf8', b'\\xf8']", "0xfa[b'\\x00', b'\\x01', b'\\x00']", "0xf3[b'I', b'\\x00']", "0xfb[b'\\x0b', b'\\x16']", "0xfb[b'\\x0b', b'\\x15']", "0xfb[b'\\x0b', b'\\x13']", "0xfb[b'\\x0b', b'\\x11']", "0xf9[b'\\x01', b'\\x00', b'\\x01']", '0xfe[]', "0xfc[b'\\x01', b'\\x02', b'\\x02']", "0xf8[b'$', b'\\x81']", '0xfe[]', "0xfc[b'\\x04', b'\\x01', b'\\x00']", "0xf0[b'\\xfe', b'\\xef', b'\\xba']", '0xfe[]', "0xfc[b'\\x05', b'\\x00', b'\\x00']", "0xf0[b'\\xfe', b'\\xfe', b'\\xef']", '0xff[]']</t>
  </si>
  <si>
    <t>Start: Guardian__ | ["0xfc[b'\\x15', b'\\x00', b'\\x00']", "0xfb[b'\\x01', b'6']", "0xf3[b'0', b'\\x00']", "0xf9[b'\\x01', b'\\x00', b'\\x00']", '0xfe[]', '0xff[]', "0xfc[b'\\x01', b'\\x00', b'\\x00']", "0xfc[b'\\r', b'\\x01', b'\\x02']", "0xf8[b'\\x01', b'\\x00']", "0xf3[b'/', b'\\x00']", '0xfe[]', "0xfc[b'\\x01', b'\\x00', b'\\x00']", "0xf8[b'\\x01', b'\\x81']", "0xf3[b'.', b'\\x00']", '0xee[]', '0xff[]']</t>
  </si>
  <si>
    <t>Start: Guardian__ | ["0xfc[b'\\x14', b'$', b'\\x01']", "0xf3[b'\\x82', b'\\x00']", "0xf3[b'~', b'\\x00']", "0xf0[b'\\xee', b'\\xd0', b'\\xd0']", '0xfd[]', "0xf0[b'\\xee', b'\\xb0', b'\\xef']", '0xfd[]', "0xf0[b'\\xee', b'\\x9f', b'\\xef']", '0xfd[]', '0xb0[]', "0xf9[b'\\x02', b'$', b'\\x01']", "0xf9[b'\\x02', b'\\x00', b'\\x00']", '0xfe[]', "0xfc[b'\\x14', b'$', b'\\x02']", "0xf3[b'\\x82', b'\\x00']", "0xf3[b'\\x7f', b'\\x00']", "0xf0[b'\\xee', b'\\xe3', b'\\xe3']", '0xfd[]', "0xf0[b'\\xee', b'\\xe3', b'\\xe3']", '0xfd[]', "0xf6[b'\\x01', b'\\x01', b'+']", "0xf6[b'\\x00', b'\\xe8', b'\\xe9']", "0xf6[b'\\x00', b'\\xe8', b'\\xe9']", "0xf6[b'\\x00', b'\\xe8', b'\\xe9']", "0xf1[b'6']", '0xbf[]', "0xf9[b'\\x02', b'$', b'\\x02']", "0xf9[b'\\x02', b'\\x00', b'\\x00']", '0xfe[]', "0xfc[b'\\x14', b'$', b'\\x03']", "0xf3[b'\\x82', b'\\x00']", "0xf3[b'\\x80', b'\\x00']", "0xf0[b'\\xb5', b'\\xb6', b'\\xb6']", '0xfd[]', "0xf0[b'\\xb5', b'\\xb6', b'\\xb6']", '0xfd[]', "0xf0[b'\\xb5', b'\\xcd', b'\\xcd']", '0xfd[]', "0xf3[b'g', b'\\x00']", "0xf3[b'&lt;', b'\\x00']", "0xf3[b'E', b'\\x00']", '0xb7[]', "0xf9[b'\\x02', b'$', b'\\x03']", "0xf9[b'\\x02', b'\\x00', b'\\x00']", '0xfe[]', "0xfc[b'\\x14', b'$', b'\\x04']", "0xf3[b'\\x82', b'\\x00']", "0xf3[b'\\x81', b'\\x00']", "0xf0[b'\\x0f', b'\\xdf', b'\\xdf']", '0xfd[]', "0xf0[b'\\xee', b'\\x0f', b'\\x0f']", '0xfd[]', "0xf0[b'\\xee', b'\\xdf', b'\\xee']", '0xfd[]', "0xf3[b'e', b'\\x00']", "0xfa[b'\\x0c', b'\\x01', b'\\x00']", "0xfa[b'\\x0c', b'\\x01', b'\\x00']", "0xfa[b'\\x0c', b'\\x01', b'\\x00']", "0xf1[b'G']", '0xc6[]', "0xf9[b'\\x02', b'$', b'\\x04']", "0xf9[b'\\x02', b'\\x00', b'\\x00']", '0xfe[]', "0xfc[b'\\x14', b'\\x00', b'\\x00']", "0xfc[b'\\r', b'\\x03', b'\\x03']", "0xf8[b'\\x03', b'\\x00']", "0xf8[b'$', b'\\x00']", "0xf9[b'\\x01', b'$', b'\\x04']", '0xfe[]', "0xfc[b'\\x14', b'\\x00', b'\\x00']", "0xfc[b'\\r', b'\\x03', b'\\x02']", "0xf8[b'\\x03', b'\\x81']", "0xf8[b'$', b'\\x00']", "0xf9[b'\\x01', b'$', b'\\x03']", '0xfe[]', "0xfc[b'\\x14', b'\\x00', b'\\x00']", "0xfc[b'\\r', b'\\x03', b'\\x01']", "0xf8[b'\\x03', b'\\x81']", "0xf8[b'$', b'\\x00']", "0xf9[b'\\x01', b'$', b'\\x02']", '0xfe[]', "0xfc[b'\\x14', b'\\x00', b'\\x00']", "0xfc[b'\\r', b'\\x03', b'\\x00']", "0xf8[b'\\x03', b'\\x81']", "0xf8[b'$', b'\\x00']", "0xf9[b'\\x01', b'$', b'\\x01']", '0xfe[]', "0xf3[b'h', b'\\x00']", "0xf0[b'\\xee', b'\\xb5', b'\\xdd']", '0xfd[]', "0xf0[b'\\xb4', b'\\xdd', b'\\xb5']", "0xf9[b'\\x01', b'\\x00', b'\\x00']", '0xff[]', "0xfc[b'\\x12', b'\\x00', b'\\x00']", "0xf5[b'\\x0c', b'\\x01', b'\\xff']", '0xfe[]', "0xfc[b'\\x05', b'\\x00', b'\\x00']", "0xf0[b'\\xfe', b'\\xfe', b'\\xee']", '0xff[]']</t>
  </si>
  <si>
    <t>Start: Air Force_ | ["0xfc[b'\\x14', b'\\x00', b'\\x00']", "0xfc[b'\\r', b'\\x01', b'\\x06']", "0xf5[b'\\x02', b'\\x01', b'\\x08']", '0xb7[]', "0xf8[b'\\x01', b'\\x00']", '0xfe[]', "0xfc[b'\\x14', b'\\x00', b'\\x00']", "0xfc[b'\\r', b'\\x01', b'\\x05']", "0xf3[b'E', b'\\x00']", "0xf8[b'\\x01', b'\\x81']", '0xfe[]', "0xfc[b'\\x14', b'\\x00', b'\\x00']", "0xfc[b'\\r', b'\\x01', b'\\x04']", "0xf3[b'&lt;', b'\\x00']", "0xf8[b'\\x01', b'\\x81']", '0xfe[]', "0xfc[b'\\x14', b'\\x00', b'\\x00']", "0xfc[b'\\r', b'\\x01', b'\\x03']", "0xf3[b';', b'\\x00']", "0xf8[b'\\x01', b'\\x81']", '0xfe[]', "0xfc[b'\\x14', b'\\x00', b'\\x00']", "0xfc[b'\\r', b'\\x01', b'\\x02']", "0xf3[b':', b'\\x00']", "0xf8[b'\\x01', b'\\x81']", '0xfe[]', "0xfc[b'\\x14', b'\\x00', b'\\x00']", "0xfc[b'\\r', b'\\x01', b'\\x01']", "0xf3[b'9', b'\\x00']", "0xf8[b'\\x01', b'\\x81']", '0xfe[]', "0xfc[b'\\x14', b'\\x00', b'\\x00']", "0xfc[b'\\r', b'\\x01', b'\\x00']", "0xf5[b'\\x03', b'\\x00', b'\\x08']", "0xfb[b'\\x0b', b'\\x13']", '0xf3[b\'"\', b\'\\x00\']', "0xf3[b'8', b'\\x00']", "0xf8[b'\\x01', b'\\x81']", '0xfe[]', "0xfc[b'\\x13', b'\\x01', b'\\x02']", "0xf0[b'\\xb5', b'\\xb6', b'\\xfe']", '0xfe[]', "0xf0[b'\\xb5', b'\\xb5', b'\\xfe']", '0xff[]', "0xfc[b'\\x12', b'\\x00', b'\\x00']", "0xf5[b'\\x0c', b'\\x01', b'\\xff']", '0xfe[]', '0xff[]']</t>
  </si>
  <si>
    <t>Start: Tritoch___ | ["0xf7[b'\\x04']", "0xfb[b'\\x02', b'\\x00']", '0xff[]', '0xff[]']</t>
  </si>
  <si>
    <t>Start: Tritoch___ | ["0xf7[b'\\x12']", "0xfb[b'\\x02', b'\\x00']", '0xff[]', '0xff[]']</t>
  </si>
  <si>
    <t>Start: FlameEater | ["0xfc[b'\\x15', b'$', b'\\x00']", "0xf9[b'\\x01', b'$', b'\\x00']", '0xd8[]', "0xf5[b'\\x01', b'\\x00', b'&lt;']", '0xfe[]', "0xfc[b'\\x0b', b'\\x0f', b'\\x00']", "0xfb[b'\\x00', b'\\x00']", "0xf8[b'\\x03', b'\\x81']", "0xfc[b'\\r', b'\\x03', b'\\x06']", "0xf8[b'\\x03', b'\\x00']", '0xfe[]', "0xfc[b'\\r', b'\\x02', b'\\x06']", "0xfc[b'\\t', b'6', b'\\x17']", "0xf1[b'6']", '0x1c[]', '0x24[]', "0xf8[b'\\x02', b'\\x00']", '0xfe[]', "0xfc[b'\\x15', b'$', b'\\x01']", "0xfc[b'\\x13', b'\\x01', b'\\x01']", "0xfc[b'\\r', b'\\x03', b'\\x05']", '0xd8[]', "0xf5[b'\\x01', b'\\x00', b'\\x02']", "0xf9[b'\\x01', b'$', b'\\x01']", '0xfe[]', "0xfc[b'\\x15', b'$', b'\\x01']", "0xfc[b'\\x13', b'\\x01', b'\\x01']", "0xfc[b'\\r', b'\\x03', b'\\x04']", '0xd8[]', "0xf5[b'\\x01', b'\\x00', b'$']", "0xf9[b'\\x01', b'$', b'\\x01']", '0xfe[]', "0xfc[b'\\x15', b'$', b'\\x01']", "0xfc[b'\\x13', b'\\x01', b'\\x01']", "0xfc[b'\\r', b'\\x03', b'\\x03']", '0xd8[]', "0xf5[b'\\x01', b'\\x00', b'&lt;']", "0xf9[b'\\x01', b'$', b'\\x01']", '0xfe[]', "0xfc[b'\\x15', b'$', b'\\x01']", "0xfc[b'\\x13', b'\\x01', b'\\x01']", "0xfc[b'\\r', b'\\x03', b'\\x02']", '0xd8[]', "0xf5[b'\\x01', b'\\x00', b'4']", "0xf9[b'\\x01', b'$', b'\\x01']", '0xfe[]', "0xfc[b'\\x15', b'$', b'\\x01']", "0xfc[b'\\x13', b'\\x01', b'\\x01']", "0xfc[b'\\r', b'\\x03', b'\\x01']", '0xd8[]', "0xf5[b'\\x01', b'\\x00', b'(']", "0xf9[b'\\x01', b'$', b'\\x01']", '0xfe[]', "0xfc[b'\\x08', b'6', b'\\x17']", "0xf0[b'\\x05', b'\\t', b'\\x05']", "0xf8[b'\\x03', b'\\x81']", "0xf9[b'\\x02', b'$', b'\\x01']", '0xfe[]', "0xf0[b'\\x00', b'\\xfe', b'\\x00']", '0xfd[]', "0xf0[b'\\x00', b'\\xb3', b'\\xb3']", '0xfd[]', "0xf0[b'\\x00', b'\\xb3', b'\\xfe']", "0xf9[b'\\x02', b'$', b'\\x01']", '0xff[]', "0xfc[b'\\x12', b'\\x00', b'\\x00']", "0xf5[b'\\x0c', b'\\x01', b'\\xff']", '0xfe[]', "0xfc[b'\\x02', b'\\x10', b'\\x11']", "0xf1[b'C']", "0xf0[b'\\x11', b'\\x0f', b'\\x11']", '0xfe[]', "0xfc[b'\\x05', b'\\x00', b'\\x00']", "0xf8[b'\\x02', b'\\x81']", "0xf0[b'\\xfe', b'\\xfe', b'\\x05']", '0xff[]']</t>
  </si>
  <si>
    <t>Start: AtmaWeapon | ["0xfc[b'\\x15', b'$', b'\\x07']", "0xf9[b'\\x01', b'$', b'\\x07']", '0xfe[]', "0xfc[b'\\x14', b'$', b'\\x00']", "0xf3[b'e', b'\\x00']", "0xfb[b'\\x0b', b'\\x15']", "0xfb[b'\\x0b', b'\\x16']", "0xfb[b'\\x0b', b'\\x13']", "0xfa[b'\\x0c', b'\\x01', b'\\x00']", "0xf0[b'\\xfe', b'\\xfe', b'\\xfe']", '0xfd[]', "0xfa[b'\\x0c', b'\\x01', b'\\x00']", "0xf0[b'\\xfe', b'\\xfe', b'\\xfe']", '0xfd[]', "0xfa[b'\\x0b', b'\\x01', b'\\x00']", "0xf1[b'G']", '0xc6[]', "0xf9[b'\\x02', b'$', b'\\x00']", "0xf9[b'\\x02', b'$', b'\\x01']", '0xfe[]', "0xfc[b'\\x06', b'6', b'\\x1a']", "0xf1[b'G']", "0xf0[b'\\xee', b'\\x11', b'\\x11']", '0xfd[]', "0xf1[b'G']", "0xf0[b'\\x1a', b'\\x16', b'\\xe4']", '0xfe[]', "0xfc[b'\\x06', b'6', b'6']", "0xf1[b'G']", "0xf0[b'\\x08', b'\\x15', b'\\xdf']", '0xfd[]', "0xf1[b'G']", "0xf0[b'\\xee', b'\\xef', b'\\xef']", '0xfd[]', "0xf1[b'C']", '0x5[]', '0xfd[]', "0xf1[b'G']", '0xc4[]', "0xf9[b'\\x01', b'$', b'\\x00']", "0xf9[b'\\x01', b'$', b'\\x01']", '0xfe[]', "0xf0[b'\\xee', b'\\x0f', b'\\xee']", '0xfd[]', "0xf0[b'\\x0f', b'\\xee', b'\\xe4']", '0xff[]', "0xfc[b'\\x12', b'\\x00', b'\\x00']", "0xf5[b'\\x0c', b'\\x01', b'\\xff']", '0xfe[]', "0xfc[b'\\x05', b'\\x00', b'\\x00']", "0xfc[b'\\x15', b'$', b'\\x01']", "0xfc[b'\\x06', b'6', b'\\x1a']", "0xf1[b'G']", "0xf0[b'\\xfe', b'\\x0f', b'\\xfe']", '0xfe[]', '0xff[]']</t>
  </si>
  <si>
    <t>Start: Nerapa____ | ["0xfc[b'\\x15', b'$', b'\\x00']", "0xf1[b'H']", '0x8b[]', "0xf1[b'I']", '0x8b[]', "0xf1[b'J']", '0x8b[]', "0xf1[b'K']", '0x8b[]', "0xf9[b'\\x01', b'$', b'\\x00']", '0xfe[]', "0xfc[b'\\r', b'\\x00', b'\\x06']", "0xf8[b'\\x00', b'\\x00']", '0x8c[]', '0xfe[]', "0xf0[b'\\xee', b'\\xee', b'\\x05']", '0xfd[]', "0xf0[b'\\xee', b'\\xb3', b'\\t']", '0xfd[]', "0xf0[b'\\xee', b'\\xee', b'\\x05']", '0xff[]', "0xfc[b'\\x01', b'\\x00', b'\\x00']", "0xf0[b'\\xee', b'\\xfe', b'\\xfe']", "0xf8[b'\\x00', b'\\x81']", '0xff[]']</t>
  </si>
  <si>
    <t>Start: SrBehemoth | ["0xfc[b'\\x08', b'6', b'\\x05']", "0xf1[b'D']", '0xee[]', '0xee[]', '0xfd[]', "0xf1[b'D']", '0xee[]', '0xee[]', '0xfd[]', "0xf1[b'D']", '0xee[]', '0xee[]', '0xfd[]', "0xfc[b'\\t', b'6', b'\\x17']", "0xf1[b'6']", '0x23[]', '0xfe[]', "0xfc[b'\\x15', b'$', b'\\x00']", "0xfc[b'\\x08', b'H', b'\\x17']", "0xf1[b'H']", '0xef[]', "0xf3[b'Z', b'\\x00']", "0xf9[b'\\x01', b'$', b'\\x00']", '0xfe[]', "0xfc[b'\\x15', b'$', b'\\x00']", "0xfc[b'\\x08', b'I', b'\\x17']", "0xf1[b'I']", '0xef[]', "0xf3[b'Z', b'\\x00']", "0xf9[b'\\x01', b'$', b'\\x00']", '0xfe[]', "0xfc[b'\\x15', b'$', b'\\x00']", "0xfc[b'\\x08', b'J', b'\\x17']", "0xf1[b'J']", '0xef[]', "0xf3[b'Z', b'\\x00']", "0xf9[b'\\x01', b'$', b'\\x00']", '0xfe[]', "0xfc[b'\\x15', b'$', b'\\x00']", "0xfc[b'\\x08', b'K', b'\\x17']", "0xf1[b'K']", '0xef[]', "0xf3[b'Z', b'\\x00']", "0xf9[b'\\x01', b'$', b'\\x00']", '0xfe[]', "0xfc[b'\\x06', b'6', b'6']", "0xf1[b'G']", "0xf0[b'\\xee', b'\\n', b'\\n']", '0xfd[]', "0xf1[b'G']", "0xf0[b'\\xee', b'\\xdf', b'\\x0e']", '0xfd[]', "0xf1[b'G']", "0xf0[b'\\xee', b'\\x06', b'\\xdf']", "0xf9[b'\\x02', b'$', b'\\x00']", '0xfe[]', "0xf0[b'\\x0e', b'\\x06', b'\\xfe']", '0xfd[]', "0xf0[b'\\xee', b'\\n', b'\\xfe']", "0xf9[b'\\x02', b'$', b'\\x00']", '0xff[]', "0xfc[b'\\x12', b'\\x01', b'\\x00']", "0xf9[b'\\x01', b'\\n', b'\\x00']", "0xf5[b'\\x0b', b'\\x03', b'\\x00']", "0xf2[b'\\x00', b'\\xa8', b'\\x81']", "0xf9[b'\\x01', b'\\x00', b'\\x00']", '0xfe[]', "0xfc[b'\\x02', b'\\x0e', b'\\x0f']", "0xf1[b'G']", '0xdf[]', '0xfe[]', "0xfc[b'\\x05', b'\\x00', b'\\x00']", "0xf0[b'\\xee', b'\\xfe', b'\\xfe']", '0xff[]']</t>
  </si>
  <si>
    <t>Start: Kefka_____ | ["0xfc[b'\\x15', b'$', b'\\x00']", "0xfb[b'\\x07', b'6']", "0xf9[b'\\x01', b'$', b'\\x00']", '0xfe[]', "0xfc[b'\\x1b', b'\\xd7', b'\\x01']", "0xfc[b'\\x13', b'\\x01', b'\\x01']", "0xf2[b'\\x90', b'\\x00', b'\\x82']", '0xfe[]', "0xfc[b'\\x1b', b'\\x00', b'\\x02']", "0xfc[b'\\x13', b'\\x01', b'\\x01']", "0xf2[b'\\x90', b'\\x01', b'\\x82']", '0xfe[]', "0xfc[b'\\x1b', b'\\x01', b'\\x02']", "0xfc[b'\\x13', b'\\x01', b'\\x01']", "0xf2[b'\\x8f', b'\\x02', b'\\x82']", '0xfe[]', '0xff[]', '0xff[]']</t>
  </si>
  <si>
    <t>Start: Tentacle__ | ["0xfc[b'\\x14', b'$', b'\\x07']", "0xfc[b'\\x0b', b'\\x1e', b'\\x00']", '0xdb[]', '0xfe[]', "0xfc[b'\\x15', b'$', b'\\x07']", "0xfc[b'\\x08', b'H', b'\\x12']", '0xc8[]', '0xfe[]', "0xfc[b'\\x15', b'$', b'\\x07']", "0xfc[b'\\x08', b'I', b'\\x12']", '0xc8[]', '0xfe[]', "0xfc[b'\\x15', b'$', b'\\x07']", "0xfc[b'\\x08', b'J', b'\\x12']", '0xc8[]', '0xfe[]', "0xfc[b'\\x15', b'$', b'\\x07']", "0xfc[b'\\x08', b'K', b'\\x12']", '0xc8[]', '0xfe[]', "0xfc[b'\\x15', b'$', b'\\x07']", "0xfb[b'\\x00', b'\\x00']", "0xf0[b'\\xef', b'\\x03', b'\\xef']", '0xfd[]', "0xfb[b'\\x00', b'\\x00']", "0xf0[b'\\xb0', b'\\xb0', b'\\xef']", '0xfd[]', "0xfb[b'\\x00', b'\\x00']", "0xf0[b'\\xee', b'\\x08', b'\\xef']", '0xfd[]', "0xfb[b'\\x00', b'\\x00']", "0xf0[b'\\x03', b'\\xef', b'\\xb0']", '0xff[]', "0xfc[b'\\x12', b'\\x00', b'\\x00']", "0xfc[b'\\x14', b'$', b'\\x07']", '0xdb[]', '0xfe[]', "0xfc[b'\\x15', b'$', b'\\x07']", "0xfc[b'\\x05', b'\\x00', b'\\x00']", "0xf0[b'\\xee', b'\\xfe', b'\\xfe']", '0xff[]']</t>
  </si>
  <si>
    <t>Start: Dullahan__ | ["0xfc[b'\\x15', b'$', b'\\x00']", '0x98[]', "0xf9[b'\\x01', b'$', b'\\x00']", '0xfe[]', "0xfc[b'\\x15', b'$', b'\\x02']", "0xfc[b'\\x06', b'6', b',']", "0xf1[b'6']", '0x2e[]', "0xf9[b'\\x01', b'$', b'\\x02']", '0xfe[]', "0xfc[b'\\r', b'\\x01', b'\\x08']", "0xf0[b'\\xc5', b'\\xef', b'\\xfe']", '0xfd[]', "0xf0[b'\\x06', b'\\xef', b'\\xfe']", '0xfd[]', "0xf0[b'\\x98', b'\\xfe', b'\\xbb']", '0xfd[]', "0xf0[b'\\x06', b'\\xbb', b'\\xfe']", "0xf8[b'\\x01', b'\\x00']", '0xfe[]', "0xfc[b'\\x15', b'$', b'\\x01']", "0xfc[b'\\x08', b'C', b'\\x17']", '0x97[]', "0xf9[b'\\x01', b'$', b'\\x01']", '0xfe[]', "0xf0[b'\\n', b'\\x06', b'\\xfe']", '0xfd[]', "0xf0[b'\\n', b'\\xfe', b'\\x0e']", '0xfd[]', "0xf0[b'\\x0e', b'\\x06', b'\\xfe']", '0xfd[]', "0xf0[b'\\xfe', b'\\x06', b'\\x0e']", "0xf9[b'\\x02', b'$', b'\\x01']", "0xf9[b'\\x02', b'$', b'\\x02']", '0xfe[]', '0xff[]', "0xfc[b'\\x12', b'\\x00', b'\\x00']", "0xf5[b'\\x0c', b'\\x01', b'\\xff']", '0xfe[]', "0xfc[b'\\x05', b'\\x00', b'\\x00']", "0xf0[b'\\xfe', b'\\xfe', b'\\xee']", "0xf8[b'\\x01', b'\\x81']", '0xff[]']</t>
  </si>
  <si>
    <t>Start: Doom Gaze_ | ["0xfc[b'\\x15', b'$', b'\\x00']", '0x94[]', "0xf9[b'\\x01', b'$', b'\\x00']", '0xfe[]', "0xf1[b'G']", "0xf0[b'\\xee', b'\\r', b'\\n']", '0xfd[]', "0xf0[b'\\r', b'\\x8f', b'\\x8f']", '0xff[]', "0xfc[b'\\x12', b'\\x00', b'\\x00']", "0xf5[b'\\x0c', b'\\x01', b'\\xff']", '0xfe[]', "0xfc[b'\\x05', b'\\x00', b'\\x00']", "0xf0[b'\\xfe', b'\\xee', b'\\xfe']", '0xff[]']</t>
  </si>
  <si>
    <t>Start: Chadarnook | ["0xfc[b'\\x15', b'$', b'\\x00']", "0xf9[b'\\x01', b'$', b'\\x00']", '0xfe[]', "0xfc[b'\\r', b'\\x03', b'\\x01']", "0xf0[b'\\xee', b'\\xee', b'\\xce']", '0xfd[]', "0xf0[b'\\xee', b'\\xef', b'\\xa8']", '0xfd[]', "0xf0[b'\\xee', b'\\xee', b'\\xef']", "0xf8[b'\\x03', b'\\x00']", "0xf5[b'\\r', b'\\x02', b'\\x02']", "0xf5[b'\\r', b'\\x01', b'\\x01']", '0xfe[]', "0xfc[b'\\r', b'\\x03', b'\\x00']", "0xf0[b'\\xee', b'\\xce', b'\\xee']", "0xf8[b'\\x03', b'\\x00']", "0xf5[b'\\r', b'\\x02', b'\\x02']", "0xf5[b'\\r', b'\\x01', b'\\x01']", '0xfe[]', '0xff[]', "0xfc[b'\\x12', b'\\x00', b'\\x00']", "0xf5[b'\\x08', b'\\x03', b'\\x01']", "0xf5[b'\\t', b'\\x00', b'\\x01']", '0xfe[]', "0xfc[b'\\x05', b'\\x00', b'\\x00']", "0xf1[b'G']", "0xf0[b'\\xfe', b'\\xee', b'\\xe1']", '0xff[]']</t>
  </si>
  <si>
    <t>Start: Curley____ | ["0xfc[b'\\x11', b'\\x07', b'\\x00']", "0xfc[b'\\x16', b'\\x1e', b'\\x00']", "0xfb[b'\\x04', b'\\x00']", "0xf1[b'D']", '0xaf[]', '0xfe[]', "0xfc[b'\\r', b'\\x03', b'\\x04']", "0xfc[b'\\t', b'6', b'\\x17']", "0xf8[b'\\x03', b'\\x00']", "0xf1[b'6']", '0x24[]', '0xfe[]', "0xfc[b'\\x08', b'6', b'\\x17']", "0xf1[b'6']", "0xf0[b'\\x05', b'\\t', b'\\t']", '0xfe[]', "0xfc[b'\\x12', b'\\x02', b'\\x00']", "0xf1[b'1']", '0x31[]', '0xfe[]', "0xfc[b'\\x12', b'\\x04', b'\\x00']", "0xf1[b'2']", '0x31[]', '0xfe[]', "0xfc[b'\\x13', b'\\x01', b'\\x02']", "0xf0[b'\\x05', b'\\t', b'\\t']", '0xfe[]', "0xf0[b'\\x19', b'\\xfe', b'\\x93']", '0xfd[]', "0xf0[b'\\x1b', b'\\x19', b'\\xfe']", '0xfd[]', "0xf0[b' ', b'\\x1b', b'\\xfe']", '0xff[]', "0xfc[b'\\x01', b'\\x02', b'\\x02']", "0xf8[b'\\x03', b'\\x81']", "0xf1[b'\\x11']", "0xf0[b'\\xfe', b'\\xfe', b'\\x05']", '0xfe[]', "0xfc[b'\\x05', b'\\x00', b'\\x00']", "0xf1[b'\\x11']", "0xf0[b'\\xfe', b'\\x05', b'\\xfe']", '0xff[]']</t>
  </si>
  <si>
    <t>Start: Larry_____ | ["0xfc[b'\\x11', b'\\x07', b'\\x00']", "0xfc[b'\\x16', b'\\x1e', b'\\x00']", "0xfb[b'\\x04', b'\\x00']", "0xf1[b'D']", '0xaf[]', '0xfe[]', "0xfc[b'\\r', b'\\x03', b'\\x04']", "0xfc[b'\\t', b'6', b'\\x17']", "0xf8[b'\\x03', b'\\x00']", "0xf1[b'6']", '0x24[]', '0xfe[]', "0xfc[b'\\x08', b'6', b'\\x17']", "0xf1[b'6']", "0xf0[b'\\x06', b'\\n', b'\\n']", '0xfe[]', "0xfc[b'\\x14', b'$', b'\\x00']", "0xfc[b'\\x15', b'$', b'\\x01']", "0xfc[b'\\x0b', b'\\x1e', b'\\x00']", "0xf9[b'\\x01', b'$', b'\\x01']", "0xf9[b'\\x01', b'$', b'\\x02']", "0xf9[b'\\x02', b'$', b'\\x00']", "0xf3[b'd', b'\\x00']", "0xf5[b'\\x02', b'\\x00', b'\\x02']", '0xfe[]', "0xfc[b'\\x15', b'$', b'\\x00']", "0xfc[b'\\x15', b'$', b'\\x02']", "0xfc[b'\\x13', b'\\x01', b'\\x02']", "0xfc[b'\\r', b'\\x02', b'\\x04']", "0xf8[b'\\x02', b'\\x00']", "0xf3[b'[', b'\\x00']", "0xf9[b'\\x01', b'$', b'\\x00']", "0xfb[b'\\x00', b'\\x00']", "0xf5[b'\\x02', b'\\x03', b'\\x02']", '0xfe[]', "0xfc[b'\\x15', b'$', b'\\x00']", "0xfc[b'\\x13', b'\\x01', b'\\x02']", "0xf0[b'\\x06', b'\\xfe', b'\\n']", '0xfd[]', "0xf0[b'\\x06', b'\\xfe', b'\\n']", '0xfd[]', "0xf0[b'\\xfe', b'\\x06', b'\\x06']", '0xfe[]', "0xfc[b'\\x15', b'$', b'\\x00']", '0xee[]', '0xff[]', "0xfc[b'\\x13', b'\\x01', b'\\x02']", "0xfc[b'\\x05', b'\\x00', b'\\x00']", "0xf1[b'\\x11']", "0xf0[b'\\xfe', b'\\x06', b'\\xfe']", "0xf8[b'\\x02', b'\\x81']", '0xfe[]', "0xfc[b'\\x05', b'\\x00', b'\\x00']", "0xf1[b'\\x11']", "0xf0[b'\\xfe', b'\\x06', b'\\xfe']", '0xff[]']</t>
  </si>
  <si>
    <t>Start: Moe_______ | ["0xfc[b'\\x11', b'\\x07', b'\\x00']", "0xfc[b'\\x16', b'\\x1e', b'\\x00']", "0xfb[b'\\x04', b'\\x00']", "0xf1[b'D']", '0xaf[]', '0xfe[]', "0xfc[b'\\r', b'\\x03', b'\\x04']", "0xfc[b'\\t', b'6', b'\\x17']", "0xf8[b'\\x03', b'\\x00']", "0xf1[b'6']", '0x24[]', '0xfe[]', "0xfc[b'\\x08', b'6', b'\\x17']", "0xf1[b'6']", "0xf0[b'\\x07', b'\\x0b', b'\\x0b']", '0xfe[]', "0xfc[b'\\x13', b'\\x01', b'\\x02']", "0xf0[b'\\x07', b'\\xfe', b'\\xfe']", '0xfd[]', "0xf0[b'\\x07', b'\\x0b', b'\\xfe']", '0xfd[]', "0xf0[b'\\x0b', b'\\x0b', b'\\xfe']", '0xfe[]', "0xf0[b'\\x1c', b'\\x1f', b'\\xfe']", '0xfd[]', "0xf0[b'%', b'.', b'\\xfe']", '0xff[]', "0xfc[b'\\x01', b'\\x02', b'\\x02']", "0xf8[b'\\x03', b'\\x81']", "0xf1[b'\\x11']", "0xf0[b'\\xfe', b'\\xfe', b'\\x07']", '0xfe[]', "0xfc[b'\\x05', b'\\x00', b'\\x00']", "0xf1[b'\\x11']", "0xf0[b'\\xfe', b'\\x07', b'\\xfe']", '0xff[]']</t>
  </si>
  <si>
    <t>Start: Wrexsoul__ | ["0xfc[b'\\x14', b'\\x00', b'\\x00']", "0xf1[b'A']", "0xf0[b'\\xfe', b'\\x0b', b'\\x0b']", '0xfd[]', "0xf1[b'A']", "0xf0[b'\\xfe', b'\\x0b', b'\\x0b']", '0xfe[]', '0xee[]', '0xfd[]', '0xee[]', "0xf9[b'\\x01', b'\\x00', b'\\x00']", '0xff[]', "0xfc[b'\\x12', b'\\x00', b'\\x00']", "0xf5[b'\\x0c', b'\\x01', b'\\xff']", '0xfe[]', "0xfc[b'\\x14', b'\\x00', b'\\x00']", "0xfc[b'\\x01', b'\\x00', b'\\x00']", "0xf0[b'\\xfe', b'\\xee', b'\\xfe']", '0xfe[]', '0xff[]']</t>
  </si>
  <si>
    <t>Start: Hidon_____ | ["0xfc[b'\\x12', b'&lt;', b'\\x00']", "0xfc[b'\\x16', b'P', b'\\x00']", "0xf5[b'\\t', b'\\x00', b'\\x04']", "0xf5[b'\\t', b'\\x00', b'\\x08']", "0xf5[b'\\t', b'\\x00', b'\\x10']", "0xf5[b'\\t', b'\\x00', b' ']", "0xf9[b'\\x02', b'$', b'\\x00']", '0xfe[]', "0xfc[b'\\r', b'\\x03', b'\\n']", "0xf9[b'\\x01', b'\\x00', b'\\x00']", "0xf8[b'\\x03', b'\\x00']", '0xfe[]', "0xfc[b'\\x15', b'$', b'\\x00']", "0xfc[b'\\x13', b'\\x01', b'\\x01']", "0xfa[b'\\x0c', b'\\x01', b'\\x00']", "0xf1[b'G']", '0xa1[]', "0xf9[b'\\x02', b'\\x00', b'\\x00']", "0xf9[b'\\x01', b'$', b'\\x00']", '0xfe[]', "0xfc[b'\\x13', b'\\x01', b'\\x01']", "0xf1[b'G']", "0xf0[b'\\xa5', b'\\xee', b'\\xbd']", '0xfd[]', "0xf0[b'\\xee', b'\\xbd', b'\\xee']", '0xfd[]', "0xf0[b'\\xa5', b'\\xee', b'\\xbd']", '0xfe[]', "0xfc[b'\\x08', b'H', b'\\x07']", "0xfc[b'\\t', b'H', b'\\x01']", "0xf1[b'H']", '0xa6[]', '0xfe[]', "0xfc[b'\\x08', b'I', b'\\x07']", "0xfc[b'\\t', b'I', b'\\x01']", "0xf1[b'I']", '0xa6[]', '0xfe[]', "0xfc[b'\\x08', b'J', b'\\x07']", "0xfc[b'\\t', b'J', b'\\x01']", "0xf1[b'J']", '0xa6[]', '0xfe[]', "0xfc[b'\\x08', b'K', b'\\x07']", "0xfc[b'\\t', b'K', b'\\x01']", "0xf1[b'K']", '0xa6[]', '0xfe[]', "0xf0[b'\\xee', b'\\xee', b'\\x08']", '0xff[]', "0xfc[b'\\x12', b'\\x00', b'\\x00']", "0xf5[b'\\x0c', b'\\x01', b'\\xff']", '0xfe[]', "0xfc[b'\\x05', b'\\x00', b'\\x00']", "0xf0[b'\\xfe', b'\\xfe', b'\\x03']", "0xf8[b'\\x03', b'\\x81']", '0xff[]']</t>
  </si>
  <si>
    <t>Start: KatanaSoul | ["0xfc[b'\\x15', b'$', b'\\x00']", "0xfc[b'\\x16', b'(', b'\\x00']", "0xfa[b'\\x0c', b'\\x01', b'\\x00']", "0xf3[b'c', b'\\x00']", "0xf1[b'6']", "0xfb[b'\\x0b', b'\\n']", "0xfb[b'\\x0b', b'\\x17']", "0xfb[b'\\x0b', b'\\x13']", "0xf9[b'\\x01', b'$', b'\\x00']", '0xfe[]', "0xfc[b'\\r', b'\\x03', b'\\x03']", "0xf6[b'\\x01', b'+', b'%']", '0xfd[]', "0xf1[b'C']", "0xf4[b'\\x18', b'\\x18', b'\\x18']", "0xf8[b'\\x03', b'\\x00']", '0xfe[]', "0xfc[b'\\r', b'\\x01', b'\\x06']", "0xf8[b'\\x01', b'\\x00']", "0xf1[b'D']", '0xef[]', '0xfe[]', "0xf0[b'R', b'\\xee', b'\\xe6']", '0xfd[]', "0xf0[b'\\xee', b'S', b'\\xe3']", '0xfd[]', "0xf0[b'S', b'Q', b'R']", '0xfd[]', "0xf0[b'\\xee', b'\\x90', b'Q']", '0xff[]', "0xfc[b'\\x12', b'\\x00', b'\\x00']", "0xf5[b'\\x0c', b'\\x01', b'\\xff']", '0xfe[]', "0xfc[b'\\x01', b'\\x00', b'\\x00']", "0xf0[b'\\xfe', b'\\xfe', b'\\xee']", "0xf8[b'\\x01', b'\\x81']", '0xfe[]', "0xfc[b'\\x01', b'\\x02', b'\\x0c']", "0xf0[b'\\xfe', b'\\xfe', b'\\xee']", "0xf8[b'\\x03', b'\\x81']", '0xfe[]', '0xff[]']</t>
  </si>
  <si>
    <t>Start: L.30 Magic | ["0xf0[b'\\x05', b'\\x06', b'\\x07']", '0xff[]', "0xfc[b'\\x12', b'\\x00', b'\\x00']", '0xfe[]', "0xfc[b'\\x05', b'\\x00', b'\\x00']", "0xf0[b'#', b')', b'$']", '0xff[]']</t>
  </si>
  <si>
    <t>Start: Hidonite__ | ["0xf0[b'\\xee', b'\\xfe', b'\\xee']", '0xfd[]', "0xf0[b'\\xee', b'\\xfe', b'\\xef']", '0xfd[]', "0xf0[b'\\xee', b'\\xfe', b'\\xfe']", '0xff[]', "0xfc[b'\\x12', b'\\x00', b'\\x00']", "0xfb[b'\\x04', b'\\x00']", '0xfe[]', "0xfc[b'\\x05', b'\\x00', b'\\x00']", "0xf0[b'\\xfe', b'\\xfe', b'\\xee']", '0xff[]']</t>
  </si>
  <si>
    <t>Start: Doom______ | ["0xfc[b'\\x17', b'M', b'\\x00']", '0xef[]', '0xfe[]', "0xfc[b'\\x14', b'$', b'\\x00']", "0xfc[b'\\x0b', b'\\x14', b'\\x00']", "0xfc[b'\\x0c', b'\\x02', b'\\x08']", '0x9a[]', "0xf8[b'\\x02', b'\\x81']", "0xfb[b'\\x00', b'\\x00']", '0xfe[]', "0xfc[b'\\r', b'\\x03', b'\\x08']", "0xf8[b'\\x03', b'\\x00']", "0xf1[b'C']", '0xc9[]', '0xfe[]', "0xfc[b'\\x14', b'$', b'\\x00']", "0xf0[b'\\xee', b'\\xca', b'\\xca']", '0xfd[]', "0xf0[b'\\xee', b'\\xca', b'\\xca']", '0xfd[]', "0xf0[b'\\xee', b'\\xee', b'\\xca']", '0xfd[]', "0xf0[b'\\xee', b'\\xca', b'\\xca']", '0xfe[]', "0xf0[b'\\n', b'\\xc5', b'\\xbb']", '0xfd[]', "0xf0[b'\\xfe', b'\\n', b'\\xc5']", '0xfd[]', "0xf0[b'\\n', b'\\xc5', b'\\n']", '0xfd[]', "0xf0[b'\\xfe', b'\\n', b'\\xbb']", '0xff[]', "0xfc[b'\\x12', b'\\x00', b'\\x00']", "0xf5[b'\\x0c', b'\\x01', b'\\xff']", '0xfe[]', "0xfc[b'\\x05', b'\\x00', b'\\x00']", "0xf0[b'\\xee', b'\\xee', b'\\xfe']", "0xf8[b'\\x03', b'\\x81']", "0xfc[b'\\x06', b'6', b'4']", "0xfc[b'\\x15', b'$', b'\\x01']", "0xfa[b'\\x0c', b'\\x01', b'\\x00']", "0xfa[b'\\x0c', b'\\x01', b'\\x00']", "0xf3[b'\\x88', b'\\x00']", "0xf1[b'6']", "0xfb[b'\\x0b', b'\\n']", "0xfb[b'\\x0b', b'\\x17']", "0xfb[b'\\x0b', b'\\x13']", "0xf9[b'\\x01', b'$', b'\\x00']", "0xf9[b'\\x01', b'$', b'\\x01']", '0xff[]']</t>
  </si>
  <si>
    <t>Start: Goddess___ | ["0xfc[b'\\x15', b'\\x00', b'\\x00']", "0xfc[b'\\r', b'\\x03', b'\\x08']", "0xf8[b'\\x03', b'\\x00']", "0xf1[b'G']", '0xdc[]', "0xf9[b'\\x01', b'\\x00', b'\\x00']", '0xfe[]', "0xfc[b'\\x06', b'6', b'K']", "0xf1[b'G']", "0xf0[b'\\x0b', b'\\xbe', b'\\xfe']", '0xfd[]', "0xf1[b'G']", "0xf0[b'\\x0b', b'\\x0b', b'\\xbe']", '0xfd[]', "0xf1[b'G']", "0xf0[b'\\x0b', b'\\xa0', b'\\xa0']", '0xfd[]', "0xf1[b'G']", "0xf0[b'\\x0b', b'\\x0b', b'\\xbe']", '0xfe[]', "0xf0[b'\\x07', b'\\xee', b'\\xa8']", '0xfd[]', "0xf0[b'\\x0b', b'\\xce', b'\\xee']", '0xfd[]', "0xf0[b'\\x07', b'\\xee', b'\\x0b']", '0xff[]', "0xfc[b'\\x12', b'\\x00', b'\\x00']", "0xf5[b'\\x0c', b'\\x01', b'\\xff']", '0xfe[]', "0xfc[b'\\x01', b'\\x00', b'\\x00']", "0xf0[b'\\xfe', b'\\xfe', b'\\xc7']", "0xf8[b'\\x03', b'\\x81']", '0xfe[]', "0xfc[b'\\x05', b'\\x00', b'\\x00']", "0xf0[b'\\xfe', b'\\xfe', b'\\x07']", "0xf8[b'\\x03', b'\\x81']", '0xff[]']</t>
  </si>
  <si>
    <t>Start: Poltrgeist | ["0xfc[b'\\r', b'\\x03', b'\\x08']", "0xf8[b'\\x03', b'\\x00']", '0xb7[]', '0xfe[]', "0xfc[b'\\x08', b'H', b'\\x14']", '0xb1[]', '0xfe[]', "0xfc[b'\\x08', b'I', b'\\x14']", '0xb1[]', '0xfe[]', "0xfc[b'\\x08', b'J', b'\\x14']", '0xb1[]', '0xfe[]', "0xfc[b'\\x08', b'K', b'\\x14']", '0xb1[]', '0xfe[]', "0xfc[b'\\x06', b'6', b'9']", "0xf1[b'G']", "0xf0[b'\\xc6', b'\\xcc', b'\\xfe']", '0xfd[]', "0xf1[b'G']", "0xf0[b'\\xdf', b'\\x8f', b'\\xfe']", '0xfd[]', "0xf1[b'G']", "0xf0[b'\\x8f', b'\\xc6', b'\\xfe']", '0xfe[]', "0xf0[b'\\xee', b'\\xd7', b' ']", '0xfd[]', "0xf0[b'\\xee', b'\\xd7', b'\\xef']", '0xff[]', "0xfc[b'\\x12', b'\\x00', b'\\x00']", "0xf5[b'\\x0c', b'\\x01', b'\\xff']", '0xfe[]', "0xfc[b'\\x05', b'\\x00', b'\\x00']", "0xf8[b'\\x03', b'\\x81']", "0xf0[b'\\xfe', b'\\t', b'\\xfe']", '0xfe[]', '0xff[]']</t>
  </si>
  <si>
    <t>Start: Kefka_____ | ["0xfc[b'\\x15', b'$', b'\\x00']", "0xf7[b' ']", "0xf9[b'\\x01', b'$', b'\\x00']", '0xfe[]', "0xfc[b'\\x06', b'6', b'\\r']", "0xfc[b'\\x15', b'\\x00', b'\\x01']", "0xf3[b'\\x8c', b'\\x00']", "0xf9[b'\\x01', b'\\x00', b'\\x00']", "0xfa[b'\\n', b'\\x01', b'\\x00']", '0xfd[]', "0xf1[b'G']", '0xde[]', '0xfd[]', "0xf1[b'G']", '0x13[]', "0xf9[b'\\x02', b'\\x00', b'\\x00']", '0xfe[]', "0xfc[b'\\x06', b'6', b'5']", "0xf3[b'\\x8c', b'\\x00']", "0xf9[b'\\x01', b'\\x00', b'\\x00']", "0xf9[b'\\x01', b'\\x00', b'\\x01']", "0xfa[b'\\n', b'\\x01', b'\\x00']", '0xfd[]', "0xf1[b'G']", '0xde[]', '0xfd[]', "0xf9[b'\\x02', b'\\x00', b'\\x00']", "0xf9[b'\\x02', b'\\x00', b'\\x01']", "0xf1[b'G']", "0xf0[b'\\xef', b'\\xd2', b'\\xe0']", "0xf0[b'\\xef', b'\\xfe', b'\\xfe']", '0xfd[]', "0xf1[b'G']", "0xf0[b'\\xd2', b'\\xef', b'\\xe0']", "0xf0[b'\\xef', b'\\xef', b'\\xfe']", '0xfe[]', "0xf1[b'C']", '0xc0[]', '0xfd[]', "0xf1[b'G']", "0xf0[b'\\xee', b'\\xfe', b'\\xef']", '0xfd[]', "0xf0[b'\\t', b'\\xd2', b'\\xef']", '0xfd[]', "0xf0[b'\\xee', b'\\xfe', b'\\xef']", '0xfd[]', "0xf0[b'\\n', b'\\xd2', b'\\xef']", '0xfd[]', "0xf0[b'\\xee', b'\\xfe', b'\\xef']", '0xfd[]', "0xf0[b'\\x0b', b'\\xfe', b'\\xef']", '0xff[]', "0xfc[b'\\x12', b'\\x00', b'\\x00']", "0xfa[b'\\r', b'\\x01', b'\\x00']", "0xf5[b'\\x11', b'\\x01', b'\\xff']", '0xfe[]', "0xfc[b'\\x06', b'6', b'\\x11']", "0xfc[b'\\x15', b'\\x00', b'\\x00']", "0xfc[b'\\x05', b'\\x00', b'\\x00']", "0xf1[b'G']", "0xf0[b'\\xfe', b'\\xee', b'\\x14']", '0xfe[]', "0xfc[b'\\x06', b'6', b'1']", "0xfc[b'\\x15', b'\\x00', b'\\x00']", "0xfc[b'\\x05', b'\\x00', b'\\x00']", "0xf1[b'G']", "0xf0[b'\\xfe', b'\\xee', b'\\xd1']", '0xff[]']</t>
  </si>
  <si>
    <t>Start: L.40 Magic | ["0xf0[b'\\x04', b'\\x0c', b'&amp;']", '0xff[]', "0xfc[b'\\x12', b'\\x00', b'\\x00']", '0xfe[]', "0xfc[b'\\x05', b'\\x00', b'\\x00']", "0xf0[b'\\x1b', b'\\x1d', b'\\xfe']", '0xff[]']</t>
  </si>
  <si>
    <t>Start: Ultros____ | ["0xfc[b'\\x15', b'\\x00', b'\\x00']", "0xf9[b'\\x00', b'\\x00', b'\\x00']", '0xee[]', '0xfe[]', "0xfc[b'\\x15', b'\\x00', b'\\x01']", "0xfc[b'\\x0b', b'\\n', b'\\x00']", "0xfc[b'\\x0f', b'\\x00', b'\\x00']", '0xd0[]', "0xf9[b'\\x00', b'\\x00', b'\\x01']", "0xfb[b'\\x00', b'\\x00']", '0xfe[]', "0xfc[b'\\x15', b'\\x00', b'\\x02']", "0xfc[b'\\x0b', b'\\n', b'\\x00']", "0xfc[b'\\x0f', b'\\x05', b'\\x00']", '0xd0[]', "0xf9[b'\\x00', b'\\x00', b'\\x02']", "0xfb[b'\\x00', b'\\x00']", '0xfe[]', "0xf1[b'C']", '0xd0[]', "0xf1[b'D']", "0xf0[b'\\xee', b'\\xef', b'\\xd0']", '0xfd[]', '0xee[]', "0xf0[b'\\xee', b'\\xef', b'\\xd0']", '0xfd[]', "0xf1[b'\\x0e']", '0xd0[]', '0xff[]', "0xfc[b'\\x12', b'\\x00', b'\\x00']", "0xf5[b'\\x04', b'\\x03', b'\\x00']", "0xf7[b'\\n']", '0xfe[]', "0xfc[b'\\x04', b'\\x01', b'\\x00']", '0xef[]', '0xff[]']</t>
  </si>
  <si>
    <t>Start: Ultros____ | ["0xfc[b'\\x15', b'\\x00', b'\\x00']", "0xf9[b'\\x01', b'\\x00', b'\\x00']", '0xfe[]', "0xfc[b'\\x16', b'&lt;', b'\\x00']", "0xfb[b'\\x04', b'\\x00']", "0xf0[b'\\xa3', b'\\xa3', b'\\xa3']", '0xfe[]', "0xfc[b'\\x19', b'\\x01', b'\\x00']", "0xf0[b'\\xee', b'\\xef', b'\\xd0']", "0xf8[b'\\x03', b'\\x81']", '0xfe[]', "0xfc[b'\\x19', b'\\x02', b'\\x00']", "0xf0[b'\\xee', b'\\x00', b'\\x00']", "0xf8[b'\\x03', b'\\x81']", '0xfe[]', "0xfc[b'\\x19', b'\\x04', b'\\x00']", "0xf0[b'\\xee', b'\\x96', b'\\x96']", "0xf8[b'\\x03', b'\\x81']", '0xfe[]', "0xfc[b'\\x19', b'\\x08', b'\\x00']", "0xf0[b'\\xee', b'\\xb8', b'\\x04']", "0xf8[b'\\x03', b'\\x81']", '0xfe[]', '0xff[]', "0xfc[b'\\x12', b'\\x00', b'\\x00']", "0xf5[b'\\x03', b'\\x01', b'\\xff']", '0xfe[]', "0xfc[b'\\x01', b'\\x07', b'\\n']", '0xa9[]', '0xfe[]', "0xfc[b'\\x19', b'\\x02', b'\\x00']", "0xfc[b'\\r', b'\\x03', b'\\x10']", "0xfc[b'\\x15', b'\\x02', b'\\x07']", "0xf9[b'\\x01', b'\\x02', b'\\x07']", "0xf5[b'\\x06', b'\\x03', b'\\x02']", "0xf5[b'\\x06', b'\\x02', b'\\x04']", "0xf5[b'\\x00', b'\\x01', b'\\x02']", "0xf8[b'\\x03', b'\\x00']", '0xfe[]', "0xfc[b'\\x19', b'\\x08', b'\\x00']", "0xfc[b'\\r', b'\\x03', b'\\x0e']", "0xfc[b'\\x15', b'\\x02', b'\\x06']", "0xf9[b'\\x01', b'\\x02', b'\\x06']", "0xf5[b'\\x06', b'\\x03', b'\\x08']", "0xf5[b'\\x06', b'\\x02', b'\\x02']", "0xf5[b'\\x00', b'\\x01', b'\\x08']", '0xfe[]', "0xfc[b'\\x19', b'\\x01', b'\\x00']", "0xfc[b'\\r', b'\\x03', b'\\x0c']", "0xfc[b'\\x15', b'\\x02', b'\\x05']", "0xf9[b'\\x01', b'\\x02', b'\\x05']", "0xf5[b'\\x06', b'\\x03', b'\\x01']", "0xf5[b'\\x06', b'\\x02', b'\\x08']", "0xf5[b'\\x00', b'\\x01', b'\\x01']", '0xfe[]', "0xfc[b'\\x19', b'\\x02', b'\\x00']", "0xfc[b'\\r', b'\\x03', b'\\n']", "0xfc[b'\\x15', b'\\x02', b'\\x04']", "0xf9[b'\\x01', b'\\x02', b'\\x04']", "0xf5[b'\\x06', b'\\x03', b'\\x02']", "0xf5[b'\\x06', b'\\x02', b'\\x01']", "0xf5[b'\\x00', b'\\x01', b'\\x02']", '0xfe[]', "0xfc[b'\\x19', b'\\x08', b'\\x00']", "0xfc[b'\\r', b'\\x03', b'\\x08']", "0xfc[b'\\x15', b'\\x02', b'\\x03']", "0xf9[b'\\x01', b'\\x02', b'\\x03']", "0xf5[b'\\x06', b'\\x03', b'\\x08']", "0xf5[b'\\x06', b'\\x02', b'\\x02']", "0xf5[b'\\x00', b'\\x01', b'\\x08']", '0xfe[]', "0xfc[b'\\x19', b'\\x02', b'\\x00']", "0xfc[b'\\r', b'\\x03', b'\\x06']", "0xfc[b'\\x15', b'\\x02', b'\\x02']", "0xf9[b'\\x01', b'\\x02', b'\\x02']", "0xf5[b'\\x06', b'\\x03', b'\\x02']", "0xf5[b'\\x06', b'\\x02', b'\\x08']", "0xf5[b'\\x00', b'\\x01', b'\\x02']", '0xfe[]', "0xfc[b'\\x19', b'\\x04', b'\\x00']", "0xfc[b'\\r', b'\\x03', b'\\x04']", "0xfc[b'\\x15', b'\\x02', b'\\x01']", "0xf9[b'\\x01', b'\\x02', b'\\x01']", "0xf5[b'\\x06', b'\\x03', b'\\x04']", "0xf5[b'\\x06', b'\\x02', b'\\x02']", "0xf5[b'\\x00', b'\\x01', b'\\x04']", '0xfe[]', "0xfc[b'\\x19', b'\\x01', b'\\x00']", "0xfc[b'\\r', b'\\x03', b'\\x02']", "0xfc[b'\\x15', b'\\x02', b'\\x00']", "0xf9[b'\\x01', b'\\x02', b'\\x00']", "0xf5[b'\\x06', b'\\x03', b'\\x01']", "0xf5[b'\\x06', b'\\x02', b'\\x04']", "0xf5[b'\\x00', b'\\x01', b'\\x01']", '0xff[]']</t>
  </si>
  <si>
    <t>Start: Ultros____ | ["0xfc[b'\\x15', b'\\x00', b'\\x06']", "0xf9[b'\\x01', b'\\x00', b'\\x06']", '0xfe[]', "0xfc[b'\\x15', b'\\x00', b'\\x05']", "0xfc[b'\\x06', b'6', b'F']", "0xf1[b'6']", '0x1f[]', '0x1c[]', "0xf9[b'\\x01', b'\\x00', b'\\x05']", '0xfe[]', "0xfc[b'\\x0b', b'&lt;', b'\\x00']", "0xfb[b'\\x00', b'\\x00']", "0xf1[b'D']", '0xe8[]', '0xfe[]', "0xfc[b'\\x0c', b'\\x01', b'\\x08']", "0xf8[b'\\x01', b'\\x81']", "0xfa[b'\\x02', b'\\x01', b'\\x00']", "0xf0[b'\\xee', b'\\xef', b'\\xd0']", '0xfd[]', "0xf1[b'D']", "0xf0[b'\\xee', b'\\xee', b'\\x9f']", '0xfe[]', "0xfc[b'\\r', b'\\x01', b'\\x08']", "0xf0[b'\\xbc', b'\\x8e', b'\\xbc']", "0xf5[b'\\x06', b'\\x04', b'\\x01']", "0xfa[b'\\x07', b'\\x01', b'\\x00']", "0xf5[b'\\x06', b'\\x02', b'\\x01']", "0xf8[b'\\x01', b'\\x00']", "0xf9[b'\\x02', b'\\x00', b'\\x01']", '0xfe[]', '0xff[]', "0xfc[b'\\x05', b'\\x00', b'\\x00']", "0xfc[b'\\x15', b'\\x00', b'\\x04']", "0xfc[b'\\x06', b'6', b'/']", "0xf7[b'\\x16']", "0xf9[b'\\x01', b'\\x00', b'\\x04']", "0xfc[b'\\x12', b'\\x00', b'\\x00']", "0xf5[b'\\x06', b'\\x01', b'\\xff']", '0xfe[]', "0xfc[b'\\x02', b'\\xd0', b'\\xd0']", "0xf5[b'\\x06', b'\\x01', b'\\xff']", '0xfe[]', "0xfc[b'\\r', b'\\x03', b'\\x08']", "0xfc[b'\\r', b'\\x01', b'\\x02']", "0xf8[b'\\x03', b'\\x00']", "0xfa[b'\\x01', b'\\x01', b'\\x00']", "0xf8[b'\\x01', b'\\xc1']", '0xfe[]', "0xfc[b'\\x01', b'\\x00', b'\\x00']", "0xf8[b'\\x03', b'\\x81']", '0xfe[]', "0xfc[b'\\x14', b'\\x00', b'\\x03']", "0xfc[b'\\x04', b'\\x01', b'\\x00']", '0x9[]', '0xfe[]', "0xfc[b'\\x14', b'\\x00', b'\\x03']", "0xfc[b'\\x04', b'\\x02', b'\\x00']", '0xa[]', '0xfe[]', "0xfc[b'\\x14', b'\\x00', b'\\x03']", "0xfc[b'\\x04', b'\\x04', b'\\x00']", '0xb[]', '0xfe[]', "0xfc[b'\\x14', b'\\x00', b'\\x02']", "0xfc[b'\\x01', b'\\x02', b'\\x02']", "0xf8[b'\\x03', b'\\x84']", '0xfe[]', "0xfc[b'\\x01', b'\\x02', b'\\x02']", "0xf8[b'\\x02', b'\\x81']", "0xf8[b'\\x03', b'\\x84']", "0xfc[b'\\x15', b'\\x00', b'\\x02']", "0xfc[b'\\r', b'\\x02', b'\\x04']", "0xf9[b'\\x01', b'\\x00', b'\\x02']", "0xf9[b'\\x01', b'\\x00', b'\\x03']", "0xfa[b'\\x00', b'\\x01', b'\\x00']", "0xf3[b'\\x01', b'\\x00']", '0xfe[]', '0xff[]']</t>
  </si>
  <si>
    <t>Start: Chupon____ | ['0xee[]', '0xfd[]', "0xf0[b'\\xee', b'\\xee', b'\\xb3']", '0xff[]', "0xfc[b'\\x12', b'\\x00', b'\\x00']", "0xf1[b'C']", '0xcb[]', "0xfb[b'\\x02', b'\\x00']", '0xff[]']</t>
  </si>
  <si>
    <t>Start: L.20 Magic | ["0xf0[b'\\x10', b'\\x11', b'\\x0c']", '0xfd[]', "0xf0[b'\\x10', b'\\x11', b'\\x12']", '0xff[]', "0xfc[b'\\x12', b'\\x00', b'\\x00']", '0xfe[]', "0xfc[b'\\x05', b'\\x00', b'\\x00']", "0xf0[b'\\x1a', b'\\x1e', b'\\x1c']", '0xff[]']</t>
  </si>
  <si>
    <t>Start: Siegfried_ | ["0xfc[b'\\x15', b'\\x00', b'\\x00']", "0xf3[b']', b'\\x00']", '0xee[]', '0xee[]', '0xee[]', '0xee[]', '0xee[]', '0xee[]', '0xee[]', '0xee[]', "0xf3[b'^', b'\\x00']", "0xf9[b'\\x00', b'\\x00', b'\\x00']", '0xfe[]', '0xee[]', '0xff[]', "0xfc[b'\\x12', b'\\x00', b'\\x00']", "0xf5[b'\\x0b', b'\\x01', b'\\xff']", '0xfe[]', '0xff[]']</t>
  </si>
  <si>
    <t>Start: L.10 Magic | ["0xf0[b'\\x00', b'\\x01', b'\\x02']", '0xff[]', "0xfc[b'\\x12', b'\\x00', b'\\x00']", '0xfe[]', "0xfc[b'\\x05', b'\\x00', b'\\x00']", "0xf0[b'\\x19', b' ', b'\\x1f']", '0xff[]']</t>
  </si>
  <si>
    <t>Start: L.50 Magic | ["0xf0[b'\\x03', b'\\x08', b'\\r']", '0xfd[]', "0xf1[b'8']", "0xf0[b'3', b',', b',']", '0xff[]', "0xfc[b'\\x12', b'\\x00', b'\\x00']", '0xfe[]', "0xfc[b'\\x05', b'\\x00', b'\\x00']", '0xf0[b\'!\', b\'\\x19\', b"\'"]', '0xff[]']</t>
  </si>
  <si>
    <t>Start: Head______ | ["0xf0[b'\\xee', b'\\xee', b'\\xef']", '0xff[]', "0xfc[b'\\x12', b'\\x00', b'\\x00']", "0xf5[b'\\x0c', b'\\x01', b'\\xff']", '0xff[]']</t>
  </si>
  <si>
    <t>Start: Whelk Head | ["0xfc[b'\\x14', b'\\x00', b'\\x00']", "0xfc[b'\\x0b', b'\\x14', b'\\x00']", "0xf5[b'\\t', b'\\x02', b'\\x02']", "0xf9[b'\\x02', b'\\x00', b'\\x00']", '0xfe[]', "0xfc[b'\\r', b'$', b'\\x02']", "0xf8[b'$', b'\\x00']", "0xf5[b'\\x08', b'\\x03', b'\\x02']", "0xfb[b'\\x00', b'\\x00']", "0xf9[b'\\x01', b'\\x00', b'\\x00']", '0xfe[]', "0xfc[b'\\x15', b'\\x00', b'\\x00']", "0xf0[b'\\xee', b'\\xee', b'\\xb8']", '0xfd[]', "0xf0[b'\\xee', b'o', b'\\xef']", '0xff[]', "0xfc[b'\\x15', b'\\x03', b'\\x00']", "0xfc[b'\\x12', b'\\x00', b'\\x00']", "0xf9[b'\\x01', b'\\x03', b'\\x00']", "0xf5[b'\\x0c', b'\\x01', b'\\xff']", '0xfe[]', "0xfc[b'\\x05', b'\\x00', b'\\x00']", "0xf8[b'$', b'\\x81']", '0xff[]']</t>
  </si>
  <si>
    <t>Start: Colossus__ | ["0xfc[b'\\x01', b'\\n', b'\\x07']", "0xf1[b'G']", "0xf0[b'\\xee', b'\\xef', b'\\xe8']", '0xfd[]', "0xf0[b'\\xec', b'\\xbc', b'\\xe8']", '0xfe[]', "0xfc[b'\\x17', b'\\x0b', b'\\x00']", "0xf1[b'G']", "0xf0[b'\\xee', b'\\xec', b'\\xef']", '0xfd[]', "0xf1[b'G']", "0xf0[b'\\xee', b'\\xbc', b'\\xe8']", '0xfd[]', "0xf1[b'G']", "0xf0[b'\\xee', b'\\xee', b'\\xec']", '0xfe[]', "0xf0[b'\\xee', b'\\xec', b'\\xef']", '0xfd[]', "0xf0[b'\\xee', b'\\xee', b'\\xec']", '0xff[]', "0xfc[b'\\x12', b'\\x00', b'\\x00']", "0xf5[b'\\x0c', b'\\x01', b'\\xff']", '0xfe[]', '0xff[]']</t>
  </si>
  <si>
    <t>Start: Master Pug | ["0xfc[b'\\x0b', b'\\x0f', b'\\x00']", "0xfb[b'\\x00', b'\\x00']", '0xc1[]', "0xfa[b'\\x04', b'\\x04', b'\\x00']", "0xf8[b'\\x03', b'\\x81']", "0xfc[b'\\r', b'\\x03', b'\\x07']", "0xf8[b'\\x03', b'\\x00']", "0xf1[b'D']", '0xef[]', "0xf5[b'\\n', b'\\x04', b'\\x04']", "0xfa[b'\\x07', b'\\x04', b'\\x00']", "0xf5[b'\\n', b'\\x02', b'\\x04']", '0xfe[]', "0xfc[b'\\x1a', b'6', b'\\x02']", "0xf1[b'G']", "0xf0[b'\\xfe', b'\\t', b'\\t']", '0xfe[]', "0xfc[b'\\x1a', b'6', b'\\x01']", "0xf1[b'G']", "0xf0[b'\\xfe', b'\\n', b'\\n']", '0xfe[]', "0xfc[b'\\x1a', b'6', b'\\x10']", "0xf1[b'G']", "0xf0[b'\\xfe', b'\\x0b', b'\\x0b']", '0xfe[]', "0xfc[b'\\x1a', b'6', b' ']", "0xf1[b'C']", "0xf0[b'\\xfe', b'\\x08', b'\\x08']", '0xfe[]', "0xfc[b'\\x1a', b'6', b'\\x04']", "0xf1[b'G']", "0xf0[b'\\xfe', b'\\x16', b'\\x16']", '0xfe[]', "0xfc[b'\\x1a', b'6', b'\\x08']", "0xf1[b'G']", "0xf0[b'\\xfe', b'\\x0e', b'\\x0e']", '0xfe[]', "0xfc[b'\\x1a', b'6', b'\\x80']", "0xf1[b'G']", "0xf0[b'\\xfe', b'\\x15', b'\\x15']", '0xfe[]', "0xfc[b'\\x1a', b'6', b'@']", "0xf1[b'G']", "0xf0[b'\\xfe', b'\\x8d', b'\\x8d']", '0xfe[]', '0xee[]', '0xff[]', "0xfc[b'\\x12', b'\\x00', b'\\x00']", "0xf5[b'\\x0c', b'\\x01', b'\\xff']", '0xfe[]', "0xfc[b'\\x05', b'\\x00', b'\\x00']", "0xf0[b'\\x99', b'\\xfe', b'\\xfe']", '0xff[]']</t>
  </si>
  <si>
    <t>Start: L.60 Magic | ["0xf0[b'\\x15', b'\\x16', b'\\x0e']", '0xff[]', "0xfc[b'\\x12', b'\\x00', b'\\x00']", '0xfe[]', "0xfc[b'\\x05', b'\\x00', b'\\x00']", "0xf0[b')', b'(', b'4']", '0xff[]']</t>
  </si>
  <si>
    <t>Start: Merchant__ | ['0xee[]', '0xff[]', "0xfc[b'\\x01', b'\\x05', b'\\x05']", "0xf9[b'\\x01', b'\\r', b'\\x04']", "0xf9[b'\\x02', b'\\r', b'\\x05']", "0xf5[b'\\x00', b'\\x03', b'\\x01']", "0xf5[b'\\x00', b'\\x00', b'\\x02']", "0xf7[b'\\x0f']", "0xf5[b'\\x00', b'\\x01', b'\\x01']", '0xff[]']</t>
  </si>
  <si>
    <t>Start: B.Day Suit | ["0xf3[b'\\x08', b'\\x00']", "0xf1[b'6']", "0xf0[b'\\xc2', b'\\xc2', b'\\xc2']", '0xff[]', '0xff[]']</t>
  </si>
  <si>
    <t>Start: Tentacle__ | ["0xfc[b'\\x14', b'$', b'\\x07']", "0xfc[b'\\x0b', b'\\x1e', b'\\x00']", '0xdb[]', '0xfe[]', "0xfc[b'\\x15', b'$', b'\\x07']", "0xfc[b'\\x08', b'H', b'\\x12']", '0xc8[]', '0xfe[]', "0xfc[b'\\x15', b'$', b'\\x07']", "0xfc[b'\\x08', b'I', b'\\x12']", '0xc8[]', '0xfe[]', "0xfc[b'\\x15', b'$', b'\\x07']", "0xfc[b'\\x08', b'J', b'\\x12']", '0xc8[]', '0xfe[]', "0xfc[b'\\x15', b'$', b'\\x07']", "0xfc[b'\\x08', b'K', b'\\x12']", '0xc8[]', '0xfe[]', "0xfc[b'\\x15', b'$', b'\\x07']", "0xfb[b'\\x00', b'\\x00']", "0xf0[b'\\xee', b'\\x08', b'\\xef']", '0xfd[]', "0xfb[b'\\x00', b'\\x00']", "0xf0[b'\\xef', b'\\xb0', b'\\xef']", '0xfd[]', "0xfb[b'\\x00', b'\\x00']", "0xf0[b'\\xee', b'\\x08', b'\\xef']", '0xfd[]', "0xfb[b'\\x00', b'\\x00']", "0xf0[b'\\x03', b'\\xef', b'\\xb0']", '0xff[]', "0xfc[b'\\x12', b'\\x00', b'\\x00']", "0xfc[b'\\x14', b'$', b'\\x07']", '0xdb[]', '0xfe[]', "0xfc[b'\\x15', b'$', b'\\x07']", "0xfc[b'\\x05', b'\\x00', b'\\x00']", "0xf0[b'\\xee', b'\\xfe', b'\\xfe']", '0xff[]']</t>
  </si>
  <si>
    <t>Start: Tentacle__ | ["0xfc[b'\\x14', b'$', b'\\x07']", "0xfc[b'\\x0b', b'\\x1e', b'\\x00']", '0xdb[]', '0xfe[]', "0xfc[b'\\x15', b'$', b'\\x07']", "0xfc[b'\\x08', b'H', b'\\x12']", '0xc8[]', '0xfe[]', "0xfc[b'\\x15', b'$', b'\\x07']", "0xfc[b'\\x08', b'I', b'\\x12']", '0xc8[]', '0xfe[]', "0xfc[b'\\x15', b'$', b'\\x07']", "0xfc[b'\\x08', b'J', b'\\x12']", '0xc8[]', '0xfe[]', "0xfc[b'\\x15', b'$', b'\\x07']", "0xfc[b'\\x08', b'K', b'\\x12']", '0xc8[]', '0xfe[]', "0xfc[b'\\x15', b'$', b'\\x07']", "0xfb[b'\\x00', b'\\x00']", "0xf0[b'\\xee', b'\\xee', b'\\xef']", '0xfd[]', "0xfb[b'\\x00', b'\\x00']", "0xf0[b'\\xee', b'\\xb0', b'\\xef']", '0xfd[]', "0xfb[b'\\x00', b'\\x00']", "0xf0[b'\\xee', b'\\x08', b'\\xef']", '0xfd[]', "0xfb[b'\\x00', b'\\x00']", "0xf0[b'\\x03', b'\\xef', b'\\xb0']", '0xff[]', "0xfc[b'\\x12', b'\\x00', b'\\x00']", "0xfc[b'\\x14', b'$', b'\\x07']", '0xdb[]', '0xfe[]', "0xfc[b'\\x15', b'$', b'\\x07']", "0xfc[b'\\x05', b'\\x00', b'\\x00']", "0xf0[b'\\xef', b'\\xfe', b'\\xfe']", '0xff[]']</t>
  </si>
  <si>
    <t>Start: Tentacle__ | ["0xfc[b'\\x14', b'$', b'\\x07']", "0xfc[b'\\x0b', b'\\x1e', b'\\x00']", '0xdb[]', '0xfe[]', "0xfc[b'\\x15', b'$', b'\\x07']", "0xfc[b'\\x08', b'H', b'\\x12']", '0xc8[]', '0xfe[]', "0xfc[b'\\x15', b'$', b'\\x07']", "0xfc[b'\\x08', b'I', b'\\x12']", '0xc8[]', '0xfe[]', "0xfc[b'\\x15', b'$', b'\\x07']", "0xfc[b'\\x08', b'J', b'\\x12']", '0xc8[]', '0xfe[]', "0xfc[b'\\x15', b'$', b'\\x07']", "0xfc[b'\\x08', b'K', b'\\x12']", '0xc8[]', '0xfe[]', "0xfc[b'\\x15', b'$', b'\\x07']", "0xfb[b'\\x00', b'\\x00']", "0xf0[b'\\xee', b'\\x08', b'\\xef']", '0xfd[]', "0xfb[b'\\x00', b'\\x00']", "0xf0[b'\\xee', b'\\xb0', b'\\xef']", '0xfd[]', "0xfb[b'\\x00', b'\\x00']", "0xf0[b'\\xee', b'\\xee', b'\\xef']", '0xfd[]', "0xfb[b'\\x00', b'\\x00']", "0xf0[b'\\x03', b'\\xef', b'\\xb0']", '0xff[]', "0xfc[b'\\x12', b'\\x00', b'\\x00']", "0xfc[b'\\x14', b'$', b'\\x07']", '0xdb[]', '0xfe[]', "0xfc[b'\\x15', b'$', b'\\x07']", "0xfc[b'\\x05', b'\\x00', b'\\x00']", "0xf0[b'\\xef', b'\\xfe', b'\\xfe']", '0xff[]']</t>
  </si>
  <si>
    <t>Start: RightBlade | ["0xfc[b'\\x12', b'\\x08', b'\\x00']", "0xfc[b'\\x0b', b'\\x0f', b'\\x00']", "0xf5[b'\\x08', b'\\x00', b'\\x08']", '0xfe[]', "0xfc[b'\\x11', b'\\x08', b'\\x00']", "0xf0[b'\\xee', b'\\xee', b'\\xef']", '0xfe[]', '0xff[]', "0xfc[b'\\x12', b'\\x00', b'\\x00']", "0xf5[b'\\x00', b'\\x00', b'\\x08']", "0xf5[b'\\t', b'\\x03', b'\\x08']", "0xfb[b'\\x00', b'\\x00']", '0xff[]']</t>
  </si>
  <si>
    <t>Start: Left Blade | ["0xfc[b'\\x12', b'\\x02', b'\\x00']", "0xfc[b'\\x0b', b'\\x1e', b'\\x00']", "0xf5[b'\\x08', b'\\x00', b'\\x02']", '0xfe[]', "0xfc[b'\\x11', b'\\x02', b'\\x00']", "0xf0[b'\\xee', b'\\xee', b'\\xe7']", '0xfd[]', "0xf0[b'\\xee', b'\\xee', b'\\xef']", '0xfe[]', '0xff[]', "0xfc[b'\\x12', b'\\x00', b'\\x00']", "0xf5[b'\\x00', b'\\x00', b'\\x02']", "0xf5[b'\\t', b'\\x03', b'\\x02']", "0xfb[b'\\x00', b'\\x00']", '0xff[]']</t>
  </si>
  <si>
    <t>Start: Rough_____ | ["0xfc[b'\\x12', b'\\x08', b'\\x00']", "0xfc[b'\\x0b', b'\\x14', b'\\x00']", "0xf5[b'\\x08', b'\\x00', b'\\x08']", '0xfe[]', "0xfc[b'\\x11', b'\\x08', b'\\x00']", "0xf0[b'\\xee', b'\\xee', b'\\xef']", '0xfe[]', '0xff[]', "0xfc[b'\\x12', b'\\x00', b'\\x00']", "0xf5[b'\\x00', b'\\x00', b'\\x08']", "0xf5[b'\\t', b'\\x03', b'\\x08']", "0xfb[b'\\x00', b'\\x00']", '0xff[]']</t>
  </si>
  <si>
    <t>Start: Striker___ | ["0xfc[b'\\x12', b'\\x02', b'\\x00']", "0xfc[b'\\x0b', b'(', b'\\x00']", "0xf5[b'\\x08', b'\\x00', b'\\x02']", '0xfe[]', "0xfc[b'\\x11', b'\\x02', b'\\x00']", "0xf0[b'\\xee', b'\\xee', b'\\xd7']", '0xfe[]', '0xff[]', "0xfc[b'\\x12', b'\\x00', b'\\x00']", "0xf5[b'\\x00', b'\\x00', b'\\x02']", "0xf5[b'\\t', b'\\x03', b'\\x02']", "0xfb[b'\\x00', b'\\x00']", '0xff[]']</t>
  </si>
  <si>
    <t>Start: L.70 Magic | ["0xf0[b'\\t', b'\\n', b'\\x0b']", '0xff[]', "0xfc[b'\\x12', b'\\x00', b'\\x00']", '0xfe[]', "0xfc[b'\\x05', b'\\x00', b'\\x00']", "0xf0[b'\\x1d', b'\\x1a', b'%']", '0xff[]']</t>
  </si>
  <si>
    <t>Start: Tritoch___ | ["0xf0[b'\\x1a', b'\\x1a', b'\\n']", '0xfd[]', "0xf0[b'\\n', b'\\n', b'\\x1a']", '0xfd[]', "0xf0[b'\\x1a', b'\\xcf', b'\\n']", '0xff[]', "0xfc[b'\\x12', b'\\x00', b'\\x00']", "0xf5[b'\\x0c', b'\\x01', b'\\xff']", '0xfe[]', "0xfc[b'\\x04', b'\\x01', b'\\x00']", "0xf0[b'\\xfe', b'\\xfe', b'\\x1a']", '0xfe[]', "0xfc[b'\\x01', b'\\x07', b'\\t']", "0xf1[b'E']", "0xf0[b'\\xfe', b'\\xfe', b'\\xcf']", '0xfe[]', "0xfc[b'\\x01', b'\\n', b'\\x0c']", "0xf1[b'E']", "0xf0[b'\\xfe', b'\\xfe', b'\\xcf']", '0xfe[]', "0xfc[b'\\x01', b'\\r', b'\\x10']", "0xf1[b'E']", "0xf0[b'\\xfe', b'\\xfe', b'\\xcf']", '0xff[]']</t>
  </si>
  <si>
    <t>Start: Laser Gun_ | ["0xfc[b'\\x06', b'6', b'/']", "0xf1[b'G']", "0xf0[b'\\xb6', b'\\xb6', b'\\xb5']", '0xfd[]', "0xf1[b'G']", "0xf0[b'\\xb6', b'\\xb6', b'\\xb5']", '0xfe[]', "0xf0[b'\\xb4', b'\\xb5', b'\\xb5']", '0xff[]', "0xfc[b'\\x12', b'\\x00', b'\\x00']", "0xfc[b'\\x13', b'\\x01', b'\\x02']", "0xf9[b'\\x01', b'\\x00', b'\\x00']", "0xf5[b'\\x01', b'\\x01', b'\\x04']", '0xff[]']</t>
  </si>
  <si>
    <t>Start: MissileBay | ["0xfc[b'\\x06', b'6', b'4']", "0xf1[b'G']", '0xdd[]', '0xfd[]', "0xf1[b'G']", "0xf0[b'\\xcd', b'\\xdd', b'\\xdd']", '0xfd[]', "0xf1[b'G']", '0xcd[]', '0xfe[]', '0xdd[]', '0xff[]', "0xfc[b'\\x12', b'\\x00', b'\\x00']", "0xf5[b'\\x01', b'\\x01', b'\\x10']", '0xff[]']</t>
  </si>
  <si>
    <t>Start: Chadarnook | ["0xfc[b'\\x0b', b'0', b'\\x00']", "0xf8[b'\\x00', b'\\x00']", "0xfb[b'\\x00', b'\\x00']", "0xf8[b'\\x03', b'\\x01']", "0xf5[b'\\r', b'\\x02', b'\\x01']", "0xf5[b'\\r', b'\\x01', b'\\x02']", '0xfe[]', "0xfc[b'\\x06', b'6', b'4']", "0xf1[b'G']", "0xf0[b'\\xee', b'\\xbe', b'\\x0b']", '0xfd[]', "0xf1[b'G']", "0xf0[b'\\xbe', b'\\x0b', b'\\xbe']", '0xfd[]', "0xf1[b'G']", "0xf0[b'\\xbe', b'\\xee', b'\\x0b']", '0xfd[]', "0xf1[b'G']", "0xf0[b'\\xbe', b'\\x0b', b'\\xee']", '0xfe[]', "0xf0[b'\\xee', b'\\xee', b'\\x0b']", '0xfd[]', "0xf0[b'\\xee', b'\\x07', b'\\xfe']", '0xfd[]', "0xf0[b'\\xee', b'\\x07', b'\\x0b']", '0xfd[]', "0xf0[b'\\xee', b'\\x07', b'\\xfe']", '0xfe[]', '0xff[]', "0xfc[b'\\x12', b'\\x00', b'\\x00']", "0xf5[b'\\x0c', b'\\x01', b'\\xff']", '0xfe[]', "0xfc[b'\\x05', b'\\x00', b'\\x00']", "0xf0[b'\\xfe', b'\\xfe', b'\\x07']", "0xf8[b'\\x00', b'\\x81']", "0xfc[b'\\r', b'\\x00', b'\\x05']", "0xf8[b'\\x00', b'\\x00']", "0xfb[b'\\x00', b'\\x00']", "0xf8[b'\\x03', b'\\x00']", "0xf5[b'\\r', b'\\x02', b'\\x01']", "0xf5[b'\\r', b'\\x01', b'\\x02']", '0xff[]']</t>
  </si>
  <si>
    <t>Start: Ice Dragon | ["0xf0[b'\\xee', b'\\xc5', b'\\xc5']", '0xfd[]', "0xf0[b'\\xee', b'\\xbb', b'\\xbb']", '0xfd[]', "0xf0[b'\\xee', b't', b'\\xbb']", '0xfe[]', '0xff[]', "0xfc[b'\\x12', b'\\x00', b'\\x00']", "0xf5[b'\\x0c', b'\\x01', b'\\xff']", '0xfe[]', "0xfc[b'\\x12', b'\\x00', b'\\x00']", "0xfb[b'\\x04', b'\\x00']", "0xf0[b'\\xfe', b'\\xfe', b't']", '0xfe[]', "0xfc[b'\\x05', b'\\x00', b'\\x00']", "0xf0[b'\\xfe', b'\\xfe', b'\\xee']", '0xff[]']</t>
  </si>
  <si>
    <t>Start: Kefka_____ | ['0xee[]', '0xfd[]', "0xf0[b'\\xee', b'\\xee', b'\\x03']", '0xfd[]', "0xf0[b'\\xee', b'\\x06', b'\\x02']", '0xfd[]', "0xf0[b'\\x1e', b'\\x04', b'\\x01']", '0xff[]', "0xfc[b'\\x12', b'\\x00', b'\\x00']", "0xf1[b'6']", '0xc2[]', '0xff[]']</t>
  </si>
  <si>
    <t>Start: Storm Drgn | ["0xfc[b'\\x06', b'6', b'%']", "0xf1[b'G']", "0xf0[b'\\xee', b'\\xee', b'\\x8f']", '0xfd[]', "0xf1[b'G']", "0xf0[b'\\xee', b'\\xef', b'\\xb2']", '0xfe[]', "0xf0[b'\\xee', b'e', b'g']", '0xfd[]', "0xf0[b'\\xee', b'e', b'\\xee']", '0xff[]', "0xfc[b'\\x12', b'\\x00', b'\\x00']", "0xf5[b'\\x0c', b'\\x01', b'\\xff']", '0xfe[]', "0xfc[b'\\x05', b'\\x00', b'\\x00']", "0xf0[b'\\xee', b'\\xfe', b'\\xfe']", '0xff[]']</t>
  </si>
  <si>
    <t>Start: Dirt Drgn_ | ["0xfc[b'\\x0b', b'\\x14', b'\\x00']", "0xfb[b'\\x00', b'\\x00']", "0xfc[b'\\x08', b'D', b'\\x1f']", "0xf1[b'C']", '0xc3[]', '0xfe[]', "0xf0[b'\\xee', b'\\x15', b'\\x15']", '0xfd[]', "0xf0[b'\\xee', b'\\xbc', b'\\xed']", '0xfd[]', "0xf0[b'\\xee', b'\\xbc', b'\\x15']", '0xfd[]', "0xf0[b'\\xee', b'\\xee', b'\\xed']", '0xfe[]', '0xff[]', "0xfc[b'\\x12', b'\\x00', b'\\x00']", "0xf5[b'\\x0c', b'\\x01', b'\\xff']", '0xfe[]', "0xfc[b'\\x05', b'\\x00', b'\\x00']", "0xf0[b'\\xfe', b'\\xfe', b'\\xef']", '0xff[]']</t>
  </si>
  <si>
    <t>Start: Ipooh_____ | ["0xf0[b'\\xee', b'\\xee', b'\\xef']", '0xff[]', "0xfc[b'\\x12', b'\\x06', b'\\x00']", "0xfb[b'\\x06', b'0']", '0xff[]']</t>
  </si>
  <si>
    <t>Start: Leader____ | ["0xf0[b'\\xee', b'\\xee', b'\\xef']", '0xff[]', "0xfc[b'\\x05', b'\\x00', b'\\x00']", "0xf0[b'\\xfe', b'\\xfe', b'\\xef']", '0xff[]']</t>
  </si>
  <si>
    <t>Start: Gold Drgn_ | ["0xfc[b'\\x14', b'\\x00', b'\\x00']", "0xfc[b'\\r', b'\\x03', b'\\x02']", "0xf9[b'\\x02', b'\\x00', b'\\x00']", "0xf8[b'$', b'\\x00']", "0xf8[b'\\x03', b'\\x00']", "0xf1[b'C']", '0xb[]', '0xfe[]', "0xfc[b'\\x14', b'\\x00', b'\\x00']", "0xf8[b'\\x03', b'\\x81']", '0xfe[]', "0xfc[b'\\x08', b'H', b'\\x17']", "0xfc[b'\\t', b'H', b'\\x07']", "0xfc[b'\\t', b'6', b'\\x17']", '0x24[]', '0xfe[]', "0xfc[b'\\x08', b'I', b'\\x17']", "0xfc[b'\\t', b'I', b'\\x07']", "0xfc[b'\\t', b'6', b'\\x17']", '0x24[]', '0xfe[]', "0xfc[b'\\x08', b'J', b'\\x17']", "0xfc[b'\\t', b'J', b'\\x07']", "0xfc[b'\\t', b'6', b'\\x17']", '0x24[]', '0xfe[]', "0xfc[b'\\x08', b'K', b'\\x17']", "0xfc[b'\\t', b'K', b'\\x07']", "0xfc[b'\\t', b'6', b'\\x17']", '0x24[]', '0xfe[]', "0xfc[b'\\x08', b'6', b'\\x17']", "0xf1[b'G']", '0xee[]', '0xfd[]', "0xf1[b'6']", "0xf0[b'\\x07', b'\\x07', b'\\x02']", '0xfd[]', "0xf9[b'\\x02', b'\\x00', b'\\x01']", "0xf1[b'G']", '0xee[]', '0xfd[]', "0xf1[b'6']", "0xf0[b'\\xfe', b'\\x07', b'\\x02']", "0xf9[b'\\x02', b'\\x00', b'\\x01']", '0xfe[]', "0xf0[b'\\xb9', b'\\x02', b'\\x07']", '0xfd[]', "0xf0[b'\\xb9', b'\\x02', b'\\x02']", '0xfd[]', "0xf9[b'\\x02', b'\\x00', b'\\x01']", "0xf0[b'\\x07', b'\\x02', b'\\x02']", '0xff[]', "0xfc[b'\\x12', b'\\x00', b'\\x00']", "0xf5[b'\\x0c', b'\\x01', b'\\xff']", '0xfe[]', "0xfc[b'\\x01', b'\\x00', b'\\x00']", "0xfc[b'\\x15', b'\\x00', b'\\x00']", "0xf8[b'$', b'\\x81']", "0xfc[b'\\r', b'$', b'\\x04']", "0xfc[b'\\x15', b'\\x00', b'\\x00']", "0xf9[b'\\x01', b'\\x00', b'\\x00']", "0xf3[b's', b'\\x00']", '0xfe[]', "0xfc[b'\\x01', b'\\x02', b'\\x02']", "0xfc[b'\\x15', b'\\x00', b'\\x00']", "0xf0[b'\\xfe', b'\\x02', b'\\x07']", '0xff[]']</t>
  </si>
  <si>
    <t>Start: Skull Drgn | ["0xf1[b'G']", "0xf0[b'\\xee', b'\\x8b', b'k']", '0xfd[]', "0xf1[b'G']", "0xf0[b'\\xee', b'\\x8b', b'l']", '0xfd[]', "0xf1[b'G']", "0xf0[b'\\xee', b'\\x8b', b'k']", '0xfd[]', "0xf1[b'D']", '0xd6[]', '0xff[]', "0xfc[b'\\x12', b'\\x00', b'\\x00']", "0xf5[b'\\x0c', b'\\x01', b'\\x00']", '0xfe[]', "0xfc[b'\\x05', b'\\x00', b'\\x00']", "0xf0[b'\\xfe', b'\\xee', b'\\xfe']", '0xff[]']</t>
  </si>
  <si>
    <t>Start: Blue Drgn_ | ["0xfc[b'\\x15', b'$', b'\\x00']", '0x8d[]', "0xf9[b'\\x01', b'$', b'\\x00']", '0xfe[]', "0xfc[b'\\x16', b'(', b'\\x00']", "0xfb[b'\\x04', b'\\x00']", '0x8d[]', '0xfe[]', "0xfc[b'\\x15', b'$', b'\\x01']", "0xfc[b'\\x08', b'H', b'\\x13']", "0xfc[b'\\t', b'6', b'\\x13']", "0xfc[b'\\t', b'6', b'\\x16']", "0xf1[b'6']", '0x19[]', "0xf1[b'H']", '0x9e[]', "0xf9[b'\\x01', b'$', b'\\x01']", '0xfe[]', "0xfc[b'\\x15', b'$', b'\\x01']", "0xfc[b'\\x08', b'I', b'\\x13']", "0xfc[b'\\t', b'6', b'\\x13']", "0xfc[b'\\t', b'6', b'\\x16']", "0xf1[b'6']", '0x19[]', "0xf1[b'I']", '0x9e[]', "0xf9[b'\\x01', b'$', b'\\x01']", '0xfe[]', "0xfc[b'\\x15', b'$', b'\\x01']", "0xfc[b'\\x08', b'J', b'\\x13']", "0xfc[b'\\t', b'6', b'\\x13']", "0xfc[b'\\t', b'6', b'\\x16']", "0xf1[b'6']", '0x19[]', "0xf1[b'J']", '0x9e[]', "0xf9[b'\\x01', b'$', b'\\x01']", '0xfe[]', "0xfc[b'\\x15', b'$', b'\\x01']", "0xfc[b'\\x08', b'K', b'\\x13']", "0xfc[b'\\t', b'6', b'\\x13']", "0xfc[b'\\t', b'6', b'\\x16']", "0xf1[b'6']", '0x19[]', "0xf1[b'K']", '0x9e[]', "0xf9[b'\\x01', b'$', b'\\x01']", '0xfe[]', "0xfc[b'\\x06', b'6', b'=']", "0xf1[b'G']", "0xf0[b'\\xee', b'\\x8e', b'\\x8e']", '0xfd[]', "0xf1[b'G']", "0xf0[b'\\xee', b'\\xbe', b'\\xbe']", "0xf9[b'\\x02', b'$', b'\\x01']", '0xfe[]', "0xf0[b'\\xee', b'\\xa9', b'\\xa9']", '0xfd[]', "0xf0[b'\\xee', b'\\xee', b'\\xa9']", "0xf9[b'\\x02', b'$', b'\\x01']", '0xff[]', "0xfc[b'\\x12', b'\\x00', b'\\x00']", "0xf5[b'\\x0c', b'\\x01', b'\\x00']", '0xfe[]', "0xfc[b'\\x01', b'\\x02', b'\\x02']", "0xf0[b'\\xfe', b'\\xfe', b'\\xee']", '0xfe[]', "0xfc[b'\\x05', b'\\x00', b'\\x00']", "0xf0[b'\\xfe', b'\\xfe', b'\\xee']", '0xff[]']</t>
  </si>
  <si>
    <t>Start: Red Dragon | ["0xfc[b'\\x0b', b'(', b'\\x00']", "0xfb[b'\\x00', b'\\x00']", "0xf0[b'\\xcc', b'\\x95', b'\\xc6']", '0xfe[]', "0xfc[b'\\x15', b'$', b'\\x00']", "0xfc[b'\\x08', b'H', b'\\x17']", "0xf1[b'H']", '0xef[]', "0xf3[b'v', b'\\x00']", "0xf9[b'\\x01', b'$', b'\\x00']", '0xfe[]', "0xfc[b'\\x15', b'$', b'\\x00']", "0xfc[b'\\x08', b'I', b'\\x17']", "0xf1[b'I']", '0xef[]', "0xf3[b'v', b'\\x00']", "0xf9[b'\\x01', b'$', b'\\x00']", '0xfe[]', "0xfc[b'\\x15', b'$', b'\\x00']", "0xfc[b'\\x08', b'J', b'\\x17']", "0xf1[b'J']", '0xef[]', "0xf3[b'v', b'\\x00']", "0xf9[b'\\x01', b'$', b'\\x00']", '0xfe[]', "0xfc[b'\\x15', b'$', b'\\x00']", "0xfc[b'\\x08', b'K', b'\\x17']", "0xf1[b'K']", '0xef[]', "0xf3[b'v', b'\\x00']", "0xf9[b'\\x01', b'$', b'\\x00']", '0xfe[]', "0xfc[b'\\x06', b'6', b'#']", "0xf1[b'G']", "0xf0[b'\\x0f', b'\\t', b'\\x0f']", '0xfd[]', "0xf1[b'G']", "0xf0[b'\\x0f', b'\\t', b'\\x0f']", "0xf9[b'\\x02', b'$', b'\\x00']", '0xfe[]', "0xf0[b'\\x05', b'\\xb3', b'\\x05']", '0xfd[]', "0xf0[b'\\x05', b'\\x05', b'\\xb3']", "0xf9[b'\\x02', b'$', b'\\x00']", '0xff[]', "0xfc[b'\\x12', b'\\x00', b'\\x00']", "0xf5[b'\\x0c', b'\\x01', b'\\x00']", "0xf9[b'\\x02', b'$', b'\\x00']", '0xfe[]', "0xfc[b'\\x05', b'\\x00', b'\\x00']", "0xf0[b'\\xee', b'\\xfe', b'\\xfe']", '0xff[]']</t>
  </si>
  <si>
    <t>Start: Piranha___ | ['0xee[]', '0xff[]', "0xfc[b'\\x12', b'\\x00', b'\\x00']", '0xfc[b\'\\x16\', b"\'", b\'\\x00\']', "0xfc[b'\\x13', b'\\x01', b'\\x00']", "0xfb[b'\\r', b'\\x00']", "0xf5[b'\\x04', b'\\x00', b' ']", '0xfe[]', "0xfc[b'\\x13', b'\\x01', b'\\x00']", "0xfc[b'\\x12', b'\\x00', b'\\x00']", "0xfc[b'\\x19', b'\\x01', b'\\x00']", "0xfb[b'\\r', b'\\x00']", "0xf5[b'\\x04', b'\\x00', b'\\x16']", '0xfe[]', "0xfc[b'\\x13', b'\\x01', b'\\x00']", "0xfc[b'\\x12', b'\\x00', b'\\x00']", "0xfc[b'\\x19', b'\\x02', b'\\x00']", "0xfb[b'\\r', b'\\x00']", "0xf5[b'\\x04', b'\\x00', b'\\x11']", '0xfe[]', "0xfc[b'\\x13', b'\\x01', b'\\x00']", "0xfc[b'\\x12', b'\\x00', b'\\x00']", "0xfc[b'\\x19', b'\\x04', b'\\x00']", "0xfb[b'\\r', b'\\x00']", "0xf5[b'\\x04', b'\\x00', b'\\x1a']", '0xfe[]', "0xfc[b'\\x13', b'\\x01', b'\\x00']", "0xfc[b'\\x12', b'\\x00', b'\\x00']", "0xfc[b'\\x19', b'\\x08', b'\\x00']", "0xfb[b'\\r', b'\\x00']", "0xf5[b'\\x04', b'\\x00', b'\\x05']", '0xfe[]', "0xfc[b'\\x13', b'\\x01', b'\\x00']", "0xfc[b'\\x12', b'\\x00', b'\\x00']", "0xfc[b'\\x19', b'\\x10', b'\\x00']", "0xfb[b'\\r', b'\\x00']", "0xf5[b'\\x04', b'\\x00', b'\\x0e']", '0xff[]']</t>
  </si>
  <si>
    <t>Start: Rizopas___ | ["0xf0[b'\\xee', b'\\xef', b'\\xb8']", "0xf0[b'\\xee', b'\\x01', b'\\x01']", '0xfd[]', "0xf0[b'o', b'\\xee', b'\\xee']", '0xff[]', "0xfc[b'\\x12', b'\\x00', b'\\x00']", "0xf5[b'\\x0c', b'\\x01', b'\\xff']", '0xfe[]', '0xff[]']</t>
  </si>
  <si>
    <t>Start: Specter___ | ["0xf0[b'\\x01', b'\\xee', b'\\xfe']", '0xfd[]', "0xf0[b'\\xee', b'\\x01', b'\\xfe']", '0xfd[]', "0xf0[b'\\xfe', b'\\xee', b'\\xbd']", '0xff[]', "0xfc[b'\\x05', b'\\x00', b'\\x00']", "0xf1[b'E']", "0xf0[b'\\xef', b'\\xfe', b'\\xfe']", '0xff[]']</t>
  </si>
  <si>
    <t>Start: Short Arm_ | ["0xfc[b'\\x06', b'6', b'&amp;']", "0xf1[b'G']", "0xf0[b'\\xee', b'\\xee', b'\\xef']", '0xfe[]', "0xf0[b'\\xee', b'\\xee', b'\\xfe']", '0xff[]', "0xfc[b'\\x05', b'\\x00', b'\\x00']", "0xf0[b'\\xee', b'\\xee', b'\\xfe']", '0xff[]']</t>
  </si>
  <si>
    <t>Start: Long Arm__ | ["0xfc[b'\\x06', b'6', b' ']", "0xf1[b'G']", "0xf0[b'\\xee', b'\\xee', b'\\xfe']", "0xf1[b'G']", "0xf0[b'\\xee', b'\\xee', b'\\xfe']", '0xfe[]', '0xee[]', '0xfd[]', "0xf0[b'\\xee', b'\\xee', b'\\xe3']", '0xfd[]', "0xf0[b'\\xee', b'\\xe3', b'\\xe3']", '0xff[]', "0xfc[b'\\x13', b'\\x01', b'\\x00']", "0xf1[b'G']", "0xf0[b'\\xfe', b'\\xe3', b'\\xe3']", "0xf0[b'\\xe3', b'\\xfe', b'\\xe3']", "0xf0[b'\\xe3', b'\\xe3', b'\\xfe']", '0xff[]']</t>
  </si>
  <si>
    <t>Start: Face______ | ["0xfc[b'\\x06', b'6', b'#']", "0xf1[b'G']", "0xf0[b'\\xef', b'\\xef', b'\\xe2']", '0xfd[]', "0xf1[b'G']", "0xf0[b'\\xef', b'\\xef', b'\\xe2']", '0xfd[]', "0xf1[b'G']", "0xf0[b'\\xef', b'\\xef', b'\\xe2']", "0xf1[b'G']", "0xf0[b'\\xef', b'\\xef', b'\\xe2']", '0xfd[]', "0xf1[b'G']", "0xf0[b'\\xe2', b'\\xbc', b'\\xc9']", '0xfe[]', "0xf0[b'\\xc9', b'\\xfe', b'\\xfe']", '0xfd[]', "0xf0[b'\\xef', b'\\xfe', b'\\xfe']", '0xfd[]', "0xf0[b'\\xc9', b'\\xfe', b'\\xfe']", '0xfd[]', "0xf0[b'\\xef', b'\\xfe', b'\\xfe']", '0xfd[]', "0xf1[b'9']", "0xf0[b'\\x1c', b'\\x1c', b'\\x1f']", '0xfd[]', "0xf1[b'G']", "0xf0[b'\\xef', b'\\xfe', b'\\xfe']", '0xff[]', "0xfc[b'\\x13', b'\\x01', b'\\x00']", "0xfc[b'\\x12', b'\\x00', b'\\x00']", "0xf1[b'G']", '0x15[]', '0xff[]']</t>
  </si>
  <si>
    <t>Start: Tiger_____ | ['0xfc[b\'\\x06\', b\'6\', b"\'"]', "0xf1[b'G']", "0xf0[b'\\xcc', b'\\xc5', b'\\xc6']", "0xf0[b'\\xef', b'\\xfe', b'\\xfe']", '0xfe[]', "0xf0[b'\\xfe', b'\\xfe', b'\\xfe']", '0xfd[]', "0xf0[b'\\xcc', b'\\xc6', b'\\xc5']", '0xfd[]', "0xf0[b'\\xfe', b'\\xfe', b'\\xfe']", '0xfd[]', "0xf0[b'\\xee', b'\\xfe', b'\\xfe']", '0xff[]', '0xff[]']</t>
  </si>
  <si>
    <t>Start: Tools_____ | ["0xfc[b'\\x06', b'6', b'0']", "0xf1[b'G']", "0xf0[b'\\xb6', b'\\xd4', b'\\xb5']", '0xfd[]', "0xf1[b'G']", "0xf0[b'\\xb6', b'\\xdd', b'\\xbb']", '0xfd[]', "0xf1[b'G']", "0xf0[b'\\xaf', b'\\xd4', b'\\xbb']", '0xfe[]', "0xf0[b'\\xb6', b'\\xd4', b'\\xb5']", '0xfd[]', "0xf0[b'\\xb6', b'\\xdd', b'\\xb4']", '0xfd[]', "0xf0[b'\\xaf', b'\\xd4', b'\\xb4']", '0xff[]', '0xff[]']</t>
  </si>
  <si>
    <t>Start: Magic_____ | ["0xfc[b'\\x06', b'6', b'2']", "0xf1[b'G']", "0xf0[b'\\x0b', b'\\x0b', b'\\x1b']", '0xfd[]', "0xf1[b'G']", "0xf0[b'\\x0e', b'\\x0f', b'\\x1a']", '0xfd[]', "0xf1[b'G']", "0xf0[b'\\t', b'\\x06', b'\\x0b']", '0xfe[]', "0xfc[b'\\x06', b'6', b'K']", "0xf1[b'G']", "0xf0[b'$', b' ', b'5']", '0xfd[]', "0xf1[b'G']", "0xf0[b'\\n', b'\\x0b', b'\\x1d']", '0xfd[]', "0xf1[b'G']", "0xf0[b'\\x0e', b'\\x0f', b'(']", '0xfe[]', "0xf1[b'G']", '0xf0[b"\'", b\'\\x1f\', b\'#\']', '0xfd[]', "0xf0[b'\\t', b'\\t', b'\\x1e']", '0xfd[]', "0xf0[b'\\x03', b'\\x04', b'\\x08']", "0xf1[b'D']", "0xf0[b',', b'\\xfe', b'\\xfe']", "0xf0[b',', b'\\xfe', b'\\xfe']", '0xff[]', "0xfc[b'\\x06', b'6', b'\\r']", "0xfc[b'\\x05', b'\\x00', b'\\x00']", "0xf1[b'G']", "0xf0[b'\\x11', b'\\xfe', b'\\xfe']", "0xf1[b'D']", "0xf0[b',', b',', b'\\xfe']", "0xf0[b',', b',', b'\\xfe']", '0xfe[]', "0xfc[b'\\x06', b'6', b'\\x19']", "0xfc[b'\\x05', b'\\x00', b'\\x00']", "0xf1[b'G']", "0xf0[b'\\x11', b'\\xfe', b'\\xfe']", '0xff[]']</t>
  </si>
  <si>
    <t>Start: Hit_______ | ['0xee[]', '0xff[]', "0xfc[b'\\x12', b'\\x00', b'\\x00']", "0xf1[b'G']", '0xef[]', '0xee[]', '0xee[]', '0xee[]', '0xee[]', '0xee[]', '0xee[]', '0xee[]', '0xee[]', '0xee[]', '0xff[]']</t>
  </si>
  <si>
    <t>Start: Girl______ | ["0xfc[b'\\x13', b'\\x01', b'\\x01']", "0xf1[b'=']", '0x31[]', '0xfe[]', "0xf0[b'\\x93', b'\\x93', b'\\xfe']", '0xfd[]', "0xf0[b'\\x93', b'\\xef', b'\\xfe']", '0xfd[]', "0xf0[b'\\x93', b'\\x93', b'\\xfe']", '0xfd[]', "0xf0[b'\\x93', b'\\xef', b'\\xfe']", '0xfd[]', "0xf0[b'\\x93', b'\\xfe', b'\\xfe']", '0xff[]', '0xff[]']</t>
  </si>
  <si>
    <t>Start: Sleep_____ | ["0xfc[b'\\x06', b'6', b'\\x1a']", "0xf1[b'G']", '0xdf[]', '0xfe[]', "0xf0[b'\\x16', b'\\x17', b'\\xfe']", '0xfd[]', "0xf0[b'\\xee', b'\\xee', b'\\x8b']", '0xff[]', "0xfc[b'\\x12', b'\\x00', b'\\x00']", "0xf1[b'G']", '0xef[]', "0xf0[b'\\xef', b'\\xfe', b'\\xfe']", '0xfe[]', "0xfc[b'\\x06', b'6', b'\\x1a']", "0xfc[b'\\x05', b'\\x00', b'\\x00']", "0xf1[b'G']", "0xf0[b'\\xdf', b'\\xd2', b'\\xfe']", '0xff[]']</t>
  </si>
  <si>
    <t>Start: Hidonite__ | ["0xf0[b'\\xee', b'\\xfe', b'\\xef']", '0xfd[]', "0xf0[b'\\xfe', b'\\xee', b'\\xee']", '0xfd[]', "0xf0[b'\\xee', b'\\xfe', b'\\xfe']", '0xfd[]', "0xf0[b'\\xef', b'\\xfe', b'\\xee']", '0xff[]', "0xfc[b'\\x12', b'\\x00', b'\\x00']", "0xfb[b'\\x04', b'\\x00']", '0xfe[]', "0xfc[b'\\x05', b'\\x00', b'\\x00']", "0xf0[b'\\xfe', b'\\xfe', b'\\xee']", '0xff[]']</t>
  </si>
  <si>
    <t>Start: Hidonite__ | ["0xf0[b'\\xee', b'\\xfe', b'\\xfe']", '0xfd[]', "0xf0[b'\\xee', b'\\xfe', b'\\xef']", '0xfd[]', "0xf0[b'\\xfe', b'\\xee', b'\\xee']", '0xfd[]', "0xf0[b'\\xee', b'\\xfe', b'\\xef']", '0xff[]', "0xfc[b'\\x12', b'\\x00', b'\\x00']", "0xfb[b'\\x04', b'\\x00']", '0xfe[]', "0xfc[b'\\x05', b'\\x00', b'\\x00']", "0xf0[b'\\xfe', b'\\xfe', b'\\xee']", '0xff[]']</t>
  </si>
  <si>
    <t>Start: Hidonite__ | ["0xf0[b'\\xfe', b'\\xee', b'\\xee']", '0xfd[]', "0xf0[b'\\xee', b'\\xfe', b'\\xef']", '0xfd[]', "0xf0[b'\\xee', b'\\xfe', b'\\xfe']", '0xfd[]', "0xf0[b'\\xee', b'\\xfe', b'\\xef']", '0xff[]', "0xfc[b'\\x12', b'\\x00', b'\\x00']", "0xfb[b'\\x04', b'\\x00']", '0xfe[]', "0xfc[b'\\x05', b'\\x00', b'\\x00']", "0xf0[b'\\xfe', b'\\xfe', b'\\xee']", '0xff[]']</t>
  </si>
  <si>
    <t>Start: L.80 Magic | ["0xfc[b'\\x08', b'C', b'\\x17']", "0xf0[b'.', b'3', b'\\x1f']", '0xfe[]', "0xfc[b'\\x08', b'8', b'\\x17']", "0xf0[b'\\t', b'\\n', b'\\x0b']", '0xfe[]', "0xf0[b'\\x08', b'\\x08', b'\\x03']", '0xff[]', "0xfc[b'\\x12', b'\\x00', b'\\x00']", '0xfe[]', "0xfc[b'\\x05', b'\\x00', b'\\x00']", "0xfc[b'\\x08', b'C', b'\\x17']", "0xf0[b'/', b'-', b'5']", '0xfe[]', "0xfc[b'\\x05', b'\\x00', b'\\x00']", "0xfc[b'\\x08', b'8', b'\\x17']", "0xf0[b' ', b',', b'\\x0e']", '0xff[]']</t>
  </si>
  <si>
    <t>Start: L.90 Magic | ["0xf0[b'\\x13', b'\\x17', b'\\x0f']", '0xfd[]', "0xf0[b'\\x13', b'\\x17', b'\\x0f']", '0xfd[]', "0xf0[b'\\x13', b'\\x17', b'\\x0f']", '0xfd[]', "0xf1[b'G']", '0x2c[]', "0xf0[b'\\x0f', b'\\x0f', b'\\xfe']", "0xf0[b'\\x0f', b'\\x0f', b'\\xfe']", "0xf0[b'\\x0f', b'\\x0f', b'\\xfe']", '0xff[]', "0xfc[b'\\x12', b'\\x00', b'\\x00']", '0xfe[]', "0xfc[b'\\x05', b'\\x00', b'\\x00']", "0xf0[b' ', b'\\x0b', b'5']", '0xff[]']</t>
  </si>
  <si>
    <t>Start: ProtoArmor | ["0xfc[b'\\x13', b'\\x01', b'\\x01']", "0xf0[b'\\xcd', b'\\xa7', b'\\xb5']", '0xfe[]', "0xf0[b'\\xb5', b'\\xb5', b'\\xef']", '0xff[]', "0xfc[b'\\x12', b'\\x00', b'\\x00']", '0xfe[]', "0xfc[b'\\x01', b'\\x00', b'\\x00']", "0xf0[b'\\xcd', b'\\xa7', b'\\xfe']", '0xff[]']</t>
  </si>
  <si>
    <t>Start: MagiMaster | ["0xfc[b'\\x08', b'8', b'\\x17']", "0xf0[b'\\t', b'\\n', b'\\x0b']", '0xfe[]', "0xf0[b'\\x05', b'\\x06', b'\\x07']", '0xfd[]', "0xf0[b'\\t', b'\\n', b'\\x0b']", '0xfd[]', "0xf0[b'\\t', b'\\n', b'\\x0b']", "0xf0[b'\\t', b'\\n', b'\\x0b']", '0xfd[]', "0xf0[b'\\t', b'\\n', b'\\x0b']", "0xf0[b'\\t', b'\\n', b'\\x0b']", '0xfd[]', "0xf0[b'\\t', b'\\n', b'\\x0b']", '0xfd[]', "0xf0[b'\\r', b'\\x1b', b'\\x08']", "0xf0[b'\\r', b'\\x1b', b'\\x08']", '0xff[]', "0xfc[b'\\x12', b'\\x00', b'\\x00']", '0xfe[]', "0xfc[b'\\x05', b'\\x00', b'\\x00']", "0xf1[b'6']", '0xc1[]', '0xff[]']</t>
  </si>
  <si>
    <t>Start: SoulSaver_ | ["0xfc[b'\\x11', b'\\x01', b'\\x00']", "0xfc[b'\\t', b'6', b'\\x17']", "0xf1[b'6']", '0x24[]', '0xfe[]', "0xfc[b'\\x15', b'$', b'\\x00']", "0xfc[b'\\x07', b'6', b'\\x10']", "0xf1[b'G']", '0xef[]', "0xf9[b'\\x01', b'$', b'\\x00']", '0xfe[]', "0xfc[b'\\x10', b'\\x00', b'\\x00']", "0xf0[b'\\xfe', b'\\n', b'\\x0b']", '0xfd[]', "0xf0[b'\\t', b'\\xfe', b'\\x0b']", '0xfd[]', "0xf0[b'\\t', b'\\n', b'\\xfe']", "0xf9[b'\\x02', b'$', b'\\x00']", '0xfe[]', "0xf1[b'0']", "0xf0[b'-', b'\\xfe', b'\\xfe']", '0xff[]', "0xfc[b'\\x19', b'\\x08', b'\\x00']", "0xfc[b'\\x12', b'\\x08', b'\\x00']", "0xf5[b'\\x08', b'\\x03', b'\\x08']", "0xf5[b'\\t', b'\\x00', b'\\x08']", '0xfe[]', "0xfc[b'\\x19', b'\\x10', b'\\x00']", "0xfc[b'\\x12', b'\\x10', b'\\x00']", "0xf5[b'\\x08', b'\\x03', b'\\x10']", "0xf5[b'\\t', b'\\x00', b'\\x10']", '0xfe[]', "0xfc[b'\\x05', b'\\x00', b'\\x00']", "0xf0[b'\\xee', b'\\xee', b'\\xfe']", '0xff[]']</t>
  </si>
  <si>
    <t>Start: Ultros____ | ["0xfc[b'\\x15', b'$', b'\\x00']", "0xf9[b'\\x01', b'$', b'\\x00']", '0xfe[]', "0xfc[b'\\x14', b'$', b'\\x01']", "0xfc[b'\\x15', b'$', b'\\x04']", "0xfc[b'\\r', b'\\x00', b'\\x02']", "0xf9[b'\\x01', b'$', b'\\x04']", '0xfe[]', "0xfc[b'\\x14', b'$', b'\\x01']", "0xfc[b'\\x15', b'$', b'\\x03']", "0xfc[b'\\r', b'\\x00', b'\\x01']", "0xf9[b'\\x01', b'$', b'\\x03']", '0xfe[]', "0xfc[b'\\x14', b'$', b'\\x01']", "0xfc[b'\\x15', b'$', b'\\x02']", "0xfc[b'\\r', b'\\x00', b'\\x00']", "0xf9[b'\\x01', b'$', b'\\x02']", '0xfe[]', "0xfc[b'\\x14', b'$', b'\\x01']", "0xf0[b'\\xee', b'\\xd0', b'\\xef']", '0xfd[]', "0xf0[b'\\xee', b'\\xd0', b'\\xef']", "0xf8[b'\\x00', b'\\x81']", '0xfe[]', "0xf0[b'\\xee', b'\\xee', b'\\xef']", '0xfd[]', "0xf0[b'\\xee', b'\\xd0', b'\\xef']", '0xff[]', "0xfc[b'\\x05', b'\\x00', b'\\x00']", "0xfc[b'\\x15', b'$', b'\\x01']", "0xfc[b'\\x06', b'6', b'L']", "0xf5[b'\\x03', b'\\x00', b'\\x01']", "0xf9[b'\\x01', b'$', b'\\x01']", '0xfe[]', '0xff[]']</t>
  </si>
  <si>
    <t>Start: Naughty___ | ["0xfc[b'\\x08', b'6', b'\\x05']", "0xf1[b'6']", '0x23[]', '0xc2[]', '0xfe[]', "0xf0[b'\\xee', b'\\xcf', b'\\xef']", '0xfd[]', "0xf0[b'\\xee', b'\\xee', b'\\x06']", '0xfd[]', "0xf0[b'\\xee', b'\\x06', b'\\xba']", '0xff[]', "0xfc[b'\\x01', b'\\x02', b'\\x02']", "0xf1[b'E']", "0xf0[b'\\xfe', b'\\xfe', b'\\xac']", '0xff[]']</t>
  </si>
  <si>
    <t>Start: Phunbaba__ | ["0xfc[b'\\x15', b'\\x00', b'\\x00']", "0xfb[b'\\x01', b'6']", "0xf9[b'\\x01', b'\\x00', b'\\x00']", '0xfe[]', "0xf0[b'\\xee', b'\\xee', b'\\xef']", '0xfd[]', "0xf0[b'\\x07', b'\\x07', b'\\x0b']", '0xfd[]', "0xf0[b'\\x07', b'\\x90', b'\\xef']", '0xff[]', "0xfc[b'\\x12', b'\\x00', b'\\x00']", "0xf5[b'\\x0c', b'\\x01', b'\\xff']", '0xfe[]', '0xff[]']</t>
  </si>
  <si>
    <t>Start: Phunbaba__ | ["0xf0[b'\\xee', b'\\xee', b'\\xef']", '0xfd[]', "0xf0[b'\\x07', b'\\x07', b'\\x0b']", '0xfd[]', "0xf0[b'\\x07', b'\\x90', b'\\xef']", '0xff[]', "0xfc[b'\\x12', b'\\x00', b'\\x00']", "0xf5[b'\\x0c', b'\\x01', b'\\xff']", '0xfe[]', "0xfc[b'\\x05', b'\\x00', b'\\x00']", "0xfc[b'\\x06', b'6', b'J']", "0xf1[b'6']", '0xc2[]', '0xfe[]', '0xff[]']</t>
  </si>
  <si>
    <t>Start: Phunbaba__ | ["0xf0[b'\\xee', b'\\xee', b'\\xef']", '0xfd[]', "0xf0[b'\\x07', b'\\x07', b'\\x0b']", '0xfd[]', "0xf0[b'\\x07', b'\\x90', b'\\xef']", '0xff[]', "0xfc[b'\\x12', b'\\x00', b'\\x00']", "0xf1[b'D']", '0xea[]', "0xf5[b'\\x0c', b'\\x01', b'\\xff']", '0xfe[]', "0xfc[b'\\x05', b'\\x00', b'\\x00']", "0xfc[b'\\x06', b'6', b'&lt;']", "0xf1[b'D']", '0xea[]', "0xf1[b'D']", '0xea[]', "0xfb[b'\\x02', b'\\x00']", '0xfe[]', '0xff[]']</t>
  </si>
  <si>
    <t>Start: Phunbaba__ | ["0xf0[b'\\xee', b'\\xee', b'\\xef']", '0xfd[]', "0xf0[b'\\x07', b'\\x07', b'\\x0b']", '0xfd[]', "0xf0[b'\\x07', b'\\x90', b'\\xef']", '0xff[]', "0xfc[b'\\x12', b'\\x00', b'\\x00']", "0xf5[b'\\x0c', b'\\x01', b'\\xff']", '0xfe[]', "0xfc[b'\\x05', b'\\x00', b'\\x00']", "0xf0[b'\\x07', b'\\xfe', b'\\xfe']", '0xff[]']</t>
  </si>
  <si>
    <t>Start: Officer___ | ["0xf0[b'\\xee', b'\\xee', b'\\xee']", '0xff[]', "0xfc[b'\\x01', b'\\x05', b'\\x05']", "0xf9[b'\\x01', b'\\r', b'\\x05']", "0xf9[b'\\x02', b'\\r', b'\\x04']", "0xf5[b'\\x00', b'\\x03', b'\\x04']", "0xf5[b'\\x00', b'\\x00', b'\\x08']", "0xf7[b'\\x0e']", "0xf5[b'\\x00', b'\\x01', b'\\x04']", '0xff[]']</t>
  </si>
  <si>
    <t>Start: Cadet_____ | ["0xfc[b'\\x1b', b';', b'\\x00']", "0xf0[b'\\xee', b'\\xee', b'\\xef']", '0xfe[]', '0xff[]', '0xff[]']</t>
  </si>
  <si>
    <t>Start: Atma______ | ["0xfc[b'\\x14', b'$', b'\\x00']", "0xf3[b'\\x83', b'\\x00']", "0xfa[b'\\x0c', b'\\x01', b'\\x00']", "0xf0[b'\\xfe', b'\\xfe', b'\\xfe']", '0xfd[]', "0xfa[b'\\x0c', b'\\x01', b'\\x00']", "0xf0[b'\\xfe', b'\\xfe', b'\\xfe']", '0xfd[]', "0xfa[b'\\x0b', b'\\x01', b'\\x00']", "0xf1[b'G']", '0x14[]', "0xf9[b'\\x02', b'$', b'\\x00']", '0xfe[]', "0xfc[b'\\x06', b'6', b'&lt;']", "0xf1[b'G']", "0xf0[b'\\t', b'\\x8d', b'\\x15']", '0xfd[]', "0xf1[b'G']", "0xf0[b'\\t', b'\\x13', b'\\xc6']", '0xfd[]', "0xf1[b'G']", "0xf0[b'\\x13', b'\\x15', b'\\x8d']", '0xfd[]', "0xf1[b'G']", "0xf0[b'\\t', b'\\t', b'\\xc6']", '0xfe[]', "0xfc[b'\\x15', b'$', b'\\x03']", "0xfa[b'\\x0b', b'\\x01', b'\\x00']", "0xf9[b'\\x01', b'$', b'\\x03']", '0xfe[]', "0xf0[b'\\t', b'\\n', b'\\xcc']", '0xfd[]', "0xf0[b'\\x0b', b'\\n', b'\\t']", '0xfd[]', "0xf0[b'\\x0b', b'\\x0b', b'\\xcc']", '0xfd[]', "0xf0[b'\\t', b'\\xc5', b'\\xc5']", '0xff[]', "0xfc[b'\\x12', b'\\x00', b'\\x00']", "0xf5[b'\\x0c', b'\\x01', b'\\xff']", '0xfe[]', "0xfc[b'\\x05', b'\\x00', b'\\x00']", "0xfc[b'\\x15', b'$', b'\\x00']", "0xf0[b'\\xee', b'\\xfe', b'\\xfe']", "0xf8[b'\\x03', b'\\x81']", "0xfc[b'\\r', b'\\x03', b'\\x0c']", "0xf9[b'\\x01', b'$', b'\\x00']", "0xf8[b'\\x03', b'\\x00']", '0xff[]']</t>
  </si>
  <si>
    <t>Original without applying ord(value)</t>
  </si>
  <si>
    <t>Start: Siegfried_ | [b'\xf0\xee\xee\xef', b'\xff', b'\xff']</t>
  </si>
  <si>
    <t>Start: Chupon____ | [b'\xcb', b'\xff', b'\xff']</t>
  </si>
  <si>
    <t>Start: Peepers___ | [b'\xf0\xee\x93\xef', b'\xff', b'\xff']</t>
  </si>
  <si>
    <t>Start: EarthGuard | [b'\xef', b'\xff', b'\xff']</t>
  </si>
  <si>
    <t>Start: Scorpion__ | [b'\xef', b'\xee', b'\xfd', b'\xee', b'\xfd', b'\xee', b'\xfd', b'\xee', b'\xfd', b'\xee', b'\xfd', b'\xee', b'\xfd', b'\xee', b'\xfd', b'\xee', b'\xff', b'\xff']</t>
  </si>
  <si>
    <t>Start: CzarDragon | [b'\xee', b'\xff', b'\xff']</t>
  </si>
  <si>
    <t>Start: Speck_____ | [b'\xff', b'\xff']</t>
  </si>
  <si>
    <t>Start: Grunt_____ | [b'\xee', b'\xff', b'\xff']</t>
  </si>
  <si>
    <t>Start: Soldier___ | [b'\xff', b'\xff']</t>
  </si>
  <si>
    <t>Start: Guard_____ | [b'\xf0\xee\xee\xef', b'\xff', b'\xff']</t>
  </si>
  <si>
    <t>Start: Soldier___ | [b'\xee', b'\xff', b'\xfc\x05\x00\x00', b'\xf0\xef\xfe\xfe', b'\xff']</t>
  </si>
  <si>
    <t>Start: Templar___ | [b'\xee', b'\xff', b'\xfc\x05\x00\x00', b'\xf0\xef\xfe\xfe', b'\xff']</t>
  </si>
  <si>
    <t>Start: Ninja_____ | [b'\xf0QR\xee', b'\xfd', b'\xf0Q\xeeS', b'\xfd', b'\xf0\xeeRS', b'\xff', b'\xfc\x12\x00\x00', b'\xfe', b'\xfc\x01\x00\x00', b'\xf16', b'\xf0\xef\xfe\xfe', b'\xff']</t>
  </si>
  <si>
    <t>Start: Samurai___ | [b'\xf0\xee\xee\xfe', b'\xfd', b'\xf0\xee\xee\xef', b'\xff', b'\xff']</t>
  </si>
  <si>
    <t>Start: Orog______ | [b'\xf0\xef\xef\xfe', b'\xf0\xef\xfe\xfe', b'\xf0\xef\xfe\xfe', b'\xff', b'\xfc\x12\x00\x00', b'\xfe', b'\xfc\x01\x02\x02', b'\xf0\x08\xfe\xfe', b'\xfe', b'\xfc\x05\x00\x00', b'\xf0\xee\xfe\xfe', b'\xff']</t>
  </si>
  <si>
    <t>Start: Mag Roader | [b'\xf0\xee\xee\xef', b'\xfd', b'\xf0\x00\x05\x05', b'\xff', b'\xff']</t>
  </si>
  <si>
    <t>Start: Retainer__ | [b'\xf0\xee\xee\xfe', b'\xf0\xee\xee\xfe', b'\xfd', b'\xf0\xee\xee\xfe', b'\xf0\xee\xee\xfe', b'\xfd', b'\xf0\xee\xee\xfe', b'\xf0\xee\xee\xfe', b'\xfd', b'\xf0e\xee\xfe', b'\xf0e\xee\xfe', b'\xff', b'\xfc\x12\x00\x00', b'\xef', b'\xff']</t>
  </si>
  <si>
    <t>Start: Hazer_____ | [b'\xf0\x04\xfe\xfe', b'\xfd', b'\xf0\xef\x04\xfe', b'\xff', b'\xff']</t>
  </si>
  <si>
    <t>Start: Dahling___ | [b'\xf0\xef\x1b\xfe', b'\xfd', b'\xf0\x06\x07\xfe', b'\xff', b'\xfc\x12\x00\x00', b'\xfe', b'\xfc\x05\x00\x00', b'\xf0.\xfe\xfe', b'\xff']</t>
  </si>
  <si>
    <t>Start: Rain Man__ | [b'\xfc\x13\x01\x01', b'\xf0\xee\x0b\x0b', b'\xfe', b'\xf0\xee\xef\xfe', b'\xfd', b'\xf0\xee\xbe\xbe', b'\xff', b'\xff']</t>
  </si>
  <si>
    <t>Start: Brawler___ | [b'\xf0\xee\xee\xfe', b'\xfd', b'\xf0\xee\xee\xef', b'\xff', b'\xff']</t>
  </si>
  <si>
    <t>Start: Apokryphos | [b'\xf0\xee\xee\xef', b'\xff', b'\xfc\x12\x00\x00', b'\xfe', b'\xfc\x13\x01\x01', b'\xfc\x05\x00\x00', b'\xf0\x94\x95\x96', b'\xff']</t>
  </si>
  <si>
    <t>Start: Dark Force | [b'\xf0\x8b\x8c\x8e', b'\xfd', b'\xf0\x92\x93\x94', b'\xfd', b'\xf0\x95\x96\x97', b'\xfd', b'\xf0\x98\x99\xcd', b'\xfd', b'\xf0\x9b\x9c\xa3', b'\xfd', b'\xf0\x8f\x90\xa2', b'\xfd', b'\xf0\x9e\x9f\xa0', b'\xff', b'\xff']</t>
  </si>
  <si>
    <t>Start: Whisper___ | [b'\xf1D', b'\xf0\x10\xee\xfe', b'\xfd', b'\xf0\xee\x10\xfe', b'\xff', b'\xff']</t>
  </si>
  <si>
    <t>Start: Over-Mind_ | [b'\xfc\x13\x01\x01', b'\xf0\xee\xee\xef', b'\xfe', b'\xee', b'\xfd', b'\xf0\xe2\xee\xfe', b'\xff', b'\xff']</t>
  </si>
  <si>
    <t>Start: Osteosaur_ | [b'\xf0\xee\xef\xfe', b'\xfd', b'\xf0\xee\xee\xa6', b'\xfd', b'\xf0\xee\xee\xef', b'\xff', b'\xff']</t>
  </si>
  <si>
    <t>Start: Commander_ | [b'\xfc\x13\x01\x01', b'\xef', b'\xf0\xee\xee\xfe', b'\xfe', b'\xee', b'\xff', b'\xff']</t>
  </si>
  <si>
    <t>Start: Rhodox____ | [b'\xf0\xee\xee\xfe', b'\xff', b'\xff']</t>
  </si>
  <si>
    <t>Start: Were-Rat__ | [b'\xf0\xee\xee\xfe', b'\xfd', b'\xf0\xee\xef\xfe', b'\xff', b'\xff']</t>
  </si>
  <si>
    <t>Start: Ursus_____ | [b'\xf4\x05\x05\xfe', b'\xfd', b'\xf16', b'\xc2', b'\xff', b'\xfc\x12\x00\x00', b'\xfe', b'\xfc\x05\x00\x00', b'\xf4\x05\xfe\xfe', b'\xff']</t>
  </si>
  <si>
    <t>Start: Rhinotaur_ | [b'\xf0\xee\xee\xfe', b'\xfd', b'\xf0\xee\xee\xef', b'\xff', b'\xfc\x01\x02\x02', b'\xf0\xb8\xfe\xfe', b'\xff']</t>
  </si>
  <si>
    <t>Start: Steroidite | [b'\xf0\xee\xee\xef', b'\xfd', b'\xf0\xb9\xba\xcf', b'\xfd', b'\xf0\xee\xee\xef', b'\xfd', b'\xf0\xb9\xba\xcf', b'\xfd', b'\xf0\xc5\xfe\xfe', b'\xff', b'\xff']</t>
  </si>
  <si>
    <t>Start: Leafer____ | [b'\xf0\xee\xee\xfe', b'\xfd', b'\xf0\xee\xee\xef', b'\xff', b'\xff']</t>
  </si>
  <si>
    <t>Start: Stray Cat_ | [b'\xf0\xee\xee\xfe', b'\xfd', b'\xf0\xee\xee\xfe', b'\xfd', b'\xf0\xee\xee\xef', b'\xff', b'\xff']</t>
  </si>
  <si>
    <t>Start: Lobo______ | [b'\xfc\x0fD\x07', b'\xf0\xee\xef\xfe', b'\xf0\xef\xfe\xfe', b'\xfe', b'\xee', b'\xff', b'\xff']</t>
  </si>
  <si>
    <t>Start: Doberman__ | [b'\xfc\x13\x01\x01', b'\xf16', b'\xc2', b'\xfe', b'\xee', b'\xff', b'\xfc\x12\x00\x00', b'\xfe', b'\xfc\x01\x00\x00', b'\xf0\xef\xef\xfe', b'\xff']</t>
  </si>
  <si>
    <t>Start: Vomammoth_ | [b'\xfc\x0fD\x05', b'\xf1C', b'\xba', b'\xfd', b'\xf0\xee\xfe\xef', b'\xf0\xee\xee\xef', b'\xfe', b'\xee', b'\xff', b'\xff']</t>
  </si>
  <si>
    <t>Start: Fidor_____ | [b'\xfc\x13\x01\x01', b'\xef', b'\xfe', b'\xf0\xee\xee\xef', b'\xfd', b'\xff', b'\xff']</t>
  </si>
  <si>
    <t>Start: Baskervor_ | [b'\xee', b'\xfd', b'\xf0\xee\xee\xef', b'\xff', b'\xfc\x12\x00\x00', b'\xfe', b'\xfc\x13\x01\x01', b'\xfc\x05\x00\x00', b'\xf0\xcb\xfe\xfe', b'\xff']</t>
  </si>
  <si>
    <t>Start: Suriander_ | [b'\xf0\xee\xee\xef', b'\xfd', b'\xf0\xee\xee\xfe', b'\xfd', b'\xf0\xee\xee\xfe', b'\xff', b'\xfc\x12\x00\x00', b'\xfe', b'\xfc\x05\x00\x00', b'\xf0\xcb\xfe\xfe', b'\xff']</t>
  </si>
  <si>
    <t>Start: Chimera___ | [b'\xfc\x13\x01\x01', b'\xf0\xee\xee\xba', b'\xfd', b'\xf0\xee\xee\xb3', b'\xfd', b'\xf0\xee\xee\xb2', b'\xfe', b'\xee', b'\xfd', b'\xf0\xee\xee\xef', b'\xfd', b'\xf0\xee\xee\x8e', b'\xff', b'\xff']</t>
  </si>
  <si>
    <t>Start: Behemoth__ | [b'\xf0\xee\xef\xfe', b'\xff', b'\xfc\x01\x19\x19', b'\xf0\xdf\xdf\xfe', b'\xfe', b'\xfc\x13\x01\x01', b'\xfc\x05\x00\x00', b'\xf0\xef\xef\xfe', b'\xff']</t>
  </si>
  <si>
    <t>Start: Mesosaur__ | [b'\xfc\x13\x01\x01', b'\xf0\xee\xef\xef', b'\xfe', b'\xf16', b'\xf0\xc2\xc2\xfe', b'\xff', b'\xfc\x12\x00\x00', b'\xfe', b'\xfc\x01\x00\x00', b'\xf0\xef\xfe\xfe', b'\xff']</t>
  </si>
  <si>
    <t>Start: Pterodon__ | [b'\xfc\r\x00\x03', b'\xf8\x00\x00', b'\xf1\x0e', b'\xf0\xee\xee\xfe', b'\xfe', b'\xee', b'\xf8\x00\x81', b'\xfd', b'\xf0\xee\xee\xef', b'\xf8\x00\x81', b'\xfd', b'\xf0\xee\xee\xb3', b'\xf8\x00\x81', b'\xff', b'\xff']</t>
  </si>
  <si>
    <t>Start: FossilFang | [b'\xf0\xeei\xef', b'\xff', b'\xfc\x01\x00\x00', b'\xf0i\xfe\xfe', b'\xff']</t>
  </si>
  <si>
    <t>Start: White Drgn | [b'\xf0\x0e\x0e\xfe', b'\xf0\x0e\x0e\xfe', b'\xf0\x0e\xfe\xfe', b'\xfd', b'\xff', b'\xfc\x12\x00\x00', b'\xf5\x0c\x01\xff', b'\xfe', b'\xfc\x01\x02\x02', b'\xf1C', b'\xf0,,\xfe', b'\xff']</t>
  </si>
  <si>
    <t>Start: Doom Drgn_ | [b'\xf0\xcc\xee\xee', b'\xfd', b'\xf0\xcc\xee\xee', b'\xfd', b'\xf0\xcc\xee\xee', b'\xfd', b'\xf0\xcc\xee\xee', b'\xfd', b'\xf0\xc5\xc6\xee', b'\xf16', b'\xf0\xef\xef\xfe', b'\xff', b'\xfc\x12\x00\x00', b'\xfe', b'\xfc\x05\x00\x00', b'\xf1C', b'\xf0\xc0\xfe\xfe', b'\xff']</t>
  </si>
  <si>
    <t>Start: Brachosaur | [b'\xf0\xee\xee\xd6', b'\xfd', b'\xf0\xee\xee\x13', b'\xfd', b'\xf0\xee\xee\xcb', b'\xfd', b'\xf0\xee\xee\x14', b'\xfd', b'\xef', b'\xf0\xee\xee\xfe', b'\xf0\xee\xee\xfe', b'\xf0\xee\xee\xfe', b'\xff', b'\xff']</t>
  </si>
  <si>
    <t>Start: Tyranosaur | [b'\xf0\xee\xee\xfe', b'\xfd', b'\xf0\xee\xee\x13', b'\xfd', b'\xf0\xee\xee\xef', b'\xff', b'\xff']</t>
  </si>
  <si>
    <t>Start: Dark Wind_ | [b'\xf0\xee\xee\xef', b'\xfd', b'\xf0\xee\xee\xfe', b'\xff', b'\xff']</t>
  </si>
  <si>
    <t>Start: Beakor____ | [b'\xee', b'\xff', b'\xfc\x12\x00\x00', b'\xfe', b'\xfc\x01\x00\x00', b'\xf0\xee\xfe\xfe', b'\xfe', b'\xfc\x05\x00\x00', b'\xf0\xef\xfe\xfe', b'\xff']</t>
  </si>
  <si>
    <t>Start: Vulture___ | [b'\xfc\x13\x01\x01', b'\xf0\xef\xe7\xe7', b'\xfe', b'\xf0\xee\xe7\xee', b'\xfd', b'\xf0\xee\xee\xfe', b'\xff', b'\xff']</t>
  </si>
  <si>
    <t>Start: Harpy_____ | [b'\xf0\xee\xee\xfe', b'\xfd', b'\xf0\xee\xef\x8f', b'\xfd', b'\xf0\xee\xee\xfe', b'\xff', b'\xfc\x12\x00\x00', b'\xfe', b'\xfc\x01\x02\x02', b'\xf0\xee\xb2\xfe', b'\xff']</t>
  </si>
  <si>
    <t>Start: HermitCrab | [b'\xee', b'\xfd', b'\xee', b'\xfd', b'\xf0\xee\xee\xad', b'\xff', b'\xfc\x13\x01\x01', b'\xfc\x05\x00\x00', b'\xf0\xef\xfe\xfe', b'\xff']</t>
  </si>
  <si>
    <t>Start: Trapper___ | [b'\xf0\xef\x94\xfe', b'\xfd', b'\xf0\xef\x95\xfe', b'\xfd', b'\xf0\xef\x96\xfe', b'\xff', b'\xff']</t>
  </si>
  <si>
    <t>Start: Hornet____ | [b'\xf0\xee\xee\xfe', b'\xfd', b'\xf0\xee\xee\xef', b'\xff', b'\xff']</t>
  </si>
  <si>
    <t>Start: CrassHoppr | [b'\xf0\xee\xee\xef', b'\xfd', b'\xf0\xee\xee\xfe', b'\xff', b'\xff']</t>
  </si>
  <si>
    <t>Start: Delta Bug_ | [b'\xee', b'\xfd', b'\xf0\xee\xee\xef', b'\xfd', b'\xf0\xee\xee\xb8', b'\xff', b'\xff']</t>
  </si>
  <si>
    <t>Start: Gilomantis | [b'\xf0\xee\xee\xfe', b'\xff', b'\xfc\x12\x00\x00', b'\xfe', b'\xfc\x01\x00\x00', b'\xf0\xef\xfe\xfe', b'\xff']</t>
  </si>
  <si>
    <t>Start: Trilium___ | [b'\xf0\xee\xee\xef', b'\xfd', b'\xf0\xee\xee\xfe', b'\xfd', b'\xf0\xee\xee\xfe', b'\xff', b'\xff']</t>
  </si>
  <si>
    <t>Start: Nightshade | [b'\xf0\xee\xee\xce', b'\xfd', b'\xf0\xee\xee\xef', b'\xff', b'\xff']</t>
  </si>
  <si>
    <t>Start: TumbleWeed | [b'\xf0\xee\xee\xfe', b'\xfd', b'\xf0\xee\xee\xef', b'\xff', b'\xfc\x12\x00\x00', b'\xfe', b'\xfc\x13\x01\x01', b'\xfc\x05\x00\x00', b'\xf0\xeb\xfe\xfe', b'\xff']</t>
  </si>
  <si>
    <t>Start: Bloompire_ | [b'\xee', b'\xfd', b'\xf0\xee\xee\xef', b'\xfd', b'\xf0\x08\x08\xee', b'\xff', b'\xff']</t>
  </si>
  <si>
    <t>Start: Trilobiter | [b'\xf0\xee\xee\xef', b'\xfd', b'\xf0\xee\xee\xfe', b'\xfd', b'\xf0\xee\xee\xfe', b'\xff', b'\xff']</t>
  </si>
  <si>
    <t>Start: Nautiloid_ | [b'\xfc\r\x00\x03', b'\xf8\x00\x00', b'\xf1\x0e', b'\xee', b'\xfe', b'\xf0\xee\xee\xef', b'\xf8\x00\x81', b'\xff', b'\xff']</t>
  </si>
  <si>
    <t>Start: Exocite___ | [b'\xfc\r\x00\x03', b'\xf8\x00\x00', b'\xf1\x0e', b'\xee', b'\xfe', b'\xf0\xee\xee\xfe', b'\xfd', b'\xf0\xee\xee\xef', b'\xf8\x00\x81', b'\xff', b'\xff']</t>
  </si>
  <si>
    <t>Start: Anguiform_ | [b'\xfc\x13\x01\x01', b'\xf0\xee\xee\x8e', b'\xfe', b'\xf0\xee\xee\xfe', b'\xfd', b'\xf0\xee\xee\xfe', b'\xfd', b'\xf0\xee\xee\xef', b'\xff', b'\xff']</t>
  </si>
  <si>
    <t>Start: Reach Frog | [b'\xf0\xee\xee\xef', b'\xfd', b'\xf4\x16\x16\x16', b'\xfd', b'\xf0\xee\xee\x9e', b'\xff', b'\xff']</t>
  </si>
  <si>
    <t>Start: Lizard____ | [b'\xf0\xee\xee\xef', b'\xfd', b'\xee', b'\xfd', b'\xee', b'\xff', b'\xff']</t>
  </si>
  <si>
    <t>Start: ChickenLip | [b'\xfc\x13\x01\x01', b'\xf0\xee\xee\x15', b'\xfe', b'\xf0\xee\xee\xfe', b'\xfd', b'\xf0\xee\xee\xfe', b'\xfd', b'\xf0\xee\xee\xef', b'\xff', b'\xff']</t>
  </si>
  <si>
    <t>Start: Hoover____ | [b'\xf0\xee\xee\xfe', b'\xfd', b'\xf0\xee\xee\xef', b'\xfd', b'\xf0\xee\xee\xcb', b'\xff', b'\xfc\x12\x00\x00', b'\xfe', b'\xfc\x05\x00\x00', b'\xf0ii\xfe', b'\xf0i\xfe\xfe', b'\xff']</t>
  </si>
  <si>
    <t>Start: Rider_____ | [b'\xf0\xee\xee\xef', b'\xfd', b'\xf0\xee\xee\xfe', b'\xfd', b'\xf0\xee\xee\xfe', b'\xfd', b'\xf0\xee\xee\xa5', b'\xff', b'\xfc\x01\x05\x06', b'\xf1E', b'\xef', b'\xfe', b'\xfc\x01\x00\x00', b'\xf0\xc9\xfe\xfe', b'\xff']</t>
  </si>
  <si>
    <t>Start: Pipsqueak_ | [b'\xf0\xee\xee\xfe', b'\xfd', b'\xf0\xee\xee\xef', b'\xff', b'\xfc\x12\x00\x00', b'\xfe', b'\xfc\x01\x00\x00', b'\xf0\xa2\xfe\xfe', b'\xff']</t>
  </si>
  <si>
    <t>Start: M-TekArmor | [b'\xf0\xef\xef\xb5', b'\xff', b'\xfc\x14\x0c\x01', b'\xfc\x01\x02\x02', b'\xfc\x15\t\x01', b'\xf9\x00\t\x01', b'\xf7\x06', b'\xff']</t>
  </si>
  <si>
    <t>Start: Sky Armor_ | [b'\xfc\x13\x01\x01', b'\xf0\xef\xb5\xdd', b'\xfe', b'\xf0\xb5\xb5\xfe', b'\xfd', b'\xf0\xb5\xef\xfe', b'\xff', b'\xff']</t>
  </si>
  <si>
    <t>Start: Telstar___ | [b'\xfc\x0b\xc8\x00', b'\xfc\x15\x00\x00', b'\xf9\x01\x00\x00', b'\xfa\t\xf10', b'\xf3D\x00', b'\xf5\x03\x00&lt;', b'\xfb\x00\x00', b'\xfe', b'\xfc\x0bP\x00', b'\xfc\x15\x00\x01', b'\xf9\x01\x00\x01', b'\xfa\t\xf10', b'\xf3D\x00', b'\xf5\x03\x00\x1c', b'\xfe', b'\xfc\x0b\x19\x00', b'\xfc\x15\x00\x02', b'\xf9\x01\x00\x02', b'\xfa\t\xf10', b'\xf3D\x00', b'\xf5\x03\x00\x0c', b'\xfe', b'\xfc\r\x03\x03', b'\x9b', b'\xf8\x03\x00', b'\xfe', b'\xf0\xee\xee\xa7', b'\xfd', b'\xf0\xee\xef\xb5', b'\xfd', b'\xf0\xee\xee\xdd', b'\xfd', b'\xf8\x03\x81', b'\xff', b'\xfc\x01\n\n', b'\xab', b'\xff']</t>
  </si>
  <si>
    <t>Start: Lethal Wpn | [b'\xfc\x13\x01\x01', b'\xf0\xb6\xcd\xdd', b'\xfe', b'\xf0\xee\xee\xef', b'\xff', b'\xff']</t>
  </si>
  <si>
    <t>Start: Vaporite__ | [b'\xf0\xee\xee\xfe', b'\xfd', b'\xf0\xee\xee\xfe', b'\xfd', b'\xf0\xee\xef\xfe', b'\xff', b'\xff']</t>
  </si>
  <si>
    <t>Start: Flan______ | [b'\xf0\xee\xee\xef', b'\xfd', b'\xf0\xee\xee\xae', b'\xff', b'\xfc\x12\x00\x00', b'\xfc\x1bd\x01', b'\xfc\x19\x01\x00', b'\xf5\x08\x03\x01', b'\xf5\x02\x00"', b'\xf5\x00\x01\x01', b'\xfe', b'\xfc\x12\x00\x00', b'\xfc\x1bd\x01', b'\xfc\x19\x02\x00', b'\xfc\x13\x01\x00', b'\xf5\x08\x03\x02', b'\xf5\x02\x00\x1c', b'\xf5\x00\x01\x02', b'\xfe', b'\xfc\x12\x00\x00', b'\xfc\x1bd\x01', b'\xfc\x19 \x00', b'\xfc\x13\x01\x00', b'\xf5\x08\x03 ', b'\xf5\x02\x00\x1c', b'\xf5\x00\x01 ', b'\xff']</t>
  </si>
  <si>
    <t>Start: Ing_______ | [b'\xf0\xee\xee\xfe', b'\xfd', b'\xf0\xee\xee\xeb', b'\xff', b'\xfc\x12\x00\x00', b'\xfe', b'\xfc\x01\x00\x00', b'\xfc\x13\x01\x01', b'\xf0\xef\xfe\xfe', b'\xff']</t>
  </si>
  <si>
    <t>Start: Humpty____ | [b'\xf0\xee\xee\xfe', b'\xfd', b'\xf0\xee\xee\xef', b'\xfd', b'\xee', b'\xff', b'\xff']</t>
  </si>
  <si>
    <t>Start: Brainpan__ | [b'\xfc\x13\x01\x01', b'\xf0\xee\xee\x90', b'\xfe', b'\xf0\xee\xee\xef', b'\xff', b'\xff']</t>
  </si>
  <si>
    <t>Start: Cruller___ | [b'\xf0\x05\xee\xfe', b'\xfd', b'\xf0\xee\xee\xae', b'\xfd', b'\xf0\xee\xee\xef', b'\xff', b'\xff']</t>
  </si>
  <si>
    <t>Start: Cactrot___ | [b'\xf3\x86\x00', b'\xfd', b'\x90', b'\xfd', b'\xf3\x86\x00', b'\xfd', b'\x90', b'\xfd', b'\xf3\x86\x00', b'\xfd', b'\x90', b'\xfd', b'\xf3\x87\x00', b'\xfd', b'\x90', b'\x90', b'\x90', b'\x90', b'\x90', b'\x90', b'\x90', b'\x90', b'\x90', b'\x90', b'\xff', b'\xff']</t>
  </si>
  <si>
    <t>Start: Repo Man__ | [b'\xf0\xee\xee\xef', b'\xfd', b'\xff', b'\xfc\x05\x00\x00', b'\xf16', b'\xf0\xef\xfe\xfe', b'\xff']</t>
  </si>
  <si>
    <t>Start: Harvester_ | [b'\xf0\xee\xee\xef', b'\xfd', b'\xf6\x00\xe9\xe9', b'\xfd', b'\xf0\xee\xee\xef', b'\xfd', b'\xf6\x01\x01\x01', b'\xff', b'\xfc\x01\x05\x06', b'\xf4\x05\x05\x06', b'\xff']</t>
  </si>
  <si>
    <t>Start: Bomb______ | [b'\xf0\xe4\xfe\xfe', b'\xff', b'\xfc\x12\x00\x00', b'\xfe', b'\xfc\x05\x00\x00', b'\xf0\xa2\xfe\xfe', b'\xff']</t>
  </si>
  <si>
    <t>Start: Still Life | [b'\xf0\xee\xee\xef', b'\xfd', b'\xf0\xee\xee\xa8', b'\xff', b'\xfc\x12\x00\x00', b'\xfe', b'\xfc\x05\x00\x00', b'\xf1G', b'\x8b', b'\xff']</t>
  </si>
  <si>
    <t>Start: Boxed Set_ | [b'\xfc\x13\x01\x01', b'\xf0\xee\xdf\xcf', b'\xfe', b'\xf0\xee\xee\xef', b'\xff', b'\xff']</t>
  </si>
  <si>
    <t>Start: SlamDancer | [b'\xfc\x10\x00\x00', b'\xf0\x05\x06\x07', b'\xfe', b'\xf0\xee\xee\xfe', b'\xfd', b'\xf0\xee\xee\xef', b'\xff', b'\xff']</t>
  </si>
  <si>
    <t>Start: HadesGigas | [b'\xf0\xee\xee\xef', b'\xfd', b'\xf0\xee\xee\xfe', b'\xfd', b'\xf0\xee\xee\xfe', b'\xff', b'\xfc\x12\x00\x00', b'\xf1C', b'\xf0\xbc\xfe\xfe', b'\xff']</t>
  </si>
  <si>
    <t>Start: Pug_______ | [b'\x99', b'\xff', b'\xfc\x05\x00\x00', b'\xef', b'\x99', b'\xff']</t>
  </si>
  <si>
    <t>Start: Magic Urn_ | [b'\xfc\x08C\x07', b'\xf0001', b'\xf16', b'\xf0\xc2\xfe\xfe', b'\xfe', b'\xfc\x08C\x06', b'\xf6\x00\xf4\xf4', b'\xf16', b'\xf0\xc2\xfe\xfe', b'\xfe', b'\xf1D', b'\xf6\x00\xf5\xeb', b'\xf16', b'\xf0\xc2\xfe\xfe', b'\xfd', b'\xf1D', b'\xf6\x00\xe9\xee', b'\xf16', b'\xf0\xc2\xfe\xfe', b'\xfd', b'\xf1D', b'\xf6\x00\xeb\xec', b'\xf16', b'\xf0\xc2\xfe\xfe', b'\xff', b'\xfc\x05\x00\x00', b'\xf16', b'\xf0\xc2\xfe\xfe', b'\xff']</t>
  </si>
  <si>
    <t>Start: Mover_____ | [b'\xfc\x13\x01\x01', b'\xf0\x91\x90\x90', b'\xfe', b'\xf0\xee\xee\xef', b'\xff', b'\xff']</t>
  </si>
  <si>
    <t>Start: Figaliz___ | [b'\xfc\x13\x01\x01', b'\xf0\x9b\xbd\xef', b'\xfe', b'\xf0\xee\xee\xef', b'\xff', b'\xff']</t>
  </si>
  <si>
    <t>Start: Buffalax__ | [b'\xee', b'\xfd', b'\xee', b'\xfd', b'\xee', b'\xfd', b'\xee', b'\xfd', b'\xef', b'\xee', b'\xee', b'\xff', b'\xfc\x01\x02\x02', b'\xf0f\xfe\xfe', b'\xff']</t>
  </si>
  <si>
    <t>Start: Aspik_____ | [b'\xf0\xee\xee\xfe', b'\xfd', b'\xf0\xee\xee\xef', b'\xff', b'\xfc\x01\x00\x00', b'\xf0\xee\xfe\xfe', b'\xfe', b'\xfc\x05\x00\x00', b'\xf0\xb9\xfe\xfe', b'\xff']</t>
  </si>
  <si>
    <t>Start: Ghost_____ | [b'\xf0\x00\x00\xfe', b'\xfd', b'\xf0\xee\xef\xec', b'\xff', b'\xff']</t>
  </si>
  <si>
    <t>Start: Crawler___ | [b'\xfc\x13\x01\x01', b'\xf0\x9b\xbd\xef', b'\xfe', b'\xf0\xee\xee\xef', b'\xff', b'\xff']</t>
  </si>
  <si>
    <t>Start: Sand Ray__ | [b'\xf0\xee\xef\xfe', b'\xff', b'\xff']</t>
  </si>
  <si>
    <t>Start: Areneid___ | [b'\xfc\x0f\x00\x07', b'\xf0\xee\xef\xfe', b'\xfd', b'\xee', b'\xfe', b'\xee', b'\xff', b'\xff']</t>
  </si>
  <si>
    <t>Start: Actaneon__ | [b'\xf0\xee\xee\xfe', b'\xfd', b'\xf0\xee\xee\xef', b'\xff', b'\xff']</t>
  </si>
  <si>
    <t>Start: Sand Horse | [b'\xfc\x13\x01\x01', b'\xf0\xee\xee\xef', b'\xfe', b'\xf0ii\xfe', b'\xfd', b'\xf0\xefii', b'\xff', b'\xff']</t>
  </si>
  <si>
    <t>Start: Dark Side_ | [b'\xf0\xee\xee\xfe', b'\xfd', b'\xf0\xee\xee\xef', b'\xff', b'\xff']</t>
  </si>
  <si>
    <t>Start: Mad Oscar_ | [b'\xee', b'\xfd', b'\xf0\xee\xee\x9c', b'\xfd', b'\xf0\xee\xef\xfe', b'\xff', b'\xff']</t>
  </si>
  <si>
    <t>Start: Crawly____ | [b'\xf0\xee\xee\xfe', b'\xfd', b'\xf0\xef\xee\xfe', b'\xff', b'\xff']</t>
  </si>
  <si>
    <t>Start: Bleary____ | [b'\xf0\xee\xee\xfe', b'\xfd', b'\xf0\xee\xee\xef', b'\xff', b'\xff']</t>
  </si>
  <si>
    <t>Start: Marshal___ | [b'\xfc\x13\x01\x01', b'\xf0\xee\xef\xef', b'\xfe', b'\xf1D', b'\xf0\xee\xad\xee', b'\xfd', b'\xee', b'\xfd', b'\xf0\xad\xad\xee', b'\xfd', b'\xee', b'\xff', b'\xff']</t>
  </si>
  <si>
    <t>Start: Trooper___ | [b'\xee', b'\xfd', b'\xf0\xee\xee\xfe', b'\xff', b'\xfc\x01\x00\x00', b'\xf0\xef\xfe\xfe', b'\xff']</t>
  </si>
  <si>
    <t>Start: General___ | [b'\xf0\xee\xee\xef', b'\xfd', b'\xf0\xee\xee.', b'\xff', b'\xff']</t>
  </si>
  <si>
    <t>Start: Covert____ | [b'\xf0\xee\xeee', b'\xfd', b'\xf0QRS', b'\xff', b'\xfc\x01\x08\x08', b'\xf6\x01AB', b'\xfe', b'\xfc\x01\x00\x00', b'\xf16', b'\xf0\xef\xfe\xfe', b'\xff']</t>
  </si>
  <si>
    <t>Start: Ogor______ | [b'\xf0\xef\xef\xfe', b'\xf0\xef\xfe\xfe', b'\xf0\xef\xfe\xfe', b'\xff', b'\xfc\x01\x02\x02', b'\xf0\x08\xfe\xfe', b'\xfe', b'\xfc\x05\x00\x00', b'\xf0\xee\xfe\xfe', b'\xff']</t>
  </si>
  <si>
    <t>Start: Warlock___ | [b'\xfc\x13\x01\x01', b'\x0e', b'\xfe', b'\xf0\xef\xef\xfe', b'\xfd', b'\xf0\xef\xef\x0e', b'\xff', b'\xff']</t>
  </si>
  <si>
    <t>Start: Madam_____ | [b'\xfc\x088\x17', b'/', b'\xfe', b'\xf0\x0e\x0f#', b'\xfd', b'\xf0.5\x1c', b'\xf0\xef\xef\xfe', b'\xfd', b'\xf0.5\x1c', b'\xf0\t\n\x0b', b'\xfd', b'\xf03.%', b'\xf0\t\n\x0b', b'\xfd', b'\xf043\x1f', b'\xf0\t\n\x0b', b'\xff', b'\xfc\x12\x00\x00', b'\xfe', b'\xfc\x05\x00\x00', b'\xf1G', b'\xf0.\xfe\xfe', b'\xf0\x13\xfe\xfe', b'\xff']</t>
  </si>
  <si>
    <t>Start: Joker_____ | [b'\xfc\x13\x01\x01', b'\xf0\xee\x07\x07', b'\xfe', b'\xf0\xee\xef\xfe', b'\xfd', b'\xf0\xee\xa9\xfe', b'\xfd', b'\xf0\xee\xa9\xa9', b'\xff', b'\xff']</t>
  </si>
  <si>
    <t>Start: Iron Fist_ | [b'\xfc\x13\x01\x01', b'\xf0\xee\x9f\x9f', b'\xfe', b'\xf0\xee\xee\xfe', b'\xfd', b'\xf0\xee\xee\xef', b'\xff', b'\xff']</t>
  </si>
  <si>
    <t>Start: Goblin____ | [b'\xfc\x13\x01\x01', b'\xf0\x94\x95\x96', b'\xfd', b'\xf0\xe4\xfe\xfe', b'\xfe', b'\xf0\xee\xee\xef', b'\xff', b'\xff']</t>
  </si>
  <si>
    <t>Start: Apparite__ | [b'\xee', b'\xfd', b'\xee', b'\xfd', b'\xf0\xee\xee\xef', b'\xff', b'\xfc\x12\x00\x00', b'\xfe', b'\xfc\x05\x00\x00', b'\xf0\xa3\xfe\xfe', b'\xff']</t>
  </si>
  <si>
    <t>Start: PowerDemon | [b'\xf0\xee\xee\xef', b'\xfd', b'\xf0\xee\xee\xe5', b'\xff', b'\xff']</t>
  </si>
  <si>
    <t>Start: Displayer_ | [b'\xf0\xee\xef\xfe', b'\xfd', b'\xf0\xee\xee\xa6', b'\xfd', b'\xf0\xee\xee\xef', b'\xff', b'\xff']</t>
  </si>
  <si>
    <t>Start: Vector Pup | [b'\xfc\x13\x01\x01', b'\xf16', b'\xc2', b'\xfe', b'\xee', b'\xff', b'\xfc\x12\x00\x00', b'\xfe', b'\xfc\x01\x00\x00', b'\xf0\xef\xfe\xfe', b'\xff']</t>
  </si>
  <si>
    <t>Start: Sewer Rat_ | [b'\xf0\xee\xee\xfe', b'\xfd', b'\xf0\xee\xee\xef', b'\xff', b'\xfc\x10\x00\x00', b'\xfc\x01\x02\x02', b'\xf16', b'\xc2', b'\xff']</t>
  </si>
  <si>
    <t>Start: Slatter___ | [b'\xf0\xef\xef\xfe', b'\xfd', b'\xf0\xee\xee\xfe', b'\xfd', b'\xf0\xee\xee\xfe', b'\xff', b'\xff']</t>
  </si>
  <si>
    <t>Start: Rhinox____ | [b'\xfc\x10\x00\x00', b'\xf0\xee\xee5', b'\xfe', b'\xf0\xee\xee\xef', b'\xfd', b'\xf0\xee\xee\xfe', b'\xff', b'\xff']</t>
  </si>
  <si>
    <t>Start: Rhobite___ | [b'\xf0\xee\xee\xfe', b'\xfd', b'\xf0\xee\xee\xef', b'\xff', b'\xff']</t>
  </si>
  <si>
    <t>Start: Wild Cat__ | [b'\xfc\x13\x01\x01', b'\xf0\xb3\xfe\xfe', b'\xfe', b'\xf0\xee\xee\xfe', b'\xfd', b'\xf0\xee\xee\xef', b'\xff', b'\xff']</t>
  </si>
  <si>
    <t>Start: Red Fang__ | [b'\xfc\x13\x01\x01', b'\xf0\xef\xee\xee', b'\xfe', b'\xf0\xee\xee\xfe', b'\xff', b'\xff']</t>
  </si>
  <si>
    <t>Start: Bounty Man | [b'\xfc\x13\x01\x01', b'\xf16', b'\xc2', b'\xfe', b'\xf0\xee\xee\xfe', b'\xfd', b'\xf0\xee\xee\xef', b'\xff', b'\xff']</t>
  </si>
  <si>
    <t>Start: Tusker____ | [b'\xee', b'\xff', b'\xfc\x12\x00\x00', b'\xfe', b'\xfc\x01\x00\x00', b'\xf0\xef\xfe\xfe', b'\xff']</t>
  </si>
  <si>
    <t>Start: Ralph_____ | [b'\xf0\xee\xee\xfe', b'\xfd', b'\xf0\xee\xee\xef', b'\xff', b'\xff']</t>
  </si>
  <si>
    <t>Start: Chitonid__ | [b'\xf0\xee\xee\xef', b'\xff', b'\xfc\x13\x01\x01', b'\xfc\x05\x00\x00', b'\xf0\xcb\xfe\xfe', b'\xff']</t>
  </si>
  <si>
    <t>Start: Wart Puck_ | [b'\xf0\xee\xee\xef', b'\xff', b'\xfc\x12\x00\x00', b'\xfe', b'\xfc\x05\x00\x00', b'\xf0\xcb\xfe\xfe', b'\xff']</t>
  </si>
  <si>
    <t>Start: Rhyos_____ | [b'\xf0\xee\xee\xfe', b'\xfd', b'\xf0\xee\xee\xfe', b'\xfd', b'\xf0\xee\xee\xfe', b'\xfd', b'\xef', b'\xf0\xba\xb3\xb9', b'\xf0\xbc\x8e\xb9', b'\xf0\xbc\xba\xb3', b'\xff', b'\xfc\x12\x00\x00', b'\xfe', b'\xfc\x05\x00\x00', b'\xf0\xee\xfe\xfe', b'\xff']</t>
  </si>
  <si>
    <t>Start: SrBehemoth | [b'\xfc\x08H\x0f', b'\xfc\tH\x07', b'\xf3\x8a\x00', b'\xf1H', b'\xee', b'\xee', b'\xee', b'\xee', b'\xfe', b'\xfc\x08I\x0f', b'\xfc\tI\x07', b'\xf3\x8a\x00', b'\xf1I', b'\xee', b'\xee', b'\xee', b'\xee', b'\xfe', b'\xfc\x08J\x0f', b'\xfc\tJ\x07', b'\xf3\x8a\x00', b'\xf1J', b'\xee', b'\xee', b'\xee', b'\xee', b'\xfe', b'\xfc\x08K\x0f', b'\xfc\tK\x07', b'\xf3\x8a\x00', b'\xf1K', b'\xee', b'\xee', b'\xee', b'\xee', b'\xfe', b'\xf0\xee\xfe\xef', b'\xfd', b'\xf0\xee\r\xee', b'\xfd', b'\xf0\xfe\xdf\xef', b'\xff', b'\xfc\x12\x00\x00', b'\xf5\x0b\x01\xff', b'\xfe', b'\xfc\x05\x00\x00', b'\xf0\xee\xfe\xfe', b'\xff']</t>
  </si>
  <si>
    <t>Start: Vectaur___ | [b'\xee', b'\xfd', b'\xf0\xee\xb3\xef', b'\xff', b'\xff']</t>
  </si>
  <si>
    <t>Start: Wyvern____ | [b'\xfc\x13\x01\x01', b'\xf0\xee\xee\xb2', b'\xfe', b'\xf0\xee\xee\xef', b'\xfd', b'\xf0\xee\xee\xfe', b'\xfd', b'\xf0\xee\xee\xfe', b'\xff', b'\xff']</t>
  </si>
  <si>
    <t>Start: Zombone___ | [b'\xf0\xee\xee\xfe', b'\xfd', b'\xf0\xee\xee\xfe', b'\xfd', b'\xf0\xee\xee\xfe', b'\xfd', b'\xf0\xee\xee\xef', b'\xff', b'\xff']</t>
  </si>
  <si>
    <t>Start: Dragon____ | [b'\xf0\xee\xee\x92', b'\xfd', b'\xf0\xee\xee\xef', b'\xfd', b'\xf0\xee\xee\xba', b'\xfd', b'\xf0\xee\xee\xcf', b'\xff', b'\xfc\x12\x00\x00', b'\xfe', b'\xfc\x05\x00\x00', b'\xf0\xcb\xfe\xfe', b'\xff']</t>
  </si>
  <si>
    <t>Start: Brontaur__ | [b'\xf0\xee\xee\xef', b'\xfd', b'\xf0\xeb\xeb\xfe', b'\xf0\xeb\xeb\xfe', b'\xfd', b'\xf0\xee\xee\xef', b'\xfd', b'\xf0\xb4\xeb\xef', b'\xfd', b'\xf0\xb4\xeb\xef', b'\xff', b'\xff']</t>
  </si>
  <si>
    <t>Start: Allosaurus | [b'\xf0\xef\xfe\xa5', b'\xff', b'\xff']</t>
  </si>
  <si>
    <t>Start: Cirpius___ | [b'\xfc\x13\x01\x01', b'\xee', b'\xfe', b'\xf0\xee\xee\xfe', b'\xfd', b'\xf0\xee\xee\xfe', b'\xfd', b'\xf0\xee\xee\xef', b'\xff', b'\xff']</t>
  </si>
  <si>
    <t>Start: Sprinter__ | [b'\xee', b'\xfd', b'\xf0\xee\xee\xef', b'\xfd', b'\xf0\xee\xee\x93', b'\xff', b'\xff']</t>
  </si>
  <si>
    <t>Start: Gobbler___ | [b'\xfc\x13\x01\x01', b'\xe7', b'\xfe', b'\xf0\xee\xee\xef', b'\xff', b'\xff']</t>
  </si>
  <si>
    <t>Start: Harpiai___ | [b'\xf0\xee\xee\xfe', b'\xfd', b'\xf0\xee\xee\x8f', b'\xfd', b'\xf0\xee\xee\x93', b'\xfd', b'\xf0\xee\xee\xef', b'\xff', b'\xff']</t>
  </si>
  <si>
    <t>Start: GloomShell | [b'\xee', b'\xfd', b'\xf0\xee\xee\xad', b'\xff', b'\xfc\x12\x00\x00', b'\xfe', b'\xfc\x13\x01\x01', b'\xfc\x05\x00\x00', b'\xf0\xef\xfe\xfe', b'\xff']</t>
  </si>
  <si>
    <t>Start: Drop______ | [b'\xf0\xef\xef\xfe', b'\xff', b'\xfc\x12\x00\x00', b'\xfe', b'\xfc\x01\x00\x00', b'\xee', b'\xff']</t>
  </si>
  <si>
    <t>Start: Mind Candy | [b'\xf0\xee\xee\xfe', b'\xfd', b'\xf0\xee\xee\xef', b'\xff', b'\xfc\x13\x01\x01', b'\xfc\x01\x05\x06', b'\xf0\xef\xfe\xfe', b'\xff']</t>
  </si>
  <si>
    <t>Start: WeedFeeder | [b'\xf0\xee\xee\xef', b'\xfd', b'\xf0\xee\xee\xfe', b'\xfd', b'\xf0\xee\xee\xfe', b'\xff', b'\xff']</t>
  </si>
  <si>
    <t>Start: Luridan___ | [b'\xee', b'\xfd', b'\xf0\xee\xee\xef', b'\xfd', b'\xf0\xee\xeeh', b'\xfd', b'\xf0\xee\xeew', b'\xfd', b'\xf0\xee\xee\xef', b'\xff', b'\xff']</t>
  </si>
  <si>
    <t>Start: Toe Cutter | [b'\xf0\xee\xee\xfe', b'\xff', b'\xfc\x12\x00\x00', b'\xfe', b'\xfc\x05\x00\x00', b'\xf0\xef\xfe\xfe', b'\xff']</t>
  </si>
  <si>
    <t>Start: Over Grunk | [b'\xfc\x13\x01\x01', b'\xee', b'\xfe', b'\xf0\xee\xee\xfe', b'\xfd', b'\xf0\xee\xee\xef', b'\xff', b'\xff']</t>
  </si>
  <si>
    <t>Start: Exoray____ | [b'\xfc\x13\x01\x01', b'\xf0\xee\xee\xa5', b'\xfe', b'\xf0\xee\xee\xef', b'\xff', b'\xff']</t>
  </si>
  <si>
    <t>Start: Crusher___ | [b'\xf0\xee\xee\xfe', b'\xfd', b'\xf0\xee\xee\xef', b'\xff', b'\xfc\x12\x00\x00', b'\xfe', b'\xfc\x13\x01\x01', b'\xfc\x05\x00\x00', b'\xf0\xeb\xfe\xfe', b'\xff']</t>
  </si>
  <si>
    <t>Start: Uroburos__ | [b'\xf0\xee\xee\xfe', b'\xfd', b'\xf0\x08\x08\xee', b'\xfd', b'\xf0\xee\xfe\xfe', b'\xfd', b'\xf0\xef\xfe\xfe', b'\xff', b'\xff']</t>
  </si>
  <si>
    <t>Start: Primordite | [b'\xee', b'\xfd', b'\xf0\xee\xee\xef', b'\xfd', b'\xee', b'\xfd', b'\xee', b'\xff', b'\xff']</t>
  </si>
  <si>
    <t>Start: Sky Cap___ | [b'\xfc\x13\x01\x01', b'\xf0\xef\xb5\xdd', b'\xfe', b'\xf0\xb5\xb5\xc9', b'\xfd', b'\xf0\xb5\xc9\xfe', b'\xff', b'\xff']</t>
  </si>
  <si>
    <t>Start: Cephaler__ | [b'\xee', b'\xfd', b'\xf0\xee\xee\xef', b'\xfd', b'\xf0\xd0\xfe\xfe', b'\xff', b'\xff']</t>
  </si>
  <si>
    <t>Start: Maliga____ | [b'\xfc\x13\x01\x01', b'\xf0\xef\xef\xfe', b'\xf0\xef\xef\xfe', b'\xfe', b'\xee', b'\xfd', b'\xf0\xee\xee\xef', b'\xff', b'\xff']</t>
  </si>
  <si>
    <t>Start: Gigan Toad | [b'\xf0\xee\xee\xef', b'\xfd', b'\xf0\xee\xee\xfe', b'\xfd', b'\xf0\xee\xee\xae', b'\xfd', b'\xf0\xee\xee\x9e', b'\xff', b'\xff']</t>
  </si>
  <si>
    <t>Start: Geckorex__ | [b'\xf0\xee\xee\xfe', b'\xfd', b'\xf0\xee\xee\xef', b'\xfd', b'\xf0\xee\xee\xfe', b'\xff', b'\xff']</t>
  </si>
  <si>
    <t>Start: Cluck_____ | [b'\xfc\x13\x01\x01', b'\xf0\xee\xee\x15', b'\xfe', b'\xf0\xee\xee\xfe', b'\xfd', b'\xf0\xee\xee\xef', b'\xff', b'\xff']</t>
  </si>
  <si>
    <t>Start: Land Worm_ | [b'\xf0\xbc\xbc\xe8', b'\xfd', b'\xf0\xbc\xbc\xe8', b'\xfd', b'\xf0\xbc\xef\xe8', b'\xff', b'\xff']</t>
  </si>
  <si>
    <t>Start: Test Rider | [b'\xf0\xee\xee\xef', b'\xff', b'\xfc\x01\x05\x06', b'\xf1E', b'\xef', b'\xfe', b'\xfc\x05\x00\x00', b'\xf0\xee\xfe\xfe', b'\xff']</t>
  </si>
  <si>
    <t>Start: PlutoArmor | [b'\xfc\x13\x01\x01', b'\xf0\xcd\xd7\xb5', b'\xfe', b'\xf0\xb5\xee\xef', b'\xff', b'\xfc\x12\x00\x00', b'\xfe', b'\xfc\x01\x00\x00', b'\xf0\xcd\xd7\xfe', b'\xff']</t>
  </si>
  <si>
    <t>Start: Tomb Thumb | [b'\xfc\x13\x01\x01', b'\xa3', b'\xfe', b'\xf0\xee\xee\xfe', b'\xf16', b'\xf0\xef\xfe\xfe', b'\xff', b'\xff']</t>
  </si>
  <si>
    <t>Start: HeavyArmor | [b'\xfc\x15\x00\x00', b'\xfc\x17\x06\x00', b'\xf9\x01\x00\x00', b'\xf16', b'\xbf', b'\xfe', b'\xfc\x13\x00\x04', b'\xf0\xee\xb5\xef', b'\xfd', b'\xf0\xee\xee\xdd', b'\xfe', b'\xee', b'\xfd', b'\xf0\xee\xb5\xef', b'\xff', b'\xff']</t>
  </si>
  <si>
    <t>Start: Chaser____ | [b'\xfc\x1b{\x00', b'\xfc\x13\x01\x01', b'\xf8\x00\x00', b'\xfa\t\xf10', b'\xf5\x02\x00\x04', b'\xf5\x02\x00\x08', b'\xf5\x02\x00\x10', b'\xfe', b'\xf16', b'\xf0\xef\xfe\xfe', b'\xfd', b'\xf0\xee\xeep', b'\xfd', b'\xf0\xee\xee\x9b', b'\xfd', b'\xf0\xee\xee\xb5', b'\xff', b'\xfc\x1bz\x00', b'\xfc\x12\x00\x00', b'\xf5\x0b\x04\x01', b'\xfa\t\xf10', b'\xf5\x02\x00\x10', b'\xf5\x02\x00\x08', b'\xf5\x02\x00\x04', b'\xf5\x00\x01\x01', b'\xfe', b'\xfc\x01\x07\n', b'\xf9\x01\x00\x00', b'\xff']</t>
  </si>
  <si>
    <t>Start: Scullion__ | [b'\xef', b'\xfd', b'\xf0\xb7\xd4\xcd', b'\xfd', b'\xf0\xd4\xd4\xb4', b'\xfd', b'\xf0\xef\xcd\xb7', b'\xfd', b'\xf0\xef\xb7\xcd', b'\xff', b'\xfc\x12\x00\x00', b'\xb4', b'\xff']</t>
  </si>
  <si>
    <t>Start: Poplium___ | [b'\xf0\xee\xee\xef', b'\xfd', b'\xf0\xee\xee\xfe', b'\xff', b'\xff']</t>
  </si>
  <si>
    <t>Start: Intangir__ | [b'\xfc\x066\x04', b'\xf16', b'\xc2', b'\xfe', b'\xfc\x14$\x00', b'\xdf', b'\xf16', b'\xef', b'\xf9\x02$\x00', b'\xfe', b'\xff', b'\xfc\x12\x00\x00', b'\xdf', b'\xfe', b'\xfc\x05\x00\x00', b'\xf9\x01$\x00', b'\xff']</t>
  </si>
  <si>
    <t>Start: Misfit____ | [b'\xf0\xee\xee\xeb', b'\xfd', b'\xf0\xee\xeb\xeb', b'\xfd', b'\xf0\xef\xfe\xfe', b'\xff', b'\xff']</t>
  </si>
  <si>
    <t>Start: Eland_____ | [b'\xf0\xee\xee\xfe', b'\xfd', b'\xf0\xee\xee\xef', b'\xff', b'\xff']</t>
  </si>
  <si>
    <t>Start: Enuo______ | [b'\xfc\x13\x01\x01', b'\xf0\x8d\x8e\xef', b'\xfe', b'\xf0\xee\xee\xef', b'\xff', b'\xff']</t>
  </si>
  <si>
    <t>Start: Deep Eye__ | [b'\xf0\xee\xee\xef', b'\xfd', b'\xf16', b'\xf0\xfe\xfe\xc2', b'\xff', b'\xff']</t>
  </si>
  <si>
    <t>Start: GreaseMonk | [b'\xfc\x13\x01\x01', b'\xf0\xee\xef\xef', b'\xfe', b'\xf0\xee\xee\xfe', b'\xff', b'\xff']</t>
  </si>
  <si>
    <t>Start: NeckHunter | [b'\xf0\xef\xee\xfe', b'\xfd', b'\xee', b'\xfd', b'\xee', b'\xfd', b'\xee', b'\xff', b'\xff']</t>
  </si>
  <si>
    <t>Start: Grenade___ | [b'\xf0\xe4\xfe\xef', b'\xfd', b'\xf0\xe4\xb3\xfe', b'\xfd', b'\xf0\xe4\xb3\xfe', b'\xff', b'\xfc\x12\x00\x00', b'\xfe', b'\xfc\x01\x00\x00', b'\xf0\xa2\xfe\xfe', b'\xff']</t>
  </si>
  <si>
    <t>Start: Critic____ | [b'\xf0\xee\x8c\xef', b'\xfd', b'\xf0\xee\x98\xa8', b'\xfd', b'\xf0\xee\xee\x8b', b'\xff', b'\xff']</t>
  </si>
  <si>
    <t>Start: Pan Dora__ | [b'\xf0\x92\xd3\xfe', b'\xfd', b'\xf0\x92\xbb\xfe', b'\xfd', b'\xf0\xd3\xbb\xfe', b'\xff', b'\xfc\x12\x00\x00', b'\xfe', b'\xfc\x05\x00\x00', b'\xf0\xef\xfe\xfe', b'\xff']</t>
  </si>
  <si>
    <t>Start: SoulDancer | [b'\xf6\x01\x00\x01', b'\xfd', b'\xf6\x01\x01\x02', b'\xfd', b'\xf6\x01\x03\x04', b'\xfd', b'\xf6\x01\x04\x05', b'\xff', b'\xfc\x05\x00\x00', b'\xf0\xef\xfe\xfe', b'\xff']</t>
  </si>
  <si>
    <t>Start: Gigantos__ | [b'\xef', b'\xef', b'\xef', b'\xfd', b'\xee', b'\xff', b'\xfc\x12\x00\x00', b'\xfe', b'\xfc\x05\x00\x00', b'\xee', b'\xee', b'\xef', b'\xff']</t>
  </si>
  <si>
    <t>Start: Mag Roader | [b'\xf0\xee\xee\xef', b'\xfd', b'\xf0\x01\x06\x06', b'\xff', b'\xff']</t>
  </si>
  <si>
    <t>Start: Spek Tor__ | [b'\xf0\xee\xee\xef', b'\xfd', b'\xf0\xee\xee\xfe', b'\xff', b'\xff']</t>
  </si>
  <si>
    <t>Start: Parasite__ | [b'\xf0\xee\xee\xfe', b'\xfd', b'\xf0\xee\xee\xfe', b'\xfd', b'\xf0\xee\xee\xef', b'\xff', b'\xfc\x12\x00\x00', b'\xfe', b'\xfc\x01\x00\x00', b'\xf0\xb9\xb9\xfe', b'\xff']</t>
  </si>
  <si>
    <t>Start: Coelecite_ | [b'\xfc\x13\x01\x01', b'\xee', b'\xfe', b'\xee', b'\xfd', b'\xf0\xee\xee\xef', b'\xff', b'\xfc\x13\x01\x01', b'\xfc\x12\x00\x00', b'\xf0\xbc\xfe\xfe', b'\xff']</t>
  </si>
  <si>
    <t>Start: Anemone___ | [b'\xfc\x13\x01\x01', b'\xb9', b'\xfe', b'\xf0\xef\xfe\xfe', b'\xff', b'\xfc\x12\x00\x00', b'\xfe', b'\xfc\x05\x00\x00', b'\xf16', b'\xb8', b'\xff']</t>
  </si>
  <si>
    <t>Start: Hipocampus | [b'\xf0\xee\xee\xfe', b'\xfd', b'\xf0\xee\xee\xef', b'\xff', b'\xfc\x12\x00\x00', b'\xfe', b'\xfc\x01\x02\x02', b'\xf0\xa9\xfe\xfe', b'\xfe', b'\xfc\x05\x00\x00', b'\xf0\xbe\xfe\xfe', b'\xff']</t>
  </si>
  <si>
    <t>Start: Spectre___ | [b'\xf0\xef\xef\xfe', b'\xfd', b'\xf0\x00\x01\x02', b'\xfd', b'\xef', b'\xff', b'\xff']</t>
  </si>
  <si>
    <t>Start: Evil Oscar | [b'\xfc\x13\x01\x01', b'\x9c', b'\xfe', b'\xf0\xee\xee\xfe', b'\xff', b'\xfc\x12\x00\x00', b'\xfe', b'\xfc\x01\x02\x02', b'\xf0\xef\xfe\xfe', b'\xff']</t>
  </si>
  <si>
    <t>Start: Slurm_____ | [b'\xf0\xee\xee\xfe', b'\xfd', b'\xf0\xee\xef\xfe', b'\xff', b'\xff']</t>
  </si>
  <si>
    <t>Start: Latimeria_ | [b'\xf0\xbc\xfe\xfe', b'\xfd', b'\xf0\xef\xbc\xbc', b'\xff', b'\xff']</t>
  </si>
  <si>
    <t>Start: StillGoing | [b'\xf0\xee\xee\xef', b'\xfd', b'\xf0\xee\xee\xfe', b'\xff', b'\xff']</t>
  </si>
  <si>
    <t>Start: Allo Ver__ | [b'\xfc\x0b&lt;\x00', b'\xf1C', b'\xb4', b'\xf1C', b'\xb4', b'\xf1C', b'\xb4', b'\xf1C', b'\xb4', b'\xf1C', b'\xb4', b'\xf1C', b'\xb4', b'\xf1C', b'\xb4', b'\xf1C', b'\xb4', b'\xfb\x00\x00', b'\xfe', b'\xf0\r\x8b\xfe', b'\xff', b'\xfc\x05\x00\x00', b'\xf0\xfe\xfe\r', b'\xff']</t>
  </si>
  <si>
    <t>Start: Phase_____ | [b'\xfc\x13\x01\x01', b'\xf0\xee\xee\x90', b'\xfe', b'\xf0\xee\xee\xef', b'\xff', b'\xfc\x12\x00\x00', b'\xfe', b'\xfc\x05\x00\x00', b'\xf0\x90\xfe\xfe', b'\xff']</t>
  </si>
  <si>
    <t>Start: Outsider__ | [b'\xf6\x01%+', b'\xfd', b'\xf6\x01&amp;,', b'\xfd', b"\xf6\x01'-", b'\xfd', b'\xf6\x01(.', b'\xfd', b'\xf6\x01)/', b'\xfd', b'\xf16', b'\xf0\xef\xef\xfe', b'\xff', b'\xfc\x12\x00\x00', b'\xfe', b'\xfc\x01\x00\x00', b'\xf6\x01AA', b'\xfe', b'\xfc\x05\x00\x00', b'\xf6\x01BC', b'\xff']</t>
  </si>
  <si>
    <t>Start: Barb-e____ | [b'\xf1D', b'#', b'\xfd', b'\xf0\x04\xc7\xfe', b'\xff', b'\xfc\x12\x00\x00', b'\xfe', b'\xfc\x05\x00\x00', b'\xf0\xef\xef\xfe', b'\xff']</t>
  </si>
  <si>
    <t>Start: Parasoul__ | [b'\xfc\x13\x01\x01', b'\xf0\xeeoo', b'\xfe', b'\xf0\xee\xef\xfe', b'\xfd', b'\xf0\xee\xbe\xbe', b'\xff', b'\xff']</t>
  </si>
  <si>
    <t>Start: Pm Stalker | [b'\xf0\xee\xee\x04', b'\xfd', b'\xf0\xee\xee\xef', b'\xff', b'\xfc\x12\x00\x00', b'\xfe', b'\xfc\x01\x00\x00', b'\xf0\x04\xfe\xfe', b'\xff']</t>
  </si>
  <si>
    <t>Start: Hemophyte_ | [b'\xfc\x13\x01\x01', b'\xf0\xe3\xe3\xfe', b'\xf0\xe3\xe3\xfe', b'\xf0\xe3\xe3\xfe', b'\xfe', b'\xf0\xee\xee\xa6', b'\xff', b'\xfc\x05\x00\x00', b'\xfc\x12\x00\x00', b'\xfe', b'\xf0\xef\xef\xfe', b'\xff']</t>
  </si>
  <si>
    <t>Start: Sp Forces_ | [b'\xf0\xee\xee\xfe', b'\xfd', b'\xf0\xee\xee\xfe', b'\xfd', b'\xf0\xee\xee\xef', b'\xff', b'\xff']</t>
  </si>
  <si>
    <t>Start: Nohrabbit_ | [b'\xf0\xee\xee\xef', b'\xfd', b'\xee', b'\xff', b'\xfc\x01\x00\x00', b'\xf1D', b'\xf0-.3', b'\xff']</t>
  </si>
  <si>
    <t>Start: Wizard____ | [b'\xf0\x1b)\xfe', b'\xfd', b'\xf0\x1a \xfe', b'\xfd', b'\xf0\x1e\x1d\xfe', b'\xff', b'\xfc\x01\x02\x02', b'\xf0\xef\xfe\xfe', b'\xff']</t>
  </si>
  <si>
    <t>Start: Scrapper__ | [b'\xee', b'\xfd', b'\xf0\xee\xee\xef', b'\xff', b'\xfc\x12\x00\x00', b'\xfe', b'\xfc\x05\x00\x00', b'\xf0\xee\xef\xfe', b'\xff']</t>
  </si>
  <si>
    <t>Start: Ceritops__ | [b'\xf0\xee\xee\xef', b'\xff', b'\xff']</t>
  </si>
  <si>
    <t>Start: Commando__ | [b'\xfc\x13\x01\x01', b'\xf0\xee\xee\xef', b'\xfe', b'\xee', b'\xff', b'\xff']</t>
  </si>
  <si>
    <t>Start: Opinicus__ | [b'\xee', b'\xfd', b'\xee', b'\xfd', b'\xee', b'\xfd', b'\xee', b'\xfd', b'\xef', b'\xee', b'\xee', b'\xff', b'\xfc\x12\x00\x00', b'\xfe', b'\xfc\x01\x02\x02', b'\xf0e\xfe\xfe', b'\xff']</t>
  </si>
  <si>
    <t>Start: Poppers___ | [b'\xf0\xee\xee\xef', b'\xfd', b'\xf0\xee\xee\x9f', b'\xff', b'\xff']</t>
  </si>
  <si>
    <t>Start: Lunaris___ | [b'\xee', b'\xfd', b'\xf0\xee\xee\xef', b'\xff', b'\xff']</t>
  </si>
  <si>
    <t>Start: Garm______ | [b'\xfc\x13\x01\x01', b'\xf0\xee\xee\xef', b'\xfe', b'\xee', b'\xff', b'\xff']</t>
  </si>
  <si>
    <t>Start: Vindr_____ | [b'\xfc\x13\x01\x01', b'\xf0\xee\xee\xef', b'\xfe', b'\xee', b'\xfd', b'\xf0\xee\xee\xfe', b'\xff', b'\xff']</t>
  </si>
  <si>
    <t>Start: Kiwok_____ | [b'\xee', b'\xfd', b'\xf0\xee\xee\xef', b'\xff', b'\xff']</t>
  </si>
  <si>
    <t>Start: Nastidon__ | [b'\xf0\xee\xee\xfe', b'\xfd', b'\xf0\xee\xee\xef', b'\xff', b'\xff']</t>
  </si>
  <si>
    <t>Start: Rinn______ | [b'\xf0\xee\xee\xef', b'\xfd', b'\xf0\xee\xee\xfe', b'\xff', b'\xff']</t>
  </si>
  <si>
    <t>Start: Insecare__ | [b'\xf0\xee\xee\xef', b'\xfd', b'\xee', b'\xff', b'\xff']</t>
  </si>
  <si>
    <t>Start: Vermin____ | [b'\xfc\x10\x00\x00', b'\xfc\x1bp\x00', b'\xfc\x10\x00\x00', b'\xf5\x03\x00\x18', b'\xfe', b'\xfc\x1bq\x00', b'\xfc\x10\x00\x00', b'\xf5\x03\x00\x1a', b'\xfe', b'\xf0\xee\xee\xfe', b'\xfd', b'\xf0\xee\xee\xef', b'\xff', b'\xff']</t>
  </si>
  <si>
    <t>Start: Mantodea__ | [b'\xf0\xee\xee\xfe', b'\xfd', b'\xf0\xef\xee\xee', b'\xff', b'\xff']</t>
  </si>
  <si>
    <t>Start: Bogy______ | [b'\xf0\xee\xee\xfe', b'\xfd', b'\xf0\xee\xee\xef', b'\xff', b'\xff']</t>
  </si>
  <si>
    <t>Start: Prussian__ | [b'\xf0\xee\xee\xfe', b'\xfd', b'\xf0\xee\xef\xfe', b'\xff', b'\xff']</t>
  </si>
  <si>
    <t>Start: Black Drgn | [b'\xf0\xee\xeei', b'\xfd', b'\xf0\xee\xefi', b'\xff', b'\xff']</t>
  </si>
  <si>
    <t>Start: Adamanchyt | [b'\xee', b'\xfd', b'\xf0\xee\xee\xef', b'\xff', b'\xfc\x01\x00\x00', b'\xf0\xcb\xfe\xfe', b'\xff']</t>
  </si>
  <si>
    <t>Start: Dante_____ | [b'\xf0\xee\xee\xef', b'\xfd', b'\xee', b'\xff', b'\xfc\x12\x00\x00', b'\xfe', b'\xfc\x01\x02\x02', b'\xf0\x96\xfe\xfe', b'\xff']</t>
  </si>
  <si>
    <t>Start: Wirey Drgn | [b'\xfc\x13\x01\x01', b'\xf0\xee\xee\xb2', b'\xfe', b'\xf0\xee\xee\xef', b'\xff', b'\xff']</t>
  </si>
  <si>
    <t>Start: Dueller___ | [b'\xf0\x94\x95\xef', b'\xff', b'\xfc\x12\x00\x00', b'\xfe', b'\xfc\x05\x00\x00', b'\xf0\xd7\xfe\xfe', b'\xff']</t>
  </si>
  <si>
    <t>Start: Psychot___ | [b'\xf0\xee\xee\xfe', b'\xfd', b'\xf0\xee\xee\xef', b'\xff', b'\xff']</t>
  </si>
  <si>
    <t>Start: Muus______ | [b'\xfc\x13\x01\x01', b'\xf0\xee\xee\xef', b'\xfe', b'\xf0\xee\xef\x9d', b'\xff', b'\xfc\x12\x00\x00', b'\xfe', b'\xfc\x13\x01\x01', b'\xfc\x01\x02\x02', b'\xf0\xee\xfe\xfe', b'\xfe', b'\xfc\x01\x02\x02', b'\xf0\x9d\xfe\xfe', b'\xff']</t>
  </si>
  <si>
    <t>Start: Karkass___ | [b'\xf0\xef\xfe\xfe', b'\xff', b'\xfc\x12\x00\x00', b'\xfe', b'\xfc\x01\x00\x00', b'\xf0\xee\xfe\xfe', b'\xfe', b'\xfc\x01\x02\x02', b'\xf0\x0b\x0c\x0f', b'\xfe', b'\xfc\x05\x00\x00', b'\xeb', b'\xff']</t>
  </si>
  <si>
    <t>Start: Punisher__ | [b'\xf0\xee\xee\xfe', b'\xfd', b'\xf0\xee\xee\xfe', b'\xfd', b'\xef', b'\xf0\xee\xee\xfe', b'\xf0\xee\xee\xfe', b'\xff', b'\xfc\x12\x00\x00', b'\xfe', b'\xfc\x01\x05\x05', b'\xf4\x05\x05\xfe', b'\xff']</t>
  </si>
  <si>
    <t>Start: Balloon___ | [b'\xf0\xfe\xee\xee', b'\xfd', b'\xf0\xfe\xee\xee', b'\xfd', b'\xf0\xfe\xfe\xa2', b'\xff', b'\xfc\x12\x00\x00', b'\xfe', b'\xfc\x04\x01\x00', b'\xf0\xa2\xef\xfe', b'\xff']</t>
  </si>
  <si>
    <t>Start: Gabbldegak | [b'\xf0\xee\xee\xef', b'\xfd', b'\xf0\xee\xee&amp;', b'\xff', b'\xff']</t>
  </si>
  <si>
    <t>Start: GtBehemoth | [b'\xf0\xee\xee\xfe', b'\xfd', b'\xf0\xee\xee\x13', b'\xff', b'\xfc\x05\x00\x00', b'\xf1G', b'\xf0\xef\xfe\xfe', b'\xff']</t>
  </si>
  <si>
    <t>Start: Chaos Drgn | [b'\xfd', b'\xf0\xd6\xfe\xfe', b'\xfd', b'\xfd', b'\xfd', b'\xfd', b'\xf0\xef\xfe\xfe', b'\xfd', b'\xfd', b'\xfd', b'\xfd', b'\xfd', b'\xff', b'\xff']</t>
  </si>
  <si>
    <t>Start: Spit Fire_ | [b'\xfc\x13\x01\x01', b'\xf0\xb6\xfe\xfe', b'\xfe', b'\xf0\xbb\xef\xfe', b'\xff', b'\xff']</t>
  </si>
  <si>
    <t>Start: Vectagoyle | [b'\xf0\xee\xee\xfe', b'\xfd', b'\xf0\xb9\xba\xe4', b'\xfd', b'\xf0\x8e\xba\xee', b'\xfd', b'\xf0\x8e\xb9\xe4', b'\xff', b'\xfc\x12\x00\x00', b'\xfe', b'\xfc\x01\x00\x00', b'\xf0\xef\xef\xfe', b'\xff']</t>
  </si>
  <si>
    <t>Start: Lich______ | [b'\xfc\x13\x01\x01', b'\xf0\t\t\xfe', b'\xfe', b'\xf0\x00\x00\xef', b'\xfd', b'\xf0\x00\x05\x05', b'\xfd', b'\xf0\x00\x05\x05', b'\xfd', b'\xf0\x00\x00\xef', b'\xfd', b'\xf0\x00\x05\t', b'\xff', b'\xff']</t>
  </si>
  <si>
    <t>Start: Osprey____ | [b'\xee', b'\xfd', b'\xee', b'\xfd', b'\xf0\xee\xee\xef', b'\xff', b'\xfc\x12\x00\x00', b'\xfe', b'\xfc\x01\x02\x02', b'\xf0\xe7\xfe\xfe', b'\xff']</t>
  </si>
  <si>
    <t>Start: Bug_______ | [b'\xee', b'\xff', b'\xfc\x13\x01\x01', b'\xfc\x01\x00\x00', b'\xf0\xef\xfe\xfe', b'\xff']</t>
  </si>
  <si>
    <t>Start: Sea Flower | [b'\xf0\xee\xee\xfe', b'\xfd', b'\xf0\xee\xee\xef', b'\xfd', b'\xf0\xee\xee\xfe', b'\xff', b'\xff']</t>
  </si>
  <si>
    <t>Start: Fortis____ | [b'\xf0s\xb3\xdd', b'\xff', b'\xfc\x04\x04\x00', b'\xfc\x05\x00\x00', b'\xef', b'\xee', b'\xff']</t>
  </si>
  <si>
    <t>Start: Abolisher_ | [b'\xfc\x13\x01\x01', b'\xf0\xee\xee\xef', b'\xfe', b'\xee', b'\xfd', b'\xee', b'\xfd', b'\x93', b'\xff', b'\xff']</t>
  </si>
  <si>
    <t>Start: Aquila____ | [b'\xf0\xee\xee\xfe', b'\xfd', b'\xf0\xee\xee\xef', b'\xfd', b'\xf0\xee\xee\xb2', b'\xfd', b'\xf0\xee\xee\xfe', b'\xff', b'\xfc\x12\x00\x00', b'\xfe', b'\xfc\x05\x00\x00', b'\xf0\xe7\xfe\xfe', b'\xff']</t>
  </si>
  <si>
    <t>Start: Junk______ | [b'\xfc\x13\x01\x01', b'\xa2', b'\xfe', b'\xf0\x9d\xa2\xfe', b'\xfd', b'\xf16', b'\xf0\xef\xfe\xfe', b'\xff', b'\xff']</t>
  </si>
  <si>
    <t>Start: Mandrake__ | [b'\xf0\xee\xee\xfe', b'\xfd', b'\xf0\xee\xee\xfe', b'\xfd', b'\xf0\xee\xee\xef', b'\xff', b'\xfc\x05\x00\x00', b'\xf0\xbd\xfe\xfe', b'\xff']</t>
  </si>
  <si>
    <t>Start: 1st Class_ | [b'\xf0\xee\xee\xfe', b'\xfd', b'\xf0\xee\xee\xef', b'\xff', b'\xff']</t>
  </si>
  <si>
    <t>Start: Tap Dancer | [b'\xf0\xee\xee\xef', b'\xff', b'\xfc\x01\x08\x08', b'\xf6\x01\x13\x14', b'\xff']</t>
  </si>
  <si>
    <t>Start: Necromancr | [b'\xfc\x13\x01\x01', b'\xf0\r\x12\x0f', b'\xfe', b'\xf0\xee\xef\xfe', b'\xfd', b'\xf0\xee\xee\xfe', b'\xff', b'\xfc\x01\x00\x00', b'\xfe', b'\xfc\x05\x00\x00', b'\xf0\x10\x11\xfe', b'\xff']</t>
  </si>
  <si>
    <t>Start: Borras____ | [b'\xf0\xee\xee\xfe', b'\xf0\xee\xef\xfe', b'\xfd', b'\xf0\xee\xee\xfe', b'\xf0\xef\xef\xfe', b'\xfd', b'\xf0\xee\xef\xfe', b'\xf0\xee\xef\xfe', b'\xff', b'\xff']</t>
  </si>
  <si>
    <t>Start: Wild Rat__ | [b'\xf0\xee\xee\xef', b'\xfd', b'\xf0\xee\xee\xfe', b'\xff', b'\xff']</t>
  </si>
  <si>
    <t>Start: Gold Bear_ | [b'\xf0\xee\xee\xef', b'\xfd', b'\xf0\xee\xee\xfe', b'\xfd', b'\xf0\xee\xee\xfe', b'\xff', b'\xff']</t>
  </si>
  <si>
    <t>Start: Innoc_____ | [b'\xef', b'\xfd', b'\xf0\xcfp\xfe', b'\xfd', b'\xf0\xcfp\xfe', b'\xfd', b'\xf0\xcfp\xfe', b'\xfd', b'\xf0\xcfp\x98', b'\xff', b'\xff']</t>
  </si>
  <si>
    <t>Start: Trixter___ | [b'\xfc\x088\x17', b'\xf0\x00\x05\t', b'\xfe', b'\xfc\x08C\x17', b'\xf0.$\x1f', b'\xfe', b'\xf0\x05\xfe\xfe', b'\xff', b'\xff']</t>
  </si>
  <si>
    <t>Start: Red Wolf__ | [b'\xf0\xee\xee\xfe', b'\xfd', b'\xf0\xee\xee\xef', b'\xff', b'\xff']</t>
  </si>
  <si>
    <t>Start: Didalos___ | [b'\xfc\x15$\x00', b'\xfc\x08C\x17', b'\x97', b'\xf9\x01$\x00', b'\xfe', b'\xf0\xee\x94\x08', b'\xfd', b'\xf0\x10\x10\xa5', b'\xfd', b'\xf0\xee\xee\xfe', b'\xf9\x02$\x00', b'\xff', b'\xfc\x12\x00\x00', b'\xfe', b'\xfc\x01\x00\x00', b'\xf0\xec\xfe\xfe', b'\xff']</t>
  </si>
  <si>
    <t>Start: Woolly____ | [b'\xf0\xef\xfe\xfe', b'\xff', b'\xfc\x01\x00\x00', b'\xee', b'\xff']</t>
  </si>
  <si>
    <t>Start: Veteran___ | [b'\xf0\xee\x8b\x8b', b'\xfd', b'\xf0\xee\x8b\xee', b'\xfd', b'\xf0\xee\xe2\xe2', b'\xff', b'\xfc\x12\x00\x00', b'\xfe', b'\xfc\x01\x02\x02', b'\xf0\xfe\xfe\x8c', b'\xff']</t>
  </si>
  <si>
    <t>Start: Sky Base__ | [b'\x94', b'\xfd', b'\xf0\xef\xfe\xfe', b'\xfd', b'\xf0\xef\xfe\xfe', b'\xfd', b'\xf0\r\xfe\xfe', b'\xff', b'\xfc\x12\x00\x00', b'\xfe', b'\xfc\x01\x00\x00', b'\xfe', b'\xfc\x05\x00\x00', b'\xf0\xb1\xfe\xfe', b'\xf0\xb1\xfe\xfe', b'\xf0\xb1\xfe\xfe', b'\xf0\xb1\xfe\xfe', b'\xff']</t>
  </si>
  <si>
    <t>Start: IronHitman | [b'\xf0\xef\x9b\xee', b'\xff', b'\xff']</t>
  </si>
  <si>
    <t>Start: Io________ | [b'\xf0\xef\xfe\xfe', b'\xfd', b'\xf0\xef\xfe\xfe', b'\xfd', b'\xf0\xef\xfe\xfe', b'\xfd', b'\xf0\xb7\xb7\xb6', b'\xff', b'\xff']</t>
  </si>
  <si>
    <t>Start: Pugs______ | [b'\xfc\x19\x04\x00', b'\xfc\r$\x08', b'\xef', b'\xf8$\x00', b'\xf5\n\x04\x04', b'\xfa\x07\x04\x00', b'\xf5\n\x02\x04', b'\xfe', b'\xfc\x19\x04\x00', b'\xfa\x04\x04\x00', b'\xee', b'\xf8$\x81', b'\xfe', b'\xfc\x19\x08\x00', b'\xfc\r$\x08', b'\xef', b'\xf8$\x00', b'\xf5\n\x04\x08', b'\xfa\x07\x08\x00', b'\xf5\n\x02\x08', b'\xfe', b'\xfc\x19\x08\x00', b'\xfa\x04\x08\x00', b'\xee', b'\xf8$\x81', b'\xfe', b'\xfc\x19\x10\x00', b'\xfc\r$\x08', b'\xef', b'\xf8$\x00', b'\xf5\n\x04\x10', b'\xfa\x07\x10\x00', b'\xf5\n\x02\x10', b'\xfe', b'\xfc\x19\x10\x00', b'\xfa\x04\x10\x00', b'\xee', b'\xf8$\x81', b'\xfe', b'\xff', b'\xfc\x12\x00\x00', b'\xf5\x0b\x01\x00', b'\xfe', b'\xfc\x19\x04\x00', b'\xfc\x01\x00\x00', b'\xf8\x00\x81', b'\xfc\r$\x02', b'\xfc\r\x00\x03', b'\xf8\x00\x00', b'\xfa\x03\x04\x00', b'\xf8$\xc1', b'\xfe', b'\xfc\x19\x08\x00', b'\xfc\x01\x00\x00', b'\xf8\x01\x81', b'\xfc\r$\x02', b'\xfc\r\x01\x03', b'\xf8\x01\x00', b'\xfa\x03\x08\x00', b'\xf8$\xc1', b'\xfe', b'\xfc\x19\x10\x00', b'\xfc\x01\x00\x00', b'\xf8\x02\x81', b'\xfc\r$\x02', b'\xfc\r\x02\x03', b'\xf8\x02\x00', b'\xfa\x03\x10\x00', b'\xf8$\xc1', b'\xfe', b'\xfc\x01\x02\x02', b'\xf1E', b'\x0e', b'\xff']</t>
  </si>
  <si>
    <t>Start: Whelk_____ | [b'\xfc\x15\x03\x00', b'\xf9\x00\x03\x00', b'\xf7\x05', b'\xfe', b'\xfc\x0b\n\x00', b'\xfc\x12\x02\x00', b'\xf3\x05\x00', b'\xf5\t\x02\x02', b'\xfb\x00\x00', b'\xfe', b'\xfc\x0b\n\x00', b'\xfc\x11\x02\x00', b'\xf3\x05\x00', b'\xf5\x08\x01\x02', b'\xfb\x00\x00', b'\xff', b'\xfc\x12\x00\x00', b'\xf5\x0c\x01\xff', b'\xfe', b'\xfc\x05\x00\x00', b'\xf1G', b'\xb8', b'\xfe', b'\xff']</t>
  </si>
  <si>
    <t>Start: Presenter_ | [b'\xfc\x14\x00\x00', b'\xf0\xfe\xbc\xbc', b'\xfe', b'\xf0\xfe\xee\xee', b'\xfd', b'\xf0\xfe\xb8\x90', b'\xff', b'\xfc\x15\x03\x00', b'\xfc\x12\x00\x00', b'\xf9\x01\x03\x00', b'\xf5\x0c\x01\xff', b'\xfe', b'\xfc\x05\x00\x00', b'\xf0\xfe\xfe\xb9', b'\xff']</t>
  </si>
  <si>
    <t>Start: Mega Armor | [b'\xf0\xef\xef\xfe', b'\xff', b'\xfc\x12\x00\x00', b'\xfe', b'\xfc\x01\x00\x00', b'\xf0\xb5\xb5\xfe', b'\xfe', b'\xfc\x01\x02\x02', b'\xf0\xdd\xdd\xfe', b'\xff']</t>
  </si>
  <si>
    <t>Start: Vargas____ | [b'\xfc\x14\x00\x00', b'\xfc\x15\x00\x04', b'\xfc\t\x05\x08', b'\xef', b'\xf9\x01\x00\x04', b'\xfe', b'\xfc\x14\x00\x04', b'\xfc\x15\x00\x02', b'\xfc\x08\x05\x08', b'\xf9\x01\x00\x02', b'\xfe', b'\xfc\x0b2\x00', b'\xfb\x00\x00', b'\xee', b'\xee', b'\xfe', b'\xee', b'\xfd', b'\xf0\xe6\xe6\xe6', b'\xfd', b'\xee', b'\xff', b'\xfc\x12\x00\x00', b'\xf5\x0c\x01\xff', b'\xfe', b'\xfc\x02]]', b'\xf7\t', b'\xf5\x0b\x01\xff', b'\xfe', b'\xfc\x05\x00\x00', b'\xfc\x066^', b'\xfc\x15\x00\x00', b'\xf9\x01\x00\x00', b'\xf7\x07', b'\xfe', b'\xfc\x05\x00\x00', b'\xfc\x14\x00\x00', b'\xfc\x15\x00\x01', b'\xfc\x066Z', b'\xf7\x08', b'\xf9\x01\x00\x01', b'\xfe', b'\xff']</t>
  </si>
  <si>
    <t>Start: TunnelArmr | [b'\xfc\x15\x00\x00', b'\xf7\x10', b'\xf9\x00\x00\x00', b'\xfe', b'\xfc\x066\x1e', b'\xf1G', b'\xf0\xee\x00\xee', b'\xfd', b'\xf1G', b'\xf0\xb5\xef\x02', b'\xfe', b'\xf0\xee\x02\x00', b'\xfd', b'\xf0\x03\xef\x00', b'\xff', b'\xfc\x12\x00\x00', b'\xf5\x0c\x01\xff', b'\xfe', b'\xfc\x05\x00\x00', b'\xf0\xfe\xfe\xee', b'\xff']</t>
  </si>
  <si>
    <t>Start: Prometheus | [b'\xf0\xef\xd7\xfe', b'\xff', b'\xfc\x12\x00\x00', b'\xfe', b'\xfc\x01\x00\x00', b'\xf0\xcc\xfe\xfe', b'\xfe', b'\xfc\x01\x02\x02', b'\xf0\xc5\xfe\xfe', b'\xff']</t>
  </si>
  <si>
    <t>Start: GhostTrain | [b'\xfc\x15\x00\x00', b'\xf9\x00\x00\x00', b'\xf0\xee\xef\xd3', b'\xfe', b'\xfc\r\x03\x02', b'\xfc\x13\x00\x02', b'\xf8\x03\x00', b'\xd3', b'\xfe', b'\xfc\x0b\x0f\x00', b'\xfb\x00\x00', b'\xf0\xa9\xa9\xe9', b'\xfe', b'\xf0\xee\xee\xef', b'\xf0\xee\xee\xef', b'\xf8\x03\x81', b'\xff', b'\xfc\x12\x00\x00', b'\xf5\x0c\x01\xff', b'\xfe', b'\xfc\x05\x00\x00', b'\xf0\xfe\xfe\xef', b'\xff']</t>
  </si>
  <si>
    <t>Start: Dadaluma__ | [b'\xfc\t6\x0b', b'\xfc\x0b\x1e\x00', b'\xfb\x00\x00', b'\xfc\x12\x06\x00', b'\xfa\t@\xb8', b'\xf5\x03\x00\x06', b'\xfe', b'\xfc\x15\x00\x00', b'\xfc\x066;', b'\xf16', b'\xf6\x00\xe9\xe8', b'\xf6\x00\xe9\xe8', b'\xf6\x00\xe9\xe8', b'\x1c', b'\xf9\x01\x00\x00', b'\xfe', b'\xfc\r\x03\x04', b'\xf1D', b'\xf6\x01\x00\x01', b'\xf1D', b'\xf6\x01\x00\x01', b'\xf8\x03\x00', b'\xfe', b'\xfc\r\x02\x02', b'\xfc\t6\x12', b'\xf1C', b'\xf6\x01\x00\x01', b'\xfd', b'\xf1D', b'\xf4\x16\x16\x16', b'\xf8\x02\x00', b'\xfe', b'\xf1G', b'\xf0\xee\xee\xe3', b'\xfd', b'\xf0\xee\xee\xef', b'\xff', b'\xfc\x12\x00\x00', b'\xf5\x0c\x01\xff', b'\xfe', b'\xfc\x01\x00\x00', b'\xf8\x03\x81', b'\xf0\xfe\xfe\xee', b'\xfe', b'\xfc\x01\x02\x02', b'\xf8\x02\x81', b'\xf1D', b'\xfe', b'\xfc\x01\x05\x05', b'\xf4\x05\x05\x05', b'\xff']</t>
  </si>
  <si>
    <t>Start: Shiva_____ | [b'\xfc\r\x03\x05', b'\xf8\x03\x00', b'\xf5\n\x04\x02', b'\xf5\n\x02\x01', b'\xf5\x00\x01\x02', b'\xfe', b'\xfc\r$\x03', b'\xf8$\x00', b'\xf5\n\x04\x02', b'\xf5\n\x02\x08', b'\xf1D', b'$', b'\xf5\n\x04\x08', b'\xf5\n\x02\x02', b'\xf5\x00\x01\x08', b'\xfe', b'\xf1G', b'\xf0\x01\x01\x06', b'\xfd', b'\xf0\x01\x06\xba', b'\xff', b'\xfc\x12\x00\x00', b'\xf5\x00\x00\x01', b'\xf5\x0c\x01\xff', b'\xfe', b'\xfc\x01\x02\x02', b'\xf0\xfe\xfe\x01', b'\xf8$\x81', b'\xf8\x03\x81', b'\xfe', b'\xfc\x05\x00\x00', b'\xf8\x03\x81', b'\xf0\xfe\xfe\x01', b'\xff']</t>
  </si>
  <si>
    <t>Start: Ifrit_____ | [b'\xfc\r\x03\x05', b'\xf8\x03\x00', b'\xf5\n\x04\x01', b'\xf5\n\x02\x02', b'\xf5\x00\x01\x01', b'\xfe', b'\xfc\r$\x03', b'\xf8$\x00', b'\xf5\n\x04\x01', b'\xf5\n\x02\x04', b'\xf1D', b'\t', b'\xf5\n\x04\x04', b'\xf5\n\x02\x01', b'\xf5\x00\x01\x04', b'\xfe', b'\xf0\xee\x00\x00', b'\xfd', b'\xf0\xee\xe4\x05', b'\xf8\x02\x81', b'\xff', b'\xfc\x12\x00\x00', b'\xf5\x00\x00\x02', b'\xf5\x0c\x01\xff', b'\xfe', b'\xfc\x01\x02\x02', b'\xf8$\x81', b'\xf8\x03\x81', b'\xf0\xfe\xfe\x00', b'\xfe', b'\xfc\x05\x00\x00', b'\xf8\x03\x81', b'\xf0\xfe\xfe\x00', b'\xff']</t>
  </si>
  <si>
    <t>Start: Number 024 | [b'\xfc\x0b\x1e\x00', b'\xfb\x00\x00', b'\xc1', b'\xf8\x03\x81', b'\xfe', b'\xfc\r\x03\x03', b'\xf3\x00\x00', b'\xf16', b'\xf0f|\x18', b'\xfd', b'\xf16', b'\xf0f|\x18', b'\xfd', b'\xf16', b'\xf0f|\x18', b'\xf8\x03\x00', b'\xfe', b'\xfc\x1a6\x01', b'\xf1G', b'\xf0\x01\x01\x06', b'\xfe', b'\xfc\x1a6\x02', b'\xf1G', b'\xf0\x00\x05\xb3', b'\xfe', b'\xfc\x1a6\x04', b'\xf1G', b'\xf0\x8e\xa9\xa9', b'\xfe', b'\xfc\x1a6\x08', b'\xf1G', b'\xf0--.', b'\xfe', b'\xfc\x1a6\x10', b'\xf1G', b'\xf0\xbc\xbcr', b'\xfe', b'\xfc\x1a6 ', b'\xf1G', b'\xf0\xee\xee\xc9', b'\xfe', b'\xfc\x1a6@', b'\xf1G', b'\xf0n\xe6\xe6', b'\xfe', b'\xfc\x1a6\x80', b'\xf1G', b'\xf0\x02\x02\x07', b'\xfe', b'\xf0\xee\xee\xef', b'\xff', b'\xfc\x12\x00\x00', b'\xf5\x0c\x01\xff', b'\xfe', b'\xfc\x04\x01\x00', b'\xfc\x1a6\x01', b'\xf8\x03\x81', b'\xc1', b'\xfe', b'\xfc\x04\x02\x00', b'\xfc\x1a6\x02', b'\xf8\x03\x81', b'\xc1', b'\xfe', b'\xfc\x04\x04\x00', b'\xfc\x1a6\x04', b'\xf8\x03\x81', b'\xc1', b'\xfe', b'\xfc\x04\x08\x00', b'\xfc\x1a6\x08', b'\xf8\x03\x81', b'\xc1', b'\xfe', b'\xfc\x04\x10\x00', b'\xfc\x1a6\x10', b'\xf8\x03\x81', b'\xc1', b'\xfe', b'\xfc\x04 \x00', b'\xfc\x1a6 ', b'\xf8\x03\x81', b'\xc1', b'\xfe', b'\xfc\x04@\x00', b'\xfc\x1a6@', b'\xf8\x03\x81', b'\xc1', b'\xfe', b'\xfc\x04\x80\x00', b'\xfc\x1a6\x80', b'\xf8\x03\x81', b'\xc1', b'\xfe', b'\xfc\x05\x00\x00', b'\xf0\xee\xfe\xfe', b'\xff']</t>
  </si>
  <si>
    <t>Start: Number 128 | [b'\xfc\x15$\x00', b'\xfc\x13\x01\x01', b'\xfc\t6\x13', b'\xf16', b'\x1f', b'\xf9\x01$\x00', b'\xfe', b'\xfc\x13\x01\x01', b'\xf0\xee\xe6\xb4', b'\xfd', b'\xf0\xb1\xb4\xe3', b'\xfe', b'\xf0\xee\xee\x01', b'\xfd', b'\xf0\xee\xef\xad', b'\xff', b'\xfc\x12\x00\x00', b'\xf5\x0c\x01\xff', b'\xfe', b'\xfc\x05\x00\x00', b'\xf0\xfe\xfe\xef', b'\xff']</t>
  </si>
  <si>
    <t>Start: Inferno___ | [b'\xfc\x16\x1e\x00', b'\xfc\x11\x0b\x00', b'\xaf', b'\xfb\x04\x00', b'\xfe', b'\xfc\x15$\x00', b'\xfc\x13\x01\x01', b'\xfc\t6\x13', b'\xf16', b'\xbf', b'\xf9\x01$\x00', b'\xfe', b'\xfc\x13\x01\x02', b'\xf0\x0b\x0b\x13', b'\xfe', b'\xf0\x07\xb4\xb4', b'\xfd', b'\xf0\xb9\xb9\xb4', b'\xfd', b'\xf0\x07\xb4\xe3', b'\xfd', b'\xf0\x07\xb4\xe3', b'\xff', b'\xfc\x12\x00\x00', b'\xf5\x0c\x01\xff', b'\xfe', b'\xfc\x05\x00\x00', b'\xf0\xfe\xfe\xef', b'\xff']</t>
  </si>
  <si>
    <t>Start: Crane_____ | [b'\xfc\r\x01\x03', b'\xf8\x01\x00', b'\xf11', b'\x05', b'\xfe', b'\xfc\x15$\x00', b'\xfc\x13\x01\x01', b'\xf16', b'\xbf', b'\xf9\x01$\x00', b'\xfe', b'\xfc\x16&lt;\x00', b'\xfb\x04\x00', b'\xf3\x1f\x00', b'\xbc', b'\xfe', b'\xf0\xee\x02\x02', b'\xfd', b'\xf0\xee\x07\xef', b'\xff', b'\xfc\x04\x04\x00', b'\xfc\r\x03\x02', b'\xf31\x00', b'\xf3&amp;\x00', b'\xf8\x03\x00', b'\xf1C', b'\xb9', b'\xfe', b'\xfc\x04\x04\x00', b'\xfc\r\x03\x01', b'\xf8\x03\x81', b'\xf3-\x00', b'\xfe', b'\xfc\x04\x04\x00', b'\xfc\r\x03\x00', b'\xf8\x03\x81', b'\xf3,\x00', b'\xfe', b'\xfc\x05\x00\x00', b'\xf8\x01\x81', b'\xf0\xfe\xfe\xee', b'\xff']</t>
  </si>
  <si>
    <t>Start: Crane_____ | [b'\xfc\r\x00\x03', b'\xf8\x00\x00', b'\xf10', b'\x07', b'\xfe', b'\xfc\x15$\x00', b'\xfc\x13\x01\x01', b'\xf16', b'\xbf', b'\xf9\x01$\x00', b'\xfe', b'\xfc\x16&lt;\x00', b'\xfb\x04\x00', b'\xf3\x1f\x00', b'\xbc', b'\xfe', b'\xf0\xee\x00\x00', b'\xfd', b'\xf0\xee\x05\xef', b'\xff', b'\xfc\x04\x01\x00', b'\xfc\r\x02\x02', b'\xf3G\x00', b'\xf32\x00', b'\xf8\x02\x00', b'\xf1C', b'\t', b'\xfe', b'\xfc\x04\x01\x00', b'\xfc\r\x02\x01', b'\xf8\x02\x81', b'\xf3F\x00', b'\xfe', b'\xfc\x04\x01\x00', b'\xfc\r\x02\x00', b'\xf8\x02\x81', b'\xf33\x00', b'\xfe', b'\xfc\x05\x00\x00', b'\xf8\x00\x81', b'\xf0\xfe\xfe\xee', b'\xff']</t>
  </si>
  <si>
    <t>Start: Umaro_____ | [b'\xf0\xee\xee\xef', b'\xfd', b'\xf0\xee\xee\xba', b'\xff', b'\xfc\x12\x00\x00', b'\xf5\x0c\x01\xff', b'\xfe', b'\xfc\x04\x01\x00', b'\xf1G', b'\xf0\xfe\xef\xba', b'\xfe', b'\xfc\x05\x00\x00', b'\xf0\xfe\xfe\xee', b'\xff']</t>
  </si>
  <si>
    <t>Start: Umaro_____ | [b'\xfc\x15\x00\x00', b'\xfc\x15\x00\x01', b'\xfc\x066&lt;', b'\xf16', b'\xf6\x00\xf8\xf8', b'\xfa\x00\x01\x00', b'\xf3I\x00', b'\xfb\x0b\x16', b'\xfb\x0b\x15', b'\xfb\x0b\x13', b'\xfb\x0b\x11', b'\xf9\x01\x00\x00', b'\xfe', b'\xfc\r$\x03', b'\xf4\x16\x16\x16', b'\xf8$\x00', b'\xfe', b'\xfc\x13\x00\x02', b'\xfc\x0b(\x00', b'\xfb\x00\x00', b'\xf0st\xe8', b'\xfe', b'\xfc\x13\x00\x02', b'\xf0\xee\xee\xba', b'\xf0\xee\xee\xef', b'\xfe', b'\xf0\xee\xee\xef', b'\xff', b'\xfc\x12\x00\x00', b'\xf5\x0c\x01\xff', b'\xfe', b'\xfc\x15\x00\x00', b'\xfc\x15\x00\x01', b'\xfc\x03\xf8\xf8', b'\xfa\x00\x01\x00', b'\xf3I\x00', b'\xfb\x0b\x16', b'\xfb\x0b\x15', b'\xfb\x0b\x13', b'\xfb\x0b\x11', b'\xf9\x01\x00\x01', b'\xfe', b'\xfc\x01\x02\x02', b'\xf8$\x81', b'\xfe', b'\xfc\x04\x01\x00', b'\xf0\xfe\xef\xba', b'\xfe', b'\xfc\x05\x00\x00', b'\xf0\xfe\xfe\xef', b'\xff']</t>
  </si>
  <si>
    <t>Start: Guardian__ | [b'\xfc\x15\x00\x00', b'\xfb\x016', b'\xf30\x00', b'\xf9\x01\x00\x00', b'\xfe', b'\xff', b'\xfc\x01\x00\x00', b'\xfc\r\x01\x02', b'\xf8\x01\x00', b'\xf3/\x00', b'\xfe', b'\xfc\x01\x00\x00', b'\xf8\x01\x81', b'\xf3.\x00', b'\xee', b'\xff']</t>
  </si>
  <si>
    <t>Start: Guardian__ | [b'\xfc\x14$\x01', b'\xf3\x82\x00', b'\xf3~\x00', b'\xf0\xee\xd0\xd0', b'\xfd', b'\xf0\xee\xb0\xef', b'\xfd', b'\xf0\xee\x9f\xef', b'\xfd', b'\xb0', b'\xf9\x02$\x01', b'\xf9\x02\x00\x00', b'\xfe', b'\xfc\x14$\x02', b'\xf3\x82\x00', b'\xf3\x7f\x00', b'\xf0\xee\xe3\xe3', b'\xfd', b'\xf0\xee\xe3\xe3', b'\xfd', b'\xf6\x01\x01+', b'\xf6\x00\xe8\xe9', b'\xf6\x00\xe8\xe9', b'\xf6\x00\xe8\xe9', b'\xf16', b'\xbf', b'\xf9\x02$\x02', b'\xf9\x02\x00\x00', b'\xfe', b'\xfc\x14$\x03', b'\xf3\x82\x00', b'\xf3\x80\x00', b'\xf0\xb5\xb6\xb6', b'\xfd', b'\xf0\xb5\xb6\xb6', b'\xfd', b'\xf0\xb5\xcd\xcd', b'\xfd', b'\xf3g\x00', b'\xf3&lt;\x00', b'\xf3E\x00', b'\xb7', b'\xf9\x02$\x03', b'\xf9\x02\x00\x00', b'\xfe', b'\xfc\x14$\x04', b'\xf3\x82\x00', b'\xf3\x81\x00', b'\xf0\x0f\xdf\xdf', b'\xfd', b'\xf0\xee\x0f\x0f', b'\xfd', b'\xf0\xee\xdf\xee', b'\xfd', b'\xf3e\x00', b'\xfa\x0c\x01\x00', b'\xfa\x0c\x01\x00', b'\xfa\x0c\x01\x00', b'\xf1G', b'\xc6', b'\xf9\x02$\x04', b'\xf9\x02\x00\x00', b'\xfe', b'\xfc\x14\x00\x00', b'\xfc\r\x03\x03', b'\xf8\x03\x00', b'\xf8$\x00', b'\xf9\x01$\x04', b'\xfe', b'\xfc\x14\x00\x00', b'\xfc\r\x03\x02', b'\xf8\x03\x81', b'\xf8$\x00', b'\xf9\x01$\x03', b'\xfe', b'\xfc\x14\x00\x00', b'\xfc\r\x03\x01', b'\xf8\x03\x81', b'\xf8$\x00', b'\xf9\x01$\x02', b'\xfe', b'\xfc\x14\x00\x00', b'\xfc\r\x03\x00', b'\xf8\x03\x81', b'\xf8$\x00', b'\xf9\x01$\x01', b'\xfe', b'\xf3h\x00', b'\xf0\xee\xb5\xdd', b'\xfd', b'\xf0\xb4\xdd\xb5', b'\xf9\x01\x00\x00', b'\xff', b'\xfc\x12\x00\x00', b'\xf5\x0c\x01\xff', b'\xfe', b'\xfc\x05\x00\x00', b'\xf0\xfe\xfe\xee', b'\xff']</t>
  </si>
  <si>
    <t>Start: Air Force_ | [b'\xfc\x14\x00\x00', b'\xfc\r\x01\x06', b'\xf5\x02\x01\x08', b'\xb7', b'\xf8\x01\x00', b'\xfe', b'\xfc\x14\x00\x00', b'\xfc\r\x01\x05', b'\xf3E\x00', b'\xf8\x01\x81', b'\xfe', b'\xfc\x14\x00\x00', b'\xfc\r\x01\x04', b'\xf3&lt;\x00', b'\xf8\x01\x81', b'\xfe', b'\xfc\x14\x00\x00', b'\xfc\r\x01\x03', b'\xf3;\x00', b'\xf8\x01\x81', b'\xfe', b'\xfc\x14\x00\x00', b'\xfc\r\x01\x02', b'\xf3:\x00', b'\xf8\x01\x81', b'\xfe', b'\xfc\x14\x00\x00', b'\xfc\r\x01\x01', b'\xf39\x00', b'\xf8\x01\x81', b'\xfe', b'\xfc\x14\x00\x00', b'\xfc\r\x01\x00', b'\xf5\x03\x00\x08', b'\xfb\x0b\x13', b'\xf3"\x00', b'\xf38\x00', b'\xf8\x01\x81', b'\xfe', b'\xfc\x13\x01\x02', b'\xf0\xb5\xb6\xfe', b'\xfe', b'\xf0\xb5\xb5\xfe', b'\xff', b'\xfc\x12\x00\x00', b'\xf5\x0c\x01\xff', b'\xfe', b'\xff']</t>
  </si>
  <si>
    <t>Start: Tritoch___ | [b'\xf7\x04', b'\xfb\x02\x00', b'\xff', b'\xff']</t>
  </si>
  <si>
    <t>Start: Tritoch___ | [b'\xf7\x12', b'\xfb\x02\x00', b'\xff', b'\xff']</t>
  </si>
  <si>
    <t>Start: FlameEater | [b'\xfc\x15$\x00', b'\xf9\x01$\x00', b'\xd8', b'\xf5\x01\x00&lt;', b'\xfe', b'\xfc\x0b\x0f\x00', b'\xfb\x00\x00', b'\xf8\x03\x81', b'\xfc\r\x03\x06', b'\xf8\x03\x00', b'\xfe', b'\xfc\r\x02\x06', b'\xfc\t6\x17', b'\xf16', b'\x1c', b'$', b'\xf8\x02\x00', b'\xfe', b'\xfc\x15$\x01', b'\xfc\x13\x01\x01', b'\xfc\r\x03\x05', b'\xd8', b'\xf5\x01\x00\x02', b'\xf9\x01$\x01', b'\xfe', b'\xfc\x15$\x01', b'\xfc\x13\x01\x01', b'\xfc\r\x03\x04', b'\xd8', b'\xf5\x01\x00$', b'\xf9\x01$\x01', b'\xfe', b'\xfc\x15$\x01', b'\xfc\x13\x01\x01', b'\xfc\r\x03\x03', b'\xd8', b'\xf5\x01\x00&lt;', b'\xf9\x01$\x01', b'\xfe', b'\xfc\x15$\x01', b'\xfc\x13\x01\x01', b'\xfc\r\x03\x02', b'\xd8', b'\xf5\x01\x004', b'\xf9\x01$\x01', b'\xfe', b'\xfc\x15$\x01', b'\xfc\x13\x01\x01', b'\xfc\r\x03\x01', b'\xd8', b'\xf5\x01\x00(', b'\xf9\x01$\x01', b'\xfe', b'\xfc\x086\x17', b'\xf0\x05\t\x05', b'\xf8\x03\x81', b'\xf9\x02$\x01', b'\xfe', b'\xf0\x00\xfe\x00', b'\xfd', b'\xf0\x00\xb3\xb3', b'\xfd', b'\xf0\x00\xb3\xfe', b'\xf9\x02$\x01', b'\xff', b'\xfc\x12\x00\x00', b'\xf5\x0c\x01\xff', b'\xfe', b'\xfc\x02\x10\x11', b'\xf1C', b'\xf0\x11\x0f\x11', b'\xfe', b'\xfc\x05\x00\x00', b'\xf8\x02\x81', b'\xf0\xfe\xfe\x05', b'\xff']</t>
  </si>
  <si>
    <t>Start: AtmaWeapon | [b'\xfc\x15$\x07', b'\xf9\x01$\x07', b'\xfe', b'\xfc\x14$\x00', b'\xf3e\x00', b'\xfb\x0b\x15', b'\xfb\x0b\x16', b'\xfb\x0b\x13', b'\xfa\x0c\x01\x00', b'\xf0\xfe\xfe\xfe', b'\xfd', b'\xfa\x0c\x01\x00', b'\xf0\xfe\xfe\xfe', b'\xfd', b'\xfa\x0b\x01\x00', b'\xf1G', b'\xc6', b'\xf9\x02$\x00', b'\xf9\x02$\x01', b'\xfe', b'\xfc\x066\x1a', b'\xf1G', b'\xf0\xee\x11\x11', b'\xfd', b'\xf1G', b'\xf0\x1a\x16\xe4', b'\xfe', b'\xfc\x0666', b'\xf1G', b'\xf0\x08\x15\xdf', b'\xfd', b'\xf1G', b'\xf0\xee\xef\xef', b'\xfd', b'\xf1C', b'\x05', b'\xfd', b'\xf1G', b'\xc4', b'\xf9\x01$\x00', b'\xf9\x01$\x01', b'\xfe', b'\xf0\xee\x0f\xee', b'\xfd', b'\xf0\x0f\xee\xe4', b'\xff', b'\xfc\x12\x00\x00', b'\xf5\x0c\x01\xff', b'\xfe', b'\xfc\x05\x00\x00', b'\xfc\x15$\x01', b'\xfc\x066\x1a', b'\xf1G', b'\xf0\xfe\x0f\xfe', b'\xfe', b'\xff']</t>
  </si>
  <si>
    <t>Start: Nerapa____ | [b'\xfc\x15$\x00', b'\xf1H', b'\x8b', b'\xf1I', b'\x8b', b'\xf1J', b'\x8b', b'\xf1K', b'\x8b', b'\xf9\x01$\x00', b'\xfe', b'\xfc\r\x00\x06', b'\xf8\x00\x00', b'\x8c', b'\xfe', b'\xf0\xee\xee\x05', b'\xfd', b'\xf0\xee\xb3\t', b'\xfd', b'\xf0\xee\xee\x05', b'\xff', b'\xfc\x01\x00\x00', b'\xf0\xee\xfe\xfe', b'\xf8\x00\x81', b'\xff']</t>
  </si>
  <si>
    <t>Start: SrBehemoth | [b'\xfc\x086\x05', b'\xf1D', b'\xee', b'\xee', b'\xfd', b'\xf1D', b'\xee', b'\xee', b'\xfd', b'\xf1D', b'\xee', b'\xee', b'\xfd', b'\xfc\t6\x17', b'\xf16', b'#', b'\xfe', b'\xfc\x15$\x00', b'\xfc\x08H\x17', b'\xf1H', b'\xef', b'\xf3Z\x00', b'\xf9\x01$\x00', b'\xfe', b'\xfc\x15$\x00', b'\xfc\x08I\x17', b'\xf1I', b'\xef', b'\xf3Z\x00', b'\xf9\x01$\x00', b'\xfe', b'\xfc\x15$\x00', b'\xfc\x08J\x17', b'\xf1J', b'\xef', b'\xf3Z\x00', b'\xf9\x01$\x00', b'\xfe', b'\xfc\x15$\x00', b'\xfc\x08K\x17', b'\xf1K', b'\xef', b'\xf3Z\x00', b'\xf9\x01$\x00', b'\xfe', b'\xfc\x0666', b'\xf1G', b'\xf0\xee\n\n', b'\xfd', b'\xf1G', b'\xf0\xee\xdf\x0e', b'\xfd', b'\xf1G', b'\xf0\xee\x06\xdf', b'\xf9\x02$\x00', b'\xfe', b'\xf0\x0e\x06\xfe', b'\xfd', b'\xf0\xee\n\xfe', b'\xf9\x02$\x00', b'\xff', b'\xfc\x12\x01\x00', b'\xf9\x01\n\x00', b'\xf5\x0b\x03\x00', b'\xf2\x00\xa8\x81', b'\xf9\x01\x00\x00', b'\xfe', b'\xfc\x02\x0e\x0f', b'\xf1G', b'\xdf', b'\xfe', b'\xfc\x05\x00\x00', b'\xf0\xee\xfe\xfe', b'\xff']</t>
  </si>
  <si>
    <t>Start: Kefka_____ | [b'\xfc\x15$\x00', b'\xfb\x076', b'\xf9\x01$\x00', b'\xfe', b'\xfc\x1b\xd7\x01', b'\xfc\x13\x01\x01', b'\xf2\x90\x00\x82', b'\xfe', b'\xfc\x1b\x00\x02', b'\xfc\x13\x01\x01', b'\xf2\x90\x01\x82', b'\xfe', b'\xfc\x1b\x01\x02', b'\xfc\x13\x01\x01', b'\xf2\x8f\x02\x82', b'\xfe', b'\xff', b'\xff']</t>
  </si>
  <si>
    <t>Start: Tentacle__ | [b'\xfc\x14$\x07', b'\xfc\x0b\x1e\x00', b'\xdb', b'\xfe', b'\xfc\x15$\x07', b'\xfc\x08H\x12', b'\xc8', b'\xfe', b'\xfc\x15$\x07', b'\xfc\x08I\x12', b'\xc8', b'\xfe', b'\xfc\x15$\x07', b'\xfc\x08J\x12', b'\xc8', b'\xfe', b'\xfc\x15$\x07', b'\xfc\x08K\x12', b'\xc8', b'\xfe', b'\xfc\x15$\x07', b'\xfb\x00\x00', b'\xf0\xef\x03\xef', b'\xfd', b'\xfb\x00\x00', b'\xf0\xb0\xb0\xef', b'\xfd', b'\xfb\x00\x00', b'\xf0\xee\x08\xef', b'\xfd', b'\xfb\x00\x00', b'\xf0\x03\xef\xb0', b'\xff', b'\xfc\x12\x00\x00', b'\xfc\x14$\x07', b'\xdb', b'\xfe', b'\xfc\x15$\x07', b'\xfc\x05\x00\x00', b'\xf0\xee\xfe\xfe', b'\xff']</t>
  </si>
  <si>
    <t>Start: Dullahan__ | [b'\xfc\x15$\x00', b'\x98', b'\xf9\x01$\x00', b'\xfe', b'\xfc\x15$\x02', b'\xfc\x066,', b'\xf16', b'.', b'\xf9\x01$\x02', b'\xfe', b'\xfc\r\x01\x08', b'\xf0\xc5\xef\xfe', b'\xfd', b'\xf0\x06\xef\xfe', b'\xfd', b'\xf0\x98\xfe\xbb', b'\xfd', b'\xf0\x06\xbb\xfe', b'\xf8\x01\x00', b'\xfe', b'\xfc\x15$\x01', b'\xfc\x08C\x17', b'\x97', b'\xf9\x01$\x01', b'\xfe', b'\xf0\n\x06\xfe', b'\xfd', b'\xf0\n\xfe\x0e', b'\xfd', b'\xf0\x0e\x06\xfe', b'\xfd', b'\xf0\xfe\x06\x0e', b'\xf9\x02$\x01', b'\xf9\x02$\x02', b'\xfe', b'\xff', b'\xfc\x12\x00\x00', b'\xf5\x0c\x01\xff', b'\xfe', b'\xfc\x05\x00\x00', b'\xf0\xfe\xfe\xee', b'\xf8\x01\x81', b'\xff']</t>
  </si>
  <si>
    <t>Start: Doom Gaze_ | [b'\xfc\x15$\x00', b'\x94', b'\xf9\x01$\x00', b'\xfe', b'\xf1G', b'\xf0\xee\r\n', b'\xfd', b'\xf0\r\x8f\x8f', b'\xff', b'\xfc\x12\x00\x00', b'\xf5\x0c\x01\xff', b'\xfe', b'\xfc\x05\x00\x00', b'\xf0\xfe\xee\xfe', b'\xff']</t>
  </si>
  <si>
    <t>Start: Chadarnook | [b'\xfc\x15$\x00', b'\xf9\x01$\x00', b'\xfe', b'\xfc\r\x03\x01', b'\xf0\xee\xee\xce', b'\xfd', b'\xf0\xee\xef\xa8', b'\xfd', b'\xf0\xee\xee\xef', b'\xf8\x03\x00', b'\xf5\r\x02\x02', b'\xf5\r\x01\x01', b'\xfe', b'\xfc\r\x03\x00', b'\xf0\xee\xce\xee', b'\xf8\x03\x00', b'\xf5\r\x02\x02', b'\xf5\r\x01\x01', b'\xfe', b'\xff', b'\xfc\x12\x00\x00', b'\xf5\x08\x03\x01', b'\xf5\t\x00\x01', b'\xfe', b'\xfc\x05\x00\x00', b'\xf1G', b'\xf0\xfe\xee\xe1', b'\xff']</t>
  </si>
  <si>
    <t>Start: Curley____ | [b'\xfc\x11\x07\x00', b'\xfc\x16\x1e\x00', b'\xfb\x04\x00', b'\xf1D', b'\xaf', b'\xfe', b'\xfc\r\x03\x04', b'\xfc\t6\x17', b'\xf8\x03\x00', b'\xf16', b'$', b'\xfe', b'\xfc\x086\x17', b'\xf16', b'\xf0\x05\t\t', b'\xfe', b'\xfc\x12\x02\x00', b'\xf11', b'1', b'\xfe', b'\xfc\x12\x04\x00', b'\xf12', b'1', b'\xfe', b'\xfc\x13\x01\x02', b'\xf0\x05\t\t', b'\xfe', b'\xf0\x19\xfe\x93', b'\xfd', b'\xf0\x1b\x19\xfe', b'\xfd', b'\xf0 \x1b\xfe', b'\xff', b'\xfc\x01\x02\x02', b'\xf8\x03\x81', b'\xf1\x11', b'\xf0\xfe\xfe\x05', b'\xfe', b'\xfc\x05\x00\x00', b'\xf1\x11', b'\xf0\xfe\x05\xfe', b'\xff']</t>
  </si>
  <si>
    <t>Start: Larry_____ | [b'\xfc\x11\x07\x00', b'\xfc\x16\x1e\x00', b'\xfb\x04\x00', b'\xf1D', b'\xaf', b'\xfe', b'\xfc\r\x03\x04', b'\xfc\t6\x17', b'\xf8\x03\x00', b'\xf16', b'$', b'\xfe', b'\xfc\x086\x17', b'\xf16', b'\xf0\x06\n\n', b'\xfe', b'\xfc\x14$\x00', b'\xfc\x15$\x01', b'\xfc\x0b\x1e\x00', b'\xf9\x01$\x01', b'\xf9\x01$\x02', b'\xf9\x02$\x00', b'\xf3d\x00', b'\xf5\x02\x00\x02', b'\xfe', b'\xfc\x15$\x00', b'\xfc\x15$\x02', b'\xfc\x13\x01\x02', b'\xfc\r\x02\x04', b'\xf8\x02\x00', b'\xf3[\x00', b'\xf9\x01$\x00', b'\xfb\x00\x00', b'\xf5\x02\x03\x02', b'\xfe', b'\xfc\x15$\x00', b'\xfc\x13\x01\x02', b'\xf0\x06\xfe\n', b'\xfd', b'\xf0\x06\xfe\n', b'\xfd', b'\xf0\xfe\x06\x06', b'\xfe', b'\xfc\x15$\x00', b'\xee', b'\xff', b'\xfc\x13\x01\x02', b'\xfc\x05\x00\x00', b'\xf1\x11', b'\xf0\xfe\x06\xfe', b'\xf8\x02\x81', b'\xfe', b'\xfc\x05\x00\x00', b'\xf1\x11', b'\xf0\xfe\x06\xfe', b'\xff']</t>
  </si>
  <si>
    <t>Start: Moe_______ | [b'\xfc\x11\x07\x00', b'\xfc\x16\x1e\x00', b'\xfb\x04\x00', b'\xf1D', b'\xaf', b'\xfe', b'\xfc\r\x03\x04', b'\xfc\t6\x17', b'\xf8\x03\x00', b'\xf16', b'$', b'\xfe', b'\xfc\x086\x17', b'\xf16', b'\xf0\x07\x0b\x0b', b'\xfe', b'\xfc\x13\x01\x02', b'\xf0\x07\xfe\xfe', b'\xfd', b'\xf0\x07\x0b\xfe', b'\xfd', b'\xf0\x0b\x0b\xfe', b'\xfe', b'\xf0\x1c\x1f\xfe', b'\xfd', b'\xf0%.\xfe', b'\xff', b'\xfc\x01\x02\x02', b'\xf8\x03\x81', b'\xf1\x11', b'\xf0\xfe\xfe\x07', b'\xfe', b'\xfc\x05\x00\x00', b'\xf1\x11', b'\xf0\xfe\x07\xfe', b'\xff']</t>
  </si>
  <si>
    <t>Start: Wrexsoul__ | [b'\xfc\x14\x00\x00', b'\xf1A', b'\xf0\xfe\x0b\x0b', b'\xfd', b'\xf1A', b'\xf0\xfe\x0b\x0b', b'\xfe', b'\xee', b'\xfd', b'\xee', b'\xf9\x01\x00\x00', b'\xff', b'\xfc\x12\x00\x00', b'\xf5\x0c\x01\xff', b'\xfe', b'\xfc\x14\x00\x00', b'\xfc\x01\x00\x00', b'\xf0\xfe\xee\xfe', b'\xfe', b'\xff']</t>
  </si>
  <si>
    <t>Start: Hidon_____ | [b'\xfc\x12&lt;\x00', b'\xfc\x16P\x00', b'\xf5\t\x00\x04', b'\xf5\t\x00\x08', b'\xf5\t\x00\x10', b'\xf5\t\x00 ', b'\xf9\x02$\x00', b'\xfe', b'\xfc\r\x03\n', b'\xf9\x01\x00\x00', b'\xf8\x03\x00', b'\xfe', b'\xfc\x15$\x00', b'\xfc\x13\x01\x01', b'\xfa\x0c\x01\x00', b'\xf1G', b'\xa1', b'\xf9\x02\x00\x00', b'\xf9\x01$\x00', b'\xfe', b'\xfc\x13\x01\x01', b'\xf1G', b'\xf0\xa5\xee\xbd', b'\xfd', b'\xf0\xee\xbd\xee', b'\xfd', b'\xf0\xa5\xee\xbd', b'\xfe', b'\xfc\x08H\x07', b'\xfc\tH\x01', b'\xf1H', b'\xa6', b'\xfe', b'\xfc\x08I\x07', b'\xfc\tI\x01', b'\xf1I', b'\xa6', b'\xfe', b'\xfc\x08J\x07', b'\xfc\tJ\x01', b'\xf1J', b'\xa6', b'\xfe', b'\xfc\x08K\x07', b'\xfc\tK\x01', b'\xf1K', b'\xa6', b'\xfe', b'\xf0\xee\xee\x08', b'\xff', b'\xfc\x12\x00\x00', b'\xf5\x0c\x01\xff', b'\xfe', b'\xfc\x05\x00\x00', b'\xf0\xfe\xfe\x03', b'\xf8\x03\x81', b'\xff']</t>
  </si>
  <si>
    <t>Start: KatanaSoul | [b'\xfc\x15$\x00', b'\xfc\x16(\x00', b'\xfa\x0c\x01\x00', b'\xf3c\x00', b'\xf16', b'\xfb\x0b\n', b'\xfb\x0b\x17', b'\xfb\x0b\x13', b'\xf9\x01$\x00', b'\xfe', b'\xfc\r\x03\x03', b'\xf6\x01+%', b'\xfd', b'\xf1C', b'\xf4\x18\x18\x18', b'\xf8\x03\x00', b'\xfe', b'\xfc\r\x01\x06', b'\xf8\x01\x00', b'\xf1D', b'\xef', b'\xfe', b'\xf0R\xee\xe6', b'\xfd', b'\xf0\xeeS\xe3', b'\xfd', b'\xf0SQR', b'\xfd', b'\xf0\xee\x90Q', b'\xff', b'\xfc\x12\x00\x00', b'\xf5\x0c\x01\xff', b'\xfe', b'\xfc\x01\x00\x00', b'\xf0\xfe\xfe\xee', b'\xf8\x01\x81', b'\xfe', b'\xfc\x01\x02\x0c', b'\xf0\xfe\xfe\xee', b'\xf8\x03\x81', b'\xfe', b'\xff']</t>
  </si>
  <si>
    <t>Start: L.30 Magic | [b'\xf0\x05\x06\x07', b'\xff', b'\xfc\x12\x00\x00', b'\xfe', b'\xfc\x05\x00\x00', b'\xf0#)$', b'\xff']</t>
  </si>
  <si>
    <t>Start: Hidonite__ | [b'\xf0\xee\xfe\xee', b'\xfd', b'\xf0\xee\xfe\xef', b'\xfd', b'\xf0\xee\xfe\xfe', b'\xff', b'\xfc\x12\x00\x00', b'\xfb\x04\x00', b'\xfe', b'\xfc\x05\x00\x00', b'\xf0\xfe\xfe\xee', b'\xff']</t>
  </si>
  <si>
    <t>Start: Doom______ | [b'\xfc\x17M\x00', b'\xef', b'\xfe', b'\xfc\x14$\x00', b'\xfc\x0b\x14\x00', b'\xfc\x0c\x02\x08', b'\x9a', b'\xf8\x02\x81', b'\xfb\x00\x00', b'\xfe', b'\xfc\r\x03\x08', b'\xf8\x03\x00', b'\xf1C', b'\xc9', b'\xfe', b'\xfc\x14$\x00', b'\xf0\xee\xca\xca', b'\xfd', b'\xf0\xee\xca\xca', b'\xfd', b'\xf0\xee\xee\xca', b'\xfd', b'\xf0\xee\xca\xca', b'\xfe', b'\xf0\n\xc5\xbb', b'\xfd', b'\xf0\xfe\n\xc5', b'\xfd', b'\xf0\n\xc5\n', b'\xfd', b'\xf0\xfe\n\xbb', b'\xff', b'\xfc\x12\x00\x00', b'\xf5\x0c\x01\xff', b'\xfe', b'\xfc\x05\x00\x00', b'\xf0\xee\xee\xfe', b'\xf8\x03\x81', b'\xfc\x0664', b'\xfc\x15$\x01', b'\xfa\x0c\x01\x00', b'\xfa\x0c\x01\x00', b'\xf3\x88\x00', b'\xf16', b'\xfb\x0b\n', b'\xfb\x0b\x17', b'\xfb\x0b\x13', b'\xf9\x01$\x00', b'\xf9\x01$\x01', b'\xff']</t>
  </si>
  <si>
    <t>Start: Goddess___ | [b'\xfc\x15\x00\x00', b'\xfc\r\x03\x08', b'\xf8\x03\x00', b'\xf1G', b'\xdc', b'\xf9\x01\x00\x00', b'\xfe', b'\xfc\x066K', b'\xf1G', b'\xf0\x0b\xbe\xfe', b'\xfd', b'\xf1G', b'\xf0\x0b\x0b\xbe', b'\xfd', b'\xf1G', b'\xf0\x0b\xa0\xa0', b'\xfd', b'\xf1G', b'\xf0\x0b\x0b\xbe', b'\xfe', b'\xf0\x07\xee\xa8', b'\xfd', b'\xf0\x0b\xce\xee', b'\xfd', b'\xf0\x07\xee\x0b', b'\xff', b'\xfc\x12\x00\x00', b'\xf5\x0c\x01\xff', b'\xfe', b'\xfc\x01\x00\x00', b'\xf0\xfe\xfe\xc7', b'\xf8\x03\x81', b'\xfe', b'\xfc\x05\x00\x00', b'\xf0\xfe\xfe\x07', b'\xf8\x03\x81', b'\xff']</t>
  </si>
  <si>
    <t>Start: Poltrgeist | [b'\xfc\r\x03\x08', b'\xf8\x03\x00', b'\xb7', b'\xfe', b'\xfc\x08H\x14', b'\xb1', b'\xfe', b'\xfc\x08I\x14', b'\xb1', b'\xfe', b'\xfc\x08J\x14', b'\xb1', b'\xfe', b'\xfc\x08K\x14', b'\xb1', b'\xfe', b'\xfc\x0669', b'\xf1G', b'\xf0\xc6\xcc\xfe', b'\xfd', b'\xf1G', b'\xf0\xdf\x8f\xfe', b'\xfd', b'\xf1G', b'\xf0\x8f\xc6\xfe', b'\xfe', b'\xf0\xee\xd7 ', b'\xfd', b'\xf0\xee\xd7\xef', b'\xff', b'\xfc\x12\x00\x00', b'\xf5\x0c\x01\xff', b'\xfe', b'\xfc\x05\x00\x00', b'\xf8\x03\x81', b'\xf0\xfe\t\xfe', b'\xfe', b'\xff']</t>
  </si>
  <si>
    <t>Start: Kefka_____ | [b'\xfc\x15$\x00', b'\xf7 ', b'\xf9\x01$\x00', b'\xfe', b'\xfc\x066\r', b'\xfc\x15\x00\x01', b'\xf3\x8c\x00', b'\xf9\x01\x00\x00', b'\xfa\n\x01\x00', b'\xfd', b'\xf1G', b'\xde', b'\xfd', b'\xf1G', b'\x13', b'\xf9\x02\x00\x00', b'\xfe', b'\xfc\x0665', b'\xf3\x8c\x00', b'\xf9\x01\x00\x00', b'\xf9\x01\x00\x01', b'\xfa\n\x01\x00', b'\xfd', b'\xf1G', b'\xde', b'\xfd', b'\xf9\x02\x00\x00', b'\xf9\x02\x00\x01', b'\xf1G', b'\xf0\xef\xd2\xe0', b'\xf0\xef\xfe\xfe', b'\xfd', b'\xf1G', b'\xf0\xd2\xef\xe0', b'\xf0\xef\xef\xfe', b'\xfe', b'\xf1C', b'\xc0', b'\xfd', b'\xf1G', b'\xf0\xee\xfe\xef', b'\xfd', b'\xf0\t\xd2\xef', b'\xfd', b'\xf0\xee\xfe\xef', b'\xfd', b'\xf0\n\xd2\xef', b'\xfd', b'\xf0\xee\xfe\xef', b'\xfd', b'\xf0\x0b\xfe\xef', b'\xff', b'\xfc\x12\x00\x00', b'\xfa\r\x01\x00', b'\xf5\x11\x01\xff', b'\xfe', b'\xfc\x066\x11', b'\xfc\x15\x00\x00', b'\xfc\x05\x00\x00', b'\xf1G', b'\xf0\xfe\xee\x14', b'\xfe', b'\xfc\x0661', b'\xfc\x15\x00\x00', b'\xfc\x05\x00\x00', b'\xf1G', b'\xf0\xfe\xee\xd1', b'\xff']</t>
  </si>
  <si>
    <t>Start: L.40 Magic | [b'\xf0\x04\x0c&amp;', b'\xff', b'\xfc\x12\x00\x00', b'\xfe', b'\xfc\x05\x00\x00', b'\xf0\x1b\x1d\xfe', b'\xff']</t>
  </si>
  <si>
    <t>Start: Ultros____ | [b'\xfc\x15\x00\x00', b'\xf9\x00\x00\x00', b'\xee', b'\xfe', b'\xfc\x15\x00\x01', b'\xfc\x0b\n\x00', b'\xfc\x0f\x00\x00', b'\xd0', b'\xf9\x00\x00\x01', b'\xfb\x00\x00', b'\xfe', b'\xfc\x15\x00\x02', b'\xfc\x0b\n\x00', b'\xfc\x0f\x05\x00', b'\xd0', b'\xf9\x00\x00\x02', b'\xfb\x00\x00', b'\xfe', b'\xf1C', b'\xd0', b'\xf1D', b'\xf0\xee\xef\xd0', b'\xfd', b'\xee', b'\xf0\xee\xef\xd0', b'\xfd', b'\xf1\x0e', b'\xd0', b'\xff', b'\xfc\x12\x00\x00', b'\xf5\x04\x03\x00', b'\xf7\n', b'\xfe', b'\xfc\x04\x01\x00', b'\xef', b'\xff']</t>
  </si>
  <si>
    <t>Start: Ultros____ | [b'\xfc\x15\x00\x00', b'\xf9\x01\x00\x00', b'\xfe', b'\xfc\x16&lt;\x00', b'\xfb\x04\x00', b'\xf0\xa3\xa3\xa3', b'\xfe', b'\xfc\x19\x01\x00', b'\xf0\xee\xef\xd0', b'\xf8\x03\x81', b'\xfe', b'\xfc\x19\x02\x00', b'\xf0\xee\x00\x00', b'\xf8\x03\x81', b'\xfe', b'\xfc\x19\x04\x00', b'\xf0\xee\x96\x96', b'\xf8\x03\x81', b'\xfe', b'\xfc\x19\x08\x00', b'\xf0\xee\xb8\x04', b'\xf8\x03\x81', b'\xfe', b'\xff', b'\xfc\x12\x00\x00', b'\xf5\x03\x01\xff', b'\xfe', b'\xfc\x01\x07\n', b'\xa9', b'\xfe', b'\xfc\x19\x02\x00', b'\xfc\r\x03\x10', b'\xfc\x15\x02\x07', b'\xf9\x01\x02\x07', b'\xf5\x06\x03\x02', b'\xf5\x06\x02\x04', b'\xf5\x00\x01\x02', b'\xf8\x03\x00', b'\xfe', b'\xfc\x19\x08\x00', b'\xfc\r\x03\x0e', b'\xfc\x15\x02\x06', b'\xf9\x01\x02\x06', b'\xf5\x06\x03\x08', b'\xf5\x06\x02\x02', b'\xf5\x00\x01\x08', b'\xfe', b'\xfc\x19\x01\x00', b'\xfc\r\x03\x0c', b'\xfc\x15\x02\x05', b'\xf9\x01\x02\x05', b'\xf5\x06\x03\x01', b'\xf5\x06\x02\x08', b'\xf5\x00\x01\x01', b'\xfe', b'\xfc\x19\x02\x00', b'\xfc\r\x03\n', b'\xfc\x15\x02\x04', b'\xf9\x01\x02\x04', b'\xf5\x06\x03\x02', b'\xf5\x06\x02\x01', b'\xf5\x00\x01\x02', b'\xfe', b'\xfc\x19\x08\x00', b'\xfc\r\x03\x08', b'\xfc\x15\x02\x03', b'\xf9\x01\x02\x03', b'\xf5\x06\x03\x08', b'\xf5\x06\x02\x02', b'\xf5\x00\x01\x08', b'\xfe', b'\xfc\x19\x02\x00', b'\xfc\r\x03\x06', b'\xfc\x15\x02\x02', b'\xf9\x01\x02\x02', b'\xf5\x06\x03\x02', b'\xf5\x06\x02\x08', b'\xf5\x00\x01\x02', b'\xfe', b'\xfc\x19\x04\x00', b'\xfc\r\x03\x04', b'\xfc\x15\x02\x01', b'\xf9\x01\x02\x01', b'\xf5\x06\x03\x04', b'\xf5\x06\x02\x02', b'\xf5\x00\x01\x04', b'\xfe', b'\xfc\x19\x01\x00', b'\xfc\r\x03\x02', b'\xfc\x15\x02\x00', b'\xf9\x01\x02\x00', b'\xf5\x06\x03\x01', b'\xf5\x06\x02\x04', b'\xf5\x00\x01\x01', b'\xff']</t>
  </si>
  <si>
    <t>Start: Ultros____ | [b'\xfc\x15\x00\x06', b'\xf9\x01\x00\x06', b'\xfe', b'\xfc\x15\x00\x05', b'\xfc\x066F', b'\xf16', b'\x1f', b'\x1c', b'\xf9\x01\x00\x05', b'\xfe', b'\xfc\x0b&lt;\x00', b'\xfb\x00\x00', b'\xf1D', b'\xe8', b'\xfe', b'\xfc\x0c\x01\x08', b'\xf8\x01\x81', b'\xfa\x02\x01\x00', b'\xf0\xee\xef\xd0', b'\xfd', b'\xf1D', b'\xf0\xee\xee\x9f', b'\xfe', b'\xfc\r\x01\x08', b'\xf0\xbc\x8e\xbc', b'\xf5\x06\x04\x01', b'\xfa\x07\x01\x00', b'\xf5\x06\x02\x01', b'\xf8\x01\x00', b'\xf9\x02\x00\x01', b'\xfe', b'\xff', b'\xfc\x05\x00\x00', b'\xfc\x15\x00\x04', b'\xfc\x066/', b'\xf7\x16', b'\xf9\x01\x00\x04', b'\xfc\x12\x00\x00', b'\xf5\x06\x01\xff', b'\xfe', b'\xfc\x02\xd0\xd0', b'\xf5\x06\x01\xff', b'\xfe', b'\xfc\r\x03\x08', b'\xfc\r\x01\x02', b'\xf8\x03\x00', b'\xfa\x01\x01\x00', b'\xf8\x01\xc1', b'\xfe', b'\xfc\x01\x00\x00', b'\xf8\x03\x81', b'\xfe', b'\xfc\x14\x00\x03', b'\xfc\x04\x01\x00', b'\t', b'\xfe', b'\xfc\x14\x00\x03', b'\xfc\x04\x02\x00', b'\n', b'\xfe', b'\xfc\x14\x00\x03', b'\xfc\x04\x04\x00', b'\x0b', b'\xfe', b'\xfc\x14\x00\x02', b'\xfc\x01\x02\x02', b'\xf8\x03\x84', b'\xfe', b'\xfc\x01\x02\x02', b'\xf8\x02\x81', b'\xf8\x03\x84', b'\xfc\x15\x00\x02', b'\xfc\r\x02\x04', b'\xf9\x01\x00\x02', b'\xf9\x01\x00\x03', b'\xfa\x00\x01\x00', b'\xf3\x01\x00', b'\xfe', b'\xff']</t>
  </si>
  <si>
    <t>Start: Chupon____ | [b'\xee', b'\xfd', b'\xf0\xee\xee\xb3', b'\xff', b'\xfc\x12\x00\x00', b'\xf1C', b'\xcb', b'\xfb\x02\x00', b'\xff']</t>
  </si>
  <si>
    <t>Start: L.20 Magic | [b'\xf0\x10\x11\x0c', b'\xfd', b'\xf0\x10\x11\x12', b'\xff', b'\xfc\x12\x00\x00', b'\xfe', b'\xfc\x05\x00\x00', b'\xf0\x1a\x1e\x1c', b'\xff']</t>
  </si>
  <si>
    <t>Start: Siegfried_ | [b'\xfc\x15\x00\x00', b'\xf3]\x00', b'\xee', b'\xee', b'\xee', b'\xee', b'\xee', b'\xee', b'\xee', b'\xee', b'\xf3^\x00', b'\xf9\x00\x00\x00', b'\xfe', b'\xee', b'\xff', b'\xfc\x12\x00\x00', b'\xf5\x0b\x01\xff', b'\xfe', b'\xff']</t>
  </si>
  <si>
    <t>Start: L.10 Magic | [b'\xf0\x00\x01\x02', b'\xff', b'\xfc\x12\x00\x00', b'\xfe', b'\xfc\x05\x00\x00', b'\xf0\x19 \x1f', b'\xff']</t>
  </si>
  <si>
    <t>Start: L.50 Magic | [b'\xf0\x03\x08\r', b'\xfd', b'\xf18', b'\xf03,,', b'\xff', b'\xfc\x12\x00\x00', b'\xfe', b'\xfc\x05\x00\x00', b"\xf0!\x19'", b'\xff']</t>
  </si>
  <si>
    <t>Start: Head______ | [b'\xf0\xee\xee\xef', b'\xff', b'\xfc\x12\x00\x00', b'\xf5\x0c\x01\xff', b'\xff']</t>
  </si>
  <si>
    <t>Start: Whelk Head | [b'\xfc\x14\x00\x00', b'\xfc\x0b\x14\x00', b'\xf5\t\x02\x02', b'\xf9\x02\x00\x00', b'\xfe', b'\xfc\r$\x02', b'\xf8$\x00', b'\xf5\x08\x03\x02', b'\xfb\x00\x00', b'\xf9\x01\x00\x00', b'\xfe', b'\xfc\x15\x00\x00', b'\xf0\xee\xee\xb8', b'\xfd', b'\xf0\xeeo\xef', b'\xff', b'\xfc\x15\x03\x00', b'\xfc\x12\x00\x00', b'\xf9\x01\x03\x00', b'\xf5\x0c\x01\xff', b'\xfe', b'\xfc\x05\x00\x00', b'\xf8$\x81', b'\xff']</t>
  </si>
  <si>
    <t>Start: Colossus__ | [b'\xfc\x01\n\x07', b'\xf1G', b'\xf0\xee\xef\xe8', b'\xfd', b'\xf0\xec\xbc\xe8', b'\xfe', b'\xfc\x17\x0b\x00', b'\xf1G', b'\xf0\xee\xec\xef', b'\xfd', b'\xf1G', b'\xf0\xee\xbc\xe8', b'\xfd', b'\xf1G', b'\xf0\xee\xee\xec', b'\xfe', b'\xf0\xee\xec\xef', b'\xfd', b'\xf0\xee\xee\xec', b'\xff', b'\xfc\x12\x00\x00', b'\xf5\x0c\x01\xff', b'\xfe', b'\xff']</t>
  </si>
  <si>
    <t>Start: Master Pug | [b'\xfc\x0b\x0f\x00', b'\xfb\x00\x00', b'\xc1', b'\xfa\x04\x04\x00', b'\xf8\x03\x81', b'\xfc\r\x03\x07', b'\xf8\x03\x00', b'\xf1D', b'\xef', b'\xf5\n\x04\x04', b'\xfa\x07\x04\x00', b'\xf5\n\x02\x04', b'\xfe', b'\xfc\x1a6\x02', b'\xf1G', b'\xf0\xfe\t\t', b'\xfe', b'\xfc\x1a6\x01', b'\xf1G', b'\xf0\xfe\n\n', b'\xfe', b'\xfc\x1a6\x10', b'\xf1G', b'\xf0\xfe\x0b\x0b', b'\xfe', b'\xfc\x1a6 ', b'\xf1C', b'\xf0\xfe\x08\x08', b'\xfe', b'\xfc\x1a6\x04', b'\xf1G', b'\xf0\xfe\x16\x16', b'\xfe', b'\xfc\x1a6\x08', b'\xf1G', b'\xf0\xfe\x0e\x0e', b'\xfe', b'\xfc\x1a6\x80', b'\xf1G', b'\xf0\xfe\x15\x15', b'\xfe', b'\xfc\x1a6@', b'\xf1G', b'\xf0\xfe\x8d\x8d', b'\xfe', b'\xee', b'\xff', b'\xfc\x12\x00\x00', b'\xf5\x0c\x01\xff', b'\xfe', b'\xfc\x05\x00\x00', b'\xf0\x99\xfe\xfe', b'\xff']</t>
  </si>
  <si>
    <t>Start: L.60 Magic | [b'\xf0\x15\x16\x0e', b'\xff', b'\xfc\x12\x00\x00', b'\xfe', b'\xfc\x05\x00\x00', b'\xf0)(4', b'\xff']</t>
  </si>
  <si>
    <t>Start: Merchant__ | [b'\xee', b'\xff', b'\xfc\x01\x05\x05', b'\xf9\x01\r\x04', b'\xf9\x02\r\x05', b'\xf5\x00\x03\x01', b'\xf5\x00\x00\x02', b'\xf7\x0f', b'\xf5\x00\x01\x01', b'\xff']</t>
  </si>
  <si>
    <t>Start: B.Day Suit | [b'\xf3\x08\x00', b'\xf16', b'\xf0\xc2\xc2\xc2', b'\xff', b'\xff']</t>
  </si>
  <si>
    <t>Start: Tentacle__ | [b'\xfc\x14$\x07', b'\xfc\x0b\x1e\x00', b'\xdb', b'\xfe', b'\xfc\x15$\x07', b'\xfc\x08H\x12', b'\xc8', b'\xfe', b'\xfc\x15$\x07', b'\xfc\x08I\x12', b'\xc8', b'\xfe', b'\xfc\x15$\x07', b'\xfc\x08J\x12', b'\xc8', b'\xfe', b'\xfc\x15$\x07', b'\xfc\x08K\x12', b'\xc8', b'\xfe', b'\xfc\x15$\x07', b'\xfb\x00\x00', b'\xf0\xee\x08\xef', b'\xfd', b'\xfb\x00\x00', b'\xf0\xef\xb0\xef', b'\xfd', b'\xfb\x00\x00', b'\xf0\xee\x08\xef', b'\xfd', b'\xfb\x00\x00', b'\xf0\x03\xef\xb0', b'\xff', b'\xfc\x12\x00\x00', b'\xfc\x14$\x07', b'\xdb', b'\xfe', b'\xfc\x15$\x07', b'\xfc\x05\x00\x00', b'\xf0\xee\xfe\xfe', b'\xff']</t>
  </si>
  <si>
    <t>Start: Tentacle__ | [b'\xfc\x14$\x07', b'\xfc\x0b\x1e\x00', b'\xdb', b'\xfe', b'\xfc\x15$\x07', b'\xfc\x08H\x12', b'\xc8', b'\xfe', b'\xfc\x15$\x07', b'\xfc\x08I\x12', b'\xc8', b'\xfe', b'\xfc\x15$\x07', b'\xfc\x08J\x12', b'\xc8', b'\xfe', b'\xfc\x15$\x07', b'\xfc\x08K\x12', b'\xc8', b'\xfe', b'\xfc\x15$\x07', b'\xfb\x00\x00', b'\xf0\xee\xee\xef', b'\xfd', b'\xfb\x00\x00', b'\xf0\xee\xb0\xef', b'\xfd', b'\xfb\x00\x00', b'\xf0\xee\x08\xef', b'\xfd', b'\xfb\x00\x00', b'\xf0\x03\xef\xb0', b'\xff', b'\xfc\x12\x00\x00', b'\xfc\x14$\x07', b'\xdb', b'\xfe', b'\xfc\x15$\x07', b'\xfc\x05\x00\x00', b'\xf0\xef\xfe\xfe', b'\xff']</t>
  </si>
  <si>
    <t>Start: Tentacle__ | [b'\xfc\x14$\x07', b'\xfc\x0b\x1e\x00', b'\xdb', b'\xfe', b'\xfc\x15$\x07', b'\xfc\x08H\x12', b'\xc8', b'\xfe', b'\xfc\x15$\x07', b'\xfc\x08I\x12', b'\xc8', b'\xfe', b'\xfc\x15$\x07', b'\xfc\x08J\x12', b'\xc8', b'\xfe', b'\xfc\x15$\x07', b'\xfc\x08K\x12', b'\xc8', b'\xfe', b'\xfc\x15$\x07', b'\xfb\x00\x00', b'\xf0\xee\x08\xef', b'\xfd', b'\xfb\x00\x00', b'\xf0\xee\xb0\xef', b'\xfd', b'\xfb\x00\x00', b'\xf0\xee\xee\xef', b'\xfd', b'\xfb\x00\x00', b'\xf0\x03\xef\xb0', b'\xff', b'\xfc\x12\x00\x00', b'\xfc\x14$\x07', b'\xdb', b'\xfe', b'\xfc\x15$\x07', b'\xfc\x05\x00\x00', b'\xf0\xef\xfe\xfe', b'\xff']</t>
  </si>
  <si>
    <t>Start: RightBlade | [b'\xfc\x12\x08\x00', b'\xfc\x0b\x0f\x00', b'\xf5\x08\x00\x08', b'\xfe', b'\xfc\x11\x08\x00', b'\xf0\xee\xee\xef', b'\xfe', b'\xff', b'\xfc\x12\x00\x00', b'\xf5\x00\x00\x08', b'\xf5\t\x03\x08', b'\xfb\x00\x00', b'\xff']</t>
  </si>
  <si>
    <t>Start: Left Blade | [b'\xfc\x12\x02\x00', b'\xfc\x0b\x1e\x00', b'\xf5\x08\x00\x02', b'\xfe', b'\xfc\x11\x02\x00', b'\xf0\xee\xee\xe7', b'\xfd', b'\xf0\xee\xee\xef', b'\xfe', b'\xff', b'\xfc\x12\x00\x00', b'\xf5\x00\x00\x02', b'\xf5\t\x03\x02', b'\xfb\x00\x00', b'\xff']</t>
  </si>
  <si>
    <t>Start: Rough_____ | [b'\xfc\x12\x08\x00', b'\xfc\x0b\x14\x00', b'\xf5\x08\x00\x08', b'\xfe', b'\xfc\x11\x08\x00', b'\xf0\xee\xee\xef', b'\xfe', b'\xff', b'\xfc\x12\x00\x00', b'\xf5\x00\x00\x08', b'\xf5\t\x03\x08', b'\xfb\x00\x00', b'\xff']</t>
  </si>
  <si>
    <t>Start: Striker___ | [b'\xfc\x12\x02\x00', b'\xfc\x0b(\x00', b'\xf5\x08\x00\x02', b'\xfe', b'\xfc\x11\x02\x00', b'\xf0\xee\xee\xd7', b'\xfe', b'\xff', b'\xfc\x12\x00\x00', b'\xf5\x00\x00\x02', b'\xf5\t\x03\x02', b'\xfb\x00\x00', b'\xff']</t>
  </si>
  <si>
    <t>Start: L.70 Magic | [b'\xf0\t\n\x0b', b'\xff', b'\xfc\x12\x00\x00', b'\xfe', b'\xfc\x05\x00\x00', b'\xf0\x1d\x1a%', b'\xff']</t>
  </si>
  <si>
    <t>Start: Tritoch___ | [b'\xf0\x1a\x1a\n', b'\xfd', b'\xf0\n\n\x1a', b'\xfd', b'\xf0\x1a\xcf\n', b'\xff', b'\xfc\x12\x00\x00', b'\xf5\x0c\x01\xff', b'\xfe', b'\xfc\x04\x01\x00', b'\xf0\xfe\xfe\x1a', b'\xfe', b'\xfc\x01\x07\t', b'\xf1E', b'\xf0\xfe\xfe\xcf', b'\xfe', b'\xfc\x01\n\x0c', b'\xf1E', b'\xf0\xfe\xfe\xcf', b'\xfe', b'\xfc\x01\r\x10', b'\xf1E', b'\xf0\xfe\xfe\xcf', b'\xff']</t>
  </si>
  <si>
    <t>Start: Laser Gun_ | [b'\xfc\x066/', b'\xf1G', b'\xf0\xb6\xb6\xb5', b'\xfd', b'\xf1G', b'\xf0\xb6\xb6\xb5', b'\xfe', b'\xf0\xb4\xb5\xb5', b'\xff', b'\xfc\x12\x00\x00', b'\xfc\x13\x01\x02', b'\xf9\x01\x00\x00', b'\xf5\x01\x01\x04', b'\xff']</t>
  </si>
  <si>
    <t>Start: MissileBay | [b'\xfc\x0664', b'\xf1G', b'\xdd', b'\xfd', b'\xf1G', b'\xf0\xcd\xdd\xdd', b'\xfd', b'\xf1G', b'\xcd', b'\xfe', b'\xdd', b'\xff', b'\xfc\x12\x00\x00', b'\xf5\x01\x01\x10', b'\xff']</t>
  </si>
  <si>
    <t>Start: Chadarnook | [b'\xfc\x0b0\x00', b'\xf8\x00\x00', b'\xfb\x00\x00', b'\xf8\x03\x01', b'\xf5\r\x02\x01', b'\xf5\r\x01\x02', b'\xfe', b'\xfc\x0664', b'\xf1G', b'\xf0\xee\xbe\x0b', b'\xfd', b'\xf1G', b'\xf0\xbe\x0b\xbe', b'\xfd', b'\xf1G', b'\xf0\xbe\xee\x0b', b'\xfd', b'\xf1G', b'\xf0\xbe\x0b\xee', b'\xfe', b'\xf0\xee\xee\x0b', b'\xfd', b'\xf0\xee\x07\xfe', b'\xfd', b'\xf0\xee\x07\x0b', b'\xfd', b'\xf0\xee\x07\xfe', b'\xfe', b'\xff', b'\xfc\x12\x00\x00', b'\xf5\x0c\x01\xff', b'\xfe', b'\xfc\x05\x00\x00', b'\xf0\xfe\xfe\x07', b'\xf8\x00\x81', b'\xfc\r\x00\x05', b'\xf8\x00\x00', b'\xfb\x00\x00', b'\xf8\x03\x00', b'\xf5\r\x02\x01', b'\xf5\r\x01\x02', b'\xff']</t>
  </si>
  <si>
    <t>Start: Ice Dragon | [b'\xf0\xee\xc5\xc5', b'\xfd', b'\xf0\xee\xbb\xbb', b'\xfd', b'\xf0\xeet\xbb', b'\xfe', b'\xff', b'\xfc\x12\x00\x00', b'\xf5\x0c\x01\xff', b'\xfe', b'\xfc\x12\x00\x00', b'\xfb\x04\x00', b'\xf0\xfe\xfet', b'\xfe', b'\xfc\x05\x00\x00', b'\xf0\xfe\xfe\xee', b'\xff']</t>
  </si>
  <si>
    <t>Start: Kefka_____ | [b'\xee', b'\xfd', b'\xf0\xee\xee\x03', b'\xfd', b'\xf0\xee\x06\x02', b'\xfd', b'\xf0\x1e\x04\x01', b'\xff', b'\xfc\x12\x00\x00', b'\xf16', b'\xc2', b'\xff']</t>
  </si>
  <si>
    <t>Start: Storm Drgn | [b'\xfc\x066%', b'\xf1G', b'\xf0\xee\xee\x8f', b'\xfd', b'\xf1G', b'\xf0\xee\xef\xb2', b'\xfe', b'\xf0\xeeeg', b'\xfd', b'\xf0\xeee\xee', b'\xff', b'\xfc\x12\x00\x00', b'\xf5\x0c\x01\xff', b'\xfe', b'\xfc\x05\x00\x00', b'\xf0\xee\xfe\xfe', b'\xff']</t>
  </si>
  <si>
    <t>Start: Dirt Drgn_ | [b'\xfc\x0b\x14\x00', b'\xfb\x00\x00', b'\xfc\x08D\x1f', b'\xf1C', b'\xc3', b'\xfe', b'\xf0\xee\x15\x15', b'\xfd', b'\xf0\xee\xbc\xed', b'\xfd', b'\xf0\xee\xbc\x15', b'\xfd', b'\xf0\xee\xee\xed', b'\xfe', b'\xff', b'\xfc\x12\x00\x00', b'\xf5\x0c\x01\xff', b'\xfe', b'\xfc\x05\x00\x00', b'\xf0\xfe\xfe\xef', b'\xff']</t>
  </si>
  <si>
    <t>Start: Ipooh_____ | [b'\xf0\xee\xee\xef', b'\xff', b'\xfc\x12\x06\x00', b'\xfb\x060', b'\xff']</t>
  </si>
  <si>
    <t>Start: Leader____ | [b'\xf0\xee\xee\xef', b'\xff', b'\xfc\x05\x00\x00', b'\xf0\xfe\xfe\xef', b'\xff']</t>
  </si>
  <si>
    <t>Start: Gold Drgn_ | [b'\xfc\x14\x00\x00', b'\xfc\r\x03\x02', b'\xf9\x02\x00\x00', b'\xf8$\x00', b'\xf8\x03\x00', b'\xf1C', b'\x0b', b'\xfe', b'\xfc\x14\x00\x00', b'\xf8\x03\x81', b'\xfe', b'\xfc\x08H\x17', b'\xfc\tH\x07', b'\xfc\t6\x17', b'$', b'\xfe', b'\xfc\x08I\x17', b'\xfc\tI\x07', b'\xfc\t6\x17', b'$', b'\xfe', b'\xfc\x08J\x17', b'\xfc\tJ\x07', b'\xfc\t6\x17', b'$', b'\xfe', b'\xfc\x08K\x17', b'\xfc\tK\x07', b'\xfc\t6\x17', b'$', b'\xfe', b'\xfc\x086\x17', b'\xf1G', b'\xee', b'\xfd', b'\xf16', b'\xf0\x07\x07\x02', b'\xfd', b'\xf9\x02\x00\x01', b'\xf1G', b'\xee', b'\xfd', b'\xf16', b'\xf0\xfe\x07\x02', b'\xf9\x02\x00\x01', b'\xfe', b'\xf0\xb9\x02\x07', b'\xfd', b'\xf0\xb9\x02\x02', b'\xfd', b'\xf9\x02\x00\x01', b'\xf0\x07\x02\x02', b'\xff', b'\xfc\x12\x00\x00', b'\xf5\x0c\x01\xff', b'\xfe', b'\xfc\x01\x00\x00', b'\xfc\x15\x00\x00', b'\xf8$\x81', b'\xfc\r$\x04', b'\xfc\x15\x00\x00', b'\xf9\x01\x00\x00', b'\xf3s\x00', b'\xfe', b'\xfc\x01\x02\x02', b'\xfc\x15\x00\x00', b'\xf0\xfe\x02\x07', b'\xff']</t>
  </si>
  <si>
    <t>Start: Skull Drgn | [b'\xf1G', b'\xf0\xee\x8bk', b'\xfd', b'\xf1G', b'\xf0\xee\x8bl', b'\xfd', b'\xf1G', b'\xf0\xee\x8bk', b'\xfd', b'\xf1D', b'\xd6', b'\xff', b'\xfc\x12\x00\x00', b'\xf5\x0c\x01\x00', b'\xfe', b'\xfc\x05\x00\x00', b'\xf0\xfe\xee\xfe', b'\xff']</t>
  </si>
  <si>
    <t>Start: Blue Drgn_ | [b'\xfc\x15$\x00', b'\x8d', b'\xf9\x01$\x00', b'\xfe', b'\xfc\x16(\x00', b'\xfb\x04\x00', b'\x8d', b'\xfe', b'\xfc\x15$\x01', b'\xfc\x08H\x13', b'\xfc\t6\x13', b'\xfc\t6\x16', b'\xf16', b'\x19', b'\xf1H', b'\x9e', b'\xf9\x01$\x01', b'\xfe', b'\xfc\x15$\x01', b'\xfc\x08I\x13', b'\xfc\t6\x13', b'\xfc\t6\x16', b'\xf16', b'\x19', b'\xf1I', b'\x9e', b'\xf9\x01$\x01', b'\xfe', b'\xfc\x15$\x01', b'\xfc\x08J\x13', b'\xfc\t6\x13', b'\xfc\t6\x16', b'\xf16', b'\x19', b'\xf1J', b'\x9e', b'\xf9\x01$\x01', b'\xfe', b'\xfc\x15$\x01', b'\xfc\x08K\x13', b'\xfc\t6\x13', b'\xfc\t6\x16', b'\xf16', b'\x19', b'\xf1K', b'\x9e', b'\xf9\x01$\x01', b'\xfe', b'\xfc\x066=', b'\xf1G', b'\xf0\xee\x8e\x8e', b'\xfd', b'\xf1G', b'\xf0\xee\xbe\xbe', b'\xf9\x02$\x01', b'\xfe', b'\xf0\xee\xa9\xa9', b'\xfd', b'\xf0\xee\xee\xa9', b'\xf9\x02$\x01', b'\xff', b'\xfc\x12\x00\x00', b'\xf5\x0c\x01\x00', b'\xfe', b'\xfc\x01\x02\x02', b'\xf0\xfe\xfe\xee', b'\xfe', b'\xfc\x05\x00\x00', b'\xf0\xfe\xfe\xee', b'\xff']</t>
  </si>
  <si>
    <t>Start: Red Dragon | [b'\xfc\x0b(\x00', b'\xfb\x00\x00', b'\xf0\xcc\x95\xc6', b'\xfe', b'\xfc\x15$\x00', b'\xfc\x08H\x17', b'\xf1H', b'\xef', b'\xf3v\x00', b'\xf9\x01$\x00', b'\xfe', b'\xfc\x15$\x00', b'\xfc\x08I\x17', b'\xf1I', b'\xef', b'\xf3v\x00', b'\xf9\x01$\x00', b'\xfe', b'\xfc\x15$\x00', b'\xfc\x08J\x17', b'\xf1J', b'\xef', b'\xf3v\x00', b'\xf9\x01$\x00', b'\xfe', b'\xfc\x15$\x00', b'\xfc\x08K\x17', b'\xf1K', b'\xef', b'\xf3v\x00', b'\xf9\x01$\x00', b'\xfe', b'\xfc\x066#', b'\xf1G', b'\xf0\x0f\t\x0f', b'\xfd', b'\xf1G', b'\xf0\x0f\t\x0f', b'\xf9\x02$\x00', b'\xfe', b'\xf0\x05\xb3\x05', b'\xfd', b'\xf0\x05\x05\xb3', b'\xf9\x02$\x00', b'\xff', b'\xfc\x12\x00\x00', b'\xf5\x0c\x01\x00', b'\xf9\x02$\x00', b'\xfe', b'\xfc\x05\x00\x00', b'\xf0\xee\xfe\xfe', b'\xff']</t>
  </si>
  <si>
    <t>Start: Piranha___ | [b'\xee', b'\xff', b'\xfc\x12\x00\x00', b"\xfc\x16'\x00", b'\xfc\x13\x01\x00', b'\xfb\r\x00', b'\xf5\x04\x00 ', b'\xfe', b'\xfc\x13\x01\x00', b'\xfc\x12\x00\x00', b'\xfc\x19\x01\x00', b'\xfb\r\x00', b'\xf5\x04\x00\x16', b'\xfe', b'\xfc\x13\x01\x00', b'\xfc\x12\x00\x00', b'\xfc\x19\x02\x00', b'\xfb\r\x00', b'\xf5\x04\x00\x11', b'\xfe', b'\xfc\x13\x01\x00', b'\xfc\x12\x00\x00', b'\xfc\x19\x04\x00', b'\xfb\r\x00', b'\xf5\x04\x00\x1a', b'\xfe', b'\xfc\x13\x01\x00', b'\xfc\x12\x00\x00', b'\xfc\x19\x08\x00', b'\xfb\r\x00', b'\xf5\x04\x00\x05', b'\xfe', b'\xfc\x13\x01\x00', b'\xfc\x12\x00\x00', b'\xfc\x19\x10\x00', b'\xfb\r\x00', b'\xf5\x04\x00\x0e', b'\xff']</t>
  </si>
  <si>
    <t>Start: Rizopas___ | [b'\xf0\xee\xef\xb8', b'\xf0\xee\x01\x01', b'\xfd', b'\xf0o\xee\xee', b'\xff', b'\xfc\x12\x00\x00', b'\xf5\x0c\x01\xff', b'\xfe', b'\xff']</t>
  </si>
  <si>
    <t>Start: Specter___ | [b'\xf0\x01\xee\xfe', b'\xfd', b'\xf0\xee\x01\xfe', b'\xfd', b'\xf0\xfe\xee\xbd', b'\xff', b'\xfc\x05\x00\x00', b'\xf1E', b'\xf0\xef\xfe\xfe', b'\xff']</t>
  </si>
  <si>
    <t>Start: Short Arm_ | [b'\xfc\x066&amp;', b'\xf1G', b'\xf0\xee\xee\xef', b'\xfe', b'\xf0\xee\xee\xfe', b'\xff', b'\xfc\x05\x00\x00', b'\xf0\xee\xee\xfe', b'\xff']</t>
  </si>
  <si>
    <t>Start: Long Arm__ | [b'\xfc\x066 ', b'\xf1G', b'\xf0\xee\xee\xfe', b'\xf1G', b'\xf0\xee\xee\xfe', b'\xfe', b'\xee', b'\xfd', b'\xf0\xee\xee\xe3', b'\xfd', b'\xf0\xee\xe3\xe3', b'\xff', b'\xfc\x13\x01\x00', b'\xf1G', b'\xf0\xfe\xe3\xe3', b'\xf0\xe3\xfe\xe3', b'\xf0\xe3\xe3\xfe', b'\xff']</t>
  </si>
  <si>
    <t>Start: Face______ | [b'\xfc\x066#', b'\xf1G', b'\xf0\xef\xef\xe2', b'\xfd', b'\xf1G', b'\xf0\xef\xef\xe2', b'\xfd', b'\xf1G', b'\xf0\xef\xef\xe2', b'\xf1G', b'\xf0\xef\xef\xe2', b'\xfd', b'\xf1G', b'\xf0\xe2\xbc\xc9', b'\xfe', b'\xf0\xc9\xfe\xfe', b'\xfd', b'\xf0\xef\xfe\xfe', b'\xfd', b'\xf0\xc9\xfe\xfe', b'\xfd', b'\xf0\xef\xfe\xfe', b'\xfd', b'\xf19', b'\xf0\x1c\x1c\x1f', b'\xfd', b'\xf1G', b'\xf0\xef\xfe\xfe', b'\xff', b'\xfc\x13\x01\x00', b'\xfc\x12\x00\x00', b'\xf1G', b'\x15', b'\xff']</t>
  </si>
  <si>
    <t>Start: Tiger_____ | [b"\xfc\x066'", b'\xf1G', b'\xf0\xcc\xc5\xc6', b'\xf0\xef\xfe\xfe', b'\xfe', b'\xf0\xfe\xfe\xfe', b'\xfd', b'\xf0\xcc\xc6\xc5', b'\xfd', b'\xf0\xfe\xfe\xfe', b'\xfd', b'\xf0\xee\xfe\xfe', b'\xff', b'\xff']</t>
  </si>
  <si>
    <t>Start: Tools_____ | [b'\xfc\x0660', b'\xf1G', b'\xf0\xb6\xd4\xb5', b'\xfd', b'\xf1G', b'\xf0\xb6\xdd\xbb', b'\xfd', b'\xf1G', b'\xf0\xaf\xd4\xbb', b'\xfe', b'\xf0\xb6\xd4\xb5', b'\xfd', b'\xf0\xb6\xdd\xb4', b'\xfd', b'\xf0\xaf\xd4\xb4', b'\xff', b'\xff']</t>
  </si>
  <si>
    <t>Start: Magic_____ | [b'\xfc\x0662', b'\xf1G', b'\xf0\x0b\x0b\x1b', b'\xfd', b'\xf1G', b'\xf0\x0e\x0f\x1a', b'\xfd', b'\xf1G', b'\xf0\t\x06\x0b', b'\xfe', b'\xfc\x066K', b'\xf1G', b'\xf0$ 5', b'\xfd', b'\xf1G', b'\xf0\n\x0b\x1d', b'\xfd', b'\xf1G', b'\xf0\x0e\x0f(', b'\xfe', b'\xf1G', b"\xf0'\x1f#", b'\xfd', b'\xf0\t\t\x1e', b'\xfd', b'\xf0\x03\x04\x08', b'\xf1D', b'\xf0,\xfe\xfe', b'\xf0,\xfe\xfe', b'\xff', b'\xfc\x066\r', b'\xfc\x05\x00\x00', b'\xf1G', b'\xf0\x11\xfe\xfe', b'\xf1D', b'\xf0,,\xfe', b'\xf0,,\xfe', b'\xfe', b'\xfc\x066\x19', b'\xfc\x05\x00\x00', b'\xf1G', b'\xf0\x11\xfe\xfe', b'\xff']</t>
  </si>
  <si>
    <t>Start: Hit_______ | [b'\xee', b'\xff', b'\xfc\x12\x00\x00', b'\xf1G', b'\xef', b'\xee', b'\xee', b'\xee', b'\xee', b'\xee', b'\xee', b'\xee', b'\xee', b'\xee', b'\xff']</t>
  </si>
  <si>
    <t>Start: Girl______ | [b'\xfc\x13\x01\x01', b'\xf1=', b'1', b'\xfe', b'\xf0\x93\x93\xfe', b'\xfd', b'\xf0\x93\xef\xfe', b'\xfd', b'\xf0\x93\x93\xfe', b'\xfd', b'\xf0\x93\xef\xfe', b'\xfd', b'\xf0\x93\xfe\xfe', b'\xff', b'\xff']</t>
  </si>
  <si>
    <t>Start: Sleep_____ | [b'\xfc\x066\x1a', b'\xf1G', b'\xdf', b'\xfe', b'\xf0\x16\x17\xfe', b'\xfd', b'\xf0\xee\xee\x8b', b'\xff', b'\xfc\x12\x00\x00', b'\xf1G', b'\xef', b'\xf0\xef\xfe\xfe', b'\xfe', b'\xfc\x066\x1a', b'\xfc\x05\x00\x00', b'\xf1G', b'\xf0\xdf\xd2\xfe', b'\xff']</t>
  </si>
  <si>
    <t>Start: Hidonite__ | [b'\xf0\xee\xfe\xef', b'\xfd', b'\xf0\xfe\xee\xee', b'\xfd', b'\xf0\xee\xfe\xfe', b'\xfd', b'\xf0\xef\xfe\xee', b'\xff', b'\xfc\x12\x00\x00', b'\xfb\x04\x00', b'\xfe', b'\xfc\x05\x00\x00', b'\xf0\xfe\xfe\xee', b'\xff']</t>
  </si>
  <si>
    <t>Start: Hidonite__ | [b'\xf0\xee\xfe\xfe', b'\xfd', b'\xf0\xee\xfe\xef', b'\xfd', b'\xf0\xfe\xee\xee', b'\xfd', b'\xf0\xee\xfe\xef', b'\xff', b'\xfc\x12\x00\x00', b'\xfb\x04\x00', b'\xfe', b'\xfc\x05\x00\x00', b'\xf0\xfe\xfe\xee', b'\xff']</t>
  </si>
  <si>
    <t>Start: Hidonite__ | [b'\xf0\xfe\xee\xee', b'\xfd', b'\xf0\xee\xfe\xef', b'\xfd', b'\xf0\xee\xfe\xfe', b'\xfd', b'\xf0\xee\xfe\xef', b'\xff', b'\xfc\x12\x00\x00', b'\xfb\x04\x00', b'\xfe', b'\xfc\x05\x00\x00', b'\xf0\xfe\xfe\xee', b'\xff']</t>
  </si>
  <si>
    <t>Start: L.80 Magic | [b'\xfc\x08C\x17', b'\xf0.3\x1f', b'\xfe', b'\xfc\x088\x17', b'\xf0\t\n\x0b', b'\xfe', b'\xf0\x08\x08\x03', b'\xff', b'\xfc\x12\x00\x00', b'\xfe', b'\xfc\x05\x00\x00', b'\xfc\x08C\x17', b'\xf0/-5', b'\xfe', b'\xfc\x05\x00\x00', b'\xfc\x088\x17', b'\xf0 ,\x0e', b'\xff']</t>
  </si>
  <si>
    <t>Start: L.90 Magic | [b'\xf0\x13\x17\x0f', b'\xfd', b'\xf0\x13\x17\x0f', b'\xfd', b'\xf0\x13\x17\x0f', b'\xfd', b'\xf1G', b',', b'\xf0\x0f\x0f\xfe', b'\xf0\x0f\x0f\xfe', b'\xf0\x0f\x0f\xfe', b'\xff', b'\xfc\x12\x00\x00', b'\xfe', b'\xfc\x05\x00\x00', b'\xf0 \x0b5', b'\xff']</t>
  </si>
  <si>
    <t>Start: ProtoArmor | [b'\xfc\x13\x01\x01', b'\xf0\xcd\xa7\xb5', b'\xfe', b'\xf0\xb5\xb5\xef', b'\xff', b'\xfc\x12\x00\x00', b'\xfe', b'\xfc\x01\x00\x00', b'\xf0\xcd\xa7\xfe', b'\xff']</t>
  </si>
  <si>
    <t>Start: MagiMaster | [b'\xfc\x088\x17', b'\xf0\t\n\x0b', b'\xfe', b'\xf0\x05\x06\x07', b'\xfd', b'\xf0\t\n\x0b', b'\xfd', b'\xf0\t\n\x0b', b'\xf0\t\n\x0b', b'\xfd', b'\xf0\t\n\x0b', b'\xf0\t\n\x0b', b'\xfd', b'\xf0\t\n\x0b', b'\xfd', b'\xf0\r\x1b\x08', b'\xf0\r\x1b\x08', b'\xff', b'\xfc\x12\x00\x00', b'\xfe', b'\xfc\x05\x00\x00', b'\xf16', b'\xc1', b'\xff']</t>
  </si>
  <si>
    <t>Start: SoulSaver_ | [b'\xfc\x11\x01\x00', b'\xfc\t6\x17', b'\xf16', b'$', b'\xfe', b'\xfc\x15$\x00', b'\xfc\x076\x10', b'\xf1G', b'\xef', b'\xf9\x01$\x00', b'\xfe', b'\xfc\x10\x00\x00', b'\xf0\xfe\n\x0b', b'\xfd', b'\xf0\t\xfe\x0b', b'\xfd', b'\xf0\t\n\xfe', b'\xf9\x02$\x00', b'\xfe', b'\xf10', b'\xf0-\xfe\xfe', b'\xff', b'\xfc\x19\x08\x00', b'\xfc\x12\x08\x00', b'\xf5\x08\x03\x08', b'\xf5\t\x00\x08', b'\xfe', b'\xfc\x19\x10\x00', b'\xfc\x12\x10\x00', b'\xf5\x08\x03\x10', b'\xf5\t\x00\x10', b'\xfe', b'\xfc\x05\x00\x00', b'\xf0\xee\xee\xfe', b'\xff']</t>
  </si>
  <si>
    <t>Start: Ultros____ | [b'\xfc\x15$\x00', b'\xf9\x01$\x00', b'\xfe', b'\xfc\x14$\x01', b'\xfc\x15$\x04', b'\xfc\r\x00\x02', b'\xf9\x01$\x04', b'\xfe', b'\xfc\x14$\x01', b'\xfc\x15$\x03', b'\xfc\r\x00\x01', b'\xf9\x01$\x03', b'\xfe', b'\xfc\x14$\x01', b'\xfc\x15$\x02', b'\xfc\r\x00\x00', b'\xf9\x01$\x02', b'\xfe', b'\xfc\x14$\x01', b'\xf0\xee\xd0\xef', b'\xfd', b'\xf0\xee\xd0\xef', b'\xf8\x00\x81', b'\xfe', b'\xf0\xee\xee\xef', b'\xfd', b'\xf0\xee\xd0\xef', b'\xff', b'\xfc\x05\x00\x00', b'\xfc\x15$\x01', b'\xfc\x066L', b'\xf5\x03\x00\x01', b'\xf9\x01$\x01', b'\xfe', b'\xff']</t>
  </si>
  <si>
    <t>Start: Naughty___ | [b'\xfc\x086\x05', b'\xf16', b'#', b'\xc2', b'\xfe', b'\xf0\xee\xcf\xef', b'\xfd', b'\xf0\xee\xee\x06', b'\xfd', b'\xf0\xee\x06\xba', b'\xff', b'\xfc\x01\x02\x02', b'\xf1E', b'\xf0\xfe\xfe\xac', b'\xff']</t>
  </si>
  <si>
    <t>Start: Phunbaba__ | [b'\xfc\x15\x00\x00', b'\xfb\x016', b'\xf9\x01\x00\x00', b'\xfe', b'\xf0\xee\xee\xef', b'\xfd', b'\xf0\x07\x07\x0b', b'\xfd', b'\xf0\x07\x90\xef', b'\xff', b'\xfc\x12\x00\x00', b'\xf5\x0c\x01\xff', b'\xfe', b'\xff']</t>
  </si>
  <si>
    <t>Start: Phunbaba__ | [b'\xf0\xee\xee\xef', b'\xfd', b'\xf0\x07\x07\x0b', b'\xfd', b'\xf0\x07\x90\xef', b'\xff', b'\xfc\x12\x00\x00', b'\xf5\x0c\x01\xff', b'\xfe', b'\xfc\x05\x00\x00', b'\xfc\x066J', b'\xf16', b'\xc2', b'\xfe', b'\xff']</t>
  </si>
  <si>
    <t>Start: Phunbaba__ | [b'\xf0\xee\xee\xef', b'\xfd', b'\xf0\x07\x07\x0b', b'\xfd', b'\xf0\x07\x90\xef', b'\xff', b'\xfc\x12\x00\x00', b'\xf1D', b'\xea', b'\xf5\x0c\x01\xff', b'\xfe', b'\xfc\x05\x00\x00', b'\xfc\x066&lt;', b'\xf1D', b'\xea', b'\xf1D', b'\xea', b'\xfb\x02\x00', b'\xfe', b'\xff']</t>
  </si>
  <si>
    <t>Start: Phunbaba__ | [b'\xf0\xee\xee\xef', b'\xfd', b'\xf0\x07\x07\x0b', b'\xfd', b'\xf0\x07\x90\xef', b'\xff', b'\xfc\x12\x00\x00', b'\xf5\x0c\x01\xff', b'\xfe', b'\xfc\x05\x00\x00', b'\xf0\x07\xfe\xfe', b'\xff']</t>
  </si>
  <si>
    <t>Start: Officer___ | [b'\xf0\xee\xee\xee', b'\xff', b'\xfc\x01\x05\x05', b'\xf9\x01\r\x05', b'\xf9\x02\r\x04', b'\xf5\x00\x03\x04', b'\xf5\x00\x00\x08', b'\xf7\x0e', b'\xf5\x00\x01\x04', b'\xff']</t>
  </si>
  <si>
    <t>Start: Cadet_____ | [b'\xfc\x1b;\x00', b'\xf0\xee\xee\xef', b'\xfe', b'\xff', b'\xff']</t>
  </si>
  <si>
    <t>Start: Atma______ | [b'\xfc\x14$\x00', b'\xf3\x83\x00', b'\xfa\x0c\x01\x00', b'\xf0\xfe\xfe\xfe', b'\xfd', b'\xfa\x0c\x01\x00', b'\xf0\xfe\xfe\xfe', b'\xfd', b'\xfa\x0b\x01\x00', b'\xf1G', b'\x14', b'\xf9\x02$\x00', b'\xfe', b'\xfc\x066&lt;', b'\xf1G', b'\xf0\t\x8d\x15', b'\xfd', b'\xf1G', b'\xf0\t\x13\xc6', b'\xfd', b'\xf1G', b'\xf0\x13\x15\x8d', b'\xfd', b'\xf1G', b'\xf0\t\t\xc6', b'\xfe', b'\xfc\x15$\x03', b'\xfa\x0b\x01\x00', b'\xf9\x01$\x03', b'\xfe', b'\xf0\t\n\xcc', b'\xfd', b'\xf0\x0b\n\t', b'\xfd', b'\xf0\x0b\x0b\xcc', b'\xfd', b'\xf0\t\xc5\xc5', b'\xff', b'\xfc\x12\x00\x00', b'\xf5\x0c\x01\xff', b'\xfe', b'\xfc\x05\x00\x00', b'\xfc\x15$\x00', b'\xf0\xee\xfe\xfe', b'\xf8\x03\x81', b'\xfc\r\x03\x0c', b'\xf9\x01$\x00', b'\xf8\x03\x00', b'\xff']</t>
  </si>
  <si>
    <t>Original bytes</t>
  </si>
  <si>
    <t>ID</t>
  </si>
  <si>
    <t>Array</t>
  </si>
  <si>
    <t>vanilla enemy script . txt</t>
  </si>
  <si>
    <t>Start: 0 | [bytearray(b'\xf0\xee\xee\xef'), bytearray(b'\xff'), bytearray(b'\xff')]</t>
  </si>
  <si>
    <t>Start: 1 | [bytearray(b'\xee'), bytearray(b'\xff'), bytearray(b'\xfc\x05\x00\x00'), bytearray(b'\xf0\xef\xfe\xfe'), bytearray(b'\xff')]</t>
  </si>
  <si>
    <t>Start: 2 | [bytearray(b'\xee'), bytearray(b'\xff'), bytearray(b'\xfc\x05\x00\x00'), bytearray(b'\xf0\xef\xfe\xfe'), bytearray(b'\xff')]</t>
  </si>
  <si>
    <t>Start: 3 | [bytearray(b'\xf0QR\xee'), bytearray(b'\xfd'), bytearray(b'\xf0Q\xeeS'), bytearray(b'\xfd'), bytearray(b'\xf0\xeeRS'), bytearray(b'\xff'), bytearray(b'\xfc\x12\x00\x00'), bytearray(b'\xfe'), bytearray(b'\xfc\x01\x00\x00'), bytearray(b'\xf16'), bytearray(b'\xf0\xef\xfe\xfe'), bytearray(b'\xff')]</t>
  </si>
  <si>
    <t>Start: 4 | [bytearray(b'\xf0\xee\xee\xfe'), bytearray(b'\xfd'), bytearray(b'\xf0\xee\xee\xef'), bytearray(b'\xff'), bytearray(b'\xff')]</t>
  </si>
  <si>
    <t>Start: 5 | [bytearray(b'\xf0\xef\xef\xfe'), bytearray(b'\xf0\xef\xfe\xfe'), bytearray(b'\xf0\xef\xfe\xfe'), bytearray(b'\xff'), bytearray(b'\xfc\x12\x00\x00'), bytearray(b'\xfe'), bytearray(b'\xfc\x01\x02\x02'), bytearray(b'\xf0\x08\xfe\xfe'), bytearray(b'\xfe'), bytearray(b'\xfc\x05\x00\x00'), bytearray(b'\xf0\xee\xfe\xfe'), bytearray(b'\xff')]</t>
  </si>
  <si>
    <t>Start: 6 | [bytearray(b'\xf0\xee\xee\xef'), bytearray(b'\xfd'), bytearray(b'\xf0\x00\x05\x05'), bytearray(b'\xff'), bytearray(b'\xff')]</t>
  </si>
  <si>
    <t>Start: 7 | [bytearray(b'\xf0\xee\xee\xfe'), bytearray(b'\xf0\xee\xee\xfe'), bytearray(b'\xfd'), bytearray(b'\xf0\xee\xee\xfe'), bytearray(b'\xf0\xee\xee\xfe'), bytearray(b'\xfd'), bytearray(b'\xf0\xee\xee\xfe'), bytearray(b'\xf0\xee\xee\xfe'), bytearray(b'\xfd'), bytearray(b'\xf0e\xee\xfe'), bytearray(b'\xf0e\xee\xfe'), bytearray(b'\xff'), bytearray(b'\xfc\x12\x00\x00'), bytearray(b'\xef'), bytearray(b'\xff')]</t>
  </si>
  <si>
    <t>Start: 8 | [bytearray(b'\xf0\x04\xfe\xfe'), bytearray(b'\xfd'), bytearray(b'\xf0\xef\x04\xfe'), bytearray(b'\xff'), bytearray(b'\xff')]</t>
  </si>
  <si>
    <t>Start: 9 | [bytearray(b'\xf0\xef\x1b\xfe'), bytearray(b'\xfd'), bytearray(b'\xf0\x06\x07\xfe'), bytearray(b'\xff'), bytearray(b'\xfc\x12\x00\x00'), bytearray(b'\xfe'), bytearray(b'\xfc\x05\x00\x00'), bytearray(b'\xf0.\xfe\xfe'), bytearray(b'\xff')]</t>
  </si>
  <si>
    <t>Start: 10 | [bytearray(b'\xfc\x13\x01\x01'), bytearray(b'\xf0\xee\x0b\x0b'), bytearray(b'\xfe'), bytearray(b'\xf0\xee\xef\xfe'), bytearray(b'\xfd'), bytearray(b'\xf0\xee\xbe\xbe'), bytearray(b'\xff'), bytearray(b'\xff')]</t>
  </si>
  <si>
    <t>Start: 11 | [bytearray(b'\xf0\xee\xee\xfe'), bytearray(b'\xfd'), bytearray(b'\xf0\xee\xee\xef'), bytearray(b'\xff'), bytearray(b'\xff')]</t>
  </si>
  <si>
    <t>Start: 12 | [bytearray(b'\xf0\xee\xee\xef'), bytearray(b'\xff'), bytearray(b'\xfc\x12\x00\x00'), bytearray(b'\xfe'), bytearray(b'\xfc\x13\x01\x01'), bytearray(b'\xfc\x05\x00\x00'), bytearray(b'\xf0\x94\x95\x96'), bytearray(b'\xff')]</t>
  </si>
  <si>
    <t>Start: 13 | [bytearray(b'\xf0\x8b\x8c\x8e'), bytearray(b'\xfd'), bytearray(b'\xf0\x92\x93\x94'), bytearray(b'\xfd'), bytearray(b'\xf0\x95\x96\x97'), bytearray(b'\xfd'), bytearray(b'\xf0\x98\x99\xcd'), bytearray(b'\xfd'), bytearray(b'\xf0\x9b\x9c\xa3'), bytearray(b'\xfd'), bytearray(b'\xf0\x8f\x90\xa2'), bytearray(b'\xfd'), bytearray(b'\xf0\x9e\x9f\xa0'), bytearray(b'\xff'), bytearray(b'\xff')]</t>
  </si>
  <si>
    <t>Start: 14 | [bytearray(b'\xf1D'), bytearray(b'\xf0\x10\xee\xfe'), bytearray(b'\xfd'), bytearray(b'\xf0\xee\x10\xfe'), bytearray(b'\xff'), bytearray(b'\xff')]</t>
  </si>
  <si>
    <t>Start: 15 | [bytearray(b'\xfc\x13\x01\x01'), bytearray(b'\xf0\xee\xee\xef'), bytearray(b'\xfe'), bytearray(b'\xee'), bytearray(b'\xfd'), bytearray(b'\xf0\xe2\xee\xfe'), bytearray(b'\xff'), bytearray(b'\xff')]</t>
  </si>
  <si>
    <t>Start: 16 | [bytearray(b'\xf0\xee\xef\xfe'), bytearray(b'\xfd'), bytearray(b'\xf0\xee\xee\xa6'), bytearray(b'\xfd'), bytearray(b'\xf0\xee\xee\xef'), bytearray(b'\xff'), bytearray(b'\xff')]</t>
  </si>
  <si>
    <t>Start: 17 | [bytearray(b'\xfc\x13\x01\x01'), bytearray(b'\xef'), bytearray(b'\xf0\xee\xee\xfe'), bytearray(b'\xfe'), bytearray(b'\xee'), bytearray(b'\xff'), bytearray(b'\xff')]</t>
  </si>
  <si>
    <t>Start: 18 | [bytearray(b'\xf0\xee\xee\xfe'), bytearray(b'\xff'), bytearray(b'\xff')]</t>
  </si>
  <si>
    <t>Start: 19 | [bytearray(b'\xf0\xee\xee\xfe'), bytearray(b'\xfd'), bytearray(b'\xf0\xee\xef\xfe'), bytearray(b'\xff'), bytearray(b'\xff')]</t>
  </si>
  <si>
    <t>Start: 20 | [bytearray(b'\xf4\x05\x05\xfe'), bytearray(b'\xfd'), bytearray(b'\xf16'), bytearray(b'\xc2'), bytearray(b'\xff'), bytearray(b'\xfc\x12\x00\x00'), bytearray(b'\xfe'), bytearray(b'\xfc\x05\x00\x00'), bytearray(b'\xf4\x05\xfe\xfe'), bytearray(b'\xff')]</t>
  </si>
  <si>
    <t>Start: 21 | [bytearray(b'\xf0\xee\xee\xfe'), bytearray(b'\xfd'), bytearray(b'\xf0\xee\xee\xef'), bytearray(b'\xff'), bytearray(b'\xfc\x01\x02\x02'), bytearray(b'\xf0\xb8\xfe\xfe'), bytearray(b'\xff')]</t>
  </si>
  <si>
    <t>Start: 22 | [bytearray(b'\xf0\xee\xee\xef'), bytearray(b'\xfd'), bytearray(b'\xf0\xb9\xba\xcf'), bytearray(b'\xfd'), bytearray(b'\xf0\xee\xee\xef'), bytearray(b'\xfd'), bytearray(b'\xf0\xb9\xba\xcf'), bytearray(b'\xfd'), bytearray(b'\xf0\xc5\xfe\xfe'), bytearray(b'\xff'), bytearray(b'\xff')]</t>
  </si>
  <si>
    <t>Start: 23 | [bytearray(b'\xf0\xee\xee\xfe'), bytearray(b'\xfd'), bytearray(b'\xf0\xee\xee\xef'), bytearray(b'\xff'), bytearray(b'\xff')]</t>
  </si>
  <si>
    <t>Start: 24 | [bytearray(b'\xf0\xee\xee\xfe'), bytearray(b'\xfd'), bytearray(b'\xf0\xee\xee\xfe'), bytearray(b'\xfd'), bytearray(b'\xf0\xee\xee\xef'), bytearray(b'\xff'), bytearray(b'\xff')]</t>
  </si>
  <si>
    <t>Start: 25 | [bytearray(b'\xfc\x0fD\x07'), bytearray(b'\xf0\xee\xef\xfe'), bytearray(b'\xf0\xef\xfe\xfe'), bytearray(b'\xfe'), bytearray(b'\xee'), bytearray(b'\xff'), bytearray(b'\xff')]</t>
  </si>
  <si>
    <t>Start: 26 | [bytearray(b'\xfc\x13\x01\x01'), bytearray(b'\xf16'), bytearray(b'\xc2'), bytearray(b'\xfe'), bytearray(b'\xee'), bytearray(b'\xff'), bytearray(b'\xfc\x12\x00\x00'), bytearray(b'\xfe'), bytearray(b'\xfc\x01\x00\x00'), bytearray(b'\xf0\xef\xef\xfe'), bytearray(b'\xff')]</t>
  </si>
  <si>
    <t>Start: 27 | [bytearray(b'\xfc\x0fD\x05'), bytearray(b'\xf1C'), bytearray(b'\xba'), bytearray(b'\xfd'), bytearray(b'\xf0\xee\xfe\xef'), bytearray(b'\xf0\xee\xee\xef'), bytearray(b'\xfe'), bytearray(b'\xee'), bytearray(b'\xff'), bytearray(b'\xff')]</t>
  </si>
  <si>
    <t>Start: 28 | [bytearray(b'\xfc\x13\x01\x01'), bytearray(b'\xef'), bytearray(b'\xfe'), bytearray(b'\xf0\xee\xee\xef'), bytearray(b'\xfd'), bytearray(b'\xff'), bytearray(b'\xff')]</t>
  </si>
  <si>
    <t>Start: 29 | [bytearray(b'\xee'), bytearray(b'\xfd'), bytearray(b'\xf0\xee\xee\xef'), bytearray(b'\xff'), bytearray(b'\xfc\x12\x00\x00'), bytearray(b'\xfe'), bytearray(b'\xfc\x13\x01\x01'), bytearray(b'\xfc\x05\x00\x00'), bytearray(b'\xf0\xcb\xfe\xfe'), bytearray(b'\xff')]</t>
  </si>
  <si>
    <t>Start: 30 | [bytearray(b'\xf0\xee\xee\xef'), bytearray(b'\xfd'), bytearray(b'\xf0\xee\xee\xfe'), bytearray(b'\xfd'), bytearray(b'\xf0\xee\xee\xfe'), bytearray(b'\xff'), bytearray(b'\xfc\x12\x00\x00'), bytearray(b'\xfe'), bytearray(b'\xfc\x05\x00\x00'), bytearray(b'\xf0\xcb\xfe\xfe'), bytearray(b'\xff')]</t>
  </si>
  <si>
    <t>Start: 31 | [bytearray(b'\xfc\x13\x01\x01'), bytearray(b'\xf0\xee\xee\xba'), bytearray(b'\xfd'), bytearray(b'\xf0\xee\xee\xb3'), bytearray(b'\xfd'), bytearray(b'\xf0\xee\xee\xb2'), bytearray(b'\xfe'), bytearray(b'\xee'), bytearray(b'\xfd'), bytearray(b'\xf0\xee\xee\xef'), bytearray(b'\xfd'), bytearray(b'\xf0\xee\xee\x8e'), bytearray(b'\xff'), bytearray(b'\xff')]</t>
  </si>
  <si>
    <t>Start: 32 | [bytearray(b'\xf0\xee\xef\xfe'), bytearray(b'\xff'), bytearray(b'\xfc\x01\x19\x19'), bytearray(b'\xf0\xdf\xdf\xfe'), bytearray(b'\xfe'), bytearray(b'\xfc\x13\x01\x01'), bytearray(b'\xfc\x05\x00\x00'), bytearray(b'\xf0\xef\xef\xfe'), bytearray(b'\xff')]</t>
  </si>
  <si>
    <t>Start: 33 | [bytearray(b'\xfc\x13\x01\x01'), bytearray(b'\xf0\xee\xef\xef'), bytearray(b'\xfe'), bytearray(b'\xf16'), bytearray(b'\xf0\xc2\xc2\xfe'), bytearray(b'\xff'), bytearray(b'\xfc\x12\x00\x00'), bytearray(b'\xfe'), bytearray(b'\xfc\x01\x00\x00'), bytearray(b'\xf0\xef\xfe\xfe'), bytearray(b'\xff')]</t>
  </si>
  <si>
    <t>Start: 34 | [bytearray(b'\xfc\r\x00\x03'), bytearray(b'\xf8\x00\x00'), bytearray(b'\xf1\x0e'), bytearray(b'\xf0\xee\xee\xfe'), bytearray(b'\xfe'), bytearray(b'\xee'), bytearray(b'\xf8\x00\x81'), bytearray(b'\xfd'), bytearray(b'\xf0\xee\xee\xef'), bytearray(b'\xf8\x00\x81'), bytearray(b'\xfd'), bytearray(b'\xf0\xee\xee\xb3'), bytearray(b'\xf8\x00\x81'), bytearray(b'\xff'), bytearray(b'\xff')]</t>
  </si>
  <si>
    <t>Start: 35 | [bytearray(b'\xf0\xeei\xef'), bytearray(b'\xff'), bytearray(b'\xfc\x01\x00\x00'), bytearray(b'\xf0i\xfe\xfe'), bytearray(b'\xff')]</t>
  </si>
  <si>
    <t>Start: 36 | [bytearray(b'\xf0\x0e\x0e\xfe'), bytearray(b'\xf0\x0e\x0e\xfe'), bytearray(b'\xf0\x0e\xfe\xfe'), bytearray(b'\xfd'), bytearray(b'\xff'), bytearray(b'\xfc\x12\x00\x00'), bytearray(b'\xf5\x0c\x01\xff'), bytearray(b'\xfe'), bytearray(b'\xfc\x01\x02\x02'), bytearray(b'\xf1C'), bytearray(b'\xf0,,\xfe'), bytearray(b'\xff')]</t>
  </si>
  <si>
    <t>Start: 37 | [bytearray(b'\xf0\xcc\xee\xee'), bytearray(b'\xfd'), bytearray(b'\xf0\xcc\xee\xee'), bytearray(b'\xfd'), bytearray(b'\xf0\xcc\xee\xee'), bytearray(b'\xfd'), bytearray(b'\xf0\xcc\xee\xee'), bytearray(b'\xfd'), bytearray(b'\xf0\xc5\xc6\xee'), bytearray(b'\xf16'), bytearray(b'\xf0\xef\xef\xfe'), bytearray(b'\xff'), bytearray(b'\xfc\x12\x00\x00'), bytearray(b'\xfe'), bytearray(b'\xfc\x05\x00\x00'), bytearray(b'\xf1C'), bytearray(b'\xf0\xc0\xfe\xfe'), bytearray(b'\xff')]</t>
  </si>
  <si>
    <t>Start: 38 | [bytearray(b'\xf0\xee\xee\xd6'), bytearray(b'\xfd'), bytearray(b'\xf0\xee\xee\x13'), bytearray(b'\xfd'), bytearray(b'\xf0\xee\xee\xcb'), bytearray(b'\xfd'), bytearray(b'\xf0\xee\xee\x14'), bytearray(b'\xfd'), bytearray(b'\xef'), bytearray(b'\xf0\xee\xee\xfe'), bytearray(b'\xf0\xee\xee\xfe'), bytearray(b'\xf0\xee\xee\xfe'), bytearray(b'\xff'), bytearray(b'\xff')]</t>
  </si>
  <si>
    <t>Start: 39 | [bytearray(b'\xf0\xee\xee\xfe'), bytearray(b'\xfd'), bytearray(b'\xf0\xee\xee\x13'), bytearray(b'\xfd'), bytearray(b'\xf0\xee\xee\xef'), bytearray(b'\xff'), bytearray(b'\xff')]</t>
  </si>
  <si>
    <t>Start: 40 | [bytearray(b'\xf0\xee\xee\xef'), bytearray(b'\xfd'), bytearray(b'\xf0\xee\xee\xfe'), bytearray(b'\xff'), bytearray(b'\xff')]</t>
  </si>
  <si>
    <t>Start: 41 | [bytearray(b'\xee'), bytearray(b'\xff'), bytearray(b'\xfc\x12\x00\x00'), bytearray(b'\xfe'), bytearray(b'\xfc\x01\x00\x00'), bytearray(b'\xf0\xee\xfe\xfe'), bytearray(b'\xfe'), bytearray(b'\xfc\x05\x00\x00'), bytearray(b'\xf0\xef\xfe\xfe'), bytearray(b'\xff')]</t>
  </si>
  <si>
    <t>Start: 42 | [bytearray(b'\xfc\x13\x01\x01'), bytearray(b'\xf0\xef\xe7\xe7'), bytearray(b'\xfe'), bytearray(b'\xf0\xee\xe7\xee'), bytearray(b'\xfd'), bytearray(b'\xf0\xee\xee\xfe'), bytearray(b'\xff'), bytearray(b'\xff')]</t>
  </si>
  <si>
    <t>Start: 43 | [bytearray(b'\xf0\xee\xee\xfe'), bytearray(b'\xfd'), bytearray(b'\xf0\xee\xef\x8f'), bytearray(b'\xfd'), bytearray(b'\xf0\xee\xee\xfe'), bytearray(b'\xff'), bytearray(b'\xfc\x12\x00\x00'), bytearray(b'\xfe'), bytearray(b'\xfc\x01\x02\x02'), bytearray(b'\xf0\xee\xb2\xfe'), bytearray(b'\xff')]</t>
  </si>
  <si>
    <t>Start: 44 | [bytearray(b'\xee'), bytearray(b'\xfd'), bytearray(b'\xee'), bytearray(b'\xfd'), bytearray(b'\xf0\xee\xee\xad'), bytearray(b'\xff'), bytearray(b'\xfc\x13\x01\x01'), bytearray(b'\xfc\x05\x00\x00'), bytearray(b'\xf0\xef\xfe\xfe'), bytearray(b'\xff')]</t>
  </si>
  <si>
    <t>Start: 45 | [bytearray(b'\xf0\xef\x94\xfe'), bytearray(b'\xfd'), bytearray(b'\xf0\xef\x95\xfe'), bytearray(b'\xfd'), bytearray(b'\xf0\xef\x96\xfe'), bytearray(b'\xff'), bytearray(b'\xff')]</t>
  </si>
  <si>
    <t>Start: 46 | [bytearray(b'\xf0\xee\xee\xfe'), bytearray(b'\xfd'), bytearray(b'\xf0\xee\xee\xef'), bytearray(b'\xff'), bytearray(b'\xff')]</t>
  </si>
  <si>
    <t>Start: 47 | [bytearray(b'\xf0\xee\xee\xef'), bytearray(b'\xfd'), bytearray(b'\xf0\xee\xee\xfe'), bytearray(b'\xff'), bytearray(b'\xff')]</t>
  </si>
  <si>
    <t>Start: 48 | [bytearray(b'\xee'), bytearray(b'\xfd'), bytearray(b'\xf0\xee\xee\xef'), bytearray(b'\xfd'), bytearray(b'\xf0\xee\xee\xb8'), bytearray(b'\xff'), bytearray(b'\xff')]</t>
  </si>
  <si>
    <t>Start: 49 | [bytearray(b'\xf0\xee\xee\xfe'), bytearray(b'\xff'), bytearray(b'\xfc\x12\x00\x00'), bytearray(b'\xfe'), bytearray(b'\xfc\x01\x00\x00'), bytearray(b'\xf0\xef\xfe\xfe'), bytearray(b'\xff')]</t>
  </si>
  <si>
    <t>Start: 50 | [bytearray(b'\xf0\xee\xee\xef'), bytearray(b'\xfd'), bytearray(b'\xf0\xee\xee\xfe'), bytearray(b'\xfd'), bytearray(b'\xf0\xee\xee\xfe'), bytearray(b'\xff'), bytearray(b'\xff')]</t>
  </si>
  <si>
    <t>Start: 51 | [bytearray(b'\xf0\xee\xee\xce'), bytearray(b'\xfd'), bytearray(b'\xf0\xee\xee\xef'), bytearray(b'\xff'), bytearray(b'\xff')]</t>
  </si>
  <si>
    <t>Start: 52 | [bytearray(b'\xf0\xee\xee\xfe'), bytearray(b'\xfd'), bytearray(b'\xf0\xee\xee\xef'), bytearray(b'\xff'), bytearray(b'\xfc\x12\x00\x00'), bytearray(b'\xfe'), bytearray(b'\xfc\x13\x01\x01'), bytearray(b'\xfc\x05\x00\x00'), bytearray(b'\xf0\xeb\xfe\xfe'), bytearray(b'\xff')]</t>
  </si>
  <si>
    <t>Start: 53 | [bytearray(b'\xee'), bytearray(b'\xfd'), bytearray(b'\xf0\xee\xee\xef'), bytearray(b'\xfd'), bytearray(b'\xf0\x08\x08\xee'), bytearray(b'\xff'), bytearray(b'\xff')]</t>
  </si>
  <si>
    <t>Start: 54 | [bytearray(b'\xf0\xee\xee\xef'), bytearray(b'\xfd'), bytearray(b'\xf0\xee\xee\xfe'), bytearray(b'\xfd'), bytearray(b'\xf0\xee\xee\xfe'), bytearray(b'\xff'), bytearray(b'\xff')]</t>
  </si>
  <si>
    <t>Start: 55 | [bytearray(b'\xf0\xee\xee\xef'), bytearray(b'\xff'), bytearray(b'\xff')]</t>
  </si>
  <si>
    <t>Start: 56 | [bytearray(b'\xfc\r\x00\x03'), bytearray(b'\xf8\x00\x00'), bytearray(b'\xf1\x0e'), bytearray(b'\xee'), bytearray(b'\xfe'), bytearray(b'\xf0\xee\xee\xef'), bytearray(b'\xf8\x00\x81'), bytearray(b'\xff'), bytearray(b'\xff')]</t>
  </si>
  <si>
    <t>Start: 57 | [bytearray(b'\xfc\r\x00\x03'), bytearray(b'\xf8\x00\x00'), bytearray(b'\xf1\x0e'), bytearray(b'\xee'), bytearray(b'\xfe'), bytearray(b'\xf0\xee\xee\xfe'), bytearray(b'\xfd'), bytearray(b'\xf0\xee\xee\xef'), bytearray(b'\xf8\x00\x81'), bytearray(b'\xff'), bytearray(b'\xff')]</t>
  </si>
  <si>
    <t>Start: 58 | [bytearray(b'\xfc\x13\x01\x01'), bytearray(b'\xf0\xee\xee\x8e'), bytearray(b'\xfe'), bytearray(b'\xf0\xee\xee\xfe'), bytearray(b'\xfd'), bytearray(b'\xf0\xee\xee\xfe'), bytearray(b'\xfd'), bytearray(b'\xf0\xee\xee\xef'), bytearray(b'\xff'), bytearray(b'\xff')]</t>
  </si>
  <si>
    <t>Start: 59 | [bytearray(b'\xf0\xee\xee\xef'), bytearray(b'\xfd'), bytearray(b'\xf4\x16\x16\x16'), bytearray(b'\xfd'), bytearray(b'\xf0\xee\xee\x9e'), bytearray(b'\xff'), bytearray(b'\xff')]</t>
  </si>
  <si>
    <t>Start: 60 | [bytearray(b'\xf0\xee\xee\xef'), bytearray(b'\xfd'), bytearray(b'\xee'), bytearray(b'\xfd'), bytearray(b'\xee'), bytearray(b'\xff'), bytearray(b'\xff')]</t>
  </si>
  <si>
    <t>Start: 61 | [bytearray(b'\xfc\x13\x01\x01'), bytearray(b'\xf0\xee\xee\x15'), bytearray(b'\xfe'), bytearray(b'\xf0\xee\xee\xfe'), bytearray(b'\xfd'), bytearray(b'\xf0\xee\xee\xfe'), bytearray(b'\xfd'), bytearray(b'\xf0\xee\xee\xef'), bytearray(b'\xff'), bytearray(b'\xff')]</t>
  </si>
  <si>
    <t>Start: 62 | [bytearray(b'\xf0\xee\xee\xfe'), bytearray(b'\xfd'), bytearray(b'\xf0\xee\xee\xef'), bytearray(b'\xfd'), bytearray(b'\xf0\xee\xee\xcb'), bytearray(b'\xff'), bytearray(b'\xfc\x12\x00\x00'), bytearray(b'\xfe'), bytearray(b'\xfc\x05\x00\x00'), bytearray(b'\xf0ii\xfe'), bytearray(b'\xf0i\xfe\xfe'), bytearray(b'\xff')]</t>
  </si>
  <si>
    <t>Start: 63 | [bytearray(b'\xf0\xee\xee\xef'), bytearray(b'\xfd'), bytearray(b'\xf0\xee\xee\xfe'), bytearray(b'\xfd'), bytearray(b'\xf0\xee\xee\xfe'), bytearray(b'\xfd'), bytearray(b'\xf0\xee\xee\xa5'), bytearray(b'\xff'), bytearray(b'\xfc\x01\x05\x06'), bytearray(b'\xf1E'), bytearray(b'\xef'), bytearray(b'\xfe'), bytearray(b'\xfc\x01\x00\x00'), bytearray(b'\xf0\xc9\xfe\xfe'), bytearray(b'\xff')]</t>
  </si>
  <si>
    <t>Start: 64 | [bytearray(b'\xcb'), bytearray(b'\xff'), bytearray(b'\xff')]</t>
  </si>
  <si>
    <t>Start: 65 | [bytearray(b'\xf0\xee\xee\xfe'), bytearray(b'\xfd'), bytearray(b'\xf0\xee\xee\xef'), bytearray(b'\xff'), bytearray(b'\xfc\x12\x00\x00'), bytearray(b'\xfe'), bytearray(b'\xfc\x01\x00\x00'), bytearray(b'\xf0\xa2\xfe\xfe'), bytearray(b'\xff')]</t>
  </si>
  <si>
    <t>Start: 66 | [bytearray(b'\xf0\xef\xef\xb5'), bytearray(b'\xff'), bytearray(b'\xfc\x14\x0c\x01'), bytearray(b'\xfc\x01\x02\x02'), bytearray(b'\xfc\x15\t\x01'), bytearray(b'\xf9\x00\t\x01'), bytearray(b'\xf7\x06'), bytearray(b'\xff')]</t>
  </si>
  <si>
    <t>Start: 67 | [bytearray(b'\xfc\x13\x01\x01'), bytearray(b'\xf0\xef\xb5\xdd'), bytearray(b'\xfe'), bytearray(b'\xf0\xb5\xb5\xfe'), bytearray(b'\xfd'), bytearray(b'\xf0\xb5\xef\xfe'), bytearray(b'\xff'), bytearray(b'\xff')]</t>
  </si>
  <si>
    <t>Start: 68 | [bytearray(b'\xfc\x0b\xc8\x00'), bytearray(b'\xfc\x15\x00\x00'), bytearray(b'\xf9\x01\x00\x00'), bytearray(b'\xfa\t\xf10'), bytearray(b'\xf3D\x00'), bytearray(b'\xf5\x03\x00&lt;'), bytearray(b'\xfb\x00\x00'), bytearray(b'\xfe'), bytearray(b'\xfc\x0bP\x00'), bytearray(b'\xfc\x15\x00\x01'), bytearray(b'\xf9\x01\x00\x01'), bytearray(b'\xfa\t\xf10'), bytearray(b'\xf3D\x00'), bytearray(b'\xf5\x03\x00\x1c'), bytearray(b'\xfe'), bytearray(b'\xfc\x0b\x19\x00'), bytearray(b'\xfc\x15\x00\x02'), bytearray(b'\xf9\x01\x00\x02'), bytearray(b'\xfa\t\xf10'), bytearray(b'\xf3D\x00'), bytearray(b'\xf5\x03\x00\x0c'), bytearray(b'\xfe'), bytearray(b'\xfc\r\x03\x03'), bytearray(b'\x9b'), bytearray(b'\xf8\x03\x00'), bytearray(b'\xfe'), bytearray(b'\xf0\xee\xee\xa7'), bytearray(b'\xfd'), bytearray(b'\xf0\xee\xef\xb5'), bytearray(b'\xfd'), bytearray(b'\xf0\xee\xee\xdd'), bytearray(b'\xfd'), bytearray(b'\xf8\x03\x81'), bytearray(b'\xff'), bytearray(b'\xfc\x01\n\n'), bytearray(b'\xab'), bytearray(b'\xff')]</t>
  </si>
  <si>
    <t>Start: 69 | [bytearray(b'\xfc\x13\x01\x01'), bytearray(b'\xf0\xb6\xcd\xdd'), bytearray(b'\xfe'), bytearray(b'\xf0\xee\xee\xef'), bytearray(b'\xff'), bytearray(b'\xff')]</t>
  </si>
  <si>
    <t>Start: 70 | [bytearray(b'\xf0\xee\xee\xfe'), bytearray(b'\xfd'), bytearray(b'\xf0\xee\xee\xfe'), bytearray(b'\xfd'), bytearray(b'\xf0\xee\xef\xfe'), bytearray(b'\xff'), bytearray(b'\xff')]</t>
  </si>
  <si>
    <t>Start: 71 | [bytearray(b'\xf0\xee\xee\xef'), bytearray(b'\xfd'), bytearray(b'\xf0\xee\xee\xae'), bytearray(b'\xff'), bytearray(b'\xfc\x12\x00\x00'), bytearray(b'\xfc\x1bd\x01'), bytearray(b'\xfc\x19\x01\x00'), bytearray(b'\xf5\x08\x03\x01'), bytearray(b'\xf5\x02\x00"'), bytearray(b'\xf5\x00\x01\x01'), bytearray(b'\xfe'), bytearray(b'\xfc\x12\x00\x00'), bytearray(b'\xfc\x1bd\x01'), bytearray(b'\xfc\x19\x02\x00'), bytearray(b'\xfc\x13\x01\x00'), bytearray(b'\xf5\x08\x03\x02'), bytearray(b'\xf5\x02\x00\x1c'), bytearray(b'\xf5\x00\x01\x02'), bytearray(b'\xfe'), bytearray(b'\xfc\x12\x00\x00'), bytearray(b'\xfc\x1bd\x01'), bytearray(b'\xfc\x19 \x00'), bytearray(b'\xfc\x13\x01\x00'), bytearray(b'\xf5\x08\x03 '), bytearray(b'\xf5\x02\x00\x1c'), bytearray(b'\xf5\x00\x01 '), bytearray(b'\xff')]</t>
  </si>
  <si>
    <t>Start: 72 | [bytearray(b'\xf0\xee\xee\xfe'), bytearray(b'\xfd'), bytearray(b'\xf0\xee\xee\xeb'), bytearray(b'\xff'), bytearray(b'\xfc\x12\x00\x00'), bytearray(b'\xfe'), bytearray(b'\xfc\x01\x00\x00'), bytearray(b'\xfc\x13\x01\x01'), bytearray(b'\xf0\xef\xfe\xfe'), bytearray(b'\xff')]</t>
  </si>
  <si>
    <t>Start: 73 | [bytearray(b'\xf0\xee\xee\xfe'), bytearray(b'\xfd'), bytearray(b'\xf0\xee\xee\xef'), bytearray(b'\xfd'), bytearray(b'\xee'), bytearray(b'\xff'), bytearray(b'\xff')]</t>
  </si>
  <si>
    <t>Start: 74 | [bytearray(b'\xfc\x13\x01\x01'), bytearray(b'\xf0\xee\xee\x90'), bytearray(b'\xfe'), bytearray(b'\xf0\xee\xee\xef'), bytearray(b'\xff'), bytearray(b'\xff')]</t>
  </si>
  <si>
    <t>Start: 75 | [bytearray(b'\xf0\x05\xee\xfe'), bytearray(b'\xfd'), bytearray(b'\xf0\xee\xee\xae'), bytearray(b'\xfd'), bytearray(b'\xf0\xee\xee\xef'), bytearray(b'\xff'), bytearray(b'\xff')]</t>
  </si>
  <si>
    <t>Start: 76 | [bytearray(b'\xf3\x86\x00'), bytearray(b'\xfd'), bytearray(b'\x90'), bytearray(b'\xfd'), bytearray(b'\xf3\x86\x00'), bytearray(b'\xfd'), bytearray(b'\x90'), bytearray(b'\xfd'), bytearray(b'\xf3\x86\x00'), bytearray(b'\xfd'), bytearray(b'\x90'), bytearray(b'\xfd'), bytearray(b'\xf3\x87\x00'), bytearray(b'\xfd'), bytearray(b'\x90'), bytearray(b'\x90'), bytearray(b'\x90'), bytearray(b'\x90'), bytearray(b'\x90'), bytearray(b'\x90'), bytearray(b'\x90'), bytearray(b'\x90'), bytearray(b'\x90'), bytearray(b'\x90'), bytearray(b'\xff'), bytearray(b'\xff')]</t>
  </si>
  <si>
    <t>Start: 77 | [bytearray(b'\xf0\xee\xee\xef'), bytearray(b'\xfd'), bytearray(b'\xff'), bytearray(b'\xfc\x05\x00\x00'), bytearray(b'\xf16'), bytearray(b'\xf0\xef\xfe\xfe'), bytearray(b'\xff')]</t>
  </si>
  <si>
    <t>Start: 78 | [bytearray(b'\xf0\xee\xee\xef'), bytearray(b'\xfd'), bytearray(b'\xf6\x00\xe9\xe9'), bytearray(b'\xfd'), bytearray(b'\xf0\xee\xee\xef'), bytearray(b'\xfd'), bytearray(b'\xf6\x01\x01\x01'), bytearray(b'\xff'), bytearray(b'\xfc\x01\x05\x06'), bytearray(b'\xf4\x05\x05\x06'), bytearray(b'\xff')]</t>
  </si>
  <si>
    <t>Start: 79 | [bytearray(b'\xf0\xe4\xfe\xfe'), bytearray(b'\xff'), bytearray(b'\xfc\x12\x00\x00'), bytearray(b'\xfe'), bytearray(b'\xfc\x05\x00\x00'), bytearray(b'\xf0\xa2\xfe\xfe'), bytearray(b'\xff')]</t>
  </si>
  <si>
    <t>Start: 80 | [bytearray(b'\xf0\xee\xee\xef'), bytearray(b'\xfd'), bytearray(b'\xf0\xee\xee\xa8'), bytearray(b'\xff'), bytearray(b'\xfc\x12\x00\x00'), bytearray(b'\xfe'), bytearray(b'\xfc\x05\x00\x00'), bytearray(b'\xf1G'), bytearray(b'\x8b'), bytearray(b'\xff')]</t>
  </si>
  <si>
    <t>Start: 81 | [bytearray(b'\xfc\x13\x01\x01'), bytearray(b'\xf0\xee\xdf\xcf'), bytearray(b'\xfe'), bytearray(b'\xf0\xee\xee\xef'), bytearray(b'\xff'), bytearray(b'\xff')]</t>
  </si>
  <si>
    <t>Start: 82 | [bytearray(b'\xfc\x10\x00\x00'), bytearray(b'\xf0\x05\x06\x07'), bytearray(b'\xfe'), bytearray(b'\xf0\xee\xee\xfe'), bytearray(b'\xfd'), bytearray(b'\xf0\xee\xee\xef'), bytearray(b'\xff'), bytearray(b'\xff')]</t>
  </si>
  <si>
    <t>Start: 83 | [bytearray(b'\xf0\xee\xee\xef'), bytearray(b'\xfd'), bytearray(b'\xf0\xee\xee\xfe'), bytearray(b'\xfd'), bytearray(b'\xf0\xee\xee\xfe'), bytearray(b'\xff'), bytearray(b'\xfc\x12\x00\x00'), bytearray(b'\xf1C'), bytearray(b'\xf0\xbc\xfe\xfe'), bytearray(b'\xff')]</t>
  </si>
  <si>
    <t>Start: 84 | [bytearray(b'\x99'), bytearray(b'\xff'), bytearray(b'\xfc\x05\x00\x00'), bytearray(b'\xef'), bytearray(b'\x99'), bytearray(b'\xff')]</t>
  </si>
  <si>
    <t>Start: 85 | [bytearray(b'\xfc\x08C\x07'), bytearray(b'\xf0001'), bytearray(b'\xf16'), bytearray(b'\xf0\xc2\xfe\xfe'), bytearray(b'\xfe'), bytearray(b'\xfc\x08C\x06'), bytearray(b'\xf6\x00\xf4\xf4'), bytearray(b'\xf16'), bytearray(b'\xf0\xc2\xfe\xfe'), bytearray(b'\xfe'), bytearray(b'\xf1D'), bytearray(b'\xf6\x00\xf5\xeb'), bytearray(b'\xf16'), bytearray(b'\xf0\xc2\xfe\xfe'), bytearray(b'\xfd'), bytearray(b'\xf1D'), bytearray(b'\xf6\x00\xe9\xee'), bytearray(b'\xf16'), bytearray(b'\xf0\xc2\xfe\xfe'), bytearray(b'\xfd'), bytearray(b'\xf1D'), bytearray(b'\xf6\x00\xeb\xec'), bytearray(b'\xf16'), bytearray(b'\xf0\xc2\xfe\xfe'), bytearray(b'\xff'), bytearray(b'\xfc\x05\x00\x00'), bytearray(b'\xf16'), bytearray(b'\xf0\xc2\xfe\xfe'), bytearray(b'\xff')]</t>
  </si>
  <si>
    <t>Start: 86 | [bytearray(b'\xfc\x13\x01\x01'), bytearray(b'\xf0\x91\x90\x90'), bytearray(b'\xfe'), bytearray(b'\xf0\xee\xee\xef'), bytearray(b'\xff'), bytearray(b'\xff')]</t>
  </si>
  <si>
    <t>Start: 87 | [bytearray(b'\xfc\x13\x01\x01'), bytearray(b'\xf0\x9b\xbd\xef'), bytearray(b'\xfe'), bytearray(b'\xf0\xee\xee\xef'), bytearray(b'\xff'), bytearray(b'\xff')]</t>
  </si>
  <si>
    <t>Start: 88 | [bytearray(b'\xee'), bytearray(b'\xfd'), bytearray(b'\xee'), bytearray(b'\xfd'), bytearray(b'\xee'), bytearray(b'\xfd'), bytearray(b'\xee'), bytearray(b'\xfd'), bytearray(b'\xef'), bytearray(b'\xee'), bytearray(b'\xee'), bytearray(b'\xff'), bytearray(b'\xfc\x01\x02\x02'), bytearray(b'\xf0f\xfe\xfe'), bytearray(b'\xff')]</t>
  </si>
  <si>
    <t>Start: 89 | [bytearray(b'\xf0\xee\xee\xfe'), bytearray(b'\xfd'), bytearray(b'\xf0\xee\xee\xef'), bytearray(b'\xff'), bytearray(b'\xfc\x01\x00\x00'), bytearray(b'\xf0\xee\xfe\xfe'), bytearray(b'\xfe'), bytearray(b'\xfc\x05\x00\x00'), bytearray(b'\xf0\xb9\xfe\xfe'), bytearray(b'\xff')]</t>
  </si>
  <si>
    <t>Start: 90 | [bytearray(b'\xf0\x00\x00\xfe'), bytearray(b'\xfd'), bytearray(b'\xf0\xee\xef\xec'), bytearray(b'\xff'), bytearray(b'\xff')]</t>
  </si>
  <si>
    <t>Start: 91 | [bytearray(b'\xfc\x13\x01\x01'), bytearray(b'\xf0\x9b\xbd\xef'), bytearray(b'\xfe'), bytearray(b'\xf0\xee\xee\xef'), bytearray(b'\xff'), bytearray(b'\xff')]</t>
  </si>
  <si>
    <t>Start: 92 | [bytearray(b'\xf0\xee\xef\xfe'), bytearray(b'\xff'), bytearray(b'\xff')]</t>
  </si>
  <si>
    <t>Start: 93 | [bytearray(b'\xfc\x0f\x00\x07'), bytearray(b'\xf0\xee\xef\xfe'), bytearray(b'\xfd'), bytearray(b'\xee'), bytearray(b'\xfe'), bytearray(b'\xee'), bytearray(b'\xff'), bytearray(b'\xff')]</t>
  </si>
  <si>
    <t>Start: 94 | [bytearray(b'\xf0\xee\xee\xfe'), bytearray(b'\xfd'), bytearray(b'\xf0\xee\xee\xef'), bytearray(b'\xff'), bytearray(b'\xff')]</t>
  </si>
  <si>
    <t>Start: 95 | [bytearray(b'\xfc\x13\x01\x01'), bytearray(b'\xf0\xee\xee\xef'), bytearray(b'\xfe'), bytearray(b'\xf0ii\xfe'), bytearray(b'\xfd'), bytearray(b'\xf0\xefii'), bytearray(b'\xff'), bytearray(b'\xff')]</t>
  </si>
  <si>
    <t>Start: 96 | [bytearray(b'\xf0\xee\xee\xfe'), bytearray(b'\xfd'), bytearray(b'\xf0\xee\xee\xef'), bytearray(b'\xff'), bytearray(b'\xff')]</t>
  </si>
  <si>
    <t>Start: 97 | [bytearray(b'\xee'), bytearray(b'\xfd'), bytearray(b'\xf0\xee\xee\x9c'), bytearray(b'\xfd'), bytearray(b'\xf0\xee\xef\xfe'), bytearray(b'\xff'), bytearray(b'\xff')]</t>
  </si>
  <si>
    <t>Start: 98 | [bytearray(b'\xf0\xee\xee\xfe'), bytearray(b'\xfd'), bytearray(b'\xf0\xef\xee\xfe'), bytearray(b'\xff'), bytearray(b'\xff')]</t>
  </si>
  <si>
    <t>Start: 99 | [bytearray(b'\xf0\xee\xee\xfe'), bytearray(b'\xfd'), bytearray(b'\xf0\xee\xee\xef'), bytearray(b'\xff'), bytearray(b'\xff')]</t>
  </si>
  <si>
    <t>Start: 100 | [bytearray(b'\xfc\x13\x01\x01'), bytearray(b'\xf0\xee\xef\xef'), bytearray(b'\xfe'), bytearray(b'\xf1D'), bytearray(b'\xf0\xee\xad\xee'), bytearray(b'\xfd'), bytearray(b'\xee'), bytearray(b'\xfd'), bytearray(b'\xf0\xad\xad\xee'), bytearray(b'\xfd'), bytearray(b'\xee'), bytearray(b'\xff'), bytearray(b'\xff')]</t>
  </si>
  <si>
    <t>Start: 101 | [bytearray(b'\xee'), bytearray(b'\xfd'), bytearray(b'\xf0\xee\xee\xfe'), bytearray(b'\xff'), bytearray(b'\xfc\x01\x00\x00'), bytearray(b'\xf0\xef\xfe\xfe'), bytearray(b'\xff')]</t>
  </si>
  <si>
    <t>Start: 102 | [bytearray(b'\xf0\xee\xee\xef'), bytearray(b'\xfd'), bytearray(b'\xf0\xee\xee.'), bytearray(b'\xff'), bytearray(b'\xff')]</t>
  </si>
  <si>
    <t>Start: 103 | [bytearray(b'\xf0\xee\xeee'), bytearray(b'\xfd'), bytearray(b'\xf0QRS'), bytearray(b'\xff'), bytearray(b'\xfc\x01\x08\x08'), bytearray(b'\xf6\x01AB'), bytearray(b'\xfe'), bytearray(b'\xfc\x01\x00\x00'), bytearray(b'\xf16'), bytearray(b'\xf0\xef\xfe\xfe'), bytearray(b'\xff')]</t>
  </si>
  <si>
    <t>Start: 104 | [bytearray(b'\xf0\xef\xef\xfe'), bytearray(b'\xf0\xef\xfe\xfe'), bytearray(b'\xf0\xef\xfe\xfe'), bytearray(b'\xff'), bytearray(b'\xfc\x01\x02\x02'), bytearray(b'\xf0\x08\xfe\xfe'), bytearray(b'\xfe'), bytearray(b'\xfc\x05\x00\x00'), bytearray(b'\xf0\xee\xfe\xfe'), bytearray(b'\xff')]</t>
  </si>
  <si>
    <t>Start: 105 | [bytearray(b'\xfc\x13\x01\x01'), bytearray(b'\x0e'), bytearray(b'\xfe'), bytearray(b'\xf0\xef\xef\xfe'), bytearray(b'\xfd'), bytearray(b'\xf0\xef\xef\x0e'), bytearray(b'\xff'), bytearray(b'\xff')]</t>
  </si>
  <si>
    <t>Start: 106 | [bytearray(b'\xfc\x088\x17'), bytearray(b'/'), bytearray(b'\xfe'), bytearray(b'\xf0\x0e\x0f#'), bytearray(b'\xfd'), bytearray(b'\xf0.5\x1c'), bytearray(b'\xf0\xef\xef\xfe'), bytearray(b'\xfd'), bytearray(b'\xf0.5\x1c'), bytearray(b'\xf0\t\n\x0b'), bytearray(b'\xfd'), bytearray(b'\xf03.%'), bytearray(b'\xf0\t\n\x0b'), bytearray(b'\xfd'), bytearray(b'\xf043\x1f'), bytearray(b'\xf0\t\n\x0b'), bytearray(b'\xff'), bytearray(b'\xfc\x12\x00\x00'), bytearray(b'\xfe'), bytearray(b'\xfc\x05\x00\x00'), bytearray(b'\xf1G'), bytearray(b'\xf0.\xfe\xfe'), bytearray(b'\xf0\x13\xfe\xfe'), bytearray(b'\xff')]</t>
  </si>
  <si>
    <t>Start: 107 | [bytearray(b'\xfc\x13\x01\x01'), bytearray(b'\xf0\xee\x07\x07'), bytearray(b'\xfe'), bytearray(b'\xf0\xee\xef\xfe'), bytearray(b'\xfd'), bytearray(b'\xf0\xee\xa9\xfe'), bytearray(b'\xfd'), bytearray(b'\xf0\xee\xa9\xa9'), bytearray(b'\xff'), bytearray(b'\xff')]</t>
  </si>
  <si>
    <t>Start: 108 | [bytearray(b'\xfc\x13\x01\x01'), bytearray(b'\xf0\xee\x9f\x9f'), bytearray(b'\xfe'), bytearray(b'\xf0\xee\xee\xfe'), bytearray(b'\xfd'), bytearray(b'\xf0\xee\xee\xef'), bytearray(b'\xff'), bytearray(b'\xff')]</t>
  </si>
  <si>
    <t>Start: 109 | [bytearray(b'\xfc\x13\x01\x01'), bytearray(b'\xf0\x94\x95\x96'), bytearray(b'\xfd'), bytearray(b'\xf0\xe4\xfe\xfe'), bytearray(b'\xfe'), bytearray(b'\xf0\xee\xee\xef'), bytearray(b'\xff'), bytearray(b'\xff')]</t>
  </si>
  <si>
    <t>Start: 110 | [bytearray(b'\xee'), bytearray(b'\xfd'), bytearray(b'\xee'), bytearray(b'\xfd'), bytearray(b'\xf0\xee\xee\xef'), bytearray(b'\xff'), bytearray(b'\xfc\x12\x00\x00'), bytearray(b'\xfe'), bytearray(b'\xfc\x05\x00\x00'), bytearray(b'\xf0\xa3\xfe\xfe'), bytearray(b'\xff')]</t>
  </si>
  <si>
    <t>Start: 111 | [bytearray(b'\xf0\xee\xee\xef'), bytearray(b'\xfd'), bytearray(b'\xf0\xee\xee\xe5'), bytearray(b'\xff'), bytearray(b'\xff')]</t>
  </si>
  <si>
    <t>Start: 112 | [bytearray(b'\xf0\xee\xef\xfe'), bytearray(b'\xfd'), bytearray(b'\xf0\xee\xee\xa6'), bytearray(b'\xfd'), bytearray(b'\xf0\xee\xee\xef'), bytearray(b'\xff'), bytearray(b'\xff')]</t>
  </si>
  <si>
    <t>Start: 113 | [bytearray(b'\xfc\x13\x01\x01'), bytearray(b'\xf16'), bytearray(b'\xc2'), bytearray(b'\xfe'), bytearray(b'\xee'), bytearray(b'\xff'), bytearray(b'\xfc\x12\x00\x00'), bytearray(b'\xfe'), bytearray(b'\xfc\x01\x00\x00'), bytearray(b'\xf0\xef\xfe\xfe'), bytearray(b'\xff')]</t>
  </si>
  <si>
    <t>Start: 114 | [bytearray(b'\xf0\xee\x93\xef'), bytearray(b'\xff'), bytearray(b'\xff')]</t>
  </si>
  <si>
    <t>Start: 115 | [bytearray(b'\xf0\xee\xee\xfe'), bytearray(b'\xfd'), bytearray(b'\xf0\xee\xee\xef'), bytearray(b'\xff'), bytearray(b'\xfc\x10\x00\x00'), bytearray(b'\xfc\x01\x02\x02'), bytearray(b'\xf16'), bytearray(b'\xc2'), bytearray(b'\xff')]</t>
  </si>
  <si>
    <t>Start: 116 | [bytearray(b'\xf0\xef\xef\xfe'), bytearray(b'\xfd'), bytearray(b'\xf0\xee\xee\xfe'), bytearray(b'\xfd'), bytearray(b'\xf0\xee\xee\xfe'), bytearray(b'\xff'), bytearray(b'\xff')]</t>
  </si>
  <si>
    <t>Start: 117 | [bytearray(b'\xfc\x10\x00\x00'), bytearray(b'\xf0\xee\xee5'), bytearray(b'\xfe'), bytearray(b'\xf0\xee\xee\xef'), bytearray(b'\xfd'), bytearray(b'\xf0\xee\xee\xfe'), bytearray(b'\xff'), bytearray(b'\xff')]</t>
  </si>
  <si>
    <t>Start: 118 | [bytearray(b'\xf0\xee\xee\xfe'), bytearray(b'\xfd'), bytearray(b'\xf0\xee\xee\xef'), bytearray(b'\xff'), bytearray(b'\xff')]</t>
  </si>
  <si>
    <t>Start: 119 | [bytearray(b'\xfc\x13\x01\x01'), bytearray(b'\xf0\xb3\xfe\xfe'), bytearray(b'\xfe'), bytearray(b'\xf0\xee\xee\xfe'), bytearray(b'\xfd'), bytearray(b'\xf0\xee\xee\xef'), bytearray(b'\xff'), bytearray(b'\xff')]</t>
  </si>
  <si>
    <t>Start: 120 | [bytearray(b'\xfc\x13\x01\x01'), bytearray(b'\xf0\xef\xee\xee'), bytearray(b'\xfe'), bytearray(b'\xf0\xee\xee\xfe'), bytearray(b'\xff'), bytearray(b'\xff')]</t>
  </si>
  <si>
    <t>Start: 121 | [bytearray(b'\xfc\x13\x01\x01'), bytearray(b'\xf16'), bytearray(b'\xc2'), bytearray(b'\xfe'), bytearray(b'\xf0\xee\xee\xfe'), bytearray(b'\xfd'), bytearray(b'\xf0\xee\xee\xef'), bytearray(b'\xff'), bytearray(b'\xff')]</t>
  </si>
  <si>
    <t>Start: 122 | [bytearray(b'\xee'), bytearray(b'\xff'), bytearray(b'\xfc\x12\x00\x00'), bytearray(b'\xfe'), bytearray(b'\xfc\x01\x00\x00'), bytearray(b'\xf0\xef\xfe\xfe'), bytearray(b'\xff')]</t>
  </si>
  <si>
    <t>Start: 123 | [bytearray(b'\xf0\xee\xee\xfe'), bytearray(b'\xfd'), bytearray(b'\xf0\xee\xee\xef'), bytearray(b'\xff'), bytearray(b'\xff')]</t>
  </si>
  <si>
    <t>Start: 124 | [bytearray(b'\xf0\xee\xee\xef'), bytearray(b'\xff'), bytearray(b'\xfc\x13\x01\x01'), bytearray(b'\xfc\x05\x00\x00'), bytearray(b'\xf0\xcb\xfe\xfe'), bytearray(b'\xff')]</t>
  </si>
  <si>
    <t>Start: 125 | [bytearray(b'\xf0\xee\xee\xef'), bytearray(b'\xff'), bytearray(b'\xfc\x12\x00\x00'), bytearray(b'\xfe'), bytearray(b'\xfc\x05\x00\x00'), bytearray(b'\xf0\xcb\xfe\xfe'), bytearray(b'\xff')]</t>
  </si>
  <si>
    <t>Start: 126 | [bytearray(b'\xf0\xee\xee\xfe'), bytearray(b'\xfd'), bytearray(b'\xf0\xee\xee\xfe'), bytearray(b'\xfd'), bytearray(b'\xf0\xee\xee\xfe'), bytearray(b'\xfd'), bytearray(b'\xef'), bytearray(b'\xf0\xba\xb3\xb9'), bytearray(b'\xf0\xbc\x8e\xb9'), bytearray(b'\xf0\xbc\xba\xb3'), bytearray(b'\xff'), bytearray(b'\xfc\x12\x00\x00'), bytearray(b'\xfe'), bytearray(b'\xfc\x05\x00\x00'), bytearray(b'\xf0\xee\xfe\xfe'), bytearray(b'\xff')]</t>
  </si>
  <si>
    <t>Start: 127 | [bytearray(b'\xfc\x08H\x0f'), bytearray(b'\xfc\tH\x07'), bytearray(b'\xf3\x8a\x00'), bytearray(b'\xf1H'), bytearray(b'\xee'), bytearray(b'\xee'), bytearray(b'\xee'), bytearray(b'\xee'), bytearray(b'\xfe'), bytearray(b'\xfc\x08I\x0f'), bytearray(b'\xfc\tI\x07'), bytearray(b'\xf3\x8a\x00'), bytearray(b'\xf1I'), bytearray(b'\xee'), bytearray(b'\xee'), bytearray(b'\xee'), bytearray(b'\xee'), bytearray(b'\xfe'), bytearray(b'\xfc\x08J\x0f'), bytearray(b'\xfc\tJ\x07'), bytearray(b'\xf3\x8a\x00'), bytearray(b'\xf1J'), bytearray(b'\xee'), bytearray(b'\xee'), bytearray(b'\xee'), bytearray(b'\xee'), bytearray(b'\xfe'), bytearray(b'\xfc\x08K\x0f'), bytearray(b'\xfc\tK\x07'), bytearray(b'\xf3\x8a\x00'), bytearray(b'\xf1K'), bytearray(b'\xee'), bytearray(b'\xee'), bytearray(b'\xee'), bytearray(b'\xee'), bytearray(b'\xfe'), bytearray(b'\xf0\xee\xfe\xef'), bytearray(b'\xfd'), bytearray(b'\xf0\xee\r\xee'), bytearray(b'\xfd'), bytearray(b'\xf0\xfe\xdf\xef'), bytearray(b'\xff'), bytearray(b'\xfc\x12\x00\x00'), bytearray(b'\xf5\x0b\x01\xff'), bytearray(b'\xfe'), bytearray(b'\xfc\x05\x00\x00'), bytearray(b'\xf0\xee\xfe\xfe'), bytearray(b'\xff')]</t>
  </si>
  <si>
    <t>Start: 128 | [bytearray(b'\xee'), bytearray(b'\xfd'), bytearray(b'\xf0\xee\xb3\xef'), bytearray(b'\xff'), bytearray(b'\xff')]</t>
  </si>
  <si>
    <t>Start: 129 | [bytearray(b'\xfc\x13\x01\x01'), bytearray(b'\xf0\xee\xee\xb2'), bytearray(b'\xfe'), bytearray(b'\xf0\xee\xee\xef'), bytearray(b'\xfd'), bytearray(b'\xf0\xee\xee\xfe'), bytearray(b'\xfd'), bytearray(b'\xf0\xee\xee\xfe'), bytearray(b'\xff'), bytearray(b'\xff')]</t>
  </si>
  <si>
    <t>Start: 130 | [bytearray(b'\xf0\xee\xee\xfe'), bytearray(b'\xfd'), bytearray(b'\xf0\xee\xee\xfe'), bytearray(b'\xfd'), bytearray(b'\xf0\xee\xee\xfe'), bytearray(b'\xfd'), bytearray(b'\xf0\xee\xee\xef'), bytearray(b'\xff'), bytearray(b'\xff')]</t>
  </si>
  <si>
    <t>Start: 131 | [bytearray(b'\xf0\xee\xee\x92'), bytearray(b'\xfd'), bytearray(b'\xf0\xee\xee\xef'), bytearray(b'\xfd'), bytearray(b'\xf0\xee\xee\xba'), bytearray(b'\xfd'), bytearray(b'\xf0\xee\xee\xcf'), bytearray(b'\xff'), bytearray(b'\xfc\x12\x00\x00'), bytearray(b'\xfe'), bytearray(b'\xfc\x05\x00\x00'), bytearray(b'\xf0\xcb\xfe\xfe'), bytearray(b'\xff')]</t>
  </si>
  <si>
    <t>Start: 132 | [bytearray(b'\xf0\xee\xee\xef'), bytearray(b'\xfd'), bytearray(b'\xf0\xeb\xeb\xfe'), bytearray(b'\xf0\xeb\xeb\xfe'), bytearray(b'\xfd'), bytearray(b'\xf0\xee\xee\xef'), bytearray(b'\xfd'), bytearray(b'\xf0\xb4\xeb\xef'), bytearray(b'\xfd'), bytearray(b'\xf0\xb4\xeb\xef'), bytearray(b'\xff'), bytearray(b'\xff')]</t>
  </si>
  <si>
    <t>Start: 133 | [bytearray(b'\xf0\xef\xfe\xa5'), bytearray(b'\xff'), bytearray(b'\xff')]</t>
  </si>
  <si>
    <t>Start: 134 | [bytearray(b'\xfc\x13\x01\x01'), bytearray(b'\xee'), bytearray(b'\xfe'), bytearray(b'\xf0\xee\xee\xfe'), bytearray(b'\xfd'), bytearray(b'\xf0\xee\xee\xfe'), bytearray(b'\xfd'), bytearray(b'\xf0\xee\xee\xef'), bytearray(b'\xff'), bytearray(b'\xff')]</t>
  </si>
  <si>
    <t>Start: 135 | [bytearray(b'\xee'), bytearray(b'\xfd'), bytearray(b'\xf0\xee\xee\xef'), bytearray(b'\xfd'), bytearray(b'\xf0\xee\xee\x93'), bytearray(b'\xff'), bytearray(b'\xff')]</t>
  </si>
  <si>
    <t>Start: 136 | [bytearray(b'\xfc\x13\x01\x01'), bytearray(b'\xe7'), bytearray(b'\xfe'), bytearray(b'\xf0\xee\xee\xef'), bytearray(b'\xff'), bytearray(b'\xff')]</t>
  </si>
  <si>
    <t>Start: 137 | [bytearray(b'\xf0\xee\xee\xfe'), bytearray(b'\xfd'), bytearray(b'\xf0\xee\xee\x8f'), bytearray(b'\xfd'), bytearray(b'\xf0\xee\xee\x93'), bytearray(b'\xfd'), bytearray(b'\xf0\xee\xee\xef'), bytearray(b'\xff'), bytearray(b'\xff')]</t>
  </si>
  <si>
    <t>Start: 138 | [bytearray(b'\xee'), bytearray(b'\xfd'), bytearray(b'\xf0\xee\xee\xad'), bytearray(b'\xff'), bytearray(b'\xfc\x12\x00\x00'), bytearray(b'\xfe'), bytearray(b'\xfc\x13\x01\x01'), bytearray(b'\xfc\x05\x00\x00'), bytearray(b'\xf0\xef\xfe\xfe'), bytearray(b'\xff')]</t>
  </si>
  <si>
    <t>Start: 139 | [bytearray(b'\xf0\xef\xef\xfe'), bytearray(b'\xff'), bytearray(b'\xfc\x12\x00\x00'), bytearray(b'\xfe'), bytearray(b'\xfc\x01\x00\x00'), bytearray(b'\xee'), bytearray(b'\xff')]</t>
  </si>
  <si>
    <t>Start: 140 | [bytearray(b'\xf0\xee\xee\xfe'), bytearray(b'\xfd'), bytearray(b'\xf0\xee\xee\xef'), bytearray(b'\xff'), bytearray(b'\xfc\x13\x01\x01'), bytearray(b'\xfc\x01\x05\x06'), bytearray(b'\xf0\xef\xfe\xfe'), bytearray(b'\xff')]</t>
  </si>
  <si>
    <t>Start: 141 | [bytearray(b'\xf0\xee\xee\xef'), bytearray(b'\xfd'), bytearray(b'\xf0\xee\xee\xfe'), bytearray(b'\xfd'), bytearray(b'\xf0\xee\xee\xfe'), bytearray(b'\xff'), bytearray(b'\xff')]</t>
  </si>
  <si>
    <t>Start: 142 | [bytearray(b'\xee'), bytearray(b'\xfd'), bytearray(b'\xf0\xee\xee\xef'), bytearray(b'\xfd'), bytearray(b'\xf0\xee\xeeh'), bytearray(b'\xfd'), bytearray(b'\xf0\xee\xeew'), bytearray(b'\xfd'), bytearray(b'\xf0\xee\xee\xef'), bytearray(b'\xff'), bytearray(b'\xff')]</t>
  </si>
  <si>
    <t>Start: 143 | [bytearray(b'\xf0\xee\xee\xfe'), bytearray(b'\xff'), bytearray(b'\xfc\x12\x00\x00'), bytearray(b'\xfe'), bytearray(b'\xfc\x05\x00\x00'), bytearray(b'\xf0\xef\xfe\xfe'), bytearray(b'\xff')]</t>
  </si>
  <si>
    <t>Start: 144 | [bytearray(b'\xfc\x13\x01\x01'), bytearray(b'\xee'), bytearray(b'\xfe'), bytearray(b'\xf0\xee\xee\xfe'), bytearray(b'\xfd'), bytearray(b'\xf0\xee\xee\xef'), bytearray(b'\xff'), bytearray(b'\xff')]</t>
  </si>
  <si>
    <t>Start: 145 | [bytearray(b'\xfc\x13\x01\x01'), bytearray(b'\xf0\xee\xee\xa5'), bytearray(b'\xfe'), bytearray(b'\xf0\xee\xee\xef'), bytearray(b'\xff'), bytearray(b'\xff')]</t>
  </si>
  <si>
    <t>Start: 146 | [bytearray(b'\xf0\xee\xee\xfe'), bytearray(b'\xfd'), bytearray(b'\xf0\xee\xee\xef'), bytearray(b'\xff'), bytearray(b'\xfc\x12\x00\x00'), bytearray(b'\xfe'), bytearray(b'\xfc\x13\x01\x01'), bytearray(b'\xfc\x05\x00\x00'), bytearray(b'\xf0\xeb\xfe\xfe'), bytearray(b'\xff')]</t>
  </si>
  <si>
    <t>Start: 147 | [bytearray(b'\xf0\xee\xee\xfe'), bytearray(b'\xfd'), bytearray(b'\xf0\x08\x08\xee'), bytearray(b'\xfd'), bytearray(b'\xf0\xee\xfe\xfe'), bytearray(b'\xfd'), bytearray(b'\xf0\xef\xfe\xfe'), bytearray(b'\xff'), bytearray(b'\xff')]</t>
  </si>
  <si>
    <t>Start: 148 | [bytearray(b'\xee'), bytearray(b'\xfd'), bytearray(b'\xf0\xee\xee\xef'), bytearray(b'\xfd'), bytearray(b'\xee'), bytearray(b'\xfd'), bytearray(b'\xee'), bytearray(b'\xff'), bytearray(b'\xff')]</t>
  </si>
  <si>
    <t>Start: 149 | [bytearray(b'\xfc\x13\x01\x01'), bytearray(b'\xf0\xef\xb5\xdd'), bytearray(b'\xfe'), bytearray(b'\xf0\xb5\xb5\xc9'), bytearray(b'\xfd'), bytearray(b'\xf0\xb5\xc9\xfe'), bytearray(b'\xff'), bytearray(b'\xff')]</t>
  </si>
  <si>
    <t>Start: 150 | [bytearray(b'\xee'), bytearray(b'\xfd'), bytearray(b'\xf0\xee\xee\xef'), bytearray(b'\xfd'), bytearray(b'\xf0\xd0\xfe\xfe'), bytearray(b'\xff'), bytearray(b'\xff')]</t>
  </si>
  <si>
    <t>Start: 151 | [bytearray(b'\xfc\x13\x01\x01'), bytearray(b'\xf0\xef\xef\xfe'), bytearray(b'\xf0\xef\xef\xfe'), bytearray(b'\xfe'), bytearray(b'\xee'), bytearray(b'\xfd'), bytearray(b'\xf0\xee\xee\xef'), bytearray(b'\xff'), bytearray(b'\xff')]</t>
  </si>
  <si>
    <t>Start: 152 | [bytearray(b'\xf0\xee\xee\xef'), bytearray(b'\xfd'), bytearray(b'\xf0\xee\xee\xfe'), bytearray(b'\xfd'), bytearray(b'\xf0\xee\xee\xae'), bytearray(b'\xfd'), bytearray(b'\xf0\xee\xee\x9e'), bytearray(b'\xff'), bytearray(b'\xff')]</t>
  </si>
  <si>
    <t>Start: 153 | [bytearray(b'\xf0\xee\xee\xfe'), bytearray(b'\xfd'), bytearray(b'\xf0\xee\xee\xef'), bytearray(b'\xfd'), bytearray(b'\xf0\xee\xee\xfe'), bytearray(b'\xff'), bytearray(b'\xff')]</t>
  </si>
  <si>
    <t>Start: 154 | [bytearray(b'\xfc\x13\x01\x01'), bytearray(b'\xf0\xee\xee\x15'), bytearray(b'\xfe'), bytearray(b'\xf0\xee\xee\xfe'), bytearray(b'\xfd'), bytearray(b'\xf0\xee\xee\xef'), bytearray(b'\xff'), bytearray(b'\xff')]</t>
  </si>
  <si>
    <t>Start: 155 | [bytearray(b'\xf0\xbc\xbc\xe8'), bytearray(b'\xfd'), bytearray(b'\xf0\xbc\xbc\xe8'), bytearray(b'\xfd'), bytearray(b'\xf0\xbc\xef\xe8'), bytearray(b'\xff'), bytearray(b'\xff')]</t>
  </si>
  <si>
    <t>Start: 156 | [bytearray(b'\xf0\xee\xee\xef'), bytearray(b'\xff'), bytearray(b'\xfc\x01\x05\x06'), bytearray(b'\xf1E'), bytearray(b'\xef'), bytearray(b'\xfe'), bytearray(b'\xfc\x05\x00\x00'), bytearray(b'\xf0\xee\xfe\xfe'), bytearray(b'\xff')]</t>
  </si>
  <si>
    <t>Start: 157 | [bytearray(b'\xfc\x13\x01\x01'), bytearray(b'\xf0\xcd\xd7\xb5'), bytearray(b'\xfe'), bytearray(b'\xf0\xb5\xee\xef'), bytearray(b'\xff'), bytearray(b'\xfc\x12\x00\x00'), bytearray(b'\xfe'), bytearray(b'\xfc\x01\x00\x00'), bytearray(b'\xf0\xcd\xd7\xfe'), bytearray(b'\xff')]</t>
  </si>
  <si>
    <t>Start: 158 | [bytearray(b'\xfc\x13\x01\x01'), bytearray(b'\xa3'), bytearray(b'\xfe'), bytearray(b'\xf0\xee\xee\xfe'), bytearray(b'\xf16'), bytearray(b'\xf0\xef\xfe\xfe'), bytearray(b'\xff'), bytearray(b'\xff')]</t>
  </si>
  <si>
    <t>Start: 159 | [bytearray(b'\xfc\x15\x00\x00'), bytearray(b'\xfc\x17\x06\x00'), bytearray(b'\xf9\x01\x00\x00'), bytearray(b'\xf16'), bytearray(b'\xbf'), bytearray(b'\xfe'), bytearray(b'\xfc\x13\x00\x04'), bytearray(b'\xf0\xee\xb5\xef'), bytearray(b'\xfd'), bytearray(b'\xf0\xee\xee\xdd'), bytearray(b'\xfe'), bytearray(b'\xee'), bytearray(b'\xfd'), bytearray(b'\xf0\xee\xb5\xef'), bytearray(b'\xff'), bytearray(b'\xff')]</t>
  </si>
  <si>
    <t>Start: 160 | [bytearray(b'\xfc\x1b{\x00'), bytearray(b'\xfc\x13\x01\x01'), bytearray(b'\xf8\x00\x00'), bytearray(b'\xfa\t\xf10'), bytearray(b'\xf5\x02\x00\x04'), bytearray(b'\xf5\x02\x00\x08'), bytearray(b'\xf5\x02\x00\x10'), bytearray(b'\xfe'), bytearray(b'\xf16'), bytearray(b'\xf0\xef\xfe\xfe'), bytearray(b'\xfd'), bytearray(b'\xf0\xee\xeep'), bytearray(b'\xfd'), bytearray(b'\xf0\xee\xee\x9b'), bytearray(b'\xfd'), bytearray(b'\xf0\xee\xee\xb5'), bytearray(b'\xff'), bytearray(b'\xfc\x1bz\x00'), bytearray(b'\xfc\x12\x00\x00'), bytearray(b'\xf5\x0b\x04\x01'), bytearray(b'\xfa\t\xf10'), bytearray(b'\xf5\x02\x00\x10'), bytearray(b'\xf5\x02\x00\x08'), bytearray(b'\xf5\x02\x00\x04'), bytearray(b'\xf5\x00\x01\x01'), bytearray(b'\xfe'), bytearray(b'\xfc\x01\x07\n'), bytearray(b'\xf9\x01\x00\x00'), bytearray(b'\xff')]</t>
  </si>
  <si>
    <t>Start: 161 | [bytearray(b'\xef'), bytearray(b'\xfd'), bytearray(b'\xf0\xb7\xd4\xcd'), bytearray(b'\xfd'), bytearray(b'\xf0\xd4\xd4\xb4'), bytearray(b'\xfd'), bytearray(b'\xf0\xef\xcd\xb7'), bytearray(b'\xfd'), bytearray(b'\xf0\xef\xb7\xcd'), bytearray(b'\xff'), bytearray(b'\xfc\x12\x00\x00'), bytearray(b'\xb4'), bytearray(b'\xff')]</t>
  </si>
  <si>
    <t>Start: 162 | [bytearray(b'\xf0\xee\xee\xef'), bytearray(b'\xfd'), bytearray(b'\xf0\xee\xee\xfe'), bytearray(b'\xff'), bytearray(b'\xff')]</t>
  </si>
  <si>
    <t>Start: 163 | [bytearray(b'\xfc\x066\x04'), bytearray(b'\xf16'), bytearray(b'\xc2'), bytearray(b'\xfe'), bytearray(b'\xfc\x14$\x00'), bytearray(b'\xdf'), bytearray(b'\xf16'), bytearray(b'\xef'), bytearray(b'\xf9\x02$\x00'), bytearray(b'\xfe'), bytearray(b'\xff'), bytearray(b'\xfc\x12\x00\x00'), bytearray(b'\xdf'), bytearray(b'\xfe'), bytearray(b'\xfc\x05\x00\x00'), bytearray(b'\xf9\x01$\x00'), bytearray(b'\xff')]</t>
  </si>
  <si>
    <t>Start: 164 | [bytearray(b'\xf0\xee\xee\xeb'), bytearray(b'\xfd'), bytearray(b'\xf0\xee\xeb\xeb'), bytearray(b'\xfd'), bytearray(b'\xf0\xef\xfe\xfe'), bytearray(b'\xff'), bytearray(b'\xff')]</t>
  </si>
  <si>
    <t>Start: 165 | [bytearray(b'\xf0\xee\xee\xfe'), bytearray(b'\xfd'), bytearray(b'\xf0\xee\xee\xef'), bytearray(b'\xff'), bytearray(b'\xff')]</t>
  </si>
  <si>
    <t>Start: 166 | [bytearray(b'\xfc\x13\x01\x01'), bytearray(b'\xf0\x8d\x8e\xef'), bytearray(b'\xfe'), bytearray(b'\xf0\xee\xee\xef'), bytearray(b'\xff'), bytearray(b'\xff')]</t>
  </si>
  <si>
    <t>Start: 167 | [bytearray(b'\xf0\xee\xee\xef'), bytearray(b'\xfd'), bytearray(b'\xf16'), bytearray(b'\xf0\xfe\xfe\xc2'), bytearray(b'\xff'), bytearray(b'\xff')]</t>
  </si>
  <si>
    <t>Start: 168 | [bytearray(b'\xfc\x13\x01\x01'), bytearray(b'\xf0\xee\xef\xef'), bytearray(b'\xfe'), bytearray(b'\xf0\xee\xee\xfe'), bytearray(b'\xff'), bytearray(b'\xff')]</t>
  </si>
  <si>
    <t>Start: 169 | [bytearray(b'\xf0\xef\xee\xfe'), bytearray(b'\xfd'), bytearray(b'\xee'), bytearray(b'\xfd'), bytearray(b'\xee'), bytearray(b'\xfd'), bytearray(b'\xee'), bytearray(b'\xff'), bytearray(b'\xff')]</t>
  </si>
  <si>
    <t>Start: 170 | [bytearray(b'\xf0\xe4\xfe\xef'), bytearray(b'\xfd'), bytearray(b'\xf0\xe4\xb3\xfe'), bytearray(b'\xfd'), bytearray(b'\xf0\xe4\xb3\xfe'), bytearray(b'\xff'), bytearray(b'\xfc\x12\x00\x00'), bytearray(b'\xfe'), bytearray(b'\xfc\x01\x00\x00'), bytearray(b'\xf0\xa2\xfe\xfe'), bytearray(b'\xff')]</t>
  </si>
  <si>
    <t>Start: 171 | [bytearray(b'\xf0\xee\x8c\xef'), bytearray(b'\xfd'), bytearray(b'\xf0\xee\x98\xa8'), bytearray(b'\xfd'), bytearray(b'\xf0\xee\xee\x8b'), bytearray(b'\xff'), bytearray(b'\xff')]</t>
  </si>
  <si>
    <t>Start: 172 | [bytearray(b'\xf0\x92\xd3\xfe'), bytearray(b'\xfd'), bytearray(b'\xf0\x92\xbb\xfe'), bytearray(b'\xfd'), bytearray(b'\xf0\xd3\xbb\xfe'), bytearray(b'\xff'), bytearray(b'\xfc\x12\x00\x00'), bytearray(b'\xfe'), bytearray(b'\xfc\x05\x00\x00'), bytearray(b'\xf0\xef\xfe\xfe'), bytearray(b'\xff')]</t>
  </si>
  <si>
    <t>Start: 173 | [bytearray(b'\xf6\x01\x00\x01'), bytearray(b'\xfd'), bytearray(b'\xf6\x01\x01\x02'), bytearray(b'\xfd'), bytearray(b'\xf6\x01\x03\x04'), bytearray(b'\xfd'), bytearray(b'\xf6\x01\x04\x05'), bytearray(b'\xff'), bytearray(b'\xfc\x05\x00\x00'), bytearray(b'\xf0\xef\xfe\xfe'), bytearray(b'\xff')]</t>
  </si>
  <si>
    <t>Start: 174 | [bytearray(b'\xef'), bytearray(b'\xef'), bytearray(b'\xef'), bytearray(b'\xfd'), bytearray(b'\xee'), bytearray(b'\xff'), bytearray(b'\xfc\x12\x00\x00'), bytearray(b'\xfe'), bytearray(b'\xfc\x05\x00\x00'), bytearray(b'\xee'), bytearray(b'\xee'), bytearray(b'\xef'), bytearray(b'\xff')]</t>
  </si>
  <si>
    <t>Start: 175 | [bytearray(b'\xf0\xee\xee\xef'), bytearray(b'\xfd'), bytearray(b'\xf0\x01\x06\x06'), bytearray(b'\xff'), bytearray(b'\xff')]</t>
  </si>
  <si>
    <t>Start: 176 | [bytearray(b'\xf0\xee\xee\xef'), bytearray(b'\xfd'), bytearray(b'\xf0\xee\xee\xfe'), bytearray(b'\xff'), bytearray(b'\xff')]</t>
  </si>
  <si>
    <t>Start: 177 | [bytearray(b'\xf0\xee\xee\xfe'), bytearray(b'\xfd'), bytearray(b'\xf0\xee\xee\xfe'), bytearray(b'\xfd'), bytearray(b'\xf0\xee\xee\xef'), bytearray(b'\xff'), bytearray(b'\xfc\x12\x00\x00'), bytearray(b'\xfe'), bytearray(b'\xfc\x01\x00\x00'), bytearray(b'\xf0\xb9\xb9\xfe'), bytearray(b'\xff')]</t>
  </si>
  <si>
    <t>Start: 178 | [bytearray(b'\xef'), bytearray(b'\xff'), bytearray(b'\xff')]</t>
  </si>
  <si>
    <t>Start: 179 | [bytearray(b'\xfc\x13\x01\x01'), bytearray(b'\xee'), bytearray(b'\xfe'), bytearray(b'\xee'), bytearray(b'\xfd'), bytearray(b'\xf0\xee\xee\xef'), bytearray(b'\xff'), bytearray(b'\xfc\x13\x01\x01'), bytearray(b'\xfc\x12\x00\x00'), bytearray(b'\xf0\xbc\xfe\xfe'), bytearray(b'\xff')]</t>
  </si>
  <si>
    <t>Start: 180 | [bytearray(b'\xfc\x13\x01\x01'), bytearray(b'\xb9'), bytearray(b'\xfe'), bytearray(b'\xf0\xef\xfe\xfe'), bytearray(b'\xff'), bytearray(b'\xfc\x12\x00\x00'), bytearray(b'\xfe'), bytearray(b'\xfc\x05\x00\x00'), bytearray(b'\xf16'), bytearray(b'\xb8'), bytearray(b'\xff')]</t>
  </si>
  <si>
    <t>Start: 181 | [bytearray(b'\xf0\xee\xee\xfe'), bytearray(b'\xfd'), bytearray(b'\xf0\xee\xee\xef'), bytearray(b'\xff'), bytearray(b'\xfc\x12\x00\x00'), bytearray(b'\xfe'), bytearray(b'\xfc\x01\x02\x02'), bytearray(b'\xf0\xa9\xfe\xfe'), bytearray(b'\xfe'), bytearray(b'\xfc\x05\x00\x00'), bytearray(b'\xf0\xbe\xfe\xfe'), bytearray(b'\xff')]</t>
  </si>
  <si>
    <t>Start: 182 | [bytearray(b'\xf0\xef\xef\xfe'), bytearray(b'\xfd'), bytearray(b'\xf0\x00\x01\x02'), bytearray(b'\xfd'), bytearray(b'\xef'), bytearray(b'\xff'), bytearray(b'\xff')]</t>
  </si>
  <si>
    <t>Start: 183 | [bytearray(b'\xfc\x13\x01\x01'), bytearray(b'\x9c'), bytearray(b'\xfe'), bytearray(b'\xf0\xee\xee\xfe'), bytearray(b'\xff'), bytearray(b'\xfc\x12\x00\x00'), bytearray(b'\xfe'), bytearray(b'\xfc\x01\x02\x02'), bytearray(b'\xf0\xef\xfe\xfe'), bytearray(b'\xff')]</t>
  </si>
  <si>
    <t>Start: 184 | [bytearray(b'\xf0\xee\xee\xfe'), bytearray(b'\xfd'), bytearray(b'\xf0\xee\xef\xfe'), bytearray(b'\xff'), bytearray(b'\xff')]</t>
  </si>
  <si>
    <t>Start: 185 | [bytearray(b'\xf0\xbc\xfe\xfe'), bytearray(b'\xfd'), bytearray(b'\xf0\xef\xbc\xbc'), bytearray(b'\xff'), bytearray(b'\xff')]</t>
  </si>
  <si>
    <t>Start: 186 | [bytearray(b'\xf0\xee\xee\xef'), bytearray(b'\xfd'), bytearray(b'\xf0\xee\xee\xfe'), bytearray(b'\xff'), bytearray(b'\xff')]</t>
  </si>
  <si>
    <t>Start: 187 | [bytearray(b'\xfc\x0b&lt;\x00'), bytearray(b'\xf1C'), bytearray(b'\xb4'), bytearray(b'\xf1C'), bytearray(b'\xb4'), bytearray(b'\xf1C'), bytearray(b'\xb4'), bytearray(b'\xf1C'), bytearray(b'\xb4'), bytearray(b'\xf1C'), bytearray(b'\xb4'), bytearray(b'\xf1C'), bytearray(b'\xb4'), bytearray(b'\xf1C'), bytearray(b'\xb4'), bytearray(b'\xf1C'), bytearray(b'\xb4'), bytearray(b'\xfb\x00\x00'), bytearray(b'\xfe'), bytearray(b'\xf0\r\x8b\xfe'), bytearray(b'\xff'), bytearray(b'\xfc\x05\x00\x00'), bytearray(b'\xf0\xfe\xfe\r'), bytearray(b'\xff')]</t>
  </si>
  <si>
    <t>Start: 188 | [bytearray(b'\xfc\x13\x01\x01'), bytearray(b'\xf0\xee\xee\x90'), bytearray(b'\xfe'), bytearray(b'\xf0\xee\xee\xef'), bytearray(b'\xff'), bytearray(b'\xfc\x12\x00\x00'), bytearray(b'\xfe'), bytearray(b'\xfc\x05\x00\x00'), bytearray(b'\xf0\x90\xfe\xfe'), bytearray(b'\xff')]</t>
  </si>
  <si>
    <t>Start: 189 | [bytearray(b'\xf6\x01%+'), bytearray(b'\xfd'), bytearray(b'\xf6\x01&amp;,'), bytearray(b'\xfd'), bytearray(b"\xf6\x01\'-"), bytearray(b'\xfd'), bytearray(b'\xf6\x01(.'), bytearray(b'\xfd'), bytearray(b'\xf6\x01)/'), bytearray(b'\xfd'), bytearray(b'\xf16'), bytearray(b'\xf0\xef\xef\xfe'), bytearray(b'\xff'), bytearray(b'\xfc\x12\x00\x00'), bytearray(b'\xfe'), bytearray(b'\xfc\x01\x00\x00'), bytearray(b'\xf6\x01AA'), bytearray(b'\xfe'), bytearray(b'\xfc\x05\x00\x00'), bytearray(b'\xf6\x01BC'), bytearray(b'\xff')]</t>
  </si>
  <si>
    <t>Start: 190 | [bytearray(b'\xf1D'), bytearray(b'#'), bytearray(b'\xfd'), bytearray(b'\xf0\x04\xc7\xfe'), bytearray(b'\xff'), bytearray(b'\xfc\x12\x00\x00'), bytearray(b'\xfe'), bytearray(b'\xfc\x05\x00\x00'), bytearray(b'\xf0\xef\xef\xfe'), bytearray(b'\xff')]</t>
  </si>
  <si>
    <t>Start: 191 | [bytearray(b'\xfc\x13\x01\x01'), bytearray(b'\xf0\xeeoo'), bytearray(b'\xfe'), bytearray(b'\xf0\xee\xef\xfe'), bytearray(b'\xfd'), bytearray(b'\xf0\xee\xbe\xbe'), bytearray(b'\xff'), bytearray(b'\xff')]</t>
  </si>
  <si>
    <t>Start: 192 | [bytearray(b'\xf0\xee\xee\x04'), bytearray(b'\xfd'), bytearray(b'\xf0\xee\xee\xef'), bytearray(b'\xff'), bytearray(b'\xfc\x12\x00\x00'), bytearray(b'\xfe'), bytearray(b'\xfc\x01\x00\x00'), bytearray(b'\xf0\x04\xfe\xfe'), bytearray(b'\xff')]</t>
  </si>
  <si>
    <t>Start: 193 | [bytearray(b'\xfc\x13\x01\x01'), bytearray(b'\xf0\xe3\xe3\xfe'), bytearray(b'\xf0\xe3\xe3\xfe'), bytearray(b'\xf0\xe3\xe3\xfe'), bytearray(b'\xfe'), bytearray(b'\xf0\xee\xee\xa6'), bytearray(b'\xff'), bytearray(b'\xfc\x05\x00\x00'), bytearray(b'\xfc\x12\x00\x00'), bytearray(b'\xfe'), bytearray(b'\xf0\xef\xef\xfe'), bytearray(b'\xff')]</t>
  </si>
  <si>
    <t>Start: 194 | [bytearray(b'\xf0\xee\xee\xfe'), bytearray(b'\xfd'), bytearray(b'\xf0\xee\xee\xfe'), bytearray(b'\xfd'), bytearray(b'\xf0\xee\xee\xef'), bytearray(b'\xff'), bytearray(b'\xff')]</t>
  </si>
  <si>
    <t>Start: 195 | [bytearray(b'\xf0\xee\xee\xef'), bytearray(b'\xfd'), bytearray(b'\xee'), bytearray(b'\xff'), bytearray(b'\xfc\x01\x00\x00'), bytearray(b'\xf1D'), bytearray(b'\xf0-.3'), bytearray(b'\xff')]</t>
  </si>
  <si>
    <t>Start: 196 | [bytearray(b'\xf0\x1b)\xfe'), bytearray(b'\xfd'), bytearray(b'\xf0\x1a \xfe'), bytearray(b'\xfd'), bytearray(b'\xf0\x1e\x1d\xfe'), bytearray(b'\xff'), bytearray(b'\xfc\x01\x02\x02'), bytearray(b'\xf0\xef\xfe\xfe'), bytearray(b'\xff')]</t>
  </si>
  <si>
    <t>Start: 197 | [bytearray(b'\xee'), bytearray(b'\xfd'), bytearray(b'\xf0\xee\xee\xef'), bytearray(b'\xff'), bytearray(b'\xfc\x12\x00\x00'), bytearray(b'\xfe'), bytearray(b'\xfc\x05\x00\x00'), bytearray(b'\xf0\xee\xef\xfe'), bytearray(b'\xff')]</t>
  </si>
  <si>
    <t>Start: 198 | [bytearray(b'\xf0\xee\xee\xef'), bytearray(b'\xff'), bytearray(b'\xff')]</t>
  </si>
  <si>
    <t>Start: 199 | [bytearray(b'\xfc\x13\x01\x01'), bytearray(b'\xf0\xee\xee\xef'), bytearray(b'\xfe'), bytearray(b'\xee'), bytearray(b'\xff'), bytearray(b'\xff')]</t>
  </si>
  <si>
    <t>Start: 200 | [bytearray(b'\xee'), bytearray(b'\xfd'), bytearray(b'\xee'), bytearray(b'\xfd'), bytearray(b'\xee'), bytearray(b'\xfd'), bytearray(b'\xee'), bytearray(b'\xfd'), bytearray(b'\xef'), bytearray(b'\xee'), bytearray(b'\xee'), bytearray(b'\xff'), bytearray(b'\xfc\x12\x00\x00'), bytearray(b'\xfe'), bytearray(b'\xfc\x01\x02\x02'), bytearray(b'\xf0e\xfe\xfe'), bytearray(b'\xff')]</t>
  </si>
  <si>
    <t>Start: 201 | [bytearray(b'\xf0\xee\xee\xef'), bytearray(b'\xfd'), bytearray(b'\xf0\xee\xee\x9f'), bytearray(b'\xff'), bytearray(b'\xff')]</t>
  </si>
  <si>
    <t>Start: 202 | [bytearray(b'\xee'), bytearray(b'\xfd'), bytearray(b'\xf0\xee\xee\xef'), bytearray(b'\xff'), bytearray(b'\xff')]</t>
  </si>
  <si>
    <t>Start: 203 | [bytearray(b'\xfc\x13\x01\x01'), bytearray(b'\xf0\xee\xee\xef'), bytearray(b'\xfe'), bytearray(b'\xee'), bytearray(b'\xff'), bytearray(b'\xff')]</t>
  </si>
  <si>
    <t>Start: 204 | [bytearray(b'\xfc\x13\x01\x01'), bytearray(b'\xf0\xee\xee\xef'), bytearray(b'\xfe'), bytearray(b'\xee'), bytearray(b'\xfd'), bytearray(b'\xf0\xee\xee\xfe'), bytearray(b'\xff'), bytearray(b'\xff')]</t>
  </si>
  <si>
    <t>Start: 205 | [bytearray(b'\xee'), bytearray(b'\xfd'), bytearray(b'\xf0\xee\xee\xef'), bytearray(b'\xff'), bytearray(b'\xff')]</t>
  </si>
  <si>
    <t>Start: 206 | [bytearray(b'\xf0\xee\xee\xfe'), bytearray(b'\xfd'), bytearray(b'\xf0\xee\xee\xef'), bytearray(b'\xff'), bytearray(b'\xff')]</t>
  </si>
  <si>
    <t>Start: 207 | [bytearray(b'\xf0\xee\xee\xef'), bytearray(b'\xfd'), bytearray(b'\xf0\xee\xee\xfe'), bytearray(b'\xff'), bytearray(b'\xff')]</t>
  </si>
  <si>
    <t>Start: 208 | [bytearray(b'\xf0\xee\xee\xef'), bytearray(b'\xfd'), bytearray(b'\xee'), bytearray(b'\xff'), bytearray(b'\xff')]</t>
  </si>
  <si>
    <t>Start: 209 | [bytearray(b'\xfc\x10\x00\x00'), bytearray(b'\xfc\x1bp\x00'), bytearray(b'\xfc\x10\x00\x00'), bytearray(b'\xf5\x03\x00\x18'), bytearray(b'\xfe'), bytearray(b'\xfc\x1bq\x00'), bytearray(b'\xfc\x10\x00\x00'), bytearray(b'\xf5\x03\x00\x1a'), bytearray(b'\xfe'), bytearray(b'\xf0\xee\xee\xfe'), bytearray(b'\xfd'), bytearray(b'\xf0\xee\xee\xef'), bytearray(b'\xff'), bytearray(b'\xff')]</t>
  </si>
  <si>
    <t>Start: 210 | [bytearray(b'\xf0\xee\xee\xfe'), bytearray(b'\xfd'), bytearray(b'\xf0\xef\xee\xee'), bytearray(b'\xff'), bytearray(b'\xff')]</t>
  </si>
  <si>
    <t>Start: 211 | [bytearray(b'\xf0\xee\xee\xfe'), bytearray(b'\xfd'), bytearray(b'\xf0\xee\xee\xef'), bytearray(b'\xff'), bytearray(b'\xff')]</t>
  </si>
  <si>
    <t>Start: 212 | [bytearray(b'\xf0\xee\xee\xfe'), bytearray(b'\xfd'), bytearray(b'\xf0\xee\xef\xfe'), bytearray(b'\xff'), bytearray(b'\xff')]</t>
  </si>
  <si>
    <t>Start: 213 | [bytearray(b'\xf0\xee\xeei'), bytearray(b'\xfd'), bytearray(b'\xf0\xee\xefi'), bytearray(b'\xff'), bytearray(b'\xff')]</t>
  </si>
  <si>
    <t>Start: 214 | [bytearray(b'\xee'), bytearray(b'\xfd'), bytearray(b'\xf0\xee\xee\xef'), bytearray(b'\xff'), bytearray(b'\xfc\x01\x00\x00'), bytearray(b'\xf0\xcb\xfe\xfe'), bytearray(b'\xff')]</t>
  </si>
  <si>
    <t>Start: 215 | [bytearray(b'\xf0\xee\xee\xef'), bytearray(b'\xfd'), bytearray(b'\xee'), bytearray(b'\xff'), bytearray(b'\xfc\x12\x00\x00'), bytearray(b'\xfe'), bytearray(b'\xfc\x01\x02\x02'), bytearray(b'\xf0\x96\xfe\xfe'), bytearray(b'\xff')]</t>
  </si>
  <si>
    <t>Start: 216 | [bytearray(b'\xfc\x13\x01\x01'), bytearray(b'\xf0\xee\xee\xb2'), bytearray(b'\xfe'), bytearray(b'\xf0\xee\xee\xef'), bytearray(b'\xff'), bytearray(b'\xff')]</t>
  </si>
  <si>
    <t>Start: 217 | [bytearray(b'\xf0\x94\x95\xef'), bytearray(b'\xff'), bytearray(b'\xfc\x12\x00\x00'), bytearray(b'\xfe'), bytearray(b'\xfc\x05\x00\x00'), bytearray(b'\xf0\xd7\xfe\xfe'), bytearray(b'\xff')]</t>
  </si>
  <si>
    <t>Start: 218 | [bytearray(b'\xf0\xee\xee\xfe'), bytearray(b'\xfd'), bytearray(b'\xf0\xee\xee\xef'), bytearray(b'\xff'), bytearray(b'\xff')]</t>
  </si>
  <si>
    <t>Start: 219 | [bytearray(b'\xfc\x13\x01\x01'), bytearray(b'\xf0\xee\xee\xef'), bytearray(b'\xfe'), bytearray(b'\xf0\xee\xef\x9d'), bytearray(b'\xff'), bytearray(b'\xfc\x12\x00\x00'), bytearray(b'\xfe'), bytearray(b'\xfc\x13\x01\x01'), bytearray(b'\xfc\x01\x02\x02'), bytearray(b'\xf0\xee\xfe\xfe'), bytearray(b'\xfe'), bytearray(b'\xfc\x01\x02\x02'), bytearray(b'\xf0\x9d\xfe\xfe'), bytearray(b'\xff')]</t>
  </si>
  <si>
    <t>Start: 220 | [bytearray(b'\xf0\xef\xfe\xfe'), bytearray(b'\xff'), bytearray(b'\xfc\x12\x00\x00'), bytearray(b'\xfe'), bytearray(b'\xfc\x01\x00\x00'), bytearray(b'\xf0\xee\xfe\xfe'), bytearray(b'\xfe'), bytearray(b'\xfc\x01\x02\x02'), bytearray(b'\xf0\x0b\x0c\x0f'), bytearray(b'\xfe'), bytearray(b'\xfc\x05\x00\x00'), bytearray(b'\xeb'), bytearray(b'\xff')]</t>
  </si>
  <si>
    <t>Start: 221 | [bytearray(b'\xf0\xee\xee\xfe'), bytearray(b'\xfd'), bytearray(b'\xf0\xee\xee\xfe'), bytearray(b'\xfd'), bytearray(b'\xef'), bytearray(b'\xf0\xee\xee\xfe'), bytearray(b'\xf0\xee\xee\xfe'), bytearray(b'\xff'), bytearray(b'\xfc\x12\x00\x00'), bytearray(b'\xfe'), bytearray(b'\xfc\x01\x05\x05'), bytearray(b'\xf4\x05\x05\xfe'), bytearray(b'\xff')]</t>
  </si>
  <si>
    <t>Start: 222 | [bytearray(b'\xf0\xfe\xee\xee'), bytearray(b'\xfd'), bytearray(b'\xf0\xfe\xee\xee'), bytearray(b'\xfd'), bytearray(b'\xf0\xfe\xfe\xa2'), bytearray(b'\xff'), bytearray(b'\xfc\x12\x00\x00'), bytearray(b'\xfe'), bytearray(b'\xfc\x04\x01\x00'), bytearray(b'\xf0\xa2\xef\xfe'), bytearray(b'\xff')]</t>
  </si>
  <si>
    <t>Start: 223 | [bytearray(b'\xf0\xee\xee\xef'), bytearray(b'\xfd'), bytearray(b'\xf0\xee\xee&amp;'), bytearray(b'\xff'), bytearray(b'\xff')]</t>
  </si>
  <si>
    <t>Start: 224 | [bytearray(b'\xf0\xee\xee\xfe'), bytearray(b'\xfd'), bytearray(b'\xf0\xee\xee\x13'), bytearray(b'\xff'), bytearray(b'\xfc\x05\x00\x00'), bytearray(b'\xf1G'), bytearray(b'\xf0\xef\xfe\xfe'), bytearray(b'\xff')]</t>
  </si>
  <si>
    <t>Start: 225 | [bytearray(b'\xef'), bytearray(b'\xee'), bytearray(b'\xfd'), bytearray(b'\xee'), bytearray(b'\xfd'), bytearray(b'\xee'), bytearray(b'\xfd'), bytearray(b'\xee'), bytearray(b'\xfd'), bytearray(b'\xee'), bytearray(b'\xfd'), bytearray(b'\xee'), bytearray(b'\xfd'), bytearray(b'\xee'), bytearray(b'\xfd'), bytearray(b'\xee'), bytearray(b'\xff'), bytearray(b'\xff')]</t>
  </si>
  <si>
    <t>Start: 226 | [bytearray(b'\xfd'), bytearray(b'\xf0\xd6\xfe\xfe'), bytearray(b'\xfd'), bytearray(b'\xfd'), bytearray(b'\xfd'), bytearray(b'\xfd'), bytearray(b'\xf0\xef\xfe\xfe'), bytearray(b'\xfd'), bytearray(b'\xfd'), bytearray(b'\xfd'), bytearray(b'\xfd'), bytearray(b'\xfd'), bytearray(b'\xff'), bytearray(b'\xff')]</t>
  </si>
  <si>
    <t>Start: 227 | [bytearray(b'\xfc\x13\x01\x01'), bytearray(b'\xf0\xb6\xfe\xfe'), bytearray(b'\xfe'), bytearray(b'\xf0\xbb\xef\xfe'), bytearray(b'\xff'), bytearray(b'\xff')]</t>
  </si>
  <si>
    <t>Start: 228 | [bytearray(b'\xf0\xee\xee\xfe'), bytearray(b'\xfd'), bytearray(b'\xf0\xb9\xba\xe4'), bytearray(b'\xfd'), bytearray(b'\xf0\x8e\xba\xee'), bytearray(b'\xfd'), bytearray(b'\xf0\x8e\xb9\xe4'), bytearray(b'\xff'), bytearray(b'\xfc\x12\x00\x00'), bytearray(b'\xfe'), bytearray(b'\xfc\x01\x00\x00'), bytearray(b'\xf0\xef\xef\xfe'), bytearray(b'\xff')]</t>
  </si>
  <si>
    <t>Start: 229 | [bytearray(b'\xfc\x13\x01\x01'), bytearray(b'\xf0\t\t\xfe'), bytearray(b'\xfe'), bytearray(b'\xf0\x00\x00\xef'), bytearray(b'\xfd'), bytearray(b'\xf0\x00\x05\x05'), bytearray(b'\xfd'), bytearray(b'\xf0\x00\x05\x05'), bytearray(b'\xfd'), bytearray(b'\xf0\x00\x00\xef'), bytearray(b'\xfd'), bytearray(b'\xf0\x00\x05\t'), bytearray(b'\xff'), bytearray(b'\xff')]</t>
  </si>
  <si>
    <t>Start: 230 | [bytearray(b'\xee'), bytearray(b'\xfd'), bytearray(b'\xee'), bytearray(b'\xfd'), bytearray(b'\xf0\xee\xee\xef'), bytearray(b'\xff'), bytearray(b'\xfc\x12\x00\x00'), bytearray(b'\xfe'), bytearray(b'\xfc\x01\x02\x02'), bytearray(b'\xf0\xe7\xfe\xfe'), bytearray(b'\xff')]</t>
  </si>
  <si>
    <t>Start: 231 | [bytearray(b'\xf0\xee\xee\xef'), bytearray(b'\xfd'), bytearray(b'\xf0\x01\x06\x06'), bytearray(b'\xff'), bytearray(b'\xff')]</t>
  </si>
  <si>
    <t>Start: 232 | [bytearray(b'\xee'), bytearray(b'\xff'), bytearray(b'\xfc\x13\x01\x01'), bytearray(b'\xfc\x01\x00\x00'), bytearray(b'\xf0\xef\xfe\xfe'), bytearray(b'\xff')]</t>
  </si>
  <si>
    <t>Start: 233 | [bytearray(b'\xf0\xee\xee\xfe'), bytearray(b'\xfd'), bytearray(b'\xf0\xee\xee\xef'), bytearray(b'\xfd'), bytearray(b'\xf0\xee\xee\xfe'), bytearray(b'\xff'), bytearray(b'\xff')]</t>
  </si>
  <si>
    <t>Start: 234 | [bytearray(b'\xf0s\xb3\xdd'), bytearray(b'\xff'), bytearray(b'\xfc\x04\x04\x00'), bytearray(b'\xfc\x05\x00\x00'), bytearray(b'\xef'), bytearray(b'\xee'), bytearray(b'\xff')]</t>
  </si>
  <si>
    <t>Start: 235 | [bytearray(b'\xfc\x13\x01\x01'), bytearray(b'\xf0\xee\xee\xef'), bytearray(b'\xfe'), bytearray(b'\xee'), bytearray(b'\xfd'), bytearray(b'\xee'), bytearray(b'\xfd'), bytearray(b'\x93'), bytearray(b'\xff'), bytearray(b'\xff')]</t>
  </si>
  <si>
    <t>Start: 236 | [bytearray(b'\xf0\xee\xee\xfe'), bytearray(b'\xfd'), bytearray(b'\xf0\xee\xee\xef'), bytearray(b'\xfd'), bytearray(b'\xf0\xee\xee\xb2'), bytearray(b'\xfd'), bytearray(b'\xf0\xee\xee\xfe'), bytearray(b'\xff'), bytearray(b'\xfc\x12\x00\x00'), bytearray(b'\xfe'), bytearray(b'\xfc\x05\x00\x00'), bytearray(b'\xf0\xe7\xfe\xfe'), bytearray(b'\xff')]</t>
  </si>
  <si>
    <t>Start: 237 | [bytearray(b'\xfc\x13\x01\x01'), bytearray(b'\xa2'), bytearray(b'\xfe'), bytearray(b'\xf0\x9d\xa2\xfe'), bytearray(b'\xfd'), bytearray(b'\xf16'), bytearray(b'\xf0\xef\xfe\xfe'), bytearray(b'\xff'), bytearray(b'\xff')]</t>
  </si>
  <si>
    <t>Start: 238 | [bytearray(b'\xf0\xee\xee\xfe'), bytearray(b'\xfd'), bytearray(b'\xf0\xee\xee\xfe'), bytearray(b'\xfd'), bytearray(b'\xf0\xee\xee\xef'), bytearray(b'\xff'), bytearray(b'\xfc\x05\x00\x00'), bytearray(b'\xf0\xbd\xfe\xfe'), bytearray(b'\xff')]</t>
  </si>
  <si>
    <t>Start: 239 | [bytearray(b'\xf0\xee\xee\xfe'), bytearray(b'\xfd'), bytearray(b'\xf0\xee\xee\xef'), bytearray(b'\xff'), bytearray(b'\xff')]</t>
  </si>
  <si>
    <t>Start: 240 | [bytearray(b'\xf0\xee\xee\xef'), bytearray(b'\xff'), bytearray(b'\xfc\x01\x08\x08'), bytearray(b'\xf6\x01\x13\x14'), bytearray(b'\xff')]</t>
  </si>
  <si>
    <t>Start: 241 | [bytearray(b'\xfc\x13\x01\x01'), bytearray(b'\xf0\r\x12\x0f'), bytearray(b'\xfe'), bytearray(b'\xf0\xee\xef\xfe'), bytearray(b'\xfd'), bytearray(b'\xf0\xee\xee\xfe'), bytearray(b'\xff'), bytearray(b'\xfc\x01\x00\x00'), bytearray(b'\xfe'), bytearray(b'\xfc\x05\x00\x00'), bytearray(b'\xf0\x10\x11\xfe'), bytearray(b'\xff')]</t>
  </si>
  <si>
    <t>Start: 242 | [bytearray(b'\xf0\xee\xee\xfe'), bytearray(b'\xf0\xee\xef\xfe'), bytearray(b'\xfd'), bytearray(b'\xf0\xee\xee\xfe'), bytearray(b'\xf0\xef\xef\xfe'), bytearray(b'\xfd'), bytearray(b'\xf0\xee\xef\xfe'), bytearray(b'\xf0\xee\xef\xfe'), bytearray(b'\xff'), bytearray(b'\xff')]</t>
  </si>
  <si>
    <t>Start: 243 | [bytearray(b'\xf0\xee\xee\xef'), bytearray(b'\xfd'), bytearray(b'\xf0\x00\x05\x05'), bytearray(b'\xff')]</t>
  </si>
  <si>
    <t>Start: 244 | [bytearray(b'\xf0\xee\xee\xef'), bytearray(b'\xfd'), bytearray(b'\xf0\xee\xee\xfe'), bytearray(b'\xff'), bytearray(b'\xff')]</t>
  </si>
  <si>
    <t>Start: 245 | [bytearray(b'\xf0\xee\xee\xef'), bytearray(b'\xfd'), bytearray(b'\xf0\xee\xee\xfe'), bytearray(b'\xfd'), bytearray(b'\xf0\xee\xee\xfe'), bytearray(b'\xff'), bytearray(b'\xff')]</t>
  </si>
  <si>
    <t>Start: 246 | [bytearray(b'\xef'), bytearray(b'\xfd'), bytearray(b'\xf0\xcfp\xfe'), bytearray(b'\xfd'), bytearray(b'\xf0\xcfp\xfe'), bytearray(b'\xfd'), bytearray(b'\xf0\xcfp\xfe'), bytearray(b'\xfd'), bytearray(b'\xf0\xcfp\x98'), bytearray(b'\xff'), bytearray(b'\xff')]</t>
  </si>
  <si>
    <t>Start: 247 | [bytearray(b'\xfc\x088\x17'), bytearray(b'\xf0\x00\x05\t'), bytearray(b'\xfe'), bytearray(b'\xfc\x08C\x17'), bytearray(b'\xf0.$\x1f'), bytearray(b'\xfe'), bytearray(b'\xf0\x05\xfe\xfe'), bytearray(b'\xff'), bytearray(b'\xff')]</t>
  </si>
  <si>
    <t>Start: 248 | [bytearray(b'\xf0\xee\xee\xfe'), bytearray(b'\xfd'), bytearray(b'\xf0\xee\xee\xef'), bytearray(b'\xff'), bytearray(b'\xff')]</t>
  </si>
  <si>
    <t>Start: 249 | [bytearray(b'\xfc\x15$\x00'), bytearray(b'\xfc\x08C\x17'), bytearray(b'\x97'), bytearray(b'\xf9\x01$\x00'), bytearray(b'\xfe'), bytearray(b'\xf0\xee\x94\x08'), bytearray(b'\xfd'), bytearray(b'\xf0\x10\x10\xa5'), bytearray(b'\xfd'), bytearray(b'\xf0\xee\xee\xfe'), bytearray(b'\xf9\x02$\x00'), bytearray(b'\xff'), bytearray(b'\xfc\x12\x00\x00'), bytearray(b'\xfe'), bytearray(b'\xfc\x01\x00\x00'), bytearray(b'\xf0\xec\xfe\xfe'), bytearray(b'\xff')]</t>
  </si>
  <si>
    <t>Start: 250 | [bytearray(b'\xf0\xef\xfe\xfe'), bytearray(b'\xff'), bytearray(b'\xfc\x01\x00\x00'), bytearray(b'\xee'), bytearray(b'\xff')]</t>
  </si>
  <si>
    <t>Start: 251 | [bytearray(b'\xf0\xee\x8b\x8b'), bytearray(b'\xfd'), bytearray(b'\xf0\xee\x8b\xee'), bytearray(b'\xfd'), bytearray(b'\xf0\xee\xe2\xe2'), bytearray(b'\xff'), bytearray(b'\xfc\x12\x00\x00'), bytearray(b'\xfe'), bytearray(b'\xfc\x01\x02\x02'), bytearray(b'\xf0\xfe\xfe\x8c'), bytearray(b'\xff')]</t>
  </si>
  <si>
    <t>Start: 252 | [bytearray(b'\x94'), bytearray(b'\xfd'), bytearray(b'\xf0\xef\xfe\xfe'), bytearray(b'\xfd'), bytearray(b'\xf0\xef\xfe\xfe'), bytearray(b'\xfd'), bytearray(b'\xf0\r\xfe\xfe'), bytearray(b'\xff'), bytearray(b'\xfc\x12\x00\x00'), bytearray(b'\xfe'), bytearray(b'\xfc\x01\x00\x00'), bytearray(b'\xfe'), bytearray(b'\xfc\x05\x00\x00'), bytearray(b'\xf0\xb1\xfe\xfe'), bytearray(b'\xf0\xb1\xfe\xfe'), bytearray(b'\xf0\xb1\xfe\xfe'), bytearray(b'\xf0\xb1\xfe\xfe'), bytearray(b'\xff')]</t>
  </si>
  <si>
    <t>Start: 253 | [bytearray(b'\xf0\xef\x9b\xee'), bytearray(b'\xff'), bytearray(b'\xff')]</t>
  </si>
  <si>
    <t>Start: 254 | [bytearray(b'\xf0\xef\xfe\xfe'), bytearray(b'\xfd'), bytearray(b'\xf0\xef\xfe\xfe'), bytearray(b'\xfd'), bytearray(b'\xf0\xef\xfe\xfe'), bytearray(b'\xfd'), bytearray(b'\xf0\xb7\xb7\xb6'), bytearray(b'\xff'), bytearray(b'\xff')]</t>
  </si>
  <si>
    <t>Start: 255 | [bytearray(b'\xfc\x19\x04\x00'), bytearray(b'\xfc\r$\x08'), bytearray(b'\xef'), bytearray(b'\xf8$\x00'), bytearray(b'\xf5\n\x04\x04'), bytearray(b'\xfa\x07\x04\x00'), bytearray(b'\xf5\n\x02\x04'), bytearray(b'\xfe'), bytearray(b'\xfc\x19\x04\x00'), bytearray(b'\xfa\x04\x04\x00'), bytearray(b'\xee'), bytearray(b'\xf8$\x81'), bytearray(b'\xfe'), bytearray(b'\xfc\x19\x08\x00'), bytearray(b'\xfc\r$\x08'), bytearray(b'\xef'), bytearray(b'\xf8$\x00'), bytearray(b'\xf5\n\x04\x08'), bytearray(b'\xfa\x07\x08\x00'), bytearray(b'\xf5\n\x02\x08'), bytearray(b'\xfe'), bytearray(b'\xfc\x19\x08\x00'), bytearray(b'\xfa\x04\x08\x00'), bytearray(b'\xee'), bytearray(b'\xf8$\x81'), bytearray(b'\xfe'), bytearray(b'\xfc\x19\x10\x00'), bytearray(b'\xfc\r$\x08'), bytearray(b'\xef'), bytearray(b'\xf8$\x00'), bytearray(b'\xf5\n\x04\x10'), bytearray(b'\xfa\x07\x10\x00'), bytearray(b'\xf5\n\x02\x10'), bytearray(b'\xfe'), bytearray(b'\xfc\x19\x10\x00'), bytearray(b'\xfa\x04\x10\x00'), bytearray(b'\xee'), bytearray(b'\xf8$\x81'), bytearray(b'\xfe'), bytearray(b'\xff'), bytearray(b'\xfc\x12\x00\x00'), bytearray(b'\xf5\x0b\x01\x00'), bytearray(b'\xfe'), bytearray(b'\xfc\x19\x04\x00'), bytearray(b'\xfc\x01\x00\x00'), bytearray(b'\xf8\x00\x81'), bytearray(b'\xfc\r$\x02'), bytearray(b'\xfc\r\x00\x03'), bytearray(b'\xf8\x00\x00'), bytearray(b'\xfa\x03\x04\x00'), bytearray(b'\xf8$\xc1'), bytearray(b'\xfe'), bytearray(b'\xfc\x19\x08\x00'), bytearray(b'\xfc\x01\x00\x00'), bytearray(b'\xf8\x01\x81'), bytearray(b'\xfc\r$\x02'), bytearray(b'\xfc\r\x01\x03'), bytearray(b'\xf8\x01\x00'), bytearray(b'\xfa\x03\x08\x00'), bytearray(b'\xf8$\xc1'), bytearray(b'\xfe'), bytearray(b'\xfc\x19\x10\x00'), bytearray(b'\xfc\x01\x00\x00'), bytearray(b'\xf8\x02\x81'), bytearray(b'\xfc\r$\x02'), bytearray(b'\xfc\r\x02\x03'), bytearray(b'\xf8\x02\x00'), bytearray(b'\xfa\x03\x10\x00'), bytearray(b'\xf8$\xc1'), bytearray(b'\xfe'), bytearray(b'\xfc\x01\x02\x02'), bytearray(b'\xf1E'), bytearray(b'\x0e'), bytearray(b'\xff')]</t>
  </si>
  <si>
    <t>Start: 256 | [bytearray(b'\xfc\x15\x03\x00'), bytearray(b'\xf9\x00\x03\x00'), bytearray(b'\xf7\x05'), bytearray(b'\xfe'), bytearray(b'\xfc\x0b\n\x00'), bytearray(b'\xfc\x12\x02\x00'), bytearray(b'\xf3\x05\x00'), bytearray(b'\xf5\t\x02\x02'), bytearray(b'\xfb\x00\x00'), bytearray(b'\xfe'), bytearray(b'\xfc\x0b\n\x00'), bytearray(b'\xfc\x11\x02\x00'), bytearray(b'\xf3\x05\x00'), bytearray(b'\xf5\x08\x01\x02'), bytearray(b'\xfb\x00\x00'), bytearray(b'\xff'), bytearray(b'\xfc\x12\x00\x00'), bytearray(b'\xf5\x0c\x01\xff'), bytearray(b'\xfe'), bytearray(b'\xfc\x05\x00\x00'), bytearray(b'\xf1G'), bytearray(b'\xb8'), bytearray(b'\xfe'), bytearray(b'\xff')]</t>
  </si>
  <si>
    <t>Start: 257 | [bytearray(b'\xfc\x14\x00\x00'), bytearray(b'\xf0\xfe\xbc\xbc'), bytearray(b'\xfe'), bytearray(b'\xf0\xfe\xee\xee'), bytearray(b'\xfd'), bytearray(b'\xf0\xfe\xb8\x90'), bytearray(b'\xff'), bytearray(b'\xfc\x15\x03\x00'), bytearray(b'\xfc\x12\x00\x00'), bytearray(b'\xf9\x01\x03\x00'), bytearray(b'\xf5\x0c\x01\xff'), bytearray(b'\xfe'), bytearray(b'\xfc\x05\x00\x00'), bytearray(b'\xf0\xfe\xfe\xb9'), bytearray(b'\xff')]</t>
  </si>
  <si>
    <t>Start: 258 | [bytearray(b'\xf0\xef\xef\xfe'), bytearray(b'\xff'), bytearray(b'\xfc\x12\x00\x00'), bytearray(b'\xfe'), bytearray(b'\xfc\x01\x00\x00'), bytearray(b'\xf0\xb5\xb5\xfe'), bytearray(b'\xfe'), bytearray(b'\xfc\x01\x02\x02'), bytearray(b'\xf0\xdd\xdd\xfe'), bytearray(b'\xff')]</t>
  </si>
  <si>
    <t>Start: 259 | [bytearray(b'\xfc\x14\x00\x00'), bytearray(b'\xfc\x15\x00\x04'), bytearray(b'\xfc\t\x05\x08'), bytearray(b'\xef'), bytearray(b'\xf9\x01\x00\x04'), bytearray(b'\xfe'), bytearray(b'\xfc\x14\x00\x04'), bytearray(b'\xfc\x15\x00\x02'), bytearray(b'\xfc\x08\x05\x08'), bytearray(b'\xf9\x01\x00\x02'), bytearray(b'\xfe'), bytearray(b'\xfc\x0b2\x00'), bytearray(b'\xfb\x00\x00'), bytearray(b'\xee'), bytearray(b'\xee'), bytearray(b'\xfe'), bytearray(b'\xee'), bytearray(b'\xfd'), bytearray(b'\xf0\xe6\xe6\xe6'), bytearray(b'\xfd'), bytearray(b'\xee'), bytearray(b'\xff'), bytearray(b'\xfc\x12\x00\x00'), bytearray(b'\xf5\x0c\x01\xff'), bytearray(b'\xfe'), bytearray(b'\xfc\x02]]'), bytearray(b'\xf7\t'), bytearray(b'\xf5\x0b\x01\xff'), bytearray(b'\xfe'), bytearray(b'\xfc\x05\x00\x00'), bytearray(b'\xfc\x066^'), bytearray(b'\xfc\x15\x00\x00'), bytearray(b'\xf9\x01\x00\x00'), bytearray(b'\xf7\x07'), bytearray(b'\xfe'), bytearray(b'\xfc\x05\x00\x00'), bytearray(b'\xfc\x14\x00\x00'), bytearray(b'\xfc\x15\x00\x01'), bytearray(b'\xfc\x066Z'), bytearray(b'\xf7\x08'), bytearray(b'\xf9\x01\x00\x01'), bytearray(b'\xfe'), bytearray(b'\xff')]</t>
  </si>
  <si>
    <t>Start: 260 | [bytearray(b'\xfc\x15\x00\x00'), bytearray(b'\xf7\x10'), bytearray(b'\xf9\x00\x00\x00'), bytearray(b'\xfe'), bytearray(b'\xfc\x066\x1e'), bytearray(b'\xf1G'), bytearray(b'\xf0\xee\x00\xee'), bytearray(b'\xfd'), bytearray(b'\xf1G'), bytearray(b'\xf0\xb5\xef\x02'), bytearray(b'\xfe'), bytearray(b'\xf0\xee\x02\x00'), bytearray(b'\xfd'), bytearray(b'\xf0\x03\xef\x00'), bytearray(b'\xff'), bytearray(b'\xfc\x12\x00\x00'), bytearray(b'\xf5\x0c\x01\xff'), bytearray(b'\xfe'), bytearray(b'\xfc\x05\x00\x00'), bytearray(b'\xf0\xfe\xfe\xee'), bytearray(b'\xff')]</t>
  </si>
  <si>
    <t>Start: 261 | [bytearray(b'\xf0\xef\xd7\xfe'), bytearray(b'\xff'), bytearray(b'\xfc\x12\x00\x00'), bytearray(b'\xfe'), bytearray(b'\xfc\x01\x00\x00'), bytearray(b'\xf0\xcc\xfe\xfe'), bytearray(b'\xfe'), bytearray(b'\xfc\x01\x02\x02'), bytearray(b'\xf0\xc5\xfe\xfe'), bytearray(b'\xff')]</t>
  </si>
  <si>
    <t>Start: 262 | [bytearray(b'\xfc\x15\x00\x00'), bytearray(b'\xf9\x00\x00\x00'), bytearray(b'\xf0\xee\xef\xd3'), bytearray(b'\xfe'), bytearray(b'\xfc\r\x03\x02'), bytearray(b'\xfc\x13\x00\x02'), bytearray(b'\xf8\x03\x00'), bytearray(b'\xd3'), bytearray(b'\xfe'), bytearray(b'\xfc\x0b\x0f\x00'), bytearray(b'\xfb\x00\x00'), bytearray(b'\xf0\xa9\xa9\xe9'), bytearray(b'\xfe'), bytearray(b'\xf0\xee\xee\xef'), bytearray(b'\xf0\xee\xee\xef'), bytearray(b'\xf8\x03\x81'), bytearray(b'\xff'), bytearray(b'\xfc\x12\x00\x00'), bytearray(b'\xf5\x0c\x01\xff'), bytearray(b'\xfe'), bytearray(b'\xfc\x05\x00\x00'), bytearray(b'\xf0\xfe\xfe\xef'), bytearray(b'\xff')]</t>
  </si>
  <si>
    <t>Start: 263 | [bytearray(b'\xfc\t6\x0b'), bytearray(b'\xfc\x0b\x1e\x00'), bytearray(b'\xfb\x00\x00'), bytearray(b'\xfc\x12\x06\x00'), bytearray(b'\xfa\t@\xb8'), bytearray(b'\xf5\x03\x00\x06'), bytearray(b'\xfe'), bytearray(b'\xfc\x15\x00\x00'), bytearray(b'\xfc\x066;'), bytearray(b'\xf16'), bytearray(b'\xf6\x00\xe9\xe8'), bytearray(b'\xf6\x00\xe9\xe8'), bytearray(b'\xf6\x00\xe9\xe8'), bytearray(b'\x1c'), bytearray(b'\xf9\x01\x00\x00'), bytearray(b'\xfe'), bytearray(b'\xfc\r\x03\x04'), bytearray(b'\xf1D'), bytearray(b'\xf6\x01\x00\x01'), bytearray(b'\xf1D'), bytearray(b'\xf6\x01\x00\x01'), bytearray(b'\xf8\x03\x00'), bytearray(b'\xfe'), bytearray(b'\xfc\r\x02\x02'), bytearray(b'\xfc\t6\x12'), bytearray(b'\xf1C'), bytearray(b'\xf6\x01\x00\x01'), bytearray(b'\xfd'), bytearray(b'\xf1D'), bytearray(b'\xf4\x16\x16\x16'), bytearray(b'\xf8\x02\x00'), bytearray(b'\xfe'), bytearray(b'\xf1G'), bytearray(b'\xf0\xee\xee\xe3'), bytearray(b'\xfd'), bytearray(b'\xf0\xee\xee\xef'), bytearray(b'\xff'), bytearray(b'\xfc\x12\x00\x00'), bytearray(b'\xf5\x0c\x01\xff'), bytearray(b'\xfe'), bytearray(b'\xfc\x01\x00\x00'), bytearray(b'\xf8\x03\x81'), bytearray(b'\xf0\xfe\xfe\xee'), bytearray(b'\xfe'), bytearray(b'\xfc\x01\x02\x02'), bytearray(b'\xf8\x02\x81'), bytearray(b'\xf1D'), bytearray(b'\xfe'), bytearray(b'\xfc\x01\x05\x05'), bytearray(b'\xf4\x05\x05\x05'), bytearray(b'\xff')]</t>
  </si>
  <si>
    <t>Start: 264 | [bytearray(b'\xfc\r\x03\x05'), bytearray(b'\xf8\x03\x00'), bytearray(b'\xf5\n\x04\x02'), bytearray(b'\xf5\n\x02\x01'), bytearray(b'\xf5\x00\x01\x02'), bytearray(b'\xfe'), bytearray(b'\xfc\r$\x03'), bytearray(b'\xf8$\x00'), bytearray(b'\xf5\n\x04\x02'), bytearray(b'\xf5\n\x02\x08'), bytearray(b'\xf1D'), bytearray(b'$'), bytearray(b'\xf5\n\x04\x08'), bytearray(b'\xf5\n\x02\x02'), bytearray(b'\xf5\x00\x01\x08'), bytearray(b'\xfe'), bytearray(b'\xf1G'), bytearray(b'\xf0\x01\x01\x06'), bytearray(b'\xfd'), bytearray(b'\xf0\x01\x06\xba'), bytearray(b'\xff'), bytearray(b'\xfc\x12\x00\x00'), bytearray(b'\xf5\x00\x00\x01'), bytearray(b'\xf5\x0c\x01\xff'), bytearray(b'\xfe'), bytearray(b'\xfc\x01\x02\x02'), bytearray(b'\xf0\xfe\xfe\x01'), bytearray(b'\xf8$\x81'), bytearray(b'\xf8\x03\x81'), bytearray(b'\xfe'), bytearray(b'\xfc\x05\x00\x00'), bytearray(b'\xf8\x03\x81'), bytearray(b'\xf0\xfe\xfe\x01'), bytearray(b'\xff')]</t>
  </si>
  <si>
    <t>Start: 265 | [bytearray(b'\xfc\r\x03\x05'), bytearray(b'\xf8\x03\x00'), bytearray(b'\xf5\n\x04\x01'), bytearray(b'\xf5\n\x02\x02'), bytearray(b'\xf5\x00\x01\x01'), bytearray(b'\xfe'), bytearray(b'\xfc\r$\x03'), bytearray(b'\xf8$\x00'), bytearray(b'\xf5\n\x04\x01'), bytearray(b'\xf5\n\x02\x04'), bytearray(b'\xf1D'), bytearray(b'\t'), bytearray(b'\xf5\n\x04\x04'), bytearray(b'\xf5\n\x02\x01'), bytearray(b'\xf5\x00\x01\x04'), bytearray(b'\xfe'), bytearray(b'\xf0\xee\x00\x00'), bytearray(b'\xfd'), bytearray(b'\xf0\xee\xe4\x05'), bytearray(b'\xf8\x02\x81'), bytearray(b'\xff'), bytearray(b'\xfc\x12\x00\x00'), bytearray(b'\xf5\x00\x00\x02'), bytearray(b'\xf5\x0c\x01\xff'), bytearray(b'\xfe'), bytearray(b'\xfc\x01\x02\x02'), bytearray(b'\xf8$\x81'), bytearray(b'\xf8\x03\x81'), bytearray(b'\xf0\xfe\xfe\x00'), bytearray(b'\xfe'), bytearray(b'\xfc\x05\x00\x00'), bytearray(b'\xf8\x03\x81'), bytearray(b'\xf0\xfe\xfe\x00'), bytearray(b'\xff')]</t>
  </si>
  <si>
    <t>Start: 266 | [bytearray(b'\xfc\x0b\x1e\x00'), bytearray(b'\xfb\x00\x00'), bytearray(b'\xc1'), bytearray(b'\xf8\x03\x81'), bytearray(b'\xfe'), bytearray(b'\xfc\r\x03\x03'), bytearray(b'\xf3\x00\x00'), bytearray(b'\xf16'), bytearray(b'\xf0f|\x18'), bytearray(b'\xfd'), bytearray(b'\xf16'), bytearray(b'\xf0f|\x18'), bytearray(b'\xfd'), bytearray(b'\xf16'), bytearray(b'\xf0f|\x18'), bytearray(b'\xf8\x03\x00'), bytearray(b'\xfe'), bytearray(b'\xfc\x1a6\x01'), bytearray(b'\xf1G'), bytearray(b'\xf0\x01\x01\x06'), bytearray(b'\xfe'), bytearray(b'\xfc\x1a6\x02'), bytearray(b'\xf1G'), bytearray(b'\xf0\x00\x05\xb3'), bytearray(b'\xfe'), bytearray(b'\xfc\x1a6\x04'), bytearray(b'\xf1G'), bytearray(b'\xf0\x8e\xa9\xa9'), bytearray(b'\xfe'), bytearray(b'\xfc\x1a6\x08'), bytearray(b'\xf1G'), bytearray(b'\xf0--.'), bytearray(b'\xfe'), bytearray(b'\xfc\x1a6\x10'), bytearray(b'\xf1G'), bytearray(b'\xf0\xbc\xbcr'), bytearray(b'\xfe'), bytearray(b'\xfc\x1a6 '), bytearray(b'\xf1G'), bytearray(b'\xf0\xee\xee\xc9'), bytearray(b'\xfe'), bytearray(b'\xfc\x1a6@'), bytearray(b'\xf1G'), bytearray(b'\xf0n\xe6\xe6'), bytearray(b'\xfe'), bytearray(b'\xfc\x1a6\x80'), bytearray(b'\xf1G'), bytearray(b'\xf0\x02\x02\x07'), bytearray(b'\xfe'), bytearray(b'\xf0\xee\xee\xef'), bytearray(b'\xff'), bytearray(b'\xfc\x12\x00\x00'), bytearray(b'\xf5\x0c\x01\xff'), bytearray(b'\xfe'), bytearray(b'\xfc\x04\x01\x00'), bytearray(b'\xfc\x1a6\x01'), bytearray(b'\xf8\x03\x81'), bytearray(b'\xc1'), bytearray(b'\xfe'), bytearray(b'\xfc\x04\x02\x00'), bytearray(b'\xfc\x1a6\x02'), bytearray(b'\xf8\x03\x81'), bytearray(b'\xc1'), bytearray(b'\xfe'), bytearray(b'\xfc\x04\x04\x00'), bytearray(b'\xfc\x1a6\x04'), bytearray(b'\xf8\x03\x81'), bytearray(b'\xc1'), bytearray(b'\xfe'), bytearray(b'\xfc\x04\x08\x00'), bytearray(b'\xfc\x1a6\x08'), bytearray(b'\xf8\x03\x81'), bytearray(b'\xc1'), bytearray(b'\xfe'), bytearray(b'\xfc\x04\x10\x00'), bytearray(b'\xfc\x1a6\x10'), bytearray(b'\xf8\x03\x81'), bytearray(b'\xc1'), bytearray(b'\xfe'), bytearray(b'\xfc\x04 \x00'), bytearray(b'\xfc\x1a6 '), bytearray(b'\xf8\x03\x81'), bytearray(b'\xc1'), bytearray(b'\xfe'), bytearray(b'\xfc\x04@\x00'), bytearray(b'\xfc\x1a6@'), bytearray(b'\xf8\x03\x81'), bytearray(b'\xc1'), bytearray(b'\xfe'), bytearray(b'\xfc\x04\x80\x00'), bytearray(b'\xfc\x1a6\x80'), bytearray(b'\xf8\x03\x81'), bytearray(b'\xc1'), bytearray(b'\xfe'), bytearray(b'\xfc\x05\x00\x00'), bytearray(b'\xf0\xee\xfe\xfe'), bytearray(b'\xff')]</t>
  </si>
  <si>
    <t>Start: 267 | [bytearray(b'\xfc\x15$\x00'), bytearray(b'\xfc\x13\x01\x01'), bytearray(b'\xfc\t6\x13'), bytearray(b'\xf16'), bytearray(b'\x1f'), bytearray(b'\xf9\x01$\x00'), bytearray(b'\xfe'), bytearray(b'\xfc\x13\x01\x01'), bytearray(b'\xf0\xee\xe6\xb4'), bytearray(b'\xfd'), bytearray(b'\xf0\xb1\xb4\xe3'), bytearray(b'\xfe'), bytearray(b'\xf0\xee\xee\x01'), bytearray(b'\xfd'), bytearray(b'\xf0\xee\xef\xad'), bytearray(b'\xff'), bytearray(b'\xfc\x12\x00\x00'), bytearray(b'\xf5\x0c\x01\xff'), bytearray(b'\xfe'), bytearray(b'\xfc\x05\x00\x00'), bytearray(b'\xf0\xfe\xfe\xef'), bytearray(b'\xff')]</t>
  </si>
  <si>
    <t>Start: 268 | [bytearray(b'\xfc\x16\x1e\x00'), bytearray(b'\xfc\x11\x0b\x00'), bytearray(b'\xaf'), bytearray(b'\xfb\x04\x00'), bytearray(b'\xfe'), bytearray(b'\xfc\x15$\x00'), bytearray(b'\xfc\x13\x01\x01'), bytearray(b'\xfc\t6\x13'), bytearray(b'\xf16'), bytearray(b'\xbf'), bytearray(b'\xf9\x01$\x00'), bytearray(b'\xfe'), bytearray(b'\xfc\x13\x01\x02'), bytearray(b'\xf0\x0b\x0b\x13'), bytearray(b'\xfe'), bytearray(b'\xf0\x07\xb4\xb4'), bytearray(b'\xfd'), bytearray(b'\xf0\xb9\xb9\xb4'), bytearray(b'\xfd'), bytearray(b'\xf0\x07\xb4\xe3'), bytearray(b'\xfd'), bytearray(b'\xf0\x07\xb4\xe3'), bytearray(b'\xff'), bytearray(b'\xfc\x12\x00\x00'), bytearray(b'\xf5\x0c\x01\xff'), bytearray(b'\xfe'), bytearray(b'\xfc\x05\x00\x00'), bytearray(b'\xf0\xfe\xfe\xef'), bytearray(b'\xff')]</t>
  </si>
  <si>
    <t>Start: 269 | [bytearray(b'\xfc\r\x01\x03'), bytearray(b'\xf8\x01\x00'), bytearray(b'\xf11'), bytearray(b'\x05'), bytearray(b'\xfe'), bytearray(b'\xfc\x15$\x00'), bytearray(b'\xfc\x13\x01\x01'), bytearray(b'\xf16'), bytearray(b'\xbf'), bytearray(b'\xf9\x01$\x00'), bytearray(b'\xfe'), bytearray(b'\xfc\x16&lt;\x00'), bytearray(b'\xfb\x04\x00'), bytearray(b'\xf3\x1f\x00'), bytearray(b'\xbc'), bytearray(b'\xfe'), bytearray(b'\xf0\xee\x02\x02'), bytearray(b'\xfd'), bytearray(b'\xf0\xee\x07\xef'), bytearray(b'\xff'), bytearray(b'\xfc\x04\x04\x00'), bytearray(b'\xfc\r\x03\x02'), bytearray(b'\xf31\x00'), bytearray(b'\xf3&amp;\x00'), bytearray(b'\xf8\x03\x00'), bytearray(b'\xf1C'), bytearray(b'\xb9'), bytearray(b'\xfe'), bytearray(b'\xfc\x04\x04\x00'), bytearray(b'\xfc\r\x03\x01'), bytearray(b'\xf8\x03\x81'), bytearray(b'\xf3-\x00'), bytearray(b'\xfe'), bytearray(b'\xfc\x04\x04\x00'), bytearray(b'\xfc\r\x03\x00'), bytearray(b'\xf8\x03\x81'), bytearray(b'\xf3,\x00'), bytearray(b'\xfe'), bytearray(b'\xfc\x05\x00\x00'), bytearray(b'\xf8\x01\x81'), bytearray(b'\xf0\xfe\xfe\xee'), bytearray(b'\xff')]</t>
  </si>
  <si>
    <t>Start: 270 | [bytearray(b'\xfc\r\x00\x03'), bytearray(b'\xf8\x00\x00'), bytearray(b'\xf10'), bytearray(b'\x07'), bytearray(b'\xfe'), bytearray(b'\xfc\x15$\x00'), bytearray(b'\xfc\x13\x01\x01'), bytearray(b'\xf16'), bytearray(b'\xbf'), bytearray(b'\xf9\x01$\x00'), bytearray(b'\xfe'), bytearray(b'\xfc\x16&lt;\x00'), bytearray(b'\xfb\x04\x00'), bytearray(b'\xf3\x1f\x00'), bytearray(b'\xbc'), bytearray(b'\xfe'), bytearray(b'\xf0\xee\x00\x00'), bytearray(b'\xfd'), bytearray(b'\xf0\xee\x05\xef'), bytearray(b'\xff'), bytearray(b'\xfc\x04\x01\x00'), bytearray(b'\xfc\r\x02\x02'), bytearray(b'\xf3G\x00'), bytearray(b'\xf32\x00'), bytearray(b'\xf8\x02\x00'), bytearray(b'\xf1C'), bytearray(b'\t'), bytearray(b'\xfe'), bytearray(b'\xfc\x04\x01\x00'), bytearray(b'\xfc\r\x02\x01'), bytearray(b'\xf8\x02\x81'), bytearray(b'\xf3F\x00'), bytearray(b'\xfe'), bytearray(b'\xfc\x04\x01\x00'), bytearray(b'\xfc\r\x02\x00'), bytearray(b'\xf8\x02\x81'), bytearray(b'\xf33\x00'), bytearray(b'\xfe'), bytearray(b'\xfc\x05\x00\x00'), bytearray(b'\xf8\x00\x81'), bytearray(b'\xf0\xfe\xfe\xee'), bytearray(b'\xff')]</t>
  </si>
  <si>
    <t>Start: 271 | [bytearray(b'\xf0\xee\xee\xef'), bytearray(b'\xfd'), bytearray(b'\xf0\xee\xee\xba'), bytearray(b'\xff'), bytearray(b'\xfc\x12\x00\x00'), bytearray(b'\xf5\x0c\x01\xff'), bytearray(b'\xfe'), bytearray(b'\xfc\x04\x01\x00'), bytearray(b'\xf1G'), bytearray(b'\xf0\xfe\xef\xba'), bytearray(b'\xfe'), bytearray(b'\xfc\x05\x00\x00'), bytearray(b'\xf0\xfe\xfe\xee'), bytearray(b'\xff')]</t>
  </si>
  <si>
    <t>Start: 272 | [bytearray(b'\xfc\x15\x00\x00'), bytearray(b'\xfc\x15\x00\x01'), bytearray(b'\xfc\x066&lt;'), bytearray(b'\xf16'), bytearray(b'\xf6\x00\xf8\xf8'), bytearray(b'\xfa\x00\x01\x00'), bytearray(b'\xf3I\x00'), bytearray(b'\xfb\x0b\x16'), bytearray(b'\xfb\x0b\x15'), bytearray(b'\xfb\x0b\x13'), bytearray(b'\xfb\x0b\x11'), bytearray(b'\xf9\x01\x00\x00'), bytearray(b'\xfe'), bytearray(b'\xfc\r$\x03'), bytearray(b'\xf4\x16\x16\x16'), bytearray(b'\xf8$\x00'), bytearray(b'\xfe'), bytearray(b'\xfc\x13\x00\x02'), bytearray(b'\xfc\x0b(\x00'), bytearray(b'\xfb\x00\x00'), bytearray(b'\xf0st\xe8'), bytearray(b'\xfe'), bytearray(b'\xfc\x13\x00\x02'), bytearray(b'\xf0\xee\xee\xba'), bytearray(b'\xf0\xee\xee\xef'), bytearray(b'\xfe'), bytearray(b'\xf0\xee\xee\xef'), bytearray(b'\xff'), bytearray(b'\xfc\x12\x00\x00'), bytearray(b'\xf5\x0c\x01\xff'), bytearray(b'\xfe'), bytearray(b'\xfc\x15\x00\x00'), bytearray(b'\xfc\x15\x00\x01'), bytearray(b'\xfc\x03\xf8\xf8'), bytearray(b'\xfa\x00\x01\x00'), bytearray(b'\xf3I\x00'), bytearray(b'\xfb\x0b\x16'), bytearray(b'\xfb\x0b\x15'), bytearray(b'\xfb\x0b\x13'), bytearray(b'\xfb\x0b\x11'), bytearray(b'\xf9\x01\x00\x01'), bytearray(b'\xfe'), bytearray(b'\xfc\x01\x02\x02'), bytearray(b'\xf8$\x81'), bytearray(b'\xfe'), bytearray(b'\xfc\x04\x01\x00'), bytearray(b'\xf0\xfe\xef\xba'), bytearray(b'\xfe'), bytearray(b'\xfc\x05\x00\x00'), bytearray(b'\xf0\xfe\xfe\xef'), bytearray(b'\xff')]</t>
  </si>
  <si>
    <t>Start: 273 | [bytearray(b'\xfc\x15\x00\x00'), bytearray(b'\xfb\x016'), bytearray(b'\xf30\x00'), bytearray(b'\xf9\x01\x00\x00'), bytearray(b'\xfe'), bytearray(b'\xff'), bytearray(b'\xfc\x01\x00\x00'), bytearray(b'\xfc\r\x01\x02'), bytearray(b'\xf8\x01\x00'), bytearray(b'\xf3/\x00'), bytearray(b'\xfe'), bytearray(b'\xfc\x01\x00\x00'), bytearray(b'\xf8\x01\x81'), bytearray(b'\xf3.\x00'), bytearray(b'\xee'), bytearray(b'\xff')]</t>
  </si>
  <si>
    <t>Start: 274 | [bytearray(b'\xfc\x14$\x01'), bytearray(b'\xf3\x82\x00'), bytearray(b'\xf3~\x00'), bytearray(b'\xf0\xee\xd0\xd0'), bytearray(b'\xfd'), bytearray(b'\xf0\xee\xb0\xef'), bytearray(b'\xfd'), bytearray(b'\xf0\xee\x9f\xef'), bytearray(b'\xfd'), bytearray(b'\xb0'), bytearray(b'\xf9\x02$\x01'), bytearray(b'\xf9\x02\x00\x00'), bytearray(b'\xfe'), bytearray(b'\xfc\x14$\x02'), bytearray(b'\xf3\x82\x00'), bytearray(b'\xf3\x7f\x00'), bytearray(b'\xf0\xee\xe3\xe3'), bytearray(b'\xfd'), bytearray(b'\xf0\xee\xe3\xe3'), bytearray(b'\xfd'), bytearray(b'\xf6\x01\x01+'), bytearray(b'\xf6\x00\xe8\xe9'), bytearray(b'\xf6\x00\xe8\xe9'), bytearray(b'\xf6\x00\xe8\xe9'), bytearray(b'\xf16'), bytearray(b'\xbf'), bytearray(b'\xf9\x02$\x02'), bytearray(b'\xf9\x02\x00\x00'), bytearray(b'\xfe'), bytearray(b'\xfc\x14$\x03'), bytearray(b'\xf3\x82\x00'), bytearray(b'\xf3\x80\x00'), bytearray(b'\xf0\xb5\xb6\xb6'), bytearray(b'\xfd'), bytearray(b'\xf0\xb5\xb6\xb6'), bytearray(b'\xfd'), bytearray(b'\xf0\xb5\xcd\xcd'), bytearray(b'\xfd'), bytearray(b'\xf3g\x00'), bytearray(b'\xf3&lt;\x00'), bytearray(b'\xf3E\x00'), bytearray(b'\xb7'), bytearray(b'\xf9\x02$\x03'), bytearray(b'\xf9\x02\x00\x00'), bytearray(b'\xfe'), bytearray(b'\xfc\x14$\x04'), bytearray(b'\xf3\x82\x00'), bytearray(b'\xf3\x81\x00'), bytearray(b'\xf0\x0f\xdf\xdf'), bytearray(b'\xfd'), bytearray(b'\xf0\xee\x0f\x0f'), bytearray(b'\xfd'), bytearray(b'\xf0\xee\xdf\xee'), bytearray(b'\xfd'), bytearray(b'\xf3e\x00'), bytearray(b'\xfa\x0c\x01\x00'), bytearray(b'\xfa\x0c\x01\x00'), bytearray(b'\xfa\x0c\x01\x00'), bytearray(b'\xf1G'), bytearray(b'\xc6'), bytearray(b'\xf9\x02$\x04'), bytearray(b'\xf9\x02\x00\x00'), bytearray(b'\xfe'), bytearray(b'\xfc\x14\x00\x00'), bytearray(b'\xfc\r\x03\x03'), bytearray(b'\xf8\x03\x00'), bytearray(b'\xf8$\x00'), bytearray(b'\xf9\x01$\x04'), bytearray(b'\xfe'), bytearray(b'\xfc\x14\x00\x00'), bytearray(b'\xfc\r\x03\x02'), bytearray(b'\xf8\x03\x81'), bytearray(b'\xf8$\x00'), bytearray(b'\xf9\x01$\x03'), bytearray(b'\xfe'), bytearray(b'\xfc\x14\x00\x00'), bytearray(b'\xfc\r\x03\x01'), bytearray(b'\xf8\x03\x81'), bytearray(b'\xf8$\x00'), bytearray(b'\xf9\x01$\x02'), bytearray(b'\xfe'), bytearray(b'\xfc\x14\x00\x00'), bytearray(b'\xfc\r\x03\x00'), bytearray(b'\xf8\x03\x81'), bytearray(b'\xf8$\x00'), bytearray(b'\xf9\x01$\x01'), bytearray(b'\xfe'), bytearray(b'\xf3h\x00'), bytearray(b'\xf0\xee\xb5\xdd'), bytearray(b'\xfd'), bytearray(b'\xf0\xb4\xdd\xb5'), bytearray(b'\xf9\x01\x00\x00'), bytearray(b'\xff'), bytearray(b'\xfc\x12\x00\x00'), bytearray(b'\xf5\x0c\x01\xff'), bytearray(b'\xfe'), bytearray(b'\xfc\x05\x00\x00'), bytearray(b'\xf0\xfe\xfe\xee'), bytearray(b'\xff')]</t>
  </si>
  <si>
    <t>Start: 275 | [bytearray(b'\xfc\x14\x00\x00'), bytearray(b'\xfc\r\x01\x06'), bytearray(b'\xf5\x02\x01\x08'), bytearray(b'\xb7'), bytearray(b'\xf8\x01\x00'), bytearray(b'\xfe'), bytearray(b'\xfc\x14\x00\x00'), bytearray(b'\xfc\r\x01\x05'), bytearray(b'\xf3E\x00'), bytearray(b'\xf8\x01\x81'), bytearray(b'\xfe'), bytearray(b'\xfc\x14\x00\x00'), bytearray(b'\xfc\r\x01\x04'), bytearray(b'\xf3&lt;\x00'), bytearray(b'\xf8\x01\x81'), bytearray(b'\xfe'), bytearray(b'\xfc\x14\x00\x00'), bytearray(b'\xfc\r\x01\x03'), bytearray(b'\xf3;\x00'), bytearray(b'\xf8\x01\x81'), bytearray(b'\xfe'), bytearray(b'\xfc\x14\x00\x00'), bytearray(b'\xfc\r\x01\x02'), bytearray(b'\xf3:\x00'), bytearray(b'\xf8\x01\x81'), bytearray(b'\xfe'), bytearray(b'\xfc\x14\x00\x00'), bytearray(b'\xfc\r\x01\x01'), bytearray(b'\xf39\x00'), bytearray(b'\xf8\x01\x81'), bytearray(b'\xfe'), bytearray(b'\xfc\x14\x00\x00'), bytearray(b'\xfc\r\x01\x00'), bytearray(b'\xf5\x03\x00\x08'), bytearray(b'\xfb\x0b\x13'), bytearray(b'\xf3"\x00'), bytearray(b'\xf38\x00'), bytearray(b'\xf8\x01\x81'), bytearray(b'\xfe'), bytearray(b'\xfc\x13\x01\x02'), bytearray(b'\xf0\xb5\xb6\xfe'), bytearray(b'\xfe'), bytearray(b'\xf0\xb5\xb5\xfe'), bytearray(b'\xff'), bytearray(b'\xfc\x12\x00\x00'), bytearray(b'\xf5\x0c\x01\xff'), bytearray(b'\xfe'), bytearray(b'\xff')]</t>
  </si>
  <si>
    <t>Start: 276 | [bytearray(b'\xf7\x04'), bytearray(b'\xfb\x02\x00'), bytearray(b'\xff'), bytearray(b'\xff')]</t>
  </si>
  <si>
    <t>Start: 277 | [bytearray(b'\xf7\x12'), bytearray(b'\xfb\x02\x00'), bytearray(b'\xff'), bytearray(b'\xff')]</t>
  </si>
  <si>
    <t>Start: 278 | [bytearray(b'\xfc\x15$\x00'), bytearray(b'\xf9\x01$\x00'), bytearray(b'\xd8'), bytearray(b'\xf5\x01\x00&lt;'), bytearray(b'\xfe'), bytearray(b'\xfc\x0b\x0f\x00'), bytearray(b'\xfb\x00\x00'), bytearray(b'\xf8\x03\x81'), bytearray(b'\xfc\r\x03\x06'), bytearray(b'\xf8\x03\x00'), bytearray(b'\xfe'), bytearray(b'\xfc\r\x02\x06'), bytearray(b'\xfc\t6\x17'), bytearray(b'\xf16'), bytearray(b'\x1c'), bytearray(b'$'), bytearray(b'\xf8\x02\x00'), bytearray(b'\xfe'), bytearray(b'\xfc\x15$\x01'), bytearray(b'\xfc\x13\x01\x01'), bytearray(b'\xfc\r\x03\x05'), bytearray(b'\xd8'), bytearray(b'\xf5\x01\x00\x02'), bytearray(b'\xf9\x01$\x01'), bytearray(b'\xfe'), bytearray(b'\xfc\x15$\x01'), bytearray(b'\xfc\x13\x01\x01'), bytearray(b'\xfc\r\x03\x04'), bytearray(b'\xd8'), bytearray(b'\xf5\x01\x00$'), bytearray(b'\xf9\x01$\x01'), bytearray(b'\xfe'), bytearray(b'\xfc\x15$\x01'), bytearray(b'\xfc\x13\x01\x01'), bytearray(b'\xfc\r\x03\x03'), bytearray(b'\xd8'), bytearray(b'\xf5\x01\x00&lt;'), bytearray(b'\xf9\x01$\x01'), bytearray(b'\xfe'), bytearray(b'\xfc\x15$\x01'), bytearray(b'\xfc\x13\x01\x01'), bytearray(b'\xfc\r\x03\x02'), bytearray(b'\xd8'), bytearray(b'\xf5\x01\x004'), bytearray(b'\xf9\x01$\x01'), bytearray(b'\xfe'), bytearray(b'\xfc\x15$\x01'), bytearray(b'\xfc\x13\x01\x01'), bytearray(b'\xfc\r\x03\x01'), bytearray(b'\xd8'), bytearray(b'\xf5\x01\x00('), bytearray(b'\xf9\x01$\x01'), bytearray(b'\xfe'), bytearray(b'\xfc\x086\x17'), bytearray(b'\xf0\x05\t\x05'), bytearray(b'\xf8\x03\x81'), bytearray(b'\xf9\x02$\x01'), bytearray(b'\xfe'), bytearray(b'\xf0\x00\xfe\x00'), bytearray(b'\xfd'), bytearray(b'\xf0\x00\xb3\xb3'), bytearray(b'\xfd'), bytearray(b'\xf0\x00\xb3\xfe'), bytearray(b'\xf9\x02$\x01'), bytearray(b'\xff'), bytearray(b'\xfc\x12\x00\x00'), bytearray(b'\xf5\x0c\x01\xff'), bytearray(b'\xfe'), bytearray(b'\xfc\x02\x10\x11'), bytearray(b'\xf1C'), bytearray(b'\xf0\x11\x0f\x11'), bytearray(b'\xfe'), bytearray(b'\xfc\x05\x00\x00'), bytearray(b'\xf8\x02\x81'), bytearray(b'\xf0\xfe\xfe\x05'), bytearray(b'\xff')]</t>
  </si>
  <si>
    <t>Start: 279 | [bytearray(b'\xfc\x15$\x07'), bytearray(b'\xf9\x01$\x07'), bytearray(b'\xfe'), bytearray(b'\xfc\x14$\x00'), bytearray(b'\xf3e\x00'), bytearray(b'\xfb\x0b\x15'), bytearray(b'\xfb\x0b\x16'), bytearray(b'\xfb\x0b\x13'), bytearray(b'\xfa\x0c\x01\x00'), bytearray(b'\xf0\xfe\xfe\xfe'), bytearray(b'\xfd'), bytearray(b'\xfa\x0c\x01\x00'), bytearray(b'\xf0\xfe\xfe\xfe'), bytearray(b'\xfd'), bytearray(b'\xfa\x0b\x01\x00'), bytearray(b'\xf1G'), bytearray(b'\xc6'), bytearray(b'\xf9\x02$\x00'), bytearray(b'\xf9\x02$\x01'), bytearray(b'\xfe'), bytearray(b'\xfc\x066\x1a'), bytearray(b'\xf1G'), bytearray(b'\xf0\xee\x11\x11'), bytearray(b'\xfd'), bytearray(b'\xf1G'), bytearray(b'\xf0\x1a\x16\xe4'), bytearray(b'\xfe'), bytearray(b'\xfc\x0666'), bytearray(b'\xf1G'), bytearray(b'\xf0\x08\x15\xdf'), bytearray(b'\xfd'), bytearray(b'\xf1G'), bytearray(b'\xf0\xee\xef\xef'), bytearray(b'\xfd'), bytearray(b'\xf1C'), bytearray(b'\x05'), bytearray(b'\xfd'), bytearray(b'\xf1G'), bytearray(b'\xc4'), bytearray(b'\xf9\x01$\x00'), bytearray(b'\xf9\x01$\x01'), bytearray(b'\xfe'), bytearray(b'\xf0\xee\x0f\xee'), bytearray(b'\xfd'), bytearray(b'\xf0\x0f\xee\xe4'), bytearray(b'\xff'), bytearray(b'\xfc\x12\x00\x00'), bytearray(b'\xf5\x0c\x01\xff'), bytearray(b'\xfe'), bytearray(b'\xfc\x05\x00\x00'), bytearray(b'\xfc\x15$\x01'), bytearray(b'\xfc\x066\x1a'), bytearray(b'\xf1G'), bytearray(b'\xf0\xfe\x0f\xfe'), bytearray(b'\xfe'), bytearray(b'\xff')]</t>
  </si>
  <si>
    <t>Start: 280 | [bytearray(b'\xfc\x15$\x00'), bytearray(b'\xf1H'), bytearray(b'\x8b'), bytearray(b'\xf1I'), bytearray(b'\x8b'), bytearray(b'\xf1J'), bytearray(b'\x8b'), bytearray(b'\xf1K'), bytearray(b'\x8b'), bytearray(b'\xf9\x01$\x00'), bytearray(b'\xfe'), bytearray(b'\xfc\r\x00\x06'), bytearray(b'\xf8\x00\x00'), bytearray(b'\x8c'), bytearray(b'\xfe'), bytearray(b'\xf0\xee\xee\x05'), bytearray(b'\xfd'), bytearray(b'\xf0\xee\xb3\t'), bytearray(b'\xfd'), bytearray(b'\xf0\xee\xee\x05'), bytearray(b'\xff'), bytearray(b'\xfc\x01\x00\x00'), bytearray(b'\xf0\xee\xfe\xfe'), bytearray(b'\xf8\x00\x81'), bytearray(b'\xff')]</t>
  </si>
  <si>
    <t>Start: 281 | [bytearray(b'\xfc\x086\x05'), bytearray(b'\xf1D'), bytearray(b'\xee'), bytearray(b'\xee'), bytearray(b'\xfd'), bytearray(b'\xf1D'), bytearray(b'\xee'), bytearray(b'\xee'), bytearray(b'\xfd'), bytearray(b'\xf1D'), bytearray(b'\xee'), bytearray(b'\xee'), bytearray(b'\xfd'), bytearray(b'\xfc\t6\x17'), bytearray(b'\xf16'), bytearray(b'#'), bytearray(b'\xfe'), bytearray(b'\xfc\x15$\x00'), bytearray(b'\xfc\x08H\x17'), bytearray(b'\xf1H'), bytearray(b'\xef'), bytearray(b'\xf3Z\x00'), bytearray(b'\xf9\x01$\x00'), bytearray(b'\xfe'), bytearray(b'\xfc\x15$\x00'), bytearray(b'\xfc\x08I\x17'), bytearray(b'\xf1I'), bytearray(b'\xef'), bytearray(b'\xf3Z\x00'), bytearray(b'\xf9\x01$\x00'), bytearray(b'\xfe'), bytearray(b'\xfc\x15$\x00'), bytearray(b'\xfc\x08J\x17'), bytearray(b'\xf1J'), bytearray(b'\xef'), bytearray(b'\xf3Z\x00'), bytearray(b'\xf9\x01$\x00'), bytearray(b'\xfe'), bytearray(b'\xfc\x15$\x00'), bytearray(b'\xfc\x08K\x17'), bytearray(b'\xf1K'), bytearray(b'\xef'), bytearray(b'\xf3Z\x00'), bytearray(b'\xf9\x01$\x00'), bytearray(b'\xfe'), bytearray(b'\xfc\x0666'), bytearray(b'\xf1G'), bytearray(b'\xf0\xee\n\n'), bytearray(b'\xfd'), bytearray(b'\xf1G'), bytearray(b'\xf0\xee\xdf\x0e'), bytearray(b'\xfd'), bytearray(b'\xf1G'), bytearray(b'\xf0\xee\x06\xdf'), bytearray(b'\xf9\x02$\x00'), bytearray(b'\xfe'), bytearray(b'\xf0\x0e\x06\xfe'), bytearray(b'\xfd'), bytearray(b'\xf0\xee\n\xfe'), bytearray(b'\xf9\x02$\x00'), bytearray(b'\xff'), bytearray(b'\xfc\x12\x01\x00'), bytearray(b'\xf9\x01\n\x00'), bytearray(b'\xf5\x0b\x03\x00'), bytearray(b'\xf2\x00\xa8\x81'), bytearray(b'\xf9\x01\x00\x00'), bytearray(b'\xfe'), bytearray(b'\xfc\x02\x0e\x0f'), bytearray(b'\xf1G'), bytearray(b'\xdf'), bytearray(b'\xfe'), bytearray(b'\xfc\x05\x00\x00'), bytearray(b'\xf0\xee\xfe\xfe'), bytearray(b'\xff')]</t>
  </si>
  <si>
    <t>Start: 282 | [bytearray(b'\xfc\x15$\x00'), bytearray(b'\xfb\x076'), bytearray(b'\xf9\x01$\x00'), bytearray(b'\xfe'), bytearray(b'\xfc\x1b\xd7\x01'), bytearray(b'\xfc\x13\x01\x01'), bytearray(b'\xf2\x90\x00\x82'), bytearray(b'\xfe'), bytearray(b'\xfc\x1b\x00\x02'), bytearray(b'\xfc\x13\x01\x01'), bytearray(b'\xf2\x90\x01\x82'), bytearray(b'\xfe'), bytearray(b'\xfc\x1b\x01\x02'), bytearray(b'\xfc\x13\x01\x01'), bytearray(b'\xf2\x8f\x02\x82'), bytearray(b'\xfe'), bytearray(b'\xff'), bytearray(b'\xff')]</t>
  </si>
  <si>
    <t>Start: 283 | [bytearray(b'\xfc\x14$\x07'), bytearray(b'\xfc\x0b\x1e\x00'), bytearray(b'\xdb'), bytearray(b'\xfe'), bytearray(b'\xfc\x15$\x07'), bytearray(b'\xfc\x08H\x12'), bytearray(b'\xc8'), bytearray(b'\xfe'), bytearray(b'\xfc\x15$\x07'), bytearray(b'\xfc\x08I\x12'), bytearray(b'\xc8'), bytearray(b'\xfe'), bytearray(b'\xfc\x15$\x07'), bytearray(b'\xfc\x08J\x12'), bytearray(b'\xc8'), bytearray(b'\xfe'), bytearray(b'\xfc\x15$\x07'), bytearray(b'\xfc\x08K\x12'), bytearray(b'\xc8'), bytearray(b'\xfe'), bytearray(b'\xfc\x15$\x07'), bytearray(b'\xfb\x00\x00'), bytearray(b'\xf0\xef\x03\xef'), bytearray(b'\xfd'), bytearray(b'\xfb\x00\x00'), bytearray(b'\xf0\xb0\xb0\xef'), bytearray(b'\xfd'), bytearray(b'\xfb\x00\x00'), bytearray(b'\xf0\xee\x08\xef'), bytearray(b'\xfd'), bytearray(b'\xfb\x00\x00'), bytearray(b'\xf0\x03\xef\xb0'), bytearray(b'\xff'), bytearray(b'\xfc\x12\x00\x00'), bytearray(b'\xfc\x14$\x07'), bytearray(b'\xdb'), bytearray(b'\xfe'), bytearray(b'\xfc\x15$\x07'), bytearray(b'\xfc\x05\x00\x00'), bytearray(b'\xf0\xee\xfe\xfe'), bytearray(b'\xff')]</t>
  </si>
  <si>
    <t>Start: 284 | [bytearray(b'\xfc\x15$\x00'), bytearray(b'\x98'), bytearray(b'\xf9\x01$\x00'), bytearray(b'\xfe'), bytearray(b'\xfc\x15$\x02'), bytearray(b'\xfc\x066,'), bytearray(b'\xf16'), bytearray(b'.'), bytearray(b'\xf9\x01$\x02'), bytearray(b'\xfe'), bytearray(b'\xfc\r\x01\x08'), bytearray(b'\xf0\xc5\xef\xfe'), bytearray(b'\xfd'), bytearray(b'\xf0\x06\xef\xfe'), bytearray(b'\xfd'), bytearray(b'\xf0\x98\xfe\xbb'), bytearray(b'\xfd'), bytearray(b'\xf0\x06\xbb\xfe'), bytearray(b'\xf8\x01\x00'), bytearray(b'\xfe'), bytearray(b'\xfc\x15$\x01'), bytearray(b'\xfc\x08C\x17'), bytearray(b'\x97'), bytearray(b'\xf9\x01$\x01'), bytearray(b'\xfe'), bytearray(b'\xf0\n\x06\xfe'), bytearray(b'\xfd'), bytearray(b'\xf0\n\xfe\x0e'), bytearray(b'\xfd'), bytearray(b'\xf0\x0e\x06\xfe'), bytearray(b'\xfd'), bytearray(b'\xf0\xfe\x06\x0e'), bytearray(b'\xf9\x02$\x01'), bytearray(b'\xf9\x02$\x02'), bytearray(b'\xfe'), bytearray(b'\xff'), bytearray(b'\xfc\x12\x00\x00'), bytearray(b'\xf5\x0c\x01\xff'), bytearray(b'\xfe'), bytearray(b'\xfc\x05\x00\x00'), bytearray(b'\xf0\xfe\xfe\xee'), bytearray(b'\xf8\x01\x81'), bytearray(b'\xff')]</t>
  </si>
  <si>
    <t>Start: 285 | [bytearray(b'\xfc\x15$\x00'), bytearray(b'\x94'), bytearray(b'\xf9\x01$\x00'), bytearray(b'\xfe'), bytearray(b'\xf1G'), bytearray(b'\xf0\xee\r\n'), bytearray(b'\xfd'), bytearray(b'\xf0\r\x8f\x8f'), bytearray(b'\xff'), bytearray(b'\xfc\x12\x00\x00'), bytearray(b'\xf5\x0c\x01\xff'), bytearray(b'\xfe'), bytearray(b'\xfc\x05\x00\x00'), bytearray(b'\xf0\xfe\xee\xfe'), bytearray(b'\xff')]</t>
  </si>
  <si>
    <t>Start: 286 | [bytearray(b'\xfc\x15$\x00'), bytearray(b'\xf9\x01$\x00'), bytearray(b'\xfe'), bytearray(b'\xfc\r\x03\x01'), bytearray(b'\xf0\xee\xee\xce'), bytearray(b'\xfd'), bytearray(b'\xf0\xee\xef\xa8'), bytearray(b'\xfd'), bytearray(b'\xf0\xee\xee\xef'), bytearray(b'\xf8\x03\x00'), bytearray(b'\xf5\r\x02\x02'), bytearray(b'\xf5\r\x01\x01'), bytearray(b'\xfe'), bytearray(b'\xfc\r\x03\x00'), bytearray(b'\xf0\xee\xce\xee'), bytearray(b'\xf8\x03\x00'), bytearray(b'\xf5\r\x02\x02'), bytearray(b'\xf5\r\x01\x01'), bytearray(b'\xfe'), bytearray(b'\xff'), bytearray(b'\xfc\x12\x00\x00'), bytearray(b'\xf5\x08\x03\x01'), bytearray(b'\xf5\t\x00\x01'), bytearray(b'\xfe'), bytearray(b'\xfc\x05\x00\x00'), bytearray(b'\xf1G'), bytearray(b'\xf0\xfe\xee\xe1'), bytearray(b'\xff')]</t>
  </si>
  <si>
    <t>Start: 287 | [bytearray(b'\xfc\x11\x07\x00'), bytearray(b'\xfc\x16\x1e\x00'), bytearray(b'\xfb\x04\x00'), bytearray(b'\xf1D'), bytearray(b'\xaf'), bytearray(b'\xfe'), bytearray(b'\xfc\r\x03\x04'), bytearray(b'\xfc\t6\x17'), bytearray(b'\xf8\x03\x00'), bytearray(b'\xf16'), bytearray(b'$'), bytearray(b'\xfe'), bytearray(b'\xfc\x086\x17'), bytearray(b'\xf16'), bytearray(b'\xf0\x05\t\t'), bytearray(b'\xfe'), bytearray(b'\xfc\x12\x02\x00'), bytearray(b'\xf11'), bytearray(b'1'), bytearray(b'\xfe'), bytearray(b'\xfc\x12\x04\x00'), bytearray(b'\xf12'), bytearray(b'1'), bytearray(b'\xfe'), bytearray(b'\xfc\x13\x01\x02'), bytearray(b'\xf0\x05\t\t'), bytearray(b'\xfe'), bytearray(b'\xf0\x19\xfe\x93'), bytearray(b'\xfd'), bytearray(b'\xf0\x1b\x19\xfe'), bytearray(b'\xfd'), bytearray(b'\xf0 \x1b\xfe'), bytearray(b'\xff'), bytearray(b'\xfc\x01\x02\x02'), bytearray(b'\xf8\x03\x81'), bytearray(b'\xf1\x11'), bytearray(b'\xf0\xfe\xfe\x05'), bytearray(b'\xfe'), bytearray(b'\xfc\x05\x00\x00'), bytearray(b'\xf1\x11'), bytearray(b'\xf0\xfe\x05\xfe'), bytearray(b'\xff')]</t>
  </si>
  <si>
    <t>Start: 288 | [bytearray(b'\xfc\x11\x07\x00'), bytearray(b'\xfc\x16\x1e\x00'), bytearray(b'\xfb\x04\x00'), bytearray(b'\xf1D'), bytearray(b'\xaf'), bytearray(b'\xfe'), bytearray(b'\xfc\r\x03\x04'), bytearray(b'\xfc\t6\x17'), bytearray(b'\xf8\x03\x00'), bytearray(b'\xf16'), bytearray(b'$'), bytearray(b'\xfe'), bytearray(b'\xfc\x086\x17'), bytearray(b'\xf16'), bytearray(b'\xf0\x06\n\n'), bytearray(b'\xfe'), bytearray(b'\xfc\x14$\x00'), bytearray(b'\xfc\x15$\x01'), bytearray(b'\xfc\x0b\x1e\x00'), bytearray(b'\xf9\x01$\x01'), bytearray(b'\xf9\x01$\x02'), bytearray(b'\xf9\x02$\x00'), bytearray(b'\xf3d\x00'), bytearray(b'\xf5\x02\x00\x02'), bytearray(b'\xfe'), bytearray(b'\xfc\x15$\x00'), bytearray(b'\xfc\x15$\x02'), bytearray(b'\xfc\x13\x01\x02'), bytearray(b'\xfc\r\x02\x04'), bytearray(b'\xf8\x02\x00'), bytearray(b'\xf3[\x00'), bytearray(b'\xf9\x01$\x00'), bytearray(b'\xfb\x00\x00'), bytearray(b'\xf5\x02\x03\x02'), bytearray(b'\xfe'), bytearray(b'\xfc\x15$\x00'), bytearray(b'\xfc\x13\x01\x02'), bytearray(b'\xf0\x06\xfe\n'), bytearray(b'\xfd'), bytearray(b'\xf0\x06\xfe\n'), bytearray(b'\xfd'), bytearray(b'\xf0\xfe\x06\x06'), bytearray(b'\xfe'), bytearray(b'\xfc\x15$\x00'), bytearray(b'\xee'), bytearray(b'\xff'), bytearray(b'\xfc\x13\x01\x02'), bytearray(b'\xfc\x05\x00\x00'), bytearray(b'\xf1\x11'), bytearray(b'\xf0\xfe\x06\xfe'), bytearray(b'\xf8\x02\x81'), bytearray(b'\xfe'), bytearray(b'\xfc\x05\x00\x00'), bytearray(b'\xf1\x11'), bytearray(b'\xf0\xfe\x06\xfe'), bytearray(b'\xff')]</t>
  </si>
  <si>
    <t>Start: 289 | [bytearray(b'\xfc\x11\x07\x00'), bytearray(b'\xfc\x16\x1e\x00'), bytearray(b'\xfb\x04\x00'), bytearray(b'\xf1D'), bytearray(b'\xaf'), bytearray(b'\xfe'), bytearray(b'\xfc\r\x03\x04'), bytearray(b'\xfc\t6\x17'), bytearray(b'\xf8\x03\x00'), bytearray(b'\xf16'), bytearray(b'$'), bytearray(b'\xfe'), bytearray(b'\xfc\x086\x17'), bytearray(b'\xf16'), bytearray(b'\xf0\x07\x0b\x0b'), bytearray(b'\xfe'), bytearray(b'\xfc\x13\x01\x02'), bytearray(b'\xf0\x07\xfe\xfe'), bytearray(b'\xfd'), bytearray(b'\xf0\x07\x0b\xfe'), bytearray(b'\xfd'), bytearray(b'\xf0\x0b\x0b\xfe'), bytearray(b'\xfe'), bytearray(b'\xf0\x1c\x1f\xfe'), bytearray(b'\xfd'), bytearray(b'\xf0%.\xfe'), bytearray(b'\xff'), bytearray(b'\xfc\x01\x02\x02'), bytearray(b'\xf8\x03\x81'), bytearray(b'\xf1\x11'), bytearray(b'\xf0\xfe\xfe\x07'), bytearray(b'\xfe'), bytearray(b'\xfc\x05\x00\x00'), bytearray(b'\xf1\x11'), bytearray(b'\xf0\xfe\x07\xfe'), bytearray(b'\xff')]</t>
  </si>
  <si>
    <t>Start: 290 | [bytearray(b'\xfc\x14\x00\x00'), bytearray(b'\xf1A'), bytearray(b'\xf0\xfe\x0b\x0b'), bytearray(b'\xfd'), bytearray(b'\xf1A'), bytearray(b'\xf0\xfe\x0b\x0b'), bytearray(b'\xfe'), bytearray(b'\xee'), bytearray(b'\xfd'), bytearray(b'\xee'), bytearray(b'\xf9\x01\x00\x00'), bytearray(b'\xff'), bytearray(b'\xfc\x12\x00\x00'), bytearray(b'\xf5\x0c\x01\xff'), bytearray(b'\xfe'), bytearray(b'\xfc\x14\x00\x00'), bytearray(b'\xfc\x01\x00\x00'), bytearray(b'\xf0\xfe\xee\xfe'), bytearray(b'\xfe'), bytearray(b'\xff')]</t>
  </si>
  <si>
    <t>Start: 291 | [bytearray(b'\xfc\x12&lt;\x00'), bytearray(b'\xfc\x16P\x00'), bytearray(b'\xf5\t\x00\x04'), bytearray(b'\xf5\t\x00\x08'), bytearray(b'\xf5\t\x00\x10'), bytearray(b'\xf5\t\x00 '), bytearray(b'\xf9\x02$\x00'), bytearray(b'\xfe'), bytearray(b'\xfc\r\x03\n'), bytearray(b'\xf9\x01\x00\x00'), bytearray(b'\xf8\x03\x00'), bytearray(b'\xfe'), bytearray(b'\xfc\x15$\x00'), bytearray(b'\xfc\x13\x01\x01'), bytearray(b'\xfa\x0c\x01\x00'), bytearray(b'\xf1G'), bytearray(b'\xa1'), bytearray(b'\xf9\x02\x00\x00'), bytearray(b'\xf9\x01$\x00'), bytearray(b'\xfe'), bytearray(b'\xfc\x13\x01\x01'), bytearray(b'\xf1G'), bytearray(b'\xf0\xa5\xee\xbd'), bytearray(b'\xfd'), bytearray(b'\xf0\xee\xbd\xee'), bytearray(b'\xfd'), bytearray(b'\xf0\xa5\xee\xbd'), bytearray(b'\xfe'), bytearray(b'\xfc\x08H\x07'), bytearray(b'\xfc\tH\x01'), bytearray(b'\xf1H'), bytearray(b'\xa6'), bytearray(b'\xfe'), bytearray(b'\xfc\x08I\x07'), bytearray(b'\xfc\tI\x01'), bytearray(b'\xf1I'), bytearray(b'\xa6'), bytearray(b'\xfe'), bytearray(b'\xfc\x08J\x07'), bytearray(b'\xfc\tJ\x01'), bytearray(b'\xf1J'), bytearray(b'\xa6'), bytearray(b'\xfe'), bytearray(b'\xfc\x08K\x07'), bytearray(b'\xfc\tK\x01'), bytearray(b'\xf1K'), bytearray(b'\xa6'), bytearray(b'\xfe'), bytearray(b'\xf0\xee\xee\x08'), bytearray(b'\xff'), bytearray(b'\xfc\x12\x00\x00'), bytearray(b'\xf5\x0c\x01\xff'), bytearray(b'\xfe'), bytearray(b'\xfc\x05\x00\x00'), bytearray(b'\xf0\xfe\xfe\x03'), bytearray(b'\xf8\x03\x81'), bytearray(b'\xff')]</t>
  </si>
  <si>
    <t>Start: 292 | [bytearray(b'\xfc\x15$\x00'), bytearray(b'\xfc\x16(\x00'), bytearray(b'\xfa\x0c\x01\x00'), bytearray(b'\xf3c\x00'), bytearray(b'\xf16'), bytearray(b'\xfb\x0b\n'), bytearray(b'\xfb\x0b\x17'), bytearray(b'\xfb\x0b\x13'), bytearray(b'\xf9\x01$\x00'), bytearray(b'\xfe'), bytearray(b'\xfc\r\x03\x03'), bytearray(b'\xf6\x01+%'), bytearray(b'\xfd'), bytearray(b'\xf1C'), bytearray(b'\xf4\x18\x18\x18'), bytearray(b'\xf8\x03\x00'), bytearray(b'\xfe'), bytearray(b'\xfc\r\x01\x06'), bytearray(b'\xf8\x01\x00'), bytearray(b'\xf1D'), bytearray(b'\xef'), bytearray(b'\xfe'), bytearray(b'\xf0R\xee\xe6'), bytearray(b'\xfd'), bytearray(b'\xf0\xeeS\xe3'), bytearray(b'\xfd'), bytearray(b'\xf0SQR'), bytearray(b'\xfd'), bytearray(b'\xf0\xee\x90Q'), bytearray(b'\xff'), bytearray(b'\xfc\x12\x00\x00'), bytearray(b'\xf5\x0c\x01\xff'), bytearray(b'\xfe'), bytearray(b'\xfc\x01\x00\x00'), bytearray(b'\xf0\xfe\xfe\xee'), bytearray(b'\xf8\x01\x81'), bytearray(b'\xfe'), bytearray(b'\xfc\x01\x02\x0c'), bytearray(b'\xf0\xfe\xfe\xee'), bytearray(b'\xf8\x03\x81'), bytearray(b'\xfe'), bytearray(b'\xff')]</t>
  </si>
  <si>
    <t>Start: 293 | [bytearray(b'\xf0\x05\x06\x07'), bytearray(b'\xff'), bytearray(b'\xfc\x12\x00\x00'), bytearray(b'\xfe'), bytearray(b'\xfc\x05\x00\x00'), bytearray(b'\xf0#)$'), bytearray(b'\xff')]</t>
  </si>
  <si>
    <t>Start: 294 | [bytearray(b'\xf0\xee\xfe\xee'), bytearray(b'\xfd'), bytearray(b'\xf0\xee\xfe\xef'), bytearray(b'\xfd'), bytearray(b'\xf0\xee\xfe\xfe'), bytearray(b'\xff'), bytearray(b'\xfc\x12\x00\x00'), bytearray(b'\xfb\x04\x00'), bytearray(b'\xfe'), bytearray(b'\xfc\x05\x00\x00'), bytearray(b'\xf0\xfe\xfe\xee'), bytearray(b'\xff')]</t>
  </si>
  <si>
    <t>Start: 295 | [bytearray(b'\xfc\x17M\x00'), bytearray(b'\xef'), bytearray(b'\xfe'), bytearray(b'\xfc\x14$\x00'), bytearray(b'\xfc\x0b\x14\x00'), bytearray(b'\xfc\x0c\x02\x08'), bytearray(b'\x9a'), bytearray(b'\xf8\x02\x81'), bytearray(b'\xfb\x00\x00'), bytearray(b'\xfe'), bytearray(b'\xfc\r\x03\x08'), bytearray(b'\xf8\x03\x00'), bytearray(b'\xf1C'), bytearray(b'\xc9'), bytearray(b'\xfe'), bytearray(b'\xfc\x14$\x00'), bytearray(b'\xf0\xee\xca\xca'), bytearray(b'\xfd'), bytearray(b'\xf0\xee\xca\xca'), bytearray(b'\xfd'), bytearray(b'\xf0\xee\xee\xca'), bytearray(b'\xfd'), bytearray(b'\xf0\xee\xca\xca'), bytearray(b'\xfe'), bytearray(b'\xf0\n\xc5\xbb'), bytearray(b'\xfd'), bytearray(b'\xf0\xfe\n\xc5'), bytearray(b'\xfd'), bytearray(b'\xf0\n\xc5\n'), bytearray(b'\xfd'), bytearray(b'\xf0\xfe\n\xbb'), bytearray(b'\xff'), bytearray(b'\xfc\x12\x00\x00'), bytearray(b'\xf5\x0c\x01\xff'), bytearray(b'\xfe'), bytearray(b'\xfc\x05\x00\x00'), bytearray(b'\xf0\xee\xee\xfe'), bytearray(b'\xf8\x03\x81'), bytearray(b'\xfc\x0664'), bytearray(b'\xfc\x15$\x01'), bytearray(b'\xfa\x0c\x01\x00'), bytearray(b'\xfa\x0c\x01\x00'), bytearray(b'\xf3\x88\x00'), bytearray(b'\xf16'), bytearray(b'\xfb\x0b\n'), bytearray(b'\xfb\x0b\x17'), bytearray(b'\xfb\x0b\x13'), bytearray(b'\xf9\x01$\x00'), bytearray(b'\xf9\x01$\x01'), bytearray(b'\xff')]</t>
  </si>
  <si>
    <t>Start: 296 | [bytearray(b'\xfc\x15\x00\x00'), bytearray(b'\xfc\r\x03\x08'), bytearray(b'\xf8\x03\x00'), bytearray(b'\xf1G'), bytearray(b'\xdc'), bytearray(b'\xf9\x01\x00\x00'), bytearray(b'\xfe'), bytearray(b'\xfc\x066K'), bytearray(b'\xf1G'), bytearray(b'\xf0\x0b\xbe\xfe'), bytearray(b'\xfd'), bytearray(b'\xf1G'), bytearray(b'\xf0\x0b\x0b\xbe'), bytearray(b'\xfd'), bytearray(b'\xf1G'), bytearray(b'\xf0\x0b\xa0\xa0'), bytearray(b'\xfd'), bytearray(b'\xf1G'), bytearray(b'\xf0\x0b\x0b\xbe'), bytearray(b'\xfe'), bytearray(b'\xf0\x07\xee\xa8'), bytearray(b'\xfd'), bytearray(b'\xf0\x0b\xce\xee'), bytearray(b'\xfd'), bytearray(b'\xf0\x07\xee\x0b'), bytearray(b'\xff'), bytearray(b'\xfc\x12\x00\x00'), bytearray(b'\xf5\x0c\x01\xff'), bytearray(b'\xfe'), bytearray(b'\xfc\x01\x00\x00'), bytearray(b'\xf0\xfe\xfe\xc7'), bytearray(b'\xf8\x03\x81'), bytearray(b'\xfe'), bytearray(b'\xfc\x05\x00\x00'), bytearray(b'\xf0\xfe\xfe\x07'), bytearray(b'\xf8\x03\x81'), bytearray(b'\xff')]</t>
  </si>
  <si>
    <t>Start: 297 | [bytearray(b'\xfc\r\x03\x08'), bytearray(b'\xf8\x03\x00'), bytearray(b'\xb7'), bytearray(b'\xfe'), bytearray(b'\xfc\x08H\x14'), bytearray(b'\xb1'), bytearray(b'\xfe'), bytearray(b'\xfc\x08I\x14'), bytearray(b'\xb1'), bytearray(b'\xfe'), bytearray(b'\xfc\x08J\x14'), bytearray(b'\xb1'), bytearray(b'\xfe'), bytearray(b'\xfc\x08K\x14'), bytearray(b'\xb1'), bytearray(b'\xfe'), bytearray(b'\xfc\x0669'), bytearray(b'\xf1G'), bytearray(b'\xf0\xc6\xcc\xfe'), bytearray(b'\xfd'), bytearray(b'\xf1G'), bytearray(b'\xf0\xdf\x8f\xfe'), bytearray(b'\xfd'), bytearray(b'\xf1G'), bytearray(b'\xf0\x8f\xc6\xfe'), bytearray(b'\xfe'), bytearray(b'\xf0\xee\xd7 '), bytearray(b'\xfd'), bytearray(b'\xf0\xee\xd7\xef'), bytearray(b'\xff'), bytearray(b'\xfc\x12\x00\x00'), bytearray(b'\xf5\x0c\x01\xff'), bytearray(b'\xfe'), bytearray(b'\xfc\x05\x00\x00'), bytearray(b'\xf8\x03\x81'), bytearray(b'\xf0\xfe\t\xfe'), bytearray(b'\xfe'), bytearray(b'\xff')]</t>
  </si>
  <si>
    <t>Start: 298 | [bytearray(b'\xfc\x15$\x00'), bytearray(b'\xf7 '), bytearray(b'\xf9\x01$\x00'), bytearray(b'\xfe'), bytearray(b'\xfc\x066\r'), bytearray(b'\xfc\x15\x00\x01'), bytearray(b'\xf3\x8c\x00'), bytearray(b'\xf9\x01\x00\x00'), bytearray(b'\xfa\n\x01\x00'), bytearray(b'\xfd'), bytearray(b'\xf1G'), bytearray(b'\xde'), bytearray(b'\xfd'), bytearray(b'\xf1G'), bytearray(b'\x13'), bytearray(b'\xf9\x02\x00\x00'), bytearray(b'\xfe'), bytearray(b'\xfc\x0665'), bytearray(b'\xf3\x8c\x00'), bytearray(b'\xf9\x01\x00\x00'), bytearray(b'\xf9\x01\x00\x01'), bytearray(b'\xfa\n\x01\x00'), bytearray(b'\xfd'), bytearray(b'\xf1G'), bytearray(b'\xde'), bytearray(b'\xfd'), bytearray(b'\xf9\x02\x00\x00'), bytearray(b'\xf9\x02\x00\x01'), bytearray(b'\xf1G'), bytearray(b'\xf0\xef\xd2\xe0'), bytearray(b'\xf0\xef\xfe\xfe'), bytearray(b'\xfd'), bytearray(b'\xf1G'), bytearray(b'\xf0\xd2\xef\xe0'), bytearray(b'\xf0\xef\xef\xfe'), bytearray(b'\xfe'), bytearray(b'\xf1C'), bytearray(b'\xc0'), bytearray(b'\xfd'), bytearray(b'\xf1G'), bytearray(b'\xf0\xee\xfe\xef'), bytearray(b'\xfd'), bytearray(b'\xf0\t\xd2\xef'), bytearray(b'\xfd'), bytearray(b'\xf0\xee\xfe\xef'), bytearray(b'\xfd'), bytearray(b'\xf0\n\xd2\xef'), bytearray(b'\xfd'), bytearray(b'\xf0\xee\xfe\xef'), bytearray(b'\xfd'), bytearray(b'\xf0\x0b\xfe\xef'), bytearray(b'\xff'), bytearray(b'\xfc\x12\x00\x00'), bytearray(b'\xfa\r\x01\x00'), bytearray(b'\xf5\x11\x01\xff'), bytearray(b'\xfe'), bytearray(b'\xfc\x066\x11'), bytearray(b'\xfc\x15\x00\x00'), bytearray(b'\xfc\x05\x00\x00'), bytearray(b'\xf1G'), bytearray(b'\xf0\xfe\xee\x14'), bytearray(b'\xfe'), bytearray(b'\xfc\x0661'), bytearray(b'\xfc\x15\x00\x00'), bytearray(b'\xfc\x05\x00\x00'), bytearray(b'\xf1G'), bytearray(b'\xf0\xfe\xee\xd1'), bytearray(b'\xff')]</t>
  </si>
  <si>
    <t>Start: 299 | [bytearray(b'\xf0\x04\x0c&amp;'), bytearray(b'\xff'), bytearray(b'\xfc\x12\x00\x00'), bytearray(b'\xfe'), bytearray(b'\xfc\x05\x00\x00'), bytearray(b'\xf0\x1b\x1d\xfe'), bytearray(b'\xff')]</t>
  </si>
  <si>
    <t>Start: 300 | [bytearray(b'\xfc\x15\x00\x00'), bytearray(b'\xf9\x00\x00\x00'), bytearray(b'\xee'), bytearray(b'\xfe'), bytearray(b'\xfc\x15\x00\x01'), bytearray(b'\xfc\x0b\n\x00'), bytearray(b'\xfc\x0f\x00\x00'), bytearray(b'\xd0'), bytearray(b'\xf9\x00\x00\x01'), bytearray(b'\xfb\x00\x00'), bytearray(b'\xfe'), bytearray(b'\xfc\x15\x00\x02'), bytearray(b'\xfc\x0b\n\x00'), bytearray(b'\xfc\x0f\x05\x00'), bytearray(b'\xd0'), bytearray(b'\xf9\x00\x00\x02'), bytearray(b'\xfb\x00\x00'), bytearray(b'\xfe'), bytearray(b'\xf1C'), bytearray(b'\xd0'), bytearray(b'\xf1D'), bytearray(b'\xf0\xee\xef\xd0'), bytearray(b'\xfd'), bytearray(b'\xee'), bytearray(b'\xf0\xee\xef\xd0'), bytearray(b'\xfd'), bytearray(b'\xf1\x0e'), bytearray(b'\xd0'), bytearray(b'\xff'), bytearray(b'\xfc\x12\x00\x00'), bytearray(b'\xf5\x04\x03\x00'), bytearray(b'\xf7\n'), bytearray(b'\xfe'), bytearray(b'\xfc\x04\x01\x00'), bytearray(b'\xef'), bytearray(b'\xff')]</t>
  </si>
  <si>
    <t>Start: 301 | [bytearray(b'\xfc\x15\x00\x00'), bytearray(b'\xf9\x01\x00\x00'), bytearray(b'\xfe'), bytearray(b'\xfc\x16&lt;\x00'), bytearray(b'\xfb\x04\x00'), bytearray(b'\xf0\xa3\xa3\xa3'), bytearray(b'\xfe'), bytearray(b'\xfc\x19\x01\x00'), bytearray(b'\xf0\xee\xef\xd0'), bytearray(b'\xf8\x03\x81'), bytearray(b'\xfe'), bytearray(b'\xfc\x19\x02\x00'), bytearray(b'\xf0\xee\x00\x00'), bytearray(b'\xf8\x03\x81'), bytearray(b'\xfe'), bytearray(b'\xfc\x19\x04\x00'), bytearray(b'\xf0\xee\x96\x96'), bytearray(b'\xf8\x03\x81'), bytearray(b'\xfe'), bytearray(b'\xfc\x19\x08\x00'), bytearray(b'\xf0\xee\xb8\x04'), bytearray(b'\xf8\x03\x81'), bytearray(b'\xfe'), bytearray(b'\xff'), bytearray(b'\xfc\x12\x00\x00'), bytearray(b'\xf5\x03\x01\xff'), bytearray(b'\xfe'), bytearray(b'\xfc\x01\x07\n'), bytearray(b'\xa9'), bytearray(b'\xfe'), bytearray(b'\xfc\x19\x02\x00'), bytearray(b'\xfc\r\x03\x10'), bytearray(b'\xfc\x15\x02\x07'), bytearray(b'\xf9\x01\x02\x07'), bytearray(b'\xf5\x06\x03\x02'), bytearray(b'\xf5\x06\x02\x04'), bytearray(b'\xf5\x00\x01\x02'), bytearray(b'\xf8\x03\x00'), bytearray(b'\xfe'), bytearray(b'\xfc\x19\x08\x00'), bytearray(b'\xfc\r\x03\x0e'), bytearray(b'\xfc\x15\x02\x06'), bytearray(b'\xf9\x01\x02\x06'), bytearray(b'\xf5\x06\x03\x08'), bytearray(b'\xf5\x06\x02\x02'), bytearray(b'\xf5\x00\x01\x08'), bytearray(b'\xfe'), bytearray(b'\xfc\x19\x01\x00'), bytearray(b'\xfc\r\x03\x0c'), bytearray(b'\xfc\x15\x02\x05'), bytearray(b'\xf9\x01\x02\x05'), bytearray(b'\xf5\x06\x03\x01'), bytearray(b'\xf5\x06\x02\x08'), bytearray(b'\xf5\x00\x01\x01'), bytearray(b'\xfe'), bytearray(b'\xfc\x19\x02\x00'), bytearray(b'\xfc\r\x03\n'), bytearray(b'\xfc\x15\x02\x04'), bytearray(b'\xf9\x01\x02\x04'), bytearray(b'\xf5\x06\x03\x02'), bytearray(b'\xf5\x06\x02\x01'), bytearray(b'\xf5\x00\x01\x02'), bytearray(b'\xfe'), bytearray(b'\xfc\x19\x08\x00'), bytearray(b'\xfc\r\x03\x08'), bytearray(b'\xfc\x15\x02\x03'), bytearray(b'\xf9\x01\x02\x03'), bytearray(b'\xf5\x06\x03\x08'), bytearray(b'\xf5\x06\x02\x02'), bytearray(b'\xf5\x00\x01\x08'), bytearray(b'\xfe'), bytearray(b'\xfc\x19\x02\x00'), bytearray(b'\xfc\r\x03\x06'), bytearray(b'\xfc\x15\x02\x02'), bytearray(b'\xf9\x01\x02\x02'), bytearray(b'\xf5\x06\x03\x02'), bytearray(b'\xf5\x06\x02\x08'), bytearray(b'\xf5\x00\x01\x02'), bytearray(b'\xfe'), bytearray(b'\xfc\x19\x04\x00'), bytearray(b'\xfc\r\x03\x04'), bytearray(b'\xfc\x15\x02\x01'), bytearray(b'\xf9\x01\x02\x01'), bytearray(b'\xf5\x06\x03\x04'), bytearray(b'\xf5\x06\x02\x02'), bytearray(b'\xf5\x00\x01\x04'), bytearray(b'\xfe'), bytearray(b'\xfc\x19\x01\x00'), bytearray(b'\xfc\r\x03\x02'), bytearray(b'\xfc\x15\x02\x00'), bytearray(b'\xf9\x01\x02\x00'), bytearray(b'\xf5\x06\x03\x01'), bytearray(b'\xf5\x06\x02\x04'), bytearray(b'\xf5\x00\x01\x01'), bytearray(b'\xff')]</t>
  </si>
  <si>
    <t>Start: 302 | [bytearray(b'\xfc\x15\x00\x06'), bytearray(b'\xf9\x01\x00\x06'), bytearray(b'\xfe'), bytearray(b'\xfc\x15\x00\x05'), bytearray(b'\xfc\x066F'), bytearray(b'\xf16'), bytearray(b'\x1f'), bytearray(b'\x1c'), bytearray(b'\xf9\x01\x00\x05'), bytearray(b'\xfe'), bytearray(b'\xfc\x0b&lt;\x00'), bytearray(b'\xfb\x00\x00'), bytearray(b'\xf1D'), bytearray(b'\xe8'), bytearray(b'\xfe'), bytearray(b'\xfc\x0c\x01\x08'), bytearray(b'\xf8\x01\x81'), bytearray(b'\xfa\x02\x01\x00'), bytearray(b'\xf0\xee\xef\xd0'), bytearray(b'\xfd'), bytearray(b'\xf1D'), bytearray(b'\xf0\xee\xee\x9f'), bytearray(b'\xfe'), bytearray(b'\xfc\r\x01\x08'), bytearray(b'\xf0\xbc\x8e\xbc'), bytearray(b'\xf5\x06\x04\x01'), bytearray(b'\xfa\x07\x01\x00'), bytearray(b'\xf5\x06\x02\x01'), bytearray(b'\xf8\x01\x00'), bytearray(b'\xf9\x02\x00\x01'), bytearray(b'\xfe'), bytearray(b'\xff'), bytearray(b'\xfc\x05\x00\x00'), bytearray(b'\xfc\x15\x00\x04'), bytearray(b'\xfc\x066/'), bytearray(b'\xf7\x16'), bytearray(b'\xf9\x01\x00\x04'), bytearray(b'\xfc\x12\x00\x00'), bytearray(b'\xf5\x06\x01\xff'), bytearray(b'\xfe'), bytearray(b'\xfc\x02\xd0\xd0'), bytearray(b'\xf5\x06\x01\xff'), bytearray(b'\xfe'), bytearray(b'\xfc\r\x03\x08'), bytearray(b'\xfc\r\x01\x02'), bytearray(b'\xf8\x03\x00'), bytearray(b'\xfa\x01\x01\x00'), bytearray(b'\xf8\x01\xc1'), bytearray(b'\xfe'), bytearray(b'\xfc\x01\x00\x00'), bytearray(b'\xf8\x03\x81'), bytearray(b'\xfe'), bytearray(b'\xfc\x14\x00\x03'), bytearray(b'\xfc\x04\x01\x00'), bytearray(b'\t'), bytearray(b'\xfe'), bytearray(b'\xfc\x14\x00\x03'), bytearray(b'\xfc\x04\x02\x00'), bytearray(b'\n'), bytearray(b'\xfe'), bytearray(b'\xfc\x14\x00\x03'), bytearray(b'\xfc\x04\x04\x00'), bytearray(b'\x0b'), bytearray(b'\xfe'), bytearray(b'\xfc\x14\x00\x02'), bytearray(b'\xfc\x01\x02\x02'), bytearray(b'\xf8\x03\x84'), bytearray(b'\xfe'), bytearray(b'\xfc\x01\x02\x02'), bytearray(b'\xf8\x02\x81'), bytearray(b'\xf8\x03\x84'), bytearray(b'\xfc\x15\x00\x02'), bytearray(b'\xfc\r\x02\x04'), bytearray(b'\xf9\x01\x00\x02'), bytearray(b'\xf9\x01\x00\x03'), bytearray(b'\xfa\x00\x01\x00'), bytearray(b'\xf3\x01\x00'), bytearray(b'\xfe'), bytearray(b'\xff')]</t>
  </si>
  <si>
    <t>Start: 303 | [bytearray(b'\xee'), bytearray(b'\xfd'), bytearray(b'\xf0\xee\xee\xb3'), bytearray(b'\xff'), bytearray(b'\xfc\x12\x00\x00'), bytearray(b'\xf1C'), bytearray(b'\xcb'), bytearray(b'\xfb\x02\x00'), bytearray(b'\xff')]</t>
  </si>
  <si>
    <t>Start: 304 | [bytearray(b'\xf0\x10\x11\x0c'), bytearray(b'\xfd'), bytearray(b'\xf0\x10\x11\x12'), bytearray(b'\xff'), bytearray(b'\xfc\x12\x00\x00'), bytearray(b'\xfe'), bytearray(b'\xfc\x05\x00\x00'), bytearray(b'\xf0\x1a\x1e\x1c'), bytearray(b'\xff')]</t>
  </si>
  <si>
    <t>Start: 305 | [bytearray(b'\xfc\x15\x00\x00'), bytearray(b'\xf3]\x00'), bytearray(b'\xee'), bytearray(b'\xee'), bytearray(b'\xee'), bytearray(b'\xee'), bytearray(b'\xee'), bytearray(b'\xee'), bytearray(b'\xee'), bytearray(b'\xee'), bytearray(b'\xf3^\x00'), bytearray(b'\xf9\x00\x00\x00'), bytearray(b'\xfe'), bytearray(b'\xee'), bytearray(b'\xff'), bytearray(b'\xfc\x12\x00\x00'), bytearray(b'\xf5\x0b\x01\xff'), bytearray(b'\xfe'), bytearray(b'\xff')]</t>
  </si>
  <si>
    <t>Start: 306 | [bytearray(b'\xf0\x00\x01\x02'), bytearray(b'\xff'), bytearray(b'\xfc\x12\x00\x00'), bytearray(b'\xfe'), bytearray(b'\xfc\x05\x00\x00'), bytearray(b'\xf0\x19 \x1f'), bytearray(b'\xff')]</t>
  </si>
  <si>
    <t>Start: 307 | [bytearray(b'\xf0\x03\x08\r'), bytearray(b'\xfd'), bytearray(b'\xf18'), bytearray(b'\xf03,,'), bytearray(b'\xff'), bytearray(b'\xfc\x12\x00\x00'), bytearray(b'\xfe'), bytearray(b'\xfc\x05\x00\x00'), bytearray(b"\xf0!\x19\'"), bytearray(b'\xff')]</t>
  </si>
  <si>
    <t>Start: 308 | [bytearray(b'\xf0\xee\xee\xef'), bytearray(b'\xff'), bytearray(b'\xfc\x12\x00\x00'), bytearray(b'\xf5\x0c\x01\xff'), bytearray(b'\xff')]</t>
  </si>
  <si>
    <t>Start: 309 | [bytearray(b'\xfc\x14\x00\x00'), bytearray(b'\xfc\x0b\x14\x00'), bytearray(b'\xf5\t\x02\x02'), bytearray(b'\xf9\x02\x00\x00'), bytearray(b'\xfe'), bytearray(b'\xfc\r$\x02'), bytearray(b'\xf8$\x00'), bytearray(b'\xf5\x08\x03\x02'), bytearray(b'\xfb\x00\x00'), bytearray(b'\xf9\x01\x00\x00'), bytearray(b'\xfe'), bytearray(b'\xfc\x15\x00\x00'), bytearray(b'\xf0\xee\xee\xb8'), bytearray(b'\xfd'), bytearray(b'\xf0\xeeo\xef'), bytearray(b'\xff'), bytearray(b'\xfc\x15\x03\x00'), bytearray(b'\xfc\x12\x00\x00'), bytearray(b'\xf9\x01\x03\x00'), bytearray(b'\xf5\x0c\x01\xff'), bytearray(b'\xfe'), bytearray(b'\xfc\x05\x00\x00'), bytearray(b'\xf8$\x81'), bytearray(b'\xff')]</t>
  </si>
  <si>
    <t>Start: 310 | [bytearray(b'\xfc\x01\n\x07'), bytearray(b'\xf1G'), bytearray(b'\xf0\xee\xef\xe8'), bytearray(b'\xfd'), bytearray(b'\xf0\xec\xbc\xe8'), bytearray(b'\xfe'), bytearray(b'\xfc\x17\x0b\x00'), bytearray(b'\xf1G'), bytearray(b'\xf0\xee\xec\xef'), bytearray(b'\xfd'), bytearray(b'\xf1G'), bytearray(b'\xf0\xee\xbc\xe8'), bytearray(b'\xfd'), bytearray(b'\xf1G'), bytearray(b'\xf0\xee\xee\xec'), bytearray(b'\xfe'), bytearray(b'\xf0\xee\xec\xef'), bytearray(b'\xfd'), bytearray(b'\xf0\xee\xee\xec'), bytearray(b'\xff'), bytearray(b'\xfc\x12\x00\x00'), bytearray(b'\xf5\x0c\x01\xff'), bytearray(b'\xfe'), bytearray(b'\xff')]</t>
  </si>
  <si>
    <t>Start: 311 | [bytearray(b'\xee'), bytearray(b'\xff'), bytearray(b'\xff')]</t>
  </si>
  <si>
    <t>Start: 312 | [bytearray(b'\xfc\x0b\x0f\x00'), bytearray(b'\xfb\x00\x00'), bytearray(b'\xc1'), bytearray(b'\xfa\x04\x04\x00'), bytearray(b'\xf8\x03\x81'), bytearray(b'\xfc\r\x03\x07'), bytearray(b'\xf8\x03\x00'), bytearray(b'\xf1D'), bytearray(b'\xef'), bytearray(b'\xf5\n\x04\x04'), bytearray(b'\xfa\x07\x04\x00'), bytearray(b'\xf5\n\x02\x04'), bytearray(b'\xfe'), bytearray(b'\xfc\x1a6\x02'), bytearray(b'\xf1G'), bytearray(b'\xf0\xfe\t\t'), bytearray(b'\xfe'), bytearray(b'\xfc\x1a6\x01'), bytearray(b'\xf1G'), bytearray(b'\xf0\xfe\n\n'), bytearray(b'\xfe'), bytearray(b'\xfc\x1a6\x10'), bytearray(b'\xf1G'), bytearray(b'\xf0\xfe\x0b\x0b'), bytearray(b'\xfe'), bytearray(b'\xfc\x1a6 '), bytearray(b'\xf1C'), bytearray(b'\xf0\xfe\x08\x08'), bytearray(b'\xfe'), bytearray(b'\xfc\x1a6\x04'), bytearray(b'\xf1G'), bytearray(b'\xf0\xfe\x16\x16'), bytearray(b'\xfe'), bytearray(b'\xfc\x1a6\x08'), bytearray(b'\xf1G'), bytearray(b'\xf0\xfe\x0e\x0e'), bytearray(b'\xfe'), bytearray(b'\xfc\x1a6\x80'), bytearray(b'\xf1G'), bytearray(b'\xf0\xfe\x15\x15'), bytearray(b'\xfe'), bytearray(b'\xfc\x1a6@'), bytearray(b'\xf1G'), bytearray(b'\xf0\xfe\x8d\x8d'), bytearray(b'\xfe'), bytearray(b'\xee'), bytearray(b'\xff'), bytearray(b'\xfc\x12\x00\x00'), bytearray(b'\xf5\x0c\x01\xff'), bytearray(b'\xfe'), bytearray(b'\xfc\x05\x00\x00'), bytearray(b'\xf0\x99\xfe\xfe'), bytearray(b'\xff')]</t>
  </si>
  <si>
    <t>Start: 313 | [bytearray(b'\xf0\x15\x16\x0e'), bytearray(b'\xff'), bytearray(b'\xfc\x12\x00\x00'), bytearray(b'\xfe'), bytearray(b'\xfc\x05\x00\x00'), bytearray(b'\xf0)(4'), bytearray(b'\xff')]</t>
  </si>
  <si>
    <t>Start: 314 | [bytearray(b'\xee'), bytearray(b'\xff'), bytearray(b'\xfc\x01\x05\x05'), bytearray(b'\xf9\x01\r\x04'), bytearray(b'\xf9\x02\r\x05'), bytearray(b'\xf5\x00\x03\x01'), bytearray(b'\xf5\x00\x00\x02'), bytearray(b'\xf7\x0f'), bytearray(b'\xf5\x00\x01\x01'), bytearray(b'\xff')]</t>
  </si>
  <si>
    <t>Start: 315 | [bytearray(b'\xf3\x08\x00'), bytearray(b'\xf16'), bytearray(b'\xf0\xc2\xc2\xc2'), bytearray(b'\xff'), bytearray(b'\xff')]</t>
  </si>
  <si>
    <t>Start: 316 | [bytearray(b'\xfc\x14$\x07'), bytearray(b'\xfc\x0b\x1e\x00'), bytearray(b'\xdb'), bytearray(b'\xfe'), bytearray(b'\xfc\x15$\x07'), bytearray(b'\xfc\x08H\x12'), bytearray(b'\xc8'), bytearray(b'\xfe'), bytearray(b'\xfc\x15$\x07'), bytearray(b'\xfc\x08I\x12'), bytearray(b'\xc8'), bytearray(b'\xfe'), bytearray(b'\xfc\x15$\x07'), bytearray(b'\xfc\x08J\x12'), bytearray(b'\xc8'), bytearray(b'\xfe'), bytearray(b'\xfc\x15$\x07'), bytearray(b'\xfc\x08K\x12'), bytearray(b'\xc8'), bytearray(b'\xfe'), bytearray(b'\xfc\x15$\x07'), bytearray(b'\xfb\x00\x00'), bytearray(b'\xf0\xee\x08\xef'), bytearray(b'\xfd'), bytearray(b'\xfb\x00\x00'), bytearray(b'\xf0\xef\xb0\xef'), bytearray(b'\xfd'), bytearray(b'\xfb\x00\x00'), bytearray(b'\xf0\xee\x08\xef'), bytearray(b'\xfd'), bytearray(b'\xfb\x00\x00'), bytearray(b'\xf0\x03\xef\xb0'), bytearray(b'\xff'), bytearray(b'\xfc\x12\x00\x00'), bytearray(b'\xfc\x14$\x07'), bytearray(b'\xdb'), bytearray(b'\xfe'), bytearray(b'\xfc\x15$\x07'), bytearray(b'\xfc\x05\x00\x00'), bytearray(b'\xf0\xee\xfe\xfe'), bytearray(b'\xff')]</t>
  </si>
  <si>
    <t>Start: 317 | [bytearray(b'\xfc\x14$\x07'), bytearray(b'\xfc\x0b\x1e\x00'), bytearray(b'\xdb'), bytearray(b'\xfe'), bytearray(b'\xfc\x15$\x07'), bytearray(b'\xfc\x08H\x12'), bytearray(b'\xc8'), bytearray(b'\xfe'), bytearray(b'\xfc\x15$\x07'), bytearray(b'\xfc\x08I\x12'), bytearray(b'\xc8'), bytearray(b'\xfe'), bytearray(b'\xfc\x15$\x07'), bytearray(b'\xfc\x08J\x12'), bytearray(b'\xc8'), bytearray(b'\xfe'), bytearray(b'\xfc\x15$\x07'), bytearray(b'\xfc\x08K\x12'), bytearray(b'\xc8'), bytearray(b'\xfe'), bytearray(b'\xfc\x15$\x07'), bytearray(b'\xfb\x00\x00'), bytearray(b'\xf0\xee\xee\xef'), bytearray(b'\xfd'), bytearray(b'\xfb\x00\x00'), bytearray(b'\xf0\xee\xb0\xef'), bytearray(b'\xfd'), bytearray(b'\xfb\x00\x00'), bytearray(b'\xf0\xee\x08\xef'), bytearray(b'\xfd'), bytearray(b'\xfb\x00\x00'), bytearray(b'\xf0\x03\xef\xb0'), bytearray(b'\xff'), bytearray(b'\xfc\x12\x00\x00'), bytearray(b'\xfc\x14$\x07'), bytearray(b'\xdb'), bytearray(b'\xfe'), bytearray(b'\xfc\x15$\x07'), bytearray(b'\xfc\x05\x00\x00'), bytearray(b'\xf0\xef\xfe\xfe'), bytearray(b'\xff')]</t>
  </si>
  <si>
    <t>Start: 318 | [bytearray(b'\xfc\x14$\x07'), bytearray(b'\xfc\x0b\x1e\x00'), bytearray(b'\xdb'), bytearray(b'\xfe'), bytearray(b'\xfc\x15$\x07'), bytearray(b'\xfc\x08H\x12'), bytearray(b'\xc8'), bytearray(b'\xfe'), bytearray(b'\xfc\x15$\x07'), bytearray(b'\xfc\x08I\x12'), bytearray(b'\xc8'), bytearray(b'\xfe'), bytearray(b'\xfc\x15$\x07'), bytearray(b'\xfc\x08J\x12'), bytearray(b'\xc8'), bytearray(b'\xfe'), bytearray(b'\xfc\x15$\x07'), bytearray(b'\xfc\x08K\x12'), bytearray(b'\xc8'), bytearray(b'\xfe'), bytearray(b'\xfc\x15$\x07'), bytearray(b'\xfb\x00\x00'), bytearray(b'\xf0\xee\x08\xef'), bytearray(b'\xfd'), bytearray(b'\xfb\x00\x00'), bytearray(b'\xf0\xee\xb0\xef'), bytearray(b'\xfd'), bytearray(b'\xfb\x00\x00'), bytearray(b'\xf0\xee\xee\xef'), bytearray(b'\xfd'), bytearray(b'\xfb\x00\x00'), bytearray(b'\xf0\x03\xef\xb0'), bytearray(b'\xff'), bytearray(b'\xfc\x12\x00\x00'), bytearray(b'\xfc\x14$\x07'), bytearray(b'\xdb'), bytearray(b'\xfe'), bytearray(b'\xfc\x15$\x07'), bytearray(b'\xfc\x05\x00\x00'), bytearray(b'\xf0\xef\xfe\xfe'), bytearray(b'\xff')]</t>
  </si>
  <si>
    <t>Start: 319 | [bytearray(b'\xfc\x12\x08\x00'), bytearray(b'\xfc\x0b\x0f\x00'), bytearray(b'\xf5\x08\x00\x08'), bytearray(b'\xfe'), bytearray(b'\xfc\x11\x08\x00'), bytearray(b'\xf0\xee\xee\xef'), bytearray(b'\xfe'), bytearray(b'\xff'), bytearray(b'\xfc\x12\x00\x00'), bytearray(b'\xf5\x00\x00\x08'), bytearray(b'\xf5\t\x03\x08'), bytearray(b'\xfb\x00\x00'), bytearray(b'\xff')]</t>
  </si>
  <si>
    <t>Start: 320 | [bytearray(b'\xfc\x12\x02\x00'), bytearray(b'\xfc\x0b\x1e\x00'), bytearray(b'\xf5\x08\x00\x02'), bytearray(b'\xfe'), bytearray(b'\xfc\x11\x02\x00'), bytearray(b'\xf0\xee\xee\xe7'), bytearray(b'\xfd'), bytearray(b'\xf0\xee\xee\xef'), bytearray(b'\xfe'), bytearray(b'\xff'), bytearray(b'\xfc\x12\x00\x00'), bytearray(b'\xf5\x00\x00\x02'), bytearray(b'\xf5\t\x03\x02'), bytearray(b'\xfb\x00\x00'), bytearray(b'\xff')]</t>
  </si>
  <si>
    <t>Start: 321 | [bytearray(b'\xfc\x12\x08\x00'), bytearray(b'\xfc\x0b\x14\x00'), bytearray(b'\xf5\x08\x00\x08'), bytearray(b'\xfe'), bytearray(b'\xfc\x11\x08\x00'), bytearray(b'\xf0\xee\xee\xef'), bytearray(b'\xfe'), bytearray(b'\xff'), bytearray(b'\xfc\x12\x00\x00'), bytearray(b'\xf5\x00\x00\x08'), bytearray(b'\xf5\t\x03\x08'), bytearray(b'\xfb\x00\x00'), bytearray(b'\xff')]</t>
  </si>
  <si>
    <t>Start: 322 | [bytearray(b'\xfc\x12\x02\x00'), bytearray(b'\xfc\x0b(\x00'), bytearray(b'\xf5\x08\x00\x02'), bytearray(b'\xfe'), bytearray(b'\xfc\x11\x02\x00'), bytearray(b'\xf0\xee\xee\xd7'), bytearray(b'\xfe'), bytearray(b'\xff'), bytearray(b'\xfc\x12\x00\x00'), bytearray(b'\xf5\x00\x00\x02'), bytearray(b'\xf5\t\x03\x02'), bytearray(b'\xfb\x00\x00'), bytearray(b'\xff')]</t>
  </si>
  <si>
    <t>Start: 323 | [bytearray(b'\xf0\t\n\x0b'), bytearray(b'\xff'), bytearray(b'\xfc\x12\x00\x00'), bytearray(b'\xfe'), bytearray(b'\xfc\x05\x00\x00'), bytearray(b'\xf0\x1d\x1a%'), bytearray(b'\xff')]</t>
  </si>
  <si>
    <t>Start: 324 | [bytearray(b'\xf0\x1a\x1a\n'), bytearray(b'\xfd'), bytearray(b'\xf0\n\n\x1a'), bytearray(b'\xfd'), bytearray(b'\xf0\x1a\xcf\n'), bytearray(b'\xff'), bytearray(b'\xfc\x12\x00\x00'), bytearray(b'\xf5\x0c\x01\xff'), bytearray(b'\xfe'), bytearray(b'\xfc\x04\x01\x00'), bytearray(b'\xf0\xfe\xfe\x1a'), bytearray(b'\xfe'), bytearray(b'\xfc\x01\x07\t'), bytearray(b'\xf1E'), bytearray(b'\xf0\xfe\xfe\xcf'), bytearray(b'\xfe'), bytearray(b'\xfc\x01\n\x0c'), bytearray(b'\xf1E'), bytearray(b'\xf0\xfe\xfe\xcf'), bytearray(b'\xfe'), bytearray(b'\xfc\x01\r\x10'), bytearray(b'\xf1E'), bytearray(b'\xf0\xfe\xfe\xcf'), bytearray(b'\xff')]</t>
  </si>
  <si>
    <t>Start: 325 | [bytearray(b'\xfc\x066/'), bytearray(b'\xf1G'), bytearray(b'\xf0\xb6\xb6\xb5'), bytearray(b'\xfd'), bytearray(b'\xf1G'), bytearray(b'\xf0\xb6\xb6\xb5'), bytearray(b'\xfe'), bytearray(b'\xf0\xb4\xb5\xb5'), bytearray(b'\xff'), bytearray(b'\xfc\x12\x00\x00'), bytearray(b'\xfc\x13\x01\x02'), bytearray(b'\xf9\x01\x00\x00'), bytearray(b'\xf5\x01\x01\x04'), bytearray(b'\xff')]</t>
  </si>
  <si>
    <t>Start: 326 | [bytearray(b'\xff'), bytearray(b'\xff')]</t>
  </si>
  <si>
    <t>Start: 327 | [bytearray(b'\xfc\x0664'), bytearray(b'\xf1G'), bytearray(b'\xdd'), bytearray(b'\xfd'), bytearray(b'\xf1G'), bytearray(b'\xf0\xcd\xdd\xdd'), bytearray(b'\xfd'), bytearray(b'\xf1G'), bytearray(b'\xcd'), bytearray(b'\xfe'), bytearray(b'\xdd'), bytearray(b'\xff'), bytearray(b'\xfc\x12\x00\x00'), bytearray(b'\xf5\x01\x01\x10'), bytearray(b'\xff')]</t>
  </si>
  <si>
    <t>Start: 328 | [bytearray(b'\xfc\x0b0\x00'), bytearray(b'\xf8\x00\x00'), bytearray(b'\xfb\x00\x00'), bytearray(b'\xf8\x03\x01'), bytearray(b'\xf5\r\x02\x01'), bytearray(b'\xf5\r\x01\x02'), bytearray(b'\xfe'), bytearray(b'\xfc\x0664'), bytearray(b'\xf1G'), bytearray(b'\xf0\xee\xbe\x0b'), bytearray(b'\xfd'), bytearray(b'\xf1G'), bytearray(b'\xf0\xbe\x0b\xbe'), bytearray(b'\xfd'), bytearray(b'\xf1G'), bytearray(b'\xf0\xbe\xee\x0b'), bytearray(b'\xfd'), bytearray(b'\xf1G'), bytearray(b'\xf0\xbe\x0b\xee'), bytearray(b'\xfe'), bytearray(b'\xf0\xee\xee\x0b'), bytearray(b'\xfd'), bytearray(b'\xf0\xee\x07\xfe'), bytearray(b'\xfd'), bytearray(b'\xf0\xee\x07\x0b'), bytearray(b'\xfd'), bytearray(b'\xf0\xee\x07\xfe'), bytearray(b'\xfe'), bytearray(b'\xff'), bytearray(b'\xfc\x12\x00\x00'), bytearray(b'\xf5\x0c\x01\xff'), bytearray(b'\xfe'), bytearray(b'\xfc\x05\x00\x00'), bytearray(b'\xf0\xfe\xfe\x07'), bytearray(b'\xf8\x00\x81'), bytearray(b'\xfc\r\x00\x05'), bytearray(b'\xf8\x00\x00'), bytearray(b'\xfb\x00\x00'), bytearray(b'\xf8\x03\x00'), bytearray(b'\xf5\r\x02\x01'), bytearray(b'\xf5\r\x01\x02'), bytearray(b'\xff')]</t>
  </si>
  <si>
    <t>Start: 329 | [bytearray(b'\xf0\xee\xc5\xc5'), bytearray(b'\xfd'), bytearray(b'\xf0\xee\xbb\xbb'), bytearray(b'\xfd'), bytearray(b'\xf0\xeet\xbb'), bytearray(b'\xfe'), bytearray(b'\xff'), bytearray(b'\xfc\x12\x00\x00'), bytearray(b'\xf5\x0c\x01\xff'), bytearray(b'\xfe'), bytearray(b'\xfc\x12\x00\x00'), bytearray(b'\xfb\x04\x00'), bytearray(b'\xf0\xfe\xfet'), bytearray(b'\xfe'), bytearray(b'\xfc\x05\x00\x00'), bytearray(b'\xf0\xfe\xfe\xee'), bytearray(b'\xff')]</t>
  </si>
  <si>
    <t>Start: 330 | [bytearray(b'\xee'), bytearray(b'\xfd'), bytearray(b'\xf0\xee\xee\x03'), bytearray(b'\xfd'), bytearray(b'\xf0\xee\x06\x02'), bytearray(b'\xfd'), bytearray(b'\xf0\x1e\x04\x01'), bytearray(b'\xff'), bytearray(b'\xfc\x12\x00\x00'), bytearray(b'\xf16'), bytearray(b'\xc2'), bytearray(b'\xff')]</t>
  </si>
  <si>
    <t>Start: 331 | [bytearray(b'\xfc\x066%'), bytearray(b'\xf1G'), bytearray(b'\xf0\xee\xee\x8f'), bytearray(b'\xfd'), bytearray(b'\xf1G'), bytearray(b'\xf0\xee\xef\xb2'), bytearray(b'\xfe'), bytearray(b'\xf0\xeeeg'), bytearray(b'\xfd'), bytearray(b'\xf0\xeee\xee'), bytearray(b'\xff'), bytearray(b'\xfc\x12\x00\x00'), bytearray(b'\xf5\x0c\x01\xff'), bytearray(b'\xfe'), bytearray(b'\xfc\x05\x00\x00'), bytearray(b'\xf0\xee\xfe\xfe'), bytearray(b'\xff')]</t>
  </si>
  <si>
    <t>Start: 332 | [bytearray(b'\xfc\x0b\x14\x00'), bytearray(b'\xfb\x00\x00'), bytearray(b'\xfc\x08D\x1f'), bytearray(b'\xf1C'), bytearray(b'\xc3'), bytearray(b'\xfe'), bytearray(b'\xf0\xee\x15\x15'), bytearray(b'\xfd'), bytearray(b'\xf0\xee\xbc\xed'), bytearray(b'\xfd'), bytearray(b'\xf0\xee\xbc\x15'), bytearray(b'\xfd'), bytearray(b'\xf0\xee\xee\xed'), bytearray(b'\xfe'), bytearray(b'\xff'), bytearray(b'\xfc\x12\x00\x00'), bytearray(b'\xf5\x0c\x01\xff'), bytearray(b'\xfe'), bytearray(b'\xfc\x05\x00\x00'), bytearray(b'\xf0\xfe\xfe\xef'), bytearray(b'\xff')]</t>
  </si>
  <si>
    <t>Start: 333 | [bytearray(b'\xf0\xee\xee\xef'), bytearray(b'\xff'), bytearray(b'\xfc\x12\x06\x00'), bytearray(b'\xfb\x060'), bytearray(b'\xff')]</t>
  </si>
  <si>
    <t>Start: 334 | [bytearray(b'\xf0\xee\xee\xef'), bytearray(b'\xff'), bytearray(b'\xfc\x05\x00\x00'), bytearray(b'\xf0\xfe\xfe\xef'), bytearray(b'\xff')]</t>
  </si>
  <si>
    <t>Start: 335 | [bytearray(b'\xee'), bytearray(b'\xff'), bytearray(b'\xff')]</t>
  </si>
  <si>
    <t>Start: 336 | [bytearray(b'\xfc\x14\x00\x00'), bytearray(b'\xfc\r\x03\x02'), bytearray(b'\xf9\x02\x00\x00'), bytearray(b'\xf8$\x00'), bytearray(b'\xf8\x03\x00'), bytearray(b'\xf1C'), bytearray(b'\x0b'), bytearray(b'\xfe'), bytearray(b'\xfc\x14\x00\x00'), bytearray(b'\xf8\x03\x81'), bytearray(b'\xfe'), bytearray(b'\xfc\x08H\x17'), bytearray(b'\xfc\tH\x07'), bytearray(b'\xfc\t6\x17'), bytearray(b'$'), bytearray(b'\xfe'), bytearray(b'\xfc\x08I\x17'), bytearray(b'\xfc\tI\x07'), bytearray(b'\xfc\t6\x17'), bytearray(b'$'), bytearray(b'\xfe'), bytearray(b'\xfc\x08J\x17'), bytearray(b'\xfc\tJ\x07'), bytearray(b'\xfc\t6\x17'), bytearray(b'$'), bytearray(b'\xfe'), bytearray(b'\xfc\x08K\x17'), bytearray(b'\xfc\tK\x07'), bytearray(b'\xfc\t6\x17'), bytearray(b'$'), bytearray(b'\xfe'), bytearray(b'\xfc\x086\x17'), bytearray(b'\xf1G'), bytearray(b'\xee'), bytearray(b'\xfd'), bytearray(b'\xf16'), bytearray(b'\xf0\x07\x07\x02'), bytearray(b'\xfd'), bytearray(b'\xf9\x02\x00\x01'), bytearray(b'\xf1G'), bytearray(b'\xee'), bytearray(b'\xfd'), bytearray(b'\xf16'), bytearray(b'\xf0\xfe\x07\x02'), bytearray(b'\xf9\x02\x00\x01'), bytearray(b'\xfe'), bytearray(b'\xf0\xb9\x02\x07'), bytearray(b'\xfd'), bytearray(b'\xf0\xb9\x02\x02'), bytearray(b'\xfd'), bytearray(b'\xf9\x02\x00\x01'), bytearray(b'\xf0\x07\x02\x02'), bytearray(b'\xff'), bytearray(b'\xfc\x12\x00\x00'), bytearray(b'\xf5\x0c\x01\xff'), bytearray(b'\xfe'), bytearray(b'\xfc\x01\x00\x00'), bytearray(b'\xfc\x15\x00\x00'), bytearray(b'\xf8$\x81'), bytearray(b'\xfc\r$\x04'), bytearray(b'\xfc\x15\x00\x00'), bytearray(b'\xf9\x01\x00\x00'), bytearray(b'\xf3s\x00'), bytearray(b'\xfe'), bytearray(b'\xfc\x01\x02\x02'), bytearray(b'\xfc\x15\x00\x00'), bytearray(b'\xf0\xfe\x02\x07'), bytearray(b'\xff')]</t>
  </si>
  <si>
    <t>Start: 337 | [bytearray(b'\xf1G'), bytearray(b'\xf0\xee\x8bk'), bytearray(b'\xfd'), bytearray(b'\xf1G'), bytearray(b'\xf0\xee\x8bl'), bytearray(b'\xfd'), bytearray(b'\xf1G'), bytearray(b'\xf0\xee\x8bk'), bytearray(b'\xfd'), bytearray(b'\xf1D'), bytearray(b'\xd6'), bytearray(b'\xff'), bytearray(b'\xfc\x12\x00\x00'), bytearray(b'\xf5\x0c\x01\x00'), bytearray(b'\xfe'), bytearray(b'\xfc\x05\x00\x00'), bytearray(b'\xf0\xfe\xee\xfe'), bytearray(b'\xff')]</t>
  </si>
  <si>
    <t>Start: 338 | [bytearray(b'\xfc\x15$\x00'), bytearray(b'\x8d'), bytearray(b'\xf9\x01$\x00'), bytearray(b'\xfe'), bytearray(b'\xfc\x16(\x00'), bytearray(b'\xfb\x04\x00'), bytearray(b'\x8d'), bytearray(b'\xfe'), bytearray(b'\xfc\x15$\x01'), bytearray(b'\xfc\x08H\x13'), bytearray(b'\xfc\t6\x13'), bytearray(b'\xfc\t6\x16'), bytearray(b'\xf16'), bytearray(b'\x19'), bytearray(b'\xf1H'), bytearray(b'\x9e'), bytearray(b'\xf9\x01$\x01'), bytearray(b'\xfe'), bytearray(b'\xfc\x15$\x01'), bytearray(b'\xfc\x08I\x13'), bytearray(b'\xfc\t6\x13'), bytearray(b'\xfc\t6\x16'), bytearray(b'\xf16'), bytearray(b'\x19'), bytearray(b'\xf1I'), bytearray(b'\x9e'), bytearray(b'\xf9\x01$\x01'), bytearray(b'\xfe'), bytearray(b'\xfc\x15$\x01'), bytearray(b'\xfc\x08J\x13'), bytearray(b'\xfc\t6\x13'), bytearray(b'\xfc\t6\x16'), bytearray(b'\xf16'), bytearray(b'\x19'), bytearray(b'\xf1J'), bytearray(b'\x9e'), bytearray(b'\xf9\x01$\x01'), bytearray(b'\xfe'), bytearray(b'\xfc\x15$\x01'), bytearray(b'\xfc\x08K\x13'), bytearray(b'\xfc\t6\x13'), bytearray(b'\xfc\t6\x16'), bytearray(b'\xf16'), bytearray(b'\x19'), bytearray(b'\xf1K'), bytearray(b'\x9e'), bytearray(b'\xf9\x01$\x01'), bytearray(b'\xfe'), bytearray(b'\xfc\x066='), bytearray(b'\xf1G'), bytearray(b'\xf0\xee\x8e\x8e'), bytearray(b'\xfd'), bytearray(b'\xf1G'), bytearray(b'\xf0\xee\xbe\xbe'), bytearray(b'\xf9\x02$\x01'), bytearray(b'\xfe'), bytearray(b'\xf0\xee\xa9\xa9'), bytearray(b'\xfd'), bytearray(b'\xf0\xee\xee\xa9'), bytearray(b'\xf9\x02$\x01'), bytearray(b'\xff'), bytearray(b'\xfc\x12\x00\x00'), bytearray(b'\xf5\x0c\x01\x00'), bytearray(b'\xfe'), bytearray(b'\xfc\x01\x02\x02'), bytearray(b'\xf0\xfe\xfe\xee'), bytearray(b'\xfe'), bytearray(b'\xfc\x05\x00\x00'), bytearray(b'\xf0\xfe\xfe\xee'), bytearray(b'\xff')]</t>
  </si>
  <si>
    <t>Start: 339 | [bytearray(b'\xfc\x0b(\x00'), bytearray(b'\xfb\x00\x00'), bytearray(b'\xf0\xcc\x95\xc6'), bytearray(b'\xfe'), bytearray(b'\xfc\x15$\x00'), bytearray(b'\xfc\x08H\x17'), bytearray(b'\xf1H'), bytearray(b'\xef'), bytearray(b'\xf3v\x00'), bytearray(b'\xf9\x01$\x00'), bytearray(b'\xfe'), bytearray(b'\xfc\x15$\x00'), bytearray(b'\xfc\x08I\x17'), bytearray(b'\xf1I'), bytearray(b'\xef'), bytearray(b'\xf3v\x00'), bytearray(b'\xf9\x01$\x00'), bytearray(b'\xfe'), bytearray(b'\xfc\x15$\x00'), bytearray(b'\xfc\x08J\x17'), bytearray(b'\xf1J'), bytearray(b'\xef'), bytearray(b'\xf3v\x00'), bytearray(b'\xf9\x01$\x00'), bytearray(b'\xfe'), bytearray(b'\xfc\x15$\x00'), bytearray(b'\xfc\x08K\x17'), bytearray(b'\xf1K'), bytearray(b'\xef'), bytearray(b'\xf3v\x00'), bytearray(b'\xf9\x01$\x00'), bytearray(b'\xfe'), bytearray(b'\xfc\x066#'), bytearray(b'\xf1G'), bytearray(b'\xf0\x0f\t\x0f'), bytearray(b'\xfd'), bytearray(b'\xf1G'), bytearray(b'\xf0\x0f\t\x0f'), bytearray(b'\xf9\x02$\x00'), bytearray(b'\xfe'), bytearray(b'\xf0\x05\xb3\x05'), bytearray(b'\xfd'), bytearray(b'\xf0\x05\x05\xb3'), bytearray(b'\xf9\x02$\x00'), bytearray(b'\xff'), bytearray(b'\xfc\x12\x00\x00'), bytearray(b'\xf5\x0c\x01\x00'), bytearray(b'\xf9\x02$\x00'), bytearray(b'\xfe'), bytearray(b'\xfc\x05\x00\x00'), bytearray(b'\xf0\xee\xfe\xfe'), bytearray(b'\xff')]</t>
  </si>
  <si>
    <t>Start: 340 | [bytearray(b'\xee'), bytearray(b'\xff'), bytearray(b'\xfc\x12\x00\x00'), bytearray(b"\xfc\x16\'\x00"), bytearray(b'\xfc\x13\x01\x00'), bytearray(b'\xfb\r\x00'), bytearray(b'\xf5\x04\x00 '), bytearray(b'\xfe'), bytearray(b'\xfc\x13\x01\x00'), bytearray(b'\xfc\x12\x00\x00'), bytearray(b'\xfc\x19\x01\x00'), bytearray(b'\xfb\r\x00'), bytearray(b'\xf5\x04\x00\x16'), bytearray(b'\xfe'), bytearray(b'\xfc\x13\x01\x00'), bytearray(b'\xfc\x12\x00\x00'), bytearray(b'\xfc\x19\x02\x00'), bytearray(b'\xfb\r\x00'), bytearray(b'\xf5\x04\x00\x11'), bytearray(b'\xfe'), bytearray(b'\xfc\x13\x01\x00'), bytearray(b'\xfc\x12\x00\x00'), bytearray(b'\xfc\x19\x04\x00'), bytearray(b'\xfb\r\x00'), bytearray(b'\xf5\x04\x00\x1a'), bytearray(b'\xfe'), bytearray(b'\xfc\x13\x01\x00'), bytearray(b'\xfc\x12\x00\x00'), bytearray(b'\xfc\x19\x08\x00'), bytearray(b'\xfb\r\x00'), bytearray(b'\xf5\x04\x00\x05'), bytearray(b'\xfe'), bytearray(b'\xfc\x13\x01\x00'), bytearray(b'\xfc\x12\x00\x00'), bytearray(b'\xfc\x19\x10\x00'), bytearray(b'\xfb\r\x00'), bytearray(b'\xf5\x04\x00\x0e'), bytearray(b'\xff')]</t>
  </si>
  <si>
    <t>Start: 341 | [bytearray(b'\xf0\xee\xef\xb8'), bytearray(b'\xf0\xee\x01\x01'), bytearray(b'\xfd'), bytearray(b'\xf0o\xee\xee'), bytearray(b'\xff'), bytearray(b'\xfc\x12\x00\x00'), bytearray(b'\xf5\x0c\x01\xff'), bytearray(b'\xfe'), bytearray(b'\xff')]</t>
  </si>
  <si>
    <t>Start: 342 | [bytearray(b'\xf0\x01\xee\xfe'), bytearray(b'\xfd'), bytearray(b'\xf0\xee\x01\xfe'), bytearray(b'\xfd'), bytearray(b'\xf0\xfe\xee\xbd'), bytearray(b'\xff'), bytearray(b'\xfc\x05\x00\x00'), bytearray(b'\xf1E'), bytearray(b'\xf0\xef\xfe\xfe'), bytearray(b'\xff')]</t>
  </si>
  <si>
    <t>Start: 343 | [bytearray(b'\xfc\x066&amp;'), bytearray(b'\xf1G'), bytearray(b'\xf0\xee\xee\xef'), bytearray(b'\xfe'), bytearray(b'\xf0\xee\xee\xfe'), bytearray(b'\xff'), bytearray(b'\xfc\x05\x00\x00'), bytearray(b'\xf0\xee\xee\xfe'), bytearray(b'\xff')]</t>
  </si>
  <si>
    <t>Start: 344 | [bytearray(b'\xfc\x066 '), bytearray(b'\xf1G'), bytearray(b'\xf0\xee\xee\xfe'), bytearray(b'\xf1G'), bytearray(b'\xf0\xee\xee\xfe'), bytearray(b'\xfe'), bytearray(b'\xee'), bytearray(b'\xfd'), bytearray(b'\xf0\xee\xee\xe3'), bytearray(b'\xfd'), bytearray(b'\xf0\xee\xe3\xe3'), bytearray(b'\xff'), bytearray(b'\xfc\x13\x01\x00'), bytearray(b'\xf1G'), bytearray(b'\xf0\xfe\xe3\xe3'), bytearray(b'\xf0\xe3\xfe\xe3'), bytearray(b'\xf0\xe3\xe3\xfe'), bytearray(b'\xff')]</t>
  </si>
  <si>
    <t>Start: 345 | [bytearray(b'\xfc\x066#'), bytearray(b'\xf1G'), bytearray(b'\xf0\xef\xef\xe2'), bytearray(b'\xfd'), bytearray(b'\xf1G'), bytearray(b'\xf0\xef\xef\xe2'), bytearray(b'\xfd'), bytearray(b'\xf1G'), bytearray(b'\xf0\xef\xef\xe2'), bytearray(b'\xf1G'), bytearray(b'\xf0\xef\xef\xe2'), bytearray(b'\xfd'), bytearray(b'\xf1G'), bytearray(b'\xf0\xe2\xbc\xc9'), bytearray(b'\xfe'), bytearray(b'\xf0\xc9\xfe\xfe'), bytearray(b'\xfd'), bytearray(b'\xf0\xef\xfe\xfe'), bytearray(b'\xfd'), bytearray(b'\xf0\xc9\xfe\xfe'), bytearray(b'\xfd'), bytearray(b'\xf0\xef\xfe\xfe'), bytearray(b'\xfd'), bytearray(b'\xf19'), bytearray(b'\xf0\x1c\x1c\x1f'), bytearray(b'\xfd'), bytearray(b'\xf1G'), bytearray(b'\xf0\xef\xfe\xfe'), bytearray(b'\xff'), bytearray(b'\xfc\x13\x01\x00'), bytearray(b'\xfc\x12\x00\x00'), bytearray(b'\xf1G'), bytearray(b'\x15'), bytearray(b'\xff')]</t>
  </si>
  <si>
    <t>Start: 346 | [bytearray(b"\xfc\x066\'"), bytearray(b'\xf1G'), bytearray(b'\xf0\xcc\xc5\xc6'), bytearray(b'\xf0\xef\xfe\xfe'), bytearray(b'\xfe'), bytearray(b'\xf0\xfe\xfe\xfe'), bytearray(b'\xfd'), bytearray(b'\xf0\xcc\xc6\xc5'), bytearray(b'\xfd'), bytearray(b'\xf0\xfe\xfe\xfe'), bytearray(b'\xfd'), bytearray(b'\xf0\xee\xfe\xfe'), bytearray(b'\xff'), bytearray(b'\xff')]</t>
  </si>
  <si>
    <t>Start: 347 | [bytearray(b'\xfc\x0660'), bytearray(b'\xf1G'), bytearray(b'\xf0\xb6\xd4\xb5'), bytearray(b'\xfd'), bytearray(b'\xf1G'), bytearray(b'\xf0\xb6\xdd\xbb'), bytearray(b'\xfd'), bytearray(b'\xf1G'), bytearray(b'\xf0\xaf\xd4\xbb'), bytearray(b'\xfe'), bytearray(b'\xf0\xb6\xd4\xb5'), bytearray(b'\xfd'), bytearray(b'\xf0\xb6\xdd\xb4'), bytearray(b'\xfd'), bytearray(b'\xf0\xaf\xd4\xb4'), bytearray(b'\xff'), bytearray(b'\xff')]</t>
  </si>
  <si>
    <t>Start: 348 | [bytearray(b'\xfc\x0662'), bytearray(b'\xf1G'), bytearray(b'\xf0\x0b\x0b\x1b'), bytearray(b'\xfd'), bytearray(b'\xf1G'), bytearray(b'\xf0\x0e\x0f\x1a'), bytearray(b'\xfd'), bytearray(b'\xf1G'), bytearray(b'\xf0\t\x06\x0b'), bytearray(b'\xfe'), bytearray(b'\xfc\x066K'), bytearray(b'\xf1G'), bytearray(b'\xf0$ 5'), bytearray(b'\xfd'), bytearray(b'\xf1G'), bytearray(b'\xf0\n\x0b\x1d'), bytearray(b'\xfd'), bytearray(b'\xf1G'), bytearray(b'\xf0\x0e\x0f('), bytearray(b'\xfe'), bytearray(b'\xf1G'), bytearray(b"\xf0\'\x1f#"), bytearray(b'\xfd'), bytearray(b'\xf0\t\t\x1e'), bytearray(b'\xfd'), bytearray(b'\xf0\x03\x04\x08'), bytearray(b'\xf1D'), bytearray(b'\xf0,\xfe\xfe'), bytearray(b'\xf0,\xfe\xfe'), bytearray(b'\xff'), bytearray(b'\xfc\x066\r'), bytearray(b'\xfc\x05\x00\x00'), bytearray(b'\xf1G'), bytearray(b'\xf0\x11\xfe\xfe'), bytearray(b'\xf1D'), bytearray(b'\xf0,,\xfe'), bytearray(b'\xf0,,\xfe'), bytearray(b'\xfe'), bytearray(b'\xfc\x066\x19'), bytearray(b'\xfc\x05\x00\x00'), bytearray(b'\xf1G'), bytearray(b'\xf0\x11\xfe\xfe'), bytearray(b'\xff')]</t>
  </si>
  <si>
    <t>Start: 349 | [bytearray(b'\xee'), bytearray(b'\xff'), bytearray(b'\xfc\x12\x00\x00'), bytearray(b'\xf1G'), bytearray(b'\xef'), bytearray(b'\xee'), bytearray(b'\xee'), bytearray(b'\xee'), bytearray(b'\xee'), bytearray(b'\xee'), bytearray(b'\xee'), bytearray(b'\xee'), bytearray(b'\xee'), bytearray(b'\xee'), bytearray(b'\xff')]</t>
  </si>
  <si>
    <t>Start: 350 | [bytearray(b'\xfc\x13\x01\x01'), bytearray(b'\xf1='), bytearray(b'1'), bytearray(b'\xfe'), bytearray(b'\xf0\x93\x93\xfe'), bytearray(b'\xfd'), bytearray(b'\xf0\x93\xef\xfe'), bytearray(b'\xfd'), bytearray(b'\xf0\x93\x93\xfe'), bytearray(b'\xfd'), bytearray(b'\xf0\x93\xef\xfe'), bytearray(b'\xfd'), bytearray(b'\xf0\x93\xfe\xfe'), bytearray(b'\xff'), bytearray(b'\xff')]</t>
  </si>
  <si>
    <t>Start: 351 | [bytearray(b'\xfc\x066\x1a'), bytearray(b'\xf1G'), bytearray(b'\xdf'), bytearray(b'\xfe'), bytearray(b'\xf0\x16\x17\xfe'), bytearray(b'\xfd'), bytearray(b'\xf0\xee\xee\x8b'), bytearray(b'\xff'), bytearray(b'\xfc\x12\x00\x00'), bytearray(b'\xf1G'), bytearray(b'\xef'), bytearray(b'\xf0\xef\xfe\xfe'), bytearray(b'\xfe'), bytearray(b'\xfc\x066\x1a'), bytearray(b'\xfc\x05\x00\x00'), bytearray(b'\xf1G'), bytearray(b'\xf0\xdf\xd2\xfe'), bytearray(b'\xff')]</t>
  </si>
  <si>
    <t>Start: 352 | [bytearray(b'\xf0\xee\xfe\xef'), bytearray(b'\xfd'), bytearray(b'\xf0\xfe\xee\xee'), bytearray(b'\xfd'), bytearray(b'\xf0\xee\xfe\xfe'), bytearray(b'\xfd'), bytearray(b'\xf0\xef\xfe\xee'), bytearray(b'\xff'), bytearray(b'\xfc\x12\x00\x00'), bytearray(b'\xfb\x04\x00'), bytearray(b'\xfe'), bytearray(b'\xfc\x05\x00\x00'), bytearray(b'\xf0\xfe\xfe\xee'), bytearray(b'\xff')]</t>
  </si>
  <si>
    <t>Start: 353 | [bytearray(b'\xf0\xee\xfe\xfe'), bytearray(b'\xfd'), bytearray(b'\xf0\xee\xfe\xef'), bytearray(b'\xfd'), bytearray(b'\xf0\xfe\xee\xee'), bytearray(b'\xfd'), bytearray(b'\xf0\xee\xfe\xef'), bytearray(b'\xff'), bytearray(b'\xfc\x12\x00\x00'), bytearray(b'\xfb\x04\x00'), bytearray(b'\xfe'), bytearray(b'\xfc\x05\x00\x00'), bytearray(b'\xf0\xfe\xfe\xee'), bytearray(b'\xff')]</t>
  </si>
  <si>
    <t>Start: 354 | [bytearray(b'\xf0\xfe\xee\xee'), bytearray(b'\xfd'), bytearray(b'\xf0\xee\xfe\xef'), bytearray(b'\xfd'), bytearray(b'\xf0\xee\xfe\xfe'), bytearray(b'\xfd'), bytearray(b'\xf0\xee\xfe\xef'), bytearray(b'\xff'), bytearray(b'\xfc\x12\x00\x00'), bytearray(b'\xfb\x04\x00'), bytearray(b'\xfe'), bytearray(b'\xfc\x05\x00\x00'), bytearray(b'\xf0\xfe\xfe\xee'), bytearray(b'\xff')]</t>
  </si>
  <si>
    <t>Start: 355 | [bytearray(b'\xfc\x08C\x17'), bytearray(b'\xf0.3\x1f'), bytearray(b'\xfe'), bytearray(b'\xfc\x088\x17'), bytearray(b'\xf0\t\n\x0b'), bytearray(b'\xfe'), bytearray(b'\xf0\x08\x08\x03'), bytearray(b'\xff'), bytearray(b'\xfc\x12\x00\x00'), bytearray(b'\xfe'), bytearray(b'\xfc\x05\x00\x00'), bytearray(b'\xfc\x08C\x17'), bytearray(b'\xf0/-5'), bytearray(b'\xfe'), bytearray(b'\xfc\x05\x00\x00'), bytearray(b'\xfc\x088\x17'), bytearray(b'\xf0 ,\x0e'), bytearray(b'\xff')]</t>
  </si>
  <si>
    <t>Start: 356 | [bytearray(b'\xf0\x13\x17\x0f'), bytearray(b'\xfd'), bytearray(b'\xf0\x13\x17\x0f'), bytearray(b'\xfd'), bytearray(b'\xf0\x13\x17\x0f'), bytearray(b'\xfd'), bytearray(b'\xf1G'), bytearray(b','), bytearray(b'\xf0\x0f\x0f\xfe'), bytearray(b'\xf0\x0f\x0f\xfe'), bytearray(b'\xf0\x0f\x0f\xfe'), bytearray(b'\xff'), bytearray(b'\xfc\x12\x00\x00'), bytearray(b'\xfe'), bytearray(b'\xfc\x05\x00\x00'), bytearray(b'\xf0 \x0b5'), bytearray(b'\xff')]</t>
  </si>
  <si>
    <t>Start: 357 | [bytearray(b'\xfc\x13\x01\x01'), bytearray(b'\xf0\xcd\xa7\xb5'), bytearray(b'\xfe'), bytearray(b'\xf0\xb5\xb5\xef'), bytearray(b'\xff'), bytearray(b'\xfc\x12\x00\x00'), bytearray(b'\xfe'), bytearray(b'\xfc\x01\x00\x00'), bytearray(b'\xf0\xcd\xa7\xfe'), bytearray(b'\xff')]</t>
  </si>
  <si>
    <t>Start: 358 | [bytearray(b'\xfc\x088\x17'), bytearray(b'\xf0\t\n\x0b'), bytearray(b'\xfe'), bytearray(b'\xf0\x05\x06\x07'), bytearray(b'\xfd'), bytearray(b'\xf0\t\n\x0b'), bytearray(b'\xfd'), bytearray(b'\xf0\t\n\x0b'), bytearray(b'\xf0\t\n\x0b'), bytearray(b'\xfd'), bytearray(b'\xf0\t\n\x0b'), bytearray(b'\xf0\t\n\x0b'), bytearray(b'\xfd'), bytearray(b'\xf0\t\n\x0b'), bytearray(b'\xfd'), bytearray(b'\xf0\r\x1b\x08'), bytearray(b'\xf0\r\x1b\x08'), bytearray(b'\xff'), bytearray(b'\xfc\x12\x00\x00'), bytearray(b'\xfe'), bytearray(b'\xfc\x05\x00\x00'), bytearray(b'\xf16'), bytearray(b'\xc1'), bytearray(b'\xff')]</t>
  </si>
  <si>
    <t>Start: 359 | [bytearray(b'\xfc\x11\x01\x00'), bytearray(b'\xfc\t6\x17'), bytearray(b'\xf16'), bytearray(b'$'), bytearray(b'\xfe'), bytearray(b'\xfc\x15$\x00'), bytearray(b'\xfc\x076\x10'), bytearray(b'\xf1G'), bytearray(b'\xef'), bytearray(b'\xf9\x01$\x00'), bytearray(b'\xfe'), bytearray(b'\xfc\x10\x00\x00'), bytearray(b'\xf0\xfe\n\x0b'), bytearray(b'\xfd'), bytearray(b'\xf0\t\xfe\x0b'), bytearray(b'\xfd'), bytearray(b'\xf0\t\n\xfe'), bytearray(b'\xf9\x02$\x00'), bytearray(b'\xfe'), bytearray(b'\xf10'), bytearray(b'\xf0-\xfe\xfe'), bytearray(b'\xff'), bytearray(b'\xfc\x19\x08\x00'), bytearray(b'\xfc\x12\x08\x00'), bytearray(b'\xf5\x08\x03\x08'), bytearray(b'\xf5\t\x00\x08'), bytearray(b'\xfe'), bytearray(b'\xfc\x19\x10\x00'), bytearray(b'\xfc\x12\x10\x00'), bytearray(b'\xf5\x08\x03\x10'), bytearray(b'\xf5\t\x00\x10'), bytearray(b'\xfe'), bytearray(b'\xfc\x05\x00\x00'), bytearray(b'\xf0\xee\xee\xfe'), bytearray(b'\xff')]</t>
  </si>
  <si>
    <t>Start: 360 | [bytearray(b'\xfc\x15$\x00'), bytearray(b'\xf9\x01$\x00'), bytearray(b'\xfe'), bytearray(b'\xfc\x14$\x01'), bytearray(b'\xfc\x15$\x04'), bytearray(b'\xfc\r\x00\x02'), bytearray(b'\xf9\x01$\x04'), bytearray(b'\xfe'), bytearray(b'\xfc\x14$\x01'), bytearray(b'\xfc\x15$\x03'), bytearray(b'\xfc\r\x00\x01'), bytearray(b'\xf9\x01$\x03'), bytearray(b'\xfe'), bytearray(b'\xfc\x14$\x01'), bytearray(b'\xfc\x15$\x02'), bytearray(b'\xfc\r\x00\x00'), bytearray(b'\xf9\x01$\x02'), bytearray(b'\xfe'), bytearray(b'\xfc\x14$\x01'), bytearray(b'\xf0\xee\xd0\xef'), bytearray(b'\xfd'), bytearray(b'\xf0\xee\xd0\xef'), bytearray(b'\xf8\x00\x81'), bytearray(b'\xfe'), bytearray(b'\xf0\xee\xee\xef'), bytearray(b'\xfd'), bytearray(b'\xf0\xee\xd0\xef'), bytearray(b'\xff'), bytearray(b'\xfc\x05\x00\x00'), bytearray(b'\xfc\x15$\x01'), bytearray(b'\xfc\x066L'), bytearray(b'\xf5\x03\x00\x01'), bytearray(b'\xf9\x01$\x01'), bytearray(b'\xfe'), bytearray(b'\xff')]</t>
  </si>
  <si>
    <t>Start: 361 | [bytearray(b'\xfc\x086\x05'), bytearray(b'\xf16'), bytearray(b'#'), bytearray(b'\xc2'), bytearray(b'\xfe'), bytearray(b'\xf0\xee\xcf\xef'), bytearray(b'\xfd'), bytearray(b'\xf0\xee\xee\x06'), bytearray(b'\xfd'), bytearray(b'\xf0\xee\x06\xba'), bytearray(b'\xff'), bytearray(b'\xfc\x01\x02\x02'), bytearray(b'\xf1E'), bytearray(b'\xf0\xfe\xfe\xac'), bytearray(b'\xff')]</t>
  </si>
  <si>
    <t>Start: 362 | [bytearray(b'\xfc\x15\x00\x00'), bytearray(b'\xfb\x016'), bytearray(b'\xf9\x01\x00\x00'), bytearray(b'\xfe'), bytearray(b'\xf0\xee\xee\xef'), bytearray(b'\xfd'), bytearray(b'\xf0\x07\x07\x0b'), bytearray(b'\xfd'), bytearray(b'\xf0\x07\x90\xef'), bytearray(b'\xff'), bytearray(b'\xfc\x12\x00\x00'), bytearray(b'\xf5\x0c\x01\xff'), bytearray(b'\xfe'), bytearray(b'\xff')]</t>
  </si>
  <si>
    <t>Start: 363 | [bytearray(b'\xf0\xee\xee\xef'), bytearray(b'\xfd'), bytearray(b'\xf0\x07\x07\x0b'), bytearray(b'\xfd'), bytearray(b'\xf0\x07\x90\xef'), bytearray(b'\xff'), bytearray(b'\xfc\x12\x00\x00'), bytearray(b'\xf5\x0c\x01\xff'), bytearray(b'\xfe'), bytearray(b'\xfc\x05\x00\x00'), bytearray(b'\xfc\x066J'), bytearray(b'\xf16'), bytearray(b'\xc2'), bytearray(b'\xfe'), bytearray(b'\xff')]</t>
  </si>
  <si>
    <t>Start: 364 | [bytearray(b'\xf0\xee\xee\xef'), bytearray(b'\xfd'), bytearray(b'\xf0\x07\x07\x0b'), bytearray(b'\xfd'), bytearray(b'\xf0\x07\x90\xef'), bytearray(b'\xff'), bytearray(b'\xfc\x12\x00\x00'), bytearray(b'\xf1D'), bytearray(b'\xea'), bytearray(b'\xf5\x0c\x01\xff'), bytearray(b'\xfe'), bytearray(b'\xfc\x05\x00\x00'), bytearray(b'\xfc\x066&lt;'), bytearray(b'\xf1D'), bytearray(b'\xea'), bytearray(b'\xf1D'), bytearray(b'\xea'), bytearray(b'\xfb\x02\x00'), bytearray(b'\xfe'), bytearray(b'\xff')]</t>
  </si>
  <si>
    <t>Start: 365 | [bytearray(b'\xf0\xee\xee\xef'), bytearray(b'\xfd'), bytearray(b'\xf0\x07\x07\x0b'), bytearray(b'\xfd'), bytearray(b'\xf0\x07\x90\xef'), bytearray(b'\xff'), bytearray(b'\xfc\x12\x00\x00'), bytearray(b'\xf5\x0c\x01\xff'), bytearray(b'\xfe'), bytearray(b'\xfc\x05\x00\x00'), bytearray(b'\xf0\x07\xfe\xfe'), bytearray(b'\xff')]</t>
  </si>
  <si>
    <t>Start: 373 | [bytearray(b'\xf0\xee\xee\xee'), bytearray(b'\xff'), bytearray(b'\xfc\x01\x05\x05'), bytearray(b'\xf9\x01\r\x05'), bytearray(b'\xf9\x02\r\x04'), bytearray(b'\xf5\x00\x03\x04'), bytearray(b'\xf5\x00\x00\x08'), bytearray(b'\xf7\x0e'), bytearray(b'\xf5\x00\x01\x04'), bytearray(b'\xff')]</t>
  </si>
  <si>
    <t>Start: 374 | [bytearray(b'\xfc\x1b;\x00'), bytearray(b'\xf0\xee\xee\xef'), bytearray(b'\xfe'), bytearray(b'\xff'), bytearray(b'\xff')]</t>
  </si>
  <si>
    <t>Start: 377 | [bytearray(b'\xff'), bytearray(b'\xff')]</t>
  </si>
  <si>
    <t>Start: 381 | [bytearray(b'\xfc\x14$\x00'), bytearray(b'\xf3\x83\x00'), bytearray(b'\xfa\x0c\x01\x00'), bytearray(b'\xf0\xfe\xfe\xfe'), bytearray(b'\xfd'), bytearray(b'\xfa\x0c\x01\x00'), bytearray(b'\xf0\xfe\xfe\xfe'), bytearray(b'\xfd'), bytearray(b'\xfa\x0b\x01\x00'), bytearray(b'\xf1G'), bytearray(b'\x14'), bytearray(b'\xf9\x02$\x00'), bytearray(b'\xfe'), bytearray(b'\xfc\x066&lt;'), bytearray(b'\xf1G'), bytearray(b'\xf0\t\x8d\x15'), bytearray(b'\xfd'), bytearray(b'\xf1G'), bytearray(b'\xf0\t\x13\xc6'), bytearray(b'\xfd'), bytearray(b'\xf1G'), bytearray(b'\xf0\x13\x15\x8d'), bytearray(b'\xfd'), bytearray(b'\xf1G'), bytearray(b'\xf0\t\t\xc6'), bytearray(b'\xfe'), bytearray(b'\xfc\x15$\x03'), bytearray(b'\xfa\x0b\x01\x00'), bytearray(b'\xf9\x01$\x03'), bytearray(b'\xfe'), bytearray(b'\xf0\t\n\xcc'), bytearray(b'\xfd'), bytearray(b'\xf0\x0b\n\t'), bytearray(b'\xfd'), bytearray(b'\xf0\x0b\x0b\xcc'), bytearray(b'\xfd'), bytearray(b'\xf0\t\xc5\xc5'), bytearray(b'\xff'), bytearray(b'\xfc\x12\x00\x00'), bytearray(b'\xf5\x0c\x01\xff'), bytearray(b'\xfe'), bytearray(b'\xfc\x05\x00\x00'), bytearray(b'\xfc\x15$\x00'), bytearray(b'\xf0\xee\xfe\xfe'), bytearray(b'\xf8\x03\x81'), bytearray(b'\xfc\r\x03\x0c'), bytearray(b'\xf9\x01$\x00'), bytearray(b'\xf8\x03\x00'), bytearray(b'\xff')]</t>
  </si>
  <si>
    <t>Original self.aiscript</t>
  </si>
  <si>
    <t>[bytearray(b'\xf0\xee\xee\xef'), bytearray(b'\xff'), bytearray(b'\xff')]</t>
  </si>
  <si>
    <t>[bytearray(b'\xee'), bytearray(b'\xff'), bytearray(b'\xfc\x05\x00\x00'), bytearray(b'\xf0\xef\xfe\xfe'), bytearray(b'\xff')]</t>
  </si>
  <si>
    <t>[bytearray(b'\xf0QR\xee'), bytearray(b'\xfd'), bytearray(b'\xf0Q\xeeS'), bytearray(b'\xfd'), bytearray(b'\xf0\xeeRS'), bytearray(b'\xff'), bytearray(b'\xfc\x12\x00\x00'), bytearray(b'\xfe'), bytearray(b'\xfc\x01\x00\x00'), bytearray(b'\xf16'), bytearray(b'\xf0\xef\xfe\xfe'), bytearray(b'\xff')]</t>
  </si>
  <si>
    <t>[bytearray(b'\xf0\xee\xee\xfe'), bytearray(b'\xfd'), bytearray(b'\xf0\xee\xee\xef'), bytearray(b'\xff'), bytearray(b'\xff')]</t>
  </si>
  <si>
    <t>[bytearray(b'\xf0\xef\xef\xfe'), bytearray(b'\xf0\xef\xfe\xfe'), bytearray(b'\xf0\xef\xfe\xfe'), bytearray(b'\xff'), bytearray(b'\xfc\x12\x00\x00'), bytearray(b'\xfe'), bytearray(b'\xfc\x01\x02\x02'), bytearray(b'\xf0\x08\xfe\xfe'), bytearray(b'\xfe'), bytearray(b'\xfc\x05\x00\x00'), bytearray(b'\xf0\xee\xfe\xfe'), bytearray(b'\xff')]</t>
  </si>
  <si>
    <t>[bytearray(b'\xf0\xee\xee\xef'), bytearray(b'\xfd'), bytearray(b'\xf0\x00\x05\x05'), bytearray(b'\xff'), bytearray(b'\xff')]</t>
  </si>
  <si>
    <t>[bytearray(b'\xf0\xee\xee\xfe'), bytearray(b'\xf0\xee\xee\xfe'), bytearray(b'\xfd'), bytearray(b'\xf0\xee\xee\xfe'), bytearray(b'\xf0\xee\xee\xfe'), bytearray(b'\xfd'), bytearray(b'\xf0\xee\xee\xfe'), bytearray(b'\xf0\xee\xee\xfe'), bytearray(b'\xfd'), bytearray(b'\xf0e\xee\xfe'), bytearray(b'\xf0e\xee\xfe'), bytearray(b'\xff'), bytearray(b'\xfc\x12\x00\x00'), bytearray(b'\xef'), bytearray(b'\xff')]</t>
  </si>
  <si>
    <t>[bytearray(b'\xf0\x04\xfe\xfe'), bytearray(b'\xfd'), bytearray(b'\xf0\xef\x04\xfe'), bytearray(b'\xff'), bytearray(b'\xff')]</t>
  </si>
  <si>
    <t>[bytearray(b'\xf0\xef\x1b\xfe'), bytearray(b'\xfd'), bytearray(b'\xf0\x06\x07\xfe'), bytearray(b'\xff'), bytearray(b'\xfc\x12\x00\x00'), bytearray(b'\xfe'), bytearray(b'\xfc\x05\x00\x00'), bytearray(b'\xf0.\xfe\xfe'), bytearray(b'\xff')]</t>
  </si>
  <si>
    <t>[bytearray(b'\xfc\x13\x01\x01'), bytearray(b'\xf0\xee\x0b\x0b'), bytearray(b'\xfe'), bytearray(b'\xf0\xee\xef\xfe'), bytearray(b'\xfd'), bytearray(b'\xf0\xee\xbe\xbe'), bytearray(b'\xff'), bytearray(b'\xff')]</t>
  </si>
  <si>
    <t>[bytearray(b'\xf0\xee\xee\xef'), bytearray(b'\xff'), bytearray(b'\xfc\x12\x00\x00'), bytearray(b'\xfe'), bytearray(b'\xfc\x13\x01\x01'), bytearray(b'\xfc\x05\x00\x00'), bytearray(b'\xf0\x94\x95\x96'), bytearray(b'\xff')]</t>
  </si>
  <si>
    <t>[bytearray(b'\xf0\x8b\x8c\x8e'), bytearray(b'\xfd'), bytearray(b'\xf0\x92\x93\x94'), bytearray(b'\xfd'), bytearray(b'\xf0\x95\x96\x97'), bytearray(b'\xfd'), bytearray(b'\xf0\x98\x99\xcd'), bytearray(b'\xfd'), bytearray(b'\xf0\x9b\x9c\xa3'), bytearray(b'\xfd'), bytearray(b'\xf0\x8f\x90\xa2'), bytearray(b'\xfd'), bytearray(b'\xf0\x9e\x9f\xa0'), bytearray(b'\xff'), bytearray(b'\xff')]</t>
  </si>
  <si>
    <t>[bytearray(b'\xf1D'), bytearray(b'\xf0\x10\xee\xfe'), bytearray(b'\xfd'), bytearray(b'\xf0\xee\x10\xfe'), bytearray(b'\xff'), bytearray(b'\xff')]</t>
  </si>
  <si>
    <t>[bytearray(b'\xfc\x13\x01\x01'), bytearray(b'\xf0\xee\xee\xef'), bytearray(b'\xfe'), bytearray(b'\xee'), bytearray(b'\xfd'), bytearray(b'\xf0\xe2\xee\xfe'), bytearray(b'\xff'), bytearray(b'\xff')]</t>
  </si>
  <si>
    <t>[bytearray(b'\xf0\xee\xef\xfe'), bytearray(b'\xfd'), bytearray(b'\xf0\xee\xee\xa6'), bytearray(b'\xfd'), bytearray(b'\xf0\xee\xee\xef'), bytearray(b'\xff'), bytearray(b'\xff')]</t>
  </si>
  <si>
    <t>[bytearray(b'\xfc\x13\x01\x01'), bytearray(b'\xef'), bytearray(b'\xf0\xee\xee\xfe'), bytearray(b'\xfe'), bytearray(b'\xee'), bytearray(b'\xff'), bytearray(b'\xff')]</t>
  </si>
  <si>
    <t>[bytearray(b'\xf0\xee\xee\xfe'), bytearray(b'\xff'), bytearray(b'\xff')]</t>
  </si>
  <si>
    <t>[bytearray(b'\xf0\xee\xee\xfe'), bytearray(b'\xfd'), bytearray(b'\xf0\xee\xef\xfe'), bytearray(b'\xff'), bytearray(b'\xff')]</t>
  </si>
  <si>
    <t>[bytearray(b'\xf4\x05\x05\xfe'), bytearray(b'\xfd'), bytearray(b'\xf16'), bytearray(b'\xc2'), bytearray(b'\xff'), bytearray(b'\xfc\x12\x00\x00'), bytearray(b'\xfe'), bytearray(b'\xfc\x05\x00\x00'), bytearray(b'\xf4\x05\xfe\xfe'), bytearray(b'\xff')]</t>
  </si>
  <si>
    <t>[bytearray(b'\xf0\xee\xee\xfe'), bytearray(b'\xfd'), bytearray(b'\xf0\xee\xee\xef'), bytearray(b'\xff'), bytearray(b'\xfc\x01\x02\x02'), bytearray(b'\xf0\xb8\xfe\xfe'), bytearray(b'\xff')]</t>
  </si>
  <si>
    <t>[bytearray(b'\xf0\xee\xee\xef'), bytearray(b'\xfd'), bytearray(b'\xf0\xb9\xba\xcf'), bytearray(b'\xfd'), bytearray(b'\xf0\xee\xee\xef'), bytearray(b'\xfd'), bytearray(b'\xf0\xb9\xba\xcf'), bytearray(b'\xfd'), bytearray(b'\xf0\xc5\xfe\xfe'), bytearray(b'\xff'), bytearray(b'\xff')]</t>
  </si>
  <si>
    <t>[bytearray(b'\xf0\xee\xee\xfe'), bytearray(b'\xfd'), bytearray(b'\xf0\xee\xee\xfe'), bytearray(b'\xfd'), bytearray(b'\xf0\xee\xee\xef'), bytearray(b'\xff'), bytearray(b'\xff')]</t>
  </si>
  <si>
    <t>[bytearray(b'\xfc\x0fD\x07'), bytearray(b'\xf0\xee\xef\xfe'), bytearray(b'\xf0\xef\xfe\xfe'), bytearray(b'\xfe'), bytearray(b'\xee'), bytearray(b'\xff'), bytearray(b'\xff')]</t>
  </si>
  <si>
    <t>[bytearray(b'\xfc\x13\x01\x01'), bytearray(b'\xf16'), bytearray(b'\xc2'), bytearray(b'\xfe'), bytearray(b'\xee'), bytearray(b'\xff'), bytearray(b'\xfc\x12\x00\x00'), bytearray(b'\xfe'), bytearray(b'\xfc\x01\x00\x00'), bytearray(b'\xf0\xef\xef\xfe'), bytearray(b'\xff')]</t>
  </si>
  <si>
    <t>[bytearray(b'\xfc\x0fD\x05'), bytearray(b'\xf1C'), bytearray(b'\xba'), bytearray(b'\xfd'), bytearray(b'\xf0\xee\xfe\xef'), bytearray(b'\xf0\xee\xee\xef'), bytearray(b'\xfe'), bytearray(b'\xee'), bytearray(b'\xff'), bytearray(b'\xff')]</t>
  </si>
  <si>
    <t>[bytearray(b'\xfc\x13\x01\x01'), bytearray(b'\xef'), bytearray(b'\xfe'), bytearray(b'\xf0\xee\xee\xef'), bytearray(b'\xfd'), bytearray(b'\xff'), bytearray(b'\xff')]</t>
  </si>
  <si>
    <t>[bytearray(b'\xee'), bytearray(b'\xfd'), bytearray(b'\xf0\xee\xee\xef'), bytearray(b'\xff'), bytearray(b'\xfc\x12\x00\x00'), bytearray(b'\xfe'), bytearray(b'\xfc\x13\x01\x01'), bytearray(b'\xfc\x05\x00\x00'), bytearray(b'\xf0\xcb\xfe\xfe'), bytearray(b'\xff')]</t>
  </si>
  <si>
    <t>[bytearray(b'\xf0\xee\xee\xef'), bytearray(b'\xfd'), bytearray(b'\xf0\xee\xee\xfe'), bytearray(b'\xfd'), bytearray(b'\xf0\xee\xee\xfe'), bytearray(b'\xff'), bytearray(b'\xfc\x12\x00\x00'), bytearray(b'\xfe'), bytearray(b'\xfc\x05\x00\x00'), bytearray(b'\xf0\xcb\xfe\xfe'), bytearray(b'\xff')]</t>
  </si>
  <si>
    <t>[bytearray(b'\xfc\x13\x01\x01'), bytearray(b'\xf0\xee\xee\xba'), bytearray(b'\xfd'), bytearray(b'\xf0\xee\xee\xb3'), bytearray(b'\xfd'), bytearray(b'\xf0\xee\xee\xb2'), bytearray(b'\xfe'), bytearray(b'\xee'), bytearray(b'\xfd'), bytearray(b'\xf0\xee\xee\xef'), bytearray(b'\xfd'), bytearray(b'\xf0\xee\xee\x8e'), bytearray(b'\xff'), bytearray(b'\xff')]</t>
  </si>
  <si>
    <t>[bytearray(b'\xf0\xee\xef\xfe'), bytearray(b'\xff'), bytearray(b'\xfc\x01\x19\x19'), bytearray(b'\xf0\xdf\xdf\xfe'), bytearray(b'\xfe'), bytearray(b'\xfc\x13\x01\x01'), bytearray(b'\xfc\x05\x00\x00'), bytearray(b'\xf0\xef\xef\xfe'), bytearray(b'\xff')]</t>
  </si>
  <si>
    <t>[bytearray(b'\xfc\x13\x01\x01'), bytearray(b'\xf0\xee\xef\xef'), bytearray(b'\xfe'), bytearray(b'\xf16'), bytearray(b'\xf0\xc2\xc2\xfe'), bytearray(b'\xff'), bytearray(b'\xfc\x12\x00\x00'), bytearray(b'\xfe'), bytearray(b'\xfc\x01\x00\x00'), bytearray(b'\xf0\xef\xfe\xfe'), bytearray(b'\xff')]</t>
  </si>
  <si>
    <t>[bytearray(b'\xfc\r\x00\x03'), bytearray(b'\xf8\x00\x00'), bytearray(b'\xf1\x0e'), bytearray(b'\xf0\xee\xee\xfe'), bytearray(b'\xfe'), bytearray(b'\xee'), bytearray(b'\xf8\x00\x81'), bytearray(b'\xfd'), bytearray(b'\xf0\xee\xee\xef'), bytearray(b'\xf8\x00\x81'), bytearray(b'\xfd'), bytearray(b'\xf0\xee\xee\xb3'), bytearray(b'\xf8\x00\x81'), bytearray(b'\xff'), bytearray(b'\xff')]</t>
  </si>
  <si>
    <t>[bytearray(b'\xf0\xeei\xef'), bytearray(b'\xff'), bytearray(b'\xfc\x01\x00\x00'), bytearray(b'\xf0i\xfe\xfe'), bytearray(b'\xff')]</t>
  </si>
  <si>
    <t>[bytearray(b'\xf0\x0e\x0e\xfe'), bytearray(b'\xf0\x0e\x0e\xfe'), bytearray(b'\xf0\x0e\xfe\xfe'), bytearray(b'\xfd'), bytearray(b'\xff'), bytearray(b'\xfc\x12\x00\x00'), bytearray(b'\xf5\x0c\x01\xff'), bytearray(b'\xfe'), bytearray(b'\xfc\x01\x02\x02'), bytearray(b'\xf1C'), bytearray(b'\xf0,,\xfe'), bytearray(b'\xff')]</t>
  </si>
  <si>
    <t>[bytearray(b'\xf0\xcc\xee\xee'), bytearray(b'\xfd'), bytearray(b'\xf0\xcc\xee\xee'), bytearray(b'\xfd'), bytearray(b'\xf0\xcc\xee\xee'), bytearray(b'\xfd'), bytearray(b'\xf0\xcc\xee\xee'), bytearray(b'\xfd'), bytearray(b'\xf0\xc5\xc6\xee'), bytearray(b'\xf16'), bytearray(b'\xf0\xef\xef\xfe'), bytearray(b'\xff'), bytearray(b'\xfc\x12\x00\x00'), bytearray(b'\xfe'), bytearray(b'\xfc\x05\x00\x00'), bytearray(b'\xf1C'), bytearray(b'\xf0\xc0\xfe\xfe'), bytearray(b'\xff')]</t>
  </si>
  <si>
    <t>[bytearray(b'\xf0\xee\xee\xd6'), bytearray(b'\xfd'), bytearray(b'\xf0\xee\xee\x13'), bytearray(b'\xfd'), bytearray(b'\xf0\xee\xee\xcb'), bytearray(b'\xfd'), bytearray(b'\xf0\xee\xee\x14'), bytearray(b'\xfd'), bytearray(b'\xef'), bytearray(b'\xf0\xee\xee\xfe'), bytearray(b'\xf0\xee\xee\xfe'), bytearray(b'\xf0\xee\xee\xfe'), bytearray(b'\xff'), bytearray(b'\xff')]</t>
  </si>
  <si>
    <t>[bytearray(b'\xf0\xee\xee\xfe'), bytearray(b'\xfd'), bytearray(b'\xf0\xee\xee\x13'), bytearray(b'\xfd'), bytearray(b'\xf0\xee\xee\xef'), bytearray(b'\xff'), bytearray(b'\xff')]</t>
  </si>
  <si>
    <t>[bytearray(b'\xf0\xee\xee\xef'), bytearray(b'\xfd'), bytearray(b'\xf0\xee\xee\xfe'), bytearray(b'\xff'), bytearray(b'\xff')]</t>
  </si>
  <si>
    <t>[bytearray(b'\xee'), bytearray(b'\xff'), bytearray(b'\xfc\x12\x00\x00'), bytearray(b'\xfe'), bytearray(b'\xfc\x01\x00\x00'), bytearray(b'\xf0\xee\xfe\xfe'), bytearray(b'\xfe'), bytearray(b'\xfc\x05\x00\x00'), bytearray(b'\xf0\xef\xfe\xfe'), bytearray(b'\xff')]</t>
  </si>
  <si>
    <t>[bytearray(b'\xfc\x13\x01\x01'), bytearray(b'\xf0\xef\xe7\xe7'), bytearray(b'\xfe'), bytearray(b'\xf0\xee\xe7\xee'), bytearray(b'\xfd'), bytearray(b'\xf0\xee\xee\xfe'), bytearray(b'\xff'), bytearray(b'\xff')]</t>
  </si>
  <si>
    <t>[bytearray(b'\xf0\xee\xee\xfe'), bytearray(b'\xfd'), bytearray(b'\xf0\xee\xef\x8f'), bytearray(b'\xfd'), bytearray(b'\xf0\xee\xee\xfe'), bytearray(b'\xff'), bytearray(b'\xfc\x12\x00\x00'), bytearray(b'\xfe'), bytearray(b'\xfc\x01\x02\x02'), bytearray(b'\xf0\xee\xb2\xfe'), bytearray(b'\xff')]</t>
  </si>
  <si>
    <t>[bytearray(b'\xee'), bytearray(b'\xfd'), bytearray(b'\xee'), bytearray(b'\xfd'), bytearray(b'\xf0\xee\xee\xad'), bytearray(b'\xff'), bytearray(b'\xfc\x13\x01\x01'), bytearray(b'\xfc\x05\x00\x00'), bytearray(b'\xf0\xef\xfe\xfe'), bytearray(b'\xff')]</t>
  </si>
  <si>
    <t>[bytearray(b'\xf0\xef\x94\xfe'), bytearray(b'\xfd'), bytearray(b'\xf0\xef\x95\xfe'), bytearray(b'\xfd'), bytearray(b'\xf0\xef\x96\xfe'), bytearray(b'\xff'), bytearray(b'\xff')]</t>
  </si>
  <si>
    <t>[bytearray(b'\xee'), bytearray(b'\xfd'), bytearray(b'\xf0\xee\xee\xef'), bytearray(b'\xfd'), bytearray(b'\xf0\xee\xee\xb8'), bytearray(b'\xff'), bytearray(b'\xff')]</t>
  </si>
  <si>
    <t>[bytearray(b'\xf0\xee\xee\xfe'), bytearray(b'\xff'), bytearray(b'\xfc\x12\x00\x00'), bytearray(b'\xfe'), bytearray(b'\xfc\x01\x00\x00'), bytearray(b'\xf0\xef\xfe\xfe'), bytearray(b'\xff')]</t>
  </si>
  <si>
    <t>[bytearray(b'\xf0\xee\xee\xef'), bytearray(b'\xfd'), bytearray(b'\xf0\xee\xee\xfe'), bytearray(b'\xfd'), bytearray(b'\xf0\xee\xee\xfe'), bytearray(b'\xff'), bytearray(b'\xff')]</t>
  </si>
  <si>
    <t>[bytearray(b'\xf0\xee\xee\xce'), bytearray(b'\xfd'), bytearray(b'\xf0\xee\xee\xef'), bytearray(b'\xff'), bytearray(b'\xff')]</t>
  </si>
  <si>
    <t>[bytearray(b'\xf0\xee\xee\xfe'), bytearray(b'\xfd'), bytearray(b'\xf0\xee\xee\xef'), bytearray(b'\xff'), bytearray(b'\xfc\x12\x00\x00'), bytearray(b'\xfe'), bytearray(b'\xfc\x13\x01\x01'), bytearray(b'\xfc\x05\x00\x00'), bytearray(b'\xf0\xeb\xfe\xfe'), bytearray(b'\xff')]</t>
  </si>
  <si>
    <t>[bytearray(b'\xee'), bytearray(b'\xfd'), bytearray(b'\xf0\xee\xee\xef'), bytearray(b'\xfd'), bytearray(b'\xf0\x08\x08\xee'), bytearray(b'\xff'), bytearray(b'\xff')]</t>
  </si>
  <si>
    <t>[bytearray(b'\xfc\r\x00\x03'), bytearray(b'\xf8\x00\x00'), bytearray(b'\xf1\x0e'), bytearray(b'\xee'), bytearray(b'\xfe'), bytearray(b'\xf0\xee\xee\xef'), bytearray(b'\xf8\x00\x81'), bytearray(b'\xff'), bytearray(b'\xff')]</t>
  </si>
  <si>
    <t>[bytearray(b'\xfc\r\x00\x03'), bytearray(b'\xf8\x00\x00'), bytearray(b'\xf1\x0e'), bytearray(b'\xee'), bytearray(b'\xfe'), bytearray(b'\xf0\xee\xee\xfe'), bytearray(b'\xfd'), bytearray(b'\xf0\xee\xee\xef'), bytearray(b'\xf8\x00\x81'), bytearray(b'\xff'), bytearray(b'\xff')]</t>
  </si>
  <si>
    <t>[bytearray(b'\xfc\x13\x01\x01'), bytearray(b'\xf0\xee\xee\x8e'), bytearray(b'\xfe'), bytearray(b'\xf0\xee\xee\xfe'), bytearray(b'\xfd'), bytearray(b'\xf0\xee\xee\xfe'), bytearray(b'\xfd'), bytearray(b'\xf0\xee\xee\xef'), bytearray(b'\xff'), bytearray(b'\xff')]</t>
  </si>
  <si>
    <t>[bytearray(b'\xf0\xee\xee\xef'), bytearray(b'\xfd'), bytearray(b'\xf4\x16\x16\x16'), bytearray(b'\xfd'), bytearray(b'\xf0\xee\xee\x9e'), bytearray(b'\xff'), bytearray(b'\xff')]</t>
  </si>
  <si>
    <t>[bytearray(b'\xf0\xee\xee\xef'), bytearray(b'\xfd'), bytearray(b'\xee'), bytearray(b'\xfd'), bytearray(b'\xee'), bytearray(b'\xff'), bytearray(b'\xff')]</t>
  </si>
  <si>
    <t>[bytearray(b'\xfc\x13\x01\x01'), bytearray(b'\xf0\xee\xee\x15'), bytearray(b'\xfe'), bytearray(b'\xf0\xee\xee\xfe'), bytearray(b'\xfd'), bytearray(b'\xf0\xee\xee\xfe'), bytearray(b'\xfd'), bytearray(b'\xf0\xee\xee\xef'), bytearray(b'\xff'), bytearray(b'\xff')]</t>
  </si>
  <si>
    <t>[bytearray(b'\xf0\xee\xee\xfe'), bytearray(b'\xfd'), bytearray(b'\xf0\xee\xee\xef'), bytearray(b'\xfd'), bytearray(b'\xf0\xee\xee\xcb'), bytearray(b'\xff'), bytearray(b'\xfc\x12\x00\x00'), bytearray(b'\xfe'), bytearray(b'\xfc\x05\x00\x00'), bytearray(b'\xf0ii\xfe'), bytearray(b'\xf0i\xfe\xfe'), bytearray(b'\xff')]</t>
  </si>
  <si>
    <t>[bytearray(b'\xf0\xee\xee\xef'), bytearray(b'\xfd'), bytearray(b'\xf0\xee\xee\xfe'), bytearray(b'\xfd'), bytearray(b'\xf0\xee\xee\xfe'), bytearray(b'\xfd'), bytearray(b'\xf0\xee\xee\xa5'), bytearray(b'\xff'), bytearray(b'\xfc\x01\x05\x06'), bytearray(b'\xf1E'), bytearray(b'\xef'), bytearray(b'\xfe'), bytearray(b'\xfc\x01\x00\x00'), bytearray(b'\xf0\xc9\xfe\xfe'), bytearray(b'\xff')]</t>
  </si>
  <si>
    <t>[bytearray(b'\xcb'), bytearray(b'\xff'), bytearray(b'\xff')]</t>
  </si>
  <si>
    <t>[bytearray(b'\xf0\xee\xee\xfe'), bytearray(b'\xfd'), bytearray(b'\xf0\xee\xee\xef'), bytearray(b'\xff'), bytearray(b'\xfc\x12\x00\x00'), bytearray(b'\xfe'), bytearray(b'\xfc\x01\x00\x00'), bytearray(b'\xf0\xa2\xfe\xfe'), bytearray(b'\xff')]</t>
  </si>
  <si>
    <t>[bytearray(b'\xf0\xef\xef\xb5'), bytearray(b'\xff'), bytearray(b'\xfc\x14\x0c\x01'), bytearray(b'\xfc\x01\x02\x02'), bytearray(b'\xfc\x15\t\x01'), bytearray(b'\xf9\x00\t\x01'), bytearray(b'\xf7\x06'), bytearray(b'\xff')]</t>
  </si>
  <si>
    <t>[bytearray(b'\xfc\x13\x01\x01'), bytearray(b'\xf0\xef\xb5\xdd'), bytearray(b'\xfe'), bytearray(b'\xf0\xb5\xb5\xfe'), bytearray(b'\xfd'), bytearray(b'\xf0\xb5\xef\xfe'), bytearray(b'\xff'), bytearray(b'\xff')]</t>
  </si>
  <si>
    <t>[bytearray(b'\xfc\x0b\xc8\x00'), bytearray(b'\xfc\x15\x00\x00'), bytearray(b'\xf9\x01\x00\x00'), bytearray(b'\xfa\t\xf10'), bytearray(b'\xf3D\x00'), bytearray(b'\xf5\x03\x00&lt;'), bytearray(b'\xfb\x00\x00'), bytearray(b'\xfe'), bytearray(b'\xfc\x0bP\x00'), bytearray(b'\xfc\x15\x00\x01'), bytearray(b'\xf9\x01\x00\x01'), bytearray(b'\xfa\t\xf10'), bytearray(b'\xf3D\x00'), bytearray(b'\xf5\x03\x00\x1c'), bytearray(b'\xfe'), bytearray(b'\xfc\x0b\x19\x00'), bytearray(b'\xfc\x15\x00\x02'), bytearray(b'\xf9\x01\x00\x02'), bytearray(b'\xfa\t\xf10'), bytearray(b'\xf3D\x00'), bytearray(b'\xf5\x03\x00\x0c'), bytearray(b'\xfe'), bytearray(b'\xfc\r\x03\x03'), bytearray(b'\x9b'), bytearray(b'\xf8\x03\x00'), bytearray(b'\xfe'), bytearray(b'\xf0\xee\xee\xa7'), bytearray(b'\xfd'), bytearray(b'\xf0\xee\xef\xb5'), bytearray(b'\xfd'), bytearray(b'\xf0\xee\xee\xdd'), bytearray(b'\xfd'), bytearray(b'\xf8\x03\x81'), bytearray(b'\xff'), bytearray(b'\xfc\x01\n\n'), bytearray(b'\xab'), bytearray(b'\xff')]</t>
  </si>
  <si>
    <t>[bytearray(b'\xfc\x13\x01\x01'), bytearray(b'\xf0\xb6\xcd\xdd'), bytearray(b'\xfe'), bytearray(b'\xf0\xee\xee\xef'), bytearray(b'\xff'), bytearray(b'\xff')]</t>
  </si>
  <si>
    <t>[bytearray(b'\xf0\xee\xee\xfe'), bytearray(b'\xfd'), bytearray(b'\xf0\xee\xee\xfe'), bytearray(b'\xfd'), bytearray(b'\xf0\xee\xef\xfe'), bytearray(b'\xff'), bytearray(b'\xff')]</t>
  </si>
  <si>
    <t>[bytearray(b'\xf0\xee\xee\xef'), bytearray(b'\xfd'), bytearray(b'\xf0\xee\xee\xae'), bytearray(b'\xff'), bytearray(b'\xfc\x12\x00\x00'), bytearray(b'\xfc\x1bd\x01'), bytearray(b'\xfc\x19\x01\x00'), bytearray(b'\xf5\x08\x03\x01'), bytearray(b'\xf5\x02\x00"'), bytearray(b'\xf5\x00\x01\x01'), bytearray(b'\xfe'), bytearray(b'\xfc\x12\x00\x00'), bytearray(b'\xfc\x1bd\x01'), bytearray(b'\xfc\x19\x02\x00'), bytearray(b'\xfc\x13\x01\x00'), bytearray(b'\xf5\x08\x03\x02'), bytearray(b'\xf5\x02\x00\x1c'), bytearray(b'\xf5\x00\x01\x02'), bytearray(b'\xfe'), bytearray(b'\xfc\x12\x00\x00'), bytearray(b'\xfc\x1bd\x01'), bytearray(b'\xfc\x19 \x00'), bytearray(b'\xfc\x13\x01\x00'), bytearray(b'\xf5\x08\x03 '), bytearray(b'\xf5\x02\x00\x1c'), bytearray(b'\xf5\x00\x01 '), bytearray(b'\xff')]</t>
  </si>
  <si>
    <t>[bytearray(b'\xf0\xee\xee\xfe'), bytearray(b'\xfd'), bytearray(b'\xf0\xee\xee\xeb'), bytearray(b'\xff'), bytearray(b'\xfc\x12\x00\x00'), bytearray(b'\xfe'), bytearray(b'\xfc\x01\x00\x00'), bytearray(b'\xfc\x13\x01\x01'), bytearray(b'\xf0\xef\xfe\xfe'), bytearray(b'\xff')]</t>
  </si>
  <si>
    <t>[bytearray(b'\xf0\xee\xee\xfe'), bytearray(b'\xfd'), bytearray(b'\xf0\xee\xee\xef'), bytearray(b'\xfd'), bytearray(b'\xee'), bytearray(b'\xff'), bytearray(b'\xff')]</t>
  </si>
  <si>
    <t>[bytearray(b'\xfc\x13\x01\x01'), bytearray(b'\xf0\xee\xee\x90'), bytearray(b'\xfe'), bytearray(b'\xf0\xee\xee\xef'), bytearray(b'\xff'), bytearray(b'\xff')]</t>
  </si>
  <si>
    <t>[bytearray(b'\xf0\x05\xee\xfe'), bytearray(b'\xfd'), bytearray(b'\xf0\xee\xee\xae'), bytearray(b'\xfd'), bytearray(b'\xf0\xee\xee\xef'), bytearray(b'\xff'), bytearray(b'\xff')]</t>
  </si>
  <si>
    <t>[bytearray(b'\xf3\x86\x00'), bytearray(b'\xfd'), bytearray(b'\x90'), bytearray(b'\xfd'), bytearray(b'\xf3\x86\x00'), bytearray(b'\xfd'), bytearray(b'\x90'), bytearray(b'\xfd'), bytearray(b'\xf3\x86\x00'), bytearray(b'\xfd'), bytearray(b'\x90'), bytearray(b'\xfd'), bytearray(b'\xf3\x87\x00'), bytearray(b'\xfd'), bytearray(b'\x90'), bytearray(b'\x90'), bytearray(b'\x90'), bytearray(b'\x90'), bytearray(b'\x90'), bytearray(b'\x90'), bytearray(b'\x90'), bytearray(b'\x90'), bytearray(b'\x90'), bytearray(b'\x90'), bytearray(b'\xff'), bytearray(b'\xff')]</t>
  </si>
  <si>
    <t>[bytearray(b'\xf0\xee\xee\xef'), bytearray(b'\xfd'), bytearray(b'\xff'), bytearray(b'\xfc\x05\x00\x00'), bytearray(b'\xf16'), bytearray(b'\xf0\xef\xfe\xfe'), bytearray(b'\xff')]</t>
  </si>
  <si>
    <t>[bytearray(b'\xf0\xee\xee\xef'), bytearray(b'\xfd'), bytearray(b'\xf6\x00\xe9\xe9'), bytearray(b'\xfd'), bytearray(b'\xf0\xee\xee\xef'), bytearray(b'\xfd'), bytearray(b'\xf6\x01\x01\x01'), bytearray(b'\xff'), bytearray(b'\xfc\x01\x05\x06'), bytearray(b'\xf4\x05\x05\x06'), bytearray(b'\xff')]</t>
  </si>
  <si>
    <t>[bytearray(b'\xf0\xe4\xfe\xfe'), bytearray(b'\xff'), bytearray(b'\xfc\x12\x00\x00'), bytearray(b'\xfe'), bytearray(b'\xfc\x05\x00\x00'), bytearray(b'\xf0\xa2\xfe\xfe'), bytearray(b'\xff')]</t>
  </si>
  <si>
    <t>[bytearray(b'\xf0\xee\xee\xef'), bytearray(b'\xfd'), bytearray(b'\xf0\xee\xee\xa8'), bytearray(b'\xff'), bytearray(b'\xfc\x12\x00\x00'), bytearray(b'\xfe'), bytearray(b'\xfc\x05\x00\x00'), bytearray(b'\xf1G'), bytearray(b'\x8b'), bytearray(b'\xff')]</t>
  </si>
  <si>
    <t>[bytearray(b'\xfc\x13\x01\x01'), bytearray(b'\xf0\xee\xdf\xcf'), bytearray(b'\xfe'), bytearray(b'\xf0\xee\xee\xef'), bytearray(b'\xff'), bytearray(b'\xff')]</t>
  </si>
  <si>
    <t>[bytearray(b'\xfc\x10\x00\x00'), bytearray(b'\xf0\x05\x06\x07'), bytearray(b'\xfe'), bytearray(b'\xf0\xee\xee\xfe'), bytearray(b'\xfd'), bytearray(b'\xf0\xee\xee\xef'), bytearray(b'\xff'), bytearray(b'\xff')]</t>
  </si>
  <si>
    <t>[bytearray(b'\xf0\xee\xee\xef'), bytearray(b'\xfd'), bytearray(b'\xf0\xee\xee\xfe'), bytearray(b'\xfd'), bytearray(b'\xf0\xee\xee\xfe'), bytearray(b'\xff'), bytearray(b'\xfc\x12\x00\x00'), bytearray(b'\xf1C'), bytearray(b'\xf0\xbc\xfe\xfe'), bytearray(b'\xff')]</t>
  </si>
  <si>
    <t>[bytearray(b'\x99'), bytearray(b'\xff'), bytearray(b'\xfc\x05\x00\x00'), bytearray(b'\xef'), bytearray(b'\x99'), bytearray(b'\xff')]</t>
  </si>
  <si>
    <t>[bytearray(b'\xfc\x08C\x07'), bytearray(b'\xf0001'), bytearray(b'\xf16'), bytearray(b'\xf0\xc2\xfe\xfe'), bytearray(b'\xfe'), bytearray(b'\xfc\x08C\x06'), bytearray(b'\xf6\x00\xf4\xf4'), bytearray(b'\xf16'), bytearray(b'\xf0\xc2\xfe\xfe'), bytearray(b'\xfe'), bytearray(b'\xf1D'), bytearray(b'\xf6\x00\xf5\xeb'), bytearray(b'\xf16'), bytearray(b'\xf0\xc2\xfe\xfe'), bytearray(b'\xfd'), bytearray(b'\xf1D'), bytearray(b'\xf6\x00\xe9\xee'), bytearray(b'\xf16'), bytearray(b'\xf0\xc2\xfe\xfe'), bytearray(b'\xfd'), bytearray(b'\xf1D'), bytearray(b'\xf6\x00\xeb\xec'), bytearray(b'\xf16'), bytearray(b'\xf0\xc2\xfe\xfe'), bytearray(b'\xff'), bytearray(b'\xfc\x05\x00\x00'), bytearray(b'\xf16'), bytearray(b'\xf0\xc2\xfe\xfe'), bytearray(b'\xff')]</t>
  </si>
  <si>
    <t>[bytearray(b'\xfc\x13\x01\x01'), bytearray(b'\xf0\x91\x90\x90'), bytearray(b'\xfe'), bytearray(b'\xf0\xee\xee\xef'), bytearray(b'\xff'), bytearray(b'\xff')]</t>
  </si>
  <si>
    <t>[bytearray(b'\xfc\x13\x01\x01'), bytearray(b'\xf0\x9b\xbd\xef'), bytearray(b'\xfe'), bytearray(b'\xf0\xee\xee\xef'), bytearray(b'\xff'), bytearray(b'\xff')]</t>
  </si>
  <si>
    <t>[bytearray(b'\xee'), bytearray(b'\xfd'), bytearray(b'\xee'), bytearray(b'\xfd'), bytearray(b'\xee'), bytearray(b'\xfd'), bytearray(b'\xee'), bytearray(b'\xfd'), bytearray(b'\xef'), bytearray(b'\xee'), bytearray(b'\xee'), bytearray(b'\xff'), bytearray(b'\xfc\x01\x02\x02'), bytearray(b'\xf0f\xfe\xfe'), bytearray(b'\xff')]</t>
  </si>
  <si>
    <t>[bytearray(b'\xf0\xee\xee\xfe'), bytearray(b'\xfd'), bytearray(b'\xf0\xee\xee\xef'), bytearray(b'\xff'), bytearray(b'\xfc\x01\x00\x00'), bytearray(b'\xf0\xee\xfe\xfe'), bytearray(b'\xfe'), bytearray(b'\xfc\x05\x00\x00'), bytearray(b'\xf0\xb9\xfe\xfe'), bytearray(b'\xff')]</t>
  </si>
  <si>
    <t>[bytearray(b'\xf0\x00\x00\xfe'), bytearray(b'\xfd'), bytearray(b'\xf0\xee\xef\xec'), bytearray(b'\xff'), bytearray(b'\xff')]</t>
  </si>
  <si>
    <t>[bytearray(b'\xf0\xee\xef\xfe'), bytearray(b'\xff'), bytearray(b'\xff')]</t>
  </si>
  <si>
    <t>[bytearray(b'\xfc\x0f\x00\x07'), bytearray(b'\xf0\xee\xef\xfe'), bytearray(b'\xfd'), bytearray(b'\xee'), bytearray(b'\xfe'), bytearray(b'\xee'), bytearray(b'\xff'), bytearray(b'\xff')]</t>
  </si>
  <si>
    <t>[bytearray(b'\xfc\x13\x01\x01'), bytearray(b'\xf0\xee\xee\xef'), bytearray(b'\xfe'), bytearray(b'\xf0ii\xfe'), bytearray(b'\xfd'), bytearray(b'\xf0\xefii'), bytearray(b'\xff'), bytearray(b'\xff')]</t>
  </si>
  <si>
    <t>[bytearray(b'\xee'), bytearray(b'\xfd'), bytearray(b'\xf0\xee\xee\x9c'), bytearray(b'\xfd'), bytearray(b'\xf0\xee\xef\xfe'), bytearray(b'\xff'), bytearray(b'\xff')]</t>
  </si>
  <si>
    <t>[bytearray(b'\xf0\xee\xee\xfe'), bytearray(b'\xfd'), bytearray(b'\xf0\xef\xee\xfe'), bytearray(b'\xff'), bytearray(b'\xff')]</t>
  </si>
  <si>
    <t>[bytearray(b'\xfc\x13\x01\x01'), bytearray(b'\xf0\xee\xef\xef'), bytearray(b'\xfe'), bytearray(b'\xf1D'), bytearray(b'\xf0\xee\xad\xee'), bytearray(b'\xfd'), bytearray(b'\xee'), bytearray(b'\xfd'), bytearray(b'\xf0\xad\xad\xee'), bytearray(b'\xfd'), bytearray(b'\xee'), bytearray(b'\xff'), bytearray(b'\xff')]</t>
  </si>
  <si>
    <t>[bytearray(b'\xee'), bytearray(b'\xfd'), bytearray(b'\xf0\xee\xee\xfe'), bytearray(b'\xff'), bytearray(b'\xfc\x01\x00\x00'), bytearray(b'\xf0\xef\xfe\xfe'), bytearray(b'\xff')]</t>
  </si>
  <si>
    <t>[bytearray(b'\xf0\xee\xee\xef'), bytearray(b'\xfd'), bytearray(b'\xf0\xee\xee.'), bytearray(b'\xff'), bytearray(b'\xff')]</t>
  </si>
  <si>
    <t>[bytearray(b'\xf0\xee\xeee'), bytearray(b'\xfd'), bytearray(b'\xf0QRS'), bytearray(b'\xff'), bytearray(b'\xfc\x01\x08\x08'), bytearray(b'\xf6\x01AB'), bytearray(b'\xfe'), bytearray(b'\xfc\x01\x00\x00'), bytearray(b'\xf16'), bytearray(b'\xf0\xef\xfe\xfe'), bytearray(b'\xff')]</t>
  </si>
  <si>
    <t>[bytearray(b'\xf0\xef\xef\xfe'), bytearray(b'\xf0\xef\xfe\xfe'), bytearray(b'\xf0\xef\xfe\xfe'), bytearray(b'\xff'), bytearray(b'\xfc\x01\x02\x02'), bytearray(b'\xf0\x08\xfe\xfe'), bytearray(b'\xfe'), bytearray(b'\xfc\x05\x00\x00'), bytearray(b'\xf0\xee\xfe\xfe'), bytearray(b'\xff')]</t>
  </si>
  <si>
    <t>[bytearray(b'\xfc\x13\x01\x01'), bytearray(b'\x0e'), bytearray(b'\xfe'), bytearray(b'\xf0\xef\xef\xfe'), bytearray(b'\xfd'), bytearray(b'\xf0\xef\xef\x0e'), bytearray(b'\xff'), bytearray(b'\xff')]</t>
  </si>
  <si>
    <t>[bytearray(b'\xfc\x088\x17'), bytearray(b'/'), bytearray(b'\xfe'), bytearray(b'\xf0\x0e\x0f#'), bytearray(b'\xfd'), bytearray(b'\xf0.5\x1c'), bytearray(b'\xf0\xef\xef\xfe'), bytearray(b'\xfd'), bytearray(b'\xf0.5\x1c'), bytearray(b'\xf0\t\n\x0b'), bytearray(b'\xfd'), bytearray(b'\xf03.%'), bytearray(b'\xf0\t\n\x0b'), bytearray(b'\xfd'), bytearray(b'\xf043\x1f'), bytearray(b'\xf0\t\n\x0b'), bytearray(b'\xff'), bytearray(b'\xfc\x12\x00\x00'), bytearray(b'\xfe'), bytearray(b'\xfc\x05\x00\x00'), bytearray(b'\xf1G'), bytearray(b'\xf0.\xfe\xfe'), bytearray(b'\xf0\x13\xfe\xfe'), bytearray(b'\xff')]</t>
  </si>
  <si>
    <t>[bytearray(b'\xfc\x13\x01\x01'), bytearray(b'\xf0\xee\x07\x07'), bytearray(b'\xfe'), bytearray(b'\xf0\xee\xef\xfe'), bytearray(b'\xfd'), bytearray(b'\xf0\xee\xa9\xfe'), bytearray(b'\xfd'), bytearray(b'\xf0\xee\xa9\xa9'), bytearray(b'\xff'), bytearray(b'\xff')]</t>
  </si>
  <si>
    <t>[bytearray(b'\xfc\x13\x01\x01'), bytearray(b'\xf0\xee\x9f\x9f'), bytearray(b'\xfe'), bytearray(b'\xf0\xee\xee\xfe'), bytearray(b'\xfd'), bytearray(b'\xf0\xee\xee\xef'), bytearray(b'\xff'), bytearray(b'\xff')]</t>
  </si>
  <si>
    <t>[bytearray(b'\xfc\x13\x01\x01'), bytearray(b'\xf0\x94\x95\x96'), bytearray(b'\xfd'), bytearray(b'\xf0\xe4\xfe\xfe'), bytearray(b'\xfe'), bytearray(b'\xf0\xee\xee\xef'), bytearray(b'\xff'), bytearray(b'\xff')]</t>
  </si>
  <si>
    <t>[bytearray(b'\xee'), bytearray(b'\xfd'), bytearray(b'\xee'), bytearray(b'\xfd'), bytearray(b'\xf0\xee\xee\xef'), bytearray(b'\xff'), bytearray(b'\xfc\x12\x00\x00'), bytearray(b'\xfe'), bytearray(b'\xfc\x05\x00\x00'), bytearray(b'\xf0\xa3\xfe\xfe'), bytearray(b'\xff')]</t>
  </si>
  <si>
    <t>[bytearray(b'\xf0\xee\xee\xef'), bytearray(b'\xfd'), bytearray(b'\xf0\xee\xee\xe5'), bytearray(b'\xff'), bytearray(b'\xff')]</t>
  </si>
  <si>
    <t>[bytearray(b'\xfc\x13\x01\x01'), bytearray(b'\xf16'), bytearray(b'\xc2'), bytearray(b'\xfe'), bytearray(b'\xee'), bytearray(b'\xff'), bytearray(b'\xfc\x12\x00\x00'), bytearray(b'\xfe'), bytearray(b'\xfc\x01\x00\x00'), bytearray(b'\xf0\xef\xfe\xfe'), bytearray(b'\xff')]</t>
  </si>
  <si>
    <t>[bytearray(b'\xf0\xee\x93\xef'), bytearray(b'\xff'), bytearray(b'\xff')]</t>
  </si>
  <si>
    <t>[bytearray(b'\xf0\xee\xee\xfe'), bytearray(b'\xfd'), bytearray(b'\xf0\xee\xee\xef'), bytearray(b'\xff'), bytearray(b'\xfc\x10\x00\x00'), bytearray(b'\xfc\x01\x02\x02'), bytearray(b'\xf16'), bytearray(b'\xc2'), bytearray(b'\xff')]</t>
  </si>
  <si>
    <t>[bytearray(b'\xf0\xef\xef\xfe'), bytearray(b'\xfd'), bytearray(b'\xf0\xee\xee\xfe'), bytearray(b'\xfd'), bytearray(b'\xf0\xee\xee\xfe'), bytearray(b'\xff'), bytearray(b'\xff')]</t>
  </si>
  <si>
    <t>[bytearray(b'\xfc\x10\x00\x00'), bytearray(b'\xf0\xee\xee5'), bytearray(b'\xfe'), bytearray(b'\xf0\xee\xee\xef'), bytearray(b'\xfd'), bytearray(b'\xf0\xee\xee\xfe'), bytearray(b'\xff'), bytearray(b'\xff')]</t>
  </si>
  <si>
    <t>[bytearray(b'\xfc\x13\x01\x01'), bytearray(b'\xf0\xb3\xfe\xfe'), bytearray(b'\xfe'), bytearray(b'\xf0\xee\xee\xfe'), bytearray(b'\xfd'), bytearray(b'\xf0\xee\xee\xef'), bytearray(b'\xff'), bytearray(b'\xff')]</t>
  </si>
  <si>
    <t>[bytearray(b'\xfc\x13\x01\x01'), bytearray(b'\xf0\xef\xee\xee'), bytearray(b'\xfe'), bytearray(b'\xf0\xee\xee\xfe'), bytearray(b'\xff'), bytearray(b'\xff')]</t>
  </si>
  <si>
    <t>[bytearray(b'\xfc\x13\x01\x01'), bytearray(b'\xf16'), bytearray(b'\xc2'), bytearray(b'\xfe'), bytearray(b'\xf0\xee\xee\xfe'), bytearray(b'\xfd'), bytearray(b'\xf0\xee\xee\xef'), bytearray(b'\xff'), bytearray(b'\xff')]</t>
  </si>
  <si>
    <t>[bytearray(b'\xee'), bytearray(b'\xff'), bytearray(b'\xfc\x12\x00\x00'), bytearray(b'\xfe'), bytearray(b'\xfc\x01\x00\x00'), bytearray(b'\xf0\xef\xfe\xfe'), bytearray(b'\xff')]</t>
  </si>
  <si>
    <t>[bytearray(b'\xf0\xee\xee\xef'), bytearray(b'\xff'), bytearray(b'\xfc\x13\x01\x01'), bytearray(b'\xfc\x05\x00\x00'), bytearray(b'\xf0\xcb\xfe\xfe'), bytearray(b'\xff')]</t>
  </si>
  <si>
    <t>[bytearray(b'\xf0\xee\xee\xef'), bytearray(b'\xff'), bytearray(b'\xfc\x12\x00\x00'), bytearray(b'\xfe'), bytearray(b'\xfc\x05\x00\x00'), bytearray(b'\xf0\xcb\xfe\xfe'), bytearray(b'\xff')]</t>
  </si>
  <si>
    <t>[bytearray(b'\xf0\xee\xee\xfe'), bytearray(b'\xfd'), bytearray(b'\xf0\xee\xee\xfe'), bytearray(b'\xfd'), bytearray(b'\xf0\xee\xee\xfe'), bytearray(b'\xfd'), bytearray(b'\xef'), bytearray(b'\xf0\xba\xb3\xb9'), bytearray(b'\xf0\xbc\x8e\xb9'), bytearray(b'\xf0\xbc\xba\xb3'), bytearray(b'\xff'), bytearray(b'\xfc\x12\x00\x00'), bytearray(b'\xfe'), bytearray(b'\xfc\x05\x00\x00'), bytearray(b'\xf0\xee\xfe\xfe'), bytearray(b'\xff')]</t>
  </si>
  <si>
    <t>[bytearray(b'\xfc\x08H\x0f'), bytearray(b'\xfc\tH\x07'), bytearray(b'\xf3\x8a\x00'), bytearray(b'\xf1H'), bytearray(b'\xee'), bytearray(b'\xee'), bytearray(b'\xee'), bytearray(b'\xee'), bytearray(b'\xfe'), bytearray(b'\xfc\x08I\x0f'), bytearray(b'\xfc\tI\x07'), bytearray(b'\xf3\x8a\x00'), bytearray(b'\xf1I'), bytearray(b'\xee'), bytearray(b'\xee'), bytearray(b'\xee'), bytearray(b'\xee'), bytearray(b'\xfe'), bytearray(b'\xfc\x08J\x0f'), bytearray(b'\xfc\tJ\x07'), bytearray(b'\xf3\x8a\x00'), bytearray(b'\xf1J'), bytearray(b'\xee'), bytearray(b'\xee'), bytearray(b'\xee'), bytearray(b'\xee'), bytearray(b'\xfe'), bytearray(b'\xfc\x08K\x0f'), bytearray(b'\xfc\tK\x07'), bytearray(b'\xf3\x8a\x00'), bytearray(b'\xf1K'), bytearray(b'\xee'), bytearray(b'\xee'), bytearray(b'\xee'), bytearray(b'\xee'), bytearray(b'\xfe'), bytearray(b'\xf0\xee\xfe\xef'), bytearray(b'\xfd'), bytearray(b'\xf0\xee\r\xee'), bytearray(b'\xfd'), bytearray(b'\xf0\xfe\xdf\xef'), bytearray(b'\xff'), bytearray(b'\xfc\x12\x00\x00'), bytearray(b'\xf5\x0b\x01\xff'), bytearray(b'\xfe'), bytearray(b'\xfc\x05\x00\x00'), bytearray(b'\xf0\xee\xfe\xfe'), bytearray(b'\xff')]</t>
  </si>
  <si>
    <t>[bytearray(b'\xee'), bytearray(b'\xfd'), bytearray(b'\xf0\xee\xb3\xef'), bytearray(b'\xff'), bytearray(b'\xff')]</t>
  </si>
  <si>
    <t>[bytearray(b'\xfc\x13\x01\x01'), bytearray(b'\xf0\xee\xee\xb2'), bytearray(b'\xfe'), bytearray(b'\xf0\xee\xee\xef'), bytearray(b'\xfd'), bytearray(b'\xf0\xee\xee\xfe'), bytearray(b'\xfd'), bytearray(b'\xf0\xee\xee\xfe'), bytearray(b'\xff'), bytearray(b'\xff')]</t>
  </si>
  <si>
    <t>[bytearray(b'\xf0\xee\xee\xfe'), bytearray(b'\xfd'), bytearray(b'\xf0\xee\xee\xfe'), bytearray(b'\xfd'), bytearray(b'\xf0\xee\xee\xfe'), bytearray(b'\xfd'), bytearray(b'\xf0\xee\xee\xef'), bytearray(b'\xff'), bytearray(b'\xff')]</t>
  </si>
  <si>
    <t>[bytearray(b'\xf0\xee\xee\x92'), bytearray(b'\xfd'), bytearray(b'\xf0\xee\xee\xef'), bytearray(b'\xfd'), bytearray(b'\xf0\xee\xee\xba'), bytearray(b'\xfd'), bytearray(b'\xf0\xee\xee\xcf'), bytearray(b'\xff'), bytearray(b'\xfc\x12\x00\x00'), bytearray(b'\xfe'), bytearray(b'\xfc\x05\x00\x00'), bytearray(b'\xf0\xcb\xfe\xfe'), bytearray(b'\xff')]</t>
  </si>
  <si>
    <t>[bytearray(b'\xf0\xee\xee\xef'), bytearray(b'\xfd'), bytearray(b'\xf0\xeb\xeb\xfe'), bytearray(b'\xf0\xeb\xeb\xfe'), bytearray(b'\xfd'), bytearray(b'\xf0\xee\xee\xef'), bytearray(b'\xfd'), bytearray(b'\xf0\xb4\xeb\xef'), bytearray(b'\xfd'), bytearray(b'\xf0\xb4\xeb\xef'), bytearray(b'\xff'), bytearray(b'\xff')]</t>
  </si>
  <si>
    <t>[bytearray(b'\xf0\xef\xfe\xa5'), bytearray(b'\xff'), bytearray(b'\xff')]</t>
  </si>
  <si>
    <t>[bytearray(b'\xfc\x13\x01\x01'), bytearray(b'\xee'), bytearray(b'\xfe'), bytearray(b'\xf0\xee\xee\xfe'), bytearray(b'\xfd'), bytearray(b'\xf0\xee\xee\xfe'), bytearray(b'\xfd'), bytearray(b'\xf0\xee\xee\xef'), bytearray(b'\xff'), bytearray(b'\xff')]</t>
  </si>
  <si>
    <t>[bytearray(b'\xee'), bytearray(b'\xfd'), bytearray(b'\xf0\xee\xee\xef'), bytearray(b'\xfd'), bytearray(b'\xf0\xee\xee\x93'), bytearray(b'\xff'), bytearray(b'\xff')]</t>
  </si>
  <si>
    <t>[bytearray(b'\xfc\x13\x01\x01'), bytearray(b'\xe7'), bytearray(b'\xfe'), bytearray(b'\xf0\xee\xee\xef'), bytearray(b'\xff'), bytearray(b'\xff')]</t>
  </si>
  <si>
    <t>[bytearray(b'\xf0\xee\xee\xfe'), bytearray(b'\xfd'), bytearray(b'\xf0\xee\xee\x8f'), bytearray(b'\xfd'), bytearray(b'\xf0\xee\xee\x93'), bytearray(b'\xfd'), bytearray(b'\xf0\xee\xee\xef'), bytearray(b'\xff'), bytearray(b'\xff')]</t>
  </si>
  <si>
    <t>[bytearray(b'\xee'), bytearray(b'\xfd'), bytearray(b'\xf0\xee\xee\xad'), bytearray(b'\xff'), bytearray(b'\xfc\x12\x00\x00'), bytearray(b'\xfe'), bytearray(b'\xfc\x13\x01\x01'), bytearray(b'\xfc\x05\x00\x00'), bytearray(b'\xf0\xef\xfe\xfe'), bytearray(b'\xff')]</t>
  </si>
  <si>
    <t>[bytearray(b'\xf0\xef\xef\xfe'), bytearray(b'\xff'), bytearray(b'\xfc\x12\x00\x00'), bytearray(b'\xfe'), bytearray(b'\xfc\x01\x00\x00'), bytearray(b'\xee'), bytearray(b'\xff')]</t>
  </si>
  <si>
    <t>[bytearray(b'\xf0\xee\xee\xfe'), bytearray(b'\xfd'), bytearray(b'\xf0\xee\xee\xef'), bytearray(b'\xff'), bytearray(b'\xfc\x13\x01\x01'), bytearray(b'\xfc\x01\x05\x06'), bytearray(b'\xf0\xef\xfe\xfe'), bytearray(b'\xff')]</t>
  </si>
  <si>
    <t>[bytearray(b'\xee'), bytearray(b'\xfd'), bytearray(b'\xf0\xee\xee\xef'), bytearray(b'\xfd'), bytearray(b'\xf0\xee\xeeh'), bytearray(b'\xfd'), bytearray(b'\xf0\xee\xeew'), bytearray(b'\xfd'), bytearray(b'\xf0\xee\xee\xef'), bytearray(b'\xff'), bytearray(b'\xff')]</t>
  </si>
  <si>
    <t>[bytearray(b'\xf0\xee\xee\xfe'), bytearray(b'\xff'), bytearray(b'\xfc\x12\x00\x00'), bytearray(b'\xfe'), bytearray(b'\xfc\x05\x00\x00'), bytearray(b'\xf0\xef\xfe\xfe'), bytearray(b'\xff')]</t>
  </si>
  <si>
    <t>[bytearray(b'\xfc\x13\x01\x01'), bytearray(b'\xee'), bytearray(b'\xfe'), bytearray(b'\xf0\xee\xee\xfe'), bytearray(b'\xfd'), bytearray(b'\xf0\xee\xee\xef'), bytearray(b'\xff'), bytearray(b'\xff')]</t>
  </si>
  <si>
    <t>[bytearray(b'\xfc\x13\x01\x01'), bytearray(b'\xf0\xee\xee\xa5'), bytearray(b'\xfe'), bytearray(b'\xf0\xee\xee\xef'), bytearray(b'\xff'), bytearray(b'\xff')]</t>
  </si>
  <si>
    <t>[bytearray(b'\xf0\xee\xee\xfe'), bytearray(b'\xfd'), bytearray(b'\xf0\x08\x08\xee'), bytearray(b'\xfd'), bytearray(b'\xf0\xee\xfe\xfe'), bytearray(b'\xfd'), bytearray(b'\xf0\xef\xfe\xfe'), bytearray(b'\xff'), bytearray(b'\xff')]</t>
  </si>
  <si>
    <t>[bytearray(b'\xee'), bytearray(b'\xfd'), bytearray(b'\xf0\xee\xee\xef'), bytearray(b'\xfd'), bytearray(b'\xee'), bytearray(b'\xfd'), bytearray(b'\xee'), bytearray(b'\xff'), bytearray(b'\xff')]</t>
  </si>
  <si>
    <t>[bytearray(b'\xfc\x13\x01\x01'), bytearray(b'\xf0\xef\xb5\xdd'), bytearray(b'\xfe'), bytearray(b'\xf0\xb5\xb5\xc9'), bytearray(b'\xfd'), bytearray(b'\xf0\xb5\xc9\xfe'), bytearray(b'\xff'), bytearray(b'\xff')]</t>
  </si>
  <si>
    <t>[bytearray(b'\xee'), bytearray(b'\xfd'), bytearray(b'\xf0\xee\xee\xef'), bytearray(b'\xfd'), bytearray(b'\xf0\xd0\xfe\xfe'), bytearray(b'\xff'), bytearray(b'\xff')]</t>
  </si>
  <si>
    <t>[bytearray(b'\xfc\x13\x01\x01'), bytearray(b'\xf0\xef\xef\xfe'), bytearray(b'\xf0\xef\xef\xfe'), bytearray(b'\xfe'), bytearray(b'\xee'), bytearray(b'\xfd'), bytearray(b'\xf0\xee\xee\xef'), bytearray(b'\xff'), bytearray(b'\xff')]</t>
  </si>
  <si>
    <t>[bytearray(b'\xf0\xee\xee\xef'), bytearray(b'\xfd'), bytearray(b'\xf0\xee\xee\xfe'), bytearray(b'\xfd'), bytearray(b'\xf0\xee\xee\xae'), bytearray(b'\xfd'), bytearray(b'\xf0\xee\xee\x9e'), bytearray(b'\xff'), bytearray(b'\xff')]</t>
  </si>
  <si>
    <t>[bytearray(b'\xf0\xee\xee\xfe'), bytearray(b'\xfd'), bytearray(b'\xf0\xee\xee\xef'), bytearray(b'\xfd'), bytearray(b'\xf0\xee\xee\xfe'), bytearray(b'\xff'), bytearray(b'\xff')]</t>
  </si>
  <si>
    <t>[bytearray(b'\xfc\x13\x01\x01'), bytearray(b'\xf0\xee\xee\x15'), bytearray(b'\xfe'), bytearray(b'\xf0\xee\xee\xfe'), bytearray(b'\xfd'), bytearray(b'\xf0\xee\xee\xef'), bytearray(b'\xff'), bytearray(b'\xff')]</t>
  </si>
  <si>
    <t>[bytearray(b'\xf0\xbc\xbc\xe8'), bytearray(b'\xfd'), bytearray(b'\xf0\xbc\xbc\xe8'), bytearray(b'\xfd'), bytearray(b'\xf0\xbc\xef\xe8'), bytearray(b'\xff'), bytearray(b'\xff')]</t>
  </si>
  <si>
    <t>[bytearray(b'\xf0\xee\xee\xef'), bytearray(b'\xff'), bytearray(b'\xfc\x01\x05\x06'), bytearray(b'\xf1E'), bytearray(b'\xef'), bytearray(b'\xfe'), bytearray(b'\xfc\x05\x00\x00'), bytearray(b'\xf0\xee\xfe\xfe'), bytearray(b'\xff')]</t>
  </si>
  <si>
    <t>[bytearray(b'\xfc\x13\x01\x01'), bytearray(b'\xf0\xcd\xd7\xb5'), bytearray(b'\xfe'), bytearray(b'\xf0\xb5\xee\xef'), bytearray(b'\xff'), bytearray(b'\xfc\x12\x00\x00'), bytearray(b'\xfe'), bytearray(b'\xfc\x01\x00\x00'), bytearray(b'\xf0\xcd\xd7\xfe'), bytearray(b'\xff')]</t>
  </si>
  <si>
    <t>[bytearray(b'\xfc\x13\x01\x01'), bytearray(b'\xa3'), bytearray(b'\xfe'), bytearray(b'\xf0\xee\xee\xfe'), bytearray(b'\xf16'), bytearray(b'\xf0\xef\xfe\xfe'), bytearray(b'\xff'), bytearray(b'\xff')]</t>
  </si>
  <si>
    <t>[bytearray(b'\xfc\x15\x00\x00'), bytearray(b'\xfc\x17\x06\x00'), bytearray(b'\xf9\x01\x00\x00'), bytearray(b'\xf16'), bytearray(b'\xbf'), bytearray(b'\xfe'), bytearray(b'\xfc\x13\x00\x04'), bytearray(b'\xf0\xee\xb5\xef'), bytearray(b'\xfd'), bytearray(b'\xf0\xee\xee\xdd'), bytearray(b'\xfe'), bytearray(b'\xee'), bytearray(b'\xfd'), bytearray(b'\xf0\xee\xb5\xef'), bytearray(b'\xff'), bytearray(b'\xff')]</t>
  </si>
  <si>
    <t>[bytearray(b'\xfc\x1b{\x00'), bytearray(b'\xfc\x13\x01\x01'), bytearray(b'\xf8\x00\x00'), bytearray(b'\xfa\t\xf10'), bytearray(b'\xf5\x02\x00\x04'), bytearray(b'\xf5\x02\x00\x08'), bytearray(b'\xf5\x02\x00\x10'), bytearray(b'\xfe'), bytearray(b'\xf16'), bytearray(b'\xf0\xef\xfe\xfe'), bytearray(b'\xfd'), bytearray(b'\xf0\xee\xeep'), bytearray(b'\xfd'), bytearray(b'\xf0\xee\xee\x9b'), bytearray(b'\xfd'), bytearray(b'\xf0\xee\xee\xb5'), bytearray(b'\xff'), bytearray(b'\xfc\x1bz\x00'), bytearray(b'\xfc\x12\x00\x00'), bytearray(b'\xf5\x0b\x04\x01'), bytearray(b'\xfa\t\xf10'), bytearray(b'\xf5\x02\x00\x10'), bytearray(b'\xf5\x02\x00\x08'), bytearray(b'\xf5\x02\x00\x04'), bytearray(b'\xf5\x00\x01\x01'), bytearray(b'\xfe'), bytearray(b'\xfc\x01\x07\n'), bytearray(b'\xf9\x01\x00\x00'), bytearray(b'\xff')]</t>
  </si>
  <si>
    <t>[bytearray(b'\xef'), bytearray(b'\xfd'), bytearray(b'\xf0\xb7\xd4\xcd'), bytearray(b'\xfd'), bytearray(b'\xf0\xd4\xd4\xb4'), bytearray(b'\xfd'), bytearray(b'\xf0\xef\xcd\xb7'), bytearray(b'\xfd'), bytearray(b'\xf0\xef\xb7\xcd'), bytearray(b'\xff'), bytearray(b'\xfc\x12\x00\x00'), bytearray(b'\xb4'), bytearray(b'\xff')]</t>
  </si>
  <si>
    <t>[bytearray(b'\xfc\x066\x04'), bytearray(b'\xf16'), bytearray(b'\xc2'), bytearray(b'\xfe'), bytearray(b'\xfc\x14$\x00'), bytearray(b'\xdf'), bytearray(b'\xf16'), bytearray(b'\xef'), bytearray(b'\xf9\x02$\x00'), bytearray(b'\xfe'), bytearray(b'\xff'), bytearray(b'\xfc\x12\x00\x00'), bytearray(b'\xdf'), bytearray(b'\xfe'), bytearray(b'\xfc\x05\x00\x00'), bytearray(b'\xf9\x01$\x00'), bytearray(b'\xff')]</t>
  </si>
  <si>
    <t>[bytearray(b'\xf0\xee\xee\xeb'), bytearray(b'\xfd'), bytearray(b'\xf0\xee\xeb\xeb'), bytearray(b'\xfd'), bytearray(b'\xf0\xef\xfe\xfe'), bytearray(b'\xff'), bytearray(b'\xff')]</t>
  </si>
  <si>
    <t>[bytearray(b'\xfc\x13\x01\x01'), bytearray(b'\xf0\x8d\x8e\xef'), bytearray(b'\xfe'), bytearray(b'\xf0\xee\xee\xef'), bytearray(b'\xff'), bytearray(b'\xff')]</t>
  </si>
  <si>
    <t>[bytearray(b'\xf0\xee\xee\xef'), bytearray(b'\xfd'), bytearray(b'\xf16'), bytearray(b'\xf0\xfe\xfe\xc2'), bytearray(b'\xff'), bytearray(b'\xff')]</t>
  </si>
  <si>
    <t>[bytearray(b'\xfc\x13\x01\x01'), bytearray(b'\xf0\xee\xef\xef'), bytearray(b'\xfe'), bytearray(b'\xf0\xee\xee\xfe'), bytearray(b'\xff'), bytearray(b'\xff')]</t>
  </si>
  <si>
    <t>[bytearray(b'\xf0\xef\xee\xfe'), bytearray(b'\xfd'), bytearray(b'\xee'), bytearray(b'\xfd'), bytearray(b'\xee'), bytearray(b'\xfd'), bytearray(b'\xee'), bytearray(b'\xff'), bytearray(b'\xff')]</t>
  </si>
  <si>
    <t>[bytearray(b'\xf0\xe4\xfe\xef'), bytearray(b'\xfd'), bytearray(b'\xf0\xe4\xb3\xfe'), bytearray(b'\xfd'), bytearray(b'\xf0\xe4\xb3\xfe'), bytearray(b'\xff'), bytearray(b'\xfc\x12\x00\x00'), bytearray(b'\xfe'), bytearray(b'\xfc\x01\x00\x00'), bytearray(b'\xf0\xa2\xfe\xfe'), bytearray(b'\xff')]</t>
  </si>
  <si>
    <t>[bytearray(b'\xf0\xee\x8c\xef'), bytearray(b'\xfd'), bytearray(b'\xf0\xee\x98\xa8'), bytearray(b'\xfd'), bytearray(b'\xf0\xee\xee\x8b'), bytearray(b'\xff'), bytearray(b'\xff')]</t>
  </si>
  <si>
    <t>[bytearray(b'\xf0\x92\xd3\xfe'), bytearray(b'\xfd'), bytearray(b'\xf0\x92\xbb\xfe'), bytearray(b'\xfd'), bytearray(b'\xf0\xd3\xbb\xfe'), bytearray(b'\xff'), bytearray(b'\xfc\x12\x00\x00'), bytearray(b'\xfe'), bytearray(b'\xfc\x05\x00\x00'), bytearray(b'\xf0\xef\xfe\xfe'), bytearray(b'\xff')]</t>
  </si>
  <si>
    <t>[bytearray(b'\xf6\x01\x00\x01'), bytearray(b'\xfd'), bytearray(b'\xf6\x01\x01\x02'), bytearray(b'\xfd'), bytearray(b'\xf6\x01\x03\x04'), bytearray(b'\xfd'), bytearray(b'\xf6\x01\x04\x05'), bytearray(b'\xff'), bytearray(b'\xfc\x05\x00\x00'), bytearray(b'\xf0\xef\xfe\xfe'), bytearray(b'\xff')]</t>
  </si>
  <si>
    <t>[bytearray(b'\xef'), bytearray(b'\xef'), bytearray(b'\xef'), bytearray(b'\xfd'), bytearray(b'\xee'), bytearray(b'\xff'), bytearray(b'\xfc\x12\x00\x00'), bytearray(b'\xfe'), bytearray(b'\xfc\x05\x00\x00'), bytearray(b'\xee'), bytearray(b'\xee'), bytearray(b'\xef'), bytearray(b'\xff')]</t>
  </si>
  <si>
    <t>[bytearray(b'\xf0\xee\xee\xef'), bytearray(b'\xfd'), bytearray(b'\xf0\x01\x06\x06'), bytearray(b'\xff'), bytearray(b'\xff')]</t>
  </si>
  <si>
    <t>[bytearray(b'\xf0\xee\xee\xfe'), bytearray(b'\xfd'), bytearray(b'\xf0\xee\xee\xfe'), bytearray(b'\xfd'), bytearray(b'\xf0\xee\xee\xef'), bytearray(b'\xff'), bytearray(b'\xfc\x12\x00\x00'), bytearray(b'\xfe'), bytearray(b'\xfc\x01\x00\x00'), bytearray(b'\xf0\xb9\xb9\xfe'), bytearray(b'\xff')]</t>
  </si>
  <si>
    <t>[bytearray(b'\xef'), bytearray(b'\xff'), bytearray(b'\xff')]</t>
  </si>
  <si>
    <t>[bytearray(b'\xfc\x13\x01\x01'), bytearray(b'\xee'), bytearray(b'\xfe'), bytearray(b'\xee'), bytearray(b'\xfd'), bytearray(b'\xf0\xee\xee\xef'), bytearray(b'\xff'), bytearray(b'\xfc\x13\x01\x01'), bytearray(b'\xfc\x12\x00\x00'), bytearray(b'\xf0\xbc\xfe\xfe'), bytearray(b'\xff')]</t>
  </si>
  <si>
    <t>[bytearray(b'\xfc\x13\x01\x01'), bytearray(b'\xb9'), bytearray(b'\xfe'), bytearray(b'\xf0\xef\xfe\xfe'), bytearray(b'\xff'), bytearray(b'\xfc\x12\x00\x00'), bytearray(b'\xfe'), bytearray(b'\xfc\x05\x00\x00'), bytearray(b'\xf16'), bytearray(b'\xb8'), bytearray(b'\xff')]</t>
  </si>
  <si>
    <t>[bytearray(b'\xf0\xee\xee\xfe'), bytearray(b'\xfd'), bytearray(b'\xf0\xee\xee\xef'), bytearray(b'\xff'), bytearray(b'\xfc\x12\x00\x00'), bytearray(b'\xfe'), bytearray(b'\xfc\x01\x02\x02'), bytearray(b'\xf0\xa9\xfe\xfe'), bytearray(b'\xfe'), bytearray(b'\xfc\x05\x00\x00'), bytearray(b'\xf0\xbe\xfe\xfe'), bytearray(b'\xff')]</t>
  </si>
  <si>
    <t>[bytearray(b'\xf0\xef\xef\xfe'), bytearray(b'\xfd'), bytearray(b'\xf0\x00\x01\x02'), bytearray(b'\xfd'), bytearray(b'\xef'), bytearray(b'\xff'), bytearray(b'\xff')]</t>
  </si>
  <si>
    <t>[bytearray(b'\xfc\x13\x01\x01'), bytearray(b'\x9c'), bytearray(b'\xfe'), bytearray(b'\xf0\xee\xee\xfe'), bytearray(b'\xff'), bytearray(b'\xfc\x12\x00\x00'), bytearray(b'\xfe'), bytearray(b'\xfc\x01\x02\x02'), bytearray(b'\xf0\xef\xfe\xfe'), bytearray(b'\xff')]</t>
  </si>
  <si>
    <t>[bytearray(b'\xf0\xbc\xfe\xfe'), bytearray(b'\xfd'), bytearray(b'\xf0\xef\xbc\xbc'), bytearray(b'\xff'), bytearray(b'\xff')]</t>
  </si>
  <si>
    <t>[bytearray(b'\xfc\x0b&lt;\x00'), bytearray(b'\xf1C'), bytearray(b'\xb4'), bytearray(b'\xf1C'), bytearray(b'\xb4'), bytearray(b'\xf1C'), bytearray(b'\xb4'), bytearray(b'\xf1C'), bytearray(b'\xb4'), bytearray(b'\xf1C'), bytearray(b'\xb4'), bytearray(b'\xf1C'), bytearray(b'\xb4'), bytearray(b'\xf1C'), bytearray(b'\xb4'), bytearray(b'\xf1C'), bytearray(b'\xb4'), bytearray(b'\xfb\x00\x00'), bytearray(b'\xfe'), bytearray(b'\xf0\r\x8b\xfe'), bytearray(b'\xff'), bytearray(b'\xfc\x05\x00\x00'), bytearray(b'\xf0\xfe\xfe\r'), bytearray(b'\xff')]</t>
  </si>
  <si>
    <t>[bytearray(b'\xfc\x13\x01\x01'), bytearray(b'\xf0\xee\xee\x90'), bytearray(b'\xfe'), bytearray(b'\xf0\xee\xee\xef'), bytearray(b'\xff'), bytearray(b'\xfc\x12\x00\x00'), bytearray(b'\xfe'), bytearray(b'\xfc\x05\x00\x00'), bytearray(b'\xf0\x90\xfe\xfe'), bytearray(b'\xff')]</t>
  </si>
  <si>
    <t>[bytearray(b'\xf6\x01%+'), bytearray(b'\xfd'), bytearray(b'\xf6\x01&amp;,'), bytearray(b'\xfd'), bytearray(b"\xf6\x01\'-"), bytearray(b'\xfd'), bytearray(b'\xf6\x01(.'), bytearray(b'\xfd'), bytearray(b'\xf6\x01)/'), bytearray(b'\xfd'), bytearray(b'\xf16'), bytearray(b'\xf0\xef\xef\xfe'), bytearray(b'\xff'), bytearray(b'\xfc\x12\x00\x00'), bytearray(b'\xfe'), bytearray(b'\xfc\x01\x00\x00'), bytearray(b'\xf6\x01AA'), bytearray(b'\xfe'), bytearray(b'\xfc\x05\x00\x00'), bytearray(b'\xf6\x01BC'), bytearray(b'\xff')]</t>
  </si>
  <si>
    <t>[bytearray(b'\xf1D'), bytearray(b'#'), bytearray(b'\xfd'), bytearray(b'\xf0\x04\xc7\xfe'), bytearray(b'\xff'), bytearray(b'\xfc\x12\x00\x00'), bytearray(b'\xfe'), bytearray(b'\xfc\x05\x00\x00'), bytearray(b'\xf0\xef\xef\xfe'), bytearray(b'\xff')]</t>
  </si>
  <si>
    <t>[bytearray(b'\xfc\x13\x01\x01'), bytearray(b'\xf0\xeeoo'), bytearray(b'\xfe'), bytearray(b'\xf0\xee\xef\xfe'), bytearray(b'\xfd'), bytearray(b'\xf0\xee\xbe\xbe'), bytearray(b'\xff'), bytearray(b'\xff')]</t>
  </si>
  <si>
    <t>[bytearray(b'\xf0\xee\xee\x04'), bytearray(b'\xfd'), bytearray(b'\xf0\xee\xee\xef'), bytearray(b'\xff'), bytearray(b'\xfc\x12\x00\x00'), bytearray(b'\xfe'), bytearray(b'\xfc\x01\x00\x00'), bytearray(b'\xf0\x04\xfe\xfe'), bytearray(b'\xff')]</t>
  </si>
  <si>
    <t>[bytearray(b'\xfc\x13\x01\x01'), bytearray(b'\xf0\xe3\xe3\xfe'), bytearray(b'\xf0\xe3\xe3\xfe'), bytearray(b'\xf0\xe3\xe3\xfe'), bytearray(b'\xfe'), bytearray(b'\xf0\xee\xee\xa6'), bytearray(b'\xff'), bytearray(b'\xfc\x05\x00\x00'), bytearray(b'\xfc\x12\x00\x00'), bytearray(b'\xfe'), bytearray(b'\xf0\xef\xef\xfe'), bytearray(b'\xff')]</t>
  </si>
  <si>
    <t>[bytearray(b'\xf0\xee\xee\xef'), bytearray(b'\xfd'), bytearray(b'\xee'), bytearray(b'\xff'), bytearray(b'\xfc\x01\x00\x00'), bytearray(b'\xf1D'), bytearray(b'\xf0-.3'), bytearray(b'\xff')]</t>
  </si>
  <si>
    <t>[bytearray(b'\xf0\x1b)\xfe'), bytearray(b'\xfd'), bytearray(b'\xf0\x1a \xfe'), bytearray(b'\xfd'), bytearray(b'\xf0\x1e\x1d\xfe'), bytearray(b'\xff'), bytearray(b'\xfc\x01\x02\x02'), bytearray(b'\xf0\xef\xfe\xfe'), bytearray(b'\xff')]</t>
  </si>
  <si>
    <t>[bytearray(b'\xee'), bytearray(b'\xfd'), bytearray(b'\xf0\xee\xee\xef'), bytearray(b'\xff'), bytearray(b'\xfc\x12\x00\x00'), bytearray(b'\xfe'), bytearray(b'\xfc\x05\x00\x00'), bytearray(b'\xf0\xee\xef\xfe'), bytearray(b'\xff')]</t>
  </si>
  <si>
    <t>[bytearray(b'\xfc\x13\x01\x01'), bytearray(b'\xf0\xee\xee\xef'), bytearray(b'\xfe'), bytearray(b'\xee'), bytearray(b'\xff'), bytearray(b'\xff')]</t>
  </si>
  <si>
    <t>[bytearray(b'\xee'), bytearray(b'\xfd'), bytearray(b'\xee'), bytearray(b'\xfd'), bytearray(b'\xee'), bytearray(b'\xfd'), bytearray(b'\xee'), bytearray(b'\xfd'), bytearray(b'\xef'), bytearray(b'\xee'), bytearray(b'\xee'), bytearray(b'\xff'), bytearray(b'\xfc\x12\x00\x00'), bytearray(b'\xfe'), bytearray(b'\xfc\x01\x02\x02'), bytearray(b'\xf0e\xfe\xfe'), bytearray(b'\xff')]</t>
  </si>
  <si>
    <t>[bytearray(b'\xf0\xee\xee\xef'), bytearray(b'\xfd'), bytearray(b'\xf0\xee\xee\x9f'), bytearray(b'\xff'), bytearray(b'\xff')]</t>
  </si>
  <si>
    <t>[bytearray(b'\xee'), bytearray(b'\xfd'), bytearray(b'\xf0\xee\xee\xef'), bytearray(b'\xff'), bytearray(b'\xff')]</t>
  </si>
  <si>
    <t>[bytearray(b'\xfc\x13\x01\x01'), bytearray(b'\xf0\xee\xee\xef'), bytearray(b'\xfe'), bytearray(b'\xee'), bytearray(b'\xfd'), bytearray(b'\xf0\xee\xee\xfe'), bytearray(b'\xff'), bytearray(b'\xff')]</t>
  </si>
  <si>
    <t>[bytearray(b'\xf0\xee\xee\xef'), bytearray(b'\xfd'), bytearray(b'\xee'), bytearray(b'\xff'), bytearray(b'\xff')]</t>
  </si>
  <si>
    <t>[bytearray(b'\xfc\x10\x00\x00'), bytearray(b'\xfc\x1bp\x00'), bytearray(b'\xfc\x10\x00\x00'), bytearray(b'\xf5\x03\x00\x18'), bytearray(b'\xfe'), bytearray(b'\xfc\x1bq\x00'), bytearray(b'\xfc\x10\x00\x00'), bytearray(b'\xf5\x03\x00\x1a'), bytearray(b'\xfe'), bytearray(b'\xf0\xee\xee\xfe'), bytearray(b'\xfd'), bytearray(b'\xf0\xee\xee\xef'), bytearray(b'\xff'), bytearray(b'\xff')]</t>
  </si>
  <si>
    <t>[bytearray(b'\xf0\xee\xee\xfe'), bytearray(b'\xfd'), bytearray(b'\xf0\xef\xee\xee'), bytearray(b'\xff'), bytearray(b'\xff')]</t>
  </si>
  <si>
    <t>[bytearray(b'\xf0\xee\xeei'), bytearray(b'\xfd'), bytearray(b'\xf0\xee\xefi'), bytearray(b'\xff'), bytearray(b'\xff')]</t>
  </si>
  <si>
    <t>[bytearray(b'\xee'), bytearray(b'\xfd'), bytearray(b'\xf0\xee\xee\xef'), bytearray(b'\xff'), bytearray(b'\xfc\x01\x00\x00'), bytearray(b'\xf0\xcb\xfe\xfe'), bytearray(b'\xff')]</t>
  </si>
  <si>
    <t>[bytearray(b'\xf0\xee\xee\xef'), bytearray(b'\xfd'), bytearray(b'\xee'), bytearray(b'\xff'), bytearray(b'\xfc\x12\x00\x00'), bytearray(b'\xfe'), bytearray(b'\xfc\x01\x02\x02'), bytearray(b'\xf0\x96\xfe\xfe'), bytearray(b'\xff')]</t>
  </si>
  <si>
    <t>[bytearray(b'\xfc\x13\x01\x01'), bytearray(b'\xf0\xee\xee\xb2'), bytearray(b'\xfe'), bytearray(b'\xf0\xee\xee\xef'), bytearray(b'\xff'), bytearray(b'\xff')]</t>
  </si>
  <si>
    <t>[bytearray(b'\xf0\x94\x95\xef'), bytearray(b'\xff'), bytearray(b'\xfc\x12\x00\x00'), bytearray(b'\xfe'), bytearray(b'\xfc\x05\x00\x00'), bytearray(b'\xf0\xd7\xfe\xfe'), bytearray(b'\xff')]</t>
  </si>
  <si>
    <t>[bytearray(b'\xfc\x13\x01\x01'), bytearray(b'\xf0\xee\xee\xef'), bytearray(b'\xfe'), bytearray(b'\xf0\xee\xef\x9d'), bytearray(b'\xff'), bytearray(b'\xfc\x12\x00\x00'), bytearray(b'\xfe'), bytearray(b'\xfc\x13\x01\x01'), bytearray(b'\xfc\x01\x02\x02'), bytearray(b'\xf0\xee\xfe\xfe'), bytearray(b'\xfe'), bytearray(b'\xfc\x01\x02\x02'), bytearray(b'\xf0\x9d\xfe\xfe'), bytearray(b'\xff')]</t>
  </si>
  <si>
    <t>[bytearray(b'\xf0\xef\xfe\xfe'), bytearray(b'\xff'), bytearray(b'\xfc\x12\x00\x00'), bytearray(b'\xfe'), bytearray(b'\xfc\x01\x00\x00'), bytearray(b'\xf0\xee\xfe\xfe'), bytearray(b'\xfe'), bytearray(b'\xfc\x01\x02\x02'), bytearray(b'\xf0\x0b\x0c\x0f'), bytearray(b'\xfe'), bytearray(b'\xfc\x05\x00\x00'), bytearray(b'\xeb'), bytearray(b'\xff')]</t>
  </si>
  <si>
    <t>[bytearray(b'\xf0\xee\xee\xfe'), bytearray(b'\xfd'), bytearray(b'\xf0\xee\xee\xfe'), bytearray(b'\xfd'), bytearray(b'\xef'), bytearray(b'\xf0\xee\xee\xfe'), bytearray(b'\xf0\xee\xee\xfe'), bytearray(b'\xff'), bytearray(b'\xfc\x12\x00\x00'), bytearray(b'\xfe'), bytearray(b'\xfc\x01\x05\x05'), bytearray(b'\xf4\x05\x05\xfe'), bytearray(b'\xff')]</t>
  </si>
  <si>
    <t>[bytearray(b'\xf0\xfe\xee\xee'), bytearray(b'\xfd'), bytearray(b'\xf0\xfe\xee\xee'), bytearray(b'\xfd'), bytearray(b'\xf0\xfe\xfe\xa2'), bytearray(b'\xff'), bytearray(b'\xfc\x12\x00\x00'), bytearray(b'\xfe'), bytearray(b'\xfc\x04\x01\x00'), bytearray(b'\xf0\xa2\xef\xfe'), bytearray(b'\xff')]</t>
  </si>
  <si>
    <t>[bytearray(b'\xf0\xee\xee\xef'), bytearray(b'\xfd'), bytearray(b'\xf0\xee\xee&amp;'), bytearray(b'\xff'), bytearray(b'\xff')]</t>
  </si>
  <si>
    <t>[bytearray(b'\xf0\xee\xee\xfe'), bytearray(b'\xfd'), bytearray(b'\xf0\xee\xee\x13'), bytearray(b'\xff'), bytearray(b'\xfc\x05\x00\x00'), bytearray(b'\xf1G'), bytearray(b'\xf0\xef\xfe\xfe'), bytearray(b'\xff')]</t>
  </si>
  <si>
    <t>[bytearray(b'\xef'), bytearray(b'\xee'), bytearray(b'\xfd'), bytearray(b'\xee'), bytearray(b'\xfd'), bytearray(b'\xee'), bytearray(b'\xfd'), bytearray(b'\xee'), bytearray(b'\xfd'), bytearray(b'\xee'), bytearray(b'\xfd'), bytearray(b'\xee'), bytearray(b'\xfd'), bytearray(b'\xee'), bytearray(b'\xfd'), bytearray(b'\xee'), bytearray(b'\xff'), bytearray(b'\xff')]</t>
  </si>
  <si>
    <t>[bytearray(b'\xfd'), bytearray(b'\xf0\xd6\xfe\xfe'), bytearray(b'\xfd'), bytearray(b'\xfd'), bytearray(b'\xfd'), bytearray(b'\xfd'), bytearray(b'\xf0\xef\xfe\xfe'), bytearray(b'\xfd'), bytearray(b'\xfd'), bytearray(b'\xfd'), bytearray(b'\xfd'), bytearray(b'\xfd'), bytearray(b'\xff'), bytearray(b'\xff')]</t>
  </si>
  <si>
    <t>[bytearray(b'\xfc\x13\x01\x01'), bytearray(b'\xf0\xb6\xfe\xfe'), bytearray(b'\xfe'), bytearray(b'\xf0\xbb\xef\xfe'), bytearray(b'\xff'), bytearray(b'\xff')]</t>
  </si>
  <si>
    <t>[bytearray(b'\xf0\xee\xee\xfe'), bytearray(b'\xfd'), bytearray(b'\xf0\xb9\xba\xe4'), bytearray(b'\xfd'), bytearray(b'\xf0\x8e\xba\xee'), bytearray(b'\xfd'), bytearray(b'\xf0\x8e\xb9\xe4'), bytearray(b'\xff'), bytearray(b'\xfc\x12\x00\x00'), bytearray(b'\xfe'), bytearray(b'\xfc\x01\x00\x00'), bytearray(b'\xf0\xef\xef\xfe'), bytearray(b'\xff')]</t>
  </si>
  <si>
    <t>[bytearray(b'\xfc\x13\x01\x01'), bytearray(b'\xf0\t\t\xfe'), bytearray(b'\xfe'), bytearray(b'\xf0\x00\x00\xef'), bytearray(b'\xfd'), bytearray(b'\xf0\x00\x05\x05'), bytearray(b'\xfd'), bytearray(b'\xf0\x00\x05\x05'), bytearray(b'\xfd'), bytearray(b'\xf0\x00\x00\xef'), bytearray(b'\xfd'), bytearray(b'\xf0\x00\x05\t'), bytearray(b'\xff'), bytearray(b'\xff')]</t>
  </si>
  <si>
    <t>[bytearray(b'\xee'), bytearray(b'\xfd'), bytearray(b'\xee'), bytearray(b'\xfd'), bytearray(b'\xf0\xee\xee\xef'), bytearray(b'\xff'), bytearray(b'\xfc\x12\x00\x00'), bytearray(b'\xfe'), bytearray(b'\xfc\x01\x02\x02'), bytearray(b'\xf0\xe7\xfe\xfe'), bytearray(b'\xff')]</t>
  </si>
  <si>
    <t>[bytearray(b'\xee'), bytearray(b'\xff'), bytearray(b'\xfc\x13\x01\x01'), bytearray(b'\xfc\x01\x00\x00'), bytearray(b'\xf0\xef\xfe\xfe'), bytearray(b'\xff')]</t>
  </si>
  <si>
    <t>[bytearray(b'\xf0s\xb3\xdd'), bytearray(b'\xff'), bytearray(b'\xfc\x04\x04\x00'), bytearray(b'\xfc\x05\x00\x00'), bytearray(b'\xef'), bytearray(b'\xee'), bytearray(b'\xff')]</t>
  </si>
  <si>
    <t>[bytearray(b'\xfc\x13\x01\x01'), bytearray(b'\xf0\xee\xee\xef'), bytearray(b'\xfe'), bytearray(b'\xee'), bytearray(b'\xfd'), bytearray(b'\xee'), bytearray(b'\xfd'), bytearray(b'\x93'), bytearray(b'\xff'), bytearray(b'\xff')]</t>
  </si>
  <si>
    <t>[bytearray(b'\xf0\xee\xee\xfe'), bytearray(b'\xfd'), bytearray(b'\xf0\xee\xee\xef'), bytearray(b'\xfd'), bytearray(b'\xf0\xee\xee\xb2'), bytearray(b'\xfd'), bytearray(b'\xf0\xee\xee\xfe'), bytearray(b'\xff'), bytearray(b'\xfc\x12\x00\x00'), bytearray(b'\xfe'), bytearray(b'\xfc\x05\x00\x00'), bytearray(b'\xf0\xe7\xfe\xfe'), bytearray(b'\xff')]</t>
  </si>
  <si>
    <t>[bytearray(b'\xfc\x13\x01\x01'), bytearray(b'\xa2'), bytearray(b'\xfe'), bytearray(b'\xf0\x9d\xa2\xfe'), bytearray(b'\xfd'), bytearray(b'\xf16'), bytearray(b'\xf0\xef\xfe\xfe'), bytearray(b'\xff'), bytearray(b'\xff')]</t>
  </si>
  <si>
    <t>[bytearray(b'\xf0\xee\xee\xfe'), bytearray(b'\xfd'), bytearray(b'\xf0\xee\xee\xfe'), bytearray(b'\xfd'), bytearray(b'\xf0\xee\xee\xef'), bytearray(b'\xff'), bytearray(b'\xfc\x05\x00\x00'), bytearray(b'\xf0\xbd\xfe\xfe'), bytearray(b'\xff')]</t>
  </si>
  <si>
    <t>[bytearray(b'\xf0\xee\xee\xef'), bytearray(b'\xff'), bytearray(b'\xfc\x01\x08\x08'), bytearray(b'\xf6\x01\x13\x14'), bytearray(b'\xff')]</t>
  </si>
  <si>
    <t>[bytearray(b'\xfc\x13\x01\x01'), bytearray(b'\xf0\r\x12\x0f'), bytearray(b'\xfe'), bytearray(b'\xf0\xee\xef\xfe'), bytearray(b'\xfd'), bytearray(b'\xf0\xee\xee\xfe'), bytearray(b'\xff'), bytearray(b'\xfc\x01\x00\x00'), bytearray(b'\xfe'), bytearray(b'\xfc\x05\x00\x00'), bytearray(b'\xf0\x10\x11\xfe'), bytearray(b'\xff')]</t>
  </si>
  <si>
    <t>[bytearray(b'\xf0\xee\xee\xfe'), bytearray(b'\xf0\xee\xef\xfe'), bytearray(b'\xfd'), bytearray(b'\xf0\xee\xee\xfe'), bytearray(b'\xf0\xef\xef\xfe'), bytearray(b'\xfd'), bytearray(b'\xf0\xee\xef\xfe'), bytearray(b'\xf0\xee\xef\xfe'), bytearray(b'\xff'), bytearray(b'\xff')]</t>
  </si>
  <si>
    <t>[bytearray(b'\xf0\xee\xee\xef'), bytearray(b'\xfd'), bytearray(b'\xf0\x00\x05\x05'), bytearray(b'\xff')]</t>
  </si>
  <si>
    <t>[bytearray(b'\xef'), bytearray(b'\xfd'), bytearray(b'\xf0\xcfp\xfe'), bytearray(b'\xfd'), bytearray(b'\xf0\xcfp\xfe'), bytearray(b'\xfd'), bytearray(b'\xf0\xcfp\xfe'), bytearray(b'\xfd'), bytearray(b'\xf0\xcfp\x98'), bytearray(b'\xff'), bytearray(b'\xff')]</t>
  </si>
  <si>
    <t>[bytearray(b'\xfc\x088\x17'), bytearray(b'\xf0\x00\x05\t'), bytearray(b'\xfe'), bytearray(b'\xfc\x08C\x17'), bytearray(b'\xf0.$\x1f'), bytearray(b'\xfe'), bytearray(b'\xf0\x05\xfe\xfe'), bytearray(b'\xff'), bytearray(b'\xff')]</t>
  </si>
  <si>
    <t>[bytearray(b'\xfc\x15$\x00'), bytearray(b'\xfc\x08C\x17'), bytearray(b'\x97'), bytearray(b'\xf9\x01$\x00'), bytearray(b'\xfe'), bytearray(b'\xf0\xee\x94\x08'), bytearray(b'\xfd'), bytearray(b'\xf0\x10\x10\xa5'), bytearray(b'\xfd'), bytearray(b'\xf0\xee\xee\xfe'), bytearray(b'\xf9\x02$\x00'), bytearray(b'\xff'), bytearray(b'\xfc\x12\x00\x00'), bytearray(b'\xfe'), bytearray(b'\xfc\x01\x00\x00'), bytearray(b'\xf0\xec\xfe\xfe'), bytearray(b'\xff')]</t>
  </si>
  <si>
    <t>[bytearray(b'\xf0\xef\xfe\xfe'), bytearray(b'\xff'), bytearray(b'\xfc\x01\x00\x00'), bytearray(b'\xee'), bytearray(b'\xff')]</t>
  </si>
  <si>
    <t>[bytearray(b'\xf0\xee\x8b\x8b'), bytearray(b'\xfd'), bytearray(b'\xf0\xee\x8b\xee'), bytearray(b'\xfd'), bytearray(b'\xf0\xee\xe2\xe2'), bytearray(b'\xff'), bytearray(b'\xfc\x12\x00\x00'), bytearray(b'\xfe'), bytearray(b'\xfc\x01\x02\x02'), bytearray(b'\xf0\xfe\xfe\x8c'), bytearray(b'\xff')]</t>
  </si>
  <si>
    <t>[bytearray(b'\x94'), bytearray(b'\xfd'), bytearray(b'\xf0\xef\xfe\xfe'), bytearray(b'\xfd'), bytearray(b'\xf0\xef\xfe\xfe'), bytearray(b'\xfd'), bytearray(b'\xf0\r\xfe\xfe'), bytearray(b'\xff'), bytearray(b'\xfc\x12\x00\x00'), bytearray(b'\xfe'), bytearray(b'\xfc\x01\x00\x00'), bytearray(b'\xfe'), bytearray(b'\xfc\x05\x00\x00'), bytearray(b'\xf0\xb1\xfe\xfe'), bytearray(b'\xf0\xb1\xfe\xfe'), bytearray(b'\xf0\xb1\xfe\xfe'), bytearray(b'\xf0\xb1\xfe\xfe'), bytearray(b'\xff')]</t>
  </si>
  <si>
    <t>[bytearray(b'\xf0\xef\x9b\xee'), bytearray(b'\xff'), bytearray(b'\xff')]</t>
  </si>
  <si>
    <t>[bytearray(b'\xf0\xef\xfe\xfe'), bytearray(b'\xfd'), bytearray(b'\xf0\xef\xfe\xfe'), bytearray(b'\xfd'), bytearray(b'\xf0\xef\xfe\xfe'), bytearray(b'\xfd'), bytearray(b'\xf0\xb7\xb7\xb6'), bytearray(b'\xff'), bytearray(b'\xff')]</t>
  </si>
  <si>
    <t>[bytearray(b'\xfc\x19\x04\x00'), bytearray(b'\xfc\r$\x08'), bytearray(b'\xef'), bytearray(b'\xf8$\x00'), bytearray(b'\xf5\n\x04\x04'), bytearray(b'\xfa\x07\x04\x00'), bytearray(b'\xf5\n\x02\x04'), bytearray(b'\xfe'), bytearray(b'\xfc\x19\x04\x00'), bytearray(b'\xfa\x04\x04\x00'), bytearray(b'\xee'), bytearray(b'\xf8$\x81'), bytearray(b'\xfe'), bytearray(b'\xfc\x19\x08\x00'), bytearray(b'\xfc\r$\x08'), bytearray(b'\xef'), bytearray(b'\xf8$\x00'), bytearray(b'\xf5\n\x04\x08'), bytearray(b'\xfa\x07\x08\x00'), bytearray(b'\xf5\n\x02\x08'), bytearray(b'\xfe'), bytearray(b'\xfc\x19\x08\x00'), bytearray(b'\xfa\x04\x08\x00'), bytearray(b'\xee'), bytearray(b'\xf8$\x81'), bytearray(b'\xfe'), bytearray(b'\xfc\x19\x10\x00'), bytearray(b'\xfc\r$\x08'), bytearray(b'\xef'), bytearray(b'\xf8$\x00'), bytearray(b'\xf5\n\x04\x10'), bytearray(b'\xfa\x07\x10\x00'), bytearray(b'\xf5\n\x02\x10'), bytearray(b'\xfe'), bytearray(b'\xfc\x19\x10\x00'), bytearray(b'\xfa\x04\x10\x00'), bytearray(b'\xee'), bytearray(b'\xf8$\x81'), bytearray(b'\xfe'), bytearray(b'\xff'), bytearray(b'\xfc\x12\x00\x00'), bytearray(b'\xf5\x0b\x01\x00'), bytearray(b'\xfe'), bytearray(b'\xfc\x19\x04\x00'), bytearray(b'\xfc\x01\x00\x00'), bytearray(b'\xf8\x00\x81'), bytearray(b'\xfc\r$\x02'), bytearray(b'\xfc\r\x00\x03'), bytearray(b'\xf8\x00\x00'), bytearray(b'\xfa\x03\x04\x00'), bytearray(b'\xf8$\xc1'), bytearray(b'\xfe'), bytearray(b'\xfc\x19\x08\x00'), bytearray(b'\xfc\x01\x00\x00'), bytearray(b'\xf8\x01\x81'), bytearray(b'\xfc\r$\x02'), bytearray(b'\xfc\r\x01\x03'), bytearray(b'\xf8\x01\x00'), bytearray(b'\xfa\x03\x08\x00'), bytearray(b'\xf8$\xc1'), bytearray(b'\xfe'), bytearray(b'\xfc\x19\x10\x00'), bytearray(b'\xfc\x01\x00\x00'), bytearray(b'\xf8\x02\x81'), bytearray(b'\xfc\r$\x02'), bytearray(b'\xfc\r\x02\x03'), bytearray(b'\xf8\x02\x00'), bytearray(b'\xfa\x03\x10\x00'), bytearray(b'\xf8$\xc1'), bytearray(b'\xfe'), bytearray(b'\xfc\x01\x02\x02'), bytearray(b'\xf1E'), bytearray(b'\x0e'), bytearray(b'\xff')]</t>
  </si>
  <si>
    <t>[bytearray(b'\xfc\x15\x03\x00'), bytearray(b'\xf9\x00\x03\x00'), bytearray(b'\xf7\x05'), bytearray(b'\xfe'), bytearray(b'\xfc\x0b\n\x00'), bytearray(b'\xfc\x12\x02\x00'), bytearray(b'\xf3\x05\x00'), bytearray(b'\xf5\t\x02\x02'), bytearray(b'\xfb\x00\x00'), bytearray(b'\xfe'), bytearray(b'\xfc\x0b\n\x00'), bytearray(b'\xfc\x11\x02\x00'), bytearray(b'\xf3\x05\x00'), bytearray(b'\xf5\x08\x01\x02'), bytearray(b'\xfb\x00\x00'), bytearray(b'\xff'), bytearray(b'\xfc\x12\x00\x00'), bytearray(b'\xf5\x0c\x01\xff'), bytearray(b'\xfe'), bytearray(b'\xfc\x05\x00\x00'), bytearray(b'\xf1G'), bytearray(b'\xb8'), bytearray(b'\xfe'), bytearray(b'\xff')]</t>
  </si>
  <si>
    <t>[bytearray(b'\xfc\x14\x00\x00'), bytearray(b'\xf0\xfe\xbc\xbc'), bytearray(b'\xfe'), bytearray(b'\xf0\xfe\xee\xee'), bytearray(b'\xfd'), bytearray(b'\xf0\xfe\xb8\x90'), bytearray(b'\xff'), bytearray(b'\xfc\x15\x03\x00'), bytearray(b'\xfc\x12\x00\x00'), bytearray(b'\xf9\x01\x03\x00'), bytearray(b'\xf5\x0c\x01\xff'), bytearray(b'\xfe'), bytearray(b'\xfc\x05\x00\x00'), bytearray(b'\xf0\xfe\xfe\xb9'), bytearray(b'\xff')]</t>
  </si>
  <si>
    <t>[bytearray(b'\xf0\xef\xef\xfe'), bytearray(b'\xff'), bytearray(b'\xfc\x12\x00\x00'), bytearray(b'\xfe'), bytearray(b'\xfc\x01\x00\x00'), bytearray(b'\xf0\xb5\xb5\xfe'), bytearray(b'\xfe'), bytearray(b'\xfc\x01\x02\x02'), bytearray(b'\xf0\xdd\xdd\xfe'), bytearray(b'\xff')]</t>
  </si>
  <si>
    <t>[bytearray(b'\xfc\x14\x00\x00'), bytearray(b'\xfc\x15\x00\x04'), bytearray(b'\xfc\t\x05\x08'), bytearray(b'\xef'), bytearray(b'\xf9\x01\x00\x04'), bytearray(b'\xfe'), bytearray(b'\xfc\x14\x00\x04'), bytearray(b'\xfc\x15\x00\x02'), bytearray(b'\xfc\x08\x05\x08'), bytearray(b'\xf9\x01\x00\x02'), bytearray(b'\xfe'), bytearray(b'\xfc\x0b2\x00'), bytearray(b'\xfb\x00\x00'), bytearray(b'\xee'), bytearray(b'\xee'), bytearray(b'\xfe'), bytearray(b'\xee'), bytearray(b'\xfd'), bytearray(b'\xf0\xe6\xe6\xe6'), bytearray(b'\xfd'), bytearray(b'\xee'), bytearray(b'\xff'), bytearray(b'\xfc\x12\x00\x00'), bytearray(b'\xf5\x0c\x01\xff'), bytearray(b'\xfe'), bytearray(b'\xfc\x02]]'), bytearray(b'\xf7\t'), bytearray(b'\xf5\x0b\x01\xff'), bytearray(b'\xfe'), bytearray(b'\xfc\x05\x00\x00'), bytearray(b'\xfc\x066^'), bytearray(b'\xfc\x15\x00\x00'), bytearray(b'\xf9\x01\x00\x00'), bytearray(b'\xf7\x07'), bytearray(b'\xfe'), bytearray(b'\xfc\x05\x00\x00'), bytearray(b'\xfc\x14\x00\x00'), bytearray(b'\xfc\x15\x00\x01'), bytearray(b'\xfc\x066Z'), bytearray(b'\xf7\x08'), bytearray(b'\xf9\x01\x00\x01'), bytearray(b'\xfe'), bytearray(b'\xff')]</t>
  </si>
  <si>
    <t>[bytearray(b'\xfc\x15\x00\x00'), bytearray(b'\xf7\x10'), bytearray(b'\xf9\x00\x00\x00'), bytearray(b'\xfe'), bytearray(b'\xfc\x066\x1e'), bytearray(b'\xf1G'), bytearray(b'\xf0\xee\x00\xee'), bytearray(b'\xfd'), bytearray(b'\xf1G'), bytearray(b'\xf0\xb5\xef\x02'), bytearray(b'\xfe'), bytearray(b'\xf0\xee\x02\x00'), bytearray(b'\xfd'), bytearray(b'\xf0\x03\xef\x00'), bytearray(b'\xff'), bytearray(b'\xfc\x12\x00\x00'), bytearray(b'\xf5\x0c\x01\xff'), bytearray(b'\xfe'), bytearray(b'\xfc\x05\x00\x00'), bytearray(b'\xf0\xfe\xfe\xee'), bytearray(b'\xff')]</t>
  </si>
  <si>
    <t>[bytearray(b'\xf0\xef\xd7\xfe'), bytearray(b'\xff'), bytearray(b'\xfc\x12\x00\x00'), bytearray(b'\xfe'), bytearray(b'\xfc\x01\x00\x00'), bytearray(b'\xf0\xcc\xfe\xfe'), bytearray(b'\xfe'), bytearray(b'\xfc\x01\x02\x02'), bytearray(b'\xf0\xc5\xfe\xfe'), bytearray(b'\xff')]</t>
  </si>
  <si>
    <t>[bytearray(b'\xfc\x15\x00\x00'), bytearray(b'\xf9\x00\x00\x00'), bytearray(b'\xf0\xee\xef\xd3'), bytearray(b'\xfe'), bytearray(b'\xfc\r\x03\x02'), bytearray(b'\xfc\x13\x00\x02'), bytearray(b'\xf8\x03\x00'), bytearray(b'\xd3'), bytearray(b'\xfe'), bytearray(b'\xfc\x0b\x0f\x00'), bytearray(b'\xfb\x00\x00'), bytearray(b'\xf0\xa9\xa9\xe9'), bytearray(b'\xfe'), bytearray(b'\xf0\xee\xee\xef'), bytearray(b'\xf0\xee\xee\xef'), bytearray(b'\xf8\x03\x81'), bytearray(b'\xff'), bytearray(b'\xfc\x12\x00\x00'), bytearray(b'\xf5\x0c\x01\xff'), bytearray(b'\xfe'), bytearray(b'\xfc\x05\x00\x00'), bytearray(b'\xf0\xfe\xfe\xef'), bytearray(b'\xff')]</t>
  </si>
  <si>
    <t>[bytearray(b'\xfc\t6\x0b'), bytearray(b'\xfc\x0b\x1e\x00'), bytearray(b'\xfb\x00\x00'), bytearray(b'\xfc\x12\x06\x00'), bytearray(b'\xfa\t@\xb8'), bytearray(b'\xf5\x03\x00\x06'), bytearray(b'\xfe'), bytearray(b'\xfc\x15\x00\x00'), bytearray(b'\xfc\x066;'), bytearray(b'\xf16'), bytearray(b'\xf6\x00\xe9\xe8'), bytearray(b'\xf6\x00\xe9\xe8'), bytearray(b'\xf6\x00\xe9\xe8'), bytearray(b'\x1c'), bytearray(b'\xf9\x01\x00\x00'), bytearray(b'\xfe'), bytearray(b'\xfc\r\x03\x04'), bytearray(b'\xf1D'), bytearray(b'\xf6\x01\x00\x01'), bytearray(b'\xf1D'), bytearray(b'\xf6\x01\x00\x01'), bytearray(b'\xf8\x03\x00'), bytearray(b'\xfe'), bytearray(b'\xfc\r\x02\x02'), bytearray(b'\xfc\t6\x12'), bytearray(b'\xf1C'), bytearray(b'\xf6\x01\x00\x01'), bytearray(b'\xfd'), bytearray(b'\xf1D'), bytearray(b'\xf4\x16\x16\x16'), bytearray(b'\xf8\x02\x00'), bytearray(b'\xfe'), bytearray(b'\xf1G'), bytearray(b'\xf0\xee\xee\xe3'), bytearray(b'\xfd'), bytearray(b'\xf0\xee\xee\xef'), bytearray(b'\xff'), bytearray(b'\xfc\x12\x00\x00'), bytearray(b'\xf5\x0c\x01\xff'), bytearray(b'\xfe'), bytearray(b'\xfc\x01\x00\x00'), bytearray(b'\xf8\x03\x81'), bytearray(b'\xf0\xfe\xfe\xee'), bytearray(b'\xfe'), bytearray(b'\xfc\x01\x02\x02'), bytearray(b'\xf8\x02\x81'), bytearray(b'\xf1D'), bytearray(b'\xfe'), bytearray(b'\xfc\x01\x05\x05'), bytearray(b'\xf4\x05\x05\x05'), bytearray(b'\xff')]</t>
  </si>
  <si>
    <t>[bytearray(b'\xfc\r\x03\x05'), bytearray(b'\xf8\x03\x00'), bytearray(b'\xf5\n\x04\x02'), bytearray(b'\xf5\n\x02\x01'), bytearray(b'\xf5\x00\x01\x02'), bytearray(b'\xfe'), bytearray(b'\xfc\r$\x03'), bytearray(b'\xf8$\x00'), bytearray(b'\xf5\n\x04\x02'), bytearray(b'\xf5\n\x02\x08'), bytearray(b'\xf1D'), bytearray(b'$'), bytearray(b'\xf5\n\x04\x08'), bytearray(b'\xf5\n\x02\x02'), bytearray(b'\xf5\x00\x01\x08'), bytearray(b'\xfe'), bytearray(b'\xf1G'), bytearray(b'\xf0\x01\x01\x06'), bytearray(b'\xfd'), bytearray(b'\xf0\x01\x06\xba'), bytearray(b'\xff'), bytearray(b'\xfc\x12\x00\x00'), bytearray(b'\xf5\x00\x00\x01'), bytearray(b'\xf5\x0c\x01\xff'), bytearray(b'\xfe'), bytearray(b'\xfc\x01\x02\x02'), bytearray(b'\xf0\xfe\xfe\x01'), bytearray(b'\xf8$\x81'), bytearray(b'\xf8\x03\x81'), bytearray(b'\xfe'), bytearray(b'\xfc\x05\x00\x00'), bytearray(b'\xf8\x03\x81'), bytearray(b'\xf0\xfe\xfe\x01'), bytearray(b'\xff')]</t>
  </si>
  <si>
    <t>[bytearray(b'\xfc\r\x03\x05'), bytearray(b'\xf8\x03\x00'), bytearray(b'\xf5\n\x04\x01'), bytearray(b'\xf5\n\x02\x02'), bytearray(b'\xf5\x00\x01\x01'), bytearray(b'\xfe'), bytearray(b'\xfc\r$\x03'), bytearray(b'\xf8$\x00'), bytearray(b'\xf5\n\x04\x01'), bytearray(b'\xf5\n\x02\x04'), bytearray(b'\xf1D'), bytearray(b'\t'), bytearray(b'\xf5\n\x04\x04'), bytearray(b'\xf5\n\x02\x01'), bytearray(b'\xf5\x00\x01\x04'), bytearray(b'\xfe'), bytearray(b'\xf0\xee\x00\x00'), bytearray(b'\xfd'), bytearray(b'\xf0\xee\xe4\x05'), bytearray(b'\xf8\x02\x81'), bytearray(b'\xff'), bytearray(b'\xfc\x12\x00\x00'), bytearray(b'\xf5\x00\x00\x02'), bytearray(b'\xf5\x0c\x01\xff'), bytearray(b'\xfe'), bytearray(b'\xfc\x01\x02\x02'), bytearray(b'\xf8$\x81'), bytearray(b'\xf8\x03\x81'), bytearray(b'\xf0\xfe\xfe\x00'), bytearray(b'\xfe'), bytearray(b'\xfc\x05\x00\x00'), bytearray(b'\xf8\x03\x81'), bytearray(b'\xf0\xfe\xfe\x00'), bytearray(b'\xff')]</t>
  </si>
  <si>
    <t>[bytearray(b'\xfc\x0b\x1e\x00'), bytearray(b'\xfb\x00\x00'), bytearray(b'\xc1'), bytearray(b'\xf8\x03\x81'), bytearray(b'\xfe'), bytearray(b'\xfc\r\x03\x03'), bytearray(b'\xf3\x00\x00'), bytearray(b'\xf16'), bytearray(b'\xf0f|\x18'), bytearray(b'\xfd'), bytearray(b'\xf16'), bytearray(b'\xf0f|\x18'), bytearray(b'\xfd'), bytearray(b'\xf16'), bytearray(b'\xf0f|\x18'), bytearray(b'\xf8\x03\x00'), bytearray(b'\xfe'), bytearray(b'\xfc\x1a6\x01'), bytearray(b'\xf1G'), bytearray(b'\xf0\x01\x01\x06'), bytearray(b'\xfe'), bytearray(b'\xfc\x1a6\x02'), bytearray(b'\xf1G'), bytearray(b'\xf0\x00\x05\xb3'), bytearray(b'\xfe'), bytearray(b'\xfc\x1a6\x04'), bytearray(b'\xf1G'), bytearray(b'\xf0\x8e\xa9\xa9'), bytearray(b'\xfe'), bytearray(b'\xfc\x1a6\x08'), bytearray(b'\xf1G'), bytearray(b'\xf0--.'), bytearray(b'\xfe'), bytearray(b'\xfc\x1a6\x10'), bytearray(b'\xf1G'), bytearray(b'\xf0\xbc\xbcr'), bytearray(b'\xfe'), bytearray(b'\xfc\x1a6 '), bytearray(b'\xf1G'), bytearray(b'\xf0\xee\xee\xc9'), bytearray(b'\xfe'), bytearray(b'\xfc\x1a6@'), bytearray(b'\xf1G'), bytearray(b'\xf0n\xe6\xe6'), bytearray(b'\xfe'), bytearray(b'\xfc\x1a6\x80'), bytearray(b'\xf1G'), bytearray(b'\xf0\x02\x02\x07'), bytearray(b'\xfe'), bytearray(b'\xf0\xee\xee\xef'), bytearray(b'\xff'), bytearray(b'\xfc\x12\x00\x00'), bytearray(b'\xf5\x0c\x01\xff'), bytearray(b'\xfe'), bytearray(b'\xfc\x04\x01\x00'), bytearray(b'\xfc\x1a6\x01'), bytearray(b'\xf8\x03\x81'), bytearray(b'\xc1'), bytearray(b'\xfe'), bytearray(b'\xfc\x04\x02\x00'), bytearray(b'\xfc\x1a6\x02'), bytearray(b'\xf8\x03\x81'), bytearray(b'\xc1'), bytearray(b'\xfe'), bytearray(b'\xfc\x04\x04\x00'), bytearray(b'\xfc\x1a6\x04'), bytearray(b'\xf8\x03\x81'), bytearray(b'\xc1'), bytearray(b'\xfe'), bytearray(b'\xfc\x04\x08\x00'), bytearray(b'\xfc\x1a6\x08'), bytearray(b'\xf8\x03\x81'), bytearray(b'\xc1'), bytearray(b'\xfe'), bytearray(b'\xfc\x04\x10\x00'), bytearray(b'\xfc\x1a6\x10'), bytearray(b'\xf8\x03\x81'), bytearray(b'\xc1'), bytearray(b'\xfe'), bytearray(b'\xfc\x04 \x00'), bytearray(b'\xfc\x1a6 '), bytearray(b'\xf8\x03\x81'), bytearray(b'\xc1'), bytearray(b'\xfe'), bytearray(b'\xfc\x04@\x00'), bytearray(b'\xfc\x1a6@'), bytearray(b'\xf8\x03\x81'), bytearray(b'\xc1'), bytearray(b'\xfe'), bytearray(b'\xfc\x04\x80\x00'), bytearray(b'\xfc\x1a6\x80'), bytearray(b'\xf8\x03\x81'), bytearray(b'\xc1'), bytearray(b'\xfe'), bytearray(b'\xfc\x05\x00\x00'), bytearray(b'\xf0\xee\xfe\xfe'), bytearray(b'\xff')]</t>
  </si>
  <si>
    <t>[bytearray(b'\xfc\x15$\x00'), bytearray(b'\xfc\x13\x01\x01'), bytearray(b'\xfc\t6\x13'), bytearray(b'\xf16'), bytearray(b'\x1f'), bytearray(b'\xf9\x01$\x00'), bytearray(b'\xfe'), bytearray(b'\xfc\x13\x01\x01'), bytearray(b'\xf0\xee\xe6\xb4'), bytearray(b'\xfd'), bytearray(b'\xf0\xb1\xb4\xe3'), bytearray(b'\xfe'), bytearray(b'\xf0\xee\xee\x01'), bytearray(b'\xfd'), bytearray(b'\xf0\xee\xef\xad'), bytearray(b'\xff'), bytearray(b'\xfc\x12\x00\x00'), bytearray(b'\xf5\x0c\x01\xff'), bytearray(b'\xfe'), bytearray(b'\xfc\x05\x00\x00'), bytearray(b'\xf0\xfe\xfe\xef'), bytearray(b'\xff')]</t>
  </si>
  <si>
    <t>[bytearray(b'\xfc\x16\x1e\x00'), bytearray(b'\xfc\x11\x0b\x00'), bytearray(b'\xaf'), bytearray(b'\xfb\x04\x00'), bytearray(b'\xfe'), bytearray(b'\xfc\x15$\x00'), bytearray(b'\xfc\x13\x01\x01'), bytearray(b'\xfc\t6\x13'), bytearray(b'\xf16'), bytearray(b'\xbf'), bytearray(b'\xf9\x01$\x00'), bytearray(b'\xfe'), bytearray(b'\xfc\x13\x01\x02'), bytearray(b'\xf0\x0b\x0b\x13'), bytearray(b'\xfe'), bytearray(b'\xf0\x07\xb4\xb4'), bytearray(b'\xfd'), bytearray(b'\xf0\xb9\xb9\xb4'), bytearray(b'\xfd'), bytearray(b'\xf0\x07\xb4\xe3'), bytearray(b'\xfd'), bytearray(b'\xf0\x07\xb4\xe3'), bytearray(b'\xff'), bytearray(b'\xfc\x12\x00\x00'), bytearray(b'\xf5\x0c\x01\xff'), bytearray(b'\xfe'), bytearray(b'\xfc\x05\x00\x00'), bytearray(b'\xf0\xfe\xfe\xef'), bytearray(b'\xff')]</t>
  </si>
  <si>
    <t>[bytearray(b'\xfc\r\x01\x03'), bytearray(b'\xf8\x01\x00'), bytearray(b'\xf11'), bytearray(b'\x05'), bytearray(b'\xfe'), bytearray(b'\xfc\x15$\x00'), bytearray(b'\xfc\x13\x01\x01'), bytearray(b'\xf16'), bytearray(b'\xbf'), bytearray(b'\xf9\x01$\x00'), bytearray(b'\xfe'), bytearray(b'\xfc\x16&lt;\x00'), bytearray(b'\xfb\x04\x00'), bytearray(b'\xf3\x1f\x00'), bytearray(b'\xbc'), bytearray(b'\xfe'), bytearray(b'\xf0\xee\x02\x02'), bytearray(b'\xfd'), bytearray(b'\xf0\xee\x07\xef'), bytearray(b'\xff'), bytearray(b'\xfc\x04\x04\x00'), bytearray(b'\xfc\r\x03\x02'), bytearray(b'\xf31\x00'), bytearray(b'\xf3&amp;\x00'), bytearray(b'\xf8\x03\x00'), bytearray(b'\xf1C'), bytearray(b'\xb9'), bytearray(b'\xfe'), bytearray(b'\xfc\x04\x04\x00'), bytearray(b'\xfc\r\x03\x01'), bytearray(b'\xf8\x03\x81'), bytearray(b'\xf3-\x00'), bytearray(b'\xfe'), bytearray(b'\xfc\x04\x04\x00'), bytearray(b'\xfc\r\x03\x00'), bytearray(b'\xf8\x03\x81'), bytearray(b'\xf3,\x00'), bytearray(b'\xfe'), bytearray(b'\xfc\x05\x00\x00'), bytearray(b'\xf8\x01\x81'), bytearray(b'\xf0\xfe\xfe\xee'), bytearray(b'\xff')]</t>
  </si>
  <si>
    <t>[bytearray(b'\xfc\r\x00\x03'), bytearray(b'\xf8\x00\x00'), bytearray(b'\xf10'), bytearray(b'\x07'), bytearray(b'\xfe'), bytearray(b'\xfc\x15$\x00'), bytearray(b'\xfc\x13\x01\x01'), bytearray(b'\xf16'), bytearray(b'\xbf'), bytearray(b'\xf9\x01$\x00'), bytearray(b'\xfe'), bytearray(b'\xfc\x16&lt;\x00'), bytearray(b'\xfb\x04\x00'), bytearray(b'\xf3\x1f\x00'), bytearray(b'\xbc'), bytearray(b'\xfe'), bytearray(b'\xf0\xee\x00\x00'), bytearray(b'\xfd'), bytearray(b'\xf0\xee\x05\xef'), bytearray(b'\xff'), bytearray(b'\xfc\x04\x01\x00'), bytearray(b'\xfc\r\x02\x02'), bytearray(b'\xf3G\x00'), bytearray(b'\xf32\x00'), bytearray(b'\xf8\x02\x00'), bytearray(b'\xf1C'), bytearray(b'\t'), bytearray(b'\xfe'), bytearray(b'\xfc\x04\x01\x00'), bytearray(b'\xfc\r\x02\x01'), bytearray(b'\xf8\x02\x81'), bytearray(b'\xf3F\x00'), bytearray(b'\xfe'), bytearray(b'\xfc\x04\x01\x00'), bytearray(b'\xfc\r\x02\x00'), bytearray(b'\xf8\x02\x81'), bytearray(b'\xf33\x00'), bytearray(b'\xfe'), bytearray(b'\xfc\x05\x00\x00'), bytearray(b'\xf8\x00\x81'), bytearray(b'\xf0\xfe\xfe\xee'), bytearray(b'\xff')]</t>
  </si>
  <si>
    <t>[bytearray(b'\xf0\xee\xee\xef'), bytearray(b'\xfd'), bytearray(b'\xf0\xee\xee\xba'), bytearray(b'\xff'), bytearray(b'\xfc\x12\x00\x00'), bytearray(b'\xf5\x0c\x01\xff'), bytearray(b'\xfe'), bytearray(b'\xfc\x04\x01\x00'), bytearray(b'\xf1G'), bytearray(b'\xf0\xfe\xef\xba'), bytearray(b'\xfe'), bytearray(b'\xfc\x05\x00\x00'), bytearray(b'\xf0\xfe\xfe\xee'), bytearray(b'\xff')]</t>
  </si>
  <si>
    <t>[bytearray(b'\xfc\x15\x00\x00'), bytearray(b'\xfc\x15\x00\x01'), bytearray(b'\xfc\x066&lt;'), bytearray(b'\xf16'), bytearray(b'\xf6\x00\xf8\xf8'), bytearray(b'\xfa\x00\x01\x00'), bytearray(b'\xf3I\x00'), bytearray(b'\xfb\x0b\x16'), bytearray(b'\xfb\x0b\x15'), bytearray(b'\xfb\x0b\x13'), bytearray(b'\xfb\x0b\x11'), bytearray(b'\xf9\x01\x00\x00'), bytearray(b'\xfe'), bytearray(b'\xfc\r$\x03'), bytearray(b'\xf4\x16\x16\x16'), bytearray(b'\xf8$\x00'), bytearray(b'\xfe'), bytearray(b'\xfc\x13\x00\x02'), bytearray(b'\xfc\x0b(\x00'), bytearray(b'\xfb\x00\x00'), bytearray(b'\xf0st\xe8'), bytearray(b'\xfe'), bytearray(b'\xfc\x13\x00\x02'), bytearray(b'\xf0\xee\xee\xba'), bytearray(b'\xf0\xee\xee\xef'), bytearray(b'\xfe'), bytearray(b'\xf0\xee\xee\xef'), bytearray(b'\xff'), bytearray(b'\xfc\x12\x00\x00'), bytearray(b'\xf5\x0c\x01\xff'), bytearray(b'\xfe'), bytearray(b'\xfc\x15\x00\x00'), bytearray(b'\xfc\x15\x00\x01'), bytearray(b'\xfc\x03\xf8\xf8'), bytearray(b'\xfa\x00\x01\x00'), bytearray(b'\xf3I\x00'), bytearray(b'\xfb\x0b\x16'), bytearray(b'\xfb\x0b\x15'), bytearray(b'\xfb\x0b\x13'), bytearray(b'\xfb\x0b\x11'), bytearray(b'\xf9\x01\x00\x01'), bytearray(b'\xfe'), bytearray(b'\xfc\x01\x02\x02'), bytearray(b'\xf8$\x81'), bytearray(b'\xfe'), bytearray(b'\xfc\x04\x01\x00'), bytearray(b'\xf0\xfe\xef\xba'), bytearray(b'\xfe'), bytearray(b'\xfc\x05\x00\x00'), bytearray(b'\xf0\xfe\xfe\xef'), bytearray(b'\xff')]</t>
  </si>
  <si>
    <t>[bytearray(b'\xfc\x15\x00\x00'), bytearray(b'\xfb\x016'), bytearray(b'\xf30\x00'), bytearray(b'\xf9\x01\x00\x00'), bytearray(b'\xfe'), bytearray(b'\xff'), bytearray(b'\xfc\x01\x00\x00'), bytearray(b'\xfc\r\x01\x02'), bytearray(b'\xf8\x01\x00'), bytearray(b'\xf3/\x00'), bytearray(b'\xfe'), bytearray(b'\xfc\x01\x00\x00'), bytearray(b'\xf8\x01\x81'), bytearray(b'\xf3.\x00'), bytearray(b'\xee'), bytearray(b'\xff')]</t>
  </si>
  <si>
    <t>[bytearray(b'\xfc\x14$\x01'), bytearray(b'\xf3\x82\x00'), bytearray(b'\xf3~\x00'), bytearray(b'\xf0\xee\xd0\xd0'), bytearray(b'\xfd'), bytearray(b'\xf0\xee\xb0\xef'), bytearray(b'\xfd'), bytearray(b'\xf0\xee\x9f\xef'), bytearray(b'\xfd'), bytearray(b'\xb0'), bytearray(b'\xf9\x02$\x01'), bytearray(b'\xf9\x02\x00\x00'), bytearray(b'\xfe'), bytearray(b'\xfc\x14$\x02'), bytearray(b'\xf3\x82\x00'), bytearray(b'\xf3\x7f\x00'), bytearray(b'\xf0\xee\xe3\xe3'), bytearray(b'\xfd'), bytearray(b'\xf0\xee\xe3\xe3'), bytearray(b'\xfd'), bytearray(b'\xf6\x01\x01+'), bytearray(b'\xf6\x00\xe8\xe9'), bytearray(b'\xf6\x00\xe8\xe9'), bytearray(b'\xf6\x00\xe8\xe9'), bytearray(b'\xf16'), bytearray(b'\xbf'), bytearray(b'\xf9\x02$\x02'), bytearray(b'\xf9\x02\x00\x00'), bytearray(b'\xfe'), bytearray(b'\xfc\x14$\x03'), bytearray(b'\xf3\x82\x00'), bytearray(b'\xf3\x80\x00'), bytearray(b'\xf0\xb5\xb6\xb6'), bytearray(b'\xfd'), bytearray(b'\xf0\xb5\xb6\xb6'), bytearray(b'\xfd'), bytearray(b'\xf0\xb5\xcd\xcd'), bytearray(b'\xfd'), bytearray(b'\xf3g\x00'), bytearray(b'\xf3&lt;\x00'), bytearray(b'\xf3E\x00'), bytearray(b'\xb7'), bytearray(b'\xf9\x02$\x03'), bytearray(b'\xf9\x02\x00\x00'), bytearray(b'\xfe'), bytearray(b'\xfc\x14$\x04'), bytearray(b'\xf3\x82\x00'), bytearray(b'\xf3\x81\x00'), bytearray(b'\xf0\x0f\xdf\xdf'), bytearray(b'\xfd'), bytearray(b'\xf0\xee\x0f\x0f'), bytearray(b'\xfd'), bytearray(b'\xf0\xee\xdf\xee'), bytearray(b'\xfd'), bytearray(b'\xf3e\x00'), bytearray(b'\xfa\x0c\x01\x00'), bytearray(b'\xfa\x0c\x01\x00'), bytearray(b'\xfa\x0c\x01\x00'), bytearray(b'\xf1G'), bytearray(b'\xc6'), bytearray(b'\xf9\x02$\x04'), bytearray(b'\xf9\x02\x00\x00'), bytearray(b'\xfe'), bytearray(b'\xfc\x14\x00\x00'), bytearray(b'\xfc\r\x03\x03'), bytearray(b'\xf8\x03\x00'), bytearray(b'\xf8$\x00'), bytearray(b'\xf9\x01$\x04'), bytearray(b'\xfe'), bytearray(b'\xfc\x14\x00\x00'), bytearray(b'\xfc\r\x03\x02'), bytearray(b'\xf8\x03\x81'), bytearray(b'\xf8$\x00'), bytearray(b'\xf9\x01$\x03'), bytearray(b'\xfe'), bytearray(b'\xfc\x14\x00\x00'), bytearray(b'\xfc\r\x03\x01'), bytearray(b'\xf8\x03\x81'), bytearray(b'\xf8$\x00'), bytearray(b'\xf9\x01$\x02'), bytearray(b'\xfe'), bytearray(b'\xfc\x14\x00\x00'), bytearray(b'\xfc\r\x03\x00'), bytearray(b'\xf8\x03\x81'), bytearray(b'\xf8$\x00'), bytearray(b'\xf9\x01$\x01'), bytearray(b'\xfe'), bytearray(b'\xf3h\x00'), bytearray(b'\xf0\xee\xb5\xdd'), bytearray(b'\xfd'), bytearray(b'\xf0\xb4\xdd\xb5'), bytearray(b'\xf9\x01\x00\x00'), bytearray(b'\xff'), bytearray(b'\xfc\x12\x00\x00'), bytearray(b'\xf5\x0c\x01\xff'), bytearray(b'\xfe'), bytearray(b'\xfc\x05\x00\x00'), bytearray(b'\xf0\xfe\xfe\xee'), bytearray(b'\xff')]</t>
  </si>
  <si>
    <t>[bytearray(b'\xfc\x14\x00\x00'), bytearray(b'\xfc\r\x01\x06'), bytearray(b'\xf5\x02\x01\x08'), bytearray(b'\xb7'), bytearray(b'\xf8\x01\x00'), bytearray(b'\xfe'), bytearray(b'\xfc\x14\x00\x00'), bytearray(b'\xfc\r\x01\x05'), bytearray(b'\xf3E\x00'), bytearray(b'\xf8\x01\x81'), bytearray(b'\xfe'), bytearray(b'\xfc\x14\x00\x00'), bytearray(b'\xfc\r\x01\x04'), bytearray(b'\xf3&lt;\x00'), bytearray(b'\xf8\x01\x81'), bytearray(b'\xfe'), bytearray(b'\xfc\x14\x00\x00'), bytearray(b'\xfc\r\x01\x03'), bytearray(b'\xf3;\x00'), bytearray(b'\xf8\x01\x81'), bytearray(b'\xfe'), bytearray(b'\xfc\x14\x00\x00'), bytearray(b'\xfc\r\x01\x02'), bytearray(b'\xf3:\x00'), bytearray(b'\xf8\x01\x81'), bytearray(b'\xfe'), bytearray(b'\xfc\x14\x00\x00'), bytearray(b'\xfc\r\x01\x01'), bytearray(b'\xf39\x00'), bytearray(b'\xf8\x01\x81'), bytearray(b'\xfe'), bytearray(b'\xfc\x14\x00\x00'), bytearray(b'\xfc\r\x01\x00'), bytearray(b'\xf5\x03\x00\x08'), bytearray(b'\xfb\x0b\x13'), bytearray(b'\xf3"\x00'), bytearray(b'\xf38\x00'), bytearray(b'\xf8\x01\x81'), bytearray(b'\xfe'), bytearray(b'\xfc\x13\x01\x02'), bytearray(b'\xf0\xb5\xb6\xfe'), bytearray(b'\xfe'), bytearray(b'\xf0\xb5\xb5\xfe'), bytearray(b'\xff'), bytearray(b'\xfc\x12\x00\x00'), bytearray(b'\xf5\x0c\x01\xff'), bytearray(b'\xfe'), bytearray(b'\xff')]</t>
  </si>
  <si>
    <t>[bytearray(b'\xf7\x04'), bytearray(b'\xfb\x02\x00'), bytearray(b'\xff'), bytearray(b'\xff')]</t>
  </si>
  <si>
    <t>[bytearray(b'\xf7\x12'), bytearray(b'\xfb\x02\x00'), bytearray(b'\xff'), bytearray(b'\xff')]</t>
  </si>
  <si>
    <t>[bytearray(b'\xfc\x15$\x00'), bytearray(b'\xf9\x01$\x00'), bytearray(b'\xd8'), bytearray(b'\xf5\x01\x00&lt;'), bytearray(b'\xfe'), bytearray(b'\xfc\x0b\x0f\x00'), bytearray(b'\xfb\x00\x00'), bytearray(b'\xf8\x03\x81'), bytearray(b'\xfc\r\x03\x06'), bytearray(b'\xf8\x03\x00'), bytearray(b'\xfe'), bytearray(b'\xfc\r\x02\x06'), bytearray(b'\xfc\t6\x17'), bytearray(b'\xf16'), bytearray(b'\x1c'), bytearray(b'$'), bytearray(b'\xf8\x02\x00'), bytearray(b'\xfe'), bytearray(b'\xfc\x15$\x01'), bytearray(b'\xfc\x13\x01\x01'), bytearray(b'\xfc\r\x03\x05'), bytearray(b'\xd8'), bytearray(b'\xf5\x01\x00\x02'), bytearray(b'\xf9\x01$\x01'), bytearray(b'\xfe'), bytearray(b'\xfc\x15$\x01'), bytearray(b'\xfc\x13\x01\x01'), bytearray(b'\xfc\r\x03\x04'), bytearray(b'\xd8'), bytearray(b'\xf5\x01\x00$'), bytearray(b'\xf9\x01$\x01'), bytearray(b'\xfe'), bytearray(b'\xfc\x15$\x01'), bytearray(b'\xfc\x13\x01\x01'), bytearray(b'\xfc\r\x03\x03'), bytearray(b'\xd8'), bytearray(b'\xf5\x01\x00&lt;'), bytearray(b'\xf9\x01$\x01'), bytearray(b'\xfe'), bytearray(b'\xfc\x15$\x01'), bytearray(b'\xfc\x13\x01\x01'), bytearray(b'\xfc\r\x03\x02'), bytearray(b'\xd8'), bytearray(b'\xf5\x01\x004'), bytearray(b'\xf9\x01$\x01'), bytearray(b'\xfe'), bytearray(b'\xfc\x15$\x01'), bytearray(b'\xfc\x13\x01\x01'), bytearray(b'\xfc\r\x03\x01'), bytearray(b'\xd8'), bytearray(b'\xf5\x01\x00('), bytearray(b'\xf9\x01$\x01'), bytearray(b'\xfe'), bytearray(b'\xfc\x086\x17'), bytearray(b'\xf0\x05\t\x05'), bytearray(b'\xf8\x03\x81'), bytearray(b'\xf9\x02$\x01'), bytearray(b'\xfe'), bytearray(b'\xf0\x00\xfe\x00'), bytearray(b'\xfd'), bytearray(b'\xf0\x00\xb3\xb3'), bytearray(b'\xfd'), bytearray(b'\xf0\x00\xb3\xfe'), bytearray(b'\xf9\x02$\x01'), bytearray(b'\xff'), bytearray(b'\xfc\x12\x00\x00'), bytearray(b'\xf5\x0c\x01\xff'), bytearray(b'\xfe'), bytearray(b'\xfc\x02\x10\x11'), bytearray(b'\xf1C'), bytearray(b'\xf0\x11\x0f\x11'), bytearray(b'\xfe'), bytearray(b'\xfc\x05\x00\x00'), bytearray(b'\xf8\x02\x81'), bytearray(b'\xf0\xfe\xfe\x05'), bytearray(b'\xff')]</t>
  </si>
  <si>
    <t>[bytearray(b'\xfc\x15$\x07'), bytearray(b'\xf9\x01$\x07'), bytearray(b'\xfe'), bytearray(b'\xfc\x14$\x00'), bytearray(b'\xf3e\x00'), bytearray(b'\xfb\x0b\x15'), bytearray(b'\xfb\x0b\x16'), bytearray(b'\xfb\x0b\x13'), bytearray(b'\xfa\x0c\x01\x00'), bytearray(b'\xf0\xfe\xfe\xfe'), bytearray(b'\xfd'), bytearray(b'\xfa\x0c\x01\x00'), bytearray(b'\xf0\xfe\xfe\xfe'), bytearray(b'\xfd'), bytearray(b'\xfa\x0b\x01\x00'), bytearray(b'\xf1G'), bytearray(b'\xc6'), bytearray(b'\xf9\x02$\x00'), bytearray(b'\xf9\x02$\x01'), bytearray(b'\xfe'), bytearray(b'\xfc\x066\x1a'), bytearray(b'\xf1G'), bytearray(b'\xf0\xee\x11\x11'), bytearray(b'\xfd'), bytearray(b'\xf1G'), bytearray(b'\xf0\x1a\x16\xe4'), bytearray(b'\xfe'), bytearray(b'\xfc\x0666'), bytearray(b'\xf1G'), bytearray(b'\xf0\x08\x15\xdf'), bytearray(b'\xfd'), bytearray(b'\xf1G'), bytearray(b'\xf0\xee\xef\xef'), bytearray(b'\xfd'), bytearray(b'\xf1C'), bytearray(b'\x05'), bytearray(b'\xfd'), bytearray(b'\xf1G'), bytearray(b'\xc4'), bytearray(b'\xf9\x01$\x00'), bytearray(b'\xf9\x01$\x01'), bytearray(b'\xfe'), bytearray(b'\xf0\xee\x0f\xee'), bytearray(b'\xfd'), bytearray(b'\xf0\x0f\xee\xe4'), bytearray(b'\xff'), bytearray(b'\xfc\x12\x00\x00'), bytearray(b'\xf5\x0c\x01\xff'), bytearray(b'\xfe'), bytearray(b'\xfc\x05\x00\x00'), bytearray(b'\xfc\x15$\x01'), bytearray(b'\xfc\x066\x1a'), bytearray(b'\xf1G'), bytearray(b'\xf0\xfe\x0f\xfe'), bytearray(b'\xfe'), bytearray(b'\xff')]</t>
  </si>
  <si>
    <t>[bytearray(b'\xfc\x15$\x00'), bytearray(b'\xf1H'), bytearray(b'\x8b'), bytearray(b'\xf1I'), bytearray(b'\x8b'), bytearray(b'\xf1J'), bytearray(b'\x8b'), bytearray(b'\xf1K'), bytearray(b'\x8b'), bytearray(b'\xf9\x01$\x00'), bytearray(b'\xfe'), bytearray(b'\xfc\r\x00\x06'), bytearray(b'\xf8\x00\x00'), bytearray(b'\x8c'), bytearray(b'\xfe'), bytearray(b'\xf0\xee\xee\x05'), bytearray(b'\xfd'), bytearray(b'\xf0\xee\xb3\t'), bytearray(b'\xfd'), bytearray(b'\xf0\xee\xee\x05'), bytearray(b'\xff'), bytearray(b'\xfc\x01\x00\x00'), bytearray(b'\xf0\xee\xfe\xfe'), bytearray(b'\xf8\x00\x81'), bytearray(b'\xff')]</t>
  </si>
  <si>
    <t>[bytearray(b'\xfc\x086\x05'), bytearray(b'\xf1D'), bytearray(b'\xee'), bytearray(b'\xee'), bytearray(b'\xfd'), bytearray(b'\xf1D'), bytearray(b'\xee'), bytearray(b'\xee'), bytearray(b'\xfd'), bytearray(b'\xf1D'), bytearray(b'\xee'), bytearray(b'\xee'), bytearray(b'\xfd'), bytearray(b'\xfc\t6\x17'), bytearray(b'\xf16'), bytearray(b'#'), bytearray(b'\xfe'), bytearray(b'\xfc\x15$\x00'), bytearray(b'\xfc\x08H\x17'), bytearray(b'\xf1H'), bytearray(b'\xef'), bytearray(b'\xf3Z\x00'), bytearray(b'\xf9\x01$\x00'), bytearray(b'\xfe'), bytearray(b'\xfc\x15$\x00'), bytearray(b'\xfc\x08I\x17'), bytearray(b'\xf1I'), bytearray(b'\xef'), bytearray(b'\xf3Z\x00'), bytearray(b'\xf9\x01$\x00'), bytearray(b'\xfe'), bytearray(b'\xfc\x15$\x00'), bytearray(b'\xfc\x08J\x17'), bytearray(b'\xf1J'), bytearray(b'\xef'), bytearray(b'\xf3Z\x00'), bytearray(b'\xf9\x01$\x00'), bytearray(b'\xfe'), bytearray(b'\xfc\x15$\x00'), bytearray(b'\xfc\x08K\x17'), bytearray(b'\xf1K'), bytearray(b'\xef'), bytearray(b'\xf3Z\x00'), bytearray(b'\xf9\x01$\x00'), bytearray(b'\xfe'), bytearray(b'\xfc\x0666'), bytearray(b'\xf1G'), bytearray(b'\xf0\xee\n\n'), bytearray(b'\xfd'), bytearray(b'\xf1G'), bytearray(b'\xf0\xee\xdf\x0e'), bytearray(b'\xfd'), bytearray(b'\xf1G'), bytearray(b'\xf0\xee\x06\xdf'), bytearray(b'\xf9\x02$\x00'), bytearray(b'\xfe'), bytearray(b'\xf0\x0e\x06\xfe'), bytearray(b'\xfd'), bytearray(b'\xf0\xee\n\xfe'), bytearray(b'\xf9\x02$\x00'), bytearray(b'\xff'), bytearray(b'\xfc\x12\x01\x00'), bytearray(b'\xf9\x01\n\x00'), bytearray(b'\xf5\x0b\x03\x00'), bytearray(b'\xf2\x00\xa8\x81'), bytearray(b'\xf9\x01\x00\x00'), bytearray(b'\xfe'), bytearray(b'\xfc\x02\x0e\x0f'), bytearray(b'\xf1G'), bytearray(b'\xdf'), bytearray(b'\xfe'), bytearray(b'\xfc\x05\x00\x00'), bytearray(b'\xf0\xee\xfe\xfe'), bytearray(b'\xff')]</t>
  </si>
  <si>
    <t>[bytearray(b'\xfc\x15$\x00'), bytearray(b'\xfb\x076'), bytearray(b'\xf9\x01$\x00'), bytearray(b'\xfe'), bytearray(b'\xfc\x1b\xd7\x01'), bytearray(b'\xfc\x13\x01\x01'), bytearray(b'\xf2\x90\x00\x82'), bytearray(b'\xfe'), bytearray(b'\xfc\x1b\x00\x02'), bytearray(b'\xfc\x13\x01\x01'), bytearray(b'\xf2\x90\x01\x82'), bytearray(b'\xfe'), bytearray(b'\xfc\x1b\x01\x02'), bytearray(b'\xfc\x13\x01\x01'), bytearray(b'\xf2\x8f\x02\x82'), bytearray(b'\xfe'), bytearray(b'\xff'), bytearray(b'\xff')]</t>
  </si>
  <si>
    <t>[bytearray(b'\xfc\x14$\x07'), bytearray(b'\xfc\x0b\x1e\x00'), bytearray(b'\xdb'), bytearray(b'\xfe'), bytearray(b'\xfc\x15$\x07'), bytearray(b'\xfc\x08H\x12'), bytearray(b'\xc8'), bytearray(b'\xfe'), bytearray(b'\xfc\x15$\x07'), bytearray(b'\xfc\x08I\x12'), bytearray(b'\xc8'), bytearray(b'\xfe'), bytearray(b'\xfc\x15$\x07'), bytearray(b'\xfc\x08J\x12'), bytearray(b'\xc8'), bytearray(b'\xfe'), bytearray(b'\xfc\x15$\x07'), bytearray(b'\xfc\x08K\x12'), bytearray(b'\xc8'), bytearray(b'\xfe'), bytearray(b'\xfc\x15$\x07'), bytearray(b'\xfb\x00\x00'), bytearray(b'\xf0\xef\x03\xef'), bytearray(b'\xfd'), bytearray(b'\xfb\x00\x00'), bytearray(b'\xf0\xb0\xb0\xef'), bytearray(b'\xfd'), bytearray(b'\xfb\x00\x00'), bytearray(b'\xf0\xee\x08\xef'), bytearray(b'\xfd'), bytearray(b'\xfb\x00\x00'), bytearray(b'\xf0\x03\xef\xb0'), bytearray(b'\xff'), bytearray(b'\xfc\x12\x00\x00'), bytearray(b'\xfc\x14$\x07'), bytearray(b'\xdb'), bytearray(b'\xfe'), bytearray(b'\xfc\x15$\x07'), bytearray(b'\xfc\x05\x00\x00'), bytearray(b'\xf0\xee\xfe\xfe'), bytearray(b'\xff')]</t>
  </si>
  <si>
    <t>[bytearray(b'\xfc\x15$\x00'), bytearray(b'\x98'), bytearray(b'\xf9\x01$\x00'), bytearray(b'\xfe'), bytearray(b'\xfc\x15$\x02'), bytearray(b'\xfc\x066,'), bytearray(b'\xf16'), bytearray(b'.'), bytearray(b'\xf9\x01$\x02'), bytearray(b'\xfe'), bytearray(b'\xfc\r\x01\x08'), bytearray(b'\xf0\xc5\xef\xfe'), bytearray(b'\xfd'), bytearray(b'\xf0\x06\xef\xfe'), bytearray(b'\xfd'), bytearray(b'\xf0\x98\xfe\xbb'), bytearray(b'\xfd'), bytearray(b'\xf0\x06\xbb\xfe'), bytearray(b'\xf8\x01\x00'), bytearray(b'\xfe'), bytearray(b'\xfc\x15$\x01'), bytearray(b'\xfc\x08C\x17'), bytearray(b'\x97'), bytearray(b'\xf9\x01$\x01'), bytearray(b'\xfe'), bytearray(b'\xf0\n\x06\xfe'), bytearray(b'\xfd'), bytearray(b'\xf0\n\xfe\x0e'), bytearray(b'\xfd'), bytearray(b'\xf0\x0e\x06\xfe'), bytearray(b'\xfd'), bytearray(b'\xf0\xfe\x06\x0e'), bytearray(b'\xf9\x02$\x01'), bytearray(b'\xf9\x02$\x02'), bytearray(b'\xfe'), bytearray(b'\xff'), bytearray(b'\xfc\x12\x00\x00'), bytearray(b'\xf5\x0c\x01\xff'), bytearray(b'\xfe'), bytearray(b'\xfc\x05\x00\x00'), bytearray(b'\xf0\xfe\xfe\xee'), bytearray(b'\xf8\x01\x81'), bytearray(b'\xff')]</t>
  </si>
  <si>
    <t>[bytearray(b'\xfc\x15$\x00'), bytearray(b'\x94'), bytearray(b'\xf9\x01$\x00'), bytearray(b'\xfe'), bytearray(b'\xf1G'), bytearray(b'\xf0\xee\r\n'), bytearray(b'\xfd'), bytearray(b'\xf0\r\x8f\x8f'), bytearray(b'\xff'), bytearray(b'\xfc\x12\x00\x00'), bytearray(b'\xf5\x0c\x01\xff'), bytearray(b'\xfe'), bytearray(b'\xfc\x05\x00\x00'), bytearray(b'\xf0\xfe\xee\xfe'), bytearray(b'\xff')]</t>
  </si>
  <si>
    <t>[bytearray(b'\xfc\x15$\x00'), bytearray(b'\xf9\x01$\x00'), bytearray(b'\xfe'), bytearray(b'\xfc\r\x03\x01'), bytearray(b'\xf0\xee\xee\xce'), bytearray(b'\xfd'), bytearray(b'\xf0\xee\xef\xa8'), bytearray(b'\xfd'), bytearray(b'\xf0\xee\xee\xef'), bytearray(b'\xf8\x03\x00'), bytearray(b'\xf5\r\x02\x02'), bytearray(b'\xf5\r\x01\x01'), bytearray(b'\xfe'), bytearray(b'\xfc\r\x03\x00'), bytearray(b'\xf0\xee\xce\xee'), bytearray(b'\xf8\x03\x00'), bytearray(b'\xf5\r\x02\x02'), bytearray(b'\xf5\r\x01\x01'), bytearray(b'\xfe'), bytearray(b'\xff'), bytearray(b'\xfc\x12\x00\x00'), bytearray(b'\xf5\x08\x03\x01'), bytearray(b'\xf5\t\x00\x01'), bytearray(b'\xfe'), bytearray(b'\xfc\x05\x00\x00'), bytearray(b'\xf1G'), bytearray(b'\xf0\xfe\xee\xe1'), bytearray(b'\xff')]</t>
  </si>
  <si>
    <t>[bytearray(b'\xfc\x11\x07\x00'), bytearray(b'\xfc\x16\x1e\x00'), bytearray(b'\xfb\x04\x00'), bytearray(b'\xf1D'), bytearray(b'\xaf'), bytearray(b'\xfe'), bytearray(b'\xfc\r\x03\x04'), bytearray(b'\xfc\t6\x17'), bytearray(b'\xf8\x03\x00'), bytearray(b'\xf16'), bytearray(b'$'), bytearray(b'\xfe'), bytearray(b'\xfc\x086\x17'), bytearray(b'\xf16'), bytearray(b'\xf0\x05\t\t'), bytearray(b'\xfe'), bytearray(b'\xfc\x12\x02\x00'), bytearray(b'\xf11'), bytearray(b'1'), bytearray(b'\xfe'), bytearray(b'\xfc\x12\x04\x00'), bytearray(b'\xf12'), bytearray(b'1'), bytearray(b'\xfe'), bytearray(b'\xfc\x13\x01\x02'), bytearray(b'\xf0\x05\t\t'), bytearray(b'\xfe'), bytearray(b'\xf0\x19\xfe\x93'), bytearray(b'\xfd'), bytearray(b'\xf0\x1b\x19\xfe'), bytearray(b'\xfd'), bytearray(b'\xf0 \x1b\xfe'), bytearray(b'\xff'), bytearray(b'\xfc\x01\x02\x02'), bytearray(b'\xf8\x03\x81'), bytearray(b'\xf1\x11'), bytearray(b'\xf0\xfe\xfe\x05'), bytearray(b'\xfe'), bytearray(b'\xfc\x05\x00\x00'), bytearray(b'\xf1\x11'), bytearray(b'\xf0\xfe\x05\xfe'), bytearray(b'\xff')]</t>
  </si>
  <si>
    <t>[bytearray(b'\xfc\x11\x07\x00'), bytearray(b'\xfc\x16\x1e\x00'), bytearray(b'\xfb\x04\x00'), bytearray(b'\xf1D'), bytearray(b'\xaf'), bytearray(b'\xfe'), bytearray(b'\xfc\r\x03\x04'), bytearray(b'\xfc\t6\x17'), bytearray(b'\xf8\x03\x00'), bytearray(b'\xf16'), bytearray(b'$'), bytearray(b'\xfe'), bytearray(b'\xfc\x086\x17'), bytearray(b'\xf16'), bytearray(b'\xf0\x06\n\n'), bytearray(b'\xfe'), bytearray(b'\xfc\x14$\x00'), bytearray(b'\xfc\x15$\x01'), bytearray(b'\xfc\x0b\x1e\x00'), bytearray(b'\xf9\x01$\x01'), bytearray(b'\xf9\x01$\x02'), bytearray(b'\xf9\x02$\x00'), bytearray(b'\xf3d\x00'), bytearray(b'\xf5\x02\x00\x02'), bytearray(b'\xfe'), bytearray(b'\xfc\x15$\x00'), bytearray(b'\xfc\x15$\x02'), bytearray(b'\xfc\x13\x01\x02'), bytearray(b'\xfc\r\x02\x04'), bytearray(b'\xf8\x02\x00'), bytearray(b'\xf3[\x00'), bytearray(b'\xf9\x01$\x00'), bytearray(b'\xfb\x00\x00'), bytearray(b'\xf5\x02\x03\x02'), bytearray(b'\xfe'), bytearray(b'\xfc\x15$\x00'), bytearray(b'\xfc\x13\x01\x02'), bytearray(b'\xf0\x06\xfe\n'), bytearray(b'\xfd'), bytearray(b'\xf0\x06\xfe\n'), bytearray(b'\xfd'), bytearray(b'\xf0\xfe\x06\x06'), bytearray(b'\xfe'), bytearray(b'\xfc\x15$\x00'), bytearray(b'\xee'), bytearray(b'\xff'), bytearray(b'\xfc\x13\x01\x02'), bytearray(b'\xfc\x05\x00\x00'), bytearray(b'\xf1\x11'), bytearray(b'\xf0\xfe\x06\xfe'), bytearray(b'\xf8\x02\x81'), bytearray(b'\xfe'), bytearray(b'\xfc\x05\x00\x00'), bytearray(b'\xf1\x11'), bytearray(b'\xf0\xfe\x06\xfe'), bytearray(b'\xff')]</t>
  </si>
  <si>
    <t>[bytearray(b'\xfc\x11\x07\x00'), bytearray(b'\xfc\x16\x1e\x00'), bytearray(b'\xfb\x04\x00'), bytearray(b'\xf1D'), bytearray(b'\xaf'), bytearray(b'\xfe'), bytearray(b'\xfc\r\x03\x04'), bytearray(b'\xfc\t6\x17'), bytearray(b'\xf8\x03\x00'), bytearray(b'\xf16'), bytearray(b'$'), bytearray(b'\xfe'), bytearray(b'\xfc\x086\x17'), bytearray(b'\xf16'), bytearray(b'\xf0\x07\x0b\x0b'), bytearray(b'\xfe'), bytearray(b'\xfc\x13\x01\x02'), bytearray(b'\xf0\x07\xfe\xfe'), bytearray(b'\xfd'), bytearray(b'\xf0\x07\x0b\xfe'), bytearray(b'\xfd'), bytearray(b'\xf0\x0b\x0b\xfe'), bytearray(b'\xfe'), bytearray(b'\xf0\x1c\x1f\xfe'), bytearray(b'\xfd'), bytearray(b'\xf0%.\xfe'), bytearray(b'\xff'), bytearray(b'\xfc\x01\x02\x02'), bytearray(b'\xf8\x03\x81'), bytearray(b'\xf1\x11'), bytearray(b'\xf0\xfe\xfe\x07'), bytearray(b'\xfe'), bytearray(b'\xfc\x05\x00\x00'), bytearray(b'\xf1\x11'), bytearray(b'\xf0\xfe\x07\xfe'), bytearray(b'\xff')]</t>
  </si>
  <si>
    <t>[bytearray(b'\xfc\x14\x00\x00'), bytearray(b'\xf1A'), bytearray(b'\xf0\xfe\x0b\x0b'), bytearray(b'\xfd'), bytearray(b'\xf1A'), bytearray(b'\xf0\xfe\x0b\x0b'), bytearray(b'\xfe'), bytearray(b'\xee'), bytearray(b'\xfd'), bytearray(b'\xee'), bytearray(b'\xf9\x01\x00\x00'), bytearray(b'\xff'), bytearray(b'\xfc\x12\x00\x00'), bytearray(b'\xf5\x0c\x01\xff'), bytearray(b'\xfe'), bytearray(b'\xfc\x14\x00\x00'), bytearray(b'\xfc\x01\x00\x00'), bytearray(b'\xf0\xfe\xee\xfe'), bytearray(b'\xfe'), bytearray(b'\xff')]</t>
  </si>
  <si>
    <t>[bytearray(b'\xfc\x12&lt;\x00'), bytearray(b'\xfc\x16P\x00'), bytearray(b'\xf5\t\x00\x04'), bytearray(b'\xf5\t\x00\x08'), bytearray(b'\xf5\t\x00\x10'), bytearray(b'\xf5\t\x00 '), bytearray(b'\xf9\x02$\x00'), bytearray(b'\xfe'), bytearray(b'\xfc\r\x03\n'), bytearray(b'\xf9\x01\x00\x00'), bytearray(b'\xf8\x03\x00'), bytearray(b'\xfe'), bytearray(b'\xfc\x15$\x00'), bytearray(b'\xfc\x13\x01\x01'), bytearray(b'\xfa\x0c\x01\x00'), bytearray(b'\xf1G'), bytearray(b'\xa1'), bytearray(b'\xf9\x02\x00\x00'), bytearray(b'\xf9\x01$\x00'), bytearray(b'\xfe'), bytearray(b'\xfc\x13\x01\x01'), bytearray(b'\xf1G'), bytearray(b'\xf0\xa5\xee\xbd'), bytearray(b'\xfd'), bytearray(b'\xf0\xee\xbd\xee'), bytearray(b'\xfd'), bytearray(b'\xf0\xa5\xee\xbd'), bytearray(b'\xfe'), bytearray(b'\xfc\x08H\x07'), bytearray(b'\xfc\tH\x01'), bytearray(b'\xf1H'), bytearray(b'\xa6'), bytearray(b'\xfe'), bytearray(b'\xfc\x08I\x07'), bytearray(b'\xfc\tI\x01'), bytearray(b'\xf1I'), bytearray(b'\xa6'), bytearray(b'\xfe'), bytearray(b'\xfc\x08J\x07'), bytearray(b'\xfc\tJ\x01'), bytearray(b'\xf1J'), bytearray(b'\xa6'), bytearray(b'\xfe'), bytearray(b'\xfc\x08K\x07'), bytearray(b'\xfc\tK\x01'), bytearray(b'\xf1K'), bytearray(b'\xa6'), bytearray(b'\xfe'), bytearray(b'\xf0\xee\xee\x08'), bytearray(b'\xff'), bytearray(b'\xfc\x12\x00\x00'), bytearray(b'\xf5\x0c\x01\xff'), bytearray(b'\xfe'), bytearray(b'\xfc\x05\x00\x00'), bytearray(b'\xf0\xfe\xfe\x03'), bytearray(b'\xf8\x03\x81'), bytearray(b'\xff')]</t>
  </si>
  <si>
    <t>[bytearray(b'\xfc\x15$\x00'), bytearray(b'\xfc\x16(\x00'), bytearray(b'\xfa\x0c\x01\x00'), bytearray(b'\xf3c\x00'), bytearray(b'\xf16'), bytearray(b'\xfb\x0b\n'), bytearray(b'\xfb\x0b\x17'), bytearray(b'\xfb\x0b\x13'), bytearray(b'\xf9\x01$\x00'), bytearray(b'\xfe'), bytearray(b'\xfc\r\x03\x03'), bytearray(b'\xf6\x01+%'), bytearray(b'\xfd'), bytearray(b'\xf1C'), bytearray(b'\xf4\x18\x18\x18'), bytearray(b'\xf8\x03\x00'), bytearray(b'\xfe'), bytearray(b'\xfc\r\x01\x06'), bytearray(b'\xf8\x01\x00'), bytearray(b'\xf1D'), bytearray(b'\xef'), bytearray(b'\xfe'), bytearray(b'\xf0R\xee\xe6'), bytearray(b'\xfd'), bytearray(b'\xf0\xeeS\xe3'), bytearray(b'\xfd'), bytearray(b'\xf0SQR'), bytearray(b'\xfd'), bytearray(b'\xf0\xee\x90Q'), bytearray(b'\xff'), bytearray(b'\xfc\x12\x00\x00'), bytearray(b'\xf5\x0c\x01\xff'), bytearray(b'\xfe'), bytearray(b'\xfc\x01\x00\x00'), bytearray(b'\xf0\xfe\xfe\xee'), bytearray(b'\xf8\x01\x81'), bytearray(b'\xfe'), bytearray(b'\xfc\x01\x02\x0c'), bytearray(b'\xf0\xfe\xfe\xee'), bytearray(b'\xf8\x03\x81'), bytearray(b'\xfe'), bytearray(b'\xff')]</t>
  </si>
  <si>
    <t>[bytearray(b'\xf0\x05\x06\x07'), bytearray(b'\xff'), bytearray(b'\xfc\x12\x00\x00'), bytearray(b'\xfe'), bytearray(b'\xfc\x05\x00\x00'), bytearray(b'\xf0#)$'), bytearray(b'\xff')]</t>
  </si>
  <si>
    <t>[bytearray(b'\xf0\xee\xfe\xee'), bytearray(b'\xfd'), bytearray(b'\xf0\xee\xfe\xef'), bytearray(b'\xfd'), bytearray(b'\xf0\xee\xfe\xfe'), bytearray(b'\xff'), bytearray(b'\xfc\x12\x00\x00'), bytearray(b'\xfb\x04\x00'), bytearray(b'\xfe'), bytearray(b'\xfc\x05\x00\x00'), bytearray(b'\xf0\xfe\xfe\xee'), bytearray(b'\xff')]</t>
  </si>
  <si>
    <t>[bytearray(b'\xfc\x17M\x00'), bytearray(b'\xef'), bytearray(b'\xfe'), bytearray(b'\xfc\x14$\x00'), bytearray(b'\xfc\x0b\x14\x00'), bytearray(b'\xfc\x0c\x02\x08'), bytearray(b'\x9a'), bytearray(b'\xf8\x02\x81'), bytearray(b'\xfb\x00\x00'), bytearray(b'\xfe'), bytearray(b'\xfc\r\x03\x08'), bytearray(b'\xf8\x03\x00'), bytearray(b'\xf1C'), bytearray(b'\xc9'), bytearray(b'\xfe'), bytearray(b'\xfc\x14$\x00'), bytearray(b'\xf0\xee\xca\xca'), bytearray(b'\xfd'), bytearray(b'\xf0\xee\xca\xca'), bytearray(b'\xfd'), bytearray(b'\xf0\xee\xee\xca'), bytearray(b'\xfd'), bytearray(b'\xf0\xee\xca\xca'), bytearray(b'\xfe'), bytearray(b'\xf0\n\xc5\xbb'), bytearray(b'\xfd'), bytearray(b'\xf0\xfe\n\xc5'), bytearray(b'\xfd'), bytearray(b'\xf0\n\xc5\n'), bytearray(b'\xfd'), bytearray(b'\xf0\xfe\n\xbb'), bytearray(b'\xff'), bytearray(b'\xfc\x12\x00\x00'), bytearray(b'\xf5\x0c\x01\xff'), bytearray(b'\xfe'), bytearray(b'\xfc\x05\x00\x00'), bytearray(b'\xf0\xee\xee\xfe'), bytearray(b'\xf8\x03\x81'), bytearray(b'\xfc\x0664'), bytearray(b'\xfc\x15$\x01'), bytearray(b'\xfa\x0c\x01\x00'), bytearray(b'\xfa\x0c\x01\x00'), bytearray(b'\xf3\x88\x00'), bytearray(b'\xf16'), bytearray(b'\xfb\x0b\n'), bytearray(b'\xfb\x0b\x17'), bytearray(b'\xfb\x0b\x13'), bytearray(b'\xf9\x01$\x00'), bytearray(b'\xf9\x01$\x01'), bytearray(b'\xff')]</t>
  </si>
  <si>
    <t>[bytearray(b'\xfc\x15\x00\x00'), bytearray(b'\xfc\r\x03\x08'), bytearray(b'\xf8\x03\x00'), bytearray(b'\xf1G'), bytearray(b'\xdc'), bytearray(b'\xf9\x01\x00\x00'), bytearray(b'\xfe'), bytearray(b'\xfc\x066K'), bytearray(b'\xf1G'), bytearray(b'\xf0\x0b\xbe\xfe'), bytearray(b'\xfd'), bytearray(b'\xf1G'), bytearray(b'\xf0\x0b\x0b\xbe'), bytearray(b'\xfd'), bytearray(b'\xf1G'), bytearray(b'\xf0\x0b\xa0\xa0'), bytearray(b'\xfd'), bytearray(b'\xf1G'), bytearray(b'\xf0\x0b\x0b\xbe'), bytearray(b'\xfe'), bytearray(b'\xf0\x07\xee\xa8'), bytearray(b'\xfd'), bytearray(b'\xf0\x0b\xce\xee'), bytearray(b'\xfd'), bytearray(b'\xf0\x07\xee\x0b'), bytearray(b'\xff'), bytearray(b'\xfc\x12\x00\x00'), bytearray(b'\xf5\x0c\x01\xff'), bytearray(b'\xfe'), bytearray(b'\xfc\x01\x00\x00'), bytearray(b'\xf0\xfe\xfe\xc7'), bytearray(b'\xf8\x03\x81'), bytearray(b'\xfe'), bytearray(b'\xfc\x05\x00\x00'), bytearray(b'\xf0\xfe\xfe\x07'), bytearray(b'\xf8\x03\x81'), bytearray(b'\xff')]</t>
  </si>
  <si>
    <t>[bytearray(b'\xfc\r\x03\x08'), bytearray(b'\xf8\x03\x00'), bytearray(b'\xb7'), bytearray(b'\xfe'), bytearray(b'\xfc\x08H\x14'), bytearray(b'\xb1'), bytearray(b'\xfe'), bytearray(b'\xfc\x08I\x14'), bytearray(b'\xb1'), bytearray(b'\xfe'), bytearray(b'\xfc\x08J\x14'), bytearray(b'\xb1'), bytearray(b'\xfe'), bytearray(b'\xfc\x08K\x14'), bytearray(b'\xb1'), bytearray(b'\xfe'), bytearray(b'\xfc\x0669'), bytearray(b'\xf1G'), bytearray(b'\xf0\xc6\xcc\xfe'), bytearray(b'\xfd'), bytearray(b'\xf1G'), bytearray(b'\xf0\xdf\x8f\xfe'), bytearray(b'\xfd'), bytearray(b'\xf1G'), bytearray(b'\xf0\x8f\xc6\xfe'), bytearray(b'\xfe'), bytearray(b'\xf0\xee\xd7 '), bytearray(b'\xfd'), bytearray(b'\xf0\xee\xd7\xef'), bytearray(b'\xff'), bytearray(b'\xfc\x12\x00\x00'), bytearray(b'\xf5\x0c\x01\xff'), bytearray(b'\xfe'), bytearray(b'\xfc\x05\x00\x00'), bytearray(b'\xf8\x03\x81'), bytearray(b'\xf0\xfe\t\xfe'), bytearray(b'\xfe'), bytearray(b'\xff')]</t>
  </si>
  <si>
    <t>[bytearray(b'\xfc\x15$\x00'), bytearray(b'\xf7 '), bytearray(b'\xf9\x01$\x00'), bytearray(b'\xfe'), bytearray(b'\xfc\x066\r'), bytearray(b'\xfc\x15\x00\x01'), bytearray(b'\xf3\x8c\x00'), bytearray(b'\xf9\x01\x00\x00'), bytearray(b'\xfa\n\x01\x00'), bytearray(b'\xfd'), bytearray(b'\xf1G'), bytearray(b'\xde'), bytearray(b'\xfd'), bytearray(b'\xf1G'), bytearray(b'\x13'), bytearray(b'\xf9\x02\x00\x00'), bytearray(b'\xfe'), bytearray(b'\xfc\x0665'), bytearray(b'\xf3\x8c\x00'), bytearray(b'\xf9\x01\x00\x00'), bytearray(b'\xf9\x01\x00\x01'), bytearray(b'\xfa\n\x01\x00'), bytearray(b'\xfd'), bytearray(b'\xf1G'), bytearray(b'\xde'), bytearray(b'\xfd'), bytearray(b'\xf9\x02\x00\x00'), bytearray(b'\xf9\x02\x00\x01'), bytearray(b'\xf1G'), bytearray(b'\xf0\xef\xd2\xe0'), bytearray(b'\xf0\xef\xfe\xfe'), bytearray(b'\xfd'), bytearray(b'\xf1G'), bytearray(b'\xf0\xd2\xef\xe0'), bytearray(b'\xf0\xef\xef\xfe'), bytearray(b'\xfe'), bytearray(b'\xf1C'), bytearray(b'\xc0'), bytearray(b'\xfd'), bytearray(b'\xf1G'), bytearray(b'\xf0\xee\xfe\xef'), bytearray(b'\xfd'), bytearray(b'\xf0\t\xd2\xef'), bytearray(b'\xfd'), bytearray(b'\xf0\xee\xfe\xef'), bytearray(b'\xfd'), bytearray(b'\xf0\n\xd2\xef'), bytearray(b'\xfd'), bytearray(b'\xf0\xee\xfe\xef'), bytearray(b'\xfd'), bytearray(b'\xf0\x0b\xfe\xef'), bytearray(b'\xff'), bytearray(b'\xfc\x12\x00\x00'), bytearray(b'\xfa\r\x01\x00'), bytearray(b'\xf5\x11\x01\xff'), bytearray(b'\xfe'), bytearray(b'\xfc\x066\x11'), bytearray(b'\xfc\x15\x00\x00'), bytearray(b'\xfc\x05\x00\x00'), bytearray(b'\xf1G'), bytearray(b'\xf0\xfe\xee\x14'), bytearray(b'\xfe'), bytearray(b'\xfc\x0661'), bytearray(b'\xfc\x15\x00\x00'), bytearray(b'\xfc\x05\x00\x00'), bytearray(b'\xf1G'), bytearray(b'\xf0\xfe\xee\xd1'), bytearray(b'\xff')]</t>
  </si>
  <si>
    <t>[bytearray(b'\xf0\x04\x0c&amp;'), bytearray(b'\xff'), bytearray(b'\xfc\x12\x00\x00'), bytearray(b'\xfe'), bytearray(b'\xfc\x05\x00\x00'), bytearray(b'\xf0\x1b\x1d\xfe'), bytearray(b'\xff')]</t>
  </si>
  <si>
    <t>[bytearray(b'\xfc\x15\x00\x00'), bytearray(b'\xf9\x00\x00\x00'), bytearray(b'\xee'), bytearray(b'\xfe'), bytearray(b'\xfc\x15\x00\x01'), bytearray(b'\xfc\x0b\n\x00'), bytearray(b'\xfc\x0f\x00\x00'), bytearray(b'\xd0'), bytearray(b'\xf9\x00\x00\x01'), bytearray(b'\xfb\x00\x00'), bytearray(b'\xfe'), bytearray(b'\xfc\x15\x00\x02'), bytearray(b'\xfc\x0b\n\x00'), bytearray(b'\xfc\x0f\x05\x00'), bytearray(b'\xd0'), bytearray(b'\xf9\x00\x00\x02'), bytearray(b'\xfb\x00\x00'), bytearray(b'\xfe'), bytearray(b'\xf1C'), bytearray(b'\xd0'), bytearray(b'\xf1D'), bytearray(b'\xf0\xee\xef\xd0'), bytearray(b'\xfd'), bytearray(b'\xee'), bytearray(b'\xf0\xee\xef\xd0'), bytearray(b'\xfd'), bytearray(b'\xf1\x0e'), bytearray(b'\xd0'), bytearray(b'\xff'), bytearray(b'\xfc\x12\x00\x00'), bytearray(b'\xf5\x04\x03\x00'), bytearray(b'\xf7\n'), bytearray(b'\xfe'), bytearray(b'\xfc\x04\x01\x00'), bytearray(b'\xef'), bytearray(b'\xff')]</t>
  </si>
  <si>
    <t>[bytearray(b'\xfc\x15\x00\x00'), bytearray(b'\xf9\x01\x00\x00'), bytearray(b'\xfe'), bytearray(b'\xfc\x16&lt;\x00'), bytearray(b'\xfb\x04\x00'), bytearray(b'\xf0\xa3\xa3\xa3'), bytearray(b'\xfe'), bytearray(b'\xfc\x19\x01\x00'), bytearray(b'\xf0\xee\xef\xd0'), bytearray(b'\xf8\x03\x81'), bytearray(b'\xfe'), bytearray(b'\xfc\x19\x02\x00'), bytearray(b'\xf0\xee\x00\x00'), bytearray(b'\xf8\x03\x81'), bytearray(b'\xfe'), bytearray(b'\xfc\x19\x04\x00'), bytearray(b'\xf0\xee\x96\x96'), bytearray(b'\xf8\x03\x81'), bytearray(b'\xfe'), bytearray(b'\xfc\x19\x08\x00'), bytearray(b'\xf0\xee\xb8\x04'), bytearray(b'\xf8\x03\x81'), bytearray(b'\xfe'), bytearray(b'\xff'), bytearray(b'\xfc\x12\x00\x00'), bytearray(b'\xf5\x03\x01\xff'), bytearray(b'\xfe'), bytearray(b'\xfc\x01\x07\n'), bytearray(b'\xa9'), bytearray(b'\xfe'), bytearray(b'\xfc\x19\x02\x00'), bytearray(b'\xfc\r\x03\x10'), bytearray(b'\xfc\x15\x02\x07'), bytearray(b'\xf9\x01\x02\x07'), bytearray(b'\xf5\x06\x03\x02'), bytearray(b'\xf5\x06\x02\x04'), bytearray(b'\xf5\x00\x01\x02'), bytearray(b'\xf8\x03\x00'), bytearray(b'\xfe'), bytearray(b'\xfc\x19\x08\x00'), bytearray(b'\xfc\r\x03\x0e'), bytearray(b'\xfc\x15\x02\x06'), bytearray(b'\xf9\x01\x02\x06'), bytearray(b'\xf5\x06\x03\x08'), bytearray(b'\xf5\x06\x02\x02'), bytearray(b'\xf5\x00\x01\x08'), bytearray(b'\xfe'), bytearray(b'\xfc\x19\x01\x00'), bytearray(b'\xfc\r\x03\x0c'), bytearray(b'\xfc\x15\x02\x05'), bytearray(b'\xf9\x01\x02\x05'), bytearray(b'\xf5\x06\x03\x01'), bytearray(b'\xf5\x06\x02\x08'), bytearray(b'\xf5\x00\x01\x01'), bytearray(b'\xfe'), bytearray(b'\xfc\x19\x02\x00'), bytearray(b'\xfc\r\x03\n'), bytearray(b'\xfc\x15\x02\x04'), bytearray(b'\xf9\x01\x02\x04'), bytearray(b'\xf5\x06\x03\x02'), bytearray(b'\xf5\x06\x02\x01'), bytearray(b'\xf5\x00\x01\x02'), bytearray(b'\xfe'), bytearray(b'\xfc\x19\x08\x00'), bytearray(b'\xfc\r\x03\x08'), bytearray(b'\xfc\x15\x02\x03'), bytearray(b'\xf9\x01\x02\x03'), bytearray(b'\xf5\x06\x03\x08'), bytearray(b'\xf5\x06\x02\x02'), bytearray(b'\xf5\x00\x01\x08'), bytearray(b'\xfe'), bytearray(b'\xfc\x19\x02\x00'), bytearray(b'\xfc\r\x03\x06'), bytearray(b'\xfc\x15\x02\x02'), bytearray(b'\xf9\x01\x02\x02'), bytearray(b'\xf5\x06\x03\x02'), bytearray(b'\xf5\x06\x02\x08'), bytearray(b'\xf5\x00\x01\x02'), bytearray(b'\xfe'), bytearray(b'\xfc\x19\x04\x00'), bytearray(b'\xfc\r\x03\x04'), bytearray(b'\xfc\x15\x02\x01'), bytearray(b'\xf9\x01\x02\x01'), bytearray(b'\xf5\x06\x03\x04'), bytearray(b'\xf5\x06\x02\x02'), bytearray(b'\xf5\x00\x01\x04'), bytearray(b'\xfe'), bytearray(b'\xfc\x19\x01\x00'), bytearray(b'\xfc\r\x03\x02'), bytearray(b'\xfc\x15\x02\x00'), bytearray(b'\xf9\x01\x02\x00'), bytearray(b'\xf5\x06\x03\x01'), bytearray(b'\xf5\x06\x02\x04'), bytearray(b'\xf5\x00\x01\x01'), bytearray(b'\xff')]</t>
  </si>
  <si>
    <t>[bytearray(b'\xfc\x15\x00\x06'), bytearray(b'\xf9\x01\x00\x06'), bytearray(b'\xfe'), bytearray(b'\xfc\x15\x00\x05'), bytearray(b'\xfc\x066F'), bytearray(b'\xf16'), bytearray(b'\x1f'), bytearray(b'\x1c'), bytearray(b'\xf9\x01\x00\x05'), bytearray(b'\xfe'), bytearray(b'\xfc\x0b&lt;\x00'), bytearray(b'\xfb\x00\x00'), bytearray(b'\xf1D'), bytearray(b'\xe8'), bytearray(b'\xfe'), bytearray(b'\xfc\x0c\x01\x08'), bytearray(b'\xf8\x01\x81'), bytearray(b'\xfa\x02\x01\x00'), bytearray(b'\xf0\xee\xef\xd0'), bytearray(b'\xfd'), bytearray(b'\xf1D'), bytearray(b'\xf0\xee\xee\x9f'), bytearray(b'\xfe'), bytearray(b'\xfc\r\x01\x08'), bytearray(b'\xf0\xbc\x8e\xbc'), bytearray(b'\xf5\x06\x04\x01'), bytearray(b'\xfa\x07\x01\x00'), bytearray(b'\xf5\x06\x02\x01'), bytearray(b'\xf8\x01\x00'), bytearray(b'\xf9\x02\x00\x01'), bytearray(b'\xfe'), bytearray(b'\xff'), bytearray(b'\xfc\x05\x00\x00'), bytearray(b'\xfc\x15\x00\x04'), bytearray(b'\xfc\x066/'), bytearray(b'\xf7\x16'), bytearray(b'\xf9\x01\x00\x04'), bytearray(b'\xfc\x12\x00\x00'), bytearray(b'\xf5\x06\x01\xff'), bytearray(b'\xfe'), bytearray(b'\xfc\x02\xd0\xd0'), bytearray(b'\xf5\x06\x01\xff'), bytearray(b'\xfe'), bytearray(b'\xfc\r\x03\x08'), bytearray(b'\xfc\r\x01\x02'), bytearray(b'\xf8\x03\x00'), bytearray(b'\xfa\x01\x01\x00'), bytearray(b'\xf8\x01\xc1'), bytearray(b'\xfe'), bytearray(b'\xfc\x01\x00\x00'), bytearray(b'\xf8\x03\x81'), bytearray(b'\xfe'), bytearray(b'\xfc\x14\x00\x03'), bytearray(b'\xfc\x04\x01\x00'), bytearray(b'\t'), bytearray(b'\xfe'), bytearray(b'\xfc\x14\x00\x03'), bytearray(b'\xfc\x04\x02\x00'), bytearray(b'\n'), bytearray(b'\xfe'), bytearray(b'\xfc\x14\x00\x03'), bytearray(b'\xfc\x04\x04\x00'), bytearray(b'\x0b'), bytearray(b'\xfe'), bytearray(b'\xfc\x14\x00\x02'), bytearray(b'\xfc\x01\x02\x02'), bytearray(b'\xf8\x03\x84'), bytearray(b'\xfe'), bytearray(b'\xfc\x01\x02\x02'), bytearray(b'\xf8\x02\x81'), bytearray(b'\xf8\x03\x84'), bytearray(b'\xfc\x15\x00\x02'), bytearray(b'\xfc\r\x02\x04'), bytearray(b'\xf9\x01\x00\x02'), bytearray(b'\xf9\x01\x00\x03'), bytearray(b'\xfa\x00\x01\x00'), bytearray(b'\xf3\x01\x00'), bytearray(b'\xfe'), bytearray(b'\xff')]</t>
  </si>
  <si>
    <t>[bytearray(b'\xee'), bytearray(b'\xfd'), bytearray(b'\xf0\xee\xee\xb3'), bytearray(b'\xff'), bytearray(b'\xfc\x12\x00\x00'), bytearray(b'\xf1C'), bytearray(b'\xcb'), bytearray(b'\xfb\x02\x00'), bytearray(b'\xff')]</t>
  </si>
  <si>
    <t>[bytearray(b'\xf0\x10\x11\x0c'), bytearray(b'\xfd'), bytearray(b'\xf0\x10\x11\x12'), bytearray(b'\xff'), bytearray(b'\xfc\x12\x00\x00'), bytearray(b'\xfe'), bytearray(b'\xfc\x05\x00\x00'), bytearray(b'\xf0\x1a\x1e\x1c'), bytearray(b'\xff')]</t>
  </si>
  <si>
    <t>[bytearray(b'\xfc\x15\x00\x00'), bytearray(b'\xf3]\x00'), bytearray(b'\xee'), bytearray(b'\xee'), bytearray(b'\xee'), bytearray(b'\xee'), bytearray(b'\xee'), bytearray(b'\xee'), bytearray(b'\xee'), bytearray(b'\xee'), bytearray(b'\xf3^\x00'), bytearray(b'\xf9\x00\x00\x00'), bytearray(b'\xfe'), bytearray(b'\xee'), bytearray(b'\xff'), bytearray(b'\xfc\x12\x00\x00'), bytearray(b'\xf5\x0b\x01\xff'), bytearray(b'\xfe'), bytearray(b'\xff')]</t>
  </si>
  <si>
    <t>[bytearray(b'\xf0\x00\x01\x02'), bytearray(b'\xff'), bytearray(b'\xfc\x12\x00\x00'), bytearray(b'\xfe'), bytearray(b'\xfc\x05\x00\x00'), bytearray(b'\xf0\x19 \x1f'), bytearray(b'\xff')]</t>
  </si>
  <si>
    <t>[bytearray(b'\xf0\x03\x08\r'), bytearray(b'\xfd'), bytearray(b'\xf18'), bytearray(b'\xf03,,'), bytearray(b'\xff'), bytearray(b'\xfc\x12\x00\x00'), bytearray(b'\xfe'), bytearray(b'\xfc\x05\x00\x00'), bytearray(b"\xf0!\x19\'"), bytearray(b'\xff')]</t>
  </si>
  <si>
    <t>[bytearray(b'\xf0\xee\xee\xef'), bytearray(b'\xff'), bytearray(b'\xfc\x12\x00\x00'), bytearray(b'\xf5\x0c\x01\xff'), bytearray(b'\xff')]</t>
  </si>
  <si>
    <t>[bytearray(b'\xfc\x14\x00\x00'), bytearray(b'\xfc\x0b\x14\x00'), bytearray(b'\xf5\t\x02\x02'), bytearray(b'\xf9\x02\x00\x00'), bytearray(b'\xfe'), bytearray(b'\xfc\r$\x02'), bytearray(b'\xf8$\x00'), bytearray(b'\xf5\x08\x03\x02'), bytearray(b'\xfb\x00\x00'), bytearray(b'\xf9\x01\x00\x00'), bytearray(b'\xfe'), bytearray(b'\xfc\x15\x00\x00'), bytearray(b'\xf0\xee\xee\xb8'), bytearray(b'\xfd'), bytearray(b'\xf0\xeeo\xef'), bytearray(b'\xff'), bytearray(b'\xfc\x15\x03\x00'), bytearray(b'\xfc\x12\x00\x00'), bytearray(b'\xf9\x01\x03\x00'), bytearray(b'\xf5\x0c\x01\xff'), bytearray(b'\xfe'), bytearray(b'\xfc\x05\x00\x00'), bytearray(b'\xf8$\x81'), bytearray(b'\xff')]</t>
  </si>
  <si>
    <t>[bytearray(b'\xfc\x01\n\x07'), bytearray(b'\xf1G'), bytearray(b'\xf0\xee\xef\xe8'), bytearray(b'\xfd'), bytearray(b'\xf0\xec\xbc\xe8'), bytearray(b'\xfe'), bytearray(b'\xfc\x17\x0b\x00'), bytearray(b'\xf1G'), bytearray(b'\xf0\xee\xec\xef'), bytearray(b'\xfd'), bytearray(b'\xf1G'), bytearray(b'\xf0\xee\xbc\xe8'), bytearray(b'\xfd'), bytearray(b'\xf1G'), bytearray(b'\xf0\xee\xee\xec'), bytearray(b'\xfe'), bytearray(b'\xf0\xee\xec\xef'), bytearray(b'\xfd'), bytearray(b'\xf0\xee\xee\xec'), bytearray(b'\xff'), bytearray(b'\xfc\x12\x00\x00'), bytearray(b'\xf5\x0c\x01\xff'), bytearray(b'\xfe'), bytearray(b'\xff')]</t>
  </si>
  <si>
    <t>[bytearray(b'\xee'), bytearray(b'\xff'), bytearray(b'\xff')]</t>
  </si>
  <si>
    <t>[bytearray(b'\xfc\x0b\x0f\x00'), bytearray(b'\xfb\x00\x00'), bytearray(b'\xc1'), bytearray(b'\xfa\x04\x04\x00'), bytearray(b'\xf8\x03\x81'), bytearray(b'\xfc\r\x03\x07'), bytearray(b'\xf8\x03\x00'), bytearray(b'\xf1D'), bytearray(b'\xef'), bytearray(b'\xf5\n\x04\x04'), bytearray(b'\xfa\x07\x04\x00'), bytearray(b'\xf5\n\x02\x04'), bytearray(b'\xfe'), bytearray(b'\xfc\x1a6\x02'), bytearray(b'\xf1G'), bytearray(b'\xf0\xfe\t\t'), bytearray(b'\xfe'), bytearray(b'\xfc\x1a6\x01'), bytearray(b'\xf1G'), bytearray(b'\xf0\xfe\n\n'), bytearray(b'\xfe'), bytearray(b'\xfc\x1a6\x10'), bytearray(b'\xf1G'), bytearray(b'\xf0\xfe\x0b\x0b'), bytearray(b'\xfe'), bytearray(b'\xfc\x1a6 '), bytearray(b'\xf1C'), bytearray(b'\xf0\xfe\x08\x08'), bytearray(b'\xfe'), bytearray(b'\xfc\x1a6\x04'), bytearray(b'\xf1G'), bytearray(b'\xf0\xfe\x16\x16'), bytearray(b'\xfe'), bytearray(b'\xfc\x1a6\x08'), bytearray(b'\xf1G'), bytearray(b'\xf0\xfe\x0e\x0e'), bytearray(b'\xfe'), bytearray(b'\xfc\x1a6\x80'), bytearray(b'\xf1G'), bytearray(b'\xf0\xfe\x15\x15'), bytearray(b'\xfe'), bytearray(b'\xfc\x1a6@'), bytearray(b'\xf1G'), bytearray(b'\xf0\xfe\x8d\x8d'), bytearray(b'\xfe'), bytearray(b'\xee'), bytearray(b'\xff'), bytearray(b'\xfc\x12\x00\x00'), bytearray(b'\xf5\x0c\x01\xff'), bytearray(b'\xfe'), bytearray(b'\xfc\x05\x00\x00'), bytearray(b'\xf0\x99\xfe\xfe'), bytearray(b'\xff')]</t>
  </si>
  <si>
    <t>[bytearray(b'\xf0\x15\x16\x0e'), bytearray(b'\xff'), bytearray(b'\xfc\x12\x00\x00'), bytearray(b'\xfe'), bytearray(b'\xfc\x05\x00\x00'), bytearray(b'\xf0)(4'), bytearray(b'\xff')]</t>
  </si>
  <si>
    <t>[bytearray(b'\xee'), bytearray(b'\xff'), bytearray(b'\xfc\x01\x05\x05'), bytearray(b'\xf9\x01\r\x04'), bytearray(b'\xf9\x02\r\x05'), bytearray(b'\xf5\x00\x03\x01'), bytearray(b'\xf5\x00\x00\x02'), bytearray(b'\xf7\x0f'), bytearray(b'\xf5\x00\x01\x01'), bytearray(b'\xff')]</t>
  </si>
  <si>
    <t>[bytearray(b'\xf3\x08\x00'), bytearray(b'\xf16'), bytearray(b'\xf0\xc2\xc2\xc2'), bytearray(b'\xff'), bytearray(b'\xff')]</t>
  </si>
  <si>
    <t>[bytearray(b'\xfc\x14$\x07'), bytearray(b'\xfc\x0b\x1e\x00'), bytearray(b'\xdb'), bytearray(b'\xfe'), bytearray(b'\xfc\x15$\x07'), bytearray(b'\xfc\x08H\x12'), bytearray(b'\xc8'), bytearray(b'\xfe'), bytearray(b'\xfc\x15$\x07'), bytearray(b'\xfc\x08I\x12'), bytearray(b'\xc8'), bytearray(b'\xfe'), bytearray(b'\xfc\x15$\x07'), bytearray(b'\xfc\x08J\x12'), bytearray(b'\xc8'), bytearray(b'\xfe'), bytearray(b'\xfc\x15$\x07'), bytearray(b'\xfc\x08K\x12'), bytearray(b'\xc8'), bytearray(b'\xfe'), bytearray(b'\xfc\x15$\x07'), bytearray(b'\xfb\x00\x00'), bytearray(b'\xf0\xee\x08\xef'), bytearray(b'\xfd'), bytearray(b'\xfb\x00\x00'), bytearray(b'\xf0\xef\xb0\xef'), bytearray(b'\xfd'), bytearray(b'\xfb\x00\x00'), bytearray(b'\xf0\xee\x08\xef'), bytearray(b'\xfd'), bytearray(b'\xfb\x00\x00'), bytearray(b'\xf0\x03\xef\xb0'), bytearray(b'\xff'), bytearray(b'\xfc\x12\x00\x00'), bytearray(b'\xfc\x14$\x07'), bytearray(b'\xdb'), bytearray(b'\xfe'), bytearray(b'\xfc\x15$\x07'), bytearray(b'\xfc\x05\x00\x00'), bytearray(b'\xf0\xee\xfe\xfe'), bytearray(b'\xff')]</t>
  </si>
  <si>
    <t>[bytearray(b'\xfc\x14$\x07'), bytearray(b'\xfc\x0b\x1e\x00'), bytearray(b'\xdb'), bytearray(b'\xfe'), bytearray(b'\xfc\x15$\x07'), bytearray(b'\xfc\x08H\x12'), bytearray(b'\xc8'), bytearray(b'\xfe'), bytearray(b'\xfc\x15$\x07'), bytearray(b'\xfc\x08I\x12'), bytearray(b'\xc8'), bytearray(b'\xfe'), bytearray(b'\xfc\x15$\x07'), bytearray(b'\xfc\x08J\x12'), bytearray(b'\xc8'), bytearray(b'\xfe'), bytearray(b'\xfc\x15$\x07'), bytearray(b'\xfc\x08K\x12'), bytearray(b'\xc8'), bytearray(b'\xfe'), bytearray(b'\xfc\x15$\x07'), bytearray(b'\xfb\x00\x00'), bytearray(b'\xf0\xee\xee\xef'), bytearray(b'\xfd'), bytearray(b'\xfb\x00\x00'), bytearray(b'\xf0\xee\xb0\xef'), bytearray(b'\xfd'), bytearray(b'\xfb\x00\x00'), bytearray(b'\xf0\xee\x08\xef'), bytearray(b'\xfd'), bytearray(b'\xfb\x00\x00'), bytearray(b'\xf0\x03\xef\xb0'), bytearray(b'\xff'), bytearray(b'\xfc\x12\x00\x00'), bytearray(b'\xfc\x14$\x07'), bytearray(b'\xdb'), bytearray(b'\xfe'), bytearray(b'\xfc\x15$\x07'), bytearray(b'\xfc\x05\x00\x00'), bytearray(b'\xf0\xef\xfe\xfe'), bytearray(b'\xff')]</t>
  </si>
  <si>
    <t>[bytearray(b'\xfc\x14$\x07'), bytearray(b'\xfc\x0b\x1e\x00'), bytearray(b'\xdb'), bytearray(b'\xfe'), bytearray(b'\xfc\x15$\x07'), bytearray(b'\xfc\x08H\x12'), bytearray(b'\xc8'), bytearray(b'\xfe'), bytearray(b'\xfc\x15$\x07'), bytearray(b'\xfc\x08I\x12'), bytearray(b'\xc8'), bytearray(b'\xfe'), bytearray(b'\xfc\x15$\x07'), bytearray(b'\xfc\x08J\x12'), bytearray(b'\xc8'), bytearray(b'\xfe'), bytearray(b'\xfc\x15$\x07'), bytearray(b'\xfc\x08K\x12'), bytearray(b'\xc8'), bytearray(b'\xfe'), bytearray(b'\xfc\x15$\x07'), bytearray(b'\xfb\x00\x00'), bytearray(b'\xf0\xee\x08\xef'), bytearray(b'\xfd'), bytearray(b'\xfb\x00\x00'), bytearray(b'\xf0\xee\xb0\xef'), bytearray(b'\xfd'), bytearray(b'\xfb\x00\x00'), bytearray(b'\xf0\xee\xee\xef'), bytearray(b'\xfd'), bytearray(b'\xfb\x00\x00'), bytearray(b'\xf0\x03\xef\xb0'), bytearray(b'\xff'), bytearray(b'\xfc\x12\x00\x00'), bytearray(b'\xfc\x14$\x07'), bytearray(b'\xdb'), bytearray(b'\xfe'), bytearray(b'\xfc\x15$\x07'), bytearray(b'\xfc\x05\x00\x00'), bytearray(b'\xf0\xef\xfe\xfe'), bytearray(b'\xff')]</t>
  </si>
  <si>
    <t>[bytearray(b'\xfc\x12\x08\x00'), bytearray(b'\xfc\x0b\x0f\x00'), bytearray(b'\xf5\x08\x00\x08'), bytearray(b'\xfe'), bytearray(b'\xfc\x11\x08\x00'), bytearray(b'\xf0\xee\xee\xef'), bytearray(b'\xfe'), bytearray(b'\xff'), bytearray(b'\xfc\x12\x00\x00'), bytearray(b'\xf5\x00\x00\x08'), bytearray(b'\xf5\t\x03\x08'), bytearray(b'\xfb\x00\x00'), bytearray(b'\xff')]</t>
  </si>
  <si>
    <t>[bytearray(b'\xfc\x12\x02\x00'), bytearray(b'\xfc\x0b\x1e\x00'), bytearray(b'\xf5\x08\x00\x02'), bytearray(b'\xfe'), bytearray(b'\xfc\x11\x02\x00'), bytearray(b'\xf0\xee\xee\xe7'), bytearray(b'\xfd'), bytearray(b'\xf0\xee\xee\xef'), bytearray(b'\xfe'), bytearray(b'\xff'), bytearray(b'\xfc\x12\x00\x00'), bytearray(b'\xf5\x00\x00\x02'), bytearray(b'\xf5\t\x03\x02'), bytearray(b'\xfb\x00\x00'), bytearray(b'\xff')]</t>
  </si>
  <si>
    <t>[bytearray(b'\xfc\x12\x08\x00'), bytearray(b'\xfc\x0b\x14\x00'), bytearray(b'\xf5\x08\x00\x08'), bytearray(b'\xfe'), bytearray(b'\xfc\x11\x08\x00'), bytearray(b'\xf0\xee\xee\xef'), bytearray(b'\xfe'), bytearray(b'\xff'), bytearray(b'\xfc\x12\x00\x00'), bytearray(b'\xf5\x00\x00\x08'), bytearray(b'\xf5\t\x03\x08'), bytearray(b'\xfb\x00\x00'), bytearray(b'\xff')]</t>
  </si>
  <si>
    <t>[bytearray(b'\xfc\x12\x02\x00'), bytearray(b'\xfc\x0b(\x00'), bytearray(b'\xf5\x08\x00\x02'), bytearray(b'\xfe'), bytearray(b'\xfc\x11\x02\x00'), bytearray(b'\xf0\xee\xee\xd7'), bytearray(b'\xfe'), bytearray(b'\xff'), bytearray(b'\xfc\x12\x00\x00'), bytearray(b'\xf5\x00\x00\x02'), bytearray(b'\xf5\t\x03\x02'), bytearray(b'\xfb\x00\x00'), bytearray(b'\xff')]</t>
  </si>
  <si>
    <t>[bytearray(b'\xf0\t\n\x0b'), bytearray(b'\xff'), bytearray(b'\xfc\x12\x00\x00'), bytearray(b'\xfe'), bytearray(b'\xfc\x05\x00\x00'), bytearray(b'\xf0\x1d\x1a%'), bytearray(b'\xff')]</t>
  </si>
  <si>
    <t>[bytearray(b'\xf0\x1a\x1a\n'), bytearray(b'\xfd'), bytearray(b'\xf0\n\n\x1a'), bytearray(b'\xfd'), bytearray(b'\xf0\x1a\xcf\n'), bytearray(b'\xff'), bytearray(b'\xfc\x12\x00\x00'), bytearray(b'\xf5\x0c\x01\xff'), bytearray(b'\xfe'), bytearray(b'\xfc\x04\x01\x00'), bytearray(b'\xf0\xfe\xfe\x1a'), bytearray(b'\xfe'), bytearray(b'\xfc\x01\x07\t'), bytearray(b'\xf1E'), bytearray(b'\xf0\xfe\xfe\xcf'), bytearray(b'\xfe'), bytearray(b'\xfc\x01\n\x0c'), bytearray(b'\xf1E'), bytearray(b'\xf0\xfe\xfe\xcf'), bytearray(b'\xfe'), bytearray(b'\xfc\x01\r\x10'), bytearray(b'\xf1E'), bytearray(b'\xf0\xfe\xfe\xcf'), bytearray(b'\xff')]</t>
  </si>
  <si>
    <t>[bytearray(b'\xfc\x066/'), bytearray(b'\xf1G'), bytearray(b'\xf0\xb6\xb6\xb5'), bytearray(b'\xfd'), bytearray(b'\xf1G'), bytearray(b'\xf0\xb6\xb6\xb5'), bytearray(b'\xfe'), bytearray(b'\xf0\xb4\xb5\xb5'), bytearray(b'\xff'), bytearray(b'\xfc\x12\x00\x00'), bytearray(b'\xfc\x13\x01\x02'), bytearray(b'\xf9\x01\x00\x00'), bytearray(b'\xf5\x01\x01\x04'), bytearray(b'\xff')]</t>
  </si>
  <si>
    <t>[bytearray(b'\xff'), bytearray(b'\xff')]</t>
  </si>
  <si>
    <t>[bytearray(b'\xfc\x0664'), bytearray(b'\xf1G'), bytearray(b'\xdd'), bytearray(b'\xfd'), bytearray(b'\xf1G'), bytearray(b'\xf0\xcd\xdd\xdd'), bytearray(b'\xfd'), bytearray(b'\xf1G'), bytearray(b'\xcd'), bytearray(b'\xfe'), bytearray(b'\xdd'), bytearray(b'\xff'), bytearray(b'\xfc\x12\x00\x00'), bytearray(b'\xf5\x01\x01\x10'), bytearray(b'\xff')]</t>
  </si>
  <si>
    <t>[bytearray(b'\xfc\x0b0\x00'), bytearray(b'\xf8\x00\x00'), bytearray(b'\xfb\x00\x00'), bytearray(b'\xf8\x03\x01'), bytearray(b'\xf5\r\x02\x01'), bytearray(b'\xf5\r\x01\x02'), bytearray(b'\xfe'), bytearray(b'\xfc\x0664'), bytearray(b'\xf1G'), bytearray(b'\xf0\xee\xbe\x0b'), bytearray(b'\xfd'), bytearray(b'\xf1G'), bytearray(b'\xf0\xbe\x0b\xbe'), bytearray(b'\xfd'), bytearray(b'\xf1G'), bytearray(b'\xf0\xbe\xee\x0b'), bytearray(b'\xfd'), bytearray(b'\xf1G'), bytearray(b'\xf0\xbe\x0b\xee'), bytearray(b'\xfe'), bytearray(b'\xf0\xee\xee\x0b'), bytearray(b'\xfd'), bytearray(b'\xf0\xee\x07\xfe'), bytearray(b'\xfd'), bytearray(b'\xf0\xee\x07\x0b'), bytearray(b'\xfd'), bytearray(b'\xf0\xee\x07\xfe'), bytearray(b'\xfe'), bytearray(b'\xff'), bytearray(b'\xfc\x12\x00\x00'), bytearray(b'\xf5\x0c\x01\xff'), bytearray(b'\xfe'), bytearray(b'\xfc\x05\x00\x00'), bytearray(b'\xf0\xfe\xfe\x07'), bytearray(b'\xf8\x00\x81'), bytearray(b'\xfc\r\x00\x05'), bytearray(b'\xf8\x00\x00'), bytearray(b'\xfb\x00\x00'), bytearray(b'\xf8\x03\x00'), bytearray(b'\xf5\r\x02\x01'), bytearray(b'\xf5\r\x01\x02'), bytearray(b'\xff')]</t>
  </si>
  <si>
    <t>[bytearray(b'\xf0\xee\xc5\xc5'), bytearray(b'\xfd'), bytearray(b'\xf0\xee\xbb\xbb'), bytearray(b'\xfd'), bytearray(b'\xf0\xeet\xbb'), bytearray(b'\xfe'), bytearray(b'\xff'), bytearray(b'\xfc\x12\x00\x00'), bytearray(b'\xf5\x0c\x01\xff'), bytearray(b'\xfe'), bytearray(b'\xfc\x12\x00\x00'), bytearray(b'\xfb\x04\x00'), bytearray(b'\xf0\xfe\xfet'), bytearray(b'\xfe'), bytearray(b'\xfc\x05\x00\x00'), bytearray(b'\xf0\xfe\xfe\xee'), bytearray(b'\xff')]</t>
  </si>
  <si>
    <t>[bytearray(b'\xee'), bytearray(b'\xfd'), bytearray(b'\xf0\xee\xee\x03'), bytearray(b'\xfd'), bytearray(b'\xf0\xee\x06\x02'), bytearray(b'\xfd'), bytearray(b'\xf0\x1e\x04\x01'), bytearray(b'\xff'), bytearray(b'\xfc\x12\x00\x00'), bytearray(b'\xf16'), bytearray(b'\xc2'), bytearray(b'\xff')]</t>
  </si>
  <si>
    <t>[bytearray(b'\xfc\x066%'), bytearray(b'\xf1G'), bytearray(b'\xf0\xee\xee\x8f'), bytearray(b'\xfd'), bytearray(b'\xf1G'), bytearray(b'\xf0\xee\xef\xb2'), bytearray(b'\xfe'), bytearray(b'\xf0\xeeeg'), bytearray(b'\xfd'), bytearray(b'\xf0\xeee\xee'), bytearray(b'\xff'), bytearray(b'\xfc\x12\x00\x00'), bytearray(b'\xf5\x0c\x01\xff'), bytearray(b'\xfe'), bytearray(b'\xfc\x05\x00\x00'), bytearray(b'\xf0\xee\xfe\xfe'), bytearray(b'\xff')]</t>
  </si>
  <si>
    <t>[bytearray(b'\xfc\x0b\x14\x00'), bytearray(b'\xfb\x00\x00'), bytearray(b'\xfc\x08D\x1f'), bytearray(b'\xf1C'), bytearray(b'\xc3'), bytearray(b'\xfe'), bytearray(b'\xf0\xee\x15\x15'), bytearray(b'\xfd'), bytearray(b'\xf0\xee\xbc\xed'), bytearray(b'\xfd'), bytearray(b'\xf0\xee\xbc\x15'), bytearray(b'\xfd'), bytearray(b'\xf0\xee\xee\xed'), bytearray(b'\xfe'), bytearray(b'\xff'), bytearray(b'\xfc\x12\x00\x00'), bytearray(b'\xf5\x0c\x01\xff'), bytearray(b'\xfe'), bytearray(b'\xfc\x05\x00\x00'), bytearray(b'\xf0\xfe\xfe\xef'), bytearray(b'\xff')]</t>
  </si>
  <si>
    <t>[bytearray(b'\xf0\xee\xee\xef'), bytearray(b'\xff'), bytearray(b'\xfc\x12\x06\x00'), bytearray(b'\xfb\x060'), bytearray(b'\xff')]</t>
  </si>
  <si>
    <t>[bytearray(b'\xf0\xee\xee\xef'), bytearray(b'\xff'), bytearray(b'\xfc\x05\x00\x00'), bytearray(b'\xf0\xfe\xfe\xef'), bytearray(b'\xff')]</t>
  </si>
  <si>
    <t>[bytearray(b'\xfc\x14\x00\x00'), bytearray(b'\xfc\r\x03\x02'), bytearray(b'\xf9\x02\x00\x00'), bytearray(b'\xf8$\x00'), bytearray(b'\xf8\x03\x00'), bytearray(b'\xf1C'), bytearray(b'\x0b'), bytearray(b'\xfe'), bytearray(b'\xfc\x14\x00\x00'), bytearray(b'\xf8\x03\x81'), bytearray(b'\xfe'), bytearray(b'\xfc\x08H\x17'), bytearray(b'\xfc\tH\x07'), bytearray(b'\xfc\t6\x17'), bytearray(b'$'), bytearray(b'\xfe'), bytearray(b'\xfc\x08I\x17'), bytearray(b'\xfc\tI\x07'), bytearray(b'\xfc\t6\x17'), bytearray(b'$'), bytearray(b'\xfe'), bytearray(b'\xfc\x08J\x17'), bytearray(b'\xfc\tJ\x07'), bytearray(b'\xfc\t6\x17'), bytearray(b'$'), bytearray(b'\xfe'), bytearray(b'\xfc\x08K\x17'), bytearray(b'\xfc\tK\x07'), bytearray(b'\xfc\t6\x17'), bytearray(b'$'), bytearray(b'\xfe'), bytearray(b'\xfc\x086\x17'), bytearray(b'\xf1G'), bytearray(b'\xee'), bytearray(b'\xfd'), bytearray(b'\xf16'), bytearray(b'\xf0\x07\x07\x02'), bytearray(b'\xfd'), bytearray(b'\xf9\x02\x00\x01'), bytearray(b'\xf1G'), bytearray(b'\xee'), bytearray(b'\xfd'), bytearray(b'\xf16'), bytearray(b'\xf0\xfe\x07\x02'), bytearray(b'\xf9\x02\x00\x01'), bytearray(b'\xfe'), bytearray(b'\xf0\xb9\x02\x07'), bytearray(b'\xfd'), bytearray(b'\xf0\xb9\x02\x02'), bytearray(b'\xfd'), bytearray(b'\xf9\x02\x00\x01'), bytearray(b'\xf0\x07\x02\x02'), bytearray(b'\xff'), bytearray(b'\xfc\x12\x00\x00'), bytearray(b'\xf5\x0c\x01\xff'), bytearray(b'\xfe'), bytearray(b'\xfc\x01\x00\x00'), bytearray(b'\xfc\x15\x00\x00'), bytearray(b'\xf8$\x81'), bytearray(b'\xfc\r$\x04'), bytearray(b'\xfc\x15\x00\x00'), bytearray(b'\xf9\x01\x00\x00'), bytearray(b'\xf3s\x00'), bytearray(b'\xfe'), bytearray(b'\xfc\x01\x02\x02'), bytearray(b'\xfc\x15\x00\x00'), bytearray(b'\xf0\xfe\x02\x07'), bytearray(b'\xff')]</t>
  </si>
  <si>
    <t>[bytearray(b'\xf1G'), bytearray(b'\xf0\xee\x8bk'), bytearray(b'\xfd'), bytearray(b'\xf1G'), bytearray(b'\xf0\xee\x8bl'), bytearray(b'\xfd'), bytearray(b'\xf1G'), bytearray(b'\xf0\xee\x8bk'), bytearray(b'\xfd'), bytearray(b'\xf1D'), bytearray(b'\xd6'), bytearray(b'\xff'), bytearray(b'\xfc\x12\x00\x00'), bytearray(b'\xf5\x0c\x01\x00'), bytearray(b'\xfe'), bytearray(b'\xfc\x05\x00\x00'), bytearray(b'\xf0\xfe\xee\xfe'), bytearray(b'\xff')]</t>
  </si>
  <si>
    <t>[bytearray(b'\xfc\x15$\x00'), bytearray(b'\x8d'), bytearray(b'\xf9\x01$\x00'), bytearray(b'\xfe'), bytearray(b'\xfc\x16(\x00'), bytearray(b'\xfb\x04\x00'), bytearray(b'\x8d'), bytearray(b'\xfe'), bytearray(b'\xfc\x15$\x01'), bytearray(b'\xfc\x08H\x13'), bytearray(b'\xfc\t6\x13'), bytearray(b'\xfc\t6\x16'), bytearray(b'\xf16'), bytearray(b'\x19'), bytearray(b'\xf1H'), bytearray(b'\x9e'), bytearray(b'\xf9\x01$\x01'), bytearray(b'\xfe'), bytearray(b'\xfc\x15$\x01'), bytearray(b'\xfc\x08I\x13'), bytearray(b'\xfc\t6\x13'), bytearray(b'\xfc\t6\x16'), bytearray(b'\xf16'), bytearray(b'\x19'), bytearray(b'\xf1I'), bytearray(b'\x9e'), bytearray(b'\xf9\x01$\x01'), bytearray(b'\xfe'), bytearray(b'\xfc\x15$\x01'), bytearray(b'\xfc\x08J\x13'), bytearray(b'\xfc\t6\x13'), bytearray(b'\xfc\t6\x16'), bytearray(b'\xf16'), bytearray(b'\x19'), bytearray(b'\xf1J'), bytearray(b'\x9e'), bytearray(b'\xf9\x01$\x01'), bytearray(b'\xfe'), bytearray(b'\xfc\x15$\x01'), bytearray(b'\xfc\x08K\x13'), bytearray(b'\xfc\t6\x13'), bytearray(b'\xfc\t6\x16'), bytearray(b'\xf16'), bytearray(b'\x19'), bytearray(b'\xf1K'), bytearray(b'\x9e'), bytearray(b'\xf9\x01$\x01'), bytearray(b'\xfe'), bytearray(b'\xfc\x066='), bytearray(b'\xf1G'), bytearray(b'\xf0\xee\x8e\x8e'), bytearray(b'\xfd'), bytearray(b'\xf1G'), bytearray(b'\xf0\xee\xbe\xbe'), bytearray(b'\xf9\x02$\x01'), bytearray(b'\xfe'), bytearray(b'\xf0\xee\xa9\xa9'), bytearray(b'\xfd'), bytearray(b'\xf0\xee\xee\xa9'), bytearray(b'\xf9\x02$\x01'), bytearray(b'\xff'), bytearray(b'\xfc\x12\x00\x00'), bytearray(b'\xf5\x0c\x01\x00'), bytearray(b'\xfe'), bytearray(b'\xfc\x01\x02\x02'), bytearray(b'\xf0\xfe\xfe\xee'), bytearray(b'\xfe'), bytearray(b'\xfc\x05\x00\x00'), bytearray(b'\xf0\xfe\xfe\xee'), bytearray(b'\xff')]</t>
  </si>
  <si>
    <t>[bytearray(b'\xfc\x0b(\x00'), bytearray(b'\xfb\x00\x00'), bytearray(b'\xf0\xcc\x95\xc6'), bytearray(b'\xfe'), bytearray(b'\xfc\x15$\x00'), bytearray(b'\xfc\x08H\x17'), bytearray(b'\xf1H'), bytearray(b'\xef'), bytearray(b'\xf3v\x00'), bytearray(b'\xf9\x01$\x00'), bytearray(b'\xfe'), bytearray(b'\xfc\x15$\x00'), bytearray(b'\xfc\x08I\x17'), bytearray(b'\xf1I'), bytearray(b'\xef'), bytearray(b'\xf3v\x00'), bytearray(b'\xf9\x01$\x00'), bytearray(b'\xfe'), bytearray(b'\xfc\x15$\x00'), bytearray(b'\xfc\x08J\x17'), bytearray(b'\xf1J'), bytearray(b'\xef'), bytearray(b'\xf3v\x00'), bytearray(b'\xf9\x01$\x00'), bytearray(b'\xfe'), bytearray(b'\xfc\x15$\x00'), bytearray(b'\xfc\x08K\x17'), bytearray(b'\xf1K'), bytearray(b'\xef'), bytearray(b'\xf3v\x00'), bytearray(b'\xf9\x01$\x00'), bytearray(b'\xfe'), bytearray(b'\xfc\x066#'), bytearray(b'\xf1G'), bytearray(b'\xf0\x0f\t\x0f'), bytearray(b'\xfd'), bytearray(b'\xf1G'), bytearray(b'\xf0\x0f\t\x0f'), bytearray(b'\xf9\x02$\x00'), bytearray(b'\xfe'), bytearray(b'\xf0\x05\xb3\x05'), bytearray(b'\xfd'), bytearray(b'\xf0\x05\x05\xb3'), bytearray(b'\xf9\x02$\x00'), bytearray(b'\xff'), bytearray(b'\xfc\x12\x00\x00'), bytearray(b'\xf5\x0c\x01\x00'), bytearray(b'\xf9\x02$\x00'), bytearray(b'\xfe'), bytearray(b'\xfc\x05\x00\x00'), bytearray(b'\xf0\xee\xfe\xfe'), bytearray(b'\xff')]</t>
  </si>
  <si>
    <t>[bytearray(b'\xee'), bytearray(b'\xff'), bytearray(b'\xfc\x12\x00\x00'), bytearray(b"\xfc\x16\'\x00"), bytearray(b'\xfc\x13\x01\x00'), bytearray(b'\xfb\r\x00'), bytearray(b'\xf5\x04\x00 '), bytearray(b'\xfe'), bytearray(b'\xfc\x13\x01\x00'), bytearray(b'\xfc\x12\x00\x00'), bytearray(b'\xfc\x19\x01\x00'), bytearray(b'\xfb\r\x00'), bytearray(b'\xf5\x04\x00\x16'), bytearray(b'\xfe'), bytearray(b'\xfc\x13\x01\x00'), bytearray(b'\xfc\x12\x00\x00'), bytearray(b'\xfc\x19\x02\x00'), bytearray(b'\xfb\r\x00'), bytearray(b'\xf5\x04\x00\x11'), bytearray(b'\xfe'), bytearray(b'\xfc\x13\x01\x00'), bytearray(b'\xfc\x12\x00\x00'), bytearray(b'\xfc\x19\x04\x00'), bytearray(b'\xfb\r\x00'), bytearray(b'\xf5\x04\x00\x1a'), bytearray(b'\xfe'), bytearray(b'\xfc\x13\x01\x00'), bytearray(b'\xfc\x12\x00\x00'), bytearray(b'\xfc\x19\x08\x00'), bytearray(b'\xfb\r\x00'), bytearray(b'\xf5\x04\x00\x05'), bytearray(b'\xfe'), bytearray(b'\xfc\x13\x01\x00'), bytearray(b'\xfc\x12\x00\x00'), bytearray(b'\xfc\x19\x10\x00'), bytearray(b'\xfb\r\x00'), bytearray(b'\xf5\x04\x00\x0e'), bytearray(b'\xff')]</t>
  </si>
  <si>
    <t>[bytearray(b'\xf0\xee\xef\xb8'), bytearray(b'\xf0\xee\x01\x01'), bytearray(b'\xfd'), bytearray(b'\xf0o\xee\xee'), bytearray(b'\xff'), bytearray(b'\xfc\x12\x00\x00'), bytearray(b'\xf5\x0c\x01\xff'), bytearray(b'\xfe'), bytearray(b'\xff')]</t>
  </si>
  <si>
    <t>[bytearray(b'\xf0\x01\xee\xfe'), bytearray(b'\xfd'), bytearray(b'\xf0\xee\x01\xfe'), bytearray(b'\xfd'), bytearray(b'\xf0\xfe\xee\xbd'), bytearray(b'\xff'), bytearray(b'\xfc\x05\x00\x00'), bytearray(b'\xf1E'), bytearray(b'\xf0\xef\xfe\xfe'), bytearray(b'\xff')]</t>
  </si>
  <si>
    <t>[bytearray(b'\xfc\x066&amp;'), bytearray(b'\xf1G'), bytearray(b'\xf0\xee\xee\xef'), bytearray(b'\xfe'), bytearray(b'\xf0\xee\xee\xfe'), bytearray(b'\xff'), bytearray(b'\xfc\x05\x00\x00'), bytearray(b'\xf0\xee\xee\xfe'), bytearray(b'\xff')]</t>
  </si>
  <si>
    <t>[bytearray(b'\xfc\x066 '), bytearray(b'\xf1G'), bytearray(b'\xf0\xee\xee\xfe'), bytearray(b'\xf1G'), bytearray(b'\xf0\xee\xee\xfe'), bytearray(b'\xfe'), bytearray(b'\xee'), bytearray(b'\xfd'), bytearray(b'\xf0\xee\xee\xe3'), bytearray(b'\xfd'), bytearray(b'\xf0\xee\xe3\xe3'), bytearray(b'\xff'), bytearray(b'\xfc\x13\x01\x00'), bytearray(b'\xf1G'), bytearray(b'\xf0\xfe\xe3\xe3'), bytearray(b'\xf0\xe3\xfe\xe3'), bytearray(b'\xf0\xe3\xe3\xfe'), bytearray(b'\xff')]</t>
  </si>
  <si>
    <t>[bytearray(b'\xfc\x066#'), bytearray(b'\xf1G'), bytearray(b'\xf0\xef\xef\xe2'), bytearray(b'\xfd'), bytearray(b'\xf1G'), bytearray(b'\xf0\xef\xef\xe2'), bytearray(b'\xfd'), bytearray(b'\xf1G'), bytearray(b'\xf0\xef\xef\xe2'), bytearray(b'\xf1G'), bytearray(b'\xf0\xef\xef\xe2'), bytearray(b'\xfd'), bytearray(b'\xf1G'), bytearray(b'\xf0\xe2\xbc\xc9'), bytearray(b'\xfe'), bytearray(b'\xf0\xc9\xfe\xfe'), bytearray(b'\xfd'), bytearray(b'\xf0\xef\xfe\xfe'), bytearray(b'\xfd'), bytearray(b'\xf0\xc9\xfe\xfe'), bytearray(b'\xfd'), bytearray(b'\xf0\xef\xfe\xfe'), bytearray(b'\xfd'), bytearray(b'\xf19'), bytearray(b'\xf0\x1c\x1c\x1f'), bytearray(b'\xfd'), bytearray(b'\xf1G'), bytearray(b'\xf0\xef\xfe\xfe'), bytearray(b'\xff'), bytearray(b'\xfc\x13\x01\x00'), bytearray(b'\xfc\x12\x00\x00'), bytearray(b'\xf1G'), bytearray(b'\x15'), bytearray(b'\xff')]</t>
  </si>
  <si>
    <t>[bytearray(b"\xfc\x066\'"), bytearray(b'\xf1G'), bytearray(b'\xf0\xcc\xc5\xc6'), bytearray(b'\xf0\xef\xfe\xfe'), bytearray(b'\xfe'), bytearray(b'\xf0\xfe\xfe\xfe'), bytearray(b'\xfd'), bytearray(b'\xf0\xcc\xc6\xc5'), bytearray(b'\xfd'), bytearray(b'\xf0\xfe\xfe\xfe'), bytearray(b'\xfd'), bytearray(b'\xf0\xee\xfe\xfe'), bytearray(b'\xff'), bytearray(b'\xff')]</t>
  </si>
  <si>
    <t>[bytearray(b'\xfc\x0660'), bytearray(b'\xf1G'), bytearray(b'\xf0\xb6\xd4\xb5'), bytearray(b'\xfd'), bytearray(b'\xf1G'), bytearray(b'\xf0\xb6\xdd\xbb'), bytearray(b'\xfd'), bytearray(b'\xf1G'), bytearray(b'\xf0\xaf\xd4\xbb'), bytearray(b'\xfe'), bytearray(b'\xf0\xb6\xd4\xb5'), bytearray(b'\xfd'), bytearray(b'\xf0\xb6\xdd\xb4'), bytearray(b'\xfd'), bytearray(b'\xf0\xaf\xd4\xb4'), bytearray(b'\xff'), bytearray(b'\xff')]</t>
  </si>
  <si>
    <t>[bytearray(b'\xfc\x0662'), bytearray(b'\xf1G'), bytearray(b'\xf0\x0b\x0b\x1b'), bytearray(b'\xfd'), bytearray(b'\xf1G'), bytearray(b'\xf0\x0e\x0f\x1a'), bytearray(b'\xfd'), bytearray(b'\xf1G'), bytearray(b'\xf0\t\x06\x0b'), bytearray(b'\xfe'), bytearray(b'\xfc\x066K'), bytearray(b'\xf1G'), bytearray(b'\xf0$ 5'), bytearray(b'\xfd'), bytearray(b'\xf1G'), bytearray(b'\xf0\n\x0b\x1d'), bytearray(b'\xfd'), bytearray(b'\xf1G'), bytearray(b'\xf0\x0e\x0f('), bytearray(b'\xfe'), bytearray(b'\xf1G'), bytearray(b"\xf0\'\x1f#"), bytearray(b'\xfd'), bytearray(b'\xf0\t\t\x1e'), bytearray(b'\xfd'), bytearray(b'\xf0\x03\x04\x08'), bytearray(b'\xf1D'), bytearray(b'\xf0,\xfe\xfe'), bytearray(b'\xf0,\xfe\xfe'), bytearray(b'\xff'), bytearray(b'\xfc\x066\r'), bytearray(b'\xfc\x05\x00\x00'), bytearray(b'\xf1G'), bytearray(b'\xf0\x11\xfe\xfe'), bytearray(b'\xf1D'), bytearray(b'\xf0,,\xfe'), bytearray(b'\xf0,,\xfe'), bytearray(b'\xfe'), bytearray(b'\xfc\x066\x19'), bytearray(b'\xfc\x05\x00\x00'), bytearray(b'\xf1G'), bytearray(b'\xf0\x11\xfe\xfe'), bytearray(b'\xff')]</t>
  </si>
  <si>
    <t>[bytearray(b'\xee'), bytearray(b'\xff'), bytearray(b'\xfc\x12\x00\x00'), bytearray(b'\xf1G'), bytearray(b'\xef'), bytearray(b'\xee'), bytearray(b'\xee'), bytearray(b'\xee'), bytearray(b'\xee'), bytearray(b'\xee'), bytearray(b'\xee'), bytearray(b'\xee'), bytearray(b'\xee'), bytearray(b'\xee'), bytearray(b'\xff')]</t>
  </si>
  <si>
    <t>[bytearray(b'\xfc\x13\x01\x01'), bytearray(b'\xf1='), bytearray(b'1'), bytearray(b'\xfe'), bytearray(b'\xf0\x93\x93\xfe'), bytearray(b'\xfd'), bytearray(b'\xf0\x93\xef\xfe'), bytearray(b'\xfd'), bytearray(b'\xf0\x93\x93\xfe'), bytearray(b'\xfd'), bytearray(b'\xf0\x93\xef\xfe'), bytearray(b'\xfd'), bytearray(b'\xf0\x93\xfe\xfe'), bytearray(b'\xff'), bytearray(b'\xff')]</t>
  </si>
  <si>
    <t>[bytearray(b'\xfc\x066\x1a'), bytearray(b'\xf1G'), bytearray(b'\xdf'), bytearray(b'\xfe'), bytearray(b'\xf0\x16\x17\xfe'), bytearray(b'\xfd'), bytearray(b'\xf0\xee\xee\x8b'), bytearray(b'\xff'), bytearray(b'\xfc\x12\x00\x00'), bytearray(b'\xf1G'), bytearray(b'\xef'), bytearray(b'\xf0\xef\xfe\xfe'), bytearray(b'\xfe'), bytearray(b'\xfc\x066\x1a'), bytearray(b'\xfc\x05\x00\x00'), bytearray(b'\xf1G'), bytearray(b'\xf0\xdf\xd2\xfe'), bytearray(b'\xff')]</t>
  </si>
  <si>
    <t>[bytearray(b'\xf0\xee\xfe\xef'), bytearray(b'\xfd'), bytearray(b'\xf0\xfe\xee\xee'), bytearray(b'\xfd'), bytearray(b'\xf0\xee\xfe\xfe'), bytearray(b'\xfd'), bytearray(b'\xf0\xef\xfe\xee'), bytearray(b'\xff'), bytearray(b'\xfc\x12\x00\x00'), bytearray(b'\xfb\x04\x00'), bytearray(b'\xfe'), bytearray(b'\xfc\x05\x00\x00'), bytearray(b'\xf0\xfe\xfe\xee'), bytearray(b'\xff')]</t>
  </si>
  <si>
    <t>[bytearray(b'\xf0\xee\xfe\xfe'), bytearray(b'\xfd'), bytearray(b'\xf0\xee\xfe\xef'), bytearray(b'\xfd'), bytearray(b'\xf0\xfe\xee\xee'), bytearray(b'\xfd'), bytearray(b'\xf0\xee\xfe\xef'), bytearray(b'\xff'), bytearray(b'\xfc\x12\x00\x00'), bytearray(b'\xfb\x04\x00'), bytearray(b'\xfe'), bytearray(b'\xfc\x05\x00\x00'), bytearray(b'\xf0\xfe\xfe\xee'), bytearray(b'\xff')]</t>
  </si>
  <si>
    <t>[bytearray(b'\xf0\xfe\xee\xee'), bytearray(b'\xfd'), bytearray(b'\xf0\xee\xfe\xef'), bytearray(b'\xfd'), bytearray(b'\xf0\xee\xfe\xfe'), bytearray(b'\xfd'), bytearray(b'\xf0\xee\xfe\xef'), bytearray(b'\xff'), bytearray(b'\xfc\x12\x00\x00'), bytearray(b'\xfb\x04\x00'), bytearray(b'\xfe'), bytearray(b'\xfc\x05\x00\x00'), bytearray(b'\xf0\xfe\xfe\xee'), bytearray(b'\xff')]</t>
  </si>
  <si>
    <t>[bytearray(b'\xfc\x08C\x17'), bytearray(b'\xf0.3\x1f'), bytearray(b'\xfe'), bytearray(b'\xfc\x088\x17'), bytearray(b'\xf0\t\n\x0b'), bytearray(b'\xfe'), bytearray(b'\xf0\x08\x08\x03'), bytearray(b'\xff'), bytearray(b'\xfc\x12\x00\x00'), bytearray(b'\xfe'), bytearray(b'\xfc\x05\x00\x00'), bytearray(b'\xfc\x08C\x17'), bytearray(b'\xf0/-5'), bytearray(b'\xfe'), bytearray(b'\xfc\x05\x00\x00'), bytearray(b'\xfc\x088\x17'), bytearray(b'\xf0 ,\x0e'), bytearray(b'\xff')]</t>
  </si>
  <si>
    <t>[bytearray(b'\xf0\x13\x17\x0f'), bytearray(b'\xfd'), bytearray(b'\xf0\x13\x17\x0f'), bytearray(b'\xfd'), bytearray(b'\xf0\x13\x17\x0f'), bytearray(b'\xfd'), bytearray(b'\xf1G'), bytearray(b','), bytearray(b'\xf0\x0f\x0f\xfe'), bytearray(b'\xf0\x0f\x0f\xfe'), bytearray(b'\xf0\x0f\x0f\xfe'), bytearray(b'\xff'), bytearray(b'\xfc\x12\x00\x00'), bytearray(b'\xfe'), bytearray(b'\xfc\x05\x00\x00'), bytearray(b'\xf0 \x0b5'), bytearray(b'\xff')]</t>
  </si>
  <si>
    <t>[bytearray(b'\xfc\x13\x01\x01'), bytearray(b'\xf0\xcd\xa7\xb5'), bytearray(b'\xfe'), bytearray(b'\xf0\xb5\xb5\xef'), bytearray(b'\xff'), bytearray(b'\xfc\x12\x00\x00'), bytearray(b'\xfe'), bytearray(b'\xfc\x01\x00\x00'), bytearray(b'\xf0\xcd\xa7\xfe'), bytearray(b'\xff')]</t>
  </si>
  <si>
    <t>[bytearray(b'\xfc\x088\x17'), bytearray(b'\xf0\t\n\x0b'), bytearray(b'\xfe'), bytearray(b'\xf0\x05\x06\x07'), bytearray(b'\xfd'), bytearray(b'\xf0\t\n\x0b'), bytearray(b'\xfd'), bytearray(b'\xf0\t\n\x0b'), bytearray(b'\xf0\t\n\x0b'), bytearray(b'\xfd'), bytearray(b'\xf0\t\n\x0b'), bytearray(b'\xf0\t\n\x0b'), bytearray(b'\xfd'), bytearray(b'\xf0\t\n\x0b'), bytearray(b'\xfd'), bytearray(b'\xf0\r\x1b\x08'), bytearray(b'\xf0\r\x1b\x08'), bytearray(b'\xff'), bytearray(b'\xfc\x12\x00\x00'), bytearray(b'\xfe'), bytearray(b'\xfc\x05\x00\x00'), bytearray(b'\xf16'), bytearray(b'\xc1'), bytearray(b'\xff')]</t>
  </si>
  <si>
    <t>[bytearray(b'\xfc\x11\x01\x00'), bytearray(b'\xfc\t6\x17'), bytearray(b'\xf16'), bytearray(b'$'), bytearray(b'\xfe'), bytearray(b'\xfc\x15$\x00'), bytearray(b'\xfc\x076\x10'), bytearray(b'\xf1G'), bytearray(b'\xef'), bytearray(b'\xf9\x01$\x00'), bytearray(b'\xfe'), bytearray(b'\xfc\x10\x00\x00'), bytearray(b'\xf0\xfe\n\x0b'), bytearray(b'\xfd'), bytearray(b'\xf0\t\xfe\x0b'), bytearray(b'\xfd'), bytearray(b'\xf0\t\n\xfe'), bytearray(b'\xf9\x02$\x00'), bytearray(b'\xfe'), bytearray(b'\xf10'), bytearray(b'\xf0-\xfe\xfe'), bytearray(b'\xff'), bytearray(b'\xfc\x19\x08\x00'), bytearray(b'\xfc\x12\x08\x00'), bytearray(b'\xf5\x08\x03\x08'), bytearray(b'\xf5\t\x00\x08'), bytearray(b'\xfe'), bytearray(b'\xfc\x19\x10\x00'), bytearray(b'\xfc\x12\x10\x00'), bytearray(b'\xf5\x08\x03\x10'), bytearray(b'\xf5\t\x00\x10'), bytearray(b'\xfe'), bytearray(b'\xfc\x05\x00\x00'), bytearray(b'\xf0\xee\xee\xfe'), bytearray(b'\xff')]</t>
  </si>
  <si>
    <t>[bytearray(b'\xfc\x15$\x00'), bytearray(b'\xf9\x01$\x00'), bytearray(b'\xfe'), bytearray(b'\xfc\x14$\x01'), bytearray(b'\xfc\x15$\x04'), bytearray(b'\xfc\r\x00\x02'), bytearray(b'\xf9\x01$\x04'), bytearray(b'\xfe'), bytearray(b'\xfc\x14$\x01'), bytearray(b'\xfc\x15$\x03'), bytearray(b'\xfc\r\x00\x01'), bytearray(b'\xf9\x01$\x03'), bytearray(b'\xfe'), bytearray(b'\xfc\x14$\x01'), bytearray(b'\xfc\x15$\x02'), bytearray(b'\xfc\r\x00\x00'), bytearray(b'\xf9\x01$\x02'), bytearray(b'\xfe'), bytearray(b'\xfc\x14$\x01'), bytearray(b'\xf0\xee\xd0\xef'), bytearray(b'\xfd'), bytearray(b'\xf0\xee\xd0\xef'), bytearray(b'\xf8\x00\x81'), bytearray(b'\xfe'), bytearray(b'\xf0\xee\xee\xef'), bytearray(b'\xfd'), bytearray(b'\xf0\xee\xd0\xef'), bytearray(b'\xff'), bytearray(b'\xfc\x05\x00\x00'), bytearray(b'\xfc\x15$\x01'), bytearray(b'\xfc\x066L'), bytearray(b'\xf5\x03\x00\x01'), bytearray(b'\xf9\x01$\x01'), bytearray(b'\xfe'), bytearray(b'\xff')]</t>
  </si>
  <si>
    <t>[bytearray(b'\xfc\x086\x05'), bytearray(b'\xf16'), bytearray(b'#'), bytearray(b'\xc2'), bytearray(b'\xfe'), bytearray(b'\xf0\xee\xcf\xef'), bytearray(b'\xfd'), bytearray(b'\xf0\xee\xee\x06'), bytearray(b'\xfd'), bytearray(b'\xf0\xee\x06\xba'), bytearray(b'\xff'), bytearray(b'\xfc\x01\x02\x02'), bytearray(b'\xf1E'), bytearray(b'\xf0\xfe\xfe\xac'), bytearray(b'\xff')]</t>
  </si>
  <si>
    <t>[bytearray(b'\xfc\x15\x00\x00'), bytearray(b'\xfb\x016'), bytearray(b'\xf9\x01\x00\x00'), bytearray(b'\xfe'), bytearray(b'\xf0\xee\xee\xef'), bytearray(b'\xfd'), bytearray(b'\xf0\x07\x07\x0b'), bytearray(b'\xfd'), bytearray(b'\xf0\x07\x90\xef'), bytearray(b'\xff'), bytearray(b'\xfc\x12\x00\x00'), bytearray(b'\xf5\x0c\x01\xff'), bytearray(b'\xfe'), bytearray(b'\xff')]</t>
  </si>
  <si>
    <t>[bytearray(b'\xf0\xee\xee\xef'), bytearray(b'\xfd'), bytearray(b'\xf0\x07\x07\x0b'), bytearray(b'\xfd'), bytearray(b'\xf0\x07\x90\xef'), bytearray(b'\xff'), bytearray(b'\xfc\x12\x00\x00'), bytearray(b'\xf5\x0c\x01\xff'), bytearray(b'\xfe'), bytearray(b'\xfc\x05\x00\x00'), bytearray(b'\xfc\x066J'), bytearray(b'\xf16'), bytearray(b'\xc2'), bytearray(b'\xfe'), bytearray(b'\xff')]</t>
  </si>
  <si>
    <t>[bytearray(b'\xf0\xee\xee\xef'), bytearray(b'\xfd'), bytearray(b'\xf0\x07\x07\x0b'), bytearray(b'\xfd'), bytearray(b'\xf0\x07\x90\xef'), bytearray(b'\xff'), bytearray(b'\xfc\x12\x00\x00'), bytearray(b'\xf1D'), bytearray(b'\xea'), bytearray(b'\xf5\x0c\x01\xff'), bytearray(b'\xfe'), bytearray(b'\xfc\x05\x00\x00'), bytearray(b'\xfc\x066&lt;'), bytearray(b'\xf1D'), bytearray(b'\xea'), bytearray(b'\xf1D'), bytearray(b'\xea'), bytearray(b'\xfb\x02\x00'), bytearray(b'\xfe'), bytearray(b'\xff')]</t>
  </si>
  <si>
    <t>[bytearray(b'\xf0\xee\xee\xef'), bytearray(b'\xfd'), bytearray(b'\xf0\x07\x07\x0b'), bytearray(b'\xfd'), bytearray(b'\xf0\x07\x90\xef'), bytearray(b'\xff'), bytearray(b'\xfc\x12\x00\x00'), bytearray(b'\xf5\x0c\x01\xff'), bytearray(b'\xfe'), bytearray(b'\xfc\x05\x00\x00'), bytearray(b'\xf0\x07\xfe\xfe'), bytearray(b'\xff')]</t>
  </si>
  <si>
    <t>[bytearray(b'\xf0\xee\xee\xee'), bytearray(b'\xff'), bytearray(b'\xfc\x01\x05\x05'), bytearray(b'\xf9\x01\r\x05'), bytearray(b'\xf9\x02\r\x04'), bytearray(b'\xf5\x00\x03\x04'), bytearray(b'\xf5\x00\x00\x08'), bytearray(b'\xf7\x0e'), bytearray(b'\xf5\x00\x01\x04'), bytearray(b'\xff')]</t>
  </si>
  <si>
    <t>[bytearray(b'\xfc\x1b;\x00'), bytearray(b'\xf0\xee\xee\xef'), bytearray(b'\xfe'), bytearray(b'\xff'), bytearray(b'\xff')]</t>
  </si>
  <si>
    <t>[bytearray(b'\xfc\x14$\x00'), bytearray(b'\xf3\x83\x00'), bytearray(b'\xfa\x0c\x01\x00'), bytearray(b'\xf0\xfe\xfe\xfe'), bytearray(b'\xfd'), bytearray(b'\xfa\x0c\x01\x00'), bytearray(b'\xf0\xfe\xfe\xfe'), bytearray(b'\xfd'), bytearray(b'\xfa\x0b\x01\x00'), bytearray(b'\xf1G'), bytearray(b'\x14'), bytearray(b'\xf9\x02$\x00'), bytearray(b'\xfe'), bytearray(b'\xfc\x066&lt;'), bytearray(b'\xf1G'), bytearray(b'\xf0\t\x8d\x15'), bytearray(b'\xfd'), bytearray(b'\xf1G'), bytearray(b'\xf0\t\x13\xc6'), bytearray(b'\xfd'), bytearray(b'\xf1G'), bytearray(b'\xf0\x13\x15\x8d'), bytearray(b'\xfd'), bytearray(b'\xf1G'), bytearray(b'\xf0\t\t\xc6'), bytearray(b'\xfe'), bytearray(b'\xfc\x15$\x03'), bytearray(b'\xfa\x0b\x01\x00'), bytearray(b'\xf9\x01$\x03'), bytearray(b'\xfe'), bytearray(b'\xf0\t\n\xcc'), bytearray(b'\xfd'), bytearray(b'\xf0\x0b\n\t'), bytearray(b'\xfd'), bytearray(b'\xf0\x0b\x0b\xcc'), bytearray(b'\xfd'), bytearray(b'\xf0\t\xc5\xc5'), bytearray(b'\xff'), bytearray(b'\xfc\x12\x00\x00'), bytearray(b'\xf5\x0c\x01\xff'), bytearray(b'\xfe'), bytearray(b'\xfc\x05\x00\x00'), bytearray(b'\xfc\x15$\x00'), bytearray(b'\xf0\xee\xfe\xfe'), bytearray(b'\xf8\x03\x81'), bytearray(b'\xfc\r\x03\x0c'), bytearray(b'\xf9\x01$\x00'), bytearray(b'\xf8\x03\x00'), bytearray(b'\xff')]</t>
  </si>
  <si>
    <t>0: \xf0\xee\xee\xef, \xff, \xff</t>
  </si>
  <si>
    <t>1: \xee, \xff, \xfc\x05\x00\x00, \xf0\xef\xfe\xfe, \xff</t>
  </si>
  <si>
    <t>2: \xee, \xff, \xfc\x05\x00\x00, \xf0\xef\xfe\xfe, \xff</t>
  </si>
  <si>
    <t>3: \xf0QR\xee, \xfd, \xf0Q\xeeS, \xfd, \xf0\xeeRS, \xff, \xfc\x12\x00\x00, \xfe, \xfc\x01\x00\x00, \xf16, \xf0\xef\xfe\xfe, \xff</t>
  </si>
  <si>
    <t>4: \xf0\xee\xee\xfe, \xfd, \xf0\xee\xee\xef, \xff, \xff</t>
  </si>
  <si>
    <t>5: \xf0\xef\xef\xfe, \xf0\xef\xfe\xfe, \xf0\xef\xfe\xfe, \xff, \xfc\x12\x00\x00, \xfe, \xfc\x01\x02\x02, \xf0\x08\xfe\xfe, \xfe, \xfc\x05\x00\x00, \xf0\xee\xfe\xfe, \xff</t>
  </si>
  <si>
    <t>6: \xf0\xee\xee\xef, \xfd, \xf0\x00\x05\x05, \xff, \xff</t>
  </si>
  <si>
    <t>7: \xf0\xee\xee\xfe, \xf0\xee\xee\xfe, \xfd, \xf0\xee\xee\xfe, \xf0\xee\xee\xfe, \xfd, \xf0\xee\xee\xfe, \xf0\xee\xee\xfe, \xfd, \xf0e\xee\xfe, \xf0e\xee\xfe, \xff, \xfc\x12\x00\x00, \xef, \xff</t>
  </si>
  <si>
    <t>8: \xf0\x04\xfe\xfe, \xfd, \xf0\xef\x04\xfe, \xff, \xff</t>
  </si>
  <si>
    <t>9: \xf0\xef\x1b\xfe, \xfd, \xf0\x06\x07\xfe, \xff, \xfc\x12\x00\x00, \xfe, \xfc\x05\x00\x00, \xf0.\xfe\xfe, \xff</t>
  </si>
  <si>
    <t>11: \xf0\xee\xee\xfe, \xfd, \xf0\xee\xee\xef, \xff, \xff</t>
  </si>
  <si>
    <t>12: \xf0\xee\xee\xef, \xff, \xfc\x12\x00\x00, \xfe, \xfc\x13\x01\x01, \xfc\x05\x00\x00, \xf0\x94\x95\x96, \xff</t>
  </si>
  <si>
    <t>13: \xf0\x8b\x8c\x8e, \xfd, \xf0\x92\x93\x94, \xfd, \xf0\x95\x96\x97, \xfd, \xf0\x98\x99\xcd, \xfd, \xf0\x9b\x9c\xa3, \xfd, \xf0\x8f\x90\xa2, \xfd, \xf0\x9e\x9f\xa0, \xff, \xff</t>
  </si>
  <si>
    <t>14: \xf1D, \xf0\x10\xee\xfe, \xfd, \xf0\xee\x10\xfe, \xff, \xff</t>
  </si>
  <si>
    <t>15: \xfc\x13\x01\x01, \xf0\xee\xee\xef, \xfe, \xee, \xfd, \xf0\xe2\xee\xfe, \xff, \xff</t>
  </si>
  <si>
    <t>16: \xf0\xee\xef\xfe, \xfd, \xf0\xee\xee\xa6, \xfd, \xf0\xee\xee\xef, \xff, \xff</t>
  </si>
  <si>
    <t>17: \xfc\x13\x01\x01, \xef, \xf0\xee\xee\xfe, \xfe, \xee, \xff, \xff</t>
  </si>
  <si>
    <t>18: \xf0\xee\xee\xfe, \xff, \xff</t>
  </si>
  <si>
    <t>19: \xf0\xee\xee\xfe, \xfd, \xf0\xee\xef\xfe, \xff, \xff</t>
  </si>
  <si>
    <t>20: \xf4\x05\x05\xfe, \xfd, \xf16, \xc2, \xff, \xfc\x12\x00\x00, \xfe, \xfc\x05\x00\x00, \xf4\x05\xfe\xfe, \xff</t>
  </si>
  <si>
    <t>21: \xf0\xee\xee\xfe, \xfd, \xf0\xee\xee\xef, \xff, \xfc\x01\x02\x02, \xf0\xb8\xfe\xfe, \xff</t>
  </si>
  <si>
    <t>22: \xf0\xee\xee\xef, \xfd, \xf0\xb9\xba\xcf, \xfd, \xf0\xee\xee\xef, \xfd, \xf0\xb9\xba\xcf, \xfd, \xf0\xc5\xfe\xfe, \xff, \xff</t>
  </si>
  <si>
    <t>23: \xf0\xee\xee\xfe, \xfd, \xf0\xee\xee\xef, \xff, \xff</t>
  </si>
  <si>
    <t>24: \xf0\xee\xee\xfe, \xfd, \xf0\xee\xee\xfe, \xfd, \xf0\xee\xee\xef, \xff, \xff</t>
  </si>
  <si>
    <t>25: \xfc\x0fD\x07, \xf0\xee\xef\xfe, \xf0\xef\xfe\xfe, \xfe, \xee, \xff, \xff</t>
  </si>
  <si>
    <t>26: \xfc\x13\x01\x01, \xf16, \xc2, \xfe, \xee, \xff, \xfc\x12\x00\x00, \xfe, \xfc\x01\x00\x00, \xf0\xef\xef\xfe, \xff</t>
  </si>
  <si>
    <t>27: \xfc\x0fD\x05, \xf1C, \xba, \xfd, \xf0\xee\xfe\xef, \xf0\xee\xee\xef, \xfe, \xee, \xff, \xff</t>
  </si>
  <si>
    <t>28: \xfc\x13\x01\x01, \xef, \xfe, \xf0\xee\xee\xef, \xfd, \xff, \xff</t>
  </si>
  <si>
    <t>29: \xee, \xfd, \xf0\xee\xee\xef, \xff, \xfc\x12\x00\x00, \xfe, \xfc\x13\x01\x01, \xfc\x05\x00\x00, \xf0\xcb\xfe\xfe, \xff</t>
  </si>
  <si>
    <t>30: \xf0\xee\xee\xef, \xfd, \xf0\xee\xee\xfe, \xfd, \xf0\xee\xee\xfe, \xff, \xfc\x12\x00\x00, \xfe, \xfc\x05\x00\x00, \xf0\xcb\xfe\xfe, \xff</t>
  </si>
  <si>
    <t>31: \xfc\x13\x01\x01, \xf0\xee\xee\xba, \xfd, \xf0\xee\xee\xb3, \xfd, \xf0\xee\xee\xb2, \xfe, \xee, \xfd, \xf0\xee\xee\xef, \xfd, \xf0\xee\xee\x8e, \xff, \xff</t>
  </si>
  <si>
    <t>32: \xf0\xee\xef\xfe, \xff, \xfc\x01\x19\x19, \xf0\xdf\xdf\xfe, \xfe, \xfc\x13\x01\x01, \xfc\x05\x00\x00, \xf0\xef\xef\xfe, \xff</t>
  </si>
  <si>
    <t>33: \xfc\x13\x01\x01, \xf0\xee\xef\xef, \xfe, \xf16, \xf0\xc2\xc2\xfe, \xff, \xfc\x12\x00\x00, \xfe, \xfc\x01\x00\x00, \xf0\xef\xfe\xfe, \xff</t>
  </si>
  <si>
    <t>34: \xfc\r\x00\x03, \xf8\x00\x00, \xf1\x0e, \xf0\xee\xee\xfe, \xfe, \xee, \xf8\x00\x81, \xfd, \xf0\xee\xee\xef, \xf8\x00\x81, \xfd, \xf0\xee\xee\xb3, \xf8\x00\x81, \xff, \xff</t>
  </si>
  <si>
    <t>35: \xf0\xeei\xef, \xff, \xfc\x01\x00\x00, \xf0i\xfe\xfe, \xff</t>
  </si>
  <si>
    <t>36: \xf0\x0e\x0e\xfe, \xf0\x0e\x0e\xfe, \xf0\x0e\xfe\xfe, \xfd, \xff, \xfc\x12\x00\x00, \xf5\x0c\x01\xff, \xfe, \xfc\x01\x02\x02, \xf1C, \xf0,,\xfe, \xff</t>
  </si>
  <si>
    <t>37: \xf0\xcc\xee\xee, \xfd, \xf0\xcc\xee\xee, \xfd, \xf0\xcc\xee\xee, \xfd, \xf0\xcc\xee\xee, \xfd, \xf0\xc5\xc6\xee, \xf16, \xf0\xef\xef\xfe, \xff, \xfc\x12\x00\x00, \xfe, \xfc\x05\x00\x00, \xf1C, \xf0\xc0\xfe\xfe, \xff</t>
  </si>
  <si>
    <t>39: \xf0\xee\xee\xfe, \xfd, \xf0\xee\xee\x13, \xfd, \xf0\xee\xee\xef, \xff, \xff</t>
  </si>
  <si>
    <t>40: \xf0\xee\xee\xef, \xfd, \xf0\xee\xee\xfe, \xff, \xff</t>
  </si>
  <si>
    <t>41: \xee, \xff, \xfc\x12\x00\x00, \xfe, \xfc\x01\x00\x00, \xf0\xee\xfe\xfe, \xfe, \xfc\x05\x00\x00, \xf0\xef\xfe\xfe, \xff</t>
  </si>
  <si>
    <t>42: \xfc\x13\x01\x01, \xf0\xef\xe7\xe7, \xfe, \xf0\xee\xe7\xee, \xfd, \xf0\xee\xee\xfe, \xff, \xff</t>
  </si>
  <si>
    <t>43: \xf0\xee\xee\xfe, \xfd, \xf0\xee\xef\x8f, \xfd, \xf0\xee\xee\xfe, \xff, \xfc\x12\x00\x00, \xfe, \xfc\x01\x02\x02, \xf0\xee\xb2\xfe, \xff</t>
  </si>
  <si>
    <t>44: \xee, \xfd, \xee, \xfd, \xf0\xee\xee\xad, \xff, \xfc\x13\x01\x01, \xfc\x05\x00\x00, \xf0\xef\xfe\xfe, \xff</t>
  </si>
  <si>
    <t>45: \xf0\xef\x94\xfe, \xfd, \xf0\xef\x95\xfe, \xfd, \xf0\xef\x96\xfe, \xff, \xff</t>
  </si>
  <si>
    <t>46: \xf0\xee\xee\xfe, \xfd, \xf0\xee\xee\xef, \xff, \xff</t>
  </si>
  <si>
    <t>47: \xf0\xee\xee\xef, \xfd, \xf0\xee\xee\xfe, \xff, \xff</t>
  </si>
  <si>
    <t>48: \xee, \xfd, \xf0\xee\xee\xef, \xfd, \xf0\xee\xee\xb8, \xff, \xff</t>
  </si>
  <si>
    <t>49: \xf0\xee\xee\xfe, \xff, \xfc\x12\x00\x00, \xfe, \xfc\x01\x00\x00, \xf0\xef\xfe\xfe, \xff</t>
  </si>
  <si>
    <t>50: \xf0\xee\xee\xef, \xfd, \xf0\xee\xee\xfe, \xfd, \xf0\xee\xee\xfe, \xff, \xff</t>
  </si>
  <si>
    <t>51: \xf0\xee\xee\xce, \xfd, \xf0\xee\xee\xef, \xff, \xff</t>
  </si>
  <si>
    <t>52: \xf0\xee\xee\xfe, \xfd, \xf0\xee\xee\xef, \xff, \xfc\x12\x00\x00, \xfe, \xfc\x13\x01\x01, \xfc\x05\x00\x00, \xf0\xeb\xfe\xfe, \xff</t>
  </si>
  <si>
    <t>53: \xee, \xfd, \xf0\xee\xee\xef, \xfd, \xf0\x08\x08\xee, \xff, \xff</t>
  </si>
  <si>
    <t>54: \xf0\xee\xee\xef, \xfd, \xf0\xee\xee\xfe, \xfd, \xf0\xee\xee\xfe, \xff, \xff</t>
  </si>
  <si>
    <t>55: \xf0\xee\xee\xef, \xff, \xff</t>
  </si>
  <si>
    <t>56: \xfc\r\x00\x03, \xf8\x00\x00, \xf1\x0e, \xee, \xfe, \xf0\xee\xee\xef, \xf8\x00\x81, \xff, \xff</t>
  </si>
  <si>
    <t>57: \xfc\r\x00\x03, \xf8\x00\x00, \xf1\x0e, \xee, \xfe, \xf0\xee\xee\xfe, \xfd, \xf0\xee\xee\xef, \xf8\x00\x81, \xff, \xff</t>
  </si>
  <si>
    <t>58: \xfc\x13\x01\x01, \xf0\xee\xee\x8e, \xfe, \xf0\xee\xee\xfe, \xfd, \xf0\xee\xee\xfe, \xfd, \xf0\xee\xee\xef, \xff, \xff</t>
  </si>
  <si>
    <t>59: \xf0\xee\xee\xef, \xfd, \xf4\x16\x16\x16, \xfd, \xf0\xee\xee\x9e, \xff, \xff</t>
  </si>
  <si>
    <t>60: \xf0\xee\xee\xef, \xfd, \xee, \xfd, \xee, \xff, \xff</t>
  </si>
  <si>
    <t>61: \xfc\x13\x01\x01, \xf0\xee\xee\x15, \xfe, \xf0\xee\xee\xfe, \xfd, \xf0\xee\xee\xfe, \xfd, \xf0\xee\xee\xef, \xff, \xff</t>
  </si>
  <si>
    <t>63: \xf0\xee\xee\xef, \xfd, \xf0\xee\xee\xfe, \xfd, \xf0\xee\xee\xfe, \xfd, \xf0\xee\xee\xa5, \xff, \xfc\x01\x05\x06, \xf1E, \xef, \xfe, \xfc\x01\x00\x00, \xf0\xc9\xfe\xfe, \xff</t>
  </si>
  <si>
    <t>65: \xf0\xee\xee\xfe, \xfd, \xf0\xee\xee\xef, \xff, \xfc\x12\x00\x00, \xfe, \xfc\x01\x00\x00, \xf0\xa2\xfe\xfe, \xff</t>
  </si>
  <si>
    <t>66: \xf0\xef\xef\xb5, \xff, \xfc\x14\x0c\x01, \xfc\x01\x02\x02, \xfc\x15\t\x01, \xf9\x00\t\x01, \xf7\x06, \xff</t>
  </si>
  <si>
    <t>67: \xfc\x13\x01\x01, \xf0\xef\xb5\xdd, \xfe, \xf0\xb5\xb5\xfe, \xfd, \xf0\xb5\xef\xfe, \xff, \xff</t>
  </si>
  <si>
    <t>69: \xfc\x13\x01\x01, \xf0\xb6\xcd\xdd, \xfe, \xf0\xee\xee\xef, \xff, \xff</t>
  </si>
  <si>
    <t>70: \xf0\xee\xee\xfe, \xfd, \xf0\xee\xee\xfe, \xfd, \xf0\xee\xef\xfe, \xff, \xff</t>
  </si>
  <si>
    <t>71: \xf0\xee\xee\xef, \xfd, \xf0\xee\xee\xae, \xff, \xfc\x12\x00\x00, \xfc\x1bd\x01, \xfc\x19\x01\x00, \xf5\x08\x03\x01, \xf5\x02\x00", \xf5\x00\x01\x01, \xfe, \xfc\x12\x00\x00, \xfc\x1bd\x01, \xfc\x19\x02\x00, \xfc\x13\x01\x00, \xf5\x08\x03\x02, \xf5\x02\x00\x1c, \xf5\x00\x01\x02, \xfe, \xfc\x12\x00\x00, \xfc\x1bd\x01, \xfc\x19 \x00, \xfc\x13\x01\x00, \xf5\x08\x03 , \xf5\x02\x00\x1c, \xf5\x00\x01 , \xff</t>
  </si>
  <si>
    <t>73: \xf0\xee\xee\xfe, \xfd, \xf0\xee\xee\xef, \xfd, \xee, \xff, \xff</t>
  </si>
  <si>
    <t>74: \xfc\x13\x01\x01, \xf0\xee\xee\x90, \xfe, \xf0\xee\xee\xef, \xff, \xff</t>
  </si>
  <si>
    <t>75: \xf0\x05\xee\xfe, \xfd, \xf0\xee\xee\xae, \xfd, \xf0\xee\xee\xef, \xff, \xff</t>
  </si>
  <si>
    <t>76: \xf3\x86\x00, \xfd, \x90, \xfd, \xf3\x86\x00, \xfd, \x90, \xfd, \xf3\x86\x00, \xfd, \x90, \xfd, \xf3\x87\x00, \xfd, \x90, \x90, \x90, \x90, \x90, \x90, \x90, \x90, \x90, \x90, \xff, \xff</t>
  </si>
  <si>
    <t>77: \xf0\xee\xee\xef, \xfd, \xff, \xfc\x05\x00\x00, \xf16, \xf0\xef\xfe\xfe, \xff</t>
  </si>
  <si>
    <t>78: \xf0\xee\xee\xef, \xfd, \xf6\x00\xe9\xe9, \xfd, \xf0\xee\xee\xef, \xfd, \xf6\x01\x01\x01, \xff, \xfc\x01\x05\x06, \xf4\x05\x05\x06, \xff</t>
  </si>
  <si>
    <t>79: \xf0\xe4\xfe\xfe, \xff, \xfc\x12\x00\x00, \xfe, \xfc\x05\x00\x00, \xf0\xa2\xfe\xfe, \xff</t>
  </si>
  <si>
    <t>81: \xfc\x13\x01\x01, \xf0\xee\xdf\xcf, \xfe, \xf0\xee\xee\xef, \xff, \xff</t>
  </si>
  <si>
    <t>82: \xfc\x10\x00\x00, \xf0\x05\x06\x07, \xfe, \xf0\xee\xee\xfe, \xfd, \xf0\xee\xee\xef, \xff, \xff</t>
  </si>
  <si>
    <t>83: \xf0\xee\xee\xef, \xfd, \xf0\xee\xee\xfe, \xfd, \xf0\xee\xee\xfe, \xff, \xfc\x12\x00\x00, \xf1C, \xf0\xbc\xfe\xfe, \xff</t>
  </si>
  <si>
    <t>84: \x99, \xff, \xfc\x05\x00\x00, \xef, \x99, \xff</t>
  </si>
  <si>
    <t>86: \xfc\x13\x01\x01, \xf0\x91\x90\x90, \xfe, \xf0\xee\xee\xef, \xff, \xff</t>
  </si>
  <si>
    <t>87: \xfc\x13\x01\x01, \xf0\x9b\xbd\xef, \xfe, \xf0\xee\xee\xef, \xff, \xff</t>
  </si>
  <si>
    <t>88: \xee, \xfd, \xee, \xfd, \xee, \xfd, \xee, \xfd, \xef, \xee, \xee, \xff, \xfc\x01\x02\x02, \xf0f\xfe\xfe, \xff</t>
  </si>
  <si>
    <t>89: \xf0\xee\xee\xfe, \xfd, \xf0\xee\xee\xef, \xff, \xfc\x01\x00\x00, \xf0\xee\xfe\xfe, \xfe, \xfc\x05\x00\x00, \xf0\xb9\xfe\xfe, \xff</t>
  </si>
  <si>
    <t>90: \xf0\x00\x00\xfe, \xfd, \xf0\xee\xef\xec, \xff, \xff</t>
  </si>
  <si>
    <t>91: \xfc\x13\x01\x01, \xf0\x9b\xbd\xef, \xfe, \xf0\xee\xee\xef, \xff, \xff</t>
  </si>
  <si>
    <t>92: \xf0\xee\xef\xfe, \xff, \xff</t>
  </si>
  <si>
    <t>93: \xfc\x0f\x00\x07, \xf0\xee\xef\xfe, \xfd, \xee, \xfe, \xee, \xff, \xff</t>
  </si>
  <si>
    <t>94: \xf0\xee\xee\xfe, \xfd, \xf0\xee\xee\xef, \xff, \xff</t>
  </si>
  <si>
    <t>95: \xfc\x13\x01\x01, \xf0\xee\xee\xef, \xfe, \xf0ii\xfe, \xfd, \xf0\xefii, \xff, \xff</t>
  </si>
  <si>
    <t>96: \xf0\xee\xee\xfe, \xfd, \xf0\xee\xee\xef, \xff, \xff</t>
  </si>
  <si>
    <t>97: \xee, \xfd, \xf0\xee\xee\x9c, \xfd, \xf0\xee\xef\xfe, \xff, \xff</t>
  </si>
  <si>
    <t>98: \xf0\xee\xee\xfe, \xfd, \xf0\xef\xee\xfe, \xff, \xff</t>
  </si>
  <si>
    <t>99: \xf0\xee\xee\xfe, \xfd, \xf0\xee\xee\xef, \xff, \xff</t>
  </si>
  <si>
    <t>100: \xfc\x13\x01\x01, \xf0\xee\xef\xef, \xfe, \xf1D, \xf0\xee\xad\xee, \xfd, \xee, \xfd, \xf0\xad\xad\xee, \xfd, \xee, \xff, \xff</t>
  </si>
  <si>
    <t>101: \xee, \xfd, \xf0\xee\xee\xfe, \xff, \xfc\x01\x00\x00, \xf0\xef\xfe\xfe, \xff</t>
  </si>
  <si>
    <t>102: \xf0\xee\xee\xef, \xfd, \xf0\xee\xee., \xff, \xff</t>
  </si>
  <si>
    <t>104: \xf0\xef\xef\xfe, \xf0\xef\xfe\xfe, \xf0\xef\xfe\xfe, \xff, \xfc\x01\x02\x02, \xf0\x08\xfe\xfe, \xfe, \xfc\x05\x00\x00, \xf0\xee\xfe\xfe, \xff</t>
  </si>
  <si>
    <t>105: \xfc\x13\x01\x01, \x0e, \xfe, \xf0\xef\xef\xfe, \xfd, \xf0\xef\xef\x0e, \xff, \xff</t>
  </si>
  <si>
    <t>107: \xfc\x13\x01\x01, \xf0\xee\x07\x07, \xfe, \xf0\xee\xef\xfe, \xfd, \xf0\xee\xa9\xfe, \xfd, \xf0\xee\xa9\xa9, \xff, \xff</t>
  </si>
  <si>
    <t>108: \xfc\x13\x01\x01, \xf0\xee\x9f\x9f, \xfe, \xf0\xee\xee\xfe, \xfd, \xf0\xee\xee\xef, \xff, \xff</t>
  </si>
  <si>
    <t>109: \xfc\x13\x01\x01, \xf0\x94\x95\x96, \xfd, \xf0\xe4\xfe\xfe, \xfe, \xf0\xee\xee\xef, \xff, \xff</t>
  </si>
  <si>
    <t>110: \xee, \xfd, \xee, \xfd, \xf0\xee\xee\xef, \xff, \xfc\x12\x00\x00, \xfe, \xfc\x05\x00\x00, \xf0\xa3\xfe\xfe, \xff</t>
  </si>
  <si>
    <t>111: \xf0\xee\xee\xef, \xfd, \xf0\xee\xee\xe5, \xff, \xff</t>
  </si>
  <si>
    <t>112: \xf0\xee\xef\xfe, \xfd, \xf0\xee\xee\xa6, \xfd, \xf0\xee\xee\xef, \xff, \xff</t>
  </si>
  <si>
    <t>113: \xfc\x13\x01\x01, \xf16, \xc2, \xfe, \xee, \xff, \xfc\x12\x00\x00, \xfe, \xfc\x01\x00\x00, \xf0\xef\xfe\xfe, \xff</t>
  </si>
  <si>
    <t>114: \xf0\xee\x93\xef, \xff, \xff</t>
  </si>
  <si>
    <t>115: \xf0\xee\xee\xfe, \xfd, \xf0\xee\xee\xef, \xff, \xfc\x10\x00\x00, \xfc\x01\x02\x02, \xf16, \xc2, \xff</t>
  </si>
  <si>
    <t>116: \xf0\xef\xef\xfe, \xfd, \xf0\xee\xee\xfe, \xfd, \xf0\xee\xee\xfe, \xff, \xff</t>
  </si>
  <si>
    <t>117: \xfc\x10\x00\x00, \xf0\xee\xee5, \xfe, \xf0\xee\xee\xef, \xfd, \xf0\xee\xee\xfe, \xff, \xff</t>
  </si>
  <si>
    <t>118: \xf0\xee\xee\xfe, \xfd, \xf0\xee\xee\xef, \xff, \xff</t>
  </si>
  <si>
    <t>119: \xfc\x13\x01\x01, \xf0\xb3\xfe\xfe, \xfe, \xf0\xee\xee\xfe, \xfd, \xf0\xee\xee\xef, \xff, \xff</t>
  </si>
  <si>
    <t>120: \xfc\x13\x01\x01, \xf0\xef\xee\xee, \xfe, \xf0\xee\xee\xfe, \xff, \xff</t>
  </si>
  <si>
    <t>121: \xfc\x13\x01\x01, \xf16, \xc2, \xfe, \xf0\xee\xee\xfe, \xfd, \xf0\xee\xee\xef, \xff, \xff</t>
  </si>
  <si>
    <t>122: \xee, \xff, \xfc\x12\x00\x00, \xfe, \xfc\x01\x00\x00, \xf0\xef\xfe\xfe, \xff</t>
  </si>
  <si>
    <t>123: \xf0\xee\xee\xfe, \xfd, \xf0\xee\xee\xef, \xff, \xff</t>
  </si>
  <si>
    <t>124: \xf0\xee\xee\xef, \xff, \xfc\x13\x01\x01, \xfc\x05\x00\x00, \xf0\xcb\xfe\xfe, \xff</t>
  </si>
  <si>
    <t>125: \xf0\xee\xee\xef, \xff, \xfc\x12\x00\x00, \xfe, \xfc\x05\x00\x00, \xf0\xcb\xfe\xfe, \xff</t>
  </si>
  <si>
    <t>126: \xf0\xee\xee\xfe, \xfd, \xf0\xee\xee\xfe, \xfd, \xf0\xee\xee\xfe, \xfd, \xef, \xf0\xba\xb3\xb9, \xf0\xbc\x8e\xb9, \xf0\xbc\xba\xb3, \xff, \xfc\x12\x00\x00, \xfe, \xfc\x05\x00\x00, \xf0\xee\xfe\xfe, \xff</t>
  </si>
  <si>
    <t>127: \xfc\x08H\x0f, \xfc\tH\x07, \xf3\x8a\x00, \xf1H, \xee, \xee, \xee, \xee, \xfe, \xfc\x08I\x0f, \xfc\tI\x07, \xf3\x8a\x00, \xf1I, \xee, \xee, \xee, \xee, \xfe, \xfc\x08J\x0f, \xfc\tJ\x07, \xf3\x8a\x00, \xf1J, \xee, \xee, \xee, \xee, \xfe, \xfc\x08K\x0f, \xfc\tK\x07, \xf3\x8a\x00, \xf1K, \xee, \xee, \xee, \xee, \xfe, \xf0\xee\xfe\xef, \xfd, \xf0\xee\r\xee, \xfd, \xf0\xfe\xdf\xef, \xff, \xfc\x12\x00\x00, \xf5\x0b\x01\xff, \xfe, \xfc\x05\x00\x00, \xf0\xee\xfe\xfe, \xff</t>
  </si>
  <si>
    <t>128: \xee, \xfd, \xf0\xee\xb3\xef, \xff, \xff</t>
  </si>
  <si>
    <t>129: \xfc\x13\x01\x01, \xf0\xee\xee\xb2, \xfe, \xf0\xee\xee\xef, \xfd, \xf0\xee\xee\xfe, \xfd, \xf0\xee\xee\xfe, \xff, \xff</t>
  </si>
  <si>
    <t>130: \xf0\xee\xee\xfe, \xfd, \xf0\xee\xee\xfe, \xfd, \xf0\xee\xee\xfe, \xfd, \xf0\xee\xee\xef, \xff, \xff</t>
  </si>
  <si>
    <t>131: \xf0\xee\xee\x92, \xfd, \xf0\xee\xee\xef, \xfd, \xf0\xee\xee\xba, \xfd, \xf0\xee\xee\xcf, \xff, \xfc\x12\x00\x00, \xfe, \xfc\x05\x00\x00, \xf0\xcb\xfe\xfe, \xff</t>
  </si>
  <si>
    <t>132: \xf0\xee\xee\xef, \xfd, \xf0\xeb\xeb\xfe, \xf0\xeb\xeb\xfe, \xfd, \xf0\xee\xee\xef, \xfd, \xf0\xb4\xeb\xef, \xfd, \xf0\xb4\xeb\xef, \xff, \xff</t>
  </si>
  <si>
    <t>133: \xf0\xef\xfe\xa5, \xff, \xff</t>
  </si>
  <si>
    <t>134: \xfc\x13\x01\x01, \xee, \xfe, \xf0\xee\xee\xfe, \xfd, \xf0\xee\xee\xfe, \xfd, \xf0\xee\xee\xef, \xff, \xff</t>
  </si>
  <si>
    <t>135: \xee, \xfd, \xf0\xee\xee\xef, \xfd, \xf0\xee\xee\x93, \xff, \xff</t>
  </si>
  <si>
    <t>136: \xfc\x13\x01\x01, \xe7, \xfe, \xf0\xee\xee\xef, \xff, \xff</t>
  </si>
  <si>
    <t>137: \xf0\xee\xee\xfe, \xfd, \xf0\xee\xee\x8f, \xfd, \xf0\xee\xee\x93, \xfd, \xf0\xee\xee\xef, \xff, \xff</t>
  </si>
  <si>
    <t>138: \xee, \xfd, \xf0\xee\xee\xad, \xff, \xfc\x12\x00\x00, \xfe, \xfc\x13\x01\x01, \xfc\x05\x00\x00, \xf0\xef\xfe\xfe, \xff</t>
  </si>
  <si>
    <t>139: \xf0\xef\xef\xfe, \xff, \xfc\x12\x00\x00, \xfe, \xfc\x01\x00\x00, \xee, \xff</t>
  </si>
  <si>
    <t>140: \xf0\xee\xee\xfe, \xfd, \xf0\xee\xee\xef, \xff, \xfc\x13\x01\x01, \xfc\x01\x05\x06, \xf0\xef\xfe\xfe, \xff</t>
  </si>
  <si>
    <t>141: \xf0\xee\xee\xef, \xfd, \xf0\xee\xee\xfe, \xfd, \xf0\xee\xee\xfe, \xff, \xff</t>
  </si>
  <si>
    <t>142: \xee, \xfd, \xf0\xee\xee\xef, \xfd, \xf0\xee\xeeh, \xfd, \xf0\xee\xeew, \xfd, \xf0\xee\xee\xef, \xff, \xff</t>
  </si>
  <si>
    <t>143: \xf0\xee\xee\xfe, \xff, \xfc\x12\x00\x00, \xfe, \xfc\x05\x00\x00, \xf0\xef\xfe\xfe, \xff</t>
  </si>
  <si>
    <t>144: \xfc\x13\x01\x01, \xee, \xfe, \xf0\xee\xee\xfe, \xfd, \xf0\xee\xee\xef, \xff, \xff</t>
  </si>
  <si>
    <t>145: \xfc\x13\x01\x01, \xf0\xee\xee\xa5, \xfe, \xf0\xee\xee\xef, \xff, \xff</t>
  </si>
  <si>
    <t>146: \xf0\xee\xee\xfe, \xfd, \xf0\xee\xee\xef, \xff, \xfc\x12\x00\x00, \xfe, \xfc\x13\x01\x01, \xfc\x05\x00\x00, \xf0\xeb\xfe\xfe, \xff</t>
  </si>
  <si>
    <t>147: \xf0\xee\xee\xfe, \xfd, \xf0\x08\x08\xee, \xfd, \xf0\xee\xfe\xfe, \xfd, \xf0\xef\xfe\xfe, \xff, \xff</t>
  </si>
  <si>
    <t>148: \xee, \xfd, \xf0\xee\xee\xef, \xfd, \xee, \xfd, \xee, \xff, \xff</t>
  </si>
  <si>
    <t>149: \xfc\x13\x01\x01, \xf0\xef\xb5\xdd, \xfe, \xf0\xb5\xb5\xc9, \xfd, \xf0\xb5\xc9\xfe, \xff, \xff</t>
  </si>
  <si>
    <t>150: \xee, \xfd, \xf0\xee\xee\xef, \xfd, \xf0\xd0\xfe\xfe, \xff, \xff</t>
  </si>
  <si>
    <t>151: \xfc\x13\x01\x01, \xf0\xef\xef\xfe, \xf0\xef\xef\xfe, \xfe, \xee, \xfd, \xf0\xee\xee\xef, \xff, \xff</t>
  </si>
  <si>
    <t>152: \xf0\xee\xee\xef, \xfd, \xf0\xee\xee\xfe, \xfd, \xf0\xee\xee\xae, \xfd, \xf0\xee\xee\x9e, \xff, \xff</t>
  </si>
  <si>
    <t>153: \xf0\xee\xee\xfe, \xfd, \xf0\xee\xee\xef, \xfd, \xf0\xee\xee\xfe, \xff, \xff</t>
  </si>
  <si>
    <t>154: \xfc\x13\x01\x01, \xf0\xee\xee\x15, \xfe, \xf0\xee\xee\xfe, \xfd, \xf0\xee\xee\xef, \xff, \xff</t>
  </si>
  <si>
    <t>155: \xf0\xbc\xbc\xe8, \xfd, \xf0\xbc\xbc\xe8, \xfd, \xf0\xbc\xef\xe8, \xff, \xff</t>
  </si>
  <si>
    <t>156: \xf0\xee\xee\xef, \xff, \xfc\x01\x05\x06, \xf1E, \xef, \xfe, \xfc\x05\x00\x00, \xf0\xee\xfe\xfe, \xff</t>
  </si>
  <si>
    <t>157: \xfc\x13\x01\x01, \xf0\xcd\xd7\xb5, \xfe, \xf0\xb5\xee\xef, \xff, \xfc\x12\x00\x00, \xfe, \xfc\x01\x00\x00, \xf0\xcd\xd7\xfe, \xff</t>
  </si>
  <si>
    <t>158: \xfc\x13\x01\x01, \xa3, \xfe, \xf0\xee\xee\xfe, \xf16, \xf0\xef\xfe\xfe, \xff, \xff</t>
  </si>
  <si>
    <t>159: \xfc\x15\x00\x00, \xfc\x17\x06\x00, \xf9\x01\x00\x00, \xf16, \xbf, \xfe, \xfc\x13\x00\x04, \xf0\xee\xb5\xef, \xfd, \xf0\xee\xee\xdd, \xfe, \xee, \xfd, \xf0\xee\xb5\xef, \xff, \xff</t>
  </si>
  <si>
    <t>161: \xef, \xfd, \xf0\xb7\xd4\xcd, \xfd, \xf0\xd4\xd4\xb4, \xfd, \xf0\xef\xcd\xb7, \xfd, \xf0\xef\xb7\xcd, \xff, \xfc\x12\x00\x00, \xb4, \xff</t>
  </si>
  <si>
    <t>162: \xf0\xee\xee\xef, \xfd, \xf0\xee\xee\xfe, \xff, \xff</t>
  </si>
  <si>
    <t>163: \xfc\x066\x04, \xf16, \xc2, \xfe, \xfc\x14$\x00, \xdf, \xf16, \xef, \xf9\x02$\x00, \xfe, \xff, \xfc\x12\x00\x00, \xdf, \xfe, \xfc\x05\x00\x00, \xf9\x01$\x00, \xff</t>
  </si>
  <si>
    <t>165: \xf0\xee\xee\xfe, \xfd, \xf0\xee\xee\xef, \xff, \xff</t>
  </si>
  <si>
    <t>166: \xfc\x13\x01\x01, \xf0\x8d\x8e\xef, \xfe, \xf0\xee\xee\xef, \xff, \xff</t>
  </si>
  <si>
    <t>167: \xf0\xee\xee\xef, \xfd, \xf16, \xf0\xfe\xfe\xc2, \xff, \xff</t>
  </si>
  <si>
    <t>168: \xfc\x13\x01\x01, \xf0\xee\xef\xef, \xfe, \xf0\xee\xee\xfe, \xff, \xff</t>
  </si>
  <si>
    <t>169: \xf0\xef\xee\xfe, \xfd, \xee, \xfd, \xee, \xfd, \xee, \xff, \xff</t>
  </si>
  <si>
    <t>170: \xf0\xe4\xfe\xef, \xfd, \xf0\xe4\xb3\xfe, \xfd, \xf0\xe4\xb3\xfe, \xff, \xfc\x12\x00\x00, \xfe, \xfc\x01\x00\x00, \xf0\xa2\xfe\xfe, \xff</t>
  </si>
  <si>
    <t>172: \xf0\x92\xd3\xfe, \xfd, \xf0\x92\xbb\xfe, \xfd, \xf0\xd3\xbb\xfe, \xff, \xfc\x12\x00\x00, \xfe, \xfc\x05\x00\x00, \xf0\xef\xfe\xfe, \xff</t>
  </si>
  <si>
    <t>173: \xf6\x01\x00\x01, \xfd, \xf6\x01\x01\x02, \xfd, \xf6\x01\x03\x04, \xfd, \xf6\x01\x04\x05, \xff, \xfc\x05\x00\x00, \xf0\xef\xfe\xfe, \xff</t>
  </si>
  <si>
    <t>174: \xef, \xef, \xef, \xfd, \xee, \xff, \xfc\x12\x00\x00, \xfe, \xfc\x05\x00\x00, \xee, \xee, \xef, \xff</t>
  </si>
  <si>
    <t>175: \xf0\xee\xee\xef, \xfd, \xf0\x01\x06\x06, \xff, \xff</t>
  </si>
  <si>
    <t>176: \xf0\xee\xee\xef, \xfd, \xf0\xee\xee\xfe, \xff, \xff</t>
  </si>
  <si>
    <t>177: \xf0\xee\xee\xfe, \xfd, \xf0\xee\xee\xfe, \xfd, \xf0\xee\xee\xef, \xff, \xfc\x12\x00\x00, \xfe, \xfc\x01\x00\x00, \xf0\xb9\xb9\xfe, \xff</t>
  </si>
  <si>
    <t>178: \xef, \xff, \xff</t>
  </si>
  <si>
    <t>179: \xfc\x13\x01\x01, \xee, \xfe, \xee, \xfd, \xf0\xee\xee\xef, \xff, \xfc\x13\x01\x01, \xfc\x12\x00\x00, \xf0\xbc\xfe\xfe, \xff</t>
  </si>
  <si>
    <t>180: \xfc\x13\x01\x01, \xb9, \xfe, \xf0\xef\xfe\xfe, \xff, \xfc\x12\x00\x00, \xfe, \xfc\x05\x00\x00, \xf16, \xb8, \xff</t>
  </si>
  <si>
    <t>181: \xf0\xee\xee\xfe, \xfd, \xf0\xee\xee\xef, \xff, \xfc\x12\x00\x00, \xfe, \xfc\x01\x02\x02, \xf0\xa9\xfe\xfe, \xfe, \xfc\x05\x00\x00, \xf0\xbe\xfe\xfe, \xff</t>
  </si>
  <si>
    <t>182: \xf0\xef\xef\xfe, \xfd, \xf0\x00\x01\x02, \xfd, \xef, \xff, \xff</t>
  </si>
  <si>
    <t>183: \xfc\x13\x01\x01, \x9c, \xfe, \xf0\xee\xee\xfe, \xff, \xfc\x12\x00\x00, \xfe, \xfc\x01\x02\x02, \xf0\xef\xfe\xfe, \xff</t>
  </si>
  <si>
    <t>184: \xf0\xee\xee\xfe, \xfd, \xf0\xee\xef\xfe, \xff, \xff</t>
  </si>
  <si>
    <t>185: \xf0\xbc\xfe\xfe, \xfd, \xf0\xef\xbc\xbc, \xff, \xff</t>
  </si>
  <si>
    <t>186: \xf0\xee\xee\xef, \xfd, \xf0\xee\xee\xfe, \xff, \xff</t>
  </si>
  <si>
    <t>187: \xfc\x0b&lt;\x00, \xf1C, \xb4, \xf1C, \xb4, \xf1C, \xb4, \xf1C, \xb4, \xf1C, \xb4, \xf1C, \xb4, \xf1C, \xb4, \xf1C, \xb4, \xfb\x00\x00, \xfe, \xf0\r\x8b\xfe, \xff, \xfc\x05\x00\x00, \xf0\xfe\xfe\r, \xff</t>
  </si>
  <si>
    <t>188: \xfc\x13\x01\x01, \xf0\xee\xee\x90, \xfe, \xf0\xee\xee\xef, \xff, \xfc\x12\x00\x00, \xfe, \xfc\x05\x00\x00, \xf0\x90\xfe\xfe, \xff</t>
  </si>
  <si>
    <t>190: \xf1D, #, \xfd, \xf0\x04\xc7\xfe, \xff, \xfc\x12\x00\x00, \xfe, \xfc\x05\x00\x00, \xf0\xef\xef\xfe, \xff</t>
  </si>
  <si>
    <t>191: \xfc\x13\x01\x01, \xf0\xeeoo, \xfe, \xf0\xee\xef\xfe, \xfd, \xf0\xee\xbe\xbe, \xff, \xff</t>
  </si>
  <si>
    <t>192: \xf0\xee\xee\x04, \xfd, \xf0\xee\xee\xef, \xff, \xfc\x12\x00\x00, \xfe, \xfc\x01\x00\x00, \xf0\x04\xfe\xfe, \xff</t>
  </si>
  <si>
    <t>193: \xfc\x13\x01\x01, \xf0\xe3\xe3\xfe, \xf0\xe3\xe3\xfe, \xf0\xe3\xe3\xfe, \xfe, \xf0\xee\xee\xa6, \xff, \xfc\x05\x00\x00, \xfc\x12\x00\x00, \xfe, \xf0\xef\xef\xfe, \xff</t>
  </si>
  <si>
    <t>194: \xf0\xee\xee\xfe, \xfd, \xf0\xee\xee\xfe, \xfd, \xf0\xee\xee\xef, \xff, \xff</t>
  </si>
  <si>
    <t>195: \xf0\xee\xee\xef, \xfd, \xee, \xff, \xfc\x01\x00\x00, \xf1D, \xf0-.3, \xff</t>
  </si>
  <si>
    <t>196: \xf0\x1b)\xfe, \xfd, \xf0\x1a \xfe, \xfd, \xf0\x1e\x1d\xfe, \xff, \xfc\x01\x02\x02, \xf0\xef\xfe\xfe, \xff</t>
  </si>
  <si>
    <t>197: \xee, \xfd, \xf0\xee\xee\xef, \xff, \xfc\x12\x00\x00, \xfe, \xfc\x05\x00\x00, \xf0\xee\xef\xfe, \xff</t>
  </si>
  <si>
    <t>198: \xf0\xee\xee\xef, \xff, \xff</t>
  </si>
  <si>
    <t>199: \xfc\x13\x01\x01, \xf0\xee\xee\xef, \xfe, \xee, \xff, \xff</t>
  </si>
  <si>
    <t>200: \xee, \xfd, \xee, \xfd, \xee, \xfd, \xee, \xfd, \xef, \xee, \xee, \xff, \xfc\x12\x00\x00, \xfe, \xfc\x01\x02\x02, \xf0e\xfe\xfe, \xff</t>
  </si>
  <si>
    <t>201: \xf0\xee\xee\xef, \xfd, \xf0\xee\xee\x9f, \xff, \xff</t>
  </si>
  <si>
    <t>202: \xee, \xfd, \xf0\xee\xee\xef, \xff, \xff</t>
  </si>
  <si>
    <t>203: \xfc\x13\x01\x01, \xf0\xee\xee\xef, \xfe, \xee, \xff, \xff</t>
  </si>
  <si>
    <t>204: \xfc\x13\x01\x01, \xf0\xee\xee\xef, \xfe, \xee, \xfd, \xf0\xee\xee\xfe, \xff, \xff</t>
  </si>
  <si>
    <t>205: \xee, \xfd, \xf0\xee\xee\xef, \xff, \xff</t>
  </si>
  <si>
    <t>206: \xf0\xee\xee\xfe, \xfd, \xf0\xee\xee\xef, \xff, \xff</t>
  </si>
  <si>
    <t>207: \xf0\xee\xee\xef, \xfd, \xf0\xee\xee\xfe, \xff, \xff</t>
  </si>
  <si>
    <t>208: \xf0\xee\xee\xef, \xfd, \xee, \xff, \xff</t>
  </si>
  <si>
    <t>209: \xfc\x10\x00\x00, \xfc\x1bp\x00, \xfc\x10\x00\x00, \xf5\x03\x00\x18, \xfe, \xfc\x1bq\x00, \xfc\x10\x00\x00, \xf5\x03\x00\x1a, \xfe, \xf0\xee\xee\xfe, \xfd, \xf0\xee\xee\xef, \xff, \xff</t>
  </si>
  <si>
    <t>210: \xf0\xee\xee\xfe, \xfd, \xf0\xef\xee\xee, \xff, \xff</t>
  </si>
  <si>
    <t>211: \xf0\xee\xee\xfe, \xfd, \xf0\xee\xee\xef, \xff, \xff</t>
  </si>
  <si>
    <t>212: \xf0\xee\xee\xfe, \xfd, \xf0\xee\xef\xfe, \xff, \xff</t>
  </si>
  <si>
    <t>213: \xf0\xee\xeei, \xfd, \xf0\xee\xefi, \xff, \xff</t>
  </si>
  <si>
    <t>214: \xee, \xfd, \xf0\xee\xee\xef, \xff, \xfc\x01\x00\x00, \xf0\xcb\xfe\xfe, \xff</t>
  </si>
  <si>
    <t>215: \xf0\xee\xee\xef, \xfd, \xee, \xff, \xfc\x12\x00\x00, \xfe, \xfc\x01\x02\x02, \xf0\x96\xfe\xfe, \xff</t>
  </si>
  <si>
    <t>216: \xfc\x13\x01\x01, \xf0\xee\xee\xb2, \xfe, \xf0\xee\xee\xef, \xff, \xff</t>
  </si>
  <si>
    <t>217: \xf0\x94\x95\xef, \xff, \xfc\x12\x00\x00, \xfe, \xfc\x05\x00\x00, \xf0\xd7\xfe\xfe, \xff</t>
  </si>
  <si>
    <t>218: \xf0\xee\xee\xfe, \xfd, \xf0\xee\xee\xef, \xff, \xff</t>
  </si>
  <si>
    <t>219: \xfc\x13\x01\x01, \xf0\xee\xee\xef, \xfe, \xf0\xee\xef\x9d, \xff, \xfc\x12\x00\x00, \xfe, \xfc\x13\x01\x01, \xfc\x01\x02\x02, \xf0\xee\xfe\xfe, \xfe, \xfc\x01\x02\x02, \xf0\x9d\xfe\xfe, \xff</t>
  </si>
  <si>
    <t>221: \xf0\xee\xee\xfe, \xfd, \xf0\xee\xee\xfe, \xfd, \xef, \xf0\xee\xee\xfe, \xf0\xee\xee\xfe, \xff, \xfc\x12\x00\x00, \xfe, \xfc\x01\x05\x05, \xf4\x05\x05\xfe, \xff</t>
  </si>
  <si>
    <t>222: \xf0\xfe\xee\xee, \xfd, \xf0\xfe\xee\xee, \xfd, \xf0\xfe\xfe\xa2, \xff, \xfc\x12\x00\x00, \xfe, \xfc\x04\x01\x00, \xf0\xa2\xef\xfe, \xff</t>
  </si>
  <si>
    <t>223: \xf0\xee\xee\xef, \xfd, \xf0\xee\xee&amp;, \xff, \xff</t>
  </si>
  <si>
    <t>224: \xf0\xee\xee\xfe, \xfd, \xf0\xee\xee\x13, \xff, \xfc\x05\x00\x00, \xf1G, \xf0\xef\xfe\xfe, \xff</t>
  </si>
  <si>
    <t>225: \xef, \xee, \xfd, \xee, \xfd, \xee, \xfd, \xee, \xfd, \xee, \xfd, \xee, \xfd, \xee, \xfd, \xee, \xff, \xff</t>
  </si>
  <si>
    <t>226: \xfd, \xf0\xd6\xfe\xfe, \xfd, \xfd, \xfd, \xfd, \xf0\xef\xfe\xfe, \xfd, \xfd, \xfd, \xfd, \xfd, \xff, \xff</t>
  </si>
  <si>
    <t>227: \xfc\x13\x01\x01, \xf0\xb6\xfe\xfe, \xfe, \xf0\xbb\xef\xfe, \xff, \xff</t>
  </si>
  <si>
    <t>228: \xf0\xee\xee\xfe, \xfd, \xf0\xb9\xba\xe4, \xfd, \xf0\x8e\xba\xee, \xfd, \xf0\x8e\xb9\xe4, \xff, \xfc\x12\x00\x00, \xfe, \xfc\x01\x00\x00, \xf0\xef\xef\xfe, \xff</t>
  </si>
  <si>
    <t>229: \xfc\x13\x01\x01, \xf0\t\t\xfe, \xfe, \xf0\x00\x00\xef, \xfd, \xf0\x00\x05\x05, \xfd, \xf0\x00\x05\x05, \xfd, \xf0\x00\x00\xef, \xfd, \xf0\x00\x05\t, \xff, \xff</t>
  </si>
  <si>
    <t>230: \xee, \xfd, \xee, \xfd, \xf0\xee\xee\xef, \xff, \xfc\x12\x00\x00, \xfe, \xfc\x01\x02\x02, \xf0\xe7\xfe\xfe, \xff</t>
  </si>
  <si>
    <t>231: \xf0\xee\xee\xef, \xfd, \xf0\x01\x06\x06, \xff, \xff</t>
  </si>
  <si>
    <t>232: \xee, \xff, \xfc\x13\x01\x01, \xfc\x01\x00\x00, \xf0\xef\xfe\xfe, \xff</t>
  </si>
  <si>
    <t>233: \xf0\xee\xee\xfe, \xfd, \xf0\xee\xee\xef, \xfd, \xf0\xee\xee\xfe, \xff, \xff</t>
  </si>
  <si>
    <t>234: \xf0s\xb3\xdd, \xff, \xfc\x04\x04\x00, \xfc\x05\x00\x00, \xef, \xee, \xff</t>
  </si>
  <si>
    <t>235: \xfc\x13\x01\x01, \xf0\xee\xee\xef, \xfe, \xee, \xfd, \xee, \xfd, \x93, \xff, \xff</t>
  </si>
  <si>
    <t>236: \xf0\xee\xee\xfe, \xfd, \xf0\xee\xee\xef, \xfd, \xf0\xee\xee\xb2, \xfd, \xf0\xee\xee\xfe, \xff, \xfc\x12\x00\x00, \xfe, \xfc\x05\x00\x00, \xf0\xe7\xfe\xfe, \xff</t>
  </si>
  <si>
    <t>237: \xfc\x13\x01\x01, \xa2, \xfe, \xf0\x9d\xa2\xfe, \xfd, \xf16, \xf0\xef\xfe\xfe, \xff, \xff</t>
  </si>
  <si>
    <t>238: \xf0\xee\xee\xfe, \xfd, \xf0\xee\xee\xfe, \xfd, \xf0\xee\xee\xef, \xff, \xfc\x05\x00\x00, \xf0\xbd\xfe\xfe, \xff</t>
  </si>
  <si>
    <t>239: \xf0\xee\xee\xfe, \xfd, \xf0\xee\xee\xef, \xff, \xff</t>
  </si>
  <si>
    <t>240: \xf0\xee\xee\xef, \xff, \xfc\x01\x08\x08, \xf6\x01\x13\x14, \xff</t>
  </si>
  <si>
    <t>241: \xfc\x13\x01\x01, \xf0\r\x12\x0f, \xfe, \xf0\xee\xef\xfe, \xfd, \xf0\xee\xee\xfe, \xff, \xfc\x01\x00\x00, \xfe, \xfc\x05\x00\x00, \xf0\x10\x11\xfe, \xff</t>
  </si>
  <si>
    <t>242: \xf0\xee\xee\xfe, \xf0\xee\xef\xfe, \xfd, \xf0\xee\xee\xfe, \xf0\xef\xef\xfe, \xfd, \xf0\xee\xef\xfe, \xf0\xee\xef\xfe, \xff, \xff</t>
  </si>
  <si>
    <t>243: \xf0\xee\xee\xef, \xfd, \xf0\x00\x05\x05, \xff, \xff</t>
  </si>
  <si>
    <t>244: \xf0\xee\xee\xef, \xfd, \xf0\xee\xee\xfe, \xff, \xff</t>
  </si>
  <si>
    <t>245: \xf0\xee\xee\xef, \xfd, \xf0\xee\xee\xfe, \xfd, \xf0\xee\xee\xfe, \xff, \xff</t>
  </si>
  <si>
    <t>246: \xef, \xfd, \xf0\xcfp\xfe, \xfd, \xf0\xcfp\xfe, \xfd, \xf0\xcfp\xfe, \xfd, \xf0\xcfp\x98, \xff, \xff</t>
  </si>
  <si>
    <t>247: \xfc\x088\x17, \xf0\x00\x05\t, \xfe, \xfc\x08C\x17, \xf0.$\x1f, \xfe, \xf0\x05\xfe\xfe, \xff, \xff</t>
  </si>
  <si>
    <t>248: \xf0\xee\xee\xfe, \xfd, \xf0\xee\xee\xef, \xff, \xff</t>
  </si>
  <si>
    <t>249: \xfc\x15$\x00, \xfc\x08C\x17, \x97, \xf9\x01$\x00, \xfe, \xf0\xee\x94\x08, \xfd, \xf0\x10\x10\xa5, \xfd, \xf0\xee\xee\xfe, \xf9\x02$\x00, \xff, \xfc\x12\x00\x00, \xfe, \xfc\x01\x00\x00, \xf0\xec\xfe\xfe, \xff</t>
  </si>
  <si>
    <t>250: \xf0\xef\xfe\xfe, \xff, \xfc\x01\x00\x00, \xee, \xff</t>
  </si>
  <si>
    <t>252: \x94, \xfd, \xf0\xef\xfe\xfe, \xfd, \xf0\xef\xfe\xfe, \xfd, \xf0\r\xfe\xfe, \xff, \xfc\x12\x00\x00, \xfe, \xfc\x01\x00\x00, \xfe, \xfc\x05\x00\x00, \xf0\xb1\xfe\xfe, \xf0\xb1\xfe\xfe, \xf0\xb1\xfe\xfe, \xf0\xb1\xfe\xfe, \xff</t>
  </si>
  <si>
    <t>253: \xf0\xef\x9b\xee, \xff, \xff</t>
  </si>
  <si>
    <t>254: \xf0\xef\xfe\xfe, \xfd, \xf0\xef\xfe\xfe, \xfd, \xf0\xef\xfe\xfe, \xfd, \xf0\xb7\xb7\xb6, \xff, \xff</t>
  </si>
  <si>
    <t>255: \xfc\x19\x04\x00, \xfc\r$\x08, \xef, \xf8$\x00, \xf5\n\x04\x04, \xfa\x07\x04\x00, \xf5\n\x02\x04, \xfe, \xfc\x19\x04\x00, \xfa\x04\x04\x00, \xee, \xf8$\x81, \xfe, \xfc\x19\x08\x00, \xfc\r$\x08, \xef, \xf8$\x00, \xf5\n\x04\x08, \xfa\x07\x08\x00, \xf5\n\x02\x08, \xfe, \xfc\x19\x08\x00, \xfa\x04\x08\x00, \xee, \xf8$\x81, \xfe, \xfc\x19\x10\x00, \xfc\r$\x08, \xef, \xf8$\x00, \xf5\n\x04\x10, \xfa\x07\x10\x00, \xf5\n\x02\x10, \xfe, \xfc\x19\x10\x00, \xfa\x04\x10\x00, \xee, \xf8$\x81, \xfe, \xff, \xfc\x12\x00\x00, \xf5\x0b\x01\x00, \xfe, \xfc\x19\x04\x00, \xfc\x01\x00\x00, \xf8\x00\x81, \xfc\r$\x02, \xfc\r\x00\x03, \xf8\x00\x00, \xfa\x03\x04\x00, \xf8$\xc1, \xfe, \xfc\x19\x08\x00, \xfc\x01\x00\x00, \xf8\x01\x81, \xfc\r$\x02, \xfc\r\x01\x03, \xf8\x01\x00, \xfa\x03\x08\x00, \xf8$\xc1, \xfe, \xfc\x19\x10\x00, \xfc\x01\x00\x00, \xf8\x02\x81, \xfc\r$\x02, \xfc\r\x02\x03, \xf8\x02\x00, \xfa\x03\x10\x00, \xf8$\xc1, \xfe, \xfc\x01\x02\x02, \xf1E, \x0e, \xff</t>
  </si>
  <si>
    <t>256: \xfc\x15\x03\x00, \xf9\x00\x03\x00, \xf7\x05, \xfe, \xfc\x0b\n\x00, \xfc\x12\x02\x00, \xf3\x05\x00, \xf5\t\x02\x02, \xfb\x00\x00, \xfe, \xfc\x0b\n\x00, \xfc\x11\x02\x00, \xf3\x05\x00, \xf5\x08\x01\x02, \xfb\x00\x00, \xff, \xfc\x12\x00\x00, \xf5\x0c\x01\xff, \xfe, \xfc\x05\x00\x00, \xf1G, \xb8, \xfe, \xff</t>
  </si>
  <si>
    <t>257: \xfc\x14\x00\x00, \xf0\xfe\xbc\xbc, \xfe, \xf0\xfe\xee\xee, \xfd, \xf0\xfe\xb8\x90, \xff, \xfc\x15\x03\x00, \xfc\x12\x00\x00, \xf9\x01\x03\x00, \xf5\x0c\x01\xff, \xfe, \xfc\x05\x00\x00, \xf0\xfe\xfe\xb9, \xff</t>
  </si>
  <si>
    <t>258: \xf0\xef\xef\xfe, \xff, \xfc\x12\x00\x00, \xfe, \xfc\x01\x00\x00, \xf0\xb5\xb5\xfe, \xfe, \xfc\x01\x02\x02, \xf0\xdd\xdd\xfe, \xff</t>
  </si>
  <si>
    <t>259: \xfc\x14\x00\x00, \xfc\x15\x00\x04, \xfc\t\x05\x08, \xef, \xf9\x01\x00\x04, \xfe, \xfc\x14\x00\x04, \xfc\x15\x00\x02, \xfc\x08\x05\x08, \xf9\x01\x00\x02, \xfe, \xfc\x0b2\x00, \xfb\x00\x00, \xee, \xee, \xfe, \xee, \xfd, \xf0\xe6\xe6\xe6, \xfd, \xee, \xff, \xfc\x12\x00\x00, \xf5\x0c\x01\xff, \xfe, \xfc\x02]], \xf7\t, \xf5\x0b\x01\xff, \xfe, \xfc\x05\x00\x00, \xfc\x066^, \xfc\x15\x00\x00, \xf9\x01\x00\x00, \xf7\x07, \xfe, \xfc\x05\x00\x00, \xfc\x14\x00\x00, \xfc\x15\x00\x01, \xfc\x066Z, \xf7\x08, \xf9\x01\x00\x01, \xfe, \xff</t>
  </si>
  <si>
    <t>260: \xfc\x15\x00\x00, \xf7\x10, \xf9\x00\x00\x00, \xfe, \xfc\x066\x1e, \xf1G, \xf0\xee\x00\xee, \xfd, \xf1G, \xf0\xb5\xef\x02, \xfe, \xf0\xee\x02\x00, \xfd, \xf0\x03\xef\x00, \xff, \xfc\x12\x00\x00, \xf5\x0c\x01\xff, \xfe, \xfc\x05\x00\x00, \xf0\xfe\xfe\xee, \xff</t>
  </si>
  <si>
    <t>261: \xf0\xef\xd7\xfe, \xff, \xfc\x12\x00\x00, \xfe, \xfc\x01\x00\x00, \xf0\xcc\xfe\xfe, \xfe, \xfc\x01\x02\x02, \xf0\xc5\xfe\xfe, \xff</t>
  </si>
  <si>
    <t>262: \xfc\x15\x00\x00, \xf9\x00\x00\x00, \xf0\xee\xef\xd3, \xfe, \xfc\r\x03\x02, \xfc\x13\x00\x02, \xf8\x03\x00, \xd3, \xfe, \xfc\x0b\x0f\x00, \xfb\x00\x00, \xf0\xa9\xa9\xe9, \xfe, \xf0\xee\xee\xef, \xf0\xee\xee\xef, \xf8\x03\x81, \xff, \xfc\x12\x00\x00, \xf5\x0c\x01\xff, \xfe, \xfc\x05\x00\x00, \xf0\xfe\xfe\xef, \xff</t>
  </si>
  <si>
    <t>264: \xfc\r\x03\x05, \xf8\x03\x00, \xf5\n\x04\x02, \xf5\n\x02\x01, \xf5\x00\x01\x02, \xfe, \xfc\r$\x03, \xf8$\x00, \xf5\n\x04\x02, \xf5\n\x02\x08, \xf1D, $, \xf5\n\x04\x08, \xf5\n\x02\x02, \xf5\x00\x01\x08, \xfe, \xf1G, \xf0\x01\x01\x06, \xfd, \xf0\x01\x06\xba, \xff, \xfc\x12\x00\x00, \xf5\x00\x00\x01, \xf5\x0c\x01\xff, \xfe, \xfc\x01\x02\x02, \xf0\xfe\xfe\x01, \xf8$\x81, \xf8\x03\x81, \xfe, \xfc\x05\x00\x00, \xf8\x03\x81, \xf0\xfe\xfe\x01, \xff</t>
  </si>
  <si>
    <t>265: \xfc\r\x03\x05, \xf8\x03\x00, \xf5\n\x04\x01, \xf5\n\x02\x02, \xf5\x00\x01\x01, \xfe, \xfc\r$\x03, \xf8$\x00, \xf5\n\x04\x01, \xf5\n\x02\x04, \xf1D, \t, \xf5\n\x04\x04, \xf5\n\x02\x01, \xf5\x00\x01\x04, \xfe, \xf0\xee\x00\x00, \xfd, \xf0\xee\xe4\x05, \xf8\x02\x81, \xff, \xfc\x12\x00\x00, \xf5\x00\x00\x02, \xf5\x0c\x01\xff, \xfe, \xfc\x01\x02\x02, \xf8$\x81, \xf8\x03\x81, \xf0\xfe\xfe\x00, \xfe, \xfc\x05\x00\x00, \xf8\x03\x81, \xf0\xfe\xfe\x00, \xff</t>
  </si>
  <si>
    <t>266: \xfc\x0b\x1e\x00, \xfb\x00\x00, \xc1, \xf8\x03\x81, \xfe, \xfc\r\x03\x03, \xf3\x00\x00, \xf16, \xf0f|\x18, \xfd, \xf16, \xf0f|\x18, \xfd, \xf16, \xf0f|\x18, \xf8\x03\x00, \xfe, \xfc\x1a6\x01, \xf1G, \xf0\x01\x01\x06, \xfe, \xfc\x1a6\x02, \xf1G, \xf0\x00\x05\xb3, \xfe, \xfc\x1a6\x04, \xf1G, \xf0\x8e\xa9\xa9, \xfe, \xfc\x1a6\x08, \xf1G, \xf0--., \xfe, \xfc\x1a6\x10, \xf1G, \xf0\xbc\xbcr, \xfe, \xfc\x1a6 , \xf1G, \xf0\xee\xee\xc9, \xfe, \xfc\x1a6@, \xf1G, \xf0n\xe6\xe6, \xfe, \xfc\x1a6\x80, \xf1G, \xf0\x02\x02\x07, \xfe, \xf0\xee\xee\xef, \xff, \xfc\x12\x00\x00, \xf5\x0c\x01\xff, \xfe, \xfc\x04\x01\x00, \xfc\x1a6\x01, \xf8\x03\x81, \xc1, \xfe, \xfc\x04\x02\x00, \xfc\x1a6\x02, \xf8\x03\x81, \xc1, \xfe, \xfc\x04\x04\x00, \xfc\x1a6\x04, \xf8\x03\x81, \xc1, \xfe, \xfc\x04\x08\x00, \xfc\x1a6\x08, \xf8\x03\x81, \xc1, \xfe, \xfc\x04\x10\x00, \xfc\x1a6\x10, \xf8\x03\x81, \xc1, \xfe, \xfc\x04 \x00, \xfc\x1a6 , \xf8\x03\x81, \xc1, \xfe, \xfc\x04@\x00, \xfc\x1a6@, \xf8\x03\x81, \xc1, \xfe, \xfc\x04\x80\x00, \xfc\x1a6\x80, \xf8\x03\x81, \xc1, \xfe, \xfc\x05\x00\x00, \xf0\xee\xfe\xfe, \xff</t>
  </si>
  <si>
    <t>267: \xfc\x15$\x00, \xfc\x13\x01\x01, \xfc\t6\x13, \xf16, \x1f, \xf9\x01$\x00, \xfe, \xfc\x13\x01\x01, \xf0\xee\xe6\xb4, \xfd, \xf0\xb1\xb4\xe3, \xfe, \xf0\xee\xee\x01, \xfd, \xf0\xee\xef\xad, \xff, \xfc\x12\x00\x00, \xf5\x0c\x01\xff, \xfe, \xfc\x05\x00\x00, \xf0\xfe\xfe\xef, \xff</t>
  </si>
  <si>
    <t>268: \xfc\x16\x1e\x00, \xfc\x11\x0b\x00, \xaf, \xfb\x04\x00, \xfe, \xfc\x15$\x00, \xfc\x13\x01\x01, \xfc\t6\x13, \xf16, \xbf, \xf9\x01$\x00, \xfe, \xfc\x13\x01\x02, \xf0\x0b\x0b\x13, \xfe, \xf0\x07\xb4\xb4, \xfd, \xf0\xb9\xb9\xb4, \xfd, \xf0\x07\xb4\xe3, \xfd, \xf0\x07\xb4\xe3, \xff, \xfc\x12\x00\x00, \xf5\x0c\x01\xff, \xfe, \xfc\x05\x00\x00, \xf0\xfe\xfe\xef, \xff</t>
  </si>
  <si>
    <t>269: \xfc\r\x01\x03, \xf8\x01\x00, \xf11, \x05, \xfe, \xfc\x15$\x00, \xfc\x13\x01\x01, \xf16, \xbf, \xf9\x01$\x00, \xfe, \xfc\x16&lt;\x00, \xfb\x04\x00, \xf3\x1f\x00, \xbc, \xfe, \xf0\xee\x02\x02, \xfd, \xf0\xee\x07\xef, \xff, \xfc\x04\x04\x00, \xfc\r\x03\x02, \xf31\x00, \xf3&amp;\x00, \xf8\x03\x00, \xf1C, \xb9, \xfe, \xfc\x04\x04\x00, \xfc\r\x03\x01, \xf8\x03\x81, \xf3-\x00, \xfe, \xfc\x04\x04\x00, \xfc\r\x03\x00, \xf8\x03\x81, \xf3,\x00, \xfe, \xfc\x05\x00\x00, \xf8\x01\x81, \xf0\xfe\xfe\xee, \xff</t>
  </si>
  <si>
    <t>270: \xfc\r\x00\x03, \xf8\x00\x00, \xf10, \x07, \xfe, \xfc\x15$\x00, \xfc\x13\x01\x01, \xf16, \xbf, \xf9\x01$\x00, \xfe, \xfc\x16&lt;\x00, \xfb\x04\x00, \xf3\x1f\x00, \xbc, \xfe, \xf0\xee\x00\x00, \xfd, \xf0\xee\x05\xef, \xff, \xfc\x04\x01\x00, \xfc\r\x02\x02, \xf3G\x00, \xf32\x00, \xf8\x02\x00, \xf1C, \t, \xfe, \xfc\x04\x01\x00, \xfc\r\x02\x01, \xf8\x02\x81, \xf3F\x00, \xfe, \xfc\x04\x01\x00, \xfc\r\x02\x00, \xf8\x02\x81, \xf33\x00, \xfe, \xfc\x05\x00\x00, \xf8\x00\x81, \xf0\xfe\xfe\xee, \xff</t>
  </si>
  <si>
    <t>271: \xf0\xee\xee\xef, \xfd, \xf0\xee\xee\xba, \xff, \xfc\x12\x00\x00, \xf5\x0c\x01\xff, \xfe, \xfc\x04\x01\x00, \xf1G, \xf0\xfe\xef\xba, \xfe, \xfc\x05\x00\x00, \xf0\xfe\xfe\xee, \xff</t>
  </si>
  <si>
    <t>272: \xfc\x15\x00\x00, \xfc\x15\x00\x01, \xfc\x066&lt;, \xf16, \xf6\x00\xf8\xf8, \xfa\x00\x01\x00, \xf3I\x00, \xfb\x0b\x16, \xfb\x0b\x15, \xfb\x0b\x13, \xfb\x0b\x11, \xf9\x01\x00\x00, \xfe, \xfc\r$\x03, \xf4\x16\x16\x16, \xf8$\x00, \xfe, \xfc\x13\x00\x02, \xfc\x0b(\x00, \xfb\x00\x00, \xf0st\xe8, \xfe, \xfc\x13\x00\x02, \xf0\xee\xee\xba, \xf0\xee\xee\xef, \xfe, \xf0\xee\xee\xef, \xff, \xfc\x12\x00\x00, \xf5\x0c\x01\xff, \xfe, \xfc\x15\x00\x00, \xfc\x15\x00\x01, \xfc\x03\xf8\xf8, \xfa\x00\x01\x00, \xf3I\x00, \xfb\x0b\x16, \xfb\x0b\x15, \xfb\x0b\x13, \xfb\x0b\x11, \xf9\x01\x00\x01, \xfe, \xfc\x01\x02\x02, \xf8$\x81, \xfe, \xfc\x04\x01\x00, \xf0\xfe\xef\xba, \xfe, \xfc\x05\x00\x00, \xf0\xfe\xfe\xef, \xff</t>
  </si>
  <si>
    <t>273: \xfc\x15\x00\x00, \xfb\x016, \xf30\x00, \xf9\x01\x00\x00, \xfe, \xff, \xfc\x01\x00\x00, \xfc\r\x01\x02, \xf8\x01\x00, \xf3/\x00, \xfe, \xfc\x01\x00\x00, \xf8\x01\x81, \xf3.\x00, \xee, \xff</t>
  </si>
  <si>
    <t>274: \xfc\x14$\x01, \xf3\x82\x00, \xf3~\x00, \xf0\xee\xd0\xd0, \xfd, \xf0\xee\xb0\xef, \xfd, \xf0\xee\x9f\xef, \xfd, \xb0, \xf9\x02$\x01, \xf9\x02\x00\x00, \xfe, \xfc\x14$\x02, \xf3\x82\x00, \xf3\x7f\x00, \xf0\xee\xe3\xe3, \xfd, \xf0\xee\xe3\xe3, \xfd, \xf6\x01\x01+, \xf6\x00\xe8\xe9, \xf6\x00\xe8\xe9, \xf6\x00\xe8\xe9, \xf16, \xbf, \xf9\x02$\x02, \xf9\x02\x00\x00, \xfe, \xfc\x14$\x03, \xf3\x82\x00, \xf3\x80\x00, \xf0\xb5\xb6\xb6, \xfd, \xf0\xb5\xb6\xb6, \xfd, \xf0\xb5\xcd\xcd, \xfd, \xf3g\x00, \xf3&lt;\x00, \xf3E\x00, \xb7, \xf9\x02$\x03, \xf9\x02\x00\x00, \xfe, \xfc\x14$\x04, \xf3\x82\x00, \xf3\x81\x00, \xf0\x0f\xdf\xdf, \xfd, \xf0\xee\x0f\x0f, \xfd, \xf0\xee\xdf\xee, \xfd, \xf3e\x00, \xfa\x0c\x01\x00, \xfa\x0c\x01\x00, \xfa\x0c\x01\x00, \xf1G, \xc6, \xf9\x02$\x04, \xf9\x02\x00\x00, \xfe, \xfc\x14\x00\x00, \xfc\r\x03\x03, \xf8\x03\x00, \xf8$\x00, \xf9\x01$\x04, \xfe, \xfc\x14\x00\x00, \xfc\r\x03\x02, \xf8\x03\x81, \xf8$\x00, \xf9\x01$\x03, \xfe, \xfc\x14\x00\x00, \xfc\r\x03\x01, \xf8\x03\x81, \xf8$\x00, \xf9\x01$\x02, \xfe, \xfc\x14\x00\x00, \xfc\r\x03\x00, \xf8\x03\x81, \xf8$\x00, \xf9\x01$\x01, \xfe, \xf3h\x00, \xf0\xee\xb5\xdd, \xfd, \xf0\xb4\xdd\xb5, \xf9\x01\x00\x00, \xff, \xfc\x12\x00\x00, \xf5\x0c\x01\xff, \xfe, \xfc\x05\x00\x00, \xf0\xfe\xfe\xee, \xff</t>
  </si>
  <si>
    <t>275: \xfc\x14\x00\x00, \xfc\r\x01\x06, \xf5\x02\x01\x08, \xb7, \xf8\x01\x00, \xfe, \xfc\x14\x00\x00, \xfc\r\x01\x05, \xf3E\x00, \xf8\x01\x81, \xfe, \xfc\x14\x00\x00, \xfc\r\x01\x04, \xf3&lt;\x00, \xf8\x01\x81, \xfe, \xfc\x14\x00\x00, \xfc\r\x01\x03, \xf3;\x00, \xf8\x01\x81, \xfe, \xfc\x14\x00\x00, \xfc\r\x01\x02, \xf3:\x00, \xf8\x01\x81, \xfe, \xfc\x14\x00\x00, \xfc\r\x01\x01, \xf39\x00, \xf8\x01\x81, \xfe, \xfc\x14\x00\x00, \xfc\r\x01\x00, \xf5\x03\x00\x08, \xfb\x0b\x13, \xf3"\x00, \xf38\x00, \xf8\x01\x81, \xfe, \xfc\x13\x01\x02, \xf0\xb5\xb6\xfe, \xfe, \xf0\xb5\xb5\xfe, \xff, \xfc\x12\x00\x00, \xf5\x0c\x01\xff, \xfe, \xff</t>
  </si>
  <si>
    <t>276: \xf7\x04, \xfb\x02\x00, \xff, \xff</t>
  </si>
  <si>
    <t>277: \xf7\x12, \xfb\x02\x00, \xff, \xff</t>
  </si>
  <si>
    <t>278: \xfc\x15$\x00, \xf9\x01$\x00, \xd8, \xf5\x01\x00&lt;, \xfe, \xfc\x0b\x0f\x00, \xfb\x00\x00, \xf8\x03\x81, \xfc\r\x03\x06, \xf8\x03\x00, \xfe, \xfc\r\x02\x06, \xfc\t6\x17, \xf16, \x1c, $, \xf8\x02\x00, \xfe, \xfc\x15$\x01, \xfc\x13\x01\x01, \xfc\r\x03\x05, \xd8, \xf5\x01\x00\x02, \xf9\x01$\x01, \xfe, \xfc\x15$\x01, \xfc\x13\x01\x01, \xfc\r\x03\x04, \xd8, \xf5\x01\x00$, \xf9\x01$\x01, \xfe, \xfc\x15$\x01, \xfc\x13\x01\x01, \xfc\r\x03\x03, \xd8, \xf5\x01\x00&lt;, \xf9\x01$\x01, \xfe, \xfc\x15$\x01, \xfc\x13\x01\x01, \xfc\r\x03\x02, \xd8, \xf5\x01\x004, \xf9\x01$\x01, \xfe, \xfc\x15$\x01, \xfc\x13\x01\x01, \xfc\r\x03\x01, \xd8, \xf5\x01\x00(, \xf9\x01$\x01, \xfe, \xfc\x086\x17, \xf0\x05\t\x05, \xf8\x03\x81, \xf9\x02$\x01, \xfe, \xf0\x00\xfe\x00, \xfd, \xf0\x00\xb3\xb3, \xfd, \xf0\x00\xb3\xfe, \xf9\x02$\x01, \xff, \xfc\x12\x00\x00, \xf5\x0c\x01\xff, \xfe, \xfc\x02\x10\x11, \xf1C, \xf0\x11\x0f\x11, \xfe, \xfc\x05\x00\x00, \xf8\x02\x81, \xf0\xfe\xfe\x05, \xff</t>
  </si>
  <si>
    <t>279: \xfc\x15$\x07, \xf9\x01$\x07, \xfe, \xfc\x14$\x00, \xf3e\x00, \xfb\x0b\x15, \xfb\x0b\x16, \xfb\x0b\x13, \xfa\x0c\x01\x00, \xf0\xfe\xfe\xfe, \xfd, \xfa\x0c\x01\x00, \xf0\xfe\xfe\xfe, \xfd, \xfa\x0b\x01\x00, \xf1G, \xc6, \xf9\x02$\x00, \xf9\x02$\x01, \xfe, \xfc\x066\x1a, \xf1G, \xf0\xee\x11\x11, \xfd, \xf1G, \xf0\x1a\x16\xe4, \xfe, \xfc\x0666, \xf1G, \xf0\x08\x15\xdf, \xfd, \xf1G, \xf0\xee\xef\xef, \xfd, \xf1C, \x05, \xfd, \xf1G, \xc4, \xf9\x01$\x00, \xf9\x01$\x01, \xfe, \xf0\xee\x0f\xee, \xfd, \xf0\x0f\xee\xe4, \xff, \xfc\x12\x00\x00, \xf5\x0c\x01\xff, \xfe, \xfc\x05\x00\x00, \xfc\x15$\x01, \xfc\x066\x1a, \xf1G, \xf0\xfe\x0f\xfe, \xfe, \xff</t>
  </si>
  <si>
    <t>281: \xfc\x086\x05, \xf1D, \xee, \xee, \xfd, \xf1D, \xee, \xee, \xfd, \xf1D, \xee, \xee, \xfd, \xfc\t6\x17, \xf16, #, \xfe, \xfc\x15$\x00, \xfc\x08H\x17, \xf1H, \xef, \xf3Z\x00, \xf9\x01$\x00, \xfe, \xfc\x15$\x00, \xfc\x08I\x17, \xf1I, \xef, \xf3Z\x00, \xf9\x01$\x00, \xfe, \xfc\x15$\x00, \xfc\x08J\x17, \xf1J, \xef, \xf3Z\x00, \xf9\x01$\x00, \xfe, \xfc\x15$\x00, \xfc\x08K\x17, \xf1K, \xef, \xf3Z\x00, \xf9\x01$\x00, \xfe, \xfc\x0666, \xf1G, \xf0\xee\n\n, \xfd, \xf1G, \xf0\xee\xdf\x0e, \xfd, \xf1G, \xf0\xee\x06\xdf, \xf9\x02$\x00, \xfe, \xf0\x0e\x06\xfe, \xfd, \xf0\xee\n\xfe, \xf9\x02$\x00, \xff, \xfc\x12\x01\x00, \xf9\x01\n\x00, \xf5\x0b\x03\x00, \xf2\x00\xa8\x81, \xf9\x01\x00\x00, \xfe, \xfc\x02\x0e\x0f, \xf1G, \xdf, \xfe, \xfc\x05\x00\x00, \xf0\xee\xfe\xfe, \xff</t>
  </si>
  <si>
    <t>282: \xfc\x15$\x00, \xfb\x076, \xf9\x01$\x00, \xfe, \xfc\x1b\xd7\x01, \xfc\x13\x01\x01, \xf2\x90\x00\x82, \xfe, \xfc\x1b\x00\x02, \xfc\x13\x01\x01, \xf2\x90\x01\x82, \xfe, \xfc\x1b\x01\x02, \xfc\x13\x01\x01, \xf2\x8f\x02\x82, \xfe, \xff, \xff</t>
  </si>
  <si>
    <t>285: \xfc\x15$\x00, \x94, \xf9\x01$\x00, \xfe, \xf1G, \xf0\xee\r\n, \xfd, \xf0\r\x8f\x8f, \xff, \xfc\x12\x00\x00, \xf5\x0c\x01\xff, \xfe, \xfc\x05\x00\x00, \xf0\xfe\xee\xfe, \xff</t>
  </si>
  <si>
    <t>286: \xfc\x15$\x00, \xf9\x01$\x00, \xfe, \xfc\r\x03\x01, \xf0\xee\xee\xce, \xfd, \xf0\xee\xef\xa8, \xfd, \xf0\xee\xee\xef, \xf8\x03\x00, \xf5\r\x02\x02, \xf5\r\x01\x01, \xfe, \xfc\r\x03\x00, \xf0\xee\xce\xee, \xf8\x03\x00, \xf5\r\x02\x02, \xf5\r\x01\x01, \xfe, \xff, \xfc\x12\x00\x00, \xf5\x08\x03\x01, \xf5\t\x00\x01, \xfe, \xfc\x05\x00\x00, \xf1G, \xf0\xfe\xee\xe1, \xff</t>
  </si>
  <si>
    <t>287: \xfc\x11\x07\x00, \xfc\x16\x1e\x00, \xfb\x04\x00, \xf1D, \xaf, \xfe, \xfc\r\x03\x04, \xfc\t6\x17, \xf8\x03\x00, \xf16, $, \xfe, \xfc\x086\x17, \xf16, \xf0\x05\t\t, \xfe, \xfc\x12\x02\x00, \xf11, 1, \xfe, \xfc\x12\x04\x00, \xf12, 1, \xfe, \xfc\x13\x01\x02, \xf0\x05\t\t, \xfe, \xf0\x19\xfe\x93, \xfd, \xf0\x1b\x19\xfe, \xfd, \xf0 \x1b\xfe, \xff, \xfc\x01\x02\x02, \xf8\x03\x81, \xf1\x11, \xf0\xfe\xfe\x05, \xfe, \xfc\x05\x00\x00, \xf1\x11, \xf0\xfe\x05\xfe, \xff</t>
  </si>
  <si>
    <t>288: \xfc\x11\x07\x00, \xfc\x16\x1e\x00, \xfb\x04\x00, \xf1D, \xaf, \xfe, \xfc\r\x03\x04, \xfc\t6\x17, \xf8\x03\x00, \xf16, $, \xfe, \xfc\x086\x17, \xf16, \xf0\x06\n\n, \xfe, \xfc\x14$\x00, \xfc\x15$\x01, \xfc\x0b\x1e\x00, \xf9\x01$\x01, \xf9\x01$\x02, \xf9\x02$\x00, \xf3d\x00, \xf5\x02\x00\x02, \xfe, \xfc\x15$\x00, \xfc\x15$\x02, \xfc\x13\x01\x02, \xfc\r\x02\x04, \xf8\x02\x00, \xf3[\x00, \xf9\x01$\x00, \xfb\x00\x00, \xf5\x02\x03\x02, \xfe, \xfc\x15$\x00, \xfc\x13\x01\x02, \xf0\x06\xfe\n, \xfd, \xf0\x06\xfe\n, \xfd, \xf0\xfe\x06\x06, \xfe, \xfc\x15$\x00, \xee, \xff, \xfc\x13\x01\x02, \xfc\x05\x00\x00, \xf1\x11, \xf0\xfe\x06\xfe, \xf8\x02\x81, \xfe, \xfc\x05\x00\x00, \xf1\x11, \xf0\xfe\x06\xfe, \xff</t>
  </si>
  <si>
    <t>291: \xfc\x12&lt;\x00, \xfc\x16P\x00, \xf5\t\x00\x04, \xf5\t\x00\x08, \xf5\t\x00\x10, \xf5\t\x00 , \xf9\x02$\x00, \xfe, \xfc\r\x03\n, \xf9\x01\x00\x00, \xf8\x03\x00, \xfe, \xfc\x15$\x00, \xfc\x13\x01\x01, \xfa\x0c\x01\x00, \xf1G, \xa1, \xf9\x02\x00\x00, \xf9\x01$\x00, \xfe, \xfc\x13\x01\x01, \xf1G, \xf0\xa5\xee\xbd, \xfd, \xf0\xee\xbd\xee, \xfd, \xf0\xa5\xee\xbd, \xfe, \xfc\x08H\x07, \xfc\tH\x01, \xf1H, \xa6, \xfe, \xfc\x08I\x07, \xfc\tI\x01, \xf1I, \xa6, \xfe, \xfc\x08J\x07, \xfc\tJ\x01, \xf1J, \xa6, \xfe, \xfc\x08K\x07, \xfc\tK\x01, \xf1K, \xa6, \xfe, \xf0\xee\xee\x08, \xff, \xfc\x12\x00\x00, \xf5\x0c\x01\xff, \xfe, \xfc\x05\x00\x00, \xf0\xfe\xfe\x03, \xf8\x03\x81, \xff</t>
  </si>
  <si>
    <t>292: \xfc\x15$\x00, \xfc\x16(\x00, \xfa\x0c\x01\x00, \xf3c\x00, \xf16, \xfb\x0b\n, \xfb\x0b\x17, \xfb\x0b\x13, \xf9\x01$\x00, \xfe, \xfc\r\x03\x03, \xf6\x01+%, \xfd, \xf1C, \xf4\x18\x18\x18, \xf8\x03\x00, \xfe, \xfc\r\x01\x06, \xf8\x01\x00, \xf1D, \xef, \xfe, \xf0R\xee\xe6, \xfd, \xf0\xeeS\xe3, \xfd, \xf0SQR, \xfd, \xf0\xee\x90Q, \xff, \xfc\x12\x00\x00, \xf5\x0c\x01\xff, \xfe, \xfc\x01\x00\x00, \xf0\xfe\xfe\xee, \xf8\x01\x81, \xfe, \xfc\x01\x02\x0c, \xf0\xfe\xfe\xee, \xf8\x03\x81, \xfe, \xff</t>
  </si>
  <si>
    <t>293: \xf0\x05\x06\x07, \xff, \xfc\x12\x00\x00, \xfe, \xfc\x05\x00\x00, \xf0#)$, \xff</t>
  </si>
  <si>
    <t>294: \xf0\xee\xfe\xee, \xfd, \xf0\xee\xfe\xef, \xfd, \xf0\xee\xfe\xfe, \xff, \xfc\x12\x00\x00, \xfb\x04\x00, \xfe, \xfc\x05\x00\x00, \xf0\xfe\xfe\xee, \xff</t>
  </si>
  <si>
    <t>297: \xfc\r\x03\x08, \xf8\x03\x00, \xb7, \xfe, \xfc\x08H\x14, \xb1, \xfe, \xfc\x08I\x14, \xb1, \xfe, \xfc\x08J\x14, \xb1, \xfe, \xfc\x08K\x14, \xb1, \xfe, \xfc\x0669, \xf1G, \xf0\xc6\xcc\xfe, \xfd, \xf1G, \xf0\xdf\x8f\xfe, \xfd, \xf1G, \xf0\x8f\xc6\xfe, \xfe, \xf0\xee\xd7 , \xfd, \xf0\xee\xd7\xef, \xff, \xfc\x12\x00\x00, \xf5\x0c\x01\xff, \xfe, \xfc\x05\x00\x00, \xf8\x03\x81, \xf0\xfe\t\xfe, \xfe, \xff</t>
  </si>
  <si>
    <t>298: \xfc\x15$\x00, \xf7 , \xf9\x01$\x00, \xfe, \xfc\x066\r, \xfc\x15\x00\x01, \xf3\x8c\x00, \xf9\x01\x00\x00, \xfa\n\x01\x00, \xfd, \xf1G, \xde, \xfd, \xf1G, \x13, \xf9\x02\x00\x00, \xfe, \xfc\x0665, \xf3\x8c\x00, \xf9\x01\x00\x00, \xf9\x01\x00\x01, \xfa\n\x01\x00, \xfd, \xf1G, \xde, \xfd, \xf9\x02\x00\x00, \xf9\x02\x00\x01, \xf1G, \xf0\xef\xd2\xe0, \xf0\xef\xfe\xfe, \xfd, \xf1G, \xf0\xd2\xef\xe0, \xf0\xef\xef\xfe, \xfe, \xf1C, \xc0, \xfd, \xf1G, \xf0\xee\xfe\xef, \xfd, \xf0\t\xd2\xef, \xfd, \xf0\xee\xfe\xef, \xfd, \xf0\n\xd2\xef, \xfd, \xf0\xee\xfe\xef, \xfd, \xf0\x0b\xfe\xef, \xff, \xfc\x12\x00\x00, \xfa\r\x01\x00, \xf5\x11\x01\xff, \xfe, \xfc\x066\x11, \xfc\x15\x00\x00, \xfc\x05\x00\x00, \xf1G, \xf0\xfe\xee\x14, \xfe, \xfc\x0661, \xfc\x15\x00\x00, \xfc\x05\x00\x00, \xf1G, \xf0\xfe\xee\xd1, \xff</t>
  </si>
  <si>
    <t>299: \xf0\x04\x0c&amp;, \xff, \xfc\x12\x00\x00, \xfe, \xfc\x05\x00\x00, \xf0\x1b\x1d\xfe, \xff</t>
  </si>
  <si>
    <t>300: \xfc\x15\x00\x00, \xf9\x00\x00\x00, \xee, \xfe, \xfc\x15\x00\x01, \xfc\x0b\n\x00, \xfc\x0f\x00\x00, \xd0, \xf9\x00\x00\x01, \xfb\x00\x00, \xfe, \xfc\x15\x00\x02, \xfc\x0b\n\x00, \xfc\x0f\x05\x00, \xd0, \xf9\x00\x00\x02, \xfb\x00\x00, \xfe, \xf1C, \xd0, \xf1D, \xf0\xee\xef\xd0, \xfd, \xee, \xf0\xee\xef\xd0, \xfd, \xf1\x0e, \xd0, \xff, \xfc\x12\x00\x00, \xf5\x04\x03\x00, \xf7\n, \xfe, \xfc\x04\x01\x00, \xef, \xff</t>
  </si>
  <si>
    <t>301: \xfc\x15\x00\x00, \xf9\x01\x00\x00, \xfe, \xfc\x16&lt;\x00, \xfb\x04\x00, \xf0\xa3\xa3\xa3, \xfe, \xfc\x19\x01\x00, \xf0\xee\xef\xd0, \xf8\x03\x81, \xfe, \xfc\x19\x02\x00, \xf0\xee\x00\x00, \xf8\x03\x81, \xfe, \xfc\x19\x04\x00, \xf0\xee\x96\x96, \xf8\x03\x81, \xfe, \xfc\x19\x08\x00, \xf0\xee\xb8\x04, \xf8\x03\x81, \xfe, \xff, \xfc\x12\x00\x00, \xf5\x03\x01\xff, \xfe, \xfc\x01\x07\n, \xa9, \xfe, \xfc\x19\x02\x00, \xfc\r\x03\x10, \xfc\x15\x02\x07, \xf9\x01\x02\x07, \xf5\x06\x03\x02, \xf5\x06\x02\x04, \xf5\x00\x01\x02, \xf8\x03\x00, \xfe, \xfc\x19\x08\x00, \xfc\r\x03\x0e, \xfc\x15\x02\x06, \xf9\x01\x02\x06, \xf5\x06\x03\x08, \xf5\x06\x02\x02, \xf5\x00\x01\x08, \xfe, \xfc\x19\x01\x00, \xfc\r\x03\x0c, \xfc\x15\x02\x05, \xf9\x01\x02\x05, \xf5\x06\x03\x01, \xf5\x06\x02\x08, \xf5\x00\x01\x01, \xfe, \xfc\x19\x02\x00, \xfc\r\x03\n, \xfc\x15\x02\x04, \xf9\x01\x02\x04, \xf5\x06\x03\x02, \xf5\x06\x02\x01, \xf5\x00\x01\x02, \xfe, \xfc\x19\x08\x00, \xfc\r\x03\x08, \xfc\x15\x02\x03, \xf9\x01\x02\x03, \xf5\x06\x03\x08, \xf5\x06\x02\x02, \xf5\x00\x01\x08, \xfe, \xfc\x19\x02\x00, \xfc\r\x03\x06, \xfc\x15\x02\x02, \xf9\x01\x02\x02, \xf5\x06\x03\x02, \xf5\x06\x02\x08, \xf5\x00\x01\x02, \xfe, \xfc\x19\x04\x00, \xfc\r\x03\x04, \xfc\x15\x02\x01, \xf9\x01\x02\x01, \xf5\x06\x03\x04, \xf5\x06\x02\x02, \xf5\x00\x01\x04, \xfe, \xfc\x19\x01\x00, \xfc\r\x03\x02, \xfc\x15\x02\x00, \xf9\x01\x02\x00, \xf5\x06\x03\x01, \xf5\x06\x02\x04, \xf5\x00\x01\x01, \xff</t>
  </si>
  <si>
    <t>304: \xf0\x10\x11\x0c, \xfd, \xf0\x10\x11\x12, \xff, \xfc\x12\x00\x00, \xfe, \xfc\x05\x00\x00, \xf0\x1a\x1e\x1c, \xff</t>
  </si>
  <si>
    <t>305: \xfc\x15\x00\x00, \xf3]\x00, \xee, \xee, \xee, \xee, \xee, \xee, \xee, \xee, \xf3^\x00, \xf9\x00\x00\x00, \xfe, \xee, \xff, \xfc\x12\x00\x00, \xf5\x0b\x01\xff, \xfe, \xff</t>
  </si>
  <si>
    <t>306: \xf0\x00\x01\x02, \xff, \xfc\x12\x00\x00, \xfe, \xfc\x05\x00\x00, \xf0\x19 \x1f, \xff</t>
  </si>
  <si>
    <t>308: \xf0\xee\xee\xef, \xff, \xfc\x12\x00\x00, \xf5\x0c\x01\xff, \xff</t>
  </si>
  <si>
    <t>309: \xfc\x14\x00\x00, \xfc\x0b\x14\x00, \xf5\t\x02\x02, \xf9\x02\x00\x00, \xfe, \xfc\r$\x02, \xf8$\x00, \xf5\x08\x03\x02, \xfb\x00\x00, \xf9\x01\x00\x00, \xfe, \xfc\x15\x00\x00, \xf0\xee\xee\xb8, \xfd, \xf0\xeeo\xef, \xff, \xfc\x15\x03\x00, \xfc\x12\x00\x00, \xf9\x01\x03\x00, \xf5\x0c\x01\xff, \xfe, \xfc\x05\x00\x00, \xf8$\x81, \xff</t>
  </si>
  <si>
    <t>310: \xfc\x01\n\x07, \xf1G, \xf0\xee\xef\xe8, \xfd, \xf0\xec\xbc\xe8, \xfe, \xfc\x17\x0b\x00, \xf1G, \xf0\xee\xec\xef, \xfd, \xf1G, \xf0\xee\xbc\xe8, \xfd, \xf1G, \xf0\xee\xee\xec, \xfe, \xf0\xee\xec\xef, \xfd, \xf0\xee\xee\xec, \xff, \xfc\x12\x00\x00, \xf5\x0c\x01\xff, \xfe, \xff</t>
  </si>
  <si>
    <t>311: \xee, \xff, \xff</t>
  </si>
  <si>
    <t>313: \xf0\x15\x16\x0e, \xff, \xfc\x12\x00\x00, \xfe, \xfc\x05\x00\x00, \xf0)(4, \xff</t>
  </si>
  <si>
    <t>314: \xee, \xff, \xfc\x01\x05\x05, \xf9\x01\r\x04, \xf9\x02\r\x05, \xf5\x00\x03\x01, \xf5\x00\x00\x02, \xf7\x0f, \xf5\x00\x01\x01, \xff</t>
  </si>
  <si>
    <t>315: \xf3\x08\x00, \xf16, \xf0\xc2\xc2\xc2, \xff, \xff</t>
  </si>
  <si>
    <t>319: \xfc\x12\x08\x00, \xfc\x0b\x0f\x00, \xf5\x08\x00\x08, \xfe, \xfc\x11\x08\x00, \xf0\xee\xee\xef, \xfe, \xff, \xfc\x12\x00\x00, \xf5\x00\x00\x08, \xf5\t\x03\x08, \xfb\x00\x00, \xff</t>
  </si>
  <si>
    <t>320: \xfc\x12\x02\x00, \xfc\x0b\x1e\x00, \xf5\x08\x00\x02, \xfe, \xfc\x11\x02\x00, \xf0\xee\xee\xe7, \xfd, \xf0\xee\xee\xef, \xfe, \xff, \xfc\x12\x00\x00, \xf5\x00\x00\x02, \xf5\t\x03\x02, \xfb\x00\x00, \xff</t>
  </si>
  <si>
    <t>321: \xfc\x12\x08\x00, \xfc\x0b\x14\x00, \xf5\x08\x00\x08, \xfe, \xfc\x11\x08\x00, \xf0\xee\xee\xef, \xfe, \xff, \xfc\x12\x00\x00, \xf5\x00\x00\x08, \xf5\t\x03\x08, \xfb\x00\x00, \xff</t>
  </si>
  <si>
    <t>322: \xfc\x12\x02\x00, \xfc\x0b(\x00, \xf5\x08\x00\x02, \xfe, \xfc\x11\x02\x00, \xf0\xee\xee\xd7, \xfe, \xff, \xfc\x12\x00\x00, \xf5\x00\x00\x02, \xf5\t\x03\x02, \xfb\x00\x00, \xff</t>
  </si>
  <si>
    <t>324: \xf0\x1a\x1a\n, \xfd, \xf0\n\n\x1a, \xfd, \xf0\x1a\xcf\n, \xff, \xfc\x12\x00\x00, \xf5\x0c\x01\xff, \xfe, \xfc\x04\x01\x00, \xf0\xfe\xfe\x1a, \xfe, \xfc\x01\x07\t, \xf1E, \xf0\xfe\xfe\xcf, \xfe, \xfc\x01\n\x0c, \xf1E, \xf0\xfe\xfe\xcf, \xfe, \xfc\x01\r\x10, \xf1E, \xf0\xfe\xfe\xcf, \xff</t>
  </si>
  <si>
    <t>325: \xfc\x066/, \xf1G, \xf0\xb6\xb6\xb5, \xfd, \xf1G, \xf0\xb6\xb6\xb5, \xfe, \xf0\xb4\xb5\xb5, \xff, \xfc\x12\x00\x00, \xfc\x13\x01\x02, \xf9\x01\x00\x00, \xf5\x01\x01\x04, \xff</t>
  </si>
  <si>
    <t>326: \xff, \xff</t>
  </si>
  <si>
    <t>327: \xfc\x0664, \xf1G, \xdd, \xfd, \xf1G, \xf0\xcd\xdd\xdd, \xfd, \xf1G, \xcd, \xfe, \xdd, \xff, \xfc\x12\x00\x00, \xf5\x01\x01\x10, \xff</t>
  </si>
  <si>
    <t>330: \xee, \xfd, \xf0\xee\xee\x03, \xfd, \xf0\xee\x06\x02, \xfd, \xf0\x1e\x04\x01, \xff, \xfc\x12\x00\x00, \xf16, \xc2, \xff</t>
  </si>
  <si>
    <t>331: \xfc\x066%, \xf1G, \xf0\xee\xee\x8f, \xfd, \xf1G, \xf0\xee\xef\xb2, \xfe, \xf0\xeeeg, \xfd, \xf0\xeee\xee, \xff, \xfc\x12\x00\x00, \xf5\x0c\x01\xff, \xfe, \xfc\x05\x00\x00, \xf0\xee\xfe\xfe, \xff</t>
  </si>
  <si>
    <t>332: \xfc\x0b\x14\x00, \xfb\x00\x00, \xfc\x08D\x1f, \xf1C, \xc3, \xfe, \xf0\xee\x15\x15, \xfd, \xf0\xee\xbc\xed, \xfd, \xf0\xee\xbc\x15, \xfd, \xf0\xee\xee\xed, \xfe, \xff, \xfc\x12\x00\x00, \xf5\x0c\x01\xff, \xfe, \xfc\x05\x00\x00, \xf0\xfe\xfe\xef, \xff</t>
  </si>
  <si>
    <t>333: \xf0\xee\xee\xef, \xff, \xfc\x12\x06\x00, \xfb\x060, \xff</t>
  </si>
  <si>
    <t>334: \xf0\xee\xee\xef, \xff, \xfc\x05\x00\x00, \xf0\xfe\xfe\xef, \xff</t>
  </si>
  <si>
    <t>335: \xee, \xff, \xff</t>
  </si>
  <si>
    <t>337: \xf1G, \xf0\xee\x8bk, \xfd, \xf1G, \xf0\xee\x8bl, \xfd, \xf1G, \xf0\xee\x8bk, \xfd, \xf1D, \xd6, \xff, \xfc\x12\x00\x00, \xf5\x0c\x01\x00, \xfe, \xfc\x05\x00\x00, \xf0\xfe\xee\xfe, \xff</t>
  </si>
  <si>
    <t>338: \xfc\x15$\x00, \x8d, \xf9\x01$\x00, \xfe, \xfc\x16(\x00, \xfb\x04\x00, \x8d, \xfe, \xfc\x15$\x01, \xfc\x08H\x13, \xfc\t6\x13, \xfc\t6\x16, \xf16, \x19, \xf1H, \x9e, \xf9\x01$\x01, \xfe, \xfc\x15$\x01, \xfc\x08I\x13, \xfc\t6\x13, \xfc\t6\x16, \xf16, \x19, \xf1I, \x9e, \xf9\x01$\x01, \xfe, \xfc\x15$\x01, \xfc\x08J\x13, \xfc\t6\x13, \xfc\t6\x16, \xf16, \x19, \xf1J, \x9e, \xf9\x01$\x01, \xfe, \xfc\x15$\x01, \xfc\x08K\x13, \xfc\t6\x13, \xfc\t6\x16, \xf16, \x19, \xf1K, \x9e, \xf9\x01$\x01, \xfe, \xfc\x066=, \xf1G, \xf0\xee\x8e\x8e, \xfd, \xf1G, \xf0\xee\xbe\xbe, \xf9\x02$\x01, \xfe, \xf0\xee\xa9\xa9, \xfd, \xf0\xee\xee\xa9, \xf9\x02$\x01, \xff, \xfc\x12\x00\x00, \xf5\x0c\x01\x00, \xfe, \xfc\x01\x02\x02, \xf0\xfe\xfe\xee, \xfe, \xfc\x05\x00\x00, \xf0\xfe\xfe\xee, \xff</t>
  </si>
  <si>
    <t>339: \xfc\x0b(\x00, \xfb\x00\x00, \xf0\xcc\x95\xc6, \xfe, \xfc\x15$\x00, \xfc\x08H\x17, \xf1H, \xef, \xf3v\x00, \xf9\x01$\x00, \xfe, \xfc\x15$\x00, \xfc\x08I\x17, \xf1I, \xef, \xf3v\x00, \xf9\x01$\x00, \xfe, \xfc\x15$\x00, \xfc\x08J\x17, \xf1J, \xef, \xf3v\x00, \xf9\x01$\x00, \xfe, \xfc\x15$\x00, \xfc\x08K\x17, \xf1K, \xef, \xf3v\x00, \xf9\x01$\x00, \xfe, \xfc\x066#, \xf1G, \xf0\x0f\t\x0f, \xfd, \xf1G, \xf0\x0f\t\x0f, \xf9\x02$\x00, \xfe, \xf0\x05\xb3\x05, \xfd, \xf0\x05\x05\xb3, \xf9\x02$\x00, \xff, \xfc\x12\x00\x00, \xf5\x0c\x01\x00, \xf9\x02$\x00, \xfe, \xfc\x05\x00\x00, \xf0\xee\xfe\xfe, \xff</t>
  </si>
  <si>
    <t>341: \xf0\xee\xef\xb8, \xf0\xee\x01\x01, \xfd, \xf0o\xee\xee, \xff, \xfc\x12\x00\x00, \xf5\x0c\x01\xff, \xfe, \xff</t>
  </si>
  <si>
    <t>342: \xf0\x01\xee\xfe, \xfd, \xf0\xee\x01\xfe, \xfd, \xf0\xfe\xee\xbd, \xff, \xfc\x05\x00\x00, \xf1E, \xf0\xef\xfe\xfe, \xff</t>
  </si>
  <si>
    <t>343: \xfc\x066&amp;, \xf1G, \xf0\xee\xee\xef, \xfe, \xf0\xee\xee\xfe, \xff, \xfc\x05\x00\x00, \xf0\xee\xee\xfe, \xff</t>
  </si>
  <si>
    <t>344: \xfc\x066 , \xf1G, \xf0\xee\xee\xfe, \xf1G, \xf0\xee\xee\xfe, \xfe, \xee, \xfd, \xf0\xee\xee\xe3, \xfd, \xf0\xee\xe3\xe3, \xff, \xfc\x13\x01\x00, \xf1G, \xf0\xfe\xe3\xe3, \xf0\xe3\xfe\xe3, \xf0\xe3\xe3\xfe, \xff</t>
  </si>
  <si>
    <t>345: \xfc\x066#, \xf1G, \xf0\xef\xef\xe2, \xfd, \xf1G, \xf0\xef\xef\xe2, \xfd, \xf1G, \xf0\xef\xef\xe2, \xf1G, \xf0\xef\xef\xe2, \xfd, \xf1G, \xf0\xe2\xbc\xc9, \xfe, \xf0\xc9\xfe\xfe, \xfd, \xf0\xef\xfe\xfe, \xfd, \xf0\xc9\xfe\xfe, \xfd, \xf0\xef\xfe\xfe, \xfd, \xf19, \xf0\x1c\x1c\x1f, \xfd, \xf1G, \xf0\xef\xfe\xfe, \xff, \xfc\x13\x01\x00, \xfc\x12\x00\x00, \xf1G, \x15, \xff</t>
  </si>
  <si>
    <t>346: b"\xfc\x066'", \xf1G, \xf0\xcc\xc5\xc6, \xf0\xef\xfe\xfe, \xfe, \xf0\xfe\xfe\xfe, \xfd, \xf0\xcc\xc6\xc5, \xfd, \xf0\xfe\xfe\xfe, \xfd, \xf0\xee\xfe\xfe, \xff, \xff</t>
  </si>
  <si>
    <t>349: \xee, \xff, \xfc\x12\x00\x00, \xf1G, \xef, \xee, \xee, \xee, \xee, \xee, \xee, \xee, \xee, \xee, \xff</t>
  </si>
  <si>
    <t>350: \xfc\x13\x01\x01, \xf1=, 1, \xfe, \xf0\x93\x93\xfe, \xfd, \xf0\x93\xef\xfe, \xfd, \xf0\x93\x93\xfe, \xfd, \xf0\x93\xef\xfe, \xfd, \xf0\x93\xfe\xfe, \xff, \xff</t>
  </si>
  <si>
    <t>352: \xf0\xee\xfe\xef, \xfd, \xf0\xfe\xee\xee, \xfd, \xf0\xee\xfe\xfe, \xfd, \xf0\xef\xfe\xee, \xff, \xfc\x12\x00\x00, \xfb\x04\x00, \xfe, \xfc\x05\x00\x00, \xf0\xfe\xfe\xee, \xff</t>
  </si>
  <si>
    <t>353: \xf0\xee\xfe\xfe, \xfd, \xf0\xee\xfe\xef, \xfd, \xf0\xfe\xee\xee, \xfd, \xf0\xee\xfe\xef, \xff, \xfc\x12\x00\x00, \xfb\x04\x00, \xfe, \xfc\x05\x00\x00, \xf0\xfe\xfe\xee, \xff</t>
  </si>
  <si>
    <t>354: \xf0\xfe\xee\xee, \xfd, \xf0\xee\xfe\xef, \xfd, \xf0\xee\xfe\xfe, \xfd, \xf0\xee\xfe\xef, \xff, \xfc\x12\x00\x00, \xfb\x04\x00, \xfe, \xfc\x05\x00\x00, \xf0\xfe\xfe\xee, \xff</t>
  </si>
  <si>
    <t>356: \xf0\x13\x17\x0f, \xfd, \xf0\x13\x17\x0f, \xfd, \xf0\x13\x17\x0f, \xfd, \xf1G, ,, \xf0\x0f\x0f\xfe, \xf0\x0f\x0f\xfe, \xf0\x0f\x0f\xfe, \xff, \xfc\x12\x00\x00, \xfe, \xfc\x05\x00\x00, \xf0 \x0b5, \xff</t>
  </si>
  <si>
    <t>357: \xfc\x13\x01\x01, \xf0\xcd\xa7\xb5, \xfe, \xf0\xb5\xb5\xef, \xff, \xfc\x12\x00\x00, \xfe, \xfc\x01\x00\x00, \xf0\xcd\xa7\xfe, \xff</t>
  </si>
  <si>
    <t>360: \xfc\x15$\x00, \xf9\x01$\x00, \xfe, \xfc\x14$\x01, \xfc\x15$\x04, \xfc\r\x00\x02, \xf9\x01$\x04, \xfe, \xfc\x14$\x01, \xfc\x15$\x03, \xfc\r\x00\x01, \xf9\x01$\x03, \xfe, \xfc\x14$\x01, \xfc\x15$\x02, \xfc\r\x00\x00, \xf9\x01$\x02, \xfe, \xfc\x14$\x01, \xf0\xee\xd0\xef, \xfd, \xf0\xee\xd0\xef, \xf8\x00\x81, \xfe, \xf0\xee\xee\xef, \xfd, \xf0\xee\xd0\xef, \xff, \xfc\x05\x00\x00, \xfc\x15$\x01, \xfc\x066L, \xf5\x03\x00\x01, \xf9\x01$\x01, \xfe, \xff</t>
  </si>
  <si>
    <t>361: \xfc\x086\x05, \xf16, #, \xc2, \xfe, \xf0\xee\xcf\xef, \xfd, \xf0\xee\xee\x06, \xfd, \xf0\xee\x06\xba, \xff, \xfc\x01\x02\x02, \xf1E, \xf0\xfe\xfe\xac, \xff</t>
  </si>
  <si>
    <t>373: \xf0\xee\xee\xee, \xff, \xfc\x01\x05\x05, \xf9\x01\r\x05, \xf9\x02\r\x04, \xf5\x00\x03\x04, \xf5\x00\x00\x08, \xf7\x0e, \xf5\x00\x01\x04, \xff</t>
  </si>
  <si>
    <t>374: \xfc\x1b;\x00, \xf0\xee\xee\xef, \xfe, \xff, \xff</t>
  </si>
  <si>
    <t>377: \xff, \xff</t>
  </si>
  <si>
    <t>381: \xfc\x14$\x00, \xf3\x83\x00, \xfa\x0c\x01\x00, \xf0\xfe\xfe\xfe, \xfd, \xfa\x0c\x01\x00, \xf0\xfe\xfe\xfe, \xfd, \xfa\x0b\x01\x00, \xf1G, \x14, \xf9\x02$\x00, \xfe, \xfc\x066&lt;, \xf1G, \xf0\t\x8d\x15, \xfd, \xf1G, \xf0\t\x13\xc6, \xfd, \xf1G, \xf0\x13\x15\x8d, \xfd, \xf1G, \xf0\t\t\xc6, \xfe, \xfc\x15$\x03, \xfa\x0b\x01\x00, \xf9\x01$\x03, \xfe, \xf0\t\n\xcc, \xfd, \xf0\x0b\n\t, \xfd, \xf0\x0b\x0b\xcc, \xfd, \xf0\t\xc5\xc5, \xff, \xfc\x12\x00\x00, \xf5\x0c\x01\xff, \xfe, \xfc\x05\x00\x00, \xfc\x15$\x00, \xf0\xee\xfe\xfe, \xf8\x03\x81, \xfc\r\x03\x0c, \xf9\x01$\x00, \xf8\x03\x00, \xff</t>
  </si>
  <si>
    <t>[bytearray(b'\xfc\\rr\x00\x03'), bytearray(b'\xf8\x00\x00'), bytearray(b'\xf1\x0e'), bytearray(b'\xf0\xee\xee\xfe'), bytearray(b'\xfe'), bytearray(b'\xee'), bytearray(b'\xf8\x00\x81'), bytearray(b'\xfd'), bytearray(b'\xf0\xee\xee\xef'), bytearray(b'\xf8\x00\x81'), bytearray(b'\xfd'), bytearray(b'\xf0\xee\xee\xb3'), bytearray(b'\xf8\x00\x81'), bytearray(b'\xff'), bytearray(b'\xff')]</t>
  </si>
  <si>
    <t>[bytearray(b'\xfc\\rr\x00\x03'), bytearray(b'\xf8\x00\x00'), bytearray(b'\xf1\x0e'), bytearray(b'\xee'), bytearray(b'\xfe'), bytearray(b'\xf0\xee\xee\xef'), bytearray(b'\xf8\x00\x81'), bytearray(b'\xff'), bytearray(b'\xff')]</t>
  </si>
  <si>
    <t>[bytearray(b'\xfc\\rr\x00\x03'), bytearray(b'\xf8\x00\x00'), bytearray(b'\xf1\x0e'), bytearray(b'\xee'), bytearray(b'\xfe'), bytearray(b'\xf0\xee\xee\xfe'), bytearray(b'\xfd'), bytearray(b'\xf0\xee\xee\xef'), bytearray(b'\xf8\x00\x81'), bytearray(b'\xff'), bytearray(b'\xff')]</t>
  </si>
  <si>
    <t>[bytearray(b'\xf0\xef\xef\xb5'), bytearray(b'\xff'), bytearray(b'\xfc\x14\x0c\x01'), bytearray(b'\xfc\x01\x02\x02'), bytearray(b'\xfc\x15\\tt\x01'), bytearray(b'\xf9\x00\\tt\x01'), bytearray(b'\xf7\x06'), bytearray(b'\xff')]</t>
  </si>
  <si>
    <t>[bytearray(b'\xfc\x08H\x0f'), bytearray(b'\xfc\\ttH\x07'), bytearray(b'\xf3\x8a\x00'), bytearray(b'\xf1H'), bytearray(b'\xee'), bytearray(b'\xee'), bytearray(b'\xee'), bytearray(b'\xee'), bytearray(b'\xfe'), bytearray(b'\xfc\x08I\x0f'), bytearray(b'\xfc\\ttI\x07'), bytearray(b'\xf3\x8a\x00'), bytearray(b'\xf1I'), bytearray(b'\xee'), bytearray(b'\xee'), bytearray(b'\xee'), bytearray(b'\xee'), bytearray(b'\xfe'), bytearray(b'\xfc\x08J\x0f'), bytearray(b'\xfc\\ttJ\x07'), bytearray(b'\xf3\x8a\x00'), bytearray(b'\xf1J'), bytearray(b'\xee'), bytearray(b'\xee'), bytearray(b'\xee'), bytearray(b'\xee'), bytearray(b'\xfe'), bytearray(b'\xfc\x08K\x0f'), bytearray(b'\xfc\\ttK\x07'), bytearray(b'\xf3\x8a\x00'), bytearray(b'\xf1K'), bytearray(b'\xee'), bytearray(b'\xee'), bytearray(b'\xee'), bytearray(b'\xee'), bytearray(b'\xfe'), bytearray(b'\xf0\xee\xfe\xef'), bytearray(b'\xfd'), bytearray(b'\xf0\xee\\rr\xee'), bytearray(b'\xfd'), bytearray(b'\xf0\xfe\xdf\xef'), bytearray(b'\xff'), bytearray(b'\xfc\x12\x00\x00'), bytearray(b'\xf5\x0b\x01\xff'), bytearray(b'\xfe'), bytearray(b'\xfc\x05\x00\x00'), bytearray(b'\xf0\xee\xfe\xfe'), bytearray(b'\xff')]</t>
  </si>
  <si>
    <t>[bytearray(b'\xfc\x0b&lt;\x00'), bytearray(b'\xf1C'), bytearray(b'\xb4'), bytearray(b'\xf1C'), bytearray(b'\xb4'), bytearray(b'\xf1C'), bytearray(b'\xb4'), bytearray(b'\xf1C'), bytearray(b'\xb4'), bytearray(b'\xf1C'), bytearray(b'\xb4'), bytearray(b'\xf1C'), bytearray(b'\xb4'), bytearray(b'\xf1C'), bytearray(b'\xb4'), bytearray(b'\xf1C'), bytearray(b'\xb4'), bytearray(b'\xfb\x00\x00'), bytearray(b'\xfe'), bytearray(b'\xf0\\rr\x8b\xfe'), bytearray(b'\xff'), bytearray(b'\xfc\x05\x00\x00'), bytearray(b'\xf0\xfe\xfe\\rr'), bytearray(b'\xff')]</t>
  </si>
  <si>
    <t>[bytearray(b'\xfc\x13\x01\x01'), bytearray(b'\xf0\\tt\\tt\xfe'), bytearray(b'\xfe'), bytearray(b'\xf0\x00\x00\xef'), bytearray(b'\xfd'), bytearray(b'\xf0\x00\x05\x05'), bytearray(b'\xfd'), bytearray(b'\xf0\x00\x05\x05'), bytearray(b'\xfd'), bytearray(b'\xf0\x00\x00\xef'), bytearray(b'\xfd'), bytearray(b'\xf0\x00\x05\\tt'), bytearray(b'\xff'), bytearray(b'\xff')]</t>
  </si>
  <si>
    <t>[bytearray(b'\xfc\x13\x01\x01'), bytearray(b'\xf0\\rr\x12\x0f'), bytearray(b'\xfe'), bytearray(b'\xf0\xee\xef\xfe'), bytearray(b'\xfd'), bytearray(b'\xf0\xee\xee\xfe'), bytearray(b'\xff'), bytearray(b'\xfc\x01\x00\x00'), bytearray(b'\xfe'), bytearray(b'\xfc\x05\x00\x00'), bytearray(b'\xf0\x10\x11\xfe'), bytearray(b'\xff')]</t>
  </si>
  <si>
    <t>[bytearray(b'\xfc\x088\x17'), bytearray(b'\xf0\x00\x05\\tt'), bytearray(b'\xfe'), bytearray(b'\xfc\x08C\x17'), bytearray(b'\xf0.$\x1f'), bytearray(b'\xfe'), bytearray(b'\xf0\x05\xfe\xfe'), bytearray(b'\xff'), bytearray(b'\xff')]</t>
  </si>
  <si>
    <t>[bytearray(b'\x94'), bytearray(b'\xfd'), bytearray(b'\xf0\xef\xfe\xfe'), bytearray(b'\xfd'), bytearray(b'\xf0\xef\xfe\xfe'), bytearray(b'\xfd'), bytearray(b'\xf0\\rr\xfe\xfe'), bytearray(b'\xff'), bytearray(b'\xfc\x12\x00\x00'), bytearray(b'\xfe'), bytearray(b'\xfc\x01\x00\x00'), bytearray(b'\xfe'), bytearray(b'\xfc\x05\x00\x00'), bytearray(b'\xf0\xb1\xfe\xfe'), bytearray(b'\xf0\xb1\xfe\xfe'), bytearray(b'\xf0\xb1\xfe\xfe'), bytearray(b'\xf0\xb1\xfe\xfe'), bytearray(b'\xff')]</t>
  </si>
  <si>
    <t>[bytearray(b'\xfc\x19\x04\x00'), bytearray(b'\xfc\\rr$\x08'), bytearray(b'\xef'), bytearray(b'\xf8$\x00'), bytearray(b'\xf5\\nn\x04\x04'), bytearray(b'\xfa\x07\x04\x00'), bytearray(b'\xf5\\nn\x02\x04'), bytearray(b'\xfe'), bytearray(b'\xfc\x19\x04\x00'), bytearray(b'\xfa\x04\x04\x00'), bytearray(b'\xee'), bytearray(b'\xf8$\x81'), bytearray(b'\xfe'), bytearray(b'\xfc\x19\x08\x00'), bytearray(b'\xfc\\rr$\x08'), bytearray(b'\xef'), bytearray(b'\xf8$\x00'), bytearray(b'\xf5\\nn\x04\x08'), bytearray(b'\xfa\x07\x08\x00'), bytearray(b'\xf5\\nn\x02\x08'), bytearray(b'\xfe'), bytearray(b'\xfc\x19\x08\x00'), bytearray(b'\xfa\x04\x08\x00'), bytearray(b'\xee'), bytearray(b'\xf8$\x81'), bytearray(b'\xfe'), bytearray(b'\xfc\x19\x10\x00'), bytearray(b'\xfc\\rr$\x08'), bytearray(b'\xef'), bytearray(b'\xf8$\x00'), bytearray(b'\xf5\\nn\x04\x10'), bytearray(b'\xfa\x07\x10\x00'), bytearray(b'\xf5\\nn\x02\x10'), bytearray(b'\xfe'), bytearray(b'\xfc\x19\x10\x00'), bytearray(b'\xfa\x04\x10\x00'), bytearray(b'\xee'), bytearray(b'\xf8$\x81'), bytearray(b'\xfe'), bytearray(b'\xff'), bytearray(b'\xfc\x12\x00\x00'), bytearray(b'\xf5\x0b\x01\x00'), bytearray(b'\xfe'), bytearray(b'\xfc\x19\x04\x00'), bytearray(b'\xfc\x01\x00\x00'), bytearray(b'\xf8\x00\x81'), bytearray(b'\xfc\\rr$\x02'), bytearray(b'\xfc\\rr\x00\x03'), bytearray(b'\xf8\x00\x00'), bytearray(b'\xfa\x03\x04\x00'), bytearray(b'\xf8$\xc1'), bytearray(b'\xfe'), bytearray(b'\xfc\x19\x08\x00'), bytearray(b'\xfc\x01\x00\x00'), bytearray(b'\xf8\x01\x81'), bytearray(b'\xfc\\rr$\x02'), bytearray(b'\xfc\\rr\x01\x03'), bytearray(b'\xf8\x01\x00'), bytearray(b'\xfa\x03\x08\x00'), bytearray(b'\xf8$\xc1'), bytearray(b'\xfe'), bytearray(b'\xfc\x19\x10\x00'), bytearray(b'\xfc\x01\x00\x00'), bytearray(b'\xf8\x02\x81'), bytearray(b'\xfc\\rr$\x02'), bytearray(b'\xfc\\rr\x02\x03'), bytearray(b'\xf8\x02\x00'), bytearray(b'\xfa\x03\x10\x00'), bytearray(b'\xf8$\xc1'), bytearray(b'\xfe'), bytearray(b'\xfc\x01\x02\x02'), bytearray(b'\xf1E'), bytearray(b'\x0e'), bytearray(b'\xff')]</t>
  </si>
  <si>
    <t>[bytearray(b'\xfc\x15\x03\x00'), bytearray(b'\xf9\x00\x03\x00'), bytearray(b'\xf7\x05'), bytearray(b'\xfe'), bytearray(b'\xfc\x0b\\nn\x00'), bytearray(b'\xfc\x12\x02\x00'), bytearray(b'\xf3\x05\x00'), bytearray(b'\xf5\\tt\x02\x02'), bytearray(b'\xfb\x00\x00'), bytearray(b'\xfe'), bytearray(b'\xfc\x0b\\nn\x00'), bytearray(b'\xfc\x11\x02\x00'), bytearray(b'\xf3\x05\x00'), bytearray(b'\xf5\x08\x01\x02'), bytearray(b'\xfb\x00\x00'), bytearray(b'\xff'), bytearray(b'\xfc\x12\x00\x00'), bytearray(b'\xf5\x0c\x01\xff'), bytearray(b'\xfe'), bytearray(b'\xfc\x05\x00\x00'), bytearray(b'\xf1G'), bytearray(b'\xb8'), bytearray(b'\xfe'), bytearray(b'\xff')]</t>
  </si>
  <si>
    <t>[bytearray(b'\xfc\x14\x00\x00'), bytearray(b'\xfc\x15\x00\x04'), bytearray(b'\xfc\\tt\x05\x08'), bytearray(b'\xef'), bytearray(b'\xf9\x01\x00\x04'), bytearray(b'\xfe'), bytearray(b'\xfc\x14\x00\x04'), bytearray(b'\xfc\x15\x00\x02'), bytearray(b'\xfc\x08\x05\x08'), bytearray(b'\xf9\x01\x00\x02'), bytearray(b'\xfe'), bytearray(b'\xfc\x0b2\x00'), bytearray(b'\xfb\x00\x00'), bytearray(b'\xee'), bytearray(b'\xee'), bytearray(b'\xfe'), bytearray(b'\xee'), bytearray(b'\xfd'), bytearray(b'\xf0\xe6\xe6\xe6'), bytearray(b'\xfd'), bytearray(b'\xee'), bytearray(b'\xff'), bytearray(b'\xfc\x12\x00\x00'), bytearray(b'\xf5\x0c\x01\xff'), bytearray(b'\xfe'), bytearray(b'\xfc\x02]]'), bytearray(b'\xf7\\tt'), bytearray(b'\xf5\x0b\x01\xff'), bytearray(b'\xfe'), bytearray(b'\xfc\x05\x00\x00'), bytearray(b'\xfc\x066^'), bytearray(b'\xfc\x15\x00\x00'), bytearray(b'\xf9\x01\x00\x00'), bytearray(b'\xf7\x07'), bytearray(b'\xfe'), bytearray(b'\xfc\x05\x00\x00'), bytearray(b'\xfc\x14\x00\x00'), bytearray(b'\xfc\x15\x00\x01'), bytearray(b'\xfc\x066Z'), bytearray(b'\xf7\x08'), bytearray(b'\xf9\x01\x00\x01'), bytearray(b'\xfe'), bytearray(b'\xff')]</t>
  </si>
  <si>
    <t>[bytearray(b'\xfc\x15\x00\x00'), bytearray(b'\xf9\x00\x00\x00'), bytearray(b'\xf0\xee\xef\xd3'), bytearray(b'\xfe'), bytearray(b'\xfc\\rr\x03\x02'), bytearray(b'\xfc\x13\x00\x02'), bytearray(b'\xf8\x03\x00'), bytearray(b'\xd3'), bytearray(b'\xfe'), bytearray(b'\xfc\x0b\x0f\x00'), bytearray(b'\xfb\x00\x00'), bytearray(b'\xf0\xa9\xa9\xe9'), bytearray(b'\xfe'), bytearray(b'\xf0\xee\xee\xef'), bytearray(b'\xf0\xee\xee\xef'), bytearray(b'\xf8\x03\x81'), bytearray(b'\xff'), bytearray(b'\xfc\x12\x00\x00'), bytearray(b'\xf5\x0c\x01\xff'), bytearray(b'\xfe'), bytearray(b'\xfc\x05\x00\x00'), bytearray(b'\xf0\xfe\xfe\xef'), bytearray(b'\xff')]</t>
  </si>
  <si>
    <t>[bytearray(b'\xfc\\rr\x03\x05'), bytearray(b'\xf8\x03\x00'), bytearray(b'\xf5\\nn\x04\x02'), bytearray(b'\xf5\\nn\x02\x01'), bytearray(b'\xf5\x00\x01\x02'), bytearray(b'\xfe'), bytearray(b'\xfc\\rr$\x03'), bytearray(b'\xf8$\x00'), bytearray(b'\xf5\\nn\x04\x02'), bytearray(b'\xf5\\nn\x02\x08'), bytearray(b'\xf1D'), bytearray(b'$'), bytearray(b'\xf5\\nn\x04\x08'), bytearray(b'\xf5\\nn\x02\x02'), bytearray(b'\xf5\x00\x01\x08'), bytearray(b'\xfe'), bytearray(b'\xf1G'), bytearray(b'\xf0\x01\x01\x06'), bytearray(b'\xfd'), bytearray(b'\xf0\x01\x06\xba'), bytearray(b'\xff'), bytearray(b'\xfc\x12\x00\x00'), bytearray(b'\xf5\x00\x00\x01'), bytearray(b'\xf5\x0c\x01\xff'), bytearray(b'\xfe'), bytearray(b'\xfc\x01\x02\x02'), bytearray(b'\xf0\xfe\xfe\x01'), bytearray(b'\xf8$\x81'), bytearray(b'\xf8\x03\x81'), bytearray(b'\xfe'), bytearray(b'\xfc\x05\x00\x00'), bytearray(b'\xf8\x03\x81'), bytearray(b'\xf0\xfe\xfe\x01'), bytearray(b'\xff')]</t>
  </si>
  <si>
    <t>[bytearray(b'\xfc\\rr\x03\x05'), bytearray(b'\xf8\x03\x00'), bytearray(b'\xf5\\nn\x04\x01'), bytearray(b'\xf5\\nn\x02\x02'), bytearray(b'\xf5\x00\x01\x01'), bytearray(b'\xfe'), bytearray(b'\xfc\\rr$\x03'), bytearray(b'\xf8$\x00'), bytearray(b'\xf5\\nn\x04\x01'), bytearray(b'\xf5\\nn\x02\x04'), bytearray(b'\xf1D'), bytearray(b'\\tt'), bytearray(b'\xf5\\nn\x04\x04'), bytearray(b'\xf5\\nn\x02\x01'), bytearray(b'\xf5\x00\x01\x04'), bytearray(b'\xfe'), bytearray(b'\xf0\xee\x00\x00'), bytearray(b'\xfd'), bytearray(b'\xf0\xee\xe4\x05'), bytearray(b'\xf8\x02\x81'), bytearray(b'\xff'), bytearray(b'\xfc\x12\x00\x00'), bytearray(b'\xf5\x00\x00\x02'), bytearray(b'\xf5\x0c\x01\xff'), bytearray(b'\xfe'), bytearray(b'\xfc\x01\x02\x02'), bytearray(b'\xf8$\x81'), bytearray(b'\xf8\x03\x81'), bytearray(b'\xf0\xfe\xfe\x00'), bytearray(b'\xfe'), bytearray(b'\xfc\x05\x00\x00'), bytearray(b'\xf8\x03\x81'), bytearray(b'\xf0\xfe\xfe\x00'), bytearray(b'\xff')]</t>
  </si>
  <si>
    <t>[bytearray(b'\xfc\x0b\x1e\x00'), bytearray(b'\xfb\x00\x00'), bytearray(b'\xc1'), bytearray(b'\xf8\x03\x81'), bytearray(b'\xfe'), bytearray(b'\xfc\\rr\x03\x03'), bytearray(b'\xf3\x00\x00'), bytearray(b'\xf16'), bytearray(b'\xf0f|\x18'), bytearray(b'\xfd'), bytearray(b'\xf16'), bytearray(b'\xf0f|\x18'), bytearray(b'\xfd'), bytearray(b'\xf16'), bytearray(b'\xf0f|\x18'), bytearray(b'\xf8\x03\x00'), bytearray(b'\xfe'), bytearray(b'\xfc\x1a6\x01'), bytearray(b'\xf1G'), bytearray(b'\xf0\x01\x01\x06'), bytearray(b'\xfe'), bytearray(b'\xfc\x1a6\x02'), bytearray(b'\xf1G'), bytearray(b'\xf0\x00\x05\xb3'), bytearray(b'\xfe'), bytearray(b'\xfc\x1a6\x04'), bytearray(b'\xf1G'), bytearray(b'\xf0\x8e\xa9\xa9'), bytearray(b'\xfe'), bytearray(b'\xfc\x1a6\x08'), bytearray(b'\xf1G'), bytearray(b'\xf0--.'), bytearray(b'\xfe'), bytearray(b'\xfc\x1a6\x10'), bytearray(b'\xf1G'), bytearray(b'\xf0\xbc\xbcr'), bytearray(b'\xfe'), bytearray(b'\xfc\x1a6 '), bytearray(b'\xf1G'), bytearray(b'\xf0\xee\xee\xc9'), bytearray(b'\xfe'), bytearray(b'\xfc\x1a6@'), bytearray(b'\xf1G'), bytearray(b'\xf0n\xe6\xe6'), bytearray(b'\xfe'), bytearray(b'\xfc\x1a6\x80'), bytearray(b'\xf1G'), bytearray(b'\xf0\x02\x02\x07'), bytearray(b'\xfe'), bytearray(b'\xf0\xee\xee\xef'), bytearray(b'\xff'), bytearray(b'\xfc\x12\x00\x00'), bytearray(b'\xf5\x0c\x01\xff'), bytearray(b'\xfe'), bytearray(b'\xfc\x04\x01\x00'), bytearray(b'\xfc\x1a6\x01'), bytearray(b'\xf8\x03\x81'), bytearray(b'\xc1'), bytearray(b'\xfe'), bytearray(b'\xfc\x04\x02\x00'), bytearray(b'\xfc\x1a6\x02'), bytearray(b'\xf8\x03\x81'), bytearray(b'\xc1'), bytearray(b'\xfe'), bytearray(b'\xfc\x04\x04\x00'), bytearray(b'\xfc\x1a6\x04'), bytearray(b'\xf8\x03\x81'), bytearray(b'\xc1'), bytearray(b'\xfe'), bytearray(b'\xfc\x04\x08\x00'), bytearray(b'\xfc\x1a6\x08'), bytearray(b'\xf8\x03\x81'), bytearray(b'\xc1'), bytearray(b'\xfe'), bytearray(b'\xfc\x04\x10\x00'), bytearray(b'\xfc\x1a6\x10'), bytearray(b'\xf8\x03\x81'), bytearray(b'\xc1'), bytearray(b'\xfe'), bytearray(b'\xfc\x04 \x00'), bytearray(b'\xfc\x1a6 '), bytearray(b'\xf8\x03\x81'), bytearray(b'\xc1'), bytearray(b'\xfe'), bytearray(b'\xfc\x04@\x00'), bytearray(b'\xfc\x1a6@'), bytearray(b'\xf8\x03\x81'), bytearray(b'\xc1'), bytearray(b'\xfe'), bytearray(b'\xfc\x04\x80\x00'), bytearray(b'\xfc\x1a6\x80'), bytearray(b'\xf8\x03\x81'), bytearray(b'\xc1'), bytearray(b'\xfe'), bytearray(b'\xfc\x05\x00\x00'), bytearray(b'\xf0\xee\xfe\xfe'), bytearray(b'\xff')]</t>
  </si>
  <si>
    <t>[bytearray(b'\xfc\x15$\x00'), bytearray(b'\xfc\x13\x01\x01'), bytearray(b'\xfc\\tt6\x13'), bytearray(b'\xf16'), bytearray(b'\x1f'), bytearray(b'\xf9\x01$\x00'), bytearray(b'\xfe'), bytearray(b'\xfc\x13\x01\x01'), bytearray(b'\xf0\xee\xe6\xb4'), bytearray(b'\xfd'), bytearray(b'\xf0\xb1\xb4\xe3'), bytearray(b'\xfe'), bytearray(b'\xf0\xee\xee\x01'), bytearray(b'\xfd'), bytearray(b'\xf0\xee\xef\xad'), bytearray(b'\xff'), bytearray(b'\xfc\x12\x00\x00'), bytearray(b'\xf5\x0c\x01\xff'), bytearray(b'\xfe'), bytearray(b'\xfc\x05\x00\x00'), bytearray(b'\xf0\xfe\xfe\xef'), bytearray(b'\xff')]</t>
  </si>
  <si>
    <t>[bytearray(b'\xfc\x16\x1e\x00'), bytearray(b'\xfc\x11\x0b\x00'), bytearray(b'\xaf'), bytearray(b'\xfb\x04\x00'), bytearray(b'\xfe'), bytearray(b'\xfc\x15$\x00'), bytearray(b'\xfc\x13\x01\x01'), bytearray(b'\xfc\\tt6\x13'), bytearray(b'\xf16'), bytearray(b'\xbf'), bytearray(b'\xf9\x01$\x00'), bytearray(b'\xfe'), bytearray(b'\xfc\x13\x01\x02'), bytearray(b'\xf0\x0b\x0b\x13'), bytearray(b'\xfe'), bytearray(b'\xf0\x07\xb4\xb4'), bytearray(b'\xfd'), bytearray(b'\xf0\xb9\xb9\xb4'), bytearray(b'\xfd'), bytearray(b'\xf0\x07\xb4\xe3'), bytearray(b'\xfd'), bytearray(b'\xf0\x07\xb4\xe3'), bytearray(b'\xff'), bytearray(b'\xfc\x12\x00\x00'), bytearray(b'\xf5\x0c\x01\xff'), bytearray(b'\xfe'), bytearray(b'\xfc\x05\x00\x00'), bytearray(b'\xf0\xfe\xfe\xef'), bytearray(b'\xff')]</t>
  </si>
  <si>
    <t>[bytearray(b'\xfc\\rr\x01\x03'), bytearray(b'\xf8\x01\x00'), bytearray(b'\xf11'), bytearray(b'\x05'), bytearray(b'\xfe'), bytearray(b'\xfc\x15$\x00'), bytearray(b'\xfc\x13\x01\x01'), bytearray(b'\xf16'), bytearray(b'\xbf'), bytearray(b'\xf9\x01$\x00'), bytearray(b'\xfe'), bytearray(b'\xfc\x16&lt;\x00'), bytearray(b'\xfb\x04\x00'), bytearray(b'\xf3\x1f\x00'), bytearray(b'\xbc'), bytearray(b'\xfe'), bytearray(b'\xf0\xee\x02\x02'), bytearray(b'\xfd'), bytearray(b'\xf0\xee\x07\xef'), bytearray(b'\xff'), bytearray(b'\xfc\x04\x04\x00'), bytearray(b'\xfc\\rr\x03\x02'), bytearray(b'\xf31\x00'), bytearray(b'\xf3&amp;\x00'), bytearray(b'\xf8\x03\x00'), bytearray(b'\xf1C'), bytearray(b'\xb9'), bytearray(b'\xfe'), bytearray(b'\xfc\x04\x04\x00'), bytearray(b'\xfc\\rr\x03\x01'), bytearray(b'\xf8\x03\x81'), bytearray(b'\xf3-\x00'), bytearray(b'\xfe'), bytearray(b'\xfc\x04\x04\x00'), bytearray(b'\xfc\\rr\x03\x00'), bytearray(b'\xf8\x03\x81'), bytearray(b'\xf3,\x00'), bytearray(b'\xfe'), bytearray(b'\xfc\x05\x00\x00'), bytearray(b'\xf8\x01\x81'), bytearray(b'\xf0\xfe\xfe\xee'), bytearray(b'\xff')]</t>
  </si>
  <si>
    <t>[bytearray(b'\xfc\\rr\x00\x03'), bytearray(b'\xf8\x00\x00'), bytearray(b'\xf10'), bytearray(b'\x07'), bytearray(b'\xfe'), bytearray(b'\xfc\x15$\x00'), bytearray(b'\xfc\x13\x01\x01'), bytearray(b'\xf16'), bytearray(b'\xbf'), bytearray(b'\xf9\x01$\x00'), bytearray(b'\xfe'), bytearray(b'\xfc\x16&lt;\x00'), bytearray(b'\xfb\x04\x00'), bytearray(b'\xf3\x1f\x00'), bytearray(b'\xbc'), bytearray(b'\xfe'), bytearray(b'\xf0\xee\x00\x00'), bytearray(b'\xfd'), bytearray(b'\xf0\xee\x05\xef'), bytearray(b'\xff'), bytearray(b'\xfc\x04\x01\x00'), bytearray(b'\xfc\\rr\x02\x02'), bytearray(b'\xf3G\x00'), bytearray(b'\xf32\x00'), bytearray(b'\xf8\x02\x00'), bytearray(b'\xf1C'), bytearray(b'\\tt'), bytearray(b'\xfe'), bytearray(b'\xfc\x04\x01\x00'), bytearray(b'\xfc\\rr\x02\x01'), bytearray(b'\xf8\x02\x81'), bytearray(b'\xf3F\x00'), bytearray(b'\xfe'), bytearray(b'\xfc\x04\x01\x00'), bytearray(b'\xfc\\rr\x02\x00'), bytearray(b'\xf8\x02\x81'), bytearray(b'\xf33\x00'), bytearray(b'\xfe'), bytearray(b'\xfc\x05\x00\x00'), bytearray(b'\xf8\x00\x81'), bytearray(b'\xf0\xfe\xfe\xee'), bytearray(b'\xff')]</t>
  </si>
  <si>
    <t>[bytearray(b'\xfc\x15\x00\x00'), bytearray(b'\xfc\x15\x00\x01'), bytearray(b'\xfc\x066&lt;'), bytearray(b'\xf16'), bytearray(b'\xf6\x00\xf8\xf8'), bytearray(b'\xfa\x00\x01\x00'), bytearray(b'\xf3I\x00'), bytearray(b'\xfb\x0b\x16'), bytearray(b'\xfb\x0b\x15'), bytearray(b'\xfb\x0b\x13'), bytearray(b'\xfb\x0b\x11'), bytearray(b'\xf9\x01\x00\x00'), bytearray(b'\xfe'), bytearray(b'\xfc\\rr$\x03'), bytearray(b'\xf4\x16\x16\x16'), bytearray(b'\xf8$\x00'), bytearray(b'\xfe'), bytearray(b'\xfc\x13\x00\x02'), bytearray(b'\xfc\x0b(\x00'), bytearray(b'\xfb\x00\x00'), bytearray(b'\xf0st\xe8'), bytearray(b'\xfe'), bytearray(b'\xfc\x13\x00\x02'), bytearray(b'\xf0\xee\xee\xba'), bytearray(b'\xf0\xee\xee\xef'), bytearray(b'\xfe'), bytearray(b'\xf0\xee\xee\xef'), bytearray(b'\xff'), bytearray(b'\xfc\x12\x00\x00'), bytearray(b'\xf5\x0c\x01\xff'), bytearray(b'\xfe'), bytearray(b'\xfc\x15\x00\x00'), bytearray(b'\xfc\x15\x00\x01'), bytearray(b'\xfc\x03\xf8\xf8'), bytearray(b'\xfa\x00\x01\x00'), bytearray(b'\xf3I\x00'), bytearray(b'\xfb\x0b\x16'), bytearray(b'\xfb\x0b\x15'), bytearray(b'\xfb\x0b\x13'), bytearray(b'\xfb\x0b\x11'), bytearray(b'\xf9\x01\x00\x01'), bytearray(b'\xfe'), bytearray(b'\xfc\x01\x02\x02'), bytearray(b'\xf8$\x81'), bytearray(b'\xfe'), bytearray(b'\xfc\x04\x01\x00'), bytearray(b'\xf0\xfe\xef\xba'), bytearray(b'\xfe'), bytearray(b'\xfc\x05\x00\x00'), bytearray(b'\xf0\xfe\xfe\xef'), bytearray(b'\xff')]</t>
  </si>
  <si>
    <t>[bytearray(b'\xfc\x15\x00\x00'), bytearray(b'\xfb\x016'), bytearray(b'\xf30\x00'), bytearray(b'\xf9\x01\x00\x00'), bytearray(b'\xfe'), bytearray(b'\xff'), bytearray(b'\xfc\x01\x00\x00'), bytearray(b'\xfc\\rr\x01\x02'), bytearray(b'\xf8\x01\x00'), bytearray(b'\xf3/\x00'), bytearray(b'\xfe'), bytearray(b'\xfc\x01\x00\x00'), bytearray(b'\xf8\x01\x81'), bytearray(b'\xf3.\x00'), bytearray(b'\xee'), bytearray(b'\xff')]</t>
  </si>
  <si>
    <t>[bytearray(b'\xfc\x14$\x01'), bytearray(b'\xf3\x82\x00'), bytearray(b'\xf3~\x00'), bytearray(b'\xf0\xee\xd0\xd0'), bytearray(b'\xfd'), bytearray(b'\xf0\xee\xb0\xef'), bytearray(b'\xfd'), bytearray(b'\xf0\xee\x9f\xef'), bytearray(b'\xfd'), bytearray(b'\xb0'), bytearray(b'\xf9\x02$\x01'), bytearray(b'\xf9\x02\x00\x00'), bytearray(b'\xfe'), bytearray(b'\xfc\x14$\x02'), bytearray(b'\xf3\x82\x00'), bytearray(b'\xf3\x7f\x00'), bytearray(b'\xf0\xee\xe3\xe3'), bytearray(b'\xfd'), bytearray(b'\xf0\xee\xe3\xe3'), bytearray(b'\xfd'), bytearray(b'\xf6\x01\x01+'), bytearray(b'\xf6\x00\xe8\xe9'), bytearray(b'\xf6\x00\xe8\xe9'), bytearray(b'\xf6\x00\xe8\xe9'), bytearray(b'\xf16'), bytearray(b'\xbf'), bytearray(b'\xf9\x02$\x02'), bytearray(b'\xf9\x02\x00\x00'), bytearray(b'\xfe'), bytearray(b'\xfc\x14$\x03'), bytearray(b'\xf3\x82\x00'), bytearray(b'\xf3\x80\x00'), bytearray(b'\xf0\xb5\xb6\xb6'), bytearray(b'\xfd'), bytearray(b'\xf0\xb5\xb6\xb6'), bytearray(b'\xfd'), bytearray(b'\xf0\xb5\xcd\xcd'), bytearray(b'\xfd'), bytearray(b'\xf3g\x00'), bytearray(b'\xf3&lt;\x00'), bytearray(b'\xf3E\x00'), bytearray(b'\xb7'), bytearray(b'\xf9\x02$\x03'), bytearray(b'\xf9\x02\x00\x00'), bytearray(b'\xfe'), bytearray(b'\xfc\x14$\x04'), bytearray(b'\xf3\x82\x00'), bytearray(b'\xf3\x81\x00'), bytearray(b'\xf0\x0f\xdf\xdf'), bytearray(b'\xfd'), bytearray(b'\xf0\xee\x0f\x0f'), bytearray(b'\xfd'), bytearray(b'\xf0\xee\xdf\xee'), bytearray(b'\xfd'), bytearray(b'\xf3e\x00'), bytearray(b'\xfa\x0c\x01\x00'), bytearray(b'\xfa\x0c\x01\x00'), bytearray(b'\xfa\x0c\x01\x00'), bytearray(b'\xf1G'), bytearray(b'\xc6'), bytearray(b'\xf9\x02$\x04'), bytearray(b'\xf9\x02\x00\x00'), bytearray(b'\xfe'), bytearray(b'\xfc\x14\x00\x00'), bytearray(b'\xfc\\rr\x03\x03'), bytearray(b'\xf8\x03\x00'), bytearray(b'\xf8$\x00'), bytearray(b'\xf9\x01$\x04'), bytearray(b'\xfe'), bytearray(b'\xfc\x14\x00\x00'), bytearray(b'\xfc\\rr\x03\x02'), bytearray(b'\xf8\x03\x81'), bytearray(b'\xf8$\x00'), bytearray(b'\xf9\x01$\x03'), bytearray(b'\xfe'), bytearray(b'\xfc\x14\x00\x00'), bytearray(b'\xfc\\rr\x03\x01'), bytearray(b'\xf8\x03\x81'), bytearray(b'\xf8$\x00'), bytearray(b'\xf9\x01$\x02'), bytearray(b'\xfe'), bytearray(b'\xfc\x14\x00\x00'), bytearray(b'\xfc\\rr\x03\x00'), bytearray(b'\xf8\x03\x81'), bytearray(b'\xf8$\x00'), bytearray(b'\xf9\x01$\x01'), bytearray(b'\xfe'), bytearray(b'\xf3h\x00'), bytearray(b'\xf0\xee\xb5\xdd'), bytearray(b'\xfd'), bytearray(b'\xf0\xb4\xdd\xb5'), bytearray(b'\xf9\x01\x00\x00'), bytearray(b'\xff'), bytearray(b'\xfc\x12\x00\x00'), bytearray(b'\xf5\x0c\x01\xff'), bytearray(b'\xfe'), bytearray(b'\xfc\x05\x00\x00'), bytearray(b'\xf0\xfe\xfe\xee'), bytearray(b'\xff')]</t>
  </si>
  <si>
    <t>[bytearray(b'\xfc\x14\x00\x00'), bytearray(b'\xfc\\rr\x01\x06'), bytearray(b'\xf5\x02\x01\x08'), bytearray(b'\xb7'), bytearray(b'\xf8\x01\x00'), bytearray(b'\xfe'), bytearray(b'\xfc\x14\x00\x00'), bytearray(b'\xfc\\rr\x01\x05'), bytearray(b'\xf3E\x00'), bytearray(b'\xf8\x01\x81'), bytearray(b'\xfe'), bytearray(b'\xfc\x14\x00\x00'), bytearray(b'\xfc\\rr\x01\x04'), bytearray(b'\xf3&lt;\x00'), bytearray(b'\xf8\x01\x81'), bytearray(b'\xfe'), bytearray(b'\xfc\x14\x00\x00'), bytearray(b'\xfc\\rr\x01\x03'), bytearray(b'\xf3;\x00'), bytearray(b'\xf8\x01\x81'), bytearray(b'\xfe'), bytearray(b'\xfc\x14\x00\x00'), bytearray(b'\xfc\\rr\x01\x02'), bytearray(b'\xf3')]</t>
  </si>
  <si>
    <t>[bytearray(b'\xfc\x15$\x00'), bytearray(b'\xf9\x01$\x00'), bytearray(b'\xd8'), bytearray(b'\xf5\x01\x00&lt;'), bytearray(b'\xfe'), bytearray(b'\xfc\x0b\x0f\x00'), bytearray(b'\xfb\x00\x00'), bytearray(b'\xf8\x03\x81'), bytearray(b'\xfc\\rr\x03\x06'), bytearray(b'\xf8\x03\x00'), bytearray(b'\xfe'), bytearray(b'\xfc\\rr\x02\x06'), bytearray(b'\xfc\\tt6\x17'), bytearray(b'\xf16'), bytearray(b'\x1c'), bytearray(b'$'), bytearray(b'\xf8\x02\x00'), bytearray(b'\xfe'), bytearray(b'\xfc\x15$\x01'), bytearray(b'\xfc\x13\x01\x01'), bytearray(b'\xfc\\rr\x03\x05'), bytearray(b'\xd8'), bytearray(b'\xf5\x01\x00\x02'), bytearray(b'\xf9\x01$\x01'), bytearray(b'\xfe'), bytearray(b'\xfc\x15$\x01'), bytearray(b'\xfc\x13\x01\x01'), bytearray(b'\xfc\\rr\x03\x04'), bytearray(b'\xd8'), bytearray(b'\xf5\x01\x00$'), bytearray(b'\xf9\x01$\x01'), bytearray(b'\xfe'), bytearray(b'\xfc\x15$\x01'), bytearray(b'\xfc\x13\x01\x01'), bytearray(b'\xfc\\rr\x03\x03'), bytearray(b'\xd8'), bytearray(b'\xf5\x01\x00&lt;'), bytearray(b'\xf9\x01$\x01'), bytearray(b'\xfe'), bytearray(b'\xfc\x15$\x01'), bytearray(b'\xfc\x13\x01\x01'), bytearray(b'\xfc\\rr\x03\x02'), bytearray(b'\xd8'), bytearray(b'\xf5\x01\x004'), bytearray(b'\xf9\x01$\x01'), bytearray(b'\xfe'), bytearray(b'\xfc\x15$\x01'), bytearray(b'\xfc\x13\x01\x01'), bytearray(b'\xfc\\rr\x03\x01'), bytearray(b'\xd8'), bytearray(b'\xf5\x01\x00('), bytearray(b'\xf9\x01$\x01'), bytearray(b'\xfe'), bytearray(b'\xfc\x086\x17'), bytearray(b'\xf0\x05\\tt\x05'), bytearray(b'\xf8\x03\x81'), bytearray(b'\xf9\x02$\x01'), bytearray(b'\xfe'), bytearray(b'\xf0\x00\xfe\x00'), bytearray(b'\xfd'), bytearray(b'\xf0\x00\xb3\xb3'), bytearray(b'\xfd'), bytearray(b'\xf0\x00\xb3\xfe'), bytearray(b'\xf9\x02$\x01'), bytearray(b'\xff'), bytearray(b'\xfc\x12\x00\x00'), bytearray(b'\xf5\x0c\x01\xff'), bytearray(b'\xfe'), bytearray(b'\xfc\x02\x10\x11'), bytearray(b'\xf1C'), bytearray(b'\xf0\x11\x0f\x11'), bytearray(b'\xfe'), bytearray(b'\xfc\x05\x00\x00'), bytearray(b'\xf8\x02\x81'), bytearray(b'\xf0\xfe\xfe\x05'), bytearray(b'\xff')]</t>
  </si>
  <si>
    <t>[bytearray(b'\xfc\x086\x05'), bytearray(b'\xf1D'), bytearray(b'\xee'), bytearray(b'\xee'), bytearray(b'\xfd'), bytearray(b'\xf1D'), bytearray(b'\xee'), bytearray(b'\xee'), bytearray(b'\xfd'), bytearray(b'\xf1D'), bytearray(b'\xee'), bytearray(b'\xee'), bytearray(b'\xfd'), bytearray(b'\xfc\\tt6\x17'), bytearray(b'\xf16'), bytearray(b'#'), bytearray(b'\xfe'), bytearray(b'\xfc\x15$\x00'), bytearray(b'\xfc\x08H\x17'), bytearray(b'\xf1H'), bytearray(b'\xef'), bytearray(b'\xf3Z\x00'), bytearray(b'\xf9\x01$\x00'), bytearray(b'\xfe'), bytearray(b'\xfc\x15$\x00'), bytearray(b'\xfc\x08I\x17'), bytearray(b'\xf1I'), bytearray(b'\xef'), bytearray(b'\xf3Z\x00'), bytearray(b'\xf9\x01$\x00'), bytearray(b'\xfe'), bytearray(b'\xfc\x15$\x00'), bytearray(b'\xfc\x08J\x17'), bytearray(b'\xf1J'), bytearray(b'\xef'), bytearray(b'\xf3Z\x00'), bytearray(b'\xf9\x01$\x00'), bytearray(b'\xfe'), bytearray(b'\xfc\x15$\x00'), bytearray(b'\xfc\x08K\x17'), bytearray(b'\xf1K'), bytearray(b'\xef'), bytearray(b'\xf3Z\x00'), bytearray(b'\xf9\x01$\x00'), bytearray(b'\xfe'), bytearray(b'\xfc\x0666'), bytearray(b'\xf1G'), bytearray(b'\xf0\xee\\nn\\nn'), bytearray(b'\xfd'), bytearray(b'\xf1G'), bytearray(b'\xf0\xee\xdf\x0e'), bytearray(b'\xfd'), bytearray(b'\xf1G'), bytearray(b'\xf0\xee\x06\xdf'), bytearray(b'\xf9\x02$\x00'), bytearray(b'\xfe'), bytearray(b'\xf0\x0e\x06\xfe'), bytearray(b'\xfd'), bytearray(b'\xf0\xee\\nn\xfe'), bytearray(b'\xf9\x02$\x00'), bytearray(b'\xff'), bytearray(b'\xfc\x12\x01\x00'), bytearray(b'\xf9\x01\\nn\x00'), bytearray(b'\xf5\x0b\x03\x00'), bytearray(b'\xf2\x00\xa8\x81'), bytearray(b'\xf9\x01\x00\x00'), bytearray(b'\xfe'), bytearray(b'\xfc\x02\x0e\x0f'), bytearray(b'\xf1G'), bytearray(b'\xdf'), bytearray(b'\xfe'), bytearray(b'\xfc\x05\x00\x00'), bytearray(b'\xf0\xee\xfe\xfe'), bytearray(b'\xff')]</t>
  </si>
  <si>
    <t>[bytearray(b'\xfc\x15$\x00'), bytearray(b'\x94'), bytearray(b'\xf9\x01$\x00'), bytearray(b'\xfe'), bytearray(b'\xf1G'), bytearray(b'\xf0\xee\\rr\\nn'), bytearray(b'\xfd'), bytearray(b'\xf0\\rr\x8f\x8f'), bytearray(b'\xff'), bytearray(b'\xfc\x12\x00\x00'), bytearray(b'\xf5\x0c\x01\xff'), bytearray(b'\xfe'), bytearray(b'\xfc\x05\x00\x00'), bytearray(b'\xf0\xfe\xee\xfe'), bytearray(b'\xff')]</t>
  </si>
  <si>
    <t>[bytearray(b'\xfc\x15$\x00'), bytearray(b'\xf9\x01$\x00'), bytearray(b'\xfe'), bytearray(b'\xfc\\rr\x03\x01'), bytearray(b'\xf0\xee\xee\xce'), bytearray(b'\xfd'), bytearray(b'\xf0\xee\xef\xa8'), bytearray(b'\xfd'), bytearray(b'\xf0\xee\xee\xef'), bytearray(b'\xf8\x03\x00'), bytearray(b'\xf5\\rr\x02\x02'), bytearray(b'\xf5\\rr\x01\x01'), bytearray(b'\xfe'), bytearray(b'\xfc\\rr\x03\x00'), bytearray(b'\xf0\xee\xce\xee'), bytearray(b'\xf8\x03\x00'), bytearray(b'\xf5\\rr\x02\x02'), bytearray(b'\xf5\\rr\x01\x01'), bytearray(b'\xfe'), bytearray(b'\xff'), bytearray(b'\xfc\x12\x00\x00'), bytearray(b'\xf5\x08\x03\x01'), bytearray(b'\xf5\\tt\x00\x01'), bytearray(b'\xfe'), bytearray(b'\xfc\x05\x00\x00'), bytearray(b'\xf1G'), bytearray(b'\xf0\xfe\xee\xe1'), bytearray(b'\xff')]</t>
  </si>
  <si>
    <t>[bytearray(b'\xfc\x11\x07\x00'), bytearray(b'\xfc\x16\x1e\x00'), bytearray(b'\xfb\x04\x00'), bytearray(b'\xf1D'), bytearray(b'\xaf'), bytearray(b'\xfe'), bytearray(b'\xfc\\rr\x03\x04'), bytearray(b'\xfc\\tt6\x17'), bytearray(b'\xf8\x03\x00'), bytearray(b'\xf16'), bytearray(b'$'), bytearray(b'\xfe'), bytearray(b'\xfc\x086\x17'), bytearray(b'\xf16'), bytearray(b'\xf0\x05\\tt\\tt'), bytearray(b'\xfe'), bytearray(b'\xfc\x12\x02\x00'), bytearray(b'\xf11'), bytearray(b'1'), bytearray(b'\xfe'), bytearray(b'\xfc\x12\x04\x00'), bytearray(b'\xf12'), bytearray(b'1'), bytearray(b'\xfe'), bytearray(b'\xfc\x13\x01\x02'), bytearray(b'\xf0\x05\\tt\\tt'), bytearray(b'\xfe'), bytearray(b'\xf0\x19\xfe\x93'), bytearray(b'\xfd'), bytearray(b'\xf0\x1b\x19\xfe'), bytearray(b'\xfd'), bytearray(b'\xf0 \x1b\xfe'), bytearray(b'\xff'), bytearray(b'\xfc\x01\x02\x02'), bytearray(b'\xf8\x03\x81'), bytearray(b'\xf1\x11'), bytearray(b'\xf0\xfe\xfe\x05'), bytearray(b'\xfe'), bytearray(b'\xfc\x05\x00\x00'), bytearray(b'\xf1\x11'), bytearray(b'\xf0\xfe\x05\xfe'), bytearray(b'\xff')]</t>
  </si>
  <si>
    <t>[bytearray(b'\xfc\x11\x07\x00'), bytearray(b'\xfc\x16\x1e\x00'), bytearray(b'\xfb\x04\x00'), bytearray(b'\xf1D'), bytearray(b'\xaf'), bytearray(b'\xfe'), bytearray(b'\xfc\\rr\x03\x04'), bytearray(b'\xfc\\tt6\x17'), bytearray(b'\xf8\x03\x00'), bytearray(b'\xf16'), bytearray(b'$'), bytearray(b'\xfe'), bytearray(b'\xfc\x086\x17'), bytearray(b'\xf16'), bytearray(b'\xf0\x06\\nn\\nn'), bytearray(b'\xfe'), bytearray(b'\xfc\x14$\x00'), bytearray(b'\xfc\x15$\x01'), bytearray(b'\xfc\x0b\x1e\x00'), bytearray(b'\xf9\x01$\x01'), bytearray(b'\xf9\x01$\x02'), bytearray(b'\xf9\x02$\x00'), bytearray(b'\xf3d\x00'), bytearray(b'\xf5\x02\x00\x02'), bytearray(b'\xfe'), bytearray(b'\xfc\x15$\x00'), bytearray(b'\xfc\x15$\x02'), bytearray(b'\xfc\x13\x01\x02'), bytearray(b'\xfc\\rr\x02\x04'), bytearray(b'\xf8\x02\x00'), bytearray(b'\xf3[\x00'), bytearray(b'\xf9\x01$\x00'), bytearray(b'\xfb\x00\x00'), bytearray(b'\xf5\x02\x03\x02'), bytearray(b'\xfe'), bytearray(b'\xfc\x15$\x00'), bytearray(b'\xfc\x13\x01\x02'), bytearray(b'\xf0\x06\xfe\\nn'), bytearray(b'\xfd'), bytearray(b'\xf0\x06\xfe\\nn'), bytearray(b'\xfd'), bytearray(b'\xf0\xfe\x06\x06'), bytearray(b'\xfe'), bytearray(b'\xfc\x15$\x00'), bytearray(b'\xee'), bytearray(b'\xff'), bytearray(b'\xfc\x13\x01\x02'), bytearray(b'\xfc\x05\x00\x00'), bytearray(b'\xf1\x11'), bytearray(b'\xf0\xfe\x06\xfe'), bytearray(b'\xf8\x02\x81'), bytearray(b'\xfe'), bytearray(b'\xfc\x05\x00\x00'), bytearray(b'\xf1\x11'), bytearray(b'\xf0\xfe\x06\xfe'), bytearray(b'\xff')]</t>
  </si>
  <si>
    <t>[bytearray(b'\xfc\x12&lt;\x00'), bytearray(b'\xfc\x16P\x00'), bytearray(b'\xf5\\tt\x00\x04'), bytearray(b'\xf5\\tt\x00\x08'), bytearray(b'\xf5\\tt\x00\x10'), bytearray(b'\xf5\\tt\x00 '), bytearray(b'\xf9\x02$\x00'), bytearray(b'\xfe'), bytearray(b'\xfc\\rr\x03\\nn'), bytearray(b'\xf9\x01\x00\x00'), bytearray(b'\xf8\x03\x00'), bytearray(b'\xfe'), bytearray(b'\xfc\x15$\x00'), bytearray(b'\xfc\x13\x01\x01'), bytearray(b'\xfa\x0c\x01\x00'), bytearray(b'\xf1G'), bytearray(b'\xa1'), bytearray(b'\xf9\x02\x00\x00'), bytearray(b'\xf9\x01$\x00'), bytearray(b'\xfe'), bytearray(b'\xfc\x13\x01\x01'), bytearray(b'\xf1G'), bytearray(b'\xf0\xa5\xee\xbd'), bytearray(b'\xfd'), bytearray(b'\xf0\xee\xbd\xee'), bytearray(b'\xfd'), bytearray(b'\xf0\xa5\xee\xbd'), bytearray(b'\xfe'), bytearray(b'\xfc\x08H\x07'), bytearray(b'\xfc\\ttH\x01'), bytearray(b'\xf1H'), bytearray(b'\xa6'), bytearray(b'\xfe'), bytearray(b'\xfc\x08I\x07'), bytearray(b'\xfc\\ttI\x01'), bytearray(b'\xf1I'), bytearray(b'\xa6'), bytearray(b'\xfe'), bytearray(b'\xfc\x08J\x07'), bytearray(b'\xfc\\ttJ\x01'), bytearray(b'\xf1J'), bytearray(b'\xa6'), bytearray(b'\xfe'), bytearray(b'\xfc\x08K\x07'), bytearray(b'\xfc\\ttK\x01'), bytearray(b'\xf1K'), bytearray(b'\xa6'), bytearray(b'\xfe'), bytearray(b'\xf0\xee\xee\x08'), bytearray(b'\xff'), bytearray(b'\xfc\x12\x00\x00'), bytearray(b'\xf5\x0c\x01\xff'), bytearray(b'\xfe'), bytearray(b'\xfc\x05\x00\x00'), bytearray(b'\xf0\xfe\xfe\x03'), bytearray(b'\xf8\x03\x81'), bytearray(b'\xff')]</t>
  </si>
  <si>
    <t>[bytearray(b'\xfc\x15$\x00'), bytearray(b'\xfc\x16(\x00'), bytearray(b'\xfa\x0c\x01\x00'), bytearray(b'\xf3c\x00'), bytearray(b'\xf16'), bytearray(b'\xfb\x0b\\nn'), bytearray(b'\xfb\x0b\x17'), bytearray(b'\xfb\x0b\x13'), bytearray(b'\xf9\x01$\x00'), bytearray(b'\xfe'), bytearray(b'\xfc\\rr\x03\x03'), bytearray(b'\xf6\x01+%'), bytearray(b'\xfd'), bytearray(b'\xf1C'), bytearray(b'\xf4\x18\x18\x18'), bytearray(b'\xf8\x03\x00'), bytearray(b'\xfe'), bytearray(b'\xfc\\rr\x01\x06'), bytearray(b'\xf8\x01\x00'), bytearray(b'\xf1D'), bytearray(b'\xef'), bytearray(b'\xfe'), bytearray(b'\xf0R\xee\xe6'), bytearray(b'\xfd'), bytearray(b'\xf0\xeeS\xe3'), bytearray(b'\xfd'), bytearray(b'\xf0SQR'), bytearray(b'\xfd'), bytearray(b'\xf0\xee\x90Q'), bytearray(b'\xff'), bytearray(b'\xfc\x12\x00\x00'), bytearray(b'\xf5\x0c\x01\xff'), bytearray(b'\xfe'), bytearray(b'\xfc\x01\x00\x00'), bytearray(b'\xf0\xfe\xfe\xee'), bytearray(b'\xf8\x01\x81'), bytearray(b'\xfe'), bytearray(b'\xfc\x01\x02\x0c'), bytearray(b'\xf0\xfe\xfe\xee'), bytearray(b'\xf8\x03\x81'), bytearray(b'\xfe'), bytearray(b'\xff')]</t>
  </si>
  <si>
    <t>[bytearray(b'\xfc\\rr\x03\x08'), bytearray(b'\xf8\x03\x00'), bytearray(b'\xb7'), bytearray(b'\xfe'), bytearray(b'\xfc\x08H\x14'), bytearray(b'\xb1'), bytearray(b'\xfe'), bytearray(b'\xfc\x08I\x14'), bytearray(b'\xb1'), bytearray(b'\xfe'), bytearray(b'\xfc\x08J\x14'), bytearray(b'\xb1'), bytearray(b'\xfe'), bytearray(b'\xfc\x08K\x14'), bytearray(b'\xb1'), bytearray(b'\xfe'), bytearray(b'\xfc\x0669'), bytearray(b'\xf1G'), bytearray(b'\xf0\xc6\xcc\xfe'), bytearray(b'\xfd'), bytearray(b'\xf1G'), bytearray(b'\xf0\xdf\x8f\xfe'), bytearray(b'\xfd'), bytearray(b'\xf1G'), bytearray(b'\xf0\x8f\xc6\xfe'), bytearray(b'\xfe'), bytearray(b'\xf0\xee\xd7 '), bytearray(b'\xfd'), bytearray(b'\xf0\xee\xd7\xef'), bytearray(b'\xff'), bytearray(b'\xfc\x12\x00\x00'), bytearray(b'\xf5\x0c\x01\xff'), bytearray(b'\xfe'), bytearray(b'\xfc\x05\x00\x00'), bytearray(b'\xf8\x03\x81'), bytearray(b'\xf0\xfe\\tt\xfe'), bytearray(b'\xfe'), bytearray(b'\xff')]</t>
  </si>
  <si>
    <t>[bytearray(b'\xfc\x15$\x00'), bytearray(b'\xf7 '), bytearray(b'\xf9\x01$\x00'), bytearray(b'\xfe'), bytearray(b'\xfc\x066\\rr'), bytearray(b'\xfc\x15\x00\x01'), bytearray(b'\xf3\x8c\x00'), bytearray(b'\xf9\x01\x00\x00'), bytearray(b'\xfa\\nn\x01\x00'), bytearray(b'\xfd'), bytearray(b'\xf1G'), bytearray(b'\xde'), bytearray(b'\xfd'), bytearray(b'\xf1G'), bytearray(b'\x13'), bytearray(b'\xf9\x02\x00\x00'), bytearray(b'\xfe'), bytearray(b'\xfc\x0665'), bytearray(b'\xf3\x8c\x00'), bytearray(b'\xf9\x01\x00\x00'), bytearray(b'\xf9\x01\x00\x01'), bytearray(b'\xfa\\nn\x01\x00'), bytearray(b'\xfd'), bytearray(b'\xf1G'), bytearray(b'\xde'), bytearray(b'\xfd'), bytearray(b'\xf9\x02\x00\x00'), bytearray(b'\xf9\x02\x00\x01'), bytearray(b'\xf1G'), bytearray(b'\xf0\xef\xd2\xe0'), bytearray(b'\xf0\xef\xfe\xfe'), bytearray(b'\xfd'), bytearray(b'\xf1G'), bytearray(b'\xf0\xd2\xef\xe0'), bytearray(b'\xf0\xef\xef\xfe'), bytearray(b'\xfe'), bytearray(b'\xf1C'), bytearray(b'\xc0'), bytearray(b'\xfd'), bytearray(b'\xf1G'), bytearray(b'\xf0\xee\xfe\xef'), bytearray(b'\xfd'), bytearray(b'\xf0\\tt\xd2\xef'), bytearray(b'\xfd'), bytearray(b'\xf0\xee\xfe\xef'), bytearray(b'\xfd'), bytearray(b'\xf0\\nn\xd2\xef'), bytearray(b'\xfd'), bytearray(b'\xf0\xee\xfe\xef'), bytearray(b'\xfd'), bytearray(b'\xf0\x0b\xfe\xef'), bytearray(b'\xff'), bytearray(b'\xfc\x12\x00\x00'), bytearray(b'\xfa\\rr\x01\x00'), bytearray(b'\xf5\x11\x01\xff'), bytearray(b'\xfe'), bytearray(b'\xfc\x066\x11'), bytearray(b'\xfc\x15\x00\x00'), bytearray(b'\xfc\x05\x00\x00'), bytearray(b'\xf1G'), bytearray(b'\xf0\xfe\xee\x14'), bytearray(b'\xfe'), bytearray(b'\xfc\x0661'), bytearray(b'\xfc\x15\x00\x00'), bytearray(b'\xfc\x05\x00\x00'), bytearray(b'\xf1G'), bytearray(b'\xf0\xfe\xee\xd1'), bytearray(b'\xff')]</t>
  </si>
  <si>
    <t>[bytearray(b'\xfc\x15\x00\x00'), bytearray(b'\xf9\x00\x00\x00'), bytearray(b'\xee'), bytearray(b'\xfe'), bytearray(b'\xfc\x15\x00\x01'), bytearray(b'\xfc\x0b\\nn\x00'), bytearray(b'\xfc\x0f\x00\x00'), bytearray(b'\xd0'), bytearray(b'\xf9\x00\x00\x01'), bytearray(b'\xfb\x00\x00'), bytearray(b'\xfe'), bytearray(b'\xfc\x15\x00\x02'), bytearray(b'\xfc\x0b\\nn\x00'), bytearray(b'\xfc\x0f\x05\x00'), bytearray(b'\xd0'), bytearray(b'\xf9\x00\x00\x02'), bytearray(b'\xfb\x00\x00'), bytearray(b'\xfe'), bytearray(b'\xf1C'), bytearray(b'\xd0'), bytearray(b'\xf1D'), bytearray(b'\xf0\xee\xef\xd0'), bytearray(b'\xfd'), bytearray(b'\xee'), bytearray(b'\xf0\xee\xef\xd0'), bytearray(b'\xfd'), bytearray(b'\xf1\x0e'), bytearray(b'\xd0'), bytearray(b'\xff'), bytearray(b'\xfc\x12\x00\x00'), bytearray(b'\xf5\x04\x03\x00'), bytearray(b'\xf7\\nn'), bytearray(b'\xfe'), bytearray(b'\xfc\x04\x01\x00'), bytearray(b'\xef'), bytearray(b'\xff')]</t>
  </si>
  <si>
    <t>[bytearray(b'\xfc\x15\x00\x00'), bytearray(b'\xf9\x01\x00\x00'), bytearray(b'\xfe'), bytearray(b'\xfc\x16&lt;\x00'), bytearray(b'\xfb\x04\x00'), bytearray(b'\xf0\xa3\xa3\xa3'), bytearray(b'\xfe'), bytearray(b'\xfc\x19\x01\x00'), bytearray(b'\xf0\xee\xef\xd0'), bytearray(b'\xf8\x03\x81'), bytearray(b'\xfe'), bytearray(b'\xfc\x19\x02\x00'), bytearray(b'\xf0\xee\x00\x00'), bytearray(b'\xf8\x03\x81'), bytearray(b'\xfe'), bytearray(b'\xfc\x19\x04\x00'), bytearray(b'\xf0\xee\x96\x96'), bytearray(b'\xf8\x03\x81'), bytearray(b'\xfe'), bytearray(b'\xfc\x19\x08\x00'), bytearray(b'\xf0\xee\xb8\x04'), bytearray(b'\xf8\x03\x81'), bytearray(b'\xfe'), bytearray(b'\xff'), bytearray(b'\xfc\x12\x00\x00'), bytearray(b'\xf5\x03\x01\xff'), bytearray(b'\xfe'), bytearray(b'\xfc\x01\x07\\nn'), bytearray(b'\xa9'), bytearray(b'\xfe'), bytearray(b'\xfc\x19\x02\x00'), bytearray(b'\xfc\\rr\x03\x10'), bytearray(b'\xfc\x15\x02\x07'), bytearray(b'\xf9\x01\x02\x07'), bytearray(b'\xf5\x06\x03\x02'), bytearray(b'\xf5\x06\x02\x04'), bytearray(b'\xf5\x00\x01\x02'), bytearray(b'\xf8\x03\x00'), bytearray(b'\xfe'), bytearray(b'\xfc\x19\x08\x00'), bytearray(b'\xfc\\rr\x03\x0e'), bytearray(b'\xfc\x15\x02\x06'), bytearray(b'\xf9\x01\x02\x06'), bytearray(b'\xf5\x06\x03\x08'), bytearray(b'\xf5\x06\x02\x02'), bytearray(b'\xf5\x00\x01\x08'), bytearray(b'\xfe'), bytearray(b'\xfc\x19\x01\x00'), bytearray(b'\xfc\\rr\x03\x0c'), bytearray(b'\xfc\x15\x02\x05'), bytearray(b'\xf9\x01\x02\x05'), bytearray(b'\xf5\x06\x03\x01'), bytearray(b'\xf5\x06\x02\x08'), bytearray(b'\xf5\x00\x01\x01'), bytearray(b'\xfe'), bytearray(b'\xfc\x19\x02\x00'), bytearray(b'\xfc\\rr\x03\\nn'), bytearray(b'\xfc\x15\x02\x04'), bytearray(b'\xf9\x01\x02\x04'), bytearray(b'\xf5\x06\x03\x02'), bytearray(b'\xf5\x06\x02\x01'), bytearray(b'\xf5\x00\x01\x02'), bytearray(b'\xfe'), bytearray(b'\xfc\x19\x08\x00'), bytearray(b'\xfc\\rr\x03\x08'), bytearray(b'\xfc\x15\x02\x03'), bytearray(b'\xf9\x01\x02\x03'), bytearray(b'\xf5\x06\x03\x08'), bytearray(b'\xf5\x06\x02\x02'), bytearray(b'\xf5\x00\x01\x08'), bytearray(b'\xfe'), bytearray(b'\xfc\x19\x02\x00'), bytearray(b'\xfc\\rr\x03\x06'), bytearray(b'\xfc\x15\x02\x02'), bytearray(b'\xf9\x01\x02\x02'), bytearray(b'\xf5\x06\x03\x02'), bytearray(b'\xf5\x06\x02\x08'), bytearray(b'\xf5\x00\x01\x02'), bytearray(b'\xfe'), bytearray(b'\xfc\x19\x04\x00'), bytearray(b'\xfc\\rr\x03\x04'), bytearray(b'\xfc\x15\x02\x01'), bytearray(b'\xf9\x01\x02\x01'), bytearray(b'\xf5\x06\x03\x04'), bytearray(b'\xf5\x06\x02\x02'), bytearray(b'\xf5\x00\x01\x04'), bytearray(b'\xfe'), bytearray(b'\xfc\x19\x01\x00'), bytearray(b'\xfc\\rr\x03\x02'), bytearray(b'\xfc\x15\x02\x00'), bytearray(b'\xf9\x01\x02\x00'), bytearray(b'\xf5\x06\x03\x01'), bytearray(b'\xf5\x06\x02\x04'), bytearray(b'\xf5\x00\x01\x01'), bytearray(b'\xff')]</t>
  </si>
  <si>
    <t>[bytearray(b'\xfc\x14\x00\x00'), bytearray(b'\xfc\x0b\x14\x00'), bytearray(b'\xf5\\tt\x02\x02'), bytearray(b'\xf9\x02\x00\x00'), bytearray(b'\xfe'), bytearray(b'\xfc\\rr$\x02'), bytearray(b'\xf8$\x00'), bytearray(b'\xf5\x08\x03\x02'), bytearray(b'\xfb\x00\x00'), bytearray(b'\xf9\x01\x00\x00'), bytearray(b'\xfe'), bytearray(b'\xfc\x15\x00\x00'), bytearray(b'\xf0\xee\xee\xb8'), bytearray(b'\xfd'), bytearray(b'\xf0\xeeo\xef'), bytearray(b'\xff'), bytearray(b'\xfc\x15\x03\x00'), bytearray(b'\xfc\x12\x00\x00'), bytearray(b'\xf9\x01\x03\x00'), bytearray(b'\xf5\x0c\x01\xff'), bytearray(b'\xfe'), bytearray(b'\xfc\x05\x00\x00'), bytearray(b'\xf8$\x81'), bytearray(b'\xff')]</t>
  </si>
  <si>
    <t>[bytearray(b'\xfc\x01\\nn\x07'), bytearray(b'\xf1G'), bytearray(b'\xf0\xee\xef\xe8'), bytearray(b'\xfd'), bytearray(b'\xf0\xec\xbc\xe8'), bytearray(b'\xfe'), bytearray(b'\xfc\x17\x0b\x00'), bytearray(b'\xf1G'), bytearray(b'\xf0\xee\xec\xef'), bytearray(b'\xfd'), bytearray(b'\xf1G'), bytearray(b'\xf0\xee\xbc\xe8'), bytearray(b'\xfd'), bytearray(b'\xf1G'), bytearray(b'\xf0\xee\xee\xec'), bytearray(b'\xfe'), bytearray(b'\xf0\xee\xec\xef'), bytearray(b'\xfd'), bytearray(b'\xf0\xee\xee\xec'), bytearray(b'\xff'), bytearray(b'\xfc\x12\x00\x00'), bytearray(b'\xf5\x0c\x01\xff'), bytearray(b'\xfe'), bytearray(b'\xff')]</t>
  </si>
  <si>
    <t>[bytearray(b'\xee'), bytearray(b'\xff'), bytearray(b'\xfc\x01\x05\x05'), bytearray(b'\xf9\x01\\rr\x04'), bytearray(b'\xf9\x02\\rr\x05'), bytearray(b'\xf5\x00\x03\x01'), bytearray(b'\xf5\x00\x00\x02'), bytearray(b'\xf7\x0f'), bytearray(b'\xf5\x00\x01\x01'), bytearray(b'\xff')]</t>
  </si>
  <si>
    <t>[bytearray(b'\xfc\x12\x08\x00'), bytearray(b'\xfc\x0b\x0f\x00'), bytearray(b'\xf5\x08\x00\x08'), bytearray(b'\xfe'), bytearray(b'\xfc\x11\x08\x00'), bytearray(b'\xf0\xee\xee\xef'), bytearray(b'\xfe'), bytearray(b'\xff'), bytearray(b'\xfc\x12\x00\x00'), bytearray(b'\xf5\x00\x00\x08'), bytearray(b'\xf5\\tt\x03\x08'), bytearray(b'\xfb\x00\x00'), bytearray(b'\xff')]</t>
  </si>
  <si>
    <t>[bytearray(b'\xfc\x12\x02\x00'), bytearray(b'\xfc\x0b\x1e\x00'), bytearray(b'\xf5\x08\x00\x02'), bytearray(b'\xfe'), bytearray(b'\xfc\x11\x02\x00'), bytearray(b'\xf0\xee\xee\xe7'), bytearray(b'\xfd'), bytearray(b'\xf0\xee\xee\xef'), bytearray(b'\xfe'), bytearray(b'\xff'), bytearray(b'\xfc\x12\x00\x00'), bytearray(b'\xf5\x00\x00\x02'), bytearray(b'\xf5\\tt\x03\x02'), bytearray(b'\xfb\x00\x00'), bytearray(b'\xff')]</t>
  </si>
  <si>
    <t>[bytearray(b'\xfc\x12\x08\x00'), bytearray(b'\xfc\x0b\x14\x00'), bytearray(b'\xf5\x08\x00\x08'), bytearray(b'\xfe'), bytearray(b'\xfc\x11\x08\x00'), bytearray(b'\xf0\xee\xee\xef'), bytearray(b'\xfe'), bytearray(b'\xff'), bytearray(b'\xfc\x12\x00\x00'), bytearray(b'\xf5\x00\x00\x08'), bytearray(b'\xf5\\tt\x03\x08'), bytearray(b'\xfb\x00\x00'), bytearray(b'\xff')]</t>
  </si>
  <si>
    <t>[bytearray(b'\xfc\x12\x02\x00'), bytearray(b'\xfc\x0b(\x00'), bytearray(b'\xf5\x08\x00\x02'), bytearray(b'\xfe'), bytearray(b'\xfc\x11\x02\x00'), bytearray(b'\xf0\xee\xee\xd7'), bytearray(b'\xfe'), bytearray(b'\xff'), bytearray(b'\xfc\x12\x00\x00'), bytearray(b'\xf5\x00\x00\x02'), bytearray(b'\xf5\\tt\x03\x02'), bytearray(b'\xfb\x00\x00'), bytearray(b'\xff')]</t>
  </si>
  <si>
    <t>[bytearray(b'\xf0\x1a\x1a\\nn'), bytearray(b'\xfd'), bytearray(b'\xf0\\nn\\nn\x1a'), bytearray(b'\xfd'), bytearray(b'\xf0\x1a\xcf\\nn'), bytearray(b'\xff'), bytearray(b'\xfc\x12\x00\x00'), bytearray(b'\xf5\x0c\x01\xff'), bytearray(b'\xfe'), bytearray(b'\xfc\x04\x01\x00'), bytearray(b'\xf0\xfe\xfe\x1a'), bytearray(b'\xfe'), bytearray(b'\xfc\x01\x07\\tt'), bytearray(b'\xf1E'), bytearray(b'\xf0\xfe\xfe\xcf'), bytearray(b'\xfe'), bytearray(b'\xfc\x01\\nn\x0c'), bytearray(b'\xf1E'), bytearray(b'\xf0\xfe\xfe\xcf'), bytearray(b'\xfe'), bytearray(b'\xfc\x01\\rr\x10'), bytearray(b'\xf1E'), bytearray(b'\xf0\xfe\xfe\xcf'), bytearray(b'\xff')]</t>
  </si>
  <si>
    <t>[bytearray(b'\xfc\x15$\x00'), bytearray(b'\x8d'), bytearray(b'\xf9\x01$\x00'), bytearray(b'\xfe'), bytearray(b'\xfc\x16(\x00'), bytearray(b'\xfb\x04\x00'), bytearray(b'\x8d'), bytearray(b'\xfe'), bytearray(b'\xfc\x15$\x01'), bytearray(b'\xfc\x08H\x13'), bytearray(b'\xfc\\tt6\x13'), bytearray(b'\xfc\\tt6\x16'), bytearray(b'\xf16'), bytearray(b'\x19'), bytearray(b'\xf1H'), bytearray(b'\x9e'), bytearray(b'\xf9\x01$\x01'), bytearray(b'\xfe'), bytearray(b'\xfc\x15$\x01'), bytearray(b'\xfc\x08I\x13'), bytearray(b'\xfc\\tt6\x13'), bytearray(b'\xfc\\tt6\x16'), bytearray(b'\xf16'), bytearray(b'\x19'), bytearray(b'\xf1I'), bytearray(b'\x9e'), bytearray(b'\xf9\x01$\x01'), bytearray(b'\xfe'), bytearray(b'\xfc\x15$\x01'), bytearray(b'\xfc\x08J\x13'), bytearray(b'\xfc\\tt6\x13'), bytearray(b'\xfc\\tt6\x16'), bytearray(b'\xf16'), bytearray(b'\x19'), bytearray(b'\xf1J'), bytearray(b'\x9e'), bytearray(b'\xf9\x01$\x01'), bytearray(b'\xfe'), bytearray(b'\xfc\x15$\x01'), bytearray(b'\xfc\x08K\x13'), bytearray(b'\xfc\\tt6\x13'), bytearray(b'\xfc\\tt6\x16'), bytearray(b'\xf16'), bytearray(b'\x19'), bytearray(b'\xf1K'), bytearray(b'\x9e'), bytearray(b'\xf9\x01$\x01'), bytearray(b'\xfe'), bytearray(b'\xfc\x066='), bytearray(b'\xf1G'), bytearray(b'\xf0\xee\x8e\x8e'), bytearray(b'\xfd'), bytearray(b'\xf1G'), bytearray(b'\xf0\xee\xbe\xbe'), bytearray(b'\xf9\x02$\x01'), bytearray(b'\xfe'), bytearray(b'\xf0\xee\xa9\xa9'), bytearray(b'\xfd'), bytearray(b'\xf0\xee\xee\xa9'), bytearray(b'\xf9\x02$\x01'), bytearray(b'\xff'), bytearray(b'\xfc\x12\x00\x00'), bytearray(b'\xf5\x0c\x01\x00'), bytearray(b'\xfe'), bytearray(b'\xfc\x01\x02\x02'), bytearray(b'\xf0\xfe\xfe\xee'), bytearray(b'\xfe'), bytearray(b'\xfc\x05\x00\x00'), bytearray(b'\xf0\xfe\xfe\xee'), bytearray(b'\xff')]</t>
  </si>
  <si>
    <t>[bytearray(b'\xfc\x0b(\x00'), bytearray(b'\xfb\x00\x00'), bytearray(b'\xf0\xcc\x95\xc6'), bytearray(b'\xfe'), bytearray(b'\xfc\x15$\x00'), bytearray(b'\xfc\x08H\x17'), bytearray(b'\xf1H'), bytearray(b'\xef'), bytearray(b'\xf3v\x00'), bytearray(b'\xf9\x01$\x00'), bytearray(b'\xfe'), bytearray(b'\xfc\x15$\x00'), bytearray(b'\xfc\x08I\x17'), bytearray(b'\xf1I'), bytearray(b'\xef'), bytearray(b'\xf3v\x00'), bytearray(b'\xf9\x01$\x00'), bytearray(b'\xfe'), bytearray(b'\xfc\x15$\x00'), bytearray(b'\xfc\x08J\x17'), bytearray(b'\xf1J'), bytearray(b'\xef'), bytearray(b'\xf3v\x00'), bytearray(b'\xf9\x01$\x00'), bytearray(b'\xfe'), bytearray(b'\xfc\x15$\x00'), bytearray(b'\xfc\x08K\x17'), bytearray(b'\xf1K'), bytearray(b'\xef'), bytearray(b'\xf3v\x00'), bytearray(b'\xf9\x01$\x00'), bytearray(b'\xfe'), bytearray(b'\xfc\x066#'), bytearray(b'\xf1G'), bytearray(b'\xf0\x0f\\tt\x0f'), bytearray(b'\xfd'), bytearray(b'\xf1G'), bytearray(b'\xf0\x0f\\tt\x0f'), bytearray(b'\xf9\x02$\x00'), bytearray(b'\xfe'), bytearray(b'\xf0\x05\xb3\x05'), bytearray(b'\xfd'), bytearray(b'\xf0\x05\x05\xb3'), bytearray(b'\xf9\x02$\x00'), bytearray(b'\xff'), bytearray(b'\xfc\x12\x00\x00'), bytearray(b'\xf5\x0c\x01\x00'), bytearray(b'\xf9\x02$\x00'), bytearray(b'\xfe'), bytearray(b'\xfc\x05\x00\x00'), bytearray(b'\xf0\xee\xfe\xfe'), bytearray(b'\xff')]</t>
  </si>
  <si>
    <t>[bytearray(b'b"\xfc\x066\'"'), bytearray(b'\xf1G'), bytearray(b'\xf0\xcc\xc5\xc6'), bytearray(b'\xf0\xef\xfe\xfe'), bytearray(b'\xfe'), bytearray(b'\xf0\xfe\xfe\xfe'), bytearray(b'\xfd'), bytearray(b'\xf0\xcc\xc6\xc5'), bytearray(b'\xfd'), bytearray(b'\xf0\xfe\xfe\xfe'), bytearray(b'\xfd'), bytearray(b'\xf0\xee\xfe\xfe'), bytearray(b'\xff'), bytearray(b'\xff')]</t>
  </si>
  <si>
    <t>[bytearray(b'\xfc\x15$\x00'), bytearray(b'\xf9\x01$\x00'), bytearray(b'\xfe'), bytearray(b'\xfc\x14$\x01'), bytearray(b'\xfc\x15$\x04'), bytearray(b'\xfc\\rr\x00\x02'), bytearray(b'\xf9\x01$\x04'), bytearray(b'\xfe'), bytearray(b'\xfc\x14$\x01'), bytearray(b'\xfc\x15$\x03'), bytearray(b'\xfc\\rr\x00\x01'), bytearray(b'\xf9\x01$\x03'), bytearray(b'\xfe'), bytearray(b'\xfc\x14$\x01'), bytearray(b'\xfc\x15$\x02'), bytearray(b'\xfc\\rr\x00\x00'), bytearray(b'\xf9\x01$\x02'), bytearray(b'\xfe'), bytearray(b'\xfc\x14$\x01'), bytearray(b'\xf0\xee\xd0\xef'), bytearray(b'\xfd'), bytearray(b'\xf0\xee\xd0\xef'), bytearray(b'\xf8\x00\x81'), bytearray(b'\xfe'), bytearray(b'\xf0\xee\xee\xef'), bytearray(b'\xfd'), bytearray(b'\xf0\xee\xd0\xef'), bytearray(b'\xff'), bytearray(b'\xfc\x05\x00\x00'), bytearray(b'\xfc\x15$\x01'), bytearray(b'\xfc\x066L'), bytearray(b'\xf5\x03\x00\x01'), bytearray(b'\xf9\x01$\x01'), bytearray(b'\xfe'), bytearray(b'\xff')]</t>
  </si>
  <si>
    <t>[bytearray(b'\xf0\xee\xee\xee'), bytearray(b'\xff'), bytearray(b'\xfc\x01\x05\x05'), bytearray(b'\xf9\x01\\rr\x05'), bytearray(b'\xf9\x02\\rr\x04'), bytearray(b'\xf5\x00\x03\x04'), bytearray(b'\xf5\x00\x00\x08'), bytearray(b'\xf7\x0e'), bytearray(b'\xf5\x00\x01\x04'), bytearray(b'\xff')]</t>
  </si>
  <si>
    <t>[bytearray(b'\xfc\x14$\x00'), bytearray(b'\xf3\x83\x00'), bytearray(b'\xfa\x0c\x01\x00'), bytearray(b'\xf0\xfe\xfe\xfe'), bytearray(b'\xfd'), bytearray(b'\xfa\x0c\x01\x00'), bytearray(b'\xf0\xfe\xfe\xfe'), bytearray(b'\xfd'), bytearray(b'\xfa\x0b\x01\x00'), bytearray(b'\xf1G'), bytearray(b'\x14'), bytearray(b'\xf9\x02$\x00'), bytearray(b'\xfe'), bytearray(b'\xfc\x066&lt;'), bytearray(b'\xf1G'), bytearray(b'\xf0\\tt\x8d\x15'), bytearray(b'\xfd'), bytearray(b'\xf1G'), bytearray(b'\xf0\\tt\x13\xc6'), bytearray(b'\xfd'), bytearray(b'\xf1G'), bytearray(b'\xf0\x13\x15\x8d'), bytearray(b'\xfd'), bytearray(b'\xf1G'), bytearray(b'\xf0\\tt\\tt\xc6'), bytearray(b'\xfe'), bytearray(b'\xfc\x15$\x03'), bytearray(b'\xfa\x0b\x01\x00'), bytearray(b'\xf9\x01$\x03'), bytearray(b'\xfe'), bytearray(b'\xf0\\tt\\nn\xcc'), bytearray(b'\xfd'), bytearray(b'\xf0\x0b\\nn\\tt'), bytearray(b'\xfd'), bytearray(b'\xf0\x0b\x0b\xcc'), bytearray(b'\xfd'), bytearray(b'\xf0\\tt\xc5\xc5'), bytearray(b'\xff'), bytearray(b'\xfc\x12\x00\x00'), bytearray(b'\xf5\x0c\x01\xff'), bytearray(b'\xfe'), bytearray(b'\xfc\x05\x00\x00'), bytearray(b'\xfc\x15$\x00'), bytearray(b'\xf0\xee\xfe\xfe'), bytearray(b'\xf8\x03\x81'), bytearray(b'\xfc\\rr\x03\x0c'), bytearray(b'\xf9\x01$\x00'), bytearray(b'\xf8\x03\x00'), bytearray(b'\xff')]</t>
  </si>
  <si>
    <t>0: b'\xf0\xee\xee\xef, \xff, \xff'</t>
  </si>
  <si>
    <t>1: b'\xee, \xff, \xfc\x05\x00\x00, \xf0\xef\xfe\xfe, \xff'</t>
  </si>
  <si>
    <t>2: b'\xee, \xff, \xfc\x05\x00\x00, \xf0\xef\xfe\xfe, \xff'</t>
  </si>
  <si>
    <t>3: b'\xf0QR\xee, \xfd, \xf0Q\xeeS, \xfd, \xf0\xeeRS, \xff, \xfc\x12\x00\x00, \xfe, \xfc\x01\x00\x00, \xf16, \xf0\xef\xfe\xfe, \xff'</t>
  </si>
  <si>
    <t>4: b'\xf0\xee\xee\xfe, \xfd, \xf0\xee\xee\xef, \xff, \xff'</t>
  </si>
  <si>
    <t>5: b'\xf0\xef\xef\xfe, \xf0\xef\xfe\xfe, \xf0\xef\xfe\xfe, \xff, \xfc\x12\x00\x00, \xfe, \xfc\x01\x02\x02, \xf0\x08\xfe\xfe, \xfe, \xfc\x05\x00\x00, \xf0\xee\xfe\xfe, \xff'</t>
  </si>
  <si>
    <t>6: b'\xf0\xee\xee\xef, \xfd, \xf0\x00\x05\x05, \xff, \xff'</t>
  </si>
  <si>
    <t>7: b'\xf0\xee\xee\xfe, \xf0\xee\xee\xfe, \xfd, \xf0\xee\xee\xfe, \xf0\xee\xee\xfe, \xfd, \xf0\xee\xee\xfe, \xf0\xee\xee\xfe, \xfd, \xf0e\xee\xfe, \xf0e\xee\xfe, \xff, \xfc\x12\x00\x00, \xef, \xff'</t>
  </si>
  <si>
    <t>8: b'\xf0\x04\xfe\xfe, \xfd, \xf0\xef\x04\xfe, \xff, \xff'</t>
  </si>
  <si>
    <t>9: b'\xf0\xef\x1b\xfe, \xfd, \xf0\x06\x07\xfe, \xff, \xfc\x12\x00\x00, \xfe, \xfc\x05\x00\x00, \xf0.\xfe\xfe, \xff'</t>
  </si>
  <si>
    <t>10: b'\xfc\x13\x01\x01, \xf0\xee\x0b\x0b, \xfe, \xf0\xee\xef\xfe, \xfd, \xf0\xee\xbe\xbe, \xff, \xff'</t>
  </si>
  <si>
    <t>11: b'\xf0\xee\xee\xfe, \xfd, \xf0\xee\xee\xef, \xff, \xff'</t>
  </si>
  <si>
    <t>12: b'\xf0\xee\xee\xef, \xff, \xfc\x12\x00\x00, \xfe, \xfc\x13\x01\x01, \xfc\x05\x00\x00, \xf0\x94\x95\x96, \xff'</t>
  </si>
  <si>
    <t>13: b'\xf0\x8b\x8c\x8e, \xfd, \xf0\x92\x93\x94, \xfd, \xf0\x95\x96\x97, \xfd, \xf0\x98\x99\xcd, \xfd, \xf0\x9b\x9c\xa3, \xfd, \xf0\x8f\x90\xa2, \xfd, \xf0\x9e\x9f\xa0, \xff, \xff'</t>
  </si>
  <si>
    <t>14: b'\xf1D, \xf0\x10\xee\xfe, \xfd, \xf0\xee\x10\xfe, \xff, \xff'</t>
  </si>
  <si>
    <t>15: b'\xfc\x13\x01\x01, \xf0\xee\xee\xef, \xfe, \xee, \xfd, \xf0\xe2\xee\xfe, \xff, \xff'</t>
  </si>
  <si>
    <t>16: b'\xf0\xee\xef\xfe, \xfd, \xf0\xee\xee\xa6, \xfd, \xf0\xee\xee\xef, \xff, \xff'</t>
  </si>
  <si>
    <t>17: b'\xfc\x13\x01\x01, \xef, \xf0\xee\xee\xfe, \xfe, \xee, \xff, \xff'</t>
  </si>
  <si>
    <t>18: b'\xf0\xee\xee\xfe, \xff, \xff'</t>
  </si>
  <si>
    <t>19: b'\xf0\xee\xee\xfe, \xfd, \xf0\xee\xef\xfe, \xff, \xff'</t>
  </si>
  <si>
    <t>20: b'\xf4\x05\x05\xfe, \xfd, \xf16, \xc2, \xff, \xfc\x12\x00\x00, \xfe, \xfc\x05\x00\x00, \xf4\x05\xfe\xfe, \xff'</t>
  </si>
  <si>
    <t>21: b'\xf0\xee\xee\xfe, \xfd, \xf0\xee\xee\xef, \xff, \xfc\x01\x02\x02, \xf0\xb8\xfe\xfe, \xff'</t>
  </si>
  <si>
    <t>22: b'\xf0\xee\xee\xef, \xfd, \xf0\xb9\xba\xcf, \xfd, \xf0\xee\xee\xef, \xfd, \xf0\xb9\xba\xcf, \xfd, \xf0\xc5\xfe\xfe, \xff, \xff'</t>
  </si>
  <si>
    <t>23: b'\xf0\xee\xee\xfe, \xfd, \xf0\xee\xee\xef, \xff, \xff'</t>
  </si>
  <si>
    <t>24: b'\xf0\xee\xee\xfe, \xfd, \xf0\xee\xee\xfe, \xfd, \xf0\xee\xee\xef, \xff, \xff'</t>
  </si>
  <si>
    <t>25: b'\xfc\x0fD\x07, \xf0\xee\xef\xfe, \xf0\xef\xfe\xfe, \xfe, \xee, \xff, \xff'</t>
  </si>
  <si>
    <t>26: b'\xfc\x13\x01\x01, \xf16, \xc2, \xfe, \xee, \xff, \xfc\x12\x00\x00, \xfe, \xfc\x01\x00\x00, \xf0\xef\xef\xfe, \xff'</t>
  </si>
  <si>
    <t>27: b'\xfc\x0fD\x05, \xf1C, \xba, \xfd, \xf0\xee\xfe\xef, \xf0\xee\xee\xef, \xfe, \xee, \xff, \xff'</t>
  </si>
  <si>
    <t>28: b'\xfc\x13\x01\x01, \xef, \xfe, \xf0\xee\xee\xef, \xfd, \xff, \xff'</t>
  </si>
  <si>
    <t>29: b'\xee, \xfd, \xf0\xee\xee\xef, \xff, \xfc\x12\x00\x00, \xfe, \xfc\x13\x01\x01, \xfc\x05\x00\x00, \xf0\xcb\xfe\xfe, \xff'</t>
  </si>
  <si>
    <t>30: b'\xf0\xee\xee\xef, \xfd, \xf0\xee\xee\xfe, \xfd, \xf0\xee\xee\xfe, \xff, \xfc\x12\x00\x00, \xfe, \xfc\x05\x00\x00, \xf0\xcb\xfe\xfe, \xff'</t>
  </si>
  <si>
    <t>31: b'\xfc\x13\x01\x01, \xf0\xee\xee\xba, \xfd, \xf0\xee\xee\xb3, \xfd, \xf0\xee\xee\xb2, \xfe, \xee, \xfd, \xf0\xee\xee\xef, \xfd, \xf0\xee\xee\x8e, \xff, \xff'</t>
  </si>
  <si>
    <t>32: b'\xf0\xee\xef\xfe, \xff, \xfc\x01\x19\x19, \xf0\xdf\xdf\xfe, \xfe, \xfc\x13\x01\x01, \xfc\x05\x00\x00, \xf0\xef\xef\xfe, \xff'</t>
  </si>
  <si>
    <t>33: b'\xfc\x13\x01\x01, \xf0\xee\xef\xef, \xfe, \xf16, \xf0\xc2\xc2\xfe, \xff, \xfc\x12\x00\x00, \xfe, \xfc\x01\x00\x00, \xf0\xef\xfe\xfe, \xff'</t>
  </si>
  <si>
    <t>34: b'\xfc\r\x00\x03, \xf8\x00\x00, \xf1\x0e, \xf0\xee\xee\xfe, \xfe, \xee, \xf8\x00\x81, \xfd, \xf0\xee\xee\xef, \xf8\x00\x81, \xfd, \xf0\xee\xee\xb3, \xf8\x00\x81, \xff, \xff'</t>
  </si>
  <si>
    <t>35: b'\xf0\xeei\xef, \xff, \xfc\x01\x00\x00, \xf0i\xfe\xfe, \xff'</t>
  </si>
  <si>
    <t>36: b'\xf0\x0e\x0e\xfe, \xf0\x0e\x0e\xfe, \xf0\x0e\xfe\xfe, \xfd, \xff, \xfc\x12\x00\x00, \xf5\x0c\x01\xff, \xfe, \xfc\x01\x02\x02, \xf1C, \xf0,,\xfe, \xff'</t>
  </si>
  <si>
    <t>37: b'\xf0\xcc\xee\xee, \xfd, \xf0\xcc\xee\xee, \xfd, \xf0\xcc\xee\xee, \xfd, \xf0\xcc\xee\xee, \xfd, \xf0\xc5\xc6\xee, \xf16, \xf0\xef\xef\xfe, \xff, \xfc\x12\x00\x00, \xfe, \xfc\x05\x00\x00, \xf1C, \xf0\xc0\xfe\xfe, \xff'</t>
  </si>
  <si>
    <t>38: b'\xf0\xee\xee\xd6, \xfd, \xf0\xee\xee\x13, \xfd, \xf0\xee\xee\xcb, \xfd, \xf0\xee\xee\x14, \xfd, \xef, \xf0\xee\xee\xfe, \xf0\xee\xee\xfe, \xf0\xee\xee\xfe, \xff, \xff'</t>
  </si>
  <si>
    <t>39: b'\xf0\xee\xee\xfe, \xfd, \xf0\xee\xee\x13, \xfd, \xf0\xee\xee\xef, \xff, \xff'</t>
  </si>
  <si>
    <t>40: b'\xf0\xee\xee\xef, \xfd, \xf0\xee\xee\xfe, \xff, \xff'</t>
  </si>
  <si>
    <t>41: b'\xee, \xff, \xfc\x12\x00\x00, \xfe, \xfc\x01\x00\x00, \xf0\xee\xfe\xfe, \xfe, \xfc\x05\x00\x00, \xf0\xef\xfe\xfe, \xff'</t>
  </si>
  <si>
    <t>42: b'\xfc\x13\x01\x01, \xf0\xef\xe7\xe7, \xfe, \xf0\xee\xe7\xee, \xfd, \xf0\xee\xee\xfe, \xff, \xff'</t>
  </si>
  <si>
    <t>43: b'\xf0\xee\xee\xfe, \xfd, \xf0\xee\xef\x8f, \xfd, \xf0\xee\xee\xfe, \xff, \xfc\x12\x00\x00, \xfe, \xfc\x01\x02\x02, \xf0\xee\xb2\xfe, \xff'</t>
  </si>
  <si>
    <t>44: b'\xee, \xfd, \xee, \xfd, \xf0\xee\xee\xad, \xff, \xfc\x13\x01\x01, \xfc\x05\x00\x00, \xf0\xef\xfe\xfe, \xff'</t>
  </si>
  <si>
    <t>45: b'\xf0\xef\x94\xfe, \xfd, \xf0\xef\x95\xfe, \xfd, \xf0\xef\x96\xfe, \xff, \xff'</t>
  </si>
  <si>
    <t>46: b'\xf0\xee\xee\xfe, \xfd, \xf0\xee\xee\xef, \xff, \xff'</t>
  </si>
  <si>
    <t>47: b'\xf0\xee\xee\xef, \xfd, \xf0\xee\xee\xfe, \xff, \xff'</t>
  </si>
  <si>
    <t>48: b'\xee, \xfd, \xf0\xee\xee\xef, \xfd, \xf0\xee\xee\xb8, \xff, \xff'</t>
  </si>
  <si>
    <t>49: b'\xf0\xee\xee\xfe, \xff, \xfc\x12\x00\x00, \xfe, \xfc\x01\x00\x00, \xf0\xef\xfe\xfe, \xff'</t>
  </si>
  <si>
    <t>50: b'\xf0\xee\xee\xef, \xfd, \xf0\xee\xee\xfe, \xfd, \xf0\xee\xee\xfe, \xff, \xff'</t>
  </si>
  <si>
    <t>51: b'\xf0\xee\xee\xce, \xfd, \xf0\xee\xee\xef, \xff, \xff'</t>
  </si>
  <si>
    <t>52: b'\xf0\xee\xee\xfe, \xfd, \xf0\xee\xee\xef, \xff, \xfc\x12\x00\x00, \xfe, \xfc\x13\x01\x01, \xfc\x05\x00\x00, \xf0\xeb\xfe\xfe, \xff'</t>
  </si>
  <si>
    <t>53: b'\xee, \xfd, \xf0\xee\xee\xef, \xfd, \xf0\x08\x08\xee, \xff, \xff'</t>
  </si>
  <si>
    <t>54: b'\xf0\xee\xee\xef, \xfd, \xf0\xee\xee\xfe, \xfd, \xf0\xee\xee\xfe, \xff, \xff'</t>
  </si>
  <si>
    <t>55: b'\xf0\xee\xee\xef, \xff, \xff'</t>
  </si>
  <si>
    <t>56: b'\xfc\r\x00\x03, \xf8\x00\x00, \xf1\x0e, \xee, \xfe, \xf0\xee\xee\xef, \xf8\x00\x81, \xff, \xff'</t>
  </si>
  <si>
    <t>57: b'\xfc\r\x00\x03, \xf8\x00\x00, \xf1\x0e, \xee, \xfe, \xf0\xee\xee\xfe, \xfd, \xf0\xee\xee\xef, \xf8\x00\x81, \xff, \xff'</t>
  </si>
  <si>
    <t>58: b'\xfc\x13\x01\x01, \xf0\xee\xee\x8e, \xfe, \xf0\xee\xee\xfe, \xfd, \xf0\xee\xee\xfe, \xfd, \xf0\xee\xee\xef, \xff, \xff'</t>
  </si>
  <si>
    <t>59: b'\xf0\xee\xee\xef, \xfd, \xf4\x16\x16\x16, \xfd, \xf0\xee\xee\x9e, \xff, \xff'</t>
  </si>
  <si>
    <t>60: b'\xf0\xee\xee\xef, \xfd, \xee, \xfd, \xee, \xff, \xff'</t>
  </si>
  <si>
    <t>61: b'\xfc\x13\x01\x01, \xf0\xee\xee\x15, \xfe, \xf0\xee\xee\xfe, \xfd, \xf0\xee\xee\xfe, \xfd, \xf0\xee\xee\xef, \xff, \xff'</t>
  </si>
  <si>
    <t>62: b'\xf0\xee\xee\xfe, \xfd, \xf0\xee\xee\xef, \xfd, \xf0\xee\xee\xcb, \xff, \xfc\x12\x00\x00, \xfe, \xfc\x05\x00\x00, \xf0ii\xfe, \xf0i\xfe\xfe, \xff'</t>
  </si>
  <si>
    <t>63: b'\xf0\xee\xee\xef, \xfd, \xf0\xee\xee\xfe, \xfd, \xf0\xee\xee\xfe, \xfd, \xf0\xee\xee\xa5, \xff, \xfc\x01\x05\x06, \xf1E, \xef, \xfe, \xfc\x01\x00\x00, \xf0\xc9\xfe\xfe, \xff'</t>
  </si>
  <si>
    <t>64: b'\xcb, \xff, \xff'</t>
  </si>
  <si>
    <t>65: b'\xf0\xee\xee\xfe, \xfd, \xf0\xee\xee\xef, \xff, \xfc\x12\x00\x00, \xfe, \xfc\x01\x00\x00, \xf0\xa2\xfe\xfe, \xff'</t>
  </si>
  <si>
    <t>66: b'\xf0\xef\xef\xb5, \xff, \xfc\x14\x0c\x01, \xfc\x01\x02\x02, \xfc\x15\t\x01, \xf9\x00\t\x01, \xf7\x06, \xff'</t>
  </si>
  <si>
    <t>67: b'\xfc\x13\x01\x01, \xf0\xef\xb5\xdd, \xfe, \xf0\xb5\xb5\xfe, \xfd, \xf0\xb5\xef\xfe, \xff, \xff'</t>
  </si>
  <si>
    <t>68: b'\xfc\x0b\xc8\x00, \xfc\x15\x00\x00, \xf9\x01\x00\x00, \xfa\t\xf10, \xf3D\x00, \xf5\x03\x00&lt;, \xfb\x00\x00, \xfe, \xfc\x0bP\x00, \xfc\x15\x00\x01, \xf9\x01\x00\x01, \xfa\t\xf10, \xf3D\x00, \xf5\x03\x00\x1c, \xfe, \xfc\x0b\x19\x00, \xfc\x15\x00\x02, \xf9\x01\x00\x02, \xfa\t\xf10, \xf3D\x00, \xf5\x03\x00\x0c, \xfe, \xfc\r\x03\x03, \x9b, \xf8\x03\x00, \xfe, \xf0\xee\xee\xa7, \xfd, \xf0\xee\xef\xb5, \xfd, \xf0\xee\xee\xdd, \xfd, \xf8\x03\x81, \xff, \xfc\x01\n\n, \xab, \xff'</t>
  </si>
  <si>
    <t>69: b'\xfc\x13\x01\x01, \xf0\xb6\xcd\xdd, \xfe, \xf0\xee\xee\xef, \xff, \xff'</t>
  </si>
  <si>
    <t>70: b'\xf0\xee\xee\xfe, \xfd, \xf0\xee\xee\xfe, \xfd, \xf0\xee\xef\xfe, \xff, \xff'</t>
  </si>
  <si>
    <t>71: b'\xf0\xee\xee\xef, \xfd, \xf0\xee\xee\xae, \xff, \xfc\x12\x00\x00, \xfc\x1bd\x01, \xfc\x19\x01\x00, \xf5\x08\x03\x01, \xf5\x02\x00", \xf5\x00\x01\x01, \xfe, \xfc\x12\x00\x00, \xfc\x1bd\x01, \xfc\x19\x02\x00, \xfc\x13\x01\x00, \xf5\x08\x03\x02, \xf5\x02\x00\x1c, \xf5\x00\x01\x02, \xfe, \xfc\x12\x00\x00, \xfc\x1bd\x01, \xfc\x19 \x00, \xfc\x13\x01\x00, \xf5\x08\x03 , \xf5\x02\x00\x1c, \xf5\x00\x01 , \xff'</t>
  </si>
  <si>
    <t>72: b'\xf0\xee\xee\xfe, \xfd, \xf0\xee\xee\xeb, \xff, \xfc\x12\x00\x00, \xfe, \xfc\x01\x00\x00, \xfc\x13\x01\x01, \xf0\xef\xfe\xfe, \xff'</t>
  </si>
  <si>
    <t>73: b'\xf0\xee\xee\xfe, \xfd, \xf0\xee\xee\xef, \xfd, \xee, \xff, \xff'</t>
  </si>
  <si>
    <t>74: b'\xfc\x13\x01\x01, \xf0\xee\xee\x90, \xfe, \xf0\xee\xee\xef, \xff, \xff'</t>
  </si>
  <si>
    <t>75: b'\xf0\x05\xee\xfe, \xfd, \xf0\xee\xee\xae, \xfd, \xf0\xee\xee\xef, \xff, \xff'</t>
  </si>
  <si>
    <t>76: b'\xf3\x86\x00, \xfd, \x90, \xfd, \xf3\x86\x00, \xfd, \x90, \xfd, \xf3\x86\x00, \xfd, \x90, \xfd, \xf3\x87\x00, \xfd, \x90, \x90, \x90, \x90, \x90, \x90, \x90, \x90, \x90, \x90, \xff, \xff'</t>
  </si>
  <si>
    <t>77: b'\xf0\xee\xee\xef, \xfd, \xff, \xfc\x05\x00\x00, \xf16, \xf0\xef\xfe\xfe, \xff'</t>
  </si>
  <si>
    <t>78: b'\xf0\xee\xee\xef, \xfd, \xf6\x00\xe9\xe9, \xfd, \xf0\xee\xee\xef, \xfd, \xf6\x01\x01\x01, \xff, \xfc\x01\x05\x06, \xf4\x05\x05\x06, \xff'</t>
  </si>
  <si>
    <t>79: b'\xf0\xe4\xfe\xfe, \xff, \xfc\x12\x00\x00, \xfe, \xfc\x05\x00\x00, \xf0\xa2\xfe\xfe, \xff'</t>
  </si>
  <si>
    <t>80: b'\xf0\xee\xee\xef, \xfd, \xf0\xee\xee\xa8, \xff, \xfc\x12\x00\x00, \xfe, \xfc\x05\x00\x00, \xf1G, \x8b, \xff'</t>
  </si>
  <si>
    <t>81: b'\xfc\x13\x01\x01, \xf0\xee\xdf\xcf, \xfe, \xf0\xee\xee\xef, \xff, \xff'</t>
  </si>
  <si>
    <t>82: b'\xfc\x10\x00\x00, \xf0\x05\x06\x07, \xfe, \xf0\xee\xee\xfe, \xfd, \xf0\xee\xee\xef, \xff, \xff'</t>
  </si>
  <si>
    <t>83: b'\xf0\xee\xee\xef, \xfd, \xf0\xee\xee\xfe, \xfd, \xf0\xee\xee\xfe, \xff, \xfc\x12\x00\x00, \xf1C, \xf0\xbc\xfe\xfe, \xff'</t>
  </si>
  <si>
    <t>84: b'\x99, \xff, \xfc\x05\x00\x00, \xef, \x99, \xff'</t>
  </si>
  <si>
    <t>85: b'\xfc\x08C\x07, \xf0001, \xf16, \xf0\xc2\xfe\xfe, \xfe, \xfc\x08C\x06, \xf6\x00\xf4\xf4, \xf16, \xf0\xc2\xfe\xfe, \xfe, \xf1D, \xf6\x00\xf5\xeb, \xf16, \xf0\xc2\xfe\xfe, \xfd, \xf1D, \xf6\x00\xe9\xee, \xf16, \xf0\xc2\xfe\xfe, \xfd, \xf1D, \xf6\x00\xeb\xec, \xf16, \xf0\xc2\xfe\xfe, \xff, \xfc\x05\x00\x00, \xf16, \xf0\xc2\xfe\xfe, \xff'</t>
  </si>
  <si>
    <t>86: b'\xfc\x13\x01\x01, \xf0\x91\x90\x90, \xfe, \xf0\xee\xee\xef, \xff, \xff'</t>
  </si>
  <si>
    <t>87: b'\xfc\x13\x01\x01, \xf0\x9b\xbd\xef, \xfe, \xf0\xee\xee\xef, \xff, \xff'</t>
  </si>
  <si>
    <t>88: b'\xee, \xfd, \xee, \xfd, \xee, \xfd, \xee, \xfd, \xef, \xee, \xee, \xff, \xfc\x01\x02\x02, \xf0f\xfe\xfe, \xff'</t>
  </si>
  <si>
    <t>89: b'\xf0\xee\xee\xfe, \xfd, \xf0\xee\xee\xef, \xff, \xfc\x01\x00\x00, \xf0\xee\xfe\xfe, \xfe, \xfc\x05\x00\x00, \xf0\xb9\xfe\xfe, \xff'</t>
  </si>
  <si>
    <t>90: b'\xf0\x00\x00\xfe, \xfd, \xf0\xee\xef\xec, \xff, \xff'</t>
  </si>
  <si>
    <t>91: b'\xfc\x13\x01\x01, \xf0\x9b\xbd\xef, \xfe, \xf0\xee\xee\xef, \xff, \xff'</t>
  </si>
  <si>
    <t>92: b'\xf0\xee\xef\xfe, \xff, \xff'</t>
  </si>
  <si>
    <t>93: b'\xfc\x0f\x00\x07, \xf0\xee\xef\xfe, \xfd, \xee, \xfe, \xee, \xff, \xff'</t>
  </si>
  <si>
    <t>94: b'\xf0\xee\xee\xfe, \xfd, \xf0\xee\xee\xef, \xff, \xff'</t>
  </si>
  <si>
    <t>95: b'\xfc\x13\x01\x01, \xf0\xee\xee\xef, \xfe, \xf0ii\xfe, \xfd, \xf0\xefii, \xff, \xff'</t>
  </si>
  <si>
    <t>96: b'\xf0\xee\xee\xfe, \xfd, \xf0\xee\xee\xef, \xff, \xff'</t>
  </si>
  <si>
    <t>97: b'\xee, \xfd, \xf0\xee\xee\x9c, \xfd, \xf0\xee\xef\xfe, \xff, \xff'</t>
  </si>
  <si>
    <t>98: b'\xf0\xee\xee\xfe, \xfd, \xf0\xef\xee\xfe, \xff, \xff'</t>
  </si>
  <si>
    <t>99: b'\xf0\xee\xee\xfe, \xfd, \xf0\xee\xee\xef, \xff, \xff'</t>
  </si>
  <si>
    <t>100: b'\xfc\x13\x01\x01, \xf0\xee\xef\xef, \xfe, \xf1D, \xf0\xee\xad\xee, \xfd, \xee, \xfd, \xf0\xad\xad\xee, \xfd, \xee, \xff, \xff'</t>
  </si>
  <si>
    <t>101: b'\xee, \xfd, \xf0\xee\xee\xfe, \xff, \xfc\x01\x00\x00, \xf0\xef\xfe\xfe, \xff'</t>
  </si>
  <si>
    <t>102: b'\xf0\xee\xee\xef, \xfd, \xf0\xee\xee., \xff, \xff'</t>
  </si>
  <si>
    <t>103: b'\xf0\xee\xeee, \xfd, \xf0QRS, \xff, \xfc\x01\x08\x08, \xf6\x01AB, \xfe, \xfc\x01\x00\x00, \xf16, \xf0\xef\xfe\xfe, \xff'</t>
  </si>
  <si>
    <t>104: b'\xf0\xef\xef\xfe, \xf0\xef\xfe\xfe, \xf0\xef\xfe\xfe, \xff, \xfc\x01\x02\x02, \xf0\x08\xfe\xfe, \xfe, \xfc\x05\x00\x00, \xf0\xee\xfe\xfe, \xff'</t>
  </si>
  <si>
    <t>105: b'\xfc\x13\x01\x01, \x0e, \xfe, \xf0\xef\xef\xfe, \xfd, \xf0\xef\xef\x0e, \xff, \xff'</t>
  </si>
  <si>
    <t>106: b'\xfc\x088\x17, /, \xfe, \xf0\x0e\x0f#, \xfd, \xf0.5\x1c, \xf0\xef\xef\xfe, \xfd, \xf0.5\x1c, \xf0\t\n\x0b, \xfd, \xf03.%, \xf0\t\n\x0b, \xfd, \xf043\x1f, \xf0\t\n\x0b, \xff, \xfc\x12\x00\x00, \xfe, \xfc\x05\x00\x00, \xf1G, \xf0.\xfe\xfe, \xf0\x13\xfe\xfe, \xff'</t>
  </si>
  <si>
    <t>107: b'\xfc\x13\x01\x01, \xf0\xee\x07\x07, \xfe, \xf0\xee\xef\xfe, \xfd, \xf0\xee\xa9\xfe, \xfd, \xf0\xee\xa9\xa9, \xff, \xff'</t>
  </si>
  <si>
    <t>108: b'\xfc\x13\x01\x01, \xf0\xee\x9f\x9f, \xfe, \xf0\xee\xee\xfe, \xfd, \xf0\xee\xee\xef, \xff, \xff'</t>
  </si>
  <si>
    <t>109: b'\xfc\x13\x01\x01, \xf0\x94\x95\x96, \xfd, \xf0\xe4\xfe\xfe, \xfe, \xf0\xee\xee\xef, \xff, \xff'</t>
  </si>
  <si>
    <t>110: b'\xee, \xfd, \xee, \xfd, \xf0\xee\xee\xef, \xff, \xfc\x12\x00\x00, \xfe, \xfc\x05\x00\x00, \xf0\xa3\xfe\xfe, \xff'</t>
  </si>
  <si>
    <t>111: b'\xf0\xee\xee\xef, \xfd, \xf0\xee\xee\xe5, \xff, \xff'</t>
  </si>
  <si>
    <t>112: b'\xf0\xee\xef\xfe, \xfd, \xf0\xee\xee\xa6, \xfd, \xf0\xee\xee\xef, \xff, \xff'</t>
  </si>
  <si>
    <t>113: b'\xfc\x13\x01\x01, \xf16, \xc2, \xfe, \xee, \xff, \xfc\x12\x00\x00, \xfe, \xfc\x01\x00\x00, \xf0\xef\xfe\xfe, \xff'</t>
  </si>
  <si>
    <t>114: b'\xf0\xee\x93\xef, \xff, \xff'</t>
  </si>
  <si>
    <t>115: b'\xf0\xee\xee\xfe, \xfd, \xf0\xee\xee\xef, \xff, \xfc\x10\x00\x00, \xfc\x01\x02\x02, \xf16, \xc2, \xff'</t>
  </si>
  <si>
    <t>116: b'\xf0\xef\xef\xfe, \xfd, \xf0\xee\xee\xfe, \xfd, \xf0\xee\xee\xfe, \xff, \xff'</t>
  </si>
  <si>
    <t>117: b'\xfc\x10\x00\x00, \xf0\xee\xee5, \xfe, \xf0\xee\xee\xef, \xfd, \xf0\xee\xee\xfe, \xff, \xff'</t>
  </si>
  <si>
    <t>118: b'\xf0\xee\xee\xfe, \xfd, \xf0\xee\xee\xef, \xff, \xff'</t>
  </si>
  <si>
    <t>119: b'\xfc\x13\x01\x01, \xf0\xb3\xfe\xfe, \xfe, \xf0\xee\xee\xfe, \xfd, \xf0\xee\xee\xef, \xff, \xff'</t>
  </si>
  <si>
    <t>120: b'\xfc\x13\x01\x01, \xf0\xef\xee\xee, \xfe, \xf0\xee\xee\xfe, \xff, \xff'</t>
  </si>
  <si>
    <t>121: b'\xfc\x13\x01\x01, \xf16, \xc2, \xfe, \xf0\xee\xee\xfe, \xfd, \xf0\xee\xee\xef, \xff, \xff'</t>
  </si>
  <si>
    <t>122: b'\xee, \xff, \xfc\x12\x00\x00, \xfe, \xfc\x01\x00\x00, \xf0\xef\xfe\xfe, \xff'</t>
  </si>
  <si>
    <t>123: b'\xf0\xee\xee\xfe, \xfd, \xf0\xee\xee\xef, \xff, \xff'</t>
  </si>
  <si>
    <t>124: b'\xf0\xee\xee\xef, \xff, \xfc\x13\x01\x01, \xfc\x05\x00\x00, \xf0\xcb\xfe\xfe, \xff'</t>
  </si>
  <si>
    <t>125: b'\xf0\xee\xee\xef, \xff, \xfc\x12\x00\x00, \xfe, \xfc\x05\x00\x00, \xf0\xcb\xfe\xfe, \xff'</t>
  </si>
  <si>
    <t>126: b'\xf0\xee\xee\xfe, \xfd, \xf0\xee\xee\xfe, \xfd, \xf0\xee\xee\xfe, \xfd, \xef, \xf0\xba\xb3\xb9, \xf0\xbc\x8e\xb9, \xf0\xbc\xba\xb3, \xff, \xfc\x12\x00\x00, \xfe, \xfc\x05\x00\x00, \xf0\xee\xfe\xfe, \xff'</t>
  </si>
  <si>
    <t>127: b'\xfc\x08H\x0f, \xfc\tH\x07, \xf3\x8a\x00, \xf1H, \xee, \xee, \xee, \xee, \xfe, \xfc\x08I\x0f, \xfc\tI\x07, \xf3\x8a\x00, \xf1I, \xee, \xee, \xee, \xee, \xfe, \xfc\x08J\x0f, \xfc\tJ\x07, \xf3\x8a\x00, \xf1J, \xee, \xee, \xee, \xee, \xfe, \xfc\x08K\x0f, \xfc\tK\x07, \xf3\x8a\x00, \xf1K, \xee, \xee, \xee, \xee, \xfe, \xf0\xee\xfe\xef, \xfd, \xf0\xee\r\xee, \xfd, \xf0\xfe\xdf\xef, \xff, \xfc\x12\x00\x00, \xf5\x0b\x01\xff, \xfe, \xfc\x05\x00\x00, \xf0\xee\xfe\xfe, \xff'</t>
  </si>
  <si>
    <t>128: b'\xee, \xfd, \xf0\xee\xb3\xef, \xff, \xff'</t>
  </si>
  <si>
    <t>129: b'\xfc\x13\x01\x01, \xf0\xee\xee\xb2, \xfe, \xf0\xee\xee\xef, \xfd, \xf0\xee\xee\xfe, \xfd, \xf0\xee\xee\xfe, \xff, \xff'</t>
  </si>
  <si>
    <t>130: b'\xf0\xee\xee\xfe, \xfd, \xf0\xee\xee\xfe, \xfd, \xf0\xee\xee\xfe, \xfd, \xf0\xee\xee\xef, \xff, \xff'</t>
  </si>
  <si>
    <t>131: b'\xf0\xee\xee\x92, \xfd, \xf0\xee\xee\xef, \xfd, \xf0\xee\xee\xba, \xfd, \xf0\xee\xee\xcf, \xff, \xfc\x12\x00\x00, \xfe, \xfc\x05\x00\x00, \xf0\xcb\xfe\xfe, \xff'</t>
  </si>
  <si>
    <t>132: b'\xf0\xee\xee\xef, \xfd, \xf0\xeb\xeb\xfe, \xf0\xeb\xeb\xfe, \xfd, \xf0\xee\xee\xef, \xfd, \xf0\xb4\xeb\xef, \xfd, \xf0\xb4\xeb\xef, \xff, \xff'</t>
  </si>
  <si>
    <t>133: b'\xf0\xef\xfe\xa5, \xff, \xff'</t>
  </si>
  <si>
    <t>134: b'\xfc\x13\x01\x01, \xee, \xfe, \xf0\xee\xee\xfe, \xfd, \xf0\xee\xee\xfe, \xfd, \xf0\xee\xee\xef, \xff, \xff'</t>
  </si>
  <si>
    <t>135: b'\xee, \xfd, \xf0\xee\xee\xef, \xfd, \xf0\xee\xee\x93, \xff, \xff'</t>
  </si>
  <si>
    <t>136: b'\xfc\x13\x01\x01, \xe7, \xfe, \xf0\xee\xee\xef, \xff, \xff'</t>
  </si>
  <si>
    <t>137: b'\xf0\xee\xee\xfe, \xfd, \xf0\xee\xee\x8f, \xfd, \xf0\xee\xee\x93, \xfd, \xf0\xee\xee\xef, \xff, \xff'</t>
  </si>
  <si>
    <t>138: b'\xee, \xfd, \xf0\xee\xee\xad, \xff, \xfc\x12\x00\x00, \xfe, \xfc\x13\x01\x01, \xfc\x05\x00\x00, \xf0\xef\xfe\xfe, \xff'</t>
  </si>
  <si>
    <t>139: b'\xf0\xef\xef\xfe, \xff, \xfc\x12\x00\x00, \xfe, \xfc\x01\x00\x00, \xee, \xff'</t>
  </si>
  <si>
    <t>140: b'\xf0\xee\xee\xfe, \xfd, \xf0\xee\xee\xef, \xff, \xfc\x13\x01\x01, \xfc\x01\x05\x06, \xf0\xef\xfe\xfe, \xff'</t>
  </si>
  <si>
    <t>141: b'\xf0\xee\xee\xef, \xfd, \xf0\xee\xee\xfe, \xfd, \xf0\xee\xee\xfe, \xff, \xff'</t>
  </si>
  <si>
    <t>142: b'\xee, \xfd, \xf0\xee\xee\xef, \xfd, \xf0\xee\xeeh, \xfd, \xf0\xee\xeew, \xfd, \xf0\xee\xee\xef, \xff, \xff'</t>
  </si>
  <si>
    <t>143: b'\xf0\xee\xee\xfe, \xff, \xfc\x12\x00\x00, \xfe, \xfc\x05\x00\x00, \xf0\xef\xfe\xfe, \xff'</t>
  </si>
  <si>
    <t>144: b'\xfc\x13\x01\x01, \xee, \xfe, \xf0\xee\xee\xfe, \xfd, \xf0\xee\xee\xef, \xff, \xff'</t>
  </si>
  <si>
    <t>145: b'\xfc\x13\x01\x01, \xf0\xee\xee\xa5, \xfe, \xf0\xee\xee\xef, \xff, \xff'</t>
  </si>
  <si>
    <t>146: b'\xf0\xee\xee\xfe, \xfd, \xf0\xee\xee\xef, \xff, \xfc\x12\x00\x00, \xfe, \xfc\x13\x01\x01, \xfc\x05\x00\x00, \xf0\xeb\xfe\xfe, \xff'</t>
  </si>
  <si>
    <t>147: b'\xf0\xee\xee\xfe, \xfd, \xf0\x08\x08\xee, \xfd, \xf0\xee\xfe\xfe, \xfd, \xf0\xef\xfe\xfe, \xff, \xff'</t>
  </si>
  <si>
    <t>148: b'\xee, \xfd, \xf0\xee\xee\xef, \xfd, \xee, \xfd, \xee, \xff, \xff'</t>
  </si>
  <si>
    <t>149: b'\xfc\x13\x01\x01, \xf0\xef\xb5\xdd, \xfe, \xf0\xb5\xb5\xc9, \xfd, \xf0\xb5\xc9\xfe, \xff, \xff'</t>
  </si>
  <si>
    <t>150: b'\xee, \xfd, \xf0\xee\xee\xef, \xfd, \xf0\xd0\xfe\xfe, \xff, \xff'</t>
  </si>
  <si>
    <t>151: b'\xfc\x13\x01\x01, \xf0\xef\xef\xfe, \xf0\xef\xef\xfe, \xfe, \xee, \xfd, \xf0\xee\xee\xef, \xff, \xff'</t>
  </si>
  <si>
    <t>152: b'\xf0\xee\xee\xef, \xfd, \xf0\xee\xee\xfe, \xfd, \xf0\xee\xee\xae, \xfd, \xf0\xee\xee\x9e, \xff, \xff'</t>
  </si>
  <si>
    <t>153: b'\xf0\xee\xee\xfe, \xfd, \xf0\xee\xee\xef, \xfd, \xf0\xee\xee\xfe, \xff, \xff'</t>
  </si>
  <si>
    <t>154: b'\xfc\x13\x01\x01, \xf0\xee\xee\x15, \xfe, \xf0\xee\xee\xfe, \xfd, \xf0\xee\xee\xef, \xff, \xff'</t>
  </si>
  <si>
    <t>155: b'\xf0\xbc\xbc\xe8, \xfd, \xf0\xbc\xbc\xe8, \xfd, \xf0\xbc\xef\xe8, \xff, \xff'</t>
  </si>
  <si>
    <t>156: b'\xf0\xee\xee\xef, \xff, \xfc\x01\x05\x06, \xf1E, \xef, \xfe, \xfc\x05\x00\x00, \xf0\xee\xfe\xfe, \xff'</t>
  </si>
  <si>
    <t>157: b'\xfc\x13\x01\x01, \xf0\xcd\xd7\xb5, \xfe, \xf0\xb5\xee\xef, \xff, \xfc\x12\x00\x00, \xfe, \xfc\x01\x00\x00, \xf0\xcd\xd7\xfe, \xff'</t>
  </si>
  <si>
    <t>158: b'\xfc\x13\x01\x01, \xa3, \xfe, \xf0\xee\xee\xfe, \xf16, \xf0\xef\xfe\xfe, \xff, \xff'</t>
  </si>
  <si>
    <t>159: b'\xfc\x15\x00\x00, \xfc\x17\x06\x00, \xf9\x01\x00\x00, \xf16, \xbf, \xfe, \xfc\x13\x00\x04, \xf0\xee\xb5\xef, \xfd, \xf0\xee\xee\xdd, \xfe, \xee, \xfd, \xf0\xee\xb5\xef, \xff, \xff'</t>
  </si>
  <si>
    <t>160: b'\xfc\x1b{\x00, \xfc\x13\x01\x01, \xf8\x00\x00, \xfa\t\xf10, \xf5\x02\x00\x04, \xf5\x02\x00\x08, \xf5\x02\x00\x10, \xfe, \xf16, \xf0\xef\xfe\xfe, \xfd, \xf0\xee\xeep, \xfd, \xf0\xee\xee\x9b, \xfd, \xf0\xee\xee\xb5, \xff, \xfc\x1bz\x00, \xfc\x12\x00\x00, \xf5\x0b\x04\x01, \xfa\t\xf10, \xf5\x02\x00\x10, \xf5\x02\x00\x08, \xf5\x02\x00\x04, \xf5\x00\x01\x01, \xfe, \xfc\x01\x07\n, \xf9\x01\x00\x00, \xff'</t>
  </si>
  <si>
    <t>161: b'\xef, \xfd, \xf0\xb7\xd4\xcd, \xfd, \xf0\xd4\xd4\xb4, \xfd, \xf0\xef\xcd\xb7, \xfd, \xf0\xef\xb7\xcd, \xff, \xfc\x12\x00\x00, \xb4, \xff'</t>
  </si>
  <si>
    <t>162: b'\xf0\xee\xee\xef, \xfd, \xf0\xee\xee\xfe, \xff, \xff'</t>
  </si>
  <si>
    <t>163: b'\xfc\x066\x04, \xf16, \xc2, \xfe, \xfc\x14$\x00, \xdf, \xf16, \xef, \xf9\x02$\x00, \xfe, \xff, \xfc\x12\x00\x00, \xdf, \xfe, \xfc\x05\x00\x00, \xf9\x01$\x00, \xff'</t>
  </si>
  <si>
    <t>164: b'\xf0\xee\xee\xeb, \xfd, \xf0\xee\xeb\xeb, \xfd, \xf0\xef\xfe\xfe, \xff, \xff'</t>
  </si>
  <si>
    <t>165: b'\xf0\xee\xee\xfe, \xfd, \xf0\xee\xee\xef, \xff, \xff'</t>
  </si>
  <si>
    <t>166: b'\xfc\x13\x01\x01, \xf0\x8d\x8e\xef, \xfe, \xf0\xee\xee\xef, \xff, \xff'</t>
  </si>
  <si>
    <t>167: b'\xf0\xee\xee\xef, \xfd, \xf16, \xf0\xfe\xfe\xc2, \xff, \xff'</t>
  </si>
  <si>
    <t>168: b'\xfc\x13\x01\x01, \xf0\xee\xef\xef, \xfe, \xf0\xee\xee\xfe, \xff, \xff'</t>
  </si>
  <si>
    <t>169: b'\xf0\xef\xee\xfe, \xfd, \xee, \xfd, \xee, \xfd, \xee, \xff, \xff'</t>
  </si>
  <si>
    <t>170: b'\xf0\xe4\xfe\xef, \xfd, \xf0\xe4\xb3\xfe, \xfd, \xf0\xe4\xb3\xfe, \xff, \xfc\x12\x00\x00, \xfe, \xfc\x01\x00\x00, \xf0\xa2\xfe\xfe, \xff'</t>
  </si>
  <si>
    <t>171: b'\xf0\xee\x8c\xef, \xfd, \xf0\xee\x98\xa8, \xfd, \xf0\xee\xee\x8b, \xff, \xff'</t>
  </si>
  <si>
    <t>172: b'\xf0\x92\xd3\xfe, \xfd, \xf0\x92\xbb\xfe, \xfd, \xf0\xd3\xbb\xfe, \xff, \xfc\x12\x00\x00, \xfe, \xfc\x05\x00\x00, \xf0\xef\xfe\xfe, \xff'</t>
  </si>
  <si>
    <t>173: b'\xf6\x01\x00\x01, \xfd, \xf6\x01\x01\x02, \xfd, \xf6\x01\x03\x04, \xfd, \xf6\x01\x04\x05, \xff, \xfc\x05\x00\x00, \xf0\xef\xfe\xfe, \xff'</t>
  </si>
  <si>
    <t>174: b'\xef, \xef, \xef, \xfd, \xee, \xff, \xfc\x12\x00\x00, \xfe, \xfc\x05\x00\x00, \xee, \xee, \xef, \xff'</t>
  </si>
  <si>
    <t>175: b'\xf0\xee\xee\xef, \xfd, \xf0\x01\x06\x06, \xff, \xff'</t>
  </si>
  <si>
    <t>176: b'\xf0\xee\xee\xef, \xfd, \xf0\xee\xee\xfe, \xff, \xff'</t>
  </si>
  <si>
    <t>177: b'\xf0\xee\xee\xfe, \xfd, \xf0\xee\xee\xfe, \xfd, \xf0\xee\xee\xef, \xff, \xfc\x12\x00\x00, \xfe, \xfc\x01\x00\x00, \xf0\xb9\xb9\xfe, \xff'</t>
  </si>
  <si>
    <t>178: b'\xef, \xff, \xff'</t>
  </si>
  <si>
    <t>179: b'\xfc\x13\x01\x01, \xee, \xfe, \xee, \xfd, \xf0\xee\xee\xef, \xff, \xfc\x13\x01\x01, \xfc\x12\x00\x00, \xf0\xbc\xfe\xfe, \xff'</t>
  </si>
  <si>
    <t>180: b'\xfc\x13\x01\x01, \xb9, \xfe, \xf0\xef\xfe\xfe, \xff, \xfc\x12\x00\x00, \xfe, \xfc\x05\x00\x00, \xf16, \xb8, \xff'</t>
  </si>
  <si>
    <t>181: b'\xf0\xee\xee\xfe, \xfd, \xf0\xee\xee\xef, \xff, \xfc\x12\x00\x00, \xfe, \xfc\x01\x02\x02, \xf0\xa9\xfe\xfe, \xfe, \xfc\x05\x00\x00, \xf0\xbe\xfe\xfe, \xff'</t>
  </si>
  <si>
    <t>182: b'\xf0\xef\xef\xfe, \xfd, \xf0\x00\x01\x02, \xfd, \xef, \xff, \xff'</t>
  </si>
  <si>
    <t>183: b'\xfc\x13\x01\x01, \x9c, \xfe, \xf0\xee\xee\xfe, \xff, \xfc\x12\x00\x00, \xfe, \xfc\x01\x02\x02, \xf0\xef\xfe\xfe, \xff'</t>
  </si>
  <si>
    <t>184: b'\xf0\xee\xee\xfe, \xfd, \xf0\xee\xef\xfe, \xff, \xff'</t>
  </si>
  <si>
    <t>185: b'\xf0\xbc\xfe\xfe, \xfd, \xf0\xef\xbc\xbc, \xff, \xff'</t>
  </si>
  <si>
    <t>186: b'\xf0\xee\xee\xef, \xfd, \xf0\xee\xee\xfe, \xff, \xff'</t>
  </si>
  <si>
    <t>187: b'\xfc\x0b&lt;\x00, \xf1C, \xb4, \xf1C, \xb4, \xf1C, \xb4, \xf1C, \xb4, \xf1C, \xb4, \xf1C, \xb4, \xf1C, \xb4, \xf1C, \xb4, \xfb\x00\x00, \xfe, \xf0\r\x8b\xfe, \xff, \xfc\x05\x00\x00, \xf0\xfe\xfe\r, \xff'</t>
  </si>
  <si>
    <t>188: b'\xfc\x13\x01\x01, \xf0\xee\xee\x90, \xfe, \xf0\xee\xee\xef, \xff, \xfc\x12\x00\x00, \xfe, \xfc\x05\x00\x00, \xf0\x90\xfe\xfe, \xff'</t>
  </si>
  <si>
    <t>189: b'\xf6\x01%+, \xfd, \xf6\x01&amp;,, \xfd', b"\xf6\x01'-", b'\xfd, \xf6\x01(., \xfd, \xf6\x01)/, \xfd, \xf16, \xf0\xef\xef\xfe, \xff, \xfc\x12\x00\x00, \xfe, \xfc\x01\x00\x00, \xf6\x01AA, \xfe, \xfc\x05\x00\x00, \xf6\x01BC, \xff'</t>
  </si>
  <si>
    <t>190: b'\xf1D, #, \xfd, \xf0\x04\xc7\xfe, \xff, \xfc\x12\x00\x00, \xfe, \xfc\x05\x00\x00, \xf0\xef\xef\xfe, \xff'</t>
  </si>
  <si>
    <t>191: b'\xfc\x13\x01\x01, \xf0\xeeoo, \xfe, \xf0\xee\xef\xfe, \xfd, \xf0\xee\xbe\xbe, \xff, \xff'</t>
  </si>
  <si>
    <t>192: b'\xf0\xee\xee\x04, \xfd, \xf0\xee\xee\xef, \xff, \xfc\x12\x00\x00, \xfe, \xfc\x01\x00\x00, \xf0\x04\xfe\xfe, \xff'</t>
  </si>
  <si>
    <t>193: b'\xfc\x13\x01\x01, \xf0\xe3\xe3\xfe, \xf0\xe3\xe3\xfe, \xf0\xe3\xe3\xfe, \xfe, \xf0\xee\xee\xa6, \xff, \xfc\x05\x00\x00, \xfc\x12\x00\x00, \xfe, \xf0\xef\xef\xfe, \xff'</t>
  </si>
  <si>
    <t>194: b'\xf0\xee\xee\xfe, \xfd, \xf0\xee\xee\xfe, \xfd, \xf0\xee\xee\xef, \xff, \xff'</t>
  </si>
  <si>
    <t>195: b'\xf0\xee\xee\xef, \xfd, \xee, \xff, \xfc\x01\x00\x00, \xf1D, \xf0-.3, \xff'</t>
  </si>
  <si>
    <t>196: b'\xf0\x1b)\xfe, \xfd, \xf0\x1a \xfe, \xfd, \xf0\x1e\x1d\xfe, \xff, \xfc\x01\x02\x02, \xf0\xef\xfe\xfe, \xff'</t>
  </si>
  <si>
    <t>197: b'\xee, \xfd, \xf0\xee\xee\xef, \xff, \xfc\x12\x00\x00, \xfe, \xfc\x05\x00\x00, \xf0\xee\xef\xfe, \xff'</t>
  </si>
  <si>
    <t>198: b'\xf0\xee\xee\xef, \xff, \xff'</t>
  </si>
  <si>
    <t>199: b'\xfc\x13\x01\x01, \xf0\xee\xee\xef, \xfe, \xee, \xff, \xff'</t>
  </si>
  <si>
    <t>200: b'\xee, \xfd, \xee, \xfd, \xee, \xfd, \xee, \xfd, \xef, \xee, \xee, \xff, \xfc\x12\x00\x00, \xfe, \xfc\x01\x02\x02, \xf0e\xfe\xfe, \xff'</t>
  </si>
  <si>
    <t>201: b'\xf0\xee\xee\xef, \xfd, \xf0\xee\xee\x9f, \xff, \xff'</t>
  </si>
  <si>
    <t>202: b'\xee, \xfd, \xf0\xee\xee\xef, \xff, \xff'</t>
  </si>
  <si>
    <t>203: b'\xfc\x13\x01\x01, \xf0\xee\xee\xef, \xfe, \xee, \xff, \xff'</t>
  </si>
  <si>
    <t>204: b'\xfc\x13\x01\x01, \xf0\xee\xee\xef, \xfe, \xee, \xfd, \xf0\xee\xee\xfe, \xff, \xff'</t>
  </si>
  <si>
    <t>205: b'\xee, \xfd, \xf0\xee\xee\xef, \xff, \xff'</t>
  </si>
  <si>
    <t>206: b'\xf0\xee\xee\xfe, \xfd, \xf0\xee\xee\xef, \xff, \xff'</t>
  </si>
  <si>
    <t>207: b'\xf0\xee\xee\xef, \xfd, \xf0\xee\xee\xfe, \xff, \xff'</t>
  </si>
  <si>
    <t>208: b'\xf0\xee\xee\xef, \xfd, \xee, \xff, \xff'</t>
  </si>
  <si>
    <t>209: b'\xfc\x10\x00\x00, \xfc\x1bp\x00, \xfc\x10\x00\x00, \xf5\x03\x00\x18, \xfe, \xfc\x1bq\x00, \xfc\x10\x00\x00, \xf5\x03\x00\x1a, \xfe, \xf0\xee\xee\xfe, \xfd, \xf0\xee\xee\xef, \xff, \xff'</t>
  </si>
  <si>
    <t>210: b'\xf0\xee\xee\xfe, \xfd, \xf0\xef\xee\xee, \xff, \xff'</t>
  </si>
  <si>
    <t>211: b'\xf0\xee\xee\xfe, \xfd, \xf0\xee\xee\xef, \xff, \xff'</t>
  </si>
  <si>
    <t>212: b'\xf0\xee\xee\xfe, \xfd, \xf0\xee\xef\xfe, \xff, \xff'</t>
  </si>
  <si>
    <t>213: b'\xf0\xee\xeei, \xfd, \xf0\xee\xefi, \xff, \xff'</t>
  </si>
  <si>
    <t>214: b'\xee, \xfd, \xf0\xee\xee\xef, \xff, \xfc\x01\x00\x00, \xf0\xcb\xfe\xfe, \xff'</t>
  </si>
  <si>
    <t>215: b'\xf0\xee\xee\xef, \xfd, \xee, \xff, \xfc\x12\x00\x00, \xfe, \xfc\x01\x02\x02, \xf0\x96\xfe\xfe, \xff'</t>
  </si>
  <si>
    <t>216: b'\xfc\x13\x01\x01, \xf0\xee\xee\xb2, \xfe, \xf0\xee\xee\xef, \xff, \xff'</t>
  </si>
  <si>
    <t>217: b'\xf0\x94\x95\xef, \xff, \xfc\x12\x00\x00, \xfe, \xfc\x05\x00\x00, \xf0\xd7\xfe\xfe, \xff'</t>
  </si>
  <si>
    <t>218: b'\xf0\xee\xee\xfe, \xfd, \xf0\xee\xee\xef, \xff, \xff'</t>
  </si>
  <si>
    <t>219: b'\xfc\x13\x01\x01, \xf0\xee\xee\xef, \xfe, \xf0\xee\xef\x9d, \xff, \xfc\x12\x00\x00, \xfe, \xfc\x13\x01\x01, \xfc\x01\x02\x02, \xf0\xee\xfe\xfe, \xfe, \xfc\x01\x02\x02, \xf0\x9d\xfe\xfe, \xff'</t>
  </si>
  <si>
    <t>220: b'\xf0\xef\xfe\xfe, \xff, \xfc\x12\x00\x00, \xfe, \xfc\x01\x00\x00, \xf0\xee\xfe\xfe, \xfe, \xfc\x01\x02\x02, \xf0\x0b\x0c\x0f, \xfe, \xfc\x05\x00\x00, \xeb, \xff'</t>
  </si>
  <si>
    <t>221: b'\xf0\xee\xee\xfe, \xfd, \xf0\xee\xee\xfe, \xfd, \xef, \xf0\xee\xee\xfe, \xf0\xee\xee\xfe, \xff, \xfc\x12\x00\x00, \xfe, \xfc\x01\x05\x05, \xf4\x05\x05\xfe, \xff'</t>
  </si>
  <si>
    <t>222: b'\xf0\xfe\xee\xee, \xfd, \xf0\xfe\xee\xee, \xfd, \xf0\xfe\xfe\xa2, \xff, \xfc\x12\x00\x00, \xfe, \xfc\x04\x01\x00, \xf0\xa2\xef\xfe, \xff'</t>
  </si>
  <si>
    <t>223: b'\xf0\xee\xee\xef, \xfd, \xf0\xee\xee&amp;, \xff, \xff'</t>
  </si>
  <si>
    <t>224: b'\xf0\xee\xee\xfe, \xfd, \xf0\xee\xee\x13, \xff, \xfc\x05\x00\x00, \xf1G, \xf0\xef\xfe\xfe, \xff'</t>
  </si>
  <si>
    <t>225: b'\xef, \xee, \xfd, \xee, \xfd, \xee, \xfd, \xee, \xfd, \xee, \xfd, \xee, \xfd, \xee, \xfd, \xee, \xff, \xff'</t>
  </si>
  <si>
    <t>226: b'\xfd, \xf0\xd6\xfe\xfe, \xfd, \xfd, \xfd, \xfd, \xf0\xef\xfe\xfe, \xfd, \xfd, \xfd, \xfd, \xfd, \xff, \xff'</t>
  </si>
  <si>
    <t>227: b'\xfc\x13\x01\x01, \xf0\xb6\xfe\xfe, \xfe, \xf0\xbb\xef\xfe, \xff, \xff'</t>
  </si>
  <si>
    <t>228: b'\xf0\xee\xee\xfe, \xfd, \xf0\xb9\xba\xe4, \xfd, \xf0\x8e\xba\xee, \xfd, \xf0\x8e\xb9\xe4, \xff, \xfc\x12\x00\x00, \xfe, \xfc\x01\x00\x00, \xf0\xef\xef\xfe, \xff'</t>
  </si>
  <si>
    <t>229: b'\xfc\x13\x01\x01, \xf0\t\t\xfe, \xfe, \xf0\x00\x00\xef, \xfd, \xf0\x00\x05\x05, \xfd, \xf0\x00\x05\x05, \xfd, \xf0\x00\x00\xef, \xfd, \xf0\x00\x05\t, \xff, \xff'</t>
  </si>
  <si>
    <t>230: b'\xee, \xfd, \xee, \xfd, \xf0\xee\xee\xef, \xff, \xfc\x12\x00\x00, \xfe, \xfc\x01\x02\x02, \xf0\xe7\xfe\xfe, \xff'</t>
  </si>
  <si>
    <t>231: b'\xf0\xee\xee\xef, \xfd, \xf0\x01\x06\x06, \xff, \xff'</t>
  </si>
  <si>
    <t>232: b'\xee, \xff, \xfc\x13\x01\x01, \xfc\x01\x00\x00, \xf0\xef\xfe\xfe, \xff'</t>
  </si>
  <si>
    <t>233: b'\xf0\xee\xee\xfe, \xfd, \xf0\xee\xee\xef, \xfd, \xf0\xee\xee\xfe, \xff, \xff'</t>
  </si>
  <si>
    <t>234: b'\xf0s\xb3\xdd, \xff, \xfc\x04\x04\x00, \xfc\x05\x00\x00, \xef, \xee, \xff'</t>
  </si>
  <si>
    <t>235: b'\xfc\x13\x01\x01, \xf0\xee\xee\xef, \xfe, \xee, \xfd, \xee, \xfd, \x93, \xff, \xff'</t>
  </si>
  <si>
    <t>236: b'\xf0\xee\xee\xfe, \xfd, \xf0\xee\xee\xef, \xfd, \xf0\xee\xee\xb2, \xfd, \xf0\xee\xee\xfe, \xff, \xfc\x12\x00\x00, \xfe, \xfc\x05\x00\x00, \xf0\xe7\xfe\xfe, \xff'</t>
  </si>
  <si>
    <t>237: b'\xfc\x13\x01\x01, \xa2, \xfe, \xf0\x9d\xa2\xfe, \xfd, \xf16, \xf0\xef\xfe\xfe, \xff, \xff'</t>
  </si>
  <si>
    <t>238: b'\xf0\xee\xee\xfe, \xfd, \xf0\xee\xee\xfe, \xfd, \xf0\xee\xee\xef, \xff, \xfc\x05\x00\x00, \xf0\xbd\xfe\xfe, \xff'</t>
  </si>
  <si>
    <t>239: b'\xf0\xee\xee\xfe, \xfd, \xf0\xee\xee\xef, \xff, \xff'</t>
  </si>
  <si>
    <t>240: b'\xf0\xee\xee\xef, \xff, \xfc\x01\x08\x08, \xf6\x01\x13\x14, \xff'</t>
  </si>
  <si>
    <t>241: b'\xfc\x13\x01\x01, \xf0\r\x12\x0f, \xfe, \xf0\xee\xef\xfe, \xfd, \xf0\xee\xee\xfe, \xff, \xfc\x01\x00\x00, \xfe, \xfc\x05\x00\x00, \xf0\x10\x11\xfe, \xff'</t>
  </si>
  <si>
    <t>242: b'\xf0\xee\xee\xfe, \xf0\xee\xef\xfe, \xfd, \xf0\xee\xee\xfe, \xf0\xef\xef\xfe, \xfd, \xf0\xee\xef\xfe, \xf0\xee\xef\xfe, \xff, \xff'</t>
  </si>
  <si>
    <t>243: b'\xf0\xee\xee\xef, \xfd, \xf0\x00\x05\x05, \xff, \xff'</t>
  </si>
  <si>
    <t>244: b'\xf0\xee\xee\xef, \xfd, \xf0\xee\xee\xfe, \xff, \xff'</t>
  </si>
  <si>
    <t>245: b'\xf0\xee\xee\xef, \xfd, \xf0\xee\xee\xfe, \xfd, \xf0\xee\xee\xfe, \xff, \xff'</t>
  </si>
  <si>
    <t>246: b'\xef, \xfd, \xf0\xcfp\xfe, \xfd, \xf0\xcfp\xfe, \xfd, \xf0\xcfp\xfe, \xfd, \xf0\xcfp\x98, \xff, \xff'</t>
  </si>
  <si>
    <t>247: b'\xfc\x088\x17, \xf0\x00\x05\t, \xfe, \xfc\x08C\x17, \xf0.$\x1f, \xfe, \xf0\x05\xfe\xfe, \xff, \xff'</t>
  </si>
  <si>
    <t>248: b'\xf0\xee\xee\xfe, \xfd, \xf0\xee\xee\xef, \xff, \xff'</t>
  </si>
  <si>
    <t>249: b'\xfc\x15$\x00, \xfc\x08C\x17, \x97, \xf9\x01$\x00, \xfe, \xf0\xee\x94\x08, \xfd, \xf0\x10\x10\xa5, \xfd, \xf0\xee\xee\xfe, \xf9\x02$\x00, \xff, \xfc\x12\x00\x00, \xfe, \xfc\x01\x00\x00, \xf0\xec\xfe\xfe, \xff'</t>
  </si>
  <si>
    <t>250: b'\xf0\xef\xfe\xfe, \xff, \xfc\x01\x00\x00, \xee, \xff'</t>
  </si>
  <si>
    <t>251: b'\xf0\xee\x8b\x8b, \xfd, \xf0\xee\x8b\xee, \xfd, \xf0\xee\xe2\xe2, \xff, \xfc\x12\x00\x00, \xfe, \xfc\x01\x02\x02, \xf0\xfe\xfe\x8c, \xff'</t>
  </si>
  <si>
    <t>252: b'\x94, \xfd, \xf0\xef\xfe\xfe, \xfd, \xf0\xef\xfe\xfe, \xfd, \xf0\r\xfe\xfe, \xff, \xfc\x12\x00\x00, \xfe, \xfc\x01\x00\x00, \xfe, \xfc\x05\x00\x00, \xf0\xb1\xfe\xfe, \xf0\xb1\xfe\xfe, \xf0\xb1\xfe\xfe, \xf0\xb1\xfe\xfe, \xff'</t>
  </si>
  <si>
    <t>253: b'\xf0\xef\x9b\xee, \xff, \xff'</t>
  </si>
  <si>
    <t>254: b'\xf0\xef\xfe\xfe, \xfd, \xf0\xef\xfe\xfe, \xfd, \xf0\xef\xfe\xfe, \xfd, \xf0\xb7\xb7\xb6, \xff, \xff'</t>
  </si>
  <si>
    <t>255: b'\xfc\x19\x04\x00, \xfc\r$\x08, \xef, \xf8$\x00, \xf5\n\x04\x04, \xfa\x07\x04\x00, \xf5\n\x02\x04, \xfe, \xfc\x19\x04\x00, \xfa\x04\x04\x00, \xee, \xf8$\x81, \xfe, \xfc\x19\x08\x00, \xfc\r$\x08, \xef, \xf8$\x00, \xf5\n\x04\x08, \xfa\x07\x08\x00, \xf5\n\x02\x08, \xfe, \xfc\x19\x08\x00, \xfa\x04\x08\x00, \xee, \xf8$\x81, \xfe, \xfc\x19\x10\x00, \xfc\r$\x08, \xef, \xf8$\x00, \xf5\n\x04\x10, \xfa\x07\x10\x00, \xf5\n\x02\x10, \xfe, \xfc\x19\x10\x00, \xfa\x04\x10\x00, \xee, \xf8$\x81, \xfe, \xff, \xfc\x12\x00\x00, \xf5\x0b\x01\x00, \xfe, \xfc\x19\x04\x00, \xfc\x01\x00\x00, \xf8\x00\x81, \xfc\r$\x02, \xfc\r\x00\x03, \xf8\x00\x00, \xfa\x03\x04\x00, \xf8$\xc1, \xfe, \xfc\x19\x08\x00, \xfc\x01\x00\x00, \xf8\x01\x81, \xfc\r$\x02, \xfc\r\x01\x03, \xf8\x01\x00, \xfa\x03\x08\x00, \xf8$\xc1, \xfe, \xfc\x19\x10\x00, \xfc\x01\x00\x00, \xf8\x02\x81, \xfc\r$\x02, \xfc\r\x02\x03, \xf8\x02\x00, \xfa\x03\x10\x00, \xf8$\xc1, \xfe, \xfc\x01\x02\x02, \xf1E, \x0e, \xff'</t>
  </si>
  <si>
    <t>256: b'\xfc\x15\x03\x00, \xf9\x00\x03\x00, \xf7\x05, \xfe, \xfc\x0b\n\x00, \xfc\x12\x02\x00, \xf3\x05\x00, \xf5\t\x02\x02, \xfb\x00\x00, \xfe, \xfc\x0b\n\x00, \xfc\x11\x02\x00, \xf3\x05\x00, \xf5\x08\x01\x02, \xfb\x00\x00, \xff, \xfc\x12\x00\x00, \xf5\x0c\x01\xff, \xfe, \xfc\x05\x00\x00, \xf1G, \xb8, \xfe, \xff'</t>
  </si>
  <si>
    <t>257: b'\xfc\x14\x00\x00, \xf0\xfe\xbc\xbc, \xfe, \xf0\xfe\xee\xee, \xfd, \xf0\xfe\xb8\x90, \xff, \xfc\x15\x03\x00, \xfc\x12\x00\x00, \xf9\x01\x03\x00, \xf5\x0c\x01\xff, \xfe, \xfc\x05\x00\x00, \xf0\xfe\xfe\xb9, \xff'</t>
  </si>
  <si>
    <t>258: b'\xf0\xef\xef\xfe, \xff, \xfc\x12\x00\x00, \xfe, \xfc\x01\x00\x00, \xf0\xb5\xb5\xfe, \xfe, \xfc\x01\x02\x02, \xf0\xdd\xdd\xfe, \xff'</t>
  </si>
  <si>
    <t>259: b'\xfc\x14\x00\x00, \xfc\x15\x00\x04, \xfc\t\x05\x08, \xef, \xf9\x01\x00\x04, \xfe, \xfc\x14\x00\x04, \xfc\x15\x00\x02, \xfc\x08\x05\x08, \xf9\x01\x00\x02, \xfe, \xfc\x0b2\x00, \xfb\x00\x00, \xee, \xee, \xfe, \xee, \xfd, \xf0\xe6\xe6\xe6, \xfd, \xee, \xff, \xfc\x12\x00\x00, \xf5\x0c\x01\xff, \xfe, \xfc\x02]], \xf7\t, \xf5\x0b\x01\xff, \xfe, \xfc\x05\x00\x00, \xfc\x066^, \xfc\x15\x00\x00, \xf9\x01\x00\x00, \xf7\x07, \xfe, \xfc\x05\x00\x00, \xfc\x14\x00\x00, \xfc\x15\x00\x01, \xfc\x066Z, \xf7\x08, \xf9\x01\x00\x01, \xfe, \xff'</t>
  </si>
  <si>
    <t>260: b'\xfc\x15\x00\x00, \xf7\x10, \xf9\x00\x00\x00, \xfe, \xfc\x066\x1e, \xf1G, \xf0\xee\x00\xee, \xfd, \xf1G, \xf0\xb5\xef\x02, \xfe, \xf0\xee\x02\x00, \xfd, \xf0\x03\xef\x00, \xff, \xfc\x12\x00\x00, \xf5\x0c\x01\xff, \xfe, \xfc\x05\x00\x00, \xf0\xfe\xfe\xee, \xff'</t>
  </si>
  <si>
    <t>261: b'\xf0\xef\xd7\xfe, \xff, \xfc\x12\x00\x00, \xfe, \xfc\x01\x00\x00, \xf0\xcc\xfe\xfe, \xfe, \xfc\x01\x02\x02, \xf0\xc5\xfe\xfe, \xff'</t>
  </si>
  <si>
    <t>262: b'\xfc\x15\x00\x00, \xf9\x00\x00\x00, \xf0\xee\xef\xd3, \xfe, \xfc\r\x03\x02, \xfc\x13\x00\x02, \xf8\x03\x00, \xd3, \xfe, \xfc\x0b\x0f\x00, \xfb\x00\x00, \xf0\xa9\xa9\xe9, \xfe, \xf0\xee\xee\xef, \xf0\xee\xee\xef, \xf8\x03\x81, \xff, \xfc\x12\x00\x00, \xf5\x0c\x01\xff, \xfe, \xfc\x05\x00\x00, \xf0\xfe\xfe\xef, \xff'</t>
  </si>
  <si>
    <t>263: b'\xfc\t6\x0b, \xfc\x0b\x1e\x00, \xfb\x00\x00, \xfc\x12\x06\x00, \xfa\t@\xb8, \xf5\x03\x00\x06, \xfe, \xfc\x15\x00\x00, \xfc\x066;, \xf16, \xf6\x00\xe9\xe8, \xf6\x00\xe9\xe8, \xf6\x00\xe9\xe8, \x1c, \xf9\x01\x00\x00, \xfe, \xfc\r\x03\x04, \xf1D, \xf6\x01\x00\x01, \xf1D, \xf6\x01\x00\x01, \xf8\x03\x00, \xfe, \xfc\r\x02\x02, \xfc\t6\x12, \xf1C, \xf6\x01\x00\x01, \xfd, \xf1D, \xf4\x16\x16\x16, \xf8\x02\x00, \xfe, \xf1G, \xf0\xee\xee\xe3, \xfd, \xf0\xee\xee\xef, \xff, \xfc\x12\x00\x00, \xf5\x0c\x01\xff, \xfe, \xfc\x01\x00\x00, \xf8\x03\x81, \xf0\xfe\xfe\xee, \xfe, \xfc\x01\x02\x02, \xf8\x02\x81, \xf1D, \xfe, \xfc\x01\x05\x05, \xf4\x05\x05\x05, \xff'</t>
  </si>
  <si>
    <t>264: b'\xfc\r\x03\x05, \xf8\x03\x00, \xf5\n\x04\x02, \xf5\n\x02\x01, \xf5\x00\x01\x02, \xfe, \xfc\r$\x03, \xf8$\x00, \xf5\n\x04\x02, \xf5\n\x02\x08, \xf1D, $, \xf5\n\x04\x08, \xf5\n\x02\x02, \xf5\x00\x01\x08, \xfe, \xf1G, \xf0\x01\x01\x06, \xfd, \xf0\x01\x06\xba, \xff, \xfc\x12\x00\x00, \xf5\x00\x00\x01, \xf5\x0c\x01\xff, \xfe, \xfc\x01\x02\x02, \xf0\xfe\xfe\x01, \xf8$\x81, \xf8\x03\x81, \xfe, \xfc\x05\x00\x00, \xf8\x03\x81, \xf0\xfe\xfe\x01, \xff'</t>
  </si>
  <si>
    <t>265: b'\xfc\r\x03\x05, \xf8\x03\x00, \xf5\n\x04\x01, \xf5\n\x02\x02, \xf5\x00\x01\x01, \xfe, \xfc\r$\x03, \xf8$\x00, \xf5\n\x04\x01, \xf5\n\x02\x04, \xf1D, \t, \xf5\n\x04\x04, \xf5\n\x02\x01, \xf5\x00\x01\x04, \xfe, \xf0\xee\x00\x00, \xfd, \xf0\xee\xe4\x05, \xf8\x02\x81, \xff, \xfc\x12\x00\x00, \xf5\x00\x00\x02, \xf5\x0c\x01\xff, \xfe, \xfc\x01\x02\x02, \xf8$\x81, \xf8\x03\x81, \xf0\xfe\xfe\x00, \xfe, \xfc\x05\x00\x00, \xf8\x03\x81, \xf0\xfe\xfe\x00, \xff'</t>
  </si>
  <si>
    <t>266: b'\xfc\x0b\x1e\x00, \xfb\x00\x00, \xc1, \xf8\x03\x81, \xfe, \xfc\r\x03\x03, \xf3\x00\x00, \xf16, \xf0f|\x18, \xfd, \xf16, \xf0f|\x18, \xfd, \xf16, \xf0f|\x18, \xf8\x03\x00, \xfe, \xfc\x1a6\x01, \xf1G, \xf0\x01\x01\x06, \xfe, \xfc\x1a6\x02, \xf1G, \xf0\x00\x05\xb3, \xfe, \xfc\x1a6\x04, \xf1G, \xf0\x8e\xa9\xa9, \xfe, \xfc\x1a6\x08, \xf1G, \xf0--., \xfe, \xfc\x1a6\x10, \xf1G, \xf0\xbc\xbcr, \xfe, \xfc\x1a6 , \xf1G, \xf0\xee\xee\xc9, \xfe, \xfc\x1a6@, \xf1G, \xf0n\xe6\xe6, \xfe, \xfc\x1a6\x80, \xf1G, \xf0\x02\x02\x07, \xfe, \xf0\xee\xee\xef, \xff, \xfc\x12\x00\x00, \xf5\x0c\x01\xff, \xfe, \xfc\x04\x01\x00, \xfc\x1a6\x01, \xf8\x03\x81, \xc1, \xfe, \xfc\x04\x02\x00, \xfc\x1a6\x02, \xf8\x03\x81, \xc1, \xfe, \xfc\x04\x04\x00, \xfc\x1a6\x04, \xf8\x03\x81, \xc1, \xfe, \xfc\x04\x08\x00, \xfc\x1a6\x08, \xf8\x03\x81, \xc1, \xfe, \xfc\x04\x10\x00, \xfc\x1a6\x10, \xf8\x03\x81, \xc1, \xfe, \xfc\x04 \x00, \xfc\x1a6 , \xf8\x03\x81, \xc1, \xfe, \xfc\x04@\x00, \xfc\x1a6@, \xf8\x03\x81, \xc1, \xfe, \xfc\x04\x80\x00, \xfc\x1a6\x80, \xf8\x03\x81, \xc1, \xfe, \xfc\x05\x00\x00, \xf0\xee\xfe\xfe, \xff'</t>
  </si>
  <si>
    <t>267: b'\xfc\x15$\x00, \xfc\x13\x01\x01, \xfc\t6\x13, \xf16, \x1f, \xf9\x01$\x00, \xfe, \xfc\x13\x01\x01, \xf0\xee\xe6\xb4, \xfd, \xf0\xb1\xb4\xe3, \xfe, \xf0\xee\xee\x01, \xfd, \xf0\xee\xef\xad, \xff, \xfc\x12\x00\x00, \xf5\x0c\x01\xff, \xfe, \xfc\x05\x00\x00, \xf0\xfe\xfe\xef, \xff'</t>
  </si>
  <si>
    <t>268: b'\xfc\x16\x1e\x00, \xfc\x11\x0b\x00, \xaf, \xfb\x04\x00, \xfe, \xfc\x15$\x00, \xfc\x13\x01\x01, \xfc\t6\x13, \xf16, \xbf, \xf9\x01$\x00, \xfe, \xfc\x13\x01\x02, \xf0\x0b\x0b\x13, \xfe, \xf0\x07\xb4\xb4, \xfd, \xf0\xb9\xb9\xb4, \xfd, \xf0\x07\xb4\xe3, \xfd, \xf0\x07\xb4\xe3, \xff, \xfc\x12\x00\x00, \xf5\x0c\x01\xff, \xfe, \xfc\x05\x00\x00, \xf0\xfe\xfe\xef, \xff'</t>
  </si>
  <si>
    <t>269: b'\xfc\r\x01\x03, \xf8\x01\x00, \xf11, \x05, \xfe, \xfc\x15$\x00, \xfc\x13\x01\x01, \xf16, \xbf, \xf9\x01$\x00, \xfe, \xfc\x16&lt;\x00, \xfb\x04\x00, \xf3\x1f\x00, \xbc, \xfe, \xf0\xee\x02\x02, \xfd, \xf0\xee\x07\xef, \xff, \xfc\x04\x04\x00, \xfc\r\x03\x02, \xf31\x00, \xf3&amp;\x00, \xf8\x03\x00, \xf1C, \xb9, \xfe, \xfc\x04\x04\x00, \xfc\r\x03\x01, \xf8\x03\x81, \xf3-\x00, \xfe, \xfc\x04\x04\x00, \xfc\r\x03\x00, \xf8\x03\x81, \xf3,\x00, \xfe, \xfc\x05\x00\x00, \xf8\x01\x81, \xf0\xfe\xfe\xee, \xff'</t>
  </si>
  <si>
    <t>270: b'\xfc\r\x00\x03, \xf8\x00\x00, \xf10, \x07, \xfe, \xfc\x15$\x00, \xfc\x13\x01\x01, \xf16, \xbf, \xf9\x01$\x00, \xfe, \xfc\x16&lt;\x00, \xfb\x04\x00, \xf3\x1f\x00, \xbc, \xfe, \xf0\xee\x00\x00, \xfd, \xf0\xee\x05\xef, \xff, \xfc\x04\x01\x00, \xfc\r\x02\x02, \xf3G\x00, \xf32\x00, \xf8\x02\x00, \xf1C, \t, \xfe, \xfc\x04\x01\x00, \xfc\r\x02\x01, \xf8\x02\x81, \xf3F\x00, \xfe, \xfc\x04\x01\x00, \xfc\r\x02\x00, \xf8\x02\x81, \xf33\x00, \xfe, \xfc\x05\x00\x00, \xf8\x00\x81, \xf0\xfe\xfe\xee, \xff'</t>
  </si>
  <si>
    <t>271: b'\xf0\xee\xee\xef, \xfd, \xf0\xee\xee\xba, \xff, \xfc\x12\x00\x00, \xf5\x0c\x01\xff, \xfe, \xfc\x04\x01\x00, \xf1G, \xf0\xfe\xef\xba, \xfe, \xfc\x05\x00\x00, \xf0\xfe\xfe\xee, \xff'</t>
  </si>
  <si>
    <t>272: b'\xfc\x15\x00\x00, \xfc\x15\x00\x01, \xfc\x066&lt;, \xf16, \xf6\x00\xf8\xf8, \xfa\x00\x01\x00, \xf3I\x00, \xfb\x0b\x16, \xfb\x0b\x15, \xfb\x0b\x13, \xfb\x0b\x11, \xf9\x01\x00\x00, \xfe, \xfc\r$\x03, \xf4\x16\x16\x16, \xf8$\x00, \xfe, \xfc\x13\x00\x02, \xfc\x0b(\x00, \xfb\x00\x00, \xf0st\xe8, \xfe, \xfc\x13\x00\x02, \xf0\xee\xee\xba, \xf0\xee\xee\xef, \xfe, \xf0\xee\xee\xef, \xff, \xfc\x12\x00\x00, \xf5\x0c\x01\xff, \xfe, \xfc\x15\x00\x00, \xfc\x15\x00\x01, \xfc\x03\xf8\xf8, \xfa\x00\x01\x00, \xf3I\x00, \xfb\x0b\x16, \xfb\x0b\x15, \xfb\x0b\x13, \xfb\x0b\x11, \xf9\x01\x00\x01, \xfe, \xfc\x01\x02\x02, \xf8$\x81, \xfe, \xfc\x04\x01\x00, \xf0\xfe\xef\xba, \xfe, \xfc\x05\x00\x00, \xf0\xfe\xfe\xef, \xff'</t>
  </si>
  <si>
    <t>273: b'\xfc\x15\x00\x00, \xfb\x016, \xf30\x00, \xf9\x01\x00\x00, \xfe, \xff, \xfc\x01\x00\x00, \xfc\r\x01\x02, \xf8\x01\x00, \xf3/\x00, \xfe, \xfc\x01\x00\x00, \xf8\x01\x81, \xf3.\x00, \xee, \xff'</t>
  </si>
  <si>
    <t>274: b'\xfc\x14$\x01, \xf3\x82\x00, \xf3~\x00, \xf0\xee\xd0\xd0, \xfd, \xf0\xee\xb0\xef, \xfd, \xf0\xee\x9f\xef, \xfd, \xb0, \xf9\x02$\x01, \xf9\x02\x00\x00, \xfe, \xfc\x14$\x02, \xf3\x82\x00, \xf3\x7f\x00, \xf0\xee\xe3\xe3, \xfd, \xf0\xee\xe3\xe3, \xfd, \xf6\x01\x01+, \xf6\x00\xe8\xe9, \xf6\x00\xe8\xe9, \xf6\x00\xe8\xe9, \xf16, \xbf, \xf9\x02$\x02, \xf9\x02\x00\x00, \xfe, \xfc\x14$\x03, \xf3\x82\x00, \xf3\x80\x00, \xf0\xb5\xb6\xb6, \xfd, \xf0\xb5\xb6\xb6, \xfd, \xf0\xb5\xcd\xcd, \xfd, \xf3g\x00, \xf3&lt;\x00, \xf3E\x00, \xb7, \xf9\x02$\x03, \xf9\x02\x00\x00, \xfe, \xfc\x14$\x04, \xf3\x82\x00, \xf3\x81\x00, \xf0\x0f\xdf\xdf, \xfd, \xf0\xee\x0f\x0f, \xfd, \xf0\xee\xdf\xee, \xfd, \xf3e\x00, \xfa\x0c\x01\x00, \xfa\x0c\x01\x00, \xfa\x0c\x01\x00, \xf1G, \xc6, \xf9\x02$\x04, \xf9\x02\x00\x00, \xfe, \xfc\x14\x00\x00, \xfc\r\x03\x03, \xf8\x03\x00, \xf8$\x00, \xf9\x01$\x04, \xfe, \xfc\x14\x00\x00, \xfc\r\x03\x02, \xf8\x03\x81, \xf8$\x00, \xf9\x01$\x03, \xfe, \xfc\x14\x00\x00, \xfc\r\x03\x01, \xf8\x03\x81, \xf8$\x00, \xf9\x01$\x02, \xfe, \xfc\x14\x00\x00, \xfc\r\x03\x00, \xf8\x03\x81, \xf8$\x00, \xf9\x01$\x01, \xfe, \xf3h\x00, \xf0\xee\xb5\xdd, \xfd, \xf0\xb4\xdd\xb5, \xf9\x01\x00\x00, \xff, \xfc\x12\x00\x00, \xf5\x0c\x01\xff, \xfe, \xfc\x05\x00\x00, \xf0\xfe\xfe\xee, \xff'</t>
  </si>
  <si>
    <t>275: b'\xfc\x14\x00\x00, \xfc\r\x01\x06, \xf5\x02\x01\x08, \xb7, \xf8\x01\x00, \xfe, \xfc\x14\x00\x00, \xfc\r\x01\x05, \xf3E\x00, \xf8\x01\x81, \xfe, \xfc\x14\x00\x00, \xfc\r\x01\x04, \xf3&lt;\x00, \xf8\x01\x81, \xfe, \xfc\x14\x00\x00, \xfc\r\x01\x03, \xf3;\x00, \xf8\x01\x81, \xfe, \xfc\x14\x00\x00, \xfc\r\x01\x02, \xf3:\x00, \xf8\x01\x81, \xfe, \xfc\x14\x00\x00, \xfc\r\x01\x01, \xf39\x00, \xf8\x01\x81, \xfe, \xfc\x14\x00\x00, \xfc\r\x01\x00, \xf5\x03\x00\x08, \xfb\x0b\x13, \xf3"\x00, \xf38\x00, \xf8\x01\x81, \xfe, \xfc\x13\x01\x02, \xf0\xb5\xb6\xfe, \xfe, \xf0\xb5\xb5\xfe, \xff, \xfc\x12\x00\x00, \xf5\x0c\x01\xff, \xfe, \xff'</t>
  </si>
  <si>
    <t>276: b'\xf7\x04, \xfb\x02\x00, \xff, \xff'</t>
  </si>
  <si>
    <t>277: b'\xf7\x12, \xfb\x02\x00, \xff, \xff'</t>
  </si>
  <si>
    <t>278: b'\xfc\x15$\x00, \xf9\x01$\x00, \xd8, \xf5\x01\x00&lt;, \xfe, \xfc\x0b\x0f\x00, \xfb\x00\x00, \xf8\x03\x81, \xfc\r\x03\x06, \xf8\x03\x00, \xfe, \xfc\r\x02\x06, \xfc\t6\x17, \xf16, \x1c, $, \xf8\x02\x00, \xfe, \xfc\x15$\x01, \xfc\x13\x01\x01, \xfc\r\x03\x05, \xd8, \xf5\x01\x00\x02, \xf9\x01$\x01, \xfe, \xfc\x15$\x01, \xfc\x13\x01\x01, \xfc\r\x03\x04, \xd8, \xf5\x01\x00$, \xf9\x01$\x01, \xfe, \xfc\x15$\x01, \xfc\x13\x01\x01, \xfc\r\x03\x03, \xd8, \xf5\x01\x00&lt;, \xf9\x01$\x01, \xfe, \xfc\x15$\x01, \xfc\x13\x01\x01, \xfc\r\x03\x02, \xd8, \xf5\x01\x004, \xf9\x01$\x01, \xfe, \xfc\x15$\x01, \xfc\x13\x01\x01, \xfc\r\x03\x01, \xd8, \xf5\x01\x00(, \xf9\x01$\x01, \xfe, \xfc\x086\x17, \xf0\x05\t\x05, \xf8\x03\x81, \xf9\x02$\x01, \xfe, \xf0\x00\xfe\x00, \xfd, \xf0\x00\xb3\xb3, \xfd, \xf0\x00\xb3\xfe, \xf9\x02$\x01, \xff, \xfc\x12\x00\x00, \xf5\x0c\x01\xff, \xfe, \xfc\x02\x10\x11, \xf1C, \xf0\x11\x0f\x11, \xfe, \xfc\x05\x00\x00, \xf8\x02\x81, \xf0\xfe\xfe\x05, \xff'</t>
  </si>
  <si>
    <t>279: b'\xfc\x15$\x07, \xf9\x01$\x07, \xfe, \xfc\x14$\x00, \xf3e\x00, \xfb\x0b\x15, \xfb\x0b\x16, \xfb\x0b\x13, \xfa\x0c\x01\x00, \xf0\xfe\xfe\xfe, \xfd, \xfa\x0c\x01\x00, \xf0\xfe\xfe\xfe, \xfd, \xfa\x0b\x01\x00, \xf1G, \xc6, \xf9\x02$\x00, \xf9\x02$\x01, \xfe, \xfc\x066\x1a, \xf1G, \xf0\xee\x11\x11, \xfd, \xf1G, \xf0\x1a\x16\xe4, \xfe, \xfc\x0666, \xf1G, \xf0\x08\x15\xdf, \xfd, \xf1G, \xf0\xee\xef\xef, \xfd, \xf1C, \x05, \xfd, \xf1G, \xc4, \xf9\x01$\x00, \xf9\x01$\x01, \xfe, \xf0\xee\x0f\xee, \xfd, \xf0\x0f\xee\xe4, \xff, \xfc\x12\x00\x00, \xf5\x0c\x01\xff, \xfe, \xfc\x05\x00\x00, \xfc\x15$\x01, \xfc\x066\x1a, \xf1G, \xf0\xfe\x0f\xfe, \xfe, \xff'</t>
  </si>
  <si>
    <t>280: b'\xfc\x15$\x00, \xf1H, \x8b, \xf1I, \x8b, \xf1J, \x8b, \xf1K, \x8b, \xf9\x01$\x00, \xfe, \xfc\r\x00\x06, \xf8\x00\x00, \x8c, \xfe, \xf0\xee\xee\x05, \xfd, \xf0\xee\xb3\t, \xfd, \xf0\xee\xee\x05, \xff, \xfc\x01\x00\x00, \xf0\xee\xfe\xfe, \xf8\x00\x81, \xff'</t>
  </si>
  <si>
    <t>281: b'\xfc\x086\x05, \xf1D, \xee, \xee, \xfd, \xf1D, \xee, \xee, \xfd, \xf1D, \xee, \xee, \xfd, \xfc\t6\x17, \xf16, #, \xfe, \xfc\x15$\x00, \xfc\x08H\x17, \xf1H, \xef, \xf3Z\x00, \xf9\x01$\x00, \xfe, \xfc\x15$\x00, \xfc\x08I\x17, \xf1I, \xef, \xf3Z\x00, \xf9\x01$\x00, \xfe, \xfc\x15$\x00, \xfc\x08J\x17, \xf1J, \xef, \xf3Z\x00, \xf9\x01$\x00, \xfe, \xfc\x15$\x00, \xfc\x08K\x17, \xf1K, \xef, \xf3Z\x00, \xf9\x01$\x00, \xfe, \xfc\x0666, \xf1G, \xf0\xee\n\n, \xfd, \xf1G, \xf0\xee\xdf\x0e, \xfd, \xf1G, \xf0\xee\x06\xdf, \xf9\x02$\x00, \xfe, \xf0\x0e\x06\xfe, \xfd, \xf0\xee\n\xfe, \xf9\x02$\x00, \xff, \xfc\x12\x01\x00, \xf9\x01\n\x00, \xf5\x0b\x03\x00, \xf2\x00\xa8\x81, \xf9\x01\x00\x00, \xfe, \xfc\x02\x0e\x0f, \xf1G, \xdf, \xfe, \xfc\x05\x00\x00, \xf0\xee\xfe\xfe, \xff'</t>
  </si>
  <si>
    <t>282: b'\xfc\x15$\x00, \xfb\x076, \xf9\x01$\x00, \xfe, \xfc\x1b\xd7\x01, \xfc\x13\x01\x01, \xf2\x90\x00\x82, \xfe, \xfc\x1b\x00\x02, \xfc\x13\x01\x01, \xf2\x90\x01\x82, \xfe, \xfc\x1b\x01\x02, \xfc\x13\x01\x01, \xf2\x8f\x02\x82, \xfe, \xff, \xff'</t>
  </si>
  <si>
    <t>283: b'\xfc\x14$\x07, \xfc\x0b\x1e\x00, \xdb, \xfe, \xfc\x15$\x07, \xfc\x08H\x12, \xc8, \xfe, \xfc\x15$\x07, \xfc\x08I\x12, \xc8, \xfe, \xfc\x15$\x07, \xfc\x08J\x12, \xc8, \xfe, \xfc\x15$\x07, \xfc\x08K\x12, \xc8, \xfe, \xfc\x15$\x07, \xfb\x00\x00, \xf0\xef\x03\xef, \xfd, \xfb\x00\x00, \xf0\xb0\xb0\xef, \xfd, \xfb\x00\x00, \xf0\xee\x08\xef, \xfd, \xfb\x00\x00, \xf0\x03\xef\xb0, \xff, \xfc\x12\x00\x00, \xfc\x14$\x07, \xdb, \xfe, \xfc\x15$\x07, \xfc\x05\x00\x00, \xf0\xee\xfe\xfe, \xff'</t>
  </si>
  <si>
    <t>284: b'\xfc\x15$\x00, \x98, \xf9\x01$\x00, \xfe, \xfc\x15$\x02, \xfc\x066,, \xf16, ., \xf9\x01$\x02, \xfe, \xfc\r\x01\x08, \xf0\xc5\xef\xfe, \xfd, \xf0\x06\xef\xfe, \xfd, \xf0\x98\xfe\xbb, \xfd, \xf0\x06\xbb\xfe, \xf8\x01\x00, \xfe, \xfc\x15$\x01, \xfc\x08C\x17, \x97, \xf9\x01$\x01, \xfe, \xf0\n\x06\xfe, \xfd, \xf0\n\xfe\x0e, \xfd, \xf0\x0e\x06\xfe, \xfd, \xf0\xfe\x06\x0e, \xf9\x02$\x01, \xf9\x02$\x02, \xfe, \xff, \xfc\x12\x00\x00, \xf5\x0c\x01\xff, \xfe, \xfc\x05\x00\x00, \xf0\xfe\xfe\xee, \xf8\x01\x81, \xff'</t>
  </si>
  <si>
    <t>285: b'\xfc\x15$\x00, \x94, \xf9\x01$\x00, \xfe, \xf1G, \xf0\xee\r\n, \xfd, \xf0\r\x8f\x8f, \xff, \xfc\x12\x00\x00, \xf5\x0c\x01\xff, \xfe, \xfc\x05\x00\x00, \xf0\xfe\xee\xfe, \xff'</t>
  </si>
  <si>
    <t>286: b'\xfc\x15$\x00, \xf9\x01$\x00, \xfe, \xfc\r\x03\x01, \xf0\xee\xee\xce, \xfd, \xf0\xee\xef\xa8, \xfd, \xf0\xee\xee\xef, \xf8\x03\x00, \xf5\r\x02\x02, \xf5\r\x01\x01, \xfe, \xfc\r\x03\x00, \xf0\xee\xce\xee, \xf8\x03\x00, \xf5\r\x02\x02, \xf5\r\x01\x01, \xfe, \xff, \xfc\x12\x00\x00, \xf5\x08\x03\x01, \xf5\t\x00\x01, \xfe, \xfc\x05\x00\x00, \xf1G, \xf0\xfe\xee\xe1, \xff'</t>
  </si>
  <si>
    <t>287: b'\xfc\x11\x07\x00, \xfc\x16\x1e\x00, \xfb\x04\x00, \xf1D, \xaf, \xfe, \xfc\r\x03\x04, \xfc\t6\x17, \xf8\x03\x00, \xf16, $, \xfe, \xfc\x086\x17, \xf16, \xf0\x05\t\t, \xfe, \xfc\x12\x02\x00, \xf11, 1, \xfe, \xfc\x12\x04\x00, \xf12, 1, \xfe, \xfc\x13\x01\x02, \xf0\x05\t\t, \xfe, \xf0\x19\xfe\x93, \xfd, \xf0\x1b\x19\xfe, \xfd, \xf0 \x1b\xfe, \xff, \xfc\x01\x02\x02, \xf8\x03\x81, \xf1\x11, \xf0\xfe\xfe\x05, \xfe, \xfc\x05\x00\x00, \xf1\x11, \xf0\xfe\x05\xfe, \xff'</t>
  </si>
  <si>
    <t>288: b'\xfc\x11\x07\x00, \xfc\x16\x1e\x00, \xfb\x04\x00, \xf1D, \xaf, \xfe, \xfc\r\x03\x04, \xfc\t6\x17, \xf8\x03\x00, \xf16, $, \xfe, \xfc\x086\x17, \xf16, \xf0\x06\n\n, \xfe, \xfc\x14$\x00, \xfc\x15$\x01, \xfc\x0b\x1e\x00, \xf9\x01$\x01, \xf9\x01$\x02, \xf9\x02$\x00, \xf3d\x00, \xf5\x02\x00\x02, \xfe, \xfc\x15$\x00, \xfc\x15$\x02, \xfc\x13\x01\x02, \xfc\r\x02\x04, \xf8\x02\x00, \xf3[\x00, \xf9\x01$\x00, \xfb\x00\x00, \xf5\x02\x03\x02, \xfe, \xfc\x15$\x00, \xfc\x13\x01\x02, \xf0\x06\xfe\n, \xfd, \xf0\x06\xfe\n, \xfd, \xf0\xfe\x06\x06, \xfe, \xfc\x15$\x00, \xee, \xff, \xfc\x13\x01\x02, \xfc\x05\x00\x00, \xf1\x11, \xf0\xfe\x06\xfe, \xf8\x02\x81, \xfe, \xfc\x05\x00\x00, \xf1\x11, \xf0\xfe\x06\xfe, \xff'</t>
  </si>
  <si>
    <t>289: b'\xfc\x11\x07\x00, \xfc\x16\x1e\x00, \xfb\x04\x00, \xf1D, \xaf, \xfe, \xfc\r\x03\x04, \xfc\t6\x17, \xf8\x03\x00, \xf16, $, \xfe, \xfc\x086\x17, \xf16, \xf0\x07\x0b\x0b, \xfe, \xfc\x13\x01\x02, \xf0\x07\xfe\xfe, \xfd, \xf0\x07\x0b\xfe, \xfd, \xf0\x0b\x0b\xfe, \xfe, \xf0\x1c\x1f\xfe, \xfd, \xf0%.\xfe, \xff, \xfc\x01\x02\x02, \xf8\x03\x81, \xf1\x11, \xf0\xfe\xfe\x07, \xfe, \xfc\x05\x00\x00, \xf1\x11, \xf0\xfe\x07\xfe, \xff'</t>
  </si>
  <si>
    <t>290: b'\xfc\x14\x00\x00, \xf1A, \xf0\xfe\x0b\x0b, \xfd, \xf1A, \xf0\xfe\x0b\x0b, \xfe, \xee, \xfd, \xee, \xf9\x01\x00\x00, \xff, \xfc\x12\x00\x00, \xf5\x0c\x01\xff, \xfe, \xfc\x14\x00\x00, \xfc\x01\x00\x00, \xf0\xfe\xee\xfe, \xfe, \xff'</t>
  </si>
  <si>
    <t>291: b'\xfc\x12&lt;\x00, \xfc\x16P\x00, \xf5\t\x00\x04, \xf5\t\x00\x08, \xf5\t\x00\x10, \xf5\t\x00 , \xf9\x02$\x00, \xfe, \xfc\r\x03\n, \xf9\x01\x00\x00, \xf8\x03\x00, \xfe, \xfc\x15$\x00, \xfc\x13\x01\x01, \xfa\x0c\x01\x00, \xf1G, \xa1, \xf9\x02\x00\x00, \xf9\x01$\x00, \xfe, \xfc\x13\x01\x01, \xf1G, \xf0\xa5\xee\xbd, \xfd, \xf0\xee\xbd\xee, \xfd, \xf0\xa5\xee\xbd, \xfe, \xfc\x08H\x07, \xfc\tH\x01, \xf1H, \xa6, \xfe, \xfc\x08I\x07, \xfc\tI\x01, \xf1I, \xa6, \xfe, \xfc\x08J\x07, \xfc\tJ\x01, \xf1J, \xa6, \xfe, \xfc\x08K\x07, \xfc\tK\x01, \xf1K, \xa6, \xfe, \xf0\xee\xee\x08, \xff, \xfc\x12\x00\x00, \xf5\x0c\x01\xff, \xfe, \xfc\x05\x00\x00, \xf0\xfe\xfe\x03, \xf8\x03\x81, \xff'</t>
  </si>
  <si>
    <t>292: b'\xfc\x15$\x00, \xfc\x16(\x00, \xfa\x0c\x01\x00, \xf3c\x00, \xf16, \xfb\x0b\n, \xfb\x0b\x17, \xfb\x0b\x13, \xf9\x01$\x00, \xfe, \xfc\r\x03\x03, \xf6\x01+%, \xfd, \xf1C, \xf4\x18\x18\x18, \xf8\x03\x00, \xfe, \xfc\r\x01\x06, \xf8\x01\x00, \xf1D, \xef, \xfe, \xf0R\xee\xe6, \xfd, \xf0\xeeS\xe3, \xfd, \xf0SQR, \xfd, \xf0\xee\x90Q, \xff, \xfc\x12\x00\x00, \xf5\x0c\x01\xff, \xfe, \xfc\x01\x00\x00, \xf0\xfe\xfe\xee, \xf8\x01\x81, \xfe, \xfc\x01\x02\x0c, \xf0\xfe\xfe\xee, \xf8\x03\x81, \xfe, \xff'</t>
  </si>
  <si>
    <t>293: b'\xf0\x05\x06\x07, \xff, \xfc\x12\x00\x00, \xfe, \xfc\x05\x00\x00, \xf0#)$, \xff'</t>
  </si>
  <si>
    <t>294: b'\xf0\xee\xfe\xee, \xfd, \xf0\xee\xfe\xef, \xfd, \xf0\xee\xfe\xfe, \xff, \xfc\x12\x00\x00, \xfb\x04\x00, \xfe, \xfc\x05\x00\x00, \xf0\xfe\xfe\xee, \xff'</t>
  </si>
  <si>
    <t>295: b'\xfc\x17M\x00, \xef, \xfe, \xfc\x14$\x00, \xfc\x0b\x14\x00, \xfc\x0c\x02\x08, \x9a, \xf8\x02\x81, \xfb\x00\x00, \xfe, \xfc\r\x03\x08, \xf8\x03\x00, \xf1C, \xc9, \xfe, \xfc\x14$\x00, \xf0\xee\xca\xca, \xfd, \xf0\xee\xca\xca, \xfd, \xf0\xee\xee\xca, \xfd, \xf0\xee\xca\xca, \xfe, \xf0\n\xc5\xbb, \xfd, \xf0\xfe\n\xc5, \xfd, \xf0\n\xc5\n, \xfd, \xf0\xfe\n\xbb, \xff, \xfc\x12\x00\x00, \xf5\x0c\x01\xff, \xfe, \xfc\x05\x00\x00, \xf0\xee\xee\xfe, \xf8\x03\x81, \xfc\x0664, \xfc\x15$\x01, \xfa\x0c\x01\x00, \xfa\x0c\x01\x00, \xf3\x88\x00, \xf16, \xfb\x0b\n, \xfb\x0b\x17, \xfb\x0b\x13, \xf9\x01$\x00, \xf9\x01$\x01, \xff'</t>
  </si>
  <si>
    <t>296: b'\xfc\x15\x00\x00, \xfc\r\x03\x08, \xf8\x03\x00, \xf1G, \xdc, \xf9\x01\x00\x00, \xfe, \xfc\x066K, \xf1G, \xf0\x0b\xbe\xfe, \xfd, \xf1G, \xf0\x0b\x0b\xbe, \xfd, \xf1G, \xf0\x0b\xa0\xa0, \xfd, \xf1G, \xf0\x0b\x0b\xbe, \xfe, \xf0\x07\xee\xa8, \xfd, \xf0\x0b\xce\xee, \xfd, \xf0\x07\xee\x0b, \xff, \xfc\x12\x00\x00, \xf5\x0c\x01\xff, \xfe, \xfc\x01\x00\x00, \xf0\xfe\xfe\xc7, \xf8\x03\x81, \xfe, \xfc\x05\x00\x00, \xf0\xfe\xfe\x07, \xf8\x03\x81, \xff'</t>
  </si>
  <si>
    <t>297: b'\xfc\r\x03\x08, \xf8\x03\x00, \xb7, \xfe, \xfc\x08H\x14, \xb1, \xfe, \xfc\x08I\x14, \xb1, \xfe, \xfc\x08J\x14, \xb1, \xfe, \xfc\x08K\x14, \xb1, \xfe, \xfc\x0669, \xf1G, \xf0\xc6\xcc\xfe, \xfd, \xf1G, \xf0\xdf\x8f\xfe, \xfd, \xf1G, \xf0\x8f\xc6\xfe, \xfe, \xf0\xee\xd7 , \xfd, \xf0\xee\xd7\xef, \xff, \xfc\x12\x00\x00, \xf5\x0c\x01\xff, \xfe, \xfc\x05\x00\x00, \xf8\x03\x81, \xf0\xfe\t\xfe, \xfe, \xff'</t>
  </si>
  <si>
    <t>298: b'\xfc\x15$\x00, \xf7 , \xf9\x01$\x00, \xfe, \xfc\x066\r, \xfc\x15\x00\x01, \xf3\x8c\x00, \xf9\x01\x00\x00, \xfa\n\x01\x00, \xfd, \xf1G, \xde, \xfd, \xf1G, \x13, \xf9\x02\x00\x00, \xfe, \xfc\x0665, \xf3\x8c\x00, \xf9\x01\x00\x00, \xf9\x01\x00\x01, \xfa\n\x01\x00, \xfd, \xf1G, \xde, \xfd, \xf9\x02\x00\x00, \xf9\x02\x00\x01, \xf1G, \xf0\xef\xd2\xe0, \xf0\xef\xfe\xfe, \xfd, \xf1G, \xf0\xd2\xef\xe0, \xf0\xef\xef\xfe, \xfe, \xf1C, \xc0, \xfd, \xf1G, \xf0\xee\xfe\xef, \xfd, \xf0\t\xd2\xef, \xfd, \xf0\xee\xfe\xef, \xfd, \xf0\n\xd2\xef, \xfd, \xf0\xee\xfe\xef, \xfd, \xf0\x0b\xfe\xef, \xff, \xfc\x12\x00\x00, \xfa\r\x01\x00, \xf5\x11\x01\xff, \xfe, \xfc\x066\x11, \xfc\x15\x00\x00, \xfc\x05\x00\x00, \xf1G, \xf0\xfe\xee\x14, \xfe, \xfc\x0661, \xfc\x15\x00\x00, \xfc\x05\x00\x00, \xf1G, \xf0\xfe\xee\xd1, \xff'</t>
  </si>
  <si>
    <t>299: b'\xf0\x04\x0c&amp;, \xff, \xfc\x12\x00\x00, \xfe, \xfc\x05\x00\x00, \xf0\x1b\x1d\xfe, \xff'</t>
  </si>
  <si>
    <t>300: b'\xfc\x15\x00\x00, \xf9\x00\x00\x00, \xee, \xfe, \xfc\x15\x00\x01, \xfc\x0b\n\x00, \xfc\x0f\x00\x00, \xd0, \xf9\x00\x00\x01, \xfb\x00\x00, \xfe, \xfc\x15\x00\x02, \xfc\x0b\n\x00, \xfc\x0f\x05\x00, \xd0, \xf9\x00\x00\x02, \xfb\x00\x00, \xfe, \xf1C, \xd0, \xf1D, \xf0\xee\xef\xd0, \xfd, \xee, \xf0\xee\xef\xd0, \xfd, \xf1\x0e, \xd0, \xff, \xfc\x12\x00\x00, \xf5\x04\x03\x00, \xf7\n, \xfe, \xfc\x04\x01\x00, \xef, \xff'</t>
  </si>
  <si>
    <t>301: b'\xfc\x15\x00\x00, \xf9\x01\x00\x00, \xfe, \xfc\x16&lt;\x00, \xfb\x04\x00, \xf0\xa3\xa3\xa3, \xfe, \xfc\x19\x01\x00, \xf0\xee\xef\xd0, \xf8\x03\x81, \xfe, \xfc\x19\x02\x00, \xf0\xee\x00\x00, \xf8\x03\x81, \xfe, \xfc\x19\x04\x00, \xf0\xee\x96\x96, \xf8\x03\x81, \xfe, \xfc\x19\x08\x00, \xf0\xee\xb8\x04, \xf8\x03\x81, \xfe, \xff, \xfc\x12\x00\x00, \xf5\x03\x01\xff, \xfe, \xfc\x01\x07\n, \xa9, \xfe, \xfc\x19\x02\x00, \xfc\r\x03\x10, \xfc\x15\x02\x07, \xf9\x01\x02\x07, \xf5\x06\x03\x02, \xf5\x06\x02\x04, \xf5\x00\x01\x02, \xf8\x03\x00, \xfe, \xfc\x19\x08\x00, \xfc\r\x03\x0e, \xfc\x15\x02\x06, \xf9\x01\x02\x06, \xf5\x06\x03\x08, \xf5\x06\x02\x02, \xf5\x00\x01\x08, \xfe, \xfc\x19\x01\x00, \xfc\r\x03\x0c, \xfc\x15\x02\x05, \xf9\x01\x02\x05, \xf5\x06\x03\x01, \xf5\x06\x02\x08, \xf5\x00\x01\x01, \xfe, \xfc\x19\x02\x00, \xfc\r\x03\n, \xfc\x15\x02\x04, \xf9\x01\x02\x04, \xf5\x06\x03\x02, \xf5\x06\x02\x01, \xf5\x00\x01\x02, \xfe, \xfc\x19\x08\x00, \xfc\r\x03\x08, \xfc\x15\x02\x03, \xf9\x01\x02\x03, \xf5\x06\x03\x08, \xf5\x06\x02\x02, \xf5\x00\x01\x08, \xfe, \xfc\x19\x02\x00, \xfc\r\x03\x06, \xfc\x15\x02\x02, \xf9\x01\x02\x02, \xf5\x06\x03\x02, \xf5\x06\x02\x08, \xf5\x00\x01\x02, \xfe, \xfc\x19\x04\x00, \xfc\r\x03\x04, \xfc\x15\x02\x01, \xf9\x01\x02\x01, \xf5\x06\x03\x04, \xf5\x06\x02\x02, \xf5\x00\x01\x04, \xfe, \xfc\x19\x01\x00, \xfc\r\x03\x02, \xfc\x15\x02\x00, \xf9\x01\x02\x00, \xf5\x06\x03\x01, \xf5\x06\x02\x04, \xf5\x00\x01\x01, \xff'</t>
  </si>
  <si>
    <t>302: b'\xfc\x15\x00\x06, \xf9\x01\x00\x06, \xfe, \xfc\x15\x00\x05, \xfc\x066F, \xf16, \x1f, \x1c, \xf9\x01\x00\x05, \xfe, \xfc\x0b&lt;\x00, \xfb\x00\x00, \xf1D, \xe8, \xfe, \xfc\x0c\x01\x08, \xf8\x01\x81, \xfa\x02\x01\x00, \xf0\xee\xef\xd0, \xfd, \xf1D, \xf0\xee\xee\x9f, \xfe, \xfc\r\x01\x08, \xf0\xbc\x8e\xbc, \xf5\x06\x04\x01, \xfa\x07\x01\x00, \xf5\x06\x02\x01, \xf8\x01\x00, \xf9\x02\x00\x01, \xfe, \xff, \xfc\x05\x00\x00, \xfc\x15\x00\x04, \xfc\x066/, \xf7\x16, \xf9\x01\x00\x04, \xfc\x12\x00\x00, \xf5\x06\x01\xff, \xfe, \xfc\x02\xd0\xd0, \xf5\x06\x01\xff, \xfe, \xfc\r\x03\x08, \xfc\r\x01\x02, \xf8\x03\x00, \xfa\x01\x01\x00, \xf8\x01\xc1, \xfe, \xfc\x01\x00\x00, \xf8\x03\x81, \xfe, \xfc\x14\x00\x03, \xfc\x04\x01\x00, \t, \xfe, \xfc\x14\x00\x03, \xfc\x04\x02\x00, \n, \xfe, \xfc\x14\x00\x03, \xfc\x04\x04\x00, \x0b, \xfe, \xfc\x14\x00\x02, \xfc\x01\x02\x02, \xf8\x03\x84, \xfe, \xfc\x01\x02\x02, \xf8\x02\x81, \xf8\x03\x84, \xfc\x15\x00\x02, \xfc\r\x02\x04, \xf9\x01\x00\x02, \xf9\x01\x00\x03, \xfa\x00\x01\x00, \xf3\x01\x00, \xfe, \xff'</t>
  </si>
  <si>
    <t>303: b'\xee, \xfd, \xf0\xee\xee\xb3, \xff, \xfc\x12\x00\x00, \xf1C, \xcb, \xfb\x02\x00, \xff'</t>
  </si>
  <si>
    <t>304: b'\xf0\x10\x11\x0c, \xfd, \xf0\x10\x11\x12, \xff, \xfc\x12\x00\x00, \xfe, \xfc\x05\x00\x00, \xf0\x1a\x1e\x1c, \xff'</t>
  </si>
  <si>
    <t>305: b'\xfc\x15\x00\x00, \xf3]\x00, \xee, \xee, \xee, \xee, \xee, \xee, \xee, \xee, \xf3^\x00, \xf9\x00\x00\x00, \xfe, \xee, \xff, \xfc\x12\x00\x00, \xf5\x0b\x01\xff, \xfe, \xff'</t>
  </si>
  <si>
    <t>306: b'\xf0\x00\x01\x02, \xff, \xfc\x12\x00\x00, \xfe, \xfc\x05\x00\x00, \xf0\x19 \x1f, \xff'</t>
  </si>
  <si>
    <t>307: b'\xf0\x03\x08\r, \xfd, \xf18, \xf03,,, \xff, \xfc\x12\x00\x00, \xfe, \xfc\x05\x00\x00', b"\xf0!\x19'", b'\xff'</t>
  </si>
  <si>
    <t>308: b'\xf0\xee\xee\xef, \xff, \xfc\x12\x00\x00, \xf5\x0c\x01\xff, \xff'</t>
  </si>
  <si>
    <t>309: b'\xfc\x14\x00\x00, \xfc\x0b\x14\x00, \xf5\t\x02\x02, \xf9\x02\x00\x00, \xfe, \xfc\r$\x02, \xf8$\x00, \xf5\x08\x03\x02, \xfb\x00\x00, \xf9\x01\x00\x00, \xfe, \xfc\x15\x00\x00, \xf0\xee\xee\xb8, \xfd, \xf0\xeeo\xef, \xff, \xfc\x15\x03\x00, \xfc\x12\x00\x00, \xf9\x01\x03\x00, \xf5\x0c\x01\xff, \xfe, \xfc\x05\x00\x00, \xf8$\x81, \xff'</t>
  </si>
  <si>
    <t>310: b'\xfc\x01\n\x07, \xf1G, \xf0\xee\xef\xe8, \xfd, \xf0\xec\xbc\xe8, \xfe, \xfc\x17\x0b\x00, \xf1G, \xf0\xee\xec\xef, \xfd, \xf1G, \xf0\xee\xbc\xe8, \xfd, \xf1G, \xf0\xee\xee\xec, \xfe, \xf0\xee\xec\xef, \xfd, \xf0\xee\xee\xec, \xff, \xfc\x12\x00\x00, \xf5\x0c\x01\xff, \xfe, \xff'</t>
  </si>
  <si>
    <t>311: b'\xee, \xff, \xff'</t>
  </si>
  <si>
    <t>312: b'\xfc\x0b\x0f\x00, \xfb\x00\x00, \xc1, \xfa\x04\x04\x00, \xf8\x03\x81, \xfc\r\x03\x07, \xf8\x03\x00, \xf1D, \xef, \xf5\n\x04\x04, \xfa\x07\x04\x00, \xf5\n\x02\x04, \xfe, \xfc\x1a6\x02, \xf1G, \xf0\xfe\t\t, \xfe, \xfc\x1a6\x01, \xf1G, \xf0\xfe\n\n, \xfe, \xfc\x1a6\x10, \xf1G, \xf0\xfe\x0b\x0b, \xfe, \xfc\x1a6 , \xf1C, \xf0\xfe\x08\x08, \xfe, \xfc\x1a6\x04, \xf1G, \xf0\xfe\x16\x16, \xfe, \xfc\x1a6\x08, \xf1G, \xf0\xfe\x0e\x0e, \xfe, \xfc\x1a6\x80, \xf1G, \xf0\xfe\x15\x15, \xfe, \xfc\x1a6@, \xf1G, \xf0\xfe\x8d\x8d, \xfe, \xee, \xff, \xfc\x12\x00\x00, \xf5\x0c\x01\xff, \xfe, \xfc\x05\x00\x00, \xf0\x99\xfe\xfe, \xff'</t>
  </si>
  <si>
    <t>313: b'\xf0\x15\x16\x0e, \xff, \xfc\x12\x00\x00, \xfe, \xfc\x05\x00\x00, \xf0)(4, \xff'</t>
  </si>
  <si>
    <t>314: b'\xee, \xff, \xfc\x01\x05\x05, \xf9\x01\r\x04, \xf9\x02\r\x05, \xf5\x00\x03\x01, \xf5\x00\x00\x02, \xf7\x0f, \xf5\x00\x01\x01, \xff'</t>
  </si>
  <si>
    <t>315: b'\xf3\x08\x00, \xf16, \xf0\xc2\xc2\xc2, \xff, \xff'</t>
  </si>
  <si>
    <t>316: b'\xfc\x14$\x07, \xfc\x0b\x1e\x00, \xdb, \xfe, \xfc\x15$\x07, \xfc\x08H\x12, \xc8, \xfe, \xfc\x15$\x07, \xfc\x08I\x12, \xc8, \xfe, \xfc\x15$\x07, \xfc\x08J\x12, \xc8, \xfe, \xfc\x15$\x07, \xfc\x08K\x12, \xc8, \xfe, \xfc\x15$\x07, \xfb\x00\x00, \xf0\xee\x08\xef, \xfd, \xfb\x00\x00, \xf0\xef\xb0\xef, \xfd, \xfb\x00\x00, \xf0\xee\x08\xef, \xfd, \xfb\x00\x00, \xf0\x03\xef\xb0, \xff, \xfc\x12\x00\x00, \xfc\x14$\x07, \xdb, \xfe, \xfc\x15$\x07, \xfc\x05\x00\x00, \xf0\xee\xfe\xfe, \xff'</t>
  </si>
  <si>
    <t>317: b'\xfc\x14$\x07, \xfc\x0b\x1e\x00, \xdb, \xfe, \xfc\x15$\x07, \xfc\x08H\x12, \xc8, \xfe, \xfc\x15$\x07, \xfc\x08I\x12, \xc8, \xfe, \xfc\x15$\x07, \xfc\x08J\x12, \xc8, \xfe, \xfc\x15$\x07, \xfc\x08K\x12, \xc8, \xfe, \xfc\x15$\x07, \xfb\x00\x00, \xf0\xee\xee\xef, \xfd, \xfb\x00\x00, \xf0\xee\xb0\xef, \xfd, \xfb\x00\x00, \xf0\xee\x08\xef, \xfd, \xfb\x00\x00, \xf0\x03\xef\xb0, \xff, \xfc\x12\x00\x00, \xfc\x14$\x07, \xdb, \xfe, \xfc\x15$\x07, \xfc\x05\x00\x00, \xf0\xef\xfe\xfe, \xff'</t>
  </si>
  <si>
    <t>318: b'\xfc\x14$\x07, \xfc\x0b\x1e\x00, \xdb, \xfe, \xfc\x15$\x07, \xfc\x08H\x12, \xc8, \xfe, \xfc\x15$\x07, \xfc\x08I\x12, \xc8, \xfe, \xfc\x15$\x07, \xfc\x08J\x12, \xc8, \xfe, \xfc\x15$\x07, \xfc\x08K\x12, \xc8, \xfe, \xfc\x15$\x07, \xfb\x00\x00, \xf0\xee\x08\xef, \xfd, \xfb\x00\x00, \xf0\xee\xb0\xef, \xfd, \xfb\x00\x00, \xf0\xee\xee\xef, \xfd, \xfb\x00\x00, \xf0\x03\xef\xb0, \xff, \xfc\x12\x00\x00, \xfc\x14$\x07, \xdb, \xfe, \xfc\x15$\x07, \xfc\x05\x00\x00, \xf0\xef\xfe\xfe, \xff'</t>
  </si>
  <si>
    <t>319: b'\xfc\x12\x08\x00, \xfc\x0b\x0f\x00, \xf5\x08\x00\x08, \xfe, \xfc\x11\x08\x00, \xf0\xee\xee\xef, \xfe, \xff, \xfc\x12\x00\x00, \xf5\x00\x00\x08, \xf5\t\x03\x08, \xfb\x00\x00, \xff'</t>
  </si>
  <si>
    <t>320: b'\xfc\x12\x02\x00, \xfc\x0b\x1e\x00, \xf5\x08\x00\x02, \xfe, \xfc\x11\x02\x00, \xf0\xee\xee\xe7, \xfd, \xf0\xee\xee\xef, \xfe, \xff, \xfc\x12\x00\x00, \xf5\x00\x00\x02, \xf5\t\x03\x02, \xfb\x00\x00, \xff'</t>
  </si>
  <si>
    <t>321: b'\xfc\x12\x08\x00, \xfc\x0b\x14\x00, \xf5\x08\x00\x08, \xfe, \xfc\x11\x08\x00, \xf0\xee\xee\xef, \xfe, \xff, \xfc\x12\x00\x00, \xf5\x00\x00\x08, \xf5\t\x03\x08, \xfb\x00\x00, \xff'</t>
  </si>
  <si>
    <t>322: b'\xfc\x12\x02\x00, \xfc\x0b(\x00, \xf5\x08\x00\x02, \xfe, \xfc\x11\x02\x00, \xf0\xee\xee\xd7, \xfe, \xff, \xfc\x12\x00\x00, \xf5\x00\x00\x02, \xf5\t\x03\x02, \xfb\x00\x00, \xff'</t>
  </si>
  <si>
    <t>323: b'\xf0\t\n\x0b, \xff, \xfc\x12\x00\x00, \xfe, \xfc\x05\x00\x00, \xf0\x1d\x1a%, \xff'</t>
  </si>
  <si>
    <t>324: b'\xf0\x1a\x1a\n, \xfd, \xf0\n\n\x1a, \xfd, \xf0\x1a\xcf\n, \xff, \xfc\x12\x00\x00, \xf5\x0c\x01\xff, \xfe, \xfc\x04\x01\x00, \xf0\xfe\xfe\x1a, \xfe, \xfc\x01\x07\t, \xf1E, \xf0\xfe\xfe\xcf, \xfe, \xfc\x01\n\x0c, \xf1E, \xf0\xfe\xfe\xcf, \xfe, \xfc\x01\r\x10, \xf1E, \xf0\xfe\xfe\xcf, \xff'</t>
  </si>
  <si>
    <t>325: b'\xfc\x066/, \xf1G, \xf0\xb6\xb6\xb5, \xfd, \xf1G, \xf0\xb6\xb6\xb5, \xfe, \xf0\xb4\xb5\xb5, \xff, \xfc\x12\x00\x00, \xfc\x13\x01\x02, \xf9\x01\x00\x00, \xf5\x01\x01\x04, \xff'</t>
  </si>
  <si>
    <t>326: b'\xff, \xff'</t>
  </si>
  <si>
    <t>327: b'\xfc\x0664, \xf1G, \xdd, \xfd, \xf1G, \xf0\xcd\xdd\xdd, \xfd, \xf1G, \xcd, \xfe, \xdd, \xff, \xfc\x12\x00\x00, \xf5\x01\x01\x10, \xff'</t>
  </si>
  <si>
    <t>328: b'\xfc\x0b0\x00, \xf8\x00\x00, \xfb\x00\x00, \xf8\x03\x01, \xf5\r\x02\x01, \xf5\r\x01\x02, \xfe, \xfc\x0664, \xf1G, \xf0\xee\xbe\x0b, \xfd, \xf1G, \xf0\xbe\x0b\xbe, \xfd, \xf1G, \xf0\xbe\xee\x0b, \xfd, \xf1G, \xf0\xbe\x0b\xee, \xfe, \xf0\xee\xee\x0b, \xfd, \xf0\xee\x07\xfe, \xfd, \xf0\xee\x07\x0b, \xfd, \xf0\xee\x07\xfe, \xfe, \xff, \xfc\x12\x00\x00, \xf5\x0c\x01\xff, \xfe, \xfc\x05\x00\x00, \xf0\xfe\xfe\x07, \xf8\x00\x81, \xfc\r\x00\x05, \xf8\x00\x00, \xfb\x00\x00, \xf8\x03\x00, \xf5\r\x02\x01, \xf5\r\x01\x02, \xff'</t>
  </si>
  <si>
    <t>329: b'\xf0\xee\xc5\xc5, \xfd, \xf0\xee\xbb\xbb, \xfd, \xf0\xeet\xbb, \xfe, \xff, \xfc\x12\x00\x00, \xf5\x0c\x01\xff, \xfe, \xfc\x12\x00\x00, \xfb\x04\x00, \xf0\xfe\xfet, \xfe, \xfc\x05\x00\x00, \xf0\xfe\xfe\xee, \xff'</t>
  </si>
  <si>
    <t>330: b'\xee, \xfd, \xf0\xee\xee\x03, \xfd, \xf0\xee\x06\x02, \xfd, \xf0\x1e\x04\x01, \xff, \xfc\x12\x00\x00, \xf16, \xc2, \xff'</t>
  </si>
  <si>
    <t>331: b'\xfc\x066%, \xf1G, \xf0\xee\xee\x8f, \xfd, \xf1G, \xf0\xee\xef\xb2, \xfe, \xf0\xeeeg, \xfd, \xf0\xeee\xee, \xff, \xfc\x12\x00\x00, \xf5\x0c\x01\xff, \xfe, \xfc\x05\x00\x00, \xf0\xee\xfe\xfe, \xff'</t>
  </si>
  <si>
    <t>332: b'\xfc\x0b\x14\x00, \xfb\x00\x00, \xfc\x08D\x1f, \xf1C, \xc3, \xfe, \xf0\xee\x15\x15, \xfd, \xf0\xee\xbc\xed, \xfd, \xf0\xee\xbc\x15, \xfd, \xf0\xee\xee\xed, \xfe, \xff, \xfc\x12\x00\x00, \xf5\x0c\x01\xff, \xfe, \xfc\x05\x00\x00, \xf0\xfe\xfe\xef, \xff'</t>
  </si>
  <si>
    <t>333: b'\xf0\xee\xee\xef, \xff, \xfc\x12\x06\x00, \xfb\x060, \xff'</t>
  </si>
  <si>
    <t>334: b'\xf0\xee\xee\xef, \xff, \xfc\x05\x00\x00, \xf0\xfe\xfe\xef, \xff'</t>
  </si>
  <si>
    <t>335: b'\xee, \xff, \xff'</t>
  </si>
  <si>
    <t>336: b'\xfc\x14\x00\x00, \xfc\r\x03\x02, \xf9\x02\x00\x00, \xf8$\x00, \xf8\x03\x00, \xf1C, \x0b, \xfe, \xfc\x14\x00\x00, \xf8\x03\x81, \xfe, \xfc\x08H\x17, \xfc\tH\x07, \xfc\t6\x17, $, \xfe, \xfc\x08I\x17, \xfc\tI\x07, \xfc\t6\x17, $, \xfe, \xfc\x08J\x17, \xfc\tJ\x07, \xfc\t6\x17, $, \xfe, \xfc\x08K\x17, \xfc\tK\x07, \xfc\t6\x17, $, \xfe, \xfc\x086\x17, \xf1G, \xee, \xfd, \xf16, \xf0\x07\x07\x02, \xfd, \xf9\x02\x00\x01, \xf1G, \xee, \xfd, \xf16, \xf0\xfe\x07\x02, \xf9\x02\x00\x01, \xfe, \xf0\xb9\x02\x07, \xfd, \xf0\xb9\x02\x02, \xfd, \xf9\x02\x00\x01, \xf0\x07\x02\x02, \xff, \xfc\x12\x00\x00, \xf5\x0c\x01\xff, \xfe, \xfc\x01\x00\x00, \xfc\x15\x00\x00, \xf8$\x81, \xfc\r$\x04, \xfc\x15\x00\x00, \xf9\x01\x00\x00, \xf3s\x00, \xfe, \xfc\x01\x02\x02, \xfc\x15\x00\x00, \xf0\xfe\x02\x07, \xff'</t>
  </si>
  <si>
    <t>337: b'\xf1G, \xf0\xee\x8bk, \xfd, \xf1G, \xf0\xee\x8bl, \xfd, \xf1G, \xf0\xee\x8bk, \xfd, \xf1D, \xd6, \xff, \xfc\x12\x00\x00, \xf5\x0c\x01\x00, \xfe, \xfc\x05\x00\x00, \xf0\xfe\xee\xfe, \xff'</t>
  </si>
  <si>
    <t>338: b'\xfc\x15$\x00, \x8d, \xf9\x01$\x00, \xfe, \xfc\x16(\x00, \xfb\x04\x00, \x8d, \xfe, \xfc\x15$\x01, \xfc\x08H\x13, \xfc\t6\x13, \xfc\t6\x16, \xf16, \x19, \xf1H, \x9e, \xf9\x01$\x01, \xfe, \xfc\x15$\x01, \xfc\x08I\x13, \xfc\t6\x13, \xfc\t6\x16, \xf16, \x19, \xf1I, \x9e, \xf9\x01$\x01, \xfe, \xfc\x15$\x01, \xfc\x08J\x13, \xfc\t6\x13, \xfc\t6\x16, \xf16, \x19, \xf1J, \x9e, \xf9\x01$\x01, \xfe, \xfc\x15$\x01, \xfc\x08K\x13, \xfc\t6\x13, \xfc\t6\x16, \xf16, \x19, \xf1K, \x9e, \xf9\x01$\x01, \xfe, \xfc\x066=, \xf1G, \xf0\xee\x8e\x8e, \xfd, \xf1G, \xf0\xee\xbe\xbe, \xf9\x02$\x01, \xfe, \xf0\xee\xa9\xa9, \xfd, \xf0\xee\xee\xa9, \xf9\x02$\x01, \xff, \xfc\x12\x00\x00, \xf5\x0c\x01\x00, \xfe, \xfc\x01\x02\x02, \xf0\xfe\xfe\xee, \xfe, \xfc\x05\x00\x00, \xf0\xfe\xfe\xee, \xff'</t>
  </si>
  <si>
    <t>339: b'\xfc\x0b(\x00, \xfb\x00\x00, \xf0\xcc\x95\xc6, \xfe, \xfc\x15$\x00, \xfc\x08H\x17, \xf1H, \xef, \xf3v\x00, \xf9\x01$\x00, \xfe, \xfc\x15$\x00, \xfc\x08I\x17, \xf1I, \xef, \xf3v\x00, \xf9\x01$\x00, \xfe, \xfc\x15$\x00, \xfc\x08J\x17, \xf1J, \xef, \xf3v\x00, \xf9\x01$\x00, \xfe, \xfc\x15$\x00, \xfc\x08K\x17, \xf1K, \xef, \xf3v\x00, \xf9\x01$\x00, \xfe, \xfc\x066#, \xf1G, \xf0\x0f\t\x0f, \xfd, \xf1G, \xf0\x0f\t\x0f, \xf9\x02$\x00, \xfe, \xf0\x05\xb3\x05, \xfd, \xf0\x05\x05\xb3, \xf9\x02$\x00, \xff, \xfc\x12\x00\x00, \xf5\x0c\x01\x00, \xf9\x02$\x00, \xfe, \xfc\x05\x00\x00, \xf0\xee\xfe\xfe, \xff'</t>
  </si>
  <si>
    <t>340: b'\xee, \xff, \xfc\x12\x00\x00', b"\xfc\x16'\x00", b'\xfc\x13\x01\x00, \xfb\r\x00, \xf5\x04\x00 , \xfe, \xfc\x13\x01\x00, \xfc\x12\x00\x00, \xfc\x19\x01\x00, \xfb\r\x00, \xf5\x04\x00\x16, \xfe, \xfc\x13\x01\x00, \xfc\x12\x00\x00, \xfc\x19\x02\x00, \xfb\r\x00, \xf5\x04\x00\x11, \xfe, \xfc\x13\x01\x00, \xfc\x12\x00\x00, \xfc\x19\x04\x00, \xfb\r\x00, \xf5\x04\x00\x1a, \xfe, \xfc\x13\x01\x00, \xfc\x12\x00\x00, \xfc\x19\x08\x00, \xfb\r\x00, \xf5\x04\x00\x05, \xfe, \xfc\x13\x01\x00, \xfc\x12\x00\x00, \xfc\x19\x10\x00, \xfb\r\x00, \xf5\x04\x00\x0e, \xff'</t>
  </si>
  <si>
    <t>341: b'\xf0\xee\xef\xb8, \xf0\xee\x01\x01, \xfd, \xf0o\xee\xee, \xff, \xfc\x12\x00\x00, \xf5\x0c\x01\xff, \xfe, \xff'</t>
  </si>
  <si>
    <t>342: b'\xf0\x01\xee\xfe, \xfd, \xf0\xee\x01\xfe, \xfd, \xf0\xfe\xee\xbd, \xff, \xfc\x05\x00\x00, \xf1E, \xf0\xef\xfe\xfe, \xff'</t>
  </si>
  <si>
    <t>343: b'\xfc\x066&amp;, \xf1G, \xf0\xee\xee\xef, \xfe, \xf0\xee\xee\xfe, \xff, \xfc\x05\x00\x00, \xf0\xee\xee\xfe, \xff'</t>
  </si>
  <si>
    <t>344: b'\xfc\x066 , \xf1G, \xf0\xee\xee\xfe, \xf1G, \xf0\xee\xee\xfe, \xfe, \xee, \xfd, \xf0\xee\xee\xe3, \xfd, \xf0\xee\xe3\xe3, \xff, \xfc\x13\x01\x00, \xf1G, \xf0\xfe\xe3\xe3, \xf0\xe3\xfe\xe3, \xf0\xe3\xe3\xfe, \xff'</t>
  </si>
  <si>
    <t>345: b'\xfc\x066#, \xf1G, \xf0\xef\xef\xe2, \xfd, \xf1G, \xf0\xef\xef\xe2, \xfd, \xf1G, \xf0\xef\xef\xe2, \xf1G, \xf0\xef\xef\xe2, \xfd, \xf1G, \xf0\xe2\xbc\xc9, \xfe, \xf0\xc9\xfe\xfe, \xfd, \xf0\xef\xfe\xfe, \xfd, \xf0\xc9\xfe\xfe, \xfd, \xf0\xef\xfe\xfe, \xfd, \xf19, \xf0\x1c\x1c\x1f, \xfd, \xf1G, \xf0\xef\xfe\xfe, \xff, \xfc\x13\x01\x00, \xfc\x12\x00\x00, \xf1G, \x15, \xff'</t>
  </si>
  <si>
    <t>346: b"\xfc\x066'", b'\xf1G, \xf0\xcc\xc5\xc6, \xf0\xef\xfe\xfe, \xfe, \xf0\xfe\xfe\xfe, \xfd, \xf0\xcc\xc6\xc5, \xfd, \xf0\xfe\xfe\xfe, \xfd, \xf0\xee\xfe\xfe, \xff, \xff'</t>
  </si>
  <si>
    <t>347: b'\xfc\x0660, \xf1G, \xf0\xb6\xd4\xb5, \xfd, \xf1G, \xf0\xb6\xdd\xbb, \xfd, \xf1G, \xf0\xaf\xd4\xbb, \xfe, \xf0\xb6\xd4\xb5, \xfd, \xf0\xb6\xdd\xb4, \xfd, \xf0\xaf\xd4\xb4, \xff, \xff'</t>
  </si>
  <si>
    <t>348: b'\xfc\x0662, \xf1G, \xf0\x0b\x0b\x1b, \xfd, \xf1G, \xf0\x0e\x0f\x1a, \xfd, \xf1G, \xf0\t\x06\x0b, \xfe, \xfc\x066K, \xf1G, \xf0$ 5, \xfd, \xf1G, \xf0\n\x0b\x1d, \xfd, \xf1G, \xf0\x0e\x0f(, \xfe, \xf1G', b"\xf0'\x1f#", b'\xfd, \xf0\t\t\x1e, \xfd, \xf0\x03\x04\x08, \xf1D, \xf0,\xfe\xfe, \xf0,\xfe\xfe, \xff, \xfc\x066\r, \xfc\x05\x00\x00, \xf1G, \xf0\x11\xfe\xfe, \xf1D, \xf0,,\xfe, \xf0,,\xfe, \xfe, \xfc\x066\x19, \xfc\x05\x00\x00, \xf1G, \xf0\x11\xfe\xfe, \xff'</t>
  </si>
  <si>
    <t>349: b'\xee, \xff, \xfc\x12\x00\x00, \xf1G, \xef, \xee, \xee, \xee, \xee, \xee, \xee, \xee, \xee, \xee, \xff'</t>
  </si>
  <si>
    <t>350: b'\xfc\x13\x01\x01, \xf1=, 1, \xfe, \xf0\x93\x93\xfe, \xfd, \xf0\x93\xef\xfe, \xfd, \xf0\x93\x93\xfe, \xfd, \xf0\x93\xef\xfe, \xfd, \xf0\x93\xfe\xfe, \xff, \xff'</t>
  </si>
  <si>
    <t>351: b'\xfc\x066\x1a, \xf1G, \xdf, \xfe, \xf0\x16\x17\xfe, \xfd, \xf0\xee\xee\x8b, \xff, \xfc\x12\x00\x00, \xf1G, \xef, \xf0\xef\xfe\xfe, \xfe, \xfc\x066\x1a, \xfc\x05\x00\x00, \xf1G, \xf0\xdf\xd2\xfe, \xff'</t>
  </si>
  <si>
    <t>352: b'\xf0\xee\xfe\xef, \xfd, \xf0\xfe\xee\xee, \xfd, \xf0\xee\xfe\xfe, \xfd, \xf0\xef\xfe\xee, \xff, \xfc\x12\x00\x00, \xfb\x04\x00, \xfe, \xfc\x05\x00\x00, \xf0\xfe\xfe\xee, \xff'</t>
  </si>
  <si>
    <t>353: b'\xf0\xee\xfe\xfe, \xfd, \xf0\xee\xfe\xef, \xfd, \xf0\xfe\xee\xee, \xfd, \xf0\xee\xfe\xef, \xff, \xfc\x12\x00\x00, \xfb\x04\x00, \xfe, \xfc\x05\x00\x00, \xf0\xfe\xfe\xee, \xff'</t>
  </si>
  <si>
    <t>354: b'\xf0\xfe\xee\xee, \xfd, \xf0\xee\xfe\xef, \xfd, \xf0\xee\xfe\xfe, \xfd, \xf0\xee\xfe\xef, \xff, \xfc\x12\x00\x00, \xfb\x04\x00, \xfe, \xfc\x05\x00\x00, \xf0\xfe\xfe\xee, \xff'</t>
  </si>
  <si>
    <t>355: b'\xfc\x08C\x17, \xf0.3\x1f, \xfe, \xfc\x088\x17, \xf0\t\n\x0b, \xfe, \xf0\x08\x08\x03, \xff, \xfc\x12\x00\x00, \xfe, \xfc\x05\x00\x00, \xfc\x08C\x17, \xf0/-5, \xfe, \xfc\x05\x00\x00, \xfc\x088\x17, \xf0 ,\x0e, \xff'</t>
  </si>
  <si>
    <t>356: b'\xf0\x13\x17\x0f, \xfd, \xf0\x13\x17\x0f, \xfd, \xf0\x13\x17\x0f, \xfd, \xf1G, ,, \xf0\x0f\x0f\xfe, \xf0\x0f\x0f\xfe, \xf0\x0f\x0f\xfe, \xff, \xfc\x12\x00\x00, \xfe, \xfc\x05\x00\x00, \xf0 \x0b5, \xff'</t>
  </si>
  <si>
    <t>357: b'\xfc\x13\x01\x01, \xf0\xcd\xa7\xb5, \xfe, \xf0\xb5\xb5\xef, \xff, \xfc\x12\x00\x00, \xfe, \xfc\x01\x00\x00, \xf0\xcd\xa7\xfe, \xff'</t>
  </si>
  <si>
    <t>358: b'\xfc\x088\x17, \xf0\t\n\x0b, \xfe, \xf0\x05\x06\x07, \xfd, \xf0\t\n\x0b, \xfd, \xf0\t\n\x0b, \xf0\t\n\x0b, \xfd, \xf0\t\n\x0b, \xf0\t\n\x0b, \xfd, \xf0\t\n\x0b, \xfd, \xf0\r\x1b\x08, \xf0\r\x1b\x08, \xff, \xfc\x12\x00\x00, \xfe, \xfc\x05\x00\x00, \xf16, \xc1, \xff'</t>
  </si>
  <si>
    <t>359: b'\xfc\x11\x01\x00, \xfc\t6\x17, \xf16, $, \xfe, \xfc\x15$\x00, \xfc\x076\x10, \xf1G, \xef, \xf9\x01$\x00, \xfe, \xfc\x10\x00\x00, \xf0\xfe\n\x0b, \xfd, \xf0\t\xfe\x0b, \xfd, \xf0\t\n\xfe, \xf9\x02$\x00, \xfe, \xf10, \xf0-\xfe\xfe, \xff, \xfc\x19\x08\x00, \xfc\x12\x08\x00, \xf5\x08\x03\x08, \xf5\t\x00\x08, \xfe, \xfc\x19\x10\x00, \xfc\x12\x10\x00, \xf5\x08\x03\x10, \xf5\t\x00\x10, \xfe, \xfc\x05\x00\x00, \xf0\xee\xee\xfe, \xff'</t>
  </si>
  <si>
    <t>360: b'\xfc\x15$\x00, \xf9\x01$\x00, \xfe, \xfc\x14$\x01, \xfc\x15$\x04, \xfc\r\x00\x02, \xf9\x01$\x04, \xfe, \xfc\x14$\x01, \xfc\x15$\x03, \xfc\r\x00\x01, \xf9\x01$\x03, \xfe, \xfc\x14$\x01, \xfc\x15$\x02, \xfc\r\x00\x00, \xf9\x01$\x02, \xfe, \xfc\x14$\x01, \xf0\xee\xd0\xef, \xfd, \xf0\xee\xd0\xef, \xf8\x00\x81, \xfe, \xf0\xee\xee\xef, \xfd, \xf0\xee\xd0\xef, \xff, \xfc\x05\x00\x00, \xfc\x15$\x01, \xfc\x066L, \xf5\x03\x00\x01, \xf9\x01$\x01, \xfe, \xff'</t>
  </si>
  <si>
    <t>361: b'\xfc\x086\x05, \xf16, #, \xc2, \xfe, \xf0\xee\xcf\xef, \xfd, \xf0\xee\xee\x06, \xfd, \xf0\xee\x06\xba, \xff, \xfc\x01\x02\x02, \xf1E, \xf0\xfe\xfe\xac, \xff'</t>
  </si>
  <si>
    <t>362: b'\xfc\x15\x00\x00, \xfb\x016, \xf9\x01\x00\x00, \xfe, \xf0\xee\xee\xef, \xfd, \xf0\x07\x07\x0b, \xfd, \xf0\x07\x90\xef, \xff, \xfc\x12\x00\x00, \xf5\x0c\x01\xff, \xfe, \xff'</t>
  </si>
  <si>
    <t>363: b'\xf0\xee\xee\xef, \xfd, \xf0\x07\x07\x0b, \xfd, \xf0\x07\x90\xef, \xff, \xfc\x12\x00\x00, \xf5\x0c\x01\xff, \xfe, \xfc\x05\x00\x00, \xfc\x066J, \xf16, \xc2, \xfe, \xff'</t>
  </si>
  <si>
    <t>364: b'\xf0\xee\xee\xef, \xfd, \xf0\x07\x07\x0b, \xfd, \xf0\x07\x90\xef, \xff, \xfc\x12\x00\x00, \xf1D, \xea, \xf5\x0c\x01\xff, \xfe, \xfc\x05\x00\x00, \xfc\x066&lt;, \xf1D, \xea, \xf1D, \xea, \xfb\x02\x00, \xfe, \xff'</t>
  </si>
  <si>
    <t>365: b'\xf0\xee\xee\xef, \xfd, \xf0\x07\x07\x0b, \xfd, \xf0\x07\x90\xef, \xff, \xfc\x12\x00\x00, \xf5\x0c\x01\xff, \xfe, \xfc\x05\x00\x00, \xf0\x07\xfe\xfe, \xff'</t>
  </si>
  <si>
    <t>373: b'\xf0\xee\xee\xee, \xff, \xfc\x01\x05\x05, \xf9\x01\r\x05, \xf9\x02\r\x04, \xf5\x00\x03\x04, \xf5\x00\x00\x08, \xf7\x0e, \xf5\x00\x01\x04, \xff'</t>
  </si>
  <si>
    <t>374: b'\xfc\x1b;\x00, \xf0\xee\xee\xef, \xfe, \xff, \xff'</t>
  </si>
  <si>
    <t>377: b'\xff, \xff'</t>
  </si>
  <si>
    <t>381: b'\xfc\x14$\x00, \xf3\x83\x00, \xfa\x0c\x01\x00, \xf0\xfe\xfe\xfe, \xfd, \xfa\x0c\x01\x00, \xf0\xfe\xfe\xfe, \xfd, \xfa\x0b\x01\x00, \xf1G, \x14, \xf9\x02$\x00, \xfe, \xfc\x066&lt;, \xf1G, \xf0\t\x8d\x15, \xfd, \xf1G, \xf0\t\x13\xc6, \xfd, \xf1G, \xf0\x13\x15\x8d, \xfd, \xf1G, \xf0\t\t\xc6, \xfe, \xfc\x15$\x03, \xfa\x0b\x01\x00, \xf9\x01$\x03, \xfe, \xf0\t\n\xcc, \xfd, \xf0\x0b\n\t, \xfd, \xf0\x0b\x0b\xcc, \xfd, \xf0\t\xc5\xc5, \xff, \xfc\x12\x00\x00, \xf5\x0c\x01\xff, \xfe, \xfc\x05\x00\x00, \xfc\x15$\x00, \xf0\xee\xfe\xfe, \xf8\x03\x81, \xfc\r\x03\x0c, \xf9\x01$\x00, \xf8\x03\x00, \xff'</t>
  </si>
  <si>
    <t>get rid of ending '</t>
  </si>
  <si>
    <t>replace "', b'" with ", "</t>
  </si>
  <si>
    <t>replace " b'" with " "</t>
  </si>
  <si>
    <t>10: \xfc\x13\x01\x01, \xf0\xee\x0b\x0b, \xfe, \xf0\xee\xef\xfe, \xfd, \xf0\xee\xbe\xbe, \xff, \xff</t>
  </si>
  <si>
    <t>38: \xf0\xee\xee\xd6, \xfd, \xf0\xee\xee\x13, \xfd, \xf0\xee\xee\xcb, \xfd, \xf0\xee\xee\x14, \xfd, \xef, \xf0\xee\xee\xfe, \xf0\xee\xee\xfe, \xf0\xee\xee\xfe, \xff, \xff</t>
  </si>
  <si>
    <t>62: \xf0\xee\xee\xfe, \xfd, \xf0\xee\xee\xef, \xfd, \xf0\xee\xee\xcb, \xff, \xfc\x12\x00\x00, \xfe, \xfc\x05\x00\x00, \xf0ii\xfe, \xf0i\xfe\xfe, \xff</t>
  </si>
  <si>
    <t>64: \xcb, \xff, \xff</t>
  </si>
  <si>
    <t>68: \xfc\x0b\xc8\x00, \xfc\x15\x00\x00, \xf9\x01\x00\x00, \xfa\t\xf10, \xf3D\x00, \xf5\x03\x00&lt;, \xfb\x00\x00, \xfe, \xfc\x0bP\x00, \xfc\x15\x00\x01, \xf9\x01\x00\x01, \xfa\t\xf10, \xf3D\x00, \xf5\x03\x00\x1c, \xfe, \xfc\x0b\x19\x00, \xfc\x15\x00\x02, \xf9\x01\x00\x02, \xfa\t\xf10, \xf3D\x00, \xf5\x03\x00\x0c, \xfe, \xfc\r\x03\x03, \x9b, \xf8\x03\x00, \xfe, \xf0\xee\xee\xa7, \xfd, \xf0\xee\xef\xb5, \xfd, \xf0\xee\xee\xdd, \xfd, \xf8\x03\x81, \xff, \xfc\x01\n\n, \xab, \xff</t>
  </si>
  <si>
    <t>72: \xf0\xee\xee\xfe, \xfd, \xf0\xee\xee\xeb, \xff, \xfc\x12\x00\x00, \xfe, \xfc\x01\x00\x00, \xfc\x13\x01\x01, \xf0\xef\xfe\xfe, \xff</t>
  </si>
  <si>
    <t>80: \xf0\xee\xee\xef, \xfd, \xf0\xee\xee\xa8, \xff, \xfc\x12\x00\x00, \xfe, \xfc\x05\x00\x00, \xf1G, \x8b, \xff</t>
  </si>
  <si>
    <t>85: \xfc\x08C\x07, \xf0001, \xf16, \xf0\xc2\xfe\xfe, \xfe, \xfc\x08C\x06, \xf6\x00\xf4\xf4, \xf16, \xf0\xc2\xfe\xfe, \xfe, \xf1D, \xf6\x00\xf5\xeb, \xf16, \xf0\xc2\xfe\xfe, \xfd, \xf1D, \xf6\x00\xe9\xee, \xf16, \xf0\xc2\xfe\xfe, \xfd, \xf1D, \xf6\x00\xeb\xec, \xf16, \xf0\xc2\xfe\xfe, \xff, \xfc\x05\x00\x00, \xf16, \xf0\xc2\xfe\xfe, \xff</t>
  </si>
  <si>
    <t>103: \xf0\xee\xeee, \xfd, \xf0QRS, \xff, \xfc\x01\x08\x08, \xf6\x01AB, \xfe, \xfc\x01\x00\x00, \xf16, \xf0\xef\xfe\xfe, \xff</t>
  </si>
  <si>
    <t>106: \xfc\x088\x17, /, \xfe, \xf0\x0e\x0f#, \xfd, \xf0.5\x1c, \xf0\xef\xef\xfe, \xfd, \xf0.5\x1c, \xf0\t\n\x0b, \xfd, \xf03.%, \xf0\t\n\x0b, \xfd, \xf043\x1f, \xf0\t\n\x0b, \xff, \xfc\x12\x00\x00, \xfe, \xfc\x05\x00\x00, \xf1G, \xf0.\xfe\xfe, \xf0\x13\xfe\xfe, \xff</t>
  </si>
  <si>
    <t>160: \xfc\x1b{\x00, \xfc\x13\x01\x01, \xf8\x00\x00, \xfa\t\xf10, \xf5\x02\x00\x04, \xf5\x02\x00\x08, \xf5\x02\x00\x10, \xfe, \xf16, \xf0\xef\xfe\xfe, \xfd, \xf0\xee\xeep, \xfd, \xf0\xee\xee\x9b, \xfd, \xf0\xee\xee\xb5, \xff, \xfc\x1bz\x00, \xfc\x12\x00\x00, \xf5\x0b\x04\x01, \xfa\t\xf10, \xf5\x02\x00\x10, \xf5\x02\x00\x08, \xf5\x02\x00\x04, \xf5\x00\x01\x01, \xfe, \xfc\x01\x07\n, \xf9\x01\x00\x00, \xff</t>
  </si>
  <si>
    <t>164: \xf0\xee\xee\xeb, \xfd, \xf0\xee\xeb\xeb, \xfd, \xf0\xef\xfe\xfe, \xff, \xff</t>
  </si>
  <si>
    <t>171: \xf0\xee\x8c\xef, \xfd, \xf0\xee\x98\xa8, \xfd, \xf0\xee\xee\x8b, \xff, \xff</t>
  </si>
  <si>
    <t>189: \xf6\x01%+, \xfd, \xf6\x01&amp;,, \xfd', b"\xf6\x01'-", \xfd, \xf6\x01(., \xfd, \xf6\x01)/, \xfd, \xf16, \xf0\xef\xef\xfe, \xff, \xfc\x12\x00\x00, \xfe, \xfc\x01\x00\x00, \xf6\x01AA, \xfe, \xfc\x05\x00\x00, \xf6\x01BC, \xff</t>
  </si>
  <si>
    <t>220: \xf0\xef\xfe\xfe, \xff, \xfc\x12\x00\x00, \xfe, \xfc\x01\x00\x00, \xf0\xee\xfe\xfe, \xfe, \xfc\x01\x02\x02, \xf0\x0b\x0c\x0f, \xfe, \xfc\x05\x00\x00, \xeb, \xff</t>
  </si>
  <si>
    <t>251: \xf0\xee\x8b\x8b, \xfd, \xf0\xee\x8b\xee, \xfd, \xf0\xee\xe2\xe2, \xff, \xfc\x12\x00\x00, \xfe, \xfc\x01\x02\x02, \xf0\xfe\xfe\x8c, \xff</t>
  </si>
  <si>
    <t>263: \xfc\t6\x0b, \xfc\x0b\x1e\x00, \xfb\x00\x00, \xfc\x12\x06\x00, \xfa\t@\xb8, \xf5\x03\x00\x06, \xfe, \xfc\x15\x00\x00, \xfc\x066;, \xf16, \xf6\x00\xe9\xe8, \xf6\x00\xe9\xe8, \xf6\x00\xe9\xe8, \x1c, \xf9\x01\x00\x00, \xfe, \xfc\r\x03\x04, \xf1D, \xf6\x01\x00\x01, \xf1D, \xf6\x01\x00\x01, \xf8\x03\x00, \xfe, \xfc\r\x02\x02, \xfc\t6\x12, \xf1C, \xf6\x01\x00\x01, \xfd, \xf1D, \xf4\x16\x16\x16, \xf8\x02\x00, \xfe, \xf1G, \xf0\xee\xee\xe3, \xfd, \xf0\xee\xee\xef, \xff, \xfc\x12\x00\x00, \xf5\x0c\x01\xff, \xfe, \xfc\x01\x00\x00, \xf8\x03\x81, \xf0\xfe\xfe\xee, \xfe, \xfc\x01\x02\x02, \xf8\x02\x81, \xf1D, \xfe, \xfc\x01\x05\x05, \xf4\x05\x05\x05, \xff</t>
  </si>
  <si>
    <t>280: \xfc\x15$\x00, \xf1H, \x8b, \xf1I, \x8b, \xf1J, \x8b, \xf1K, \x8b, \xf9\x01$\x00, \xfe, \xfc\r\x00\x06, \xf8\x00\x00, \x8c, \xfe, \xf0\xee\xee\x05, \xfd, \xf0\xee\xb3\t, \xfd, \xf0\xee\xee\x05, \xff, \xfc\x01\x00\x00, \xf0\xee\xfe\xfe, \xf8\x00\x81, \xff</t>
  </si>
  <si>
    <t>283: \xfc\x14$\x07, \xfc\x0b\x1e\x00, \xdb, \xfe, \xfc\x15$\x07, \xfc\x08H\x12, \xc8, \xfe, \xfc\x15$\x07, \xfc\x08I\x12, \xc8, \xfe, \xfc\x15$\x07, \xfc\x08J\x12, \xc8, \xfe, \xfc\x15$\x07, \xfc\x08K\x12, \xc8, \xfe, \xfc\x15$\x07, \xfb\x00\x00, \xf0\xef\x03\xef, \xfd, \xfb\x00\x00, \xf0\xb0\xb0\xef, \xfd, \xfb\x00\x00, \xf0\xee\x08\xef, \xfd, \xfb\x00\x00, \xf0\x03\xef\xb0, \xff, \xfc\x12\x00\x00, \xfc\x14$\x07, \xdb, \xfe, \xfc\x15$\x07, \xfc\x05\x00\x00, \xf0\xee\xfe\xfe, \xff</t>
  </si>
  <si>
    <t>284: \xfc\x15$\x00, \x98, \xf9\x01$\x00, \xfe, \xfc\x15$\x02, \xfc\x066,, \xf16, ., \xf9\x01$\x02, \xfe, \xfc\r\x01\x08, \xf0\xc5\xef\xfe, \xfd, \xf0\x06\xef\xfe, \xfd, \xf0\x98\xfe\xbb, \xfd, \xf0\x06\xbb\xfe, \xf8\x01\x00, \xfe, \xfc\x15$\x01, \xfc\x08C\x17, \x97, \xf9\x01$\x01, \xfe, \xf0\n\x06\xfe, \xfd, \xf0\n\xfe\x0e, \xfd, \xf0\x0e\x06\xfe, \xfd, \xf0\xfe\x06\x0e, \xf9\x02$\x01, \xf9\x02$\x02, \xfe, \xff, \xfc\x12\x00\x00, \xf5\x0c\x01\xff, \xfe, \xfc\x05\x00\x00, \xf0\xfe\xfe\xee, \xf8\x01\x81, \xff</t>
  </si>
  <si>
    <t>289: \xfc\x11\x07\x00, \xfc\x16\x1e\x00, \xfb\x04\x00, \xf1D, \xaf, \xfe, \xfc\r\x03\x04, \xfc\t6\x17, \xf8\x03\x00, \xf16, $, \xfe, \xfc\x086\x17, \xf16, \xf0\x07\x0b\x0b, \xfe, \xfc\x13\x01\x02, \xf0\x07\xfe\xfe, \xfd, \xf0\x07\x0b\xfe, \xfd, \xf0\x0b\x0b\xfe, \xfe, \xf0\x1c\x1f\xfe, \xfd, \xf0%.\xfe, \xff, \xfc\x01\x02\x02, \xf8\x03\x81, \xf1\x11, \xf0\xfe\xfe\x07, \xfe, \xfc\x05\x00\x00, \xf1\x11, \xf0\xfe\x07\xfe, \xff</t>
  </si>
  <si>
    <t>290: \xfc\x14\x00\x00, \xf1A, \xf0\xfe\x0b\x0b, \xfd, \xf1A, \xf0\xfe\x0b\x0b, \xfe, \xee, \xfd, \xee, \xf9\x01\x00\x00, \xff, \xfc\x12\x00\x00, \xf5\x0c\x01\xff, \xfe, \xfc\x14\x00\x00, \xfc\x01\x00\x00, \xf0\xfe\xee\xfe, \xfe, \xff</t>
  </si>
  <si>
    <t>295: \xfc\x17M\x00, \xef, \xfe, \xfc\x14$\x00, \xfc\x0b\x14\x00, \xfc\x0c\x02\x08, \x9a, \xf8\x02\x81, \xfb\x00\x00, \xfe, \xfc\r\x03\x08, \xf8\x03\x00, \xf1C, \xc9, \xfe, \xfc\x14$\x00, \xf0\xee\xca\xca, \xfd, \xf0\xee\xca\xca, \xfd, \xf0\xee\xee\xca, \xfd, \xf0\xee\xca\xca, \xfe, \xf0\n\xc5\xbb, \xfd, \xf0\xfe\n\xc5, \xfd, \xf0\n\xc5\n, \xfd, \xf0\xfe\n\xbb, \xff, \xfc\x12\x00\x00, \xf5\x0c\x01\xff, \xfe, \xfc\x05\x00\x00, \xf0\xee\xee\xfe, \xf8\x03\x81, \xfc\x0664, \xfc\x15$\x01, \xfa\x0c\x01\x00, \xfa\x0c\x01\x00, \xf3\x88\x00, \xf16, \xfb\x0b\n, \xfb\x0b\x17, \xfb\x0b\x13, \xf9\x01$\x00, \xf9\x01$\x01, \xff</t>
  </si>
  <si>
    <t>296: \xfc\x15\x00\x00, \xfc\r\x03\x08, \xf8\x03\x00, \xf1G, \xdc, \xf9\x01\x00\x00, \xfe, \xfc\x066K, \xf1G, \xf0\x0b\xbe\xfe, \xfd, \xf1G, \xf0\x0b\x0b\xbe, \xfd, \xf1G, \xf0\x0b\xa0\xa0, \xfd, \xf1G, \xf0\x0b\x0b\xbe, \xfe, \xf0\x07\xee\xa8, \xfd, \xf0\x0b\xce\xee, \xfd, \xf0\x07\xee\x0b, \xff, \xfc\x12\x00\x00, \xf5\x0c\x01\xff, \xfe, \xfc\x01\x00\x00, \xf0\xfe\xfe\xc7, \xf8\x03\x81, \xfe, \xfc\x05\x00\x00, \xf0\xfe\xfe\x07, \xf8\x03\x81, \xff</t>
  </si>
  <si>
    <t>302: \xfc\x15\x00\x06, \xf9\x01\x00\x06, \xfe, \xfc\x15\x00\x05, \xfc\x066F, \xf16, \x1f, \x1c, \xf9\x01\x00\x05, \xfe, \xfc\x0b&lt;\x00, \xfb\x00\x00, \xf1D, \xe8, \xfe, \xfc\x0c\x01\x08, \xf8\x01\x81, \xfa\x02\x01\x00, \xf0\xee\xef\xd0, \xfd, \xf1D, \xf0\xee\xee\x9f, \xfe, \xfc\r\x01\x08, \xf0\xbc\x8e\xbc, \xf5\x06\x04\x01, \xfa\x07\x01\x00, \xf5\x06\x02\x01, \xf8\x01\x00, \xf9\x02\x00\x01, \xfe, \xff, \xfc\x05\x00\x00, \xfc\x15\x00\x04, \xfc\x066/, \xf7\x16, \xf9\x01\x00\x04, \xfc\x12\x00\x00, \xf5\x06\x01\xff, \xfe, \xfc\x02\xd0\xd0, \xf5\x06\x01\xff, \xfe, \xfc\r\x03\x08, \xfc\r\x01\x02, \xf8\x03\x00, \xfa\x01\x01\x00, \xf8\x01\xc1, \xfe, \xfc\x01\x00\x00, \xf8\x03\x81, \xfe, \xfc\x14\x00\x03, \xfc\x04\x01\x00, \t, \xfe, \xfc\x14\x00\x03, \xfc\x04\x02\x00, \n, \xfe, \xfc\x14\x00\x03, \xfc\x04\x04\x00, \x0b, \xfe, \xfc\x14\x00\x02, \xfc\x01\x02\x02, \xf8\x03\x84, \xfe, \xfc\x01\x02\x02, \xf8\x02\x81, \xf8\x03\x84, \xfc\x15\x00\x02, \xfc\r\x02\x04, \xf9\x01\x00\x02, \xf9\x01\x00\x03, \xfa\x00\x01\x00, \xf3\x01\x00, \xfe, \xff</t>
  </si>
  <si>
    <t>303: \xee, \xfd, \xf0\xee\xee\xb3, \xff, \xfc\x12\x00\x00, \xf1C, \xcb, \xfb\x02\x00, \xff</t>
  </si>
  <si>
    <t>307: \xf0\x03\x08\r, \xfd, \xf18, \xf03,,, \xff, \xfc\x12\x00\x00, \xfe, \xfc\x05\x00\x00', b"\xf0!\x19'", \xff</t>
  </si>
  <si>
    <t>312: \xfc\x0b\x0f\x00, \xfb\x00\x00, \xc1, \xfa\x04\x04\x00, \xf8\x03\x81, \xfc\r\x03\x07, \xf8\x03\x00, \xf1D, \xef, \xf5\n\x04\x04, \xfa\x07\x04\x00, \xf5\n\x02\x04, \xfe, \xfc\x1a6\x02, \xf1G, \xf0\xfe\t\t, \xfe, \xfc\x1a6\x01, \xf1G, \xf0\xfe\n\n, \xfe, \xfc\x1a6\x10, \xf1G, \xf0\xfe\x0b\x0b, \xfe, \xfc\x1a6 , \xf1C, \xf0\xfe\x08\x08, \xfe, \xfc\x1a6\x04, \xf1G, \xf0\xfe\x16\x16, \xfe, \xfc\x1a6\x08, \xf1G, \xf0\xfe\x0e\x0e, \xfe, \xfc\x1a6\x80, \xf1G, \xf0\xfe\x15\x15, \xfe, \xfc\x1a6@, \xf1G, \xf0\xfe\x8d\x8d, \xfe, \xee, \xff, \xfc\x12\x00\x00, \xf5\x0c\x01\xff, \xfe, \xfc\x05\x00\x00, \xf0\x99\xfe\xfe, \xff</t>
  </si>
  <si>
    <t>316: \xfc\x14$\x07, \xfc\x0b\x1e\x00, \xdb, \xfe, \xfc\x15$\x07, \xfc\x08H\x12, \xc8, \xfe, \xfc\x15$\x07, \xfc\x08I\x12, \xc8, \xfe, \xfc\x15$\x07, \xfc\x08J\x12, \xc8, \xfe, \xfc\x15$\x07, \xfc\x08K\x12, \xc8, \xfe, \xfc\x15$\x07, \xfb\x00\x00, \xf0\xee\x08\xef, \xfd, \xfb\x00\x00, \xf0\xef\xb0\xef, \xfd, \xfb\x00\x00, \xf0\xee\x08\xef, \xfd, \xfb\x00\x00, \xf0\x03\xef\xb0, \xff, \xfc\x12\x00\x00, \xfc\x14$\x07, \xdb, \xfe, \xfc\x15$\x07, \xfc\x05\x00\x00, \xf0\xee\xfe\xfe, \xff</t>
  </si>
  <si>
    <t>317: \xfc\x14$\x07, \xfc\x0b\x1e\x00, \xdb, \xfe, \xfc\x15$\x07, \xfc\x08H\x12, \xc8, \xfe, \xfc\x15$\x07, \xfc\x08I\x12, \xc8, \xfe, \xfc\x15$\x07, \xfc\x08J\x12, \xc8, \xfe, \xfc\x15$\x07, \xfc\x08K\x12, \xc8, \xfe, \xfc\x15$\x07, \xfb\x00\x00, \xf0\xee\xee\xef, \xfd, \xfb\x00\x00, \xf0\xee\xb0\xef, \xfd, \xfb\x00\x00, \xf0\xee\x08\xef, \xfd, \xfb\x00\x00, \xf0\x03\xef\xb0, \xff, \xfc\x12\x00\x00, \xfc\x14$\x07, \xdb, \xfe, \xfc\x15$\x07, \xfc\x05\x00\x00, \xf0\xef\xfe\xfe, \xff</t>
  </si>
  <si>
    <t>318: \xfc\x14$\x07, \xfc\x0b\x1e\x00, \xdb, \xfe, \xfc\x15$\x07, \xfc\x08H\x12, \xc8, \xfe, \xfc\x15$\x07, \xfc\x08I\x12, \xc8, \xfe, \xfc\x15$\x07, \xfc\x08J\x12, \xc8, \xfe, \xfc\x15$\x07, \xfc\x08K\x12, \xc8, \xfe, \xfc\x15$\x07, \xfb\x00\x00, \xf0\xee\x08\xef, \xfd, \xfb\x00\x00, \xf0\xee\xb0\xef, \xfd, \xfb\x00\x00, \xf0\xee\xee\xef, \xfd, \xfb\x00\x00, \xf0\x03\xef\xb0, \xff, \xfc\x12\x00\x00, \xfc\x14$\x07, \xdb, \xfe, \xfc\x15$\x07, \xfc\x05\x00\x00, \xf0\xef\xfe\xfe, \xff</t>
  </si>
  <si>
    <t>323: \xf0\t\n\x0b, \xff, \xfc\x12\x00\x00, \xfe, \xfc\x05\x00\x00, \xf0\x1d\x1a%, \xff</t>
  </si>
  <si>
    <t>328: \xfc\x0b0\x00, \xf8\x00\x00, \xfb\x00\x00, \xf8\x03\x01, \xf5\r\x02\x01, \xf5\r\x01\x02, \xfe, \xfc\x0664, \xf1G, \xf0\xee\xbe\x0b, \xfd, \xf1G, \xf0\xbe\x0b\xbe, \xfd, \xf1G, \xf0\xbe\xee\x0b, \xfd, \xf1G, \xf0\xbe\x0b\xee, \xfe, \xf0\xee\xee\x0b, \xfd, \xf0\xee\x07\xfe, \xfd, \xf0\xee\x07\x0b, \xfd, \xf0\xee\x07\xfe, \xfe, \xff, \xfc\x12\x00\x00, \xf5\x0c\x01\xff, \xfe, \xfc\x05\x00\x00, \xf0\xfe\xfe\x07, \xf8\x00\x81, \xfc\r\x00\x05, \xf8\x00\x00, \xfb\x00\x00, \xf8\x03\x00, \xf5\r\x02\x01, \xf5\r\x01\x02, \xff</t>
  </si>
  <si>
    <t>329: \xf0\xee\xc5\xc5, \xfd, \xf0\xee\xbb\xbb, \xfd, \xf0\xeet\xbb, \xfe, \xff, \xfc\x12\x00\x00, \xf5\x0c\x01\xff, \xfe, \xfc\x12\x00\x00, \xfb\x04\x00, \xf0\xfe\xfet, \xfe, \xfc\x05\x00\x00, \xf0\xfe\xfe\xee, \xff</t>
  </si>
  <si>
    <t>336: \xfc\x14\x00\x00, \xfc\r\x03\x02, \xf9\x02\x00\x00, \xf8$\x00, \xf8\x03\x00, \xf1C, \x0b, \xfe, \xfc\x14\x00\x00, \xf8\x03\x81, \xfe, \xfc\x08H\x17, \xfc\tH\x07, \xfc\t6\x17, $, \xfe, \xfc\x08I\x17, \xfc\tI\x07, \xfc\t6\x17, $, \xfe, \xfc\x08J\x17, \xfc\tJ\x07, \xfc\t6\x17, $, \xfe, \xfc\x08K\x17, \xfc\tK\x07, \xfc\t6\x17, $, \xfe, \xfc\x086\x17, \xf1G, \xee, \xfd, \xf16, \xf0\x07\x07\x02, \xfd, \xf9\x02\x00\x01, \xf1G, \xee, \xfd, \xf16, \xf0\xfe\x07\x02, \xf9\x02\x00\x01, \xfe, \xf0\xb9\x02\x07, \xfd, \xf0\xb9\x02\x02, \xfd, \xf9\x02\x00\x01, \xf0\x07\x02\x02, \xff, \xfc\x12\x00\x00, \xf5\x0c\x01\xff, \xfe, \xfc\x01\x00\x00, \xfc\x15\x00\x00, \xf8$\x81, \xfc\r$\x04, \xfc\x15\x00\x00, \xf9\x01\x00\x00, \xf3s\x00, \xfe, \xfc\x01\x02\x02, \xfc\x15\x00\x00, \xf0\xfe\x02\x07, \xff</t>
  </si>
  <si>
    <t>340: \xee, \xff, \xfc\x12\x00\x00', b"\xfc\x16'\x00", \xfc\x13\x01\x00, \xfb\r\x00, \xf5\x04\x00 , \xfe, \xfc\x13\x01\x00, \xfc\x12\x00\x00, \xfc\x19\x01\x00, \xfb\r\x00, \xf5\x04\x00\x16, \xfe, \xfc\x13\x01\x00, \xfc\x12\x00\x00, \xfc\x19\x02\x00, \xfb\r\x00, \xf5\x04\x00\x11, \xfe, \xfc\x13\x01\x00, \xfc\x12\x00\x00, \xfc\x19\x04\x00, \xfb\r\x00, \xf5\x04\x00\x1a, \xfe, \xfc\x13\x01\x00, \xfc\x12\x00\x00, \xfc\x19\x08\x00, \xfb\r\x00, \xf5\x04\x00\x05, \xfe, \xfc\x13\x01\x00, \xfc\x12\x00\x00, \xfc\x19\x10\x00, \xfb\r\x00, \xf5\x04\x00\x0e, \xff</t>
  </si>
  <si>
    <t>347: \xfc\x0660, \xf1G, \xf0\xb6\xd4\xb5, \xfd, \xf1G, \xf0\xb6\xdd\xbb, \xfd, \xf1G, \xf0\xaf\xd4\xbb, \xfe, \xf0\xb6\xd4\xb5, \xfd, \xf0\xb6\xdd\xb4, \xfd, \xf0\xaf\xd4\xb4, \xff, \xff</t>
  </si>
  <si>
    <t>348: \xfc\x0662, \xf1G, \xf0\x0b\x0b\x1b, \xfd, \xf1G, \xf0\x0e\x0f\x1a, \xfd, \xf1G, \xf0\t\x06\x0b, \xfe, \xfc\x066K, \xf1G, \xf0$ 5, \xfd, \xf1G, \xf0\n\x0b\x1d, \xfd, \xf1G, \xf0\x0e\x0f(, \xfe, \xf1G', b"\xf0'\x1f#", \xfd, \xf0\t\t\x1e, \xfd, \xf0\x03\x04\x08, \xf1D, \xf0,\xfe\xfe, \xf0,\xfe\xfe, \xff, \xfc\x066\r, \xfc\x05\x00\x00, \xf1G, \xf0\x11\xfe\xfe, \xf1D, \xf0,,\xfe, \xf0,,\xfe, \xfe, \xfc\x066\x19, \xfc\x05\x00\x00, \xf1G, \xf0\x11\xfe\xfe, \xff</t>
  </si>
  <si>
    <t>351: \xfc\x066\x1a, \xf1G, \xdf, \xfe, \xf0\x16\x17\xfe, \xfd, \xf0\xee\xee\x8b, \xff, \xfc\x12\x00\x00, \xf1G, \xef, \xf0\xef\xfe\xfe, \xfe, \xfc\x066\x1a, \xfc\x05\x00\x00, \xf1G, \xf0\xdf\xd2\xfe, \xff</t>
  </si>
  <si>
    <t>355: \xfc\x08C\x17, \xf0.3\x1f, \xfe, \xfc\x088\x17, \xf0\t\n\x0b, \xfe, \xf0\x08\x08\x03, \xff, \xfc\x12\x00\x00, \xfe, \xfc\x05\x00\x00, \xfc\x08C\x17, \xf0/-5, \xfe, \xfc\x05\x00\x00, \xfc\x088\x17, \xf0 ,\x0e, \xff</t>
  </si>
  <si>
    <t>358: \xfc\x088\x17, \xf0\t\n\x0b, \xfe, \xf0\x05\x06\x07, \xfd, \xf0\t\n\x0b, \xfd, \xf0\t\n\x0b, \xf0\t\n\x0b, \xfd, \xf0\t\n\x0b, \xf0\t\n\x0b, \xfd, \xf0\t\n\x0b, \xfd, \xf0\r\x1b\x08, \xf0\r\x1b\x08, \xff, \xfc\x12\x00\x00, \xfe, \xfc\x05\x00\x00, \xf16, \xc1, \xff</t>
  </si>
  <si>
    <t>359: \xfc\x11\x01\x00, \xfc\t6\x17, \xf16, $, \xfe, \xfc\x15$\x00, \xfc\x076\x10, \xf1G, \xef, \xf9\x01$\x00, \xfe, \xfc\x10\x00\x00, \xf0\xfe\n\x0b, \xfd, \xf0\t\xfe\x0b, \xfd, \xf0\t\n\xfe, \xf9\x02$\x00, \xfe, \xf10, \xf0-\xfe\xfe, \xff, \xfc\x19\x08\x00, \xfc\x12\x08\x00, \xf5\x08\x03\x08, \xf5\t\x00\x08, \xfe, \xfc\x19\x10\x00, \xfc\x12\x10\x00, \xf5\x08\x03\x10, \xf5\t\x00\x10, \xfe, \xfc\x05\x00\x00, \xf0\xee\xee\xfe, \xff</t>
  </si>
  <si>
    <t>362: \xfc\x15\x00\x00, \xfb\x016, \xf9\x01\x00\x00, \xfe, \xf0\xee\xee\xef, \xfd, \xf0\x07\x07\x0b, \xfd, \xf0\x07\x90\xef, \xff, \xfc\x12\x00\x00, \xf5\x0c\x01\xff, \xfe, \xff</t>
  </si>
  <si>
    <t>363: \xf0\xee\xee\xef, \xfd, \xf0\x07\x07\x0b, \xfd, \xf0\x07\x90\xef, \xff, \xfc\x12\x00\x00, \xf5\x0c\x01\xff, \xfe, \xfc\x05\x00\x00, \xfc\x066J, \xf16, \xc2, \xfe, \xff</t>
  </si>
  <si>
    <t>364: \xf0\xee\xee\xef, \xfd, \xf0\x07\x07\x0b, \xfd, \xf0\x07\x90\xef, \xff, \xfc\x12\x00\x00, \xf1D, \xea, \xf5\x0c\x01\xff, \xfe, \xfc\x05\x00\x00, \xfc\x066&lt;, \xf1D, \xea, \xf1D, \xea, \xfb\x02\x00, \xfe, \xff</t>
  </si>
  <si>
    <t>365: \xf0\xee\xee\xef, \xfd, \xf0\x07\x07\x0b, \xfd, \xf0\x07\x90\xef, \xff, \xfc\x12\x00\x00, \xf5\x0c\x01\xff, \xfe, \xfc\x05\x00\x00, \xf0\x07\xfe\xfe, \xff</t>
  </si>
  <si>
    <t>[bytearray(b'\xfc\x0b\xc8\x00'), bytearray(b'\xfc\x15\x00\x00'), bytearray(b'\xf9\x01\x00\x00'), bytearray(b'\xfa\\tt\xf10'), bytearray(b'\xf3D\x00'), bytearray(b'\xf5\x03\x00&lt;'), bytearray(b'\xfb\x00\x00'), bytearray(b'\xfe'), bytearray(b'\xfc\x0bP\x00'), bytearray(b'\xfc\x15\x00\x01'), bytearray(b'\xf9\x01\x00\x01'), bytearray(b'\xfa\\tt\xf10'), bytearray(b'\xf3D\x00'), bytearray(b'\xf5\x03\x00\x1c'), bytearray(b'\xfe'), bytearray(b'\xfc\x0b\x19\x00'), bytearray(b'\xfc\x15\x00\x02'), bytearray(b'\xf9\x01\x00\x02'), bytearray(b'\xfa\\tt\xf10'), bytearray(b'\xf3D\x00'), bytearray(b'\xf5\x03\x00\x0c'), bytearray(b'\xfe'), bytearray(b'\xfc\\rr\x03\x03'), bytearray(b'\x9b'), bytearray(b'\xf8\x03\x00'), bytearray(b'\xfe'), bytearray(b'\xf0\xee\xee\xa7'), bytearray(b'\xfd'), bytearray(b'\xf0\xee\xef\xb5'), bytearray(b'\xfd'), bytearray(b'\xf0\xee\xee\xdd'), bytearray(b'\xfd'), bytearray(b'\xf8\x03\x81'), bytearray(b'\xff'), bytearray(b'\xfc\x01\\nn\\nn'), bytearray(b'\xab'), bytearray(b'\xff')]</t>
  </si>
  <si>
    <t>[bytearray(b'\xfc\x088\x17'), bytearray(b'/'), bytearray(b'\xfe'), bytearray(b'\xf0\x0e\x0f#'), bytearray(b'\xfd'), bytearray(b'\xf0.5\x1c'), bytearray(b'\xf0\xef\xef\xfe'), bytearray(b'\xfd'), bytearray(b'\xf0.5\x1c'), bytearray(b'\xf0\\tt\\nn\x0b'), bytearray(b'\xfd'), bytearray(b'\xf03.%'), bytearray(b'\xf0\\tt\\nn\x0b'), bytearray(b'\xfd'), bytearray(b'\xf043\x1f'), bytearray(b'\xf0\\tt\\nn\x0b'), bytearray(b'\xff'), bytearray(b'\xfc\x12\x00\x00'), bytearray(b'\xfe'), bytearray(b'\xfc\x05\x00\x00'), bytearray(b'\xf1G'), bytearray(b'\xf0.\xfe\xfe'), bytearray(b'\xf0\x13\xfe\xfe'), bytearray(b'\xff')]</t>
  </si>
  <si>
    <t>[bytearray(b'\xfc\x1b{\x00'), bytearray(b'\xfc\x13\x01\x01'), bytearray(b'\xf8\x00\x00'), bytearray(b'\xfa\\tt\xf10'), bytearray(b'\xf5\x02\x00\x04'), bytearray(b'\xf5\x02\x00\x08'), bytearray(b'\xf5\x02\x00\x10'), bytearray(b'\xfe'), bytearray(b'\xf16'), bytearray(b'\xf0\xef\xfe\xfe'), bytearray(b'\xfd'), bytearray(b'\xf0\xee\xeep'), bytearray(b'\xfd'), bytearray(b'\xf0\xee\xee\x9b'), bytearray(b'\xfd'), bytearray(b'\xf0\xee\xee\xb5'), bytearray(b'\xff'), bytearray(b'\xfc\x1bz\x00'), bytearray(b'\xfc\x12\x00\x00'), bytearray(b'\xf5\x0b\x04\x01'), bytearray(b'\xfa\\tt\xf10'), bytearray(b'\xf5\x02\x00\x10'), bytearray(b'\xf5\x02\x00\x08'), bytearray(b'\xf5\x02\x00\x04'), bytearray(b'\xf5\x00\x01\x01'), bytearray(b'\xfe'), bytearray(b'\xfc\x01\x07\\nn'), bytearray(b'\xf9\x01\x00\x00'), bytearray(b'\xff')]</t>
  </si>
  <si>
    <t>[bytearray(b'\xf6\x01%+'), bytearray(b'\xfd'), bytearray(b'\xf6\x01&amp;,'), bytearray(b"\xfd\'"), bytearray(b'b"\xf6\x01\'-"'), bytearray(b'\xfd'), bytearray(b'\xf6\x01(.'), bytearray(b'\xfd'), bytearray(b'\xf6\x01)/'), bytearray(b'\xfd'), bytearray(b'\xf16'), bytearray(b'\xf0\xef\xef\xfe'), bytearray(b'\xff'), bytearray(b'\xfc\x12\x00\x00'), bytearray(b'\xfe'), bytearray(b'\xfc\x01\x00\x00'), bytearray(b'\xf6\x01AA'), bytearray(b'\xfe'), bytearray(b'\xfc\x05\x00\x00'), bytearray(b'\xf6\x01BC'), bytearray(b'\xff')]</t>
  </si>
  <si>
    <t>[bytearray(b'\xfc\\tt6\x0b'), bytearray(b'\xfc\x0b\x1e\x00'), bytearray(b'\xfb\x00\x00'), bytearray(b'\xfc\x12\x06\x00'), bytearray(b'\xfa\\tt@\xb8'), bytearray(b'\xf5\x03\x00\x06'), bytearray(b'\xfe'), bytearray(b'\xfc\x15\x00\x00'), bytearray(b'\xfc\x066;'), bytearray(b'\xf16'), bytearray(b'\xf6\x00\xe9\xe8'), bytearray(b'\xf6\x00\xe9\xe8'), bytearray(b'\xf6\x00\xe9\xe8'), bytearray(b'\x1c'), bytearray(b'\xf9\x01\x00\x00'), bytearray(b'\xfe'), bytearray(b'\xfc\\rr\x03\x04'), bytearray(b'\xf1D'), bytearray(b'\xf6\x01\x00\x01'), bytearray(b'\xf1D'), bytearray(b'\xf6\x01\x00\x01'), bytearray(b'\xf8\x03\x00'), bytearray(b'\xfe'), bytearray(b'\xfc\\rr\x02\x02'), bytearray(b'\xfc\\tt6\x12'), bytearray(b'\xf1C'), bytearray(b'\xf6\x01\x00\x01'), bytearray(b'\xfd'), bytearray(b'\xf1D'), bytearray(b'\xf4\x16\x16\x16'), bytearray(b'\xf8\x02\x00'), bytearray(b'\xfe'), bytearray(b'\xf1G'), bytearray(b'\xf0\xee\xee\xe3'), bytearray(b'\xfd'), bytearray(b'\xf0\xee\xee\xef'), bytearray(b'\xff'), bytearray(b'\xfc\x12\x00\x00'), bytearray(b'\xf5\x0c\x01\xff'), bytearray(b'\xfe'), bytearray(b'\xfc\x01\x00\x00'), bytearray(b'\xf8\x03\x81'), bytearray(b'\xf0\xfe\xfe\xee'), bytearray(b'\xfe'), bytearray(b'\xfc\x01\x02\x02'), bytearray(b'\xf8\x02\x81'), bytearray(b'\xf1D'), bytearray(b'\xfe'), bytearray(b'\xfc\x01\x05\x05'), bytearray(b'\xf4\x05\x05\x05'), bytearray(b'\xff')]</t>
  </si>
  <si>
    <t>[bytearray(b'\xfc\x15$\x00'), bytearray(b'\xf1H'), bytearray(b'\x8b'), bytearray(b'\xf1I'), bytearray(b'\x8b'), bytearray(b'\xf1J'), bytearray(b'\x8b'), bytearray(b'\xf1K'), bytearray(b'\x8b'), bytearray(b'\xf9\x01$\x00'), bytearray(b'\xfe'), bytearray(b'\xfc\\rr\x00\x06'), bytearray(b'\xf8\x00\x00'), bytearray(b'\x8c'), bytearray(b'\xfe'), bytearray(b'\xf0\xee\xee\x05'), bytearray(b'\xfd'), bytearray(b'\xf0\xee\xb3\\tt'), bytearray(b'\xfd'), bytearray(b'\xf0\xee\xee\x05'), bytearray(b'\xff'), bytearray(b'\xfc\x01\x00\x00'), bytearray(b'\xf0\xee\xfe\xfe'), bytearray(b'\xf8\x00\x81'), bytearray(b'\xff')]</t>
  </si>
  <si>
    <t>[bytearray(b'\xfc\x15$\x00'), bytearray(b'\x98'), bytearray(b'\xf9\x01$\x00'), bytearray(b'\xfe'), bytearray(b'\xfc\x15$\x02'), bytearray(b'\xfc\x066,'), bytearray(b'\xf16'), bytearray(b'.'), bytearray(b'\xf9\x01$\x02'), bytearray(b'\xfe'), bytearray(b'\xfc\\rr\x01\x08'), bytearray(b'\xf0\xc5\xef\xfe'), bytearray(b'\xfd'), bytearray(b'\xf0\x06\xef\xfe'), bytearray(b'\xfd'), bytearray(b'\xf0\x98\xfe\xbb'), bytearray(b'\xfd'), bytearray(b'\xf0\x06\xbb\xfe'), bytearray(b'\xf8\x01\x00'), bytearray(b'\xfe'), bytearray(b'\xfc\x15$\x01'), bytearray(b'\xfc\x08C\x17'), bytearray(b'\x97'), bytearray(b'\xf9\x01$\x01'), bytearray(b'\xfe'), bytearray(b'\xf0\\nn\x06\xfe'), bytearray(b'\xfd'), bytearray(b'\xf0\\nn\xfe\x0e'), bytearray(b'\xfd'), bytearray(b'\xf0\x0e\x06\xfe'), bytearray(b'\xfd'), bytearray(b'\xf0\xfe\x06\x0e'), bytearray(b'\xf9\x02$\x01'), bytearray(b'\xf9\x02$\x02'), bytearray(b'\xfe'), bytearray(b'\xff'), bytearray(b'\xfc\x12\x00\x00'), bytearray(b'\xf5\x0c\x01\xff'), bytearray(b'\xfe'), bytearray(b'\xfc\x05\x00\x00'), bytearray(b'\xf0\xfe\xfe\xee'), bytearray(b'\xf8\x01\x81'), bytearray(b'\xff')]</t>
  </si>
  <si>
    <t>[bytearray(b'\xfc\x11\x07\x00'), bytearray(b'\xfc\x16\x1e\x00'), bytearray(b'\xfb\x04\x00'), bytearray(b'\xf1D'), bytearray(b'\xaf'), bytearray(b'\xfe'), bytearray(b'\xfc\\rr\x03\x04'), bytearray(b'\xfc\\tt6\x17'), bytearray(b'\xf8\x03\x00'), bytearray(b'\xf16'), bytearray(b'$'), bytearray(b'\xfe'), bytearray(b'\xfc\x086\x17'), bytearray(b'\xf16'), bytearray(b'\xf0\x07\x0b\x0b'), bytearray(b'\xfe'), bytearray(b'\xfc\x13\x01\x02'), bytearray(b'\xf0\x07\xfe\xfe'), bytearray(b'\xfd'), bytearray(b'\xf0\x07\x0b\xfe'), bytearray(b'\xfd'), bytearray(b'\xf0\x0b\x0b\xfe'), bytearray(b'\xfe'), bytearray(b'\xf0\x1c\x1f\xfe'), bytearray(b'\xfd'), bytearray(b'\xf0%.\xfe'), bytearray(b'\xff'), bytearray(b'\xfc\x01\x02\x02'), bytearray(b'\xf8\x03\x81'), bytearray(b'\xf1\x11'), bytearray(b'\xf0\xfe\xfe\x07'), bytearray(b'\xfe'), bytearray(b'\xfc\x05\x00\x00'), bytearray(b'\xf1\x11'), bytearray(b'\xf0\xfe\x07\xfe'), bytearray(b'\xff')]</t>
  </si>
  <si>
    <t>[bytearray(b'\xfc\x17M\x00'), bytearray(b'\xef'), bytearray(b'\xfe'), bytearray(b'\xfc\x14$\x00'), bytearray(b'\xfc\x0b\x14\x00'), bytearray(b'\xfc\x0c\x02\x08'), bytearray(b'\x9a'), bytearray(b'\xf8\x02\x81'), bytearray(b'\xfb\x00\x00'), bytearray(b'\xfe'), bytearray(b'\xfc\\rr\x03\x08'), bytearray(b'\xf8\x03\x00'), bytearray(b'\xf1C'), bytearray(b'\xc9'), bytearray(b'\xfe'), bytearray(b'\xfc\x14$\x00'), bytearray(b'\xf0\xee\xca\xca'), bytearray(b'\xfd'), bytearray(b'\xf0\xee\xca\xca'), bytearray(b'\xfd'), bytearray(b'\xf0\xee\xee\xca'), bytearray(b'\xfd'), bytearray(b'\xf0\xee\xca\xca'), bytearray(b'\xfe'), bytearray(b'\xf0\\nn\xc5\xbb'), bytearray(b'\xfd'), bytearray(b'\xf0\xfe\\nn\xc5'), bytearray(b'\xfd'), bytearray(b'\xf0\\nn\xc5\\nn'), bytearray(b'\xfd'), bytearray(b'\xf0\xfe\\nn\xbb'), bytearray(b'\xff'), bytearray(b'\xfc\x12\x00\x00'), bytearray(b'\xf5\x0c\x01\xff'), bytearray(b'\xfe'), bytearray(b'\xfc\x05\x00\x00'), bytearray(b'\xf0\xee\xee\xfe'), bytearray(b'\xf8\x03\x81'), bytearray(b'\xfc\x0664'), bytearray(b'\xfc\x15$\x01'), bytearray(b'\xfa\x0c\x01\x00'), bytearray(b'\xfa\x0c\x01\x00'), bytearray(b'\xf3\x88\x00'), bytearray(b'\xf16'), bytearray(b'\xfb\x0b\\nn'), bytearray(b'\xfb\x0b\x17'), bytearray(b'\xfb\x0b\x13'), bytearray(b'\xf9\x01$\x00'), bytearray(b'\xf9\x01$\x01'), bytearray(b'\xff')]</t>
  </si>
  <si>
    <t>[bytearray(b'\xfc\x15\x00\x00'), bytearray(b'\xfc\\rr\x03\x08'), bytearray(b'\xf8\x03\x00'), bytearray(b'\xf1G'), bytearray(b'\xdc'), bytearray(b'\xf9\x01\x00\x00'), bytearray(b'\xfe'), bytearray(b'\xfc\x066K'), bytearray(b'\xf1G'), bytearray(b'\xf0\x0b\xbe\xfe'), bytearray(b'\xfd'), bytearray(b'\xf1G'), bytearray(b'\xf0\x0b\x0b\xbe'), bytearray(b'\xfd'), bytearray(b'\xf1G'), bytearray(b'\xf0\x0b\xa0\xa0'), bytearray(b'\xfd'), bytearray(b'\xf1G'), bytearray(b'\xf0\x0b\x0b\xbe'), bytearray(b'\xfe'), bytearray(b'\xf0\x07\xee\xa8'), bytearray(b'\xfd'), bytearray(b'\xf0\x0b\xce\xee'), bytearray(b'\xfd'), bytearray(b'\xf0\x07\xee\x0b'), bytearray(b'\xff'), bytearray(b'\xfc\x12\x00\x00'), bytearray(b'\xf5\x0c\x01\xff'), bytearray(b'\xfe'), bytearray(b'\xfc\x01\x00\x00'), bytearray(b'\xf0\xfe\xfe\xc7'), bytearray(b'\xf8\x03\x81'), bytearray(b'\xfe'), bytearray(b'\xfc\x05\x00\x00'), bytearray(b'\xf0\xfe\xfe\x07'), bytearray(b'\xf8\x03\x81'), bytearray(b'\xff')]</t>
  </si>
  <si>
    <t>[bytearray(b'\xfc\x15\x00\x06'), bytearray(b'\xf9\x01\x00\x06'), bytearray(b'\xfe'), bytearray(b'\xfc\x15\x00\x05'), bytearray(b'\xfc\x066F'), bytearray(b'\xf16'), bytearray(b'\x1f'), bytearray(b'\x1c'), bytearray(b'\xf9\x01\x00\x05'), bytearray(b'\xfe'), bytearray(b'\xfc\x0b&lt;\x00'), bytearray(b'\xfb\x00\x00'), bytearray(b'\xf1D'), bytearray(b'\xe8'), bytearray(b'\xfe'), bytearray(b'\xfc\x0c\x01\x08'), bytearray(b'\xf8\x01\x81'), bytearray(b'\xfa\x02\x01\x00'), bytearray(b'\xf0\xee\xef\xd0'), bytearray(b'\xfd'), bytearray(b'\xf1D'), bytearray(b'\xf0\xee\xee\x9f'), bytearray(b'\xfe'), bytearray(b'\xfc\\rr\x01\x08'), bytearray(b'\xf0\xbc\x8e\xbc'), bytearray(b'\xf5\x06\x04\x01'), bytearray(b'\xfa\x07\x01\x00'), bytearray(b'\xf5\x06\x02\x01'), bytearray(b'\xf8\x01\x00'), bytearray(b'\xf9\x02\x00\x01'), bytearray(b'\xfe'), bytearray(b'\xff'), bytearray(b'\xfc\x05\x00\x00'), bytearray(b'\xfc\x15\x00\x04'), bytearray(b'\xfc\x066/'), bytearray(b'\xf7\x16'), bytearray(b'\xf9\x01\x00\x04'), bytearray(b'\xfc\x12\x00\x00'), bytearray(b'\xf5\x06\x01\xff'), bytearray(b'\xfe'), bytearray(b'\xfc\x02\xd0\xd0'), bytearray(b'\xf5\x06\x01\xff'), bytearray(b'\xfe'), bytearray(b'\xfc\\rr\x03\x08'), bytearray(b'\xfc\\rr\x01\x02'), bytearray(b'\xf8\x03\x00'), bytearray(b'\xfa\x01\x01\x00'), bytearray(b'\xf8\x01\xc1'), bytearray(b'\xfe'), bytearray(b'\xfc\x01\x00\x00'), bytearray(b'\xf8\x03\x81'), bytearray(b'\xfe'), bytearray(b'\xfc\x14\x00\x03'), bytearray(b'\xfc\x04\x01\x00'), bytearray(b'\\tt'), bytearray(b'\xfe'), bytearray(b'\xfc\x14\x00\x03'), bytearray(b'\xfc\x04\x02\x00'), bytearray(b'\\nn'), bytearray(b'\xfe'), bytearray(b'\xfc\x14\x00\x03'), bytearray(b'\xfc\x04\x04\x00'), bytearray(b'\x0b'), bytearray(b'\xfe'), bytearray(b'\xfc\x14\x00\x02'), bytearray(b'\xfc\x01\x02\x02'), bytearray(b'\xf8\x03\x84'), bytearray(b'\xfe'), bytearray(b'\xfc\x01\x02\x02'), bytearray(b'\xf8\x02\x81'), bytearray(b'\xf8\x03\x84'), bytearray(b'\xfc\x15\x00\x02'), bytearray(b'\xfc\\rr\x02\x04'), bytearray(b'\xf9\x01\x00\x02'), bytearray(b'\xf9\x01\x00\x03'), bytearray(b'\xfa\x00\x01\x00'), bytearray(b'\xf3\x01\x00'), bytearray(b'\xfe'), bytearray(b'\xff')]</t>
  </si>
  <si>
    <t>[bytearray(b'\xf0\x03\x08\\rr'), bytearray(b'\xfd'), bytearray(b'\xf18'), bytearray(b'\xf03,,'), bytearray(b'\xff'), bytearray(b'\xfc\x12\x00\x00'), bytearray(b'\xfe'), bytearray(b"\xfc\x05\x00\x00\'"), bytearray(b'b"\xf0!\x19\'"'), bytearray(b'\xff')]</t>
  </si>
  <si>
    <t>[bytearray(b'\xfc\x0b\x0f\x00'), bytearray(b'\xfb\x00\x00'), bytearray(b'\xc1'), bytearray(b'\xfa\x04\x04\x00'), bytearray(b'\xf8\x03\x81'), bytearray(b'\xfc\\rr\x03\x07'), bytearray(b'\xf8\x03\x00'), bytearray(b'\xf1D'), bytearray(b'\xef'), bytearray(b'\xf5\\nn\x04\x04'), bytearray(b'\xfa\x07\x04\x00'), bytearray(b'\xf5\\nn\x02\x04'), bytearray(b'\xfe'), bytearray(b'\xfc\x1a6\x02'), bytearray(b'\xf1G'), bytearray(b'\xf0\xfe\\tt\\tt'), bytearray(b'\xfe'), bytearray(b'\xfc\x1a6\x01'), bytearray(b'\xf1G'), bytearray(b'\xf0\xfe\\nn\\nn'), bytearray(b'\xfe'), bytearray(b'\xfc\x1a6\x10'), bytearray(b'\xf1G'), bytearray(b'\xf0\xfe\x0b\x0b'), bytearray(b'\xfe'), bytearray(b'\xfc\x1a6 '), bytearray(b'\xf1C'), bytearray(b'\xf0\xfe\x08\x08'), bytearray(b'\xfe'), bytearray(b'\xfc\x1a6\x04'), bytearray(b'\xf1G'), bytearray(b'\xf0\xfe\x16\x16'), bytearray(b'\xfe'), bytearray(b'\xfc\x1a6\x08'), bytearray(b'\xf1G'), bytearray(b'\xf0\xfe\x0e\x0e'), bytearray(b'\xfe'), bytearray(b'\xfc\x1a6\x80'), bytearray(b'\xf1G'), bytearray(b'\xf0\xfe\x15\x15'), bytearray(b'\xfe'), bytearray(b'\xfc\x1a6@'), bytearray(b'\xf1G'), bytearray(b'\xf0\xfe\x8d\x8d'), bytearray(b'\xfe'), bytearray(b'\xee'), bytearray(b'\xff'), bytearray(b'\xfc\x12\x00\x00'), bytearray(b'\xf5\x0c\x01\xff'), bytearray(b'\xfe'), bytearray(b'\xfc\x05\x00\x00'), bytearray(b'\xf0\x99\xfe\xfe'), bytearray(b'\xff')]</t>
  </si>
  <si>
    <t>[bytearray(b'\xf0\\tt\\nn\x0b'), bytearray(b'\xff'), bytearray(b'\xfc\x12\x00\x00'), bytearray(b'\xfe'), bytearray(b'\xfc\x05\x00\x00'), bytearray(b'\xf0\x1d\x1a%'), bytearray(b'\xff')]</t>
  </si>
  <si>
    <t>[bytearray(b'\xfc\x0b0\x00'), bytearray(b'\xf8\x00\x00'), bytearray(b'\xfb\x00\x00'), bytearray(b'\xf8\x03\x01'), bytearray(b'\xf5\\rr\x02\x01'), bytearray(b'\xf5\\rr\x01\x02'), bytearray(b'\xfe'), bytearray(b'\xfc\x0664'), bytearray(b'\xf1G'), bytearray(b'\xf0\xee\xbe\x0b'), bytearray(b'\xfd'), bytearray(b'\xf1G'), bytearray(b'\xf0\xbe\x0b\xbe'), bytearray(b'\xfd'), bytearray(b'\xf1G'), bytearray(b'\xf0\xbe\xee\x0b'), bytearray(b'\xfd'), bytearray(b'\xf1G'), bytearray(b'\xf0\xbe\x0b\xee'), bytearray(b'\xfe'), bytearray(b'\xf0\xee\xee\x0b'), bytearray(b'\xfd'), bytearray(b'\xf0\xee\x07\xfe'), bytearray(b'\xfd'), bytearray(b'\xf0\xee\x07\x0b'), bytearray(b'\xfd'), bytearray(b'\xf0\xee\x07\xfe'), bytearray(b'\xfe'), bytearray(b'\xff'), bytearray(b'\xfc\x12\x00\x00'), bytearray(b'\xf5\x0c\x01\xff'), bytearray(b'\xfe'), bytearray(b'\xfc\x05\x00\x00'), bytearray(b'\xf0\xfe\xfe\x07'), bytearray(b'\xf8\x00\x81'), bytearray(b'\xfc\\rr\x00\x05'), bytearray(b'\xf8\x00\x00'), bytearray(b'\xfb\x00\x00'), bytearray(b'\xf8\x03\x00'), bytearray(b'\xf5\\rr\x02\x01'), bytearray(b'\xf5\\rr\x01\x02'), bytearray(b'\xff')]</t>
  </si>
  <si>
    <t>[bytearray(b'\xfc\x14\x00\x00'), bytearray(b'\xfc\\rr\x03\x02'), bytearray(b'\xf9\x02\x00\x00'), bytearray(b'\xf8$\x00'), bytearray(b'\xf8\x03\x00'), bytearray(b'\xf1C'), bytearray(b'\x0b'), bytearray(b'\xfe'), bytearray(b'\xfc\x14\x00\x00'), bytearray(b'\xf8\x03\x81'), bytearray(b'\xfe'), bytearray(b'\xfc\x08H\x17'), bytearray(b'\xfc\\ttH\x07'), bytearray(b'\xfc\\tt6\x17'), bytearray(b'$'), bytearray(b'\xfe'), bytearray(b'\xfc\x08I\x17'), bytearray(b'\xfc\\ttI\x07'), bytearray(b'\xfc\\tt6\x17'), bytearray(b'$'), bytearray(b'\xfe'), bytearray(b'\xfc\x08J\x17'), bytearray(b'\xfc\\ttJ\x07'), bytearray(b'\xfc\\tt6\x17'), bytearray(b'$'), bytearray(b'\xfe'), bytearray(b'\xfc\x08K\x17'), bytearray(b'\xfc\\ttK\x07'), bytearray(b'\xfc\\tt6\x17'), bytearray(b'$'), bytearray(b'\xfe'), bytearray(b'\xfc\x086\x17'), bytearray(b'\xf1G'), bytearray(b'\xee'), bytearray(b'\xfd'), bytearray(b'\xf16'), bytearray(b'\xf0\x07\x07\x02'), bytearray(b'\xfd'), bytearray(b'\xf9\x02\x00\x01'), bytearray(b'\xf1G'), bytearray(b'\xee'), bytearray(b'\xfd'), bytearray(b'\xf16'), bytearray(b'\xf0\xfe\x07\x02'), bytearray(b'\xf9\x02\x00\x01'), bytearray(b'\xfe'), bytearray(b'\xf0\xb9\x02\x07'), bytearray(b'\xfd'), bytearray(b'\xf0\xb9\x02\x02'), bytearray(b'\xfd'), bytearray(b'\xf9\x02\x00\x01'), bytearray(b'\xf0\x07\x02\x02'), bytearray(b'\xff'), bytearray(b'\xfc\x12\x00\x00'), bytearray(b'\xf5\x0c\x01\xff'), bytearray(b'\xfe'), bytearray(b'\xfc\x01\x00\x00'), bytearray(b'\xfc\x15\x00\x00'), bytearray(b'\xf8$\x81'), bytearray(b'\xfc\\rr$\x04'), bytearray(b'\xfc\x15\x00\x00'), bytearray(b'\xf9\x01\x00\x00'), bytearray(b'\xf3s\x00'), bytearray(b'\xfe'), bytearray(b'\xfc\x01\x02\x02'), bytearray(b'\xfc\x15\x00\x00'), bytearray(b'\xf0\xfe\x02\x07'), bytearray(b'\xff')]</t>
  </si>
  <si>
    <t>[bytearray(b'\xee'), bytearray(b'\xff'), bytearray(b"\xfc\x12\x00\x00\'"), bytearray(b'b"\xfc\x16\'\x00"'), bytearray(b'\xfc\x13\x01\x00'), bytearray(b'\xfb\\rr\x00'), bytearray(b'\xf5\x04\x00 '), bytearray(b'\xfe'), bytearray(b'\xfc\x13\x01\x00'), bytearray(b'\xfc\x12\x00\x00'), bytearray(b'\xfc\x19\x01\x00'), bytearray(b'\xfb\\rr\x00'), bytearray(b'\xf5\x04\x00\x16'), bytearray(b'\xfe'), bytearray(b'\xfc\x13\x01\x00'), bytearray(b'\xfc\x12\x00\x00'), bytearray(b'\xfc\x19\x02\x00'), bytearray(b'\xfb\\rr\x00'), bytearray(b'\xf5\x04\x00\x11'), bytearray(b'\xfe'), bytearray(b'\xfc\x13\x01\x00'), bytearray(b'\xfc\x12\x00\x00'), bytearray(b'\xfc\x19\x04\x00'), bytearray(b'\xfb\\rr\x00'), bytearray(b'\xf5\x04\x00\x1a'), bytearray(b'\xfe'), bytearray(b'\xfc\x13\x01\x00'), bytearray(b'\xfc\x12\x00\x00'), bytearray(b'\xfc\x19\x08\x00'), bytearray(b'\xfb\\rr\x00'), bytearray(b'\xf5\x04\x00\x05'), bytearray(b'\xfe'), bytearray(b'\xfc\x13\x01\x00'), bytearray(b'\xfc\x12\x00\x00'), bytearray(b'\xfc\x19\x10\x00'), bytearray(b'\xfb\\rr\x00'), bytearray(b'\xf5\x04\x00\x0e'), bytearray(b'\xff')]</t>
  </si>
  <si>
    <t>[bytearray(b'\xfc\x0662'), bytearray(b'\xf1G'), bytearray(b'\xf0\x0b\x0b\x1b'), bytearray(b'\xfd'), bytearray(b'\xf1G'), bytearray(b'\xf0\x0e\x0f\x1a'), bytearray(b'\xfd'), bytearray(b'\xf1G'), bytearray(b'\xf0\\tt\x06\x0b'), bytearray(b'\xfe'), bytearray(b'\xfc\x066K'), bytearray(b'\xf1G'), bytearray(b'\xf0$ 5'), bytearray(b'\xfd'), bytearray(b'\xf1G'), bytearray(b'\xf0\\nn\x0b\x1d'), bytearray(b'\xfd'), bytearray(b'\xf1G'), bytearray(b'\xf0\x0e\x0f('), bytearray(b'\xfe'), bytearray(b"\xf1G\'"), bytearray(b'b"\xf0\'\x1f#"'), bytearray(b'\xfd'), bytearray(b'\xf0\\tt\\tt\x1e'), bytearray(b'\xfd'), bytearray(b'\xf0\x03\x04\x08'), bytearray(b'\xf1D'), bytearray(b'\xf0,\xfe\xfe'), bytearray(b'\xf0,\xfe\xfe'), bytearray(b'\xff'), bytearray(b'\xfc\x066\\rr'), bytearray(b'\xfc\x05\x00\x00'), bytearray(b'\xf1G'), bytearray(b'\xf0\x11\xfe\xfe'), bytearray(b'\xf1D'), bytearray(b'\xf0,,\xfe'), bytearray(b'\xf0,,\xfe'), bytearray(b'\xfe'), bytearray(b'\xfc\x066\x19'), bytearray(b'\xfc\x05\x00\x00'), bytearray(b'\xf1G'), bytearray(b'\xf0\x11\xfe\xfe'), bytearray(b'\xff')]</t>
  </si>
  <si>
    <t>[bytearray(b'\xfc\x08C\x17'), bytearray(b'\xf0.3\x1f'), bytearray(b'\xfe'), bytearray(b'\xfc\x088\x17'), bytearray(b'\xf0\\tt\\nn\x0b'), bytearray(b'\xfe'), bytearray(b'\xf0\x08\x08\x03'), bytearray(b'\xff'), bytearray(b'\xfc\x12\x00\x00'), bytearray(b'\xfe'), bytearray(b'\xfc\x05\x00\x00'), bytearray(b'\xfc\x08C\x17'), bytearray(b'\xf0/-5'), bytearray(b'\xfe'), bytearray(b'\xfc\x05\x00\x00'), bytearray(b'\xfc\x088\x17'), bytearray(b'\xf0 ,\x0e'), bytearray(b'\xff')]</t>
  </si>
  <si>
    <t>[bytearray(b'\xfc\x088\x17'), bytearray(b'\xf0\\tt\\nn\x0b'), bytearray(b'\xfe'), bytearray(b'\xf0\x05\x06\x07'), bytearray(b'\xfd'), bytearray(b'\xf0\\tt\\nn\x0b'), bytearray(b'\xfd'), bytearray(b'\xf0\\tt\\nn\x0b'), bytearray(b'\xf0\\tt\\nn\x0b'), bytearray(b'\xfd'), bytearray(b'\xf0\\tt\\nn\x0b'), bytearray(b'\xf0\\tt\\nn\x0b'), bytearray(b'\xfd'), bytearray(b'\xf0\\tt\\nn\x0b'), bytearray(b'\xfd'), bytearray(b'\xf0\\rr\x1b\x08'), bytearray(b'\xf0\\rr\x1b\x08'), bytearray(b'\xff'), bytearray(b'\xfc\x12\x00\x00'), bytearray(b'\xfe'), bytearray(b'\xfc\x05\x00\x00'), bytearray(b'\xf16'), bytearray(b'\xc1'), bytearray(b'\xff')]</t>
  </si>
  <si>
    <t>[bytearray(b'\xfc\x11\x01\x00'), bytearray(b'\xfc\\tt6\x17'), bytearray(b'\xf16'), bytearray(b'$'), bytearray(b'\xfe'), bytearray(b'\xfc\x15$\x00'), bytearray(b'\xfc\x076\x10'), bytearray(b'\xf1G'), bytearray(b'\xef'), bytearray(b'\xf9\x01$\x00'), bytearray(b'\xfe'), bytearray(b'\xfc\x10\x00\x00'), bytearray(b'\xf0\xfe\\nn\x0b'), bytearray(b'\xfd'), bytearray(b'\xf0\\tt\xfe\x0b'), bytearray(b'\xfd'), bytearray(b'\xf0\\tt\\nn\xfe'), bytearray(b'\xf9\x02$\x00'), bytearray(b'\xfe'), bytearray(b'\xf10'), bytearray(b'\xf0-\xfe\xfe'), bytearray(b'\xff'), bytearray(b'\xfc\x19\x08\x00'), bytearray(b'\xfc\x12\x08\x00'), bytearray(b'\xf5\x08\x03\x08'), bytearray(b'\xf5\\tt\x00\x08'), bytearray(b'\xfe'), bytearray(b'\xfc\x19\x10\x00'), bytearray(b'\xfc\x12\x10\x00'), bytearray(b'\xf5\x08\x03\x10'), bytearray(b'\xf5\\tt\x00\x10'), bytearray(b'\xfe'), bytearray(b'\xfc\x05\x00\x00'), bytearray(b'\xf0\xee\xee\xfe'), bytearray(b'\xff')]</t>
  </si>
  <si>
    <t>use of b"</t>
  </si>
  <si>
    <t>189: \xf6\x01%+, \xfd, \xf6\x01&amp;,, \xfd, \xf6\x01\'-, \xfd, \xf6\x01(., \xfd, \xf6\x01)/, \xfd, \xf16, \xf0\xef\xef\xfe, \xff, \xfc\x12\x00\x00, \xfe, \xfc\x01\x00\x00, \xf6\x01AA, \xfe, \xfc\x05\x00\x00, \xf6\x01BC, \xff</t>
  </si>
  <si>
    <t>\xf3:\x00  -&gt; the colon?</t>
  </si>
  <si>
    <t>use of b"
use of \'</t>
  </si>
  <si>
    <t>this is actually OK? But remove the last \xff</t>
  </si>
  <si>
    <t>done</t>
  </si>
  <si>
    <t>easy boss upgrades mod:</t>
  </si>
  <si>
    <t>{&lt;Bank.C0: 0&gt;: 2713 bytes available in 7 blocks</t>
  </si>
  <si>
    <t xml:space="preserve">  [0x00a364 - 0x00a369] 6 bytes</t>
  </si>
  <si>
    <t xml:space="preserve">  [0x009cde - 0x009ce1] 4 bytes</t>
  </si>
  <si>
    <t xml:space="preserve">  [0x009ca3 - 0x009ca8] 6 bytes</t>
  </si>
  <si>
    <t xml:space="preserve">  [0x009cc9 - 0x009cc9] 1 bytes</t>
  </si>
  <si>
    <t xml:space="preserve">  [0x00ffaf - 0x00ffaf] 1 bytes</t>
  </si>
  <si>
    <t xml:space="preserve">  [0x00eda6 - 0x00ee9f] 250 bytes</t>
  </si>
  <si>
    <t xml:space="preserve">  [0x00d613 - 0x00df9f] 2445 bytes, &lt;Bank.C1: 65536&gt;: 179 bytes available in 3 blocks</t>
  </si>
  <si>
    <t xml:space="preserve">  [0x01fcc1 - 0x01fcff] 63 bytes</t>
  </si>
  <si>
    <t xml:space="preserve">  [0x01fd05 - 0x01fd66] 98 bytes</t>
  </si>
  <si>
    <t xml:space="preserve">  [0x01ffee - 0x01ffff] 18 bytes, &lt;Bank.C2: 131072&gt;: 757 bytes available in 3 blocks</t>
  </si>
  <si>
    <t xml:space="preserve">  [0x02fc6c - 0x02fc6c] 1 bytes</t>
  </si>
  <si>
    <t xml:space="preserve">  [0x02a7ff - 0x02a7ff] 1 bytes</t>
  </si>
  <si>
    <t xml:space="preserve">  [0x02650d - 0x0267ff] 755 bytes, &lt;Bank.C3: 196608&gt;: 1000 bytes available in 1 blocks</t>
  </si>
  <si>
    <t xml:space="preserve">  [0x03fc18 - 0x03ffff] 1000 bytes, &lt;Bank.C4: 262144&gt;: 5495 bytes available in 5 blocks</t>
  </si>
  <si>
    <t xml:space="preserve">  [0x04ff72 - 0x04ffff] 142 bytes</t>
  </si>
  <si>
    <t xml:space="preserve">  [0x04f1c2 - 0x04f476] 693 bytes</t>
  </si>
  <si>
    <t xml:space="preserve">  [0x04bfb9 - 0x04c007] 79 bytes</t>
  </si>
  <si>
    <t xml:space="preserve">  [0x04a870 - 0x04b9ff] 4496 bytes</t>
  </si>
  <si>
    <t xml:space="preserve">  [0x046a6b - 0x046abf] 85 bytes, &lt;Bank.C5: 327680&gt;: 0 bytes available in 0 blocks, &lt;Bank.C6: 393216&gt;: 0 bytes available in 0 blocks, &lt;Bank.C7: 458752&gt;: 0 bytes available in 0 blocks, &lt;Bank.C8: 524288&gt;: 0 bytes available in 0 blocks, &lt;Bank.C9: 589824&gt;: 276 bytes available in 1 blocks</t>
  </si>
  <si>
    <t xml:space="preserve">  [0x09fcec - 0x09fdff] 276 bytes, &lt;Bank.CA: 655360&gt;: 8911 bytes available in 12 blocks</t>
  </si>
  <si>
    <t xml:space="preserve">  [0x0a54b2 - 0x0a54b8] 7 bytes</t>
  </si>
  <si>
    <t xml:space="preserve">  [0x0afab8 - 0x0affef] 1336 bytes</t>
  </si>
  <si>
    <t xml:space="preserve">  [0x0ade64 - 0x0ae3d5] 1394 bytes</t>
  </si>
  <si>
    <t xml:space="preserve">  [0x0ac3c7 - 0x0ac5c0] 506 bytes</t>
  </si>
  <si>
    <t xml:space="preserve">  [0x0a9749 - 0x0a9d0f] 1479 bytes</t>
  </si>
  <si>
    <t xml:space="preserve">  [0x0a8e57 - 0x0a8ee4] 142 bytes</t>
  </si>
  <si>
    <t xml:space="preserve">  [0x0a89a6 - 0x0a89ae] 9 bytes</t>
  </si>
  <si>
    <t xml:space="preserve">  [0x0a8466 - 0x0a8467] 2 bytes</t>
  </si>
  <si>
    <t xml:space="preserve">  [0x0a766c - 0x0a7673] 8 bytes</t>
  </si>
  <si>
    <t xml:space="preserve">  [0x0a6783 - 0x0a6785] 3 bytes</t>
  </si>
  <si>
    <t xml:space="preserve">  [0x0a48e3 - 0x0a533e] 2652 bytes</t>
  </si>
  <si>
    <t xml:space="preserve">  [0x0a4363 - 0x0a48bf] 1373 bytes, &lt;Bank.CB: 720896&gt;: 14139 bytes available in 19 blocks</t>
  </si>
  <si>
    <t xml:space="preserve">  [0x0b8301 - 0x0b8466] 358 bytes</t>
  </si>
  <si>
    <t xml:space="preserve">  [0x0b7968 - 0x0b796b] 4 bytes</t>
  </si>
  <si>
    <t xml:space="preserve">  [0x0bf2b5 - 0x0bff6f] 3259 bytes</t>
  </si>
  <si>
    <t xml:space="preserve">  [0x0bf168 - 0x0bf295] 302 bytes</t>
  </si>
  <si>
    <t xml:space="preserve">  [0x0bea65 - 0x0bec91] 557 bytes</t>
  </si>
  <si>
    <t xml:space="preserve">  [0x0bdcce - 0x0be5ca] 2301 bytes</t>
  </si>
  <si>
    <t xml:space="preserve">  [0x0bd982 - 0x0bdcb2] 817 bytes</t>
  </si>
  <si>
    <t xml:space="preserve">  [0x0bc730 - 0x0bc84c] 285 bytes</t>
  </si>
  <si>
    <t xml:space="preserve">  [0x0bc228 - 0x0bc5fa] 979 bytes</t>
  </si>
  <si>
    <t xml:space="preserve">  [0x0bc023 - 0x0bc026] 4 bytes</t>
  </si>
  <si>
    <t xml:space="preserve">  [0x0bba0c - 0x0bbec3] 1208 bytes</t>
  </si>
  <si>
    <t xml:space="preserve">  [0x0ba0ec - 0x0ba37d] 658 bytes</t>
  </si>
  <si>
    <t xml:space="preserve">  [0x0b75d6 - 0x0b77c7] 498 bytes</t>
  </si>
  <si>
    <t xml:space="preserve">  [0x0b39de - 0x0b3dca] 1005 bytes</t>
  </si>
  <si>
    <t xml:space="preserve">  [0x0b2378 - 0x0b2378] 1 bytes</t>
  </si>
  <si>
    <t xml:space="preserve">  [0x0b1b14 - 0x0b1e4c] 825 bytes</t>
  </si>
  <si>
    <t xml:space="preserve">  [0x0b0f78 - 0x0b1031] 186 bytes</t>
  </si>
  <si>
    <t xml:space="preserve">  [0x0b0a16 - 0x0b0a1b] 6 bytes</t>
  </si>
  <si>
    <t xml:space="preserve">  [0x0b0080 - 0x0b03f5] 886 bytes, &lt;Bank.CC: 786432&gt;: 10672 bytes available in 12 blocks</t>
  </si>
  <si>
    <t xml:space="preserve">  [0x0cbd05 - 0x0cc1b2] 1198 bytes</t>
  </si>
  <si>
    <t xml:space="preserve">  [0x0c9b1d - 0x0c9ef1] 981 bytes</t>
  </si>
  <si>
    <t xml:space="preserve">  [0x0c7a85 - 0x0c7ec3] 1087 bytes</t>
  </si>
  <si>
    <t xml:space="preserve">  [0x0c73ef - 0x0c7564] 374 bytes</t>
  </si>
  <si>
    <t xml:space="preserve">  [0x0c6a2e - 0x0c6ce3] 694 bytes</t>
  </si>
  <si>
    <t xml:space="preserve">  [0x0c62a1 - 0x0c62a5] 5 bytes</t>
  </si>
  <si>
    <t xml:space="preserve">  [0x0c4ced - 0x0c5029] 829 bytes</t>
  </si>
  <si>
    <t xml:space="preserve">  [0x0c3971 - 0x0c3af7] 391 bytes</t>
  </si>
  <si>
    <t xml:space="preserve">  [0x0c2bf0 - 0x0c3296] 1703 bytes</t>
  </si>
  <si>
    <t xml:space="preserve">  [0x0c2047 - 0x0c2047] 1 bytes</t>
  </si>
  <si>
    <t xml:space="preserve">  [0x0c1a66 - 0x0c1e3f] 986 bytes</t>
  </si>
  <si>
    <t xml:space="preserve">  [0x0c0000 - 0x0c0976] 2423 bytes, &lt;Bank.CD: 851968&gt;: 0 bytes available in 0 blocks, &lt;Bank.CE: 917504&gt;: 1026 bytes available in 3 blocks</t>
  </si>
  <si>
    <t xml:space="preserve">  [0x0efee0 - 0x0effff] 288 bytes</t>
  </si>
  <si>
    <t xml:space="preserve">  [0x0ef463 - 0x0ef5ff] 413 bytes</t>
  </si>
  <si>
    <t xml:space="preserve">  [0x0eefbb - 0x0ef0ff] 325 bytes, &lt;Bank.CF: 983040&gt;: 1135 bytes available in 9 blocks</t>
  </si>
  <si>
    <t xml:space="preserve">  [0x0fffbe - 0x0fffff] 66 bytes</t>
  </si>
  <si>
    <t xml:space="preserve">  [0x0fff47 - 0x0fff9d] 87 bytes</t>
  </si>
  <si>
    <t xml:space="preserve">  [0x0ffda0 - 0x0ffdff] 96 bytes</t>
  </si>
  <si>
    <t xml:space="preserve">  [0x0ffcfc - 0x0ffcff] 4 bytes</t>
  </si>
  <si>
    <t xml:space="preserve">  [0x0ffb29 - 0x0ffbff] 215 bytes</t>
  </si>
  <si>
    <t xml:space="preserve">  [0x0fcf50 - 0x0fd0cf] 384 bytes</t>
  </si>
  <si>
    <t xml:space="preserve">  [0x0f83dc - 0x0f83ff] 36 bytes</t>
  </si>
  <si>
    <t xml:space="preserve">  [0x0f3c9b - 0x0f3cff] 101 bytes</t>
  </si>
  <si>
    <t xml:space="preserve">  [0x0f3bae - 0x0f3c3f] 146 bytes, &lt;Bank.D0: 1048576&gt;: 854 bytes available in 3 blocks</t>
  </si>
  <si>
    <t xml:space="preserve">  [0x10fc7a - 0x10fcff] 134 bytes</t>
  </si>
  <si>
    <t xml:space="preserve">  [0x10cf4a - 0x10cfff] 182 bytes</t>
  </si>
  <si>
    <t xml:space="preserve">  [0x1095e6 - 0x1097ff] 538 bytes, &lt;Bank.D1: 1114112&gt;: 2335 bytes available in 3 blocks</t>
  </si>
  <si>
    <t xml:space="preserve">  [0x11f000 - 0x11f79f] 1952 bytes</t>
  </si>
  <si>
    <t xml:space="preserve">  [0x11f9d0 - 0x11f9ff] 48 bytes</t>
  </si>
  <si>
    <t xml:space="preserve">  [0x11e989 - 0x11ead7] 335 bytes, &lt;Bank.D2: 1179648&gt;: 553 bytes available in 3 blocks</t>
  </si>
  <si>
    <t xml:space="preserve">  [0x12eb44 - 0x12ebff] 188 bytes</t>
  </si>
  <si>
    <t xml:space="preserve">  [0x12b224 - 0x12b2ff] 220 bytes</t>
  </si>
  <si>
    <t xml:space="preserve">  [0x126f6f - 0x126fff] 145 bytes, &lt;Bank.D3: 1245184&gt;: 0 bytes available in 0 blocks, &lt;Bank.D4: 1310720&gt;: 2759 bytes available in 3 blocks</t>
  </si>
  <si>
    <t xml:space="preserve">  [0x14f646 - 0x14ffff] 2490 bytes</t>
  </si>
  <si>
    <t xml:space="preserve">  [0x14cf5b - 0x14cfff] 165 bytes</t>
  </si>
  <si>
    <t xml:space="preserve">  [0x14c998 - 0x14c9ff] 104 bytes, &lt;Bank.D5: 1376256&gt;: 0 bytes available in 0 blocks, &lt;Bank.D6: 1441792&gt;: 0 bytes available in 0 blocks, &lt;Bank.D7: 1507328&gt;: 0 bytes available in 0 blocks, &lt;Bank.D8: 1572864&gt;: 860 bytes available in 5 blocks</t>
  </si>
  <si>
    <t xml:space="preserve">  [0x18ee47 - 0x18efff] 441 bytes</t>
  </si>
  <si>
    <t xml:space="preserve">  [0x18e7b1 - 0x18e7ff] 79 bytes</t>
  </si>
  <si>
    <t xml:space="preserve">  [0x18dcd2 - 0x18dcff] 46 bytes</t>
  </si>
  <si>
    <t xml:space="preserve">  [0x18ce51 - 0x18ce9f] 79 bytes</t>
  </si>
  <si>
    <t xml:space="preserve">  [0x186f29 - 0x186fff] 215 bytes, &lt;Bank.D9: 1638400&gt;: 1622 bytes available in 3 blocks</t>
  </si>
  <si>
    <t xml:space="preserve">  [0x19cc4b - 0x19cd0f] 197 bytes</t>
  </si>
  <si>
    <t xml:space="preserve">  [0x19a569 - 0x19a7ff] 663 bytes</t>
  </si>
  <si>
    <t xml:space="preserve">  [0x199a51 - 0x199d4a] 762 bytes, &lt;Bank.DA: 1703936&gt;: 0 bytes available in 0 blocks, &lt;Bank.DB: 1769472&gt;: 0 bytes available in 0 blocks, &lt;Bank.DC: 1835008&gt;: 0 bytes available in 0 blocks, &lt;Bank.DD: 1900544&gt;: 0 bytes available in 0 blocks, &lt;Bank.DE: 1966080&gt;: 0 bytes available in 0 blocks, &lt;Bank.DF: 2031616&gt;: 208 bytes available in 3 blocks</t>
  </si>
  <si>
    <t xml:space="preserve">  [0x1fd978 - 0x1fd9ff] 136 bytes</t>
  </si>
  <si>
    <t xml:space="preserve">  [0x1fbae4 - 0x1fbaff] 28 bytes</t>
  </si>
  <si>
    <t xml:space="preserve">  [0x1fb3d4 - 0x1fb3ff] 44 bytes, &lt;Bank.E0: 2097152&gt;: 0 bytes available in 0 blocks, &lt;Bank.E1: 2162688&gt;: 0 bytes available in 0 blocks, &lt;Bank.E2: 2228224&gt;: 0 bytes available in 0 blocks, &lt;Bank.E3: 2293760&gt;: 0 bytes available in 0 blocks, &lt;Bank.E4: 2359296&gt;: 0 bytes available in 0 blocks, &lt;Bank.E5: 2424832&gt;: 0 bytes available in 0 blocks, &lt;Bank.E6: 2490368&gt;: 219 bytes available in 3 blocks</t>
  </si>
  <si>
    <t xml:space="preserve">  [0x26f440 - 0x26f48f] 80 bytes</t>
  </si>
  <si>
    <t xml:space="preserve">  [0x26f198 - 0x26f1ff] 104 bytes</t>
  </si>
  <si>
    <t xml:space="preserve">  [0x26cd3d - 0x26cd5f] 35 bytes, &lt;Bank.E7: 2555904&gt;: 0 bytes available in 0 blocks, &lt;Bank.E8: 2621440&gt;: 0 bytes available in 0 blocks, &lt;Bank.E9: 2686976&gt;: 63 bytes available in 1 blocks</t>
  </si>
  <si>
    <t xml:space="preserve">  [0x2962c1 - 0x2962ff] 63 bytes, &lt;Bank.EA: 2752512&gt;: 0 bytes available in 0 blocks, &lt;Bank.EB: 2818048&gt;: 0 bytes available in 0 blocks, &lt;Bank.EC: 2883584&gt;: 448 bytes available in 1 blocks</t>
  </si>
  <si>
    <t xml:space="preserve">  [0x2ce200 - 0x2ce3bf] 448 bytes, &lt;Bank.ED: 2949120&gt;: 1157 bytes available in 5 blocks</t>
  </si>
  <si>
    <t xml:space="preserve">  [0x2dfcaa - 0x2dfdff] 342 bytes</t>
  </si>
  <si>
    <t xml:space="preserve">  [0x2d8e9b - 0x2d8eff] 101 bytes</t>
  </si>
  <si>
    <t xml:space="preserve">  [0x2d8bca - 0x2d8e5a] 657 bytes</t>
  </si>
  <si>
    <t xml:space="preserve">  [0x2d7787 - 0x2d779f] 25 bytes</t>
  </si>
  <si>
    <t xml:space="preserve">  [0x2d63e0 - 0x2d63ff] 32 bytes, &lt;Bank.EE: 3014656&gt;: 767 bytes available in 1 blocks</t>
  </si>
  <si>
    <t xml:space="preserve">  [0x2eaf01 - 0x2eb1ff] 767 bytes, &lt;Bank.EF: 3080192&gt;: 808 bytes available in 1 blocks</t>
  </si>
  <si>
    <t xml:space="preserve">  [0x2ffbc8 - 0x2ffeef] 808 bytes, &lt;Bank.F0: 3145728&gt;: 50904 bytes available in 1 blocks</t>
  </si>
  <si>
    <t xml:space="preserve">  [0x303928 - 0x30ffff] 50904 bytes, &lt;Bank.F1: 3211264&gt;: 65536 bytes available in 1 blocks</t>
  </si>
  <si>
    <t xml:space="preserve">  [0x310000 - 0x31ffff] 65536 bytes, &lt;Bank.F2: 3276800&gt;: 65536 bytes available in 1 blocks</t>
  </si>
  <si>
    <t xml:space="preserve">  [0x320000 - 0x32ffff] 65536 bytes, &lt;Bank.F3: 3342336&gt;: 65536 bytes available in 1 blocks</t>
  </si>
  <si>
    <t xml:space="preserve">  [0x330000 - 0x33ffff] 65536 bytes, &lt;Bank.F4: 3407872&gt;: 65536 bytes available in 1 blocks</t>
  </si>
  <si>
    <t xml:space="preserve">  [0x340000 - 0x34ffff] 65536 bytes, &lt;Bank.F5: 3473408&gt;: 65536 bytes available in 1 blocks</t>
  </si>
  <si>
    <t xml:space="preserve">  [0x350000 - 0x35ffff] 65536 bytes, &lt;Bank.F6: 3538944&gt;: 65536 bytes available in 1 blocks</t>
  </si>
  <si>
    <t xml:space="preserve">  [0x360000 - 0x36ffff] 65536 bytes, &lt;Bank.F7: 3604480&gt;: 65536 bytes available in 1 blocks</t>
  </si>
  <si>
    <t xml:space="preserve">  [0x370000 - 0x37ffff] 65536 bytes, &lt;Bank.F8: 3670016&gt;: 65536 bytes available in 1 blocks</t>
  </si>
  <si>
    <t xml:space="preserve">  [0x380000 - 0x38ffff] 65536 bytes, &lt;Bank.F9: 3735552&gt;: 65536 bytes available in 1 blocks</t>
  </si>
  <si>
    <t xml:space="preserve">  [0x390000 - 0x39ffff] 65536 bytes, &lt;Bank.FA: 3801088&gt;: 65536 bytes available in 1 blocks</t>
  </si>
  <si>
    <t xml:space="preserve">  [0x3a0000 - 0x3affff] 65536 bytes, &lt;Bank.FB: 3866624&gt;: 65536 bytes available in 1 blocks</t>
  </si>
  <si>
    <t xml:space="preserve">  [0x3b0000 - 0x3bffff] 65536 bytes, &lt;Bank.FC: 3932160&gt;: 65536 bytes available in 1 blocks</t>
  </si>
  <si>
    <t xml:space="preserve">  [0x3c0000 - 0x3cffff] 65536 bytes, &lt;Bank.FD: 3997696&gt;: 65536 bytes available in 1 blocks</t>
  </si>
  <si>
    <t xml:space="preserve">  [0x3d0000 - 0x3dffff] 65536 bytes, &lt;Bank.FE: 4063232&gt;: 65536 bytes available in 1 blocks</t>
  </si>
  <si>
    <t xml:space="preserve">  [0x3e0000 - 0x3effff] 65536 bytes, &lt;Bank.FF: 4128768&gt;: 65536 bytes available in 1 blocks</t>
  </si>
  <si>
    <t xml:space="preserve">  [0x3f0000 - 0x3fffff] 65536 bytes}</t>
  </si>
  <si>
    <t>apply the following to easy bosses:</t>
  </si>
  <si>
    <t>HP mod</t>
  </si>
  <si>
    <t>maximize speed</t>
  </si>
  <si>
    <t>ability changes</t>
  </si>
  <si>
    <t xml:space="preserve">        hp4x = ["Leader"]</t>
  </si>
  <si>
    <t xml:space="preserve">        hp3x = ["Rizopas", "Piranha", "TunnelArmr"]</t>
  </si>
  <si>
    <t xml:space="preserve">        hp2x = ["Ipooh", "GhostTrain", "Kefka (Narshe)", "Dadaluma", "Ifrit", "Shiva", "Number 024",</t>
  </si>
  <si>
    <t xml:space="preserve">                "Number 128", "Left Blade", "Right Blade", "Left Crane", "Right Crane", "Nerapa"]</t>
  </si>
  <si>
    <t xml:space="preserve">        # lower vargas and whelk's hp</t>
  </si>
  <si>
    <t xml:space="preserve">        vargas_id = self.get_enemy("Vargas")</t>
  </si>
  <si>
    <t xml:space="preserve">        self.enemies[vargas_id].hp = self.enemies[vargas_id].hp // 2</t>
  </si>
  <si>
    <t xml:space="preserve">        ultros3_id = self.get_enemy("Ultros 3")</t>
  </si>
  <si>
    <t xml:space="preserve">        self.enemies[ultros3_id].hp = self.enemies[ultros3_id].hp // 2</t>
  </si>
  <si>
    <t xml:space="preserve">        if not self.args.boss_normalize_distort_stats:</t>
  </si>
  <si>
    <t xml:space="preserve">            # double opera ultros' hp only if not already normalized</t>
  </si>
  <si>
    <t xml:space="preserve">            # each form (location) has different hp pools so it is already challenging enough after the normalize</t>
  </si>
  <si>
    <t xml:space="preserve">            hp2x.append("Ultros 2")</t>
  </si>
  <si>
    <t>sequence of monster mods</t>
  </si>
  <si>
    <t>mutate_stats</t>
  </si>
  <si>
    <t>mutate_misc</t>
  </si>
  <si>
    <t>es, scan, undead</t>
  </si>
  <si>
    <t>mutate_statuses</t>
  </si>
  <si>
    <t>new statuses</t>
  </si>
  <si>
    <t>learn specific bit manip for statuses</t>
  </si>
  <si>
    <t>new elemental affin</t>
  </si>
  <si>
    <t>mutate_affinities</t>
  </si>
  <si>
    <t>mutate_special</t>
  </si>
  <si>
    <t>mutate_ai</t>
  </si>
  <si>
    <t>mutate_control</t>
  </si>
  <si>
    <t>mutate_sketchrage</t>
  </si>
  <si>
    <t>Boss Name</t>
  </si>
  <si>
    <t>Mods?</t>
  </si>
  <si>
    <t>Leader</t>
  </si>
  <si>
    <t>Rizopas</t>
  </si>
  <si>
    <t>Piranha</t>
  </si>
  <si>
    <t>TunnelArmr</t>
  </si>
  <si>
    <t>Ipooh</t>
  </si>
  <si>
    <t>GhostTrain</t>
  </si>
  <si>
    <t>Kefka (Narshe)</t>
  </si>
  <si>
    <t>Dadaluma</t>
  </si>
  <si>
    <t>Number 024</t>
  </si>
  <si>
    <t>Number 128</t>
  </si>
  <si>
    <t>Left Blade</t>
  </si>
  <si>
    <t>Right Blade</t>
  </si>
  <si>
    <t>Left Crane</t>
  </si>
  <si>
    <t>Right Crane</t>
  </si>
  <si>
    <t>Nerapa</t>
  </si>
  <si>
    <t>Vargas</t>
  </si>
  <si>
    <t>Ultros 3</t>
  </si>
  <si>
    <t>Ultros 2</t>
  </si>
  <si>
    <t>Ultros 1</t>
  </si>
  <si>
    <t>new specials</t>
  </si>
  <si>
    <t>new AI</t>
  </si>
  <si>
    <t>HP, speed, status, affin, specials</t>
  </si>
  <si>
    <t>location-tiered chests</t>
  </si>
  <si>
    <t>data\items.py "get_excluded"</t>
  </si>
  <si>
    <t>Mithril Rod</t>
  </si>
  <si>
    <t>Genji Shld</t>
  </si>
  <si>
    <t>Magus Hat</t>
  </si>
  <si>
    <t>Head Band</t>
  </si>
  <si>
    <t>White Dress</t>
  </si>
  <si>
    <t>Mirage Vest</t>
  </si>
  <si>
    <t>Power Sash</t>
  </si>
  <si>
    <t>Wall Ring</t>
  </si>
  <si>
    <t>True Knight</t>
  </si>
  <si>
    <t>Atlas Armlet</t>
  </si>
  <si>
    <t>Blizzard Orb</t>
  </si>
  <si>
    <t>Rage Ring</t>
  </si>
  <si>
    <t>Muscle Belt</t>
  </si>
  <si>
    <t>Hyper Wrist</t>
  </si>
  <si>
    <t>Beads</t>
  </si>
  <si>
    <t>Back Guard</t>
  </si>
  <si>
    <t xml:space="preserve">        ResultType("Angel Brush", "Angel Brush", None),   #45</t>
  </si>
  <si>
    <t xml:space="preserve">        ResultType("Apocalypse", "Apocalypse", None),   #46</t>
  </si>
  <si>
    <t xml:space="preserve">        ResultType("Final Trump", "Final Trump", None),   #47</t>
  </si>
  <si>
    <t xml:space="preserve">        ResultType("Godhand", "Godhand", None),   #48</t>
  </si>
  <si>
    <t xml:space="preserve">        ResultType("Gungnir", "Gungnir", None),   #49</t>
  </si>
  <si>
    <t xml:space="preserve">        ResultType("Longinus", "Longinus", None),   #50</t>
  </si>
  <si>
    <t xml:space="preserve">        ResultType("Oborozuki", "Oborozuki", None),   #51</t>
  </si>
  <si>
    <t xml:space="preserve">        ResultType("Save The Queen", "Save The Queen", None),   #52</t>
  </si>
  <si>
    <t xml:space="preserve">        ResultType("Scorpion Tail", "Scorpion Tail", None),   #53</t>
  </si>
  <si>
    <t xml:space="preserve">        ResultType("Stardust Rod", "Stardust Rod", None),   #54</t>
  </si>
  <si>
    <t xml:space="preserve">        ResultType("Zanmato", "Zanmato", None),   #55</t>
  </si>
  <si>
    <t xml:space="preserve">        ResultType("ZwillXBlade", "ZwillXBlade", None),   #56</t>
  </si>
  <si>
    <t xml:space="preserve">        ResultType("Ultimate Weapons", "Ultimate Weapons", None),   #44</t>
  </si>
  <si>
    <t>Locke</t>
  </si>
  <si>
    <t>check ID</t>
  </si>
  <si>
    <t>d</t>
  </si>
  <si>
    <t>e</t>
  </si>
  <si>
    <t>f</t>
  </si>
  <si>
    <t>g</t>
  </si>
  <si>
    <t>h</t>
  </si>
  <si>
    <t>i</t>
  </si>
  <si>
    <t>j</t>
  </si>
  <si>
    <t>k</t>
  </si>
  <si>
    <t>l</t>
  </si>
  <si>
    <t>m</t>
  </si>
  <si>
    <t>o</t>
  </si>
  <si>
    <t>-oa 44.0.0</t>
  </si>
  <si>
    <t>done, could clean up item properties more</t>
  </si>
  <si>
    <t>see tab</t>
  </si>
  <si>
    <t>Kefka's Tower</t>
  </si>
  <si>
    <t>South Figaro Indoors/Mansion</t>
  </si>
  <si>
    <t>Cave to the Sealed Gate</t>
  </si>
  <si>
    <t>Vector/Magitek facility</t>
  </si>
  <si>
    <t>Imperial Base</t>
  </si>
  <si>
    <t>Narshe Town</t>
  </si>
  <si>
    <t>Returners Hideout</t>
  </si>
  <si>
    <t>Zozo</t>
  </si>
  <si>
    <t>Zone Eater</t>
  </si>
  <si>
    <t>Phoenix Cave</t>
  </si>
  <si>
    <t>South Figaro Outside (WoB)</t>
  </si>
  <si>
    <t>South Figaro Outside (WoR)</t>
  </si>
  <si>
    <t>Doma Castle</t>
  </si>
  <si>
    <t>Phantom Train</t>
  </si>
  <si>
    <t>Thamasa</t>
  </si>
  <si>
    <t>Collapsing House in Tzen</t>
  </si>
  <si>
    <t>Figaro Castle Basement</t>
  </si>
  <si>
    <t>Mt. Zozo</t>
  </si>
  <si>
    <t>Fanatics Tower</t>
  </si>
  <si>
    <t>Albrook</t>
  </si>
  <si>
    <t>Daryl's Tomb</t>
  </si>
  <si>
    <t>Figaro Castle</t>
  </si>
  <si>
    <t>Mt. Koltz</t>
  </si>
  <si>
    <t>Esper Mountain</t>
  </si>
  <si>
    <t>Cyan's Dream / Soul</t>
  </si>
  <si>
    <t>Narshe Caves (WoB)</t>
  </si>
  <si>
    <t>Narshe Caves (WoR)</t>
  </si>
  <si>
    <t>South Figaro Cave (WoB)</t>
  </si>
  <si>
    <t>South Figaro Cave (WoR)</t>
  </si>
  <si>
    <t>Imperial Camp</t>
  </si>
  <si>
    <t>Floating Continent</t>
  </si>
  <si>
    <t>Serpent Trench</t>
  </si>
  <si>
    <t>Kohlingen</t>
  </si>
  <si>
    <t>Maranda</t>
  </si>
  <si>
    <t>Burning House</t>
  </si>
  <si>
    <t>Mobliz (WoR)</t>
  </si>
  <si>
    <t>Umaro Cave</t>
  </si>
  <si>
    <t>Cave on the Veldt</t>
  </si>
  <si>
    <t>Duncan's Cabin</t>
  </si>
  <si>
    <t>Mobliz Indoors</t>
  </si>
  <si>
    <t>House at Dragon's Neck (Coliseum guy house)</t>
  </si>
  <si>
    <t>Jidoor</t>
  </si>
  <si>
    <t>Lete River</t>
  </si>
  <si>
    <t>Baren Falls</t>
  </si>
  <si>
    <t>The Veldt</t>
  </si>
  <si>
    <t>Opera House</t>
  </si>
  <si>
    <t>Tzen</t>
  </si>
  <si>
    <t>Ebot's Rock / Hidon Cave</t>
  </si>
  <si>
    <t xml:space="preserve">Leave these as base tier. These are chests that are there to get the player going. They should not have a high chance (or any chance?) of top tier gear, but should give runners tools to get going. </t>
  </si>
  <si>
    <t>Albrook: Open - 5</t>
  </si>
  <si>
    <t>Miranda - 2(?) - Open</t>
  </si>
  <si>
    <t>Narshe Town - 13</t>
  </si>
  <si>
    <t>Nikeah - 1</t>
  </si>
  <si>
    <t>Kohlingen - 2 - Open</t>
  </si>
  <si>
    <t>Returners - 9 - Open</t>
  </si>
  <si>
    <t>South Figaro - 8 looted twice</t>
  </si>
  <si>
    <t>South Figaro basement/indoors - 15</t>
  </si>
  <si>
    <t>Zozo - 9 - open</t>
  </si>
  <si>
    <t>Thasma - 6</t>
  </si>
  <si>
    <t>Tier 2 - These are treasure dense checks were a small boost should be applied, but if the boost is too big it would be overly imbalanced, or the character is already super good.</t>
  </si>
  <si>
    <t>Ancient Cave - Edgar - 6</t>
  </si>
  <si>
    <t>Ancient Castle - Edgar- 5</t>
  </si>
  <si>
    <t>Collapsing House - 8 - Sabin</t>
  </si>
  <si>
    <t>Figaro Castle Basement - 6 - Edgar</t>
  </si>
  <si>
    <t>Imperial Base - 13 -Terra</t>
  </si>
  <si>
    <t>Mt Zozo 10 -Cyan</t>
  </si>
  <si>
    <t>MTek Factory - 13 - Celes</t>
  </si>
  <si>
    <t>Doma Castle - 6 (See CotV - Cyan)</t>
  </si>
  <si>
    <t>Cyan’s Dream (train) 4 - Cyan</t>
  </si>
  <si>
    <t>Figaro Castle - 4 (Edgar)</t>
  </si>
  <si>
    <t>Cave to the Sealed Gate - 15 - terra</t>
  </si>
  <si>
    <t>Mobliz WoR- 3 - (Terra)</t>
  </si>
  <si>
    <t>Tier 3 - These could be boosted to give the associated character a boost -very small chance of top tier gear appearing (like 1-3%)?</t>
  </si>
  <si>
    <t>Cave on the Veldt - 3 (Technically open, but really Shadow)</t>
  </si>
  <si>
    <t>Daryl’s Tomb - 5 Setzer</t>
  </si>
  <si>
    <t>Esper Mountain - 4 (See CotV Relm)</t>
  </si>
  <si>
    <t>Fanatics Tower - 5 (1 already good) (Strago)</t>
  </si>
  <si>
    <t>Zone Eater - 9 - GoGo</t>
  </si>
  <si>
    <t>South Figaro Cave (loot twice) - 3</t>
  </si>
  <si>
    <t>Tier 4 - Really crappy checks or super out of the way. Small chance of top tier gear appearing (5%?)?</t>
  </si>
  <si>
    <t>FC - 4 Shadow</t>
  </si>
  <si>
    <t>Cooky Coliseum Dude’s House - 1 - Open</t>
  </si>
  <si>
    <t>Imperial Camp - 4 -Sabin</t>
  </si>
  <si>
    <t>Narshe caves - 4</t>
  </si>
  <si>
    <t>Owzer’s Mansion - 3 (Can we include the ones with fights?) - Relm</t>
  </si>
  <si>
    <t xml:space="preserve">Phantom Train - 8 - Sabin </t>
  </si>
  <si>
    <t>Phoenix Cave - 9 - Locke</t>
  </si>
  <si>
    <t>Sabin’s house - 1</t>
  </si>
  <si>
    <t>Serpent Trench - 2- Gau</t>
  </si>
  <si>
    <t>Burning House - 2 - Strago</t>
  </si>
  <si>
    <t>Vector - 5 - can these be gotten?</t>
  </si>
  <si>
    <t>Umaro’s Cave - 3 - Umaro</t>
  </si>
  <si>
    <t>Tier 5 - its KT. Boost em up. Small chance of top tier gear. More than Tier 4 but still not just a treasure fest. 10%?</t>
  </si>
  <si>
    <t>Kefka’s Tower - 15</t>
  </si>
  <si>
    <t>1 Dried Meat</t>
  </si>
  <si>
    <t>1 Tent</t>
  </si>
  <si>
    <t>3 Remedy</t>
  </si>
  <si>
    <t>Basic</t>
  </si>
  <si>
    <t>10 Potion</t>
  </si>
  <si>
    <t>10 Tonic</t>
  </si>
  <si>
    <t>12 Sleeping Bag</t>
  </si>
  <si>
    <t>Better</t>
  </si>
  <si>
    <t>Basic+</t>
  </si>
  <si>
    <t>2 Revivify</t>
  </si>
  <si>
    <t>1 Antidote, Echo Screen, Eyedrop, Green Cherry, Soft</t>
  </si>
  <si>
    <t>Aggro</t>
  </si>
  <si>
    <t>3 Superball</t>
  </si>
  <si>
    <t>1-2 Fire, Thunder, Ice, Pearl Rod</t>
  </si>
  <si>
    <t>3 Smoke Bomb</t>
  </si>
  <si>
    <t>50 Shurikens</t>
  </si>
  <si>
    <t>10-15 Water Edge, Bolt Edge, Fire Skean</t>
  </si>
  <si>
    <t>1 Shadow Edge, Inviz Edge</t>
  </si>
  <si>
    <t>1 Heal Rod</t>
  </si>
  <si>
    <t>4 Elixirs</t>
  </si>
  <si>
    <t>4 X Potions</t>
  </si>
  <si>
    <t>5 Tents</t>
  </si>
  <si>
    <t>1 Megalixir</t>
  </si>
  <si>
    <t>5 Smoke Bomb</t>
  </si>
  <si>
    <t>30 Sleeping Bag</t>
  </si>
  <si>
    <t>8 Remedy</t>
  </si>
  <si>
    <t>4 Ethers</t>
  </si>
  <si>
    <t>General</t>
  </si>
  <si>
    <t>Char/gear specific</t>
  </si>
  <si>
    <t>Wizard</t>
  </si>
  <si>
    <t>2 Earrings</t>
  </si>
  <si>
    <t>Diamond Armor</t>
  </si>
  <si>
    <t>Speedy</t>
  </si>
  <si>
    <t>2 RunningShoes</t>
  </si>
  <si>
    <t>Tank</t>
  </si>
  <si>
    <t>Yeti</t>
  </si>
  <si>
    <t>Untouchable</t>
  </si>
  <si>
    <t>Fighter</t>
  </si>
  <si>
    <t>MagiTek</t>
  </si>
  <si>
    <t>1 Hero Ring</t>
  </si>
  <si>
    <t>1 out of Flame Sabre, Blizzard, ThunderBlade</t>
  </si>
  <si>
    <t>Hat Trick</t>
  </si>
  <si>
    <t>3 Green Beret or 3 Bard's Hat</t>
  </si>
  <si>
    <t>Superhero</t>
  </si>
  <si>
    <t>1 Cure Ring</t>
  </si>
  <si>
    <t>1 Pod Bracelet</t>
  </si>
  <si>
    <t>1 Zephyr Cape</t>
  </si>
  <si>
    <t>1 White Cape</t>
  </si>
  <si>
    <t>Thrower</t>
  </si>
  <si>
    <t>Healer</t>
  </si>
  <si>
    <t xml:space="preserve">Blizzard </t>
  </si>
  <si>
    <t xml:space="preserve">Ragnarok </t>
  </si>
  <si>
    <t xml:space="preserve">Flash </t>
  </si>
  <si>
    <t xml:space="preserve">Fire Skean </t>
  </si>
  <si>
    <t xml:space="preserve">Water Edge </t>
  </si>
  <si>
    <t xml:space="preserve">Bolt Edge </t>
  </si>
  <si>
    <t>Vigor</t>
  </si>
  <si>
    <t>Speed</t>
  </si>
  <si>
    <t>Stamina</t>
  </si>
  <si>
    <t>Special Effect</t>
  </si>
  <si>
    <t>SwdTech</t>
  </si>
  <si>
    <t>BackRow</t>
  </si>
  <si>
    <t>2 Hands</t>
  </si>
  <si>
    <t>Field Effect</t>
  </si>
  <si>
    <t>StatusProt1</t>
  </si>
  <si>
    <t>StatusProt2</t>
  </si>
  <si>
    <t>StatusAcquire1</t>
  </si>
  <si>
    <t>ElementType</t>
  </si>
  <si>
    <t>SpellCasting</t>
  </si>
  <si>
    <t>AllowProc</t>
  </si>
  <si>
    <t>Usable In Battle</t>
  </si>
  <si>
    <t>Breaks when Used</t>
  </si>
  <si>
    <t>Targeting</t>
  </si>
  <si>
    <t>Power/Def</t>
  </si>
  <si>
    <t>Hit/Mdef</t>
  </si>
  <si>
    <t>ElemAbsorb</t>
  </si>
  <si>
    <t>ElemNull</t>
  </si>
  <si>
    <t>ElemWeak</t>
  </si>
  <si>
    <t>StatusAcquire2</t>
  </si>
  <si>
    <t>Evade</t>
  </si>
  <si>
    <t>Mblock</t>
  </si>
  <si>
    <t>Mblockevade</t>
  </si>
  <si>
    <t>Flags1</t>
  </si>
  <si>
    <t>Flags2</t>
  </si>
  <si>
    <t>Flags3</t>
  </si>
  <si>
    <t>Flags4</t>
  </si>
  <si>
    <t>Flags5</t>
  </si>
  <si>
    <t>Location</t>
  </si>
  <si>
    <t>Albrook Dock (WoR)</t>
  </si>
  <si>
    <t>Notes</t>
  </si>
  <si>
    <t>Ancient Cave/Castle</t>
  </si>
  <si>
    <t>Chest Count</t>
  </si>
  <si>
    <t>only 2 shops, out of the way</t>
  </si>
  <si>
    <t>peekable</t>
  </si>
  <si>
    <t>all chests accessible in WoR, gated by boss in WoB</t>
  </si>
  <si>
    <t>north of SF</t>
  </si>
  <si>
    <t>peekable, 3 chests are out of the way</t>
  </si>
  <si>
    <t>5 chests accessible, 1 requires boss</t>
  </si>
  <si>
    <t>1 chest blocked by boss</t>
  </si>
  <si>
    <t>2 bosses block access to FC, 1 more boss blocks last chest</t>
  </si>
  <si>
    <t>2 chests locked behind Kefka sequence</t>
  </si>
  <si>
    <t>rarely visited on its own</t>
  </si>
  <si>
    <t>dense shops, no relic shop</t>
  </si>
  <si>
    <t>rarely visited in WoB</t>
  </si>
  <si>
    <t>chests out of the way</t>
  </si>
  <si>
    <t>out of the way</t>
  </si>
  <si>
    <t>you start right above it</t>
  </si>
  <si>
    <t>Owzer's Mansion</t>
  </si>
  <si>
    <t>some chests commonly skipped</t>
  </si>
  <si>
    <t>often incorporates Tritoch spot check</t>
  </si>
  <si>
    <t>some chests out of the way, last sequence often skipped</t>
  </si>
  <si>
    <t>some chests out of the way</t>
  </si>
  <si>
    <t>Ravlin Notes</t>
  </si>
  <si>
    <t>1 chest is very out of the way</t>
  </si>
  <si>
    <t>1 chest is very out of the way. is part of the Fig Basement check</t>
  </si>
  <si>
    <t>Location Desirability (1 desirable, 5 not desirable) - "if I have access to the chests how likely am I going to get them"</t>
  </si>
  <si>
    <t>free heal b4 boss</t>
  </si>
  <si>
    <t>a lot of chests are often skipped here</t>
  </si>
  <si>
    <t xml:space="preserve">    #hg = hard gate</t>
  </si>
  <si>
    <t xml:space="preserve">    #list of chest-relevant checks for characters</t>
  </si>
  <si>
    <t xml:space="preserve">    #Terra: Sealed Gate (hg), Zozo, Mobliz</t>
  </si>
  <si>
    <t xml:space="preserve">    #Locke: SF Cave, Phoenix</t>
  </si>
  <si>
    <t xml:space="preserve">    #Edgar: Fig Basement (hg), Ancient Castle (hg), Fig Castle</t>
  </si>
  <si>
    <t xml:space="preserve">    #Sabin: Train (hg), Imp Camp (hg), Collapsing (hg), Mt. Koltz</t>
  </si>
  <si>
    <t xml:space="preserve">    #Shadow: FC (hg), Veldt Cave</t>
  </si>
  <si>
    <t xml:space="preserve">    #Cyan: Mt. Zozo (hg), Dream (hg), Doma</t>
  </si>
  <si>
    <t xml:space="preserve">    #Gau: Serpent (hg)</t>
  </si>
  <si>
    <t xml:space="preserve">    #Celes: Mtek (hg)</t>
  </si>
  <si>
    <t xml:space="preserve">    #Setzer: Tomb (hg), Koh</t>
  </si>
  <si>
    <t xml:space="preserve">    #Mog: Narshe Mines WR</t>
  </si>
  <si>
    <t xml:space="preserve">    #Strago: Burning (hg), FT</t>
  </si>
  <si>
    <t xml:space="preserve">    #Relm: Owzer's (hg), Esper Mtn</t>
  </si>
  <si>
    <t xml:space="preserve">    #Gogo: Zone Eater (semi-hg)</t>
  </si>
  <si>
    <t xml:space="preserve">    #Umaro: Umaro's Cave (hg)</t>
  </si>
  <si>
    <t xml:space="preserve">    #rank depth of each character</t>
  </si>
  <si>
    <t xml:space="preserve">    #rank location desirability (how likely do people want to go there)</t>
  </si>
  <si>
    <t xml:space="preserve">    #x reference to get rank score</t>
  </si>
  <si>
    <t xml:space="preserve">    #</t>
  </si>
  <si>
    <t>A0</t>
  </si>
  <si>
    <t>F7</t>
  </si>
  <si>
    <t>starter kits - wait for 1.1.0 to release</t>
  </si>
  <si>
    <t>run with "Everyone Learns" to ensure every character can use these</t>
  </si>
  <si>
    <t xml:space="preserve"> False</t>
  </si>
  <si>
    <t xml:space="preserve"> True</t>
  </si>
  <si>
    <t>Name</t>
  </si>
  <si>
    <t>minY</t>
  </si>
  <si>
    <t>maxY</t>
  </si>
  <si>
    <t>width</t>
  </si>
  <si>
    <t>height</t>
  </si>
  <si>
    <t>graphics</t>
  </si>
  <si>
    <t>palette</t>
  </si>
  <si>
    <t>large?</t>
  </si>
  <si>
    <t xml:space="preserve"> (8456, 3171, 28573, 7899, 15890, 11661, 10505, 10576, 6376, 16782, 7365, 9547, 21040, 3238, 3640, 21242, 0, 1123, 19163, 19094, 8526, 6378, 11560, 11731, 9514, 21040, 4263, 7365, 6343, 14799, 16812, 10780) </t>
  </si>
  <si>
    <t xml:space="preserve"> (0, 1123, 19163, 19094, 8526, 6378, 11560, 11731, 9514, 21040, 4263, 7365, 6343, 14799, 16812, 10780, 8456, 2081, 11924, 8063, 3401, 10571, 12617, 5581, 14833, 3302, 21040, 25436, 8422, 5251, 4338, 18070) </t>
  </si>
  <si>
    <t xml:space="preserve"> (8456, 2081, 11924, 8063, 3401, 10571, 12617, 5581, 14833, 3302, 21040, 25436, 8422, 5251, 4338, 18070, 8456, 1091, 15856, 29594, 10570, 6343, 7407, 5285, 13541, 10642, 3177, 8859, 17051, 29294, 9531, 19849) </t>
  </si>
  <si>
    <t xml:space="preserve"> (8456, 1091, 15856, 29594, 10570, 6343, 7407, 5285, 13541, 10642, 3177, 8859, 17051, 29294, 9531, 19849, 8456, 3105, 31643, 8759, 8627, 15624, 27278, 19819, 4431, 20184, 4331, 2151, 8324, 11493, 3415, 3218) </t>
  </si>
  <si>
    <t xml:space="preserve"> (8456, 3105, 31643, 8759, 8627, 15624, 27278, 19819, 4431, 20184, 4331, 2151, 8324, 11493, 3415, 3218, 7399, 1091, 27516, 10777, 8527, 4297, 12717, 8457, 6311, 2117, 6408, 8755, 4460, 1224, 17969, 8859) </t>
  </si>
  <si>
    <t xml:space="preserve"> (7399, 1091, 27516, 10777, 8527, 4297, 12717, 8457, 6311, 2117, 6408, 8755, 4460, 1224, 17969, 8859, 8456, 2114, 30655, 30297, 23953, 18700, 14506, 8295, 1076, 1068, 3835, 3504, 3308, 7465, 5351, 4261) </t>
  </si>
  <si>
    <t xml:space="preserve"> (8456, 2114, 30655, 30297, 23953, 18700, 14506, 8295, 1076, 1068, 3835, 3504, 3308, 7465, 5351, 4261, 8456, 2115, 28573, 14972, 10676, 7469, 3240, 17874, 13612, 10473, 7303, 5189, 6841, 5586, 4396, 2236) </t>
  </si>
  <si>
    <t xml:space="preserve"> (8456, 2115, 28573, 14972, 10676, 7469, 3240, 17874, 13612, 10473, 7303, 5189, 6841, 5586, 4396, 2236, 11627, 1057, 27647, 20252, 15990, 10672, 4363, 3208, 3205, 2423, 6355, 6284, 32248, 5689, 8923, 23823) </t>
  </si>
  <si>
    <t xml:space="preserve"> (11627, 1057, 27647, 20252, 15990, 10672, 4363, 3208, 3205, 2423, 6355, 6284, 32248, 5689, 8923, 23823, 11627, 1123, 32767, 14011, 8628, 4331, 4734, 3788, 2502, 2275, 3934, 7733, 2349, 4444, 2225, 1098) </t>
  </si>
  <si>
    <t xml:space="preserve"> (11627, 1123, 32767, 14011, 8628, 4331, 4734, 3788, 2502, 2275, 3934, 7733, 2349, 4444, 2225, 1098, 416, 1091, 16027, 5883, 7502, 11764, 2574, 3238, 6650, 5397, 2223, 2155, 1095, 28639, 4330, 1320) </t>
  </si>
  <si>
    <t xml:space="preserve"> (416, 1091, 16027, 5883, 7502, 11764, 2574, 3238, 6650, 5397, 2223, 2155, 1095, 28639, 4330, 1320, 9513, 1090, 30687, 16026, 10673, 6413, 3241, 2181, 3802, 2478, 23998, 20725, 16492, 5368, 4239, 1096) </t>
  </si>
  <si>
    <t xml:space="preserve"> (9513, 1090, 30687, 16026, 10673, 6413, 3241, 2181, 3802, 2478, 23998, 20725, 16492, 5368, 4239, 1096, 0, 2081, 32767, 19060, 12685, 8457, 6343, 4229, 13517, 10377, 7238, 2811, 3604, 3439, 3305, 1072) </t>
  </si>
  <si>
    <t xml:space="preserve"> (0, 2081, 32767, 19060, 12685, 8457, 6343, 4229, 13517, 10377, 7238, 2811, 3604, 3439, 3305, 1072, 9513, 1056, 8589, 6442, 3303, 3236, 2146, 18589, 13745, 2114, 32699, 31407, 25993, 17605, 14696, 7799) </t>
  </si>
  <si>
    <t xml:space="preserve"> (9513, 1056, 8589, 6442, 3303, 3236, 2146, 18589, 13745, 2114, 32699, 31407, 25993, 17605, 14696, 7799) </t>
  </si>
  <si>
    <t xml:space="preserve"> (7399, 1091, 27615, 21175, 13841, 11630, 6377, 13853, 11606, 6384, 11828, 8625, 5421, 3274, 18204, 2182, 0, 2115, 27515, 18104, 10772, 7566, 4328, 6342, 19884, 2180, 22266, 4991, 4553, 11695, 5352, 31711) </t>
  </si>
  <si>
    <t xml:space="preserve"> (0, 2115, 27515, 18104, 10772, 7566, 4328, 6342, 19884, 2180, 22266, 4991, 4553, 11695, 5352, 31711) </t>
  </si>
  <si>
    <t xml:space="preserve"> (19884, 2180, 22266, 4991, 4553, 11695, 5352, 31711, 16980, 8669, 5401, 5234, 4233, 22062, 13640, 11494, 8456, 1091, 28541, 18108, 10741, 8559, 5354, 4262, 7399, 1123, 15986, 8925, 9644, 32767, 4532, 3239) </t>
  </si>
  <si>
    <t xml:space="preserve"> (8456, 1091, 28541, 18108, 10741, 8559, 5354, 4262, 7399, 1123, 15986, 8925, 9644, 32767, 4532, 3239) </t>
  </si>
  <si>
    <t xml:space="preserve"> (7399, 1123, 15986, 8925, 9644, 32767, 4532, 3239, 9910, 6440, 4365, 5224, 24442, 18069, 12718, 14296, 8456, 1090, 22068, 18305, 8457, 6342, 9691, 4228, 5392, 2188, 1093, 32767, 14997, 8622, 3304, 13709) </t>
  </si>
  <si>
    <t xml:space="preserve"> (0, 1123, 22265, 12703, 10637, 15922, 5608, 5318, 32767, 21402, 13108, 7786, 7434, 4453, 3331, 2242, 10570, 2115, 21996, 7738, 12521, 10438, 6274, 16683, 0, 2115, 32767, 20150, 13775, 7433, 4262, 10604) </t>
  </si>
  <si>
    <t xml:space="preserve"> (10570, 2115, 21996, 7738, 12521, 10438, 6274, 16683, 0, 2115, 32767, 20150, 13775, 7433, 4262, 10604) </t>
  </si>
  <si>
    <t xml:space="preserve"> (0, 2115, 32767, 20150, 13775, 7433, 4262, 10604, 9513, 1090, 4799, 10335, 4497, 238, 9678, 5319) </t>
  </si>
  <si>
    <t xml:space="preserve"> (9513, 1090, 4799, 10335, 4497, 238, 9678, 5319, 7499, 5385, 11793, 3204, 4362, 2247, 18036, 5656, 8456, 2148, 24412, 30687, 13874, 18072, 18856, 7466, 5319, 26187, 10670, 11462, 32496, 14664, 8356, 2815) </t>
  </si>
  <si>
    <t xml:space="preserve"> (8456, 2148, 24412, 30687, 13874, 18072, 18856, 7466, 5319, 26187, 10670, 11462, 32496, 14664, 8356, 2815, 13745, 2115, 21145, 7162, 10576, 15861, 8424, 5253, 22064, 15756, 5297, 5320, 28372, 6490, 0, 32767) </t>
  </si>
  <si>
    <t xml:space="preserve"> (13745, 2115, 21145, 7162, 10576, 15861, 8424, 5253, 22064, 15756, 5297, 5320, 28372, 6490, 0, 32767, 8456, 2114, 20266, 30717, 11750, 18003, 4343, 2243, 12124, 5685, 4495, 4331, 8490, 4422, 3277, 2182) </t>
  </si>
  <si>
    <t xml:space="preserve"> (8456, 2114, 20266, 30717, 11750, 18003, 4343, 2243, 12124, 5685, 4495, 4331, 8490, 4422, 3277, 2182, 8456, 3204, 29663, 14107, 7732, 4461, 2281, 4343, 416, 2115, 29630, 21214, 11769, 9616, 7466, 3206) </t>
  </si>
  <si>
    <t xml:space="preserve"> (8456, 3204, 29663, 14107, 7732, 4461, 2281, 4343, 416, 2115, 29630, 21214, 11769, 9616, 7466, 3206) </t>
  </si>
  <si>
    <t xml:space="preserve"> (416, 2115, 29630, 21214, 11769, 9616, 7466, 3206, 26989, 13775, 4302, 27315, 5320, 15592, 3709, 2265, 9513, 1090, 31743, 31290, 26993, 20719, 15531, 10376, 4198, 5596, 3348, 2186, 16980, 10670, 7433, 4262) </t>
  </si>
  <si>
    <t xml:space="preserve"> (9513, 1090, 31743, 31290, 26993, 20719, 15531, 10376, 4198, 5596, 3348, 2186, 16980, 10670, 7433, 4262, 0, 2115, 12972, 8063, 5446, 2244, 5422, 7687, 28603, 25457, 30687, 16979, 7433, 7702, 5297, 5367) </t>
  </si>
  <si>
    <t xml:space="preserve"> (0, 2115, 12972, 8063, 5446, 2244, 5422, 7687, 28603, 25457, 30687, 16979, 7433, 7702, 5297, 5367, 10570, 1123, 32505, 29168, 22859, 17673, 14503, 8324, 4955, 17969, 9543, 20218, 13909, 9582, 5353, 5562) </t>
  </si>
  <si>
    <t xml:space="preserve"> (10570, 1123, 32505, 29168, 22859, 17673, 14503, 8324, 4955, 17969, 9543, 20218, 13909, 9582, 5353, 5562, 13745, 1058, 16089, 12850, 10672, 7499, 6376, 3205, 1116, 22330, 13775, 6376, 15888, 12651, 8423, 5251) </t>
  </si>
  <si>
    <t xml:space="preserve"> (13745, 1058, 16089, 12850, 10672, 7499, 6376, 3205, 1116, 22330, 13775, 6376, 15888, 12651, 8423, 5251, 9513, 3138, 32767, 28269, 11593, 7399, 6309, 5727, 5387, 30489, 17904, 24345, 14897, 20841, 14733, 9480) </t>
  </si>
  <si>
    <t xml:space="preserve"> (7432, 3170, 32767, 17245, 7866, 3604, 3472, 4363, 4263, 23254, 16912, 9614, 9727, 6393, 2193, 1130, 8456, 3205, 19196, 27551, 7637, 9847, 19891, 5388, 3272, 24187, 7504, 17710, 32320, 18069, 12718, 9449) </t>
  </si>
  <si>
    <t xml:space="preserve"> (8456, 3205, 19196, 27551, 7637, 9847, 19891, 5388, 3272, 24187, 7504, 17710, 32320, 18069, 12718, 9449, 0, 1091, 22231, 735, 9580, 14865, 6608, 4262, 6508, 6408, 7764, 9946, 2258, 4204, 1095, 32767) </t>
  </si>
  <si>
    <t xml:space="preserve"> (0, 1091, 22231, 735, 9580, 14865, 6608, 4262, 6508, 6408, 7764, 9946, 2258, 4204, 1095, 32767, 0, 34, 18103, 13809, 10605, 8458, 5319, 3205, 23254, 32487, 29630, 3804, 3506, 1258, 8337, 6219) </t>
  </si>
  <si>
    <t xml:space="preserve"> (0, 34, 18103, 13809, 10605, 8458, 5319, 3205, 23254, 32487, 29630, 3804, 3506, 1258, 8337, 6219, 11627, 1124, 4850, 20221, 10710, 11964, 7669, 5642, 4430, 3206, 8524, 4296, 12752, 4332, 4955, 5411) </t>
  </si>
  <si>
    <t xml:space="preserve"> (11627, 1124, 4850, 20221, 10710, 11964, 7669, 5642, 4430, 3206, 8524, 4296, 12752, 4332, 4955, 5411, 9513, 3204, 29629, 21306, 15990, 13776, 16060, 10638, 8491, 5319, 8698, 6417, 4170, 31253, 25934, 17610) </t>
  </si>
  <si>
    <t xml:space="preserve"> (9513, 3204, 29629, 21306, 15990, 13776, 16060, 10638, 8491, 5319, 8698, 6417, 4170, 31253, 25934, 17610, 8456, 1090, 29629, 21306, 15990, 13777, 7436, 4263, 1919, 9122, 20923, 11476, 5227, 31253, 25934, 12421) </t>
  </si>
  <si>
    <t xml:space="preserve"> (8456, 1090, 29629, 21306, 15990, 13777, 7436, 4263, 1919, 9122, 20923, 11476, 5227, 31253, 25934, 12421, 0, 3138, 29630, 17045, 8655, 8556, 6409, 2181, 26456, 18002, 12750, 9547, 7400, 25168, 22884, 4540) </t>
  </si>
  <si>
    <t xml:space="preserve"> (0, 3138, 29630, 17045, 8655, 8556, 6409, 2181, 26456, 18002, 12750, 9547, 7400, 25168, 22884, 4540, 19884, 1123, 25503, 19161, 12786, 8557, 6410, 4264, 3205, 15954, 12717, 8522, 5351, 4261, 6019, 8515) </t>
  </si>
  <si>
    <t xml:space="preserve"> (19884, 1123, 25503, 19161, 12786, 8557, 6410, 4264, 3205, 15954, 12717, 8522, 5351, 4261, 6019, 8515, 11627, 1091, 7364, 5452, 6645, 10937, 2182, 4329, 7499, 10704, 13606, 19915, 26291, 29630, 15956, 10637) </t>
  </si>
  <si>
    <t xml:space="preserve"> (11627, 1091, 7364, 5452, 6645, 10937, 2182, 4329, 7499, 10704, 13606, 19915, 26291, 29630, 15956, 10637, 11627, 3203, 10168, 4751, 4521, 4454, 10870, 4430, 3331, 30719, 32497, 20938, 23322, 19060, 12720, 5419) </t>
  </si>
  <si>
    <t xml:space="preserve"> (11627, 3203, 10168, 4751, 4521, 4454, 10870, 4430, 3331, 30719, 32497, 20938, 23322, 19060, 12720, 5419, 7399, 1090, 10804, 30719, 5420, 6543, 21763, 2181, 19055, 12746, 7430, 28406, 25100, 2248, 14466, 18204) </t>
  </si>
  <si>
    <t xml:space="preserve"> (7399, 1090, 10804, 30719, 5420, 6543, 21763, 2181, 19055, 12746, 7430, 28406, 25100, 2248, 14466, 18204, 8456, 2115, 23487, 13725, 6859, 4553, 2309, 14077, 8661, 3339, 10098, 11475, 4108, 20084, 14800, 10572) </t>
  </si>
  <si>
    <t xml:space="preserve"> (8456, 2115, 23487, 13725, 6859, 4553, 2309, 14077, 8661, 3339, 10098, 11475, 4108, 20084, 14800, 10572, 8456, 1090, 17211, 9847, 5618, 4462, 3335, 2212, 11578, 9423, 22047, 30719, 25878, 18671, 13481, 9350) </t>
  </si>
  <si>
    <t xml:space="preserve"> (8456, 1090, 17211, 9847, 5618, 4462, 3335, 2212, 11578, 9423, 22047, 30719, 25878, 18671, 13481, 9350, 0, 3171, 27583, 23263, 18909, 12599, 8401, 5226, 10099, 8846, 5608, 4421, 4291, 16223, 6711, 4433) </t>
  </si>
  <si>
    <t xml:space="preserve"> (0, 3171, 27583, 23263, 18909, 12599, 8401, 5226, 10099, 8846, 5608, 4421, 4291, 16223, 6711, 4433, 7432, 1090, 6863, 6729, 4548, 3396, 3299, 2211, 4296, 4429, 4628, 4892, 13311, 32767, 2181, 7129) </t>
  </si>
  <si>
    <t xml:space="preserve"> (7432, 1090, 6863, 6729, 4548, 3396, 3299, 2211, 4296, 4429, 4628, 4892, 13311, 32767, 2181, 7129, 9513, 3203, 29630, 11797, 15122, 8681, 4453, 4323, 24250, 19959, 13649, 7309, 5373, 6412, 15167, 7534) </t>
  </si>
  <si>
    <t xml:space="preserve"> (8456, 1090, 31289, 2687, 15563, 10408, 4230, 23856, 19884, 2115, 28442, 24116, 10505, 10439, 5586, 4362) </t>
  </si>
  <si>
    <t xml:space="preserve"> (19884, 2115, 28442, 24116, 10505, 10439, 5586, 4362, 12822, 2248, 16748, 6310, 22431, 5286, 8592, 4335, 10570, 1090, 30686, 20284, 15958, 9681, 30367, 11705, 7379, 28559, 21163, 13767, 7459, 4290, 6509, 3304) </t>
  </si>
  <si>
    <t xml:space="preserve"> (10570, 1090, 30686, 20284, 15958, 9681, 30367, 11705, 7379, 28559, 21163, 13767, 7459, 4290, 6509, 3304, 10570, 66, 14079, 8732, 21439, 6487, 4304, 2187, 2151, 1666, 1957, 29629, 20147, 13803, 8551, 6371) </t>
  </si>
  <si>
    <t xml:space="preserve"> (0, 2113, 28606, 15030, 11760, 8554, 5382, 5315, 30154, 20780, 10411, 5880, 5582, 5399, 3215, 1096, 13745, 2147, 10136, 26621, 6830, 4584, 4661, 16911, 10386, 6872, 3396, 4497, 3308, 21163, 15814, 9474) </t>
  </si>
  <si>
    <t xml:space="preserve"> (13745, 2147, 10136, 26621, 6830, 4584, 4661, 16911, 10386, 6872, 3396, 4497, 3308, 21163, 15814, 9474, 15757, 2115, 27580, 16795, 15880, 21163, 3439, 7394, 11135, 6776, 3411, 4234, 10596, 2313, 28559, 8500) </t>
  </si>
  <si>
    <t xml:space="preserve"> (15757, 2115, 27580, 16795, 15880, 21163, 3439, 7394, 11135, 6776, 3411, 4234, 10596, 2313, 28559, 8500, 11627, 1091, 29663, 16023, 8590, 3271, 5370, 4239, 1095, 3834, 2547, 1323, 14119, 6660, 4419, 2242) </t>
  </si>
  <si>
    <t xml:space="preserve"> (11627, 1091, 29663, 16023, 8590, 3271, 5370, 4239, 1095, 3834, 2547, 1323, 14119, 6660, 4419, 2242, 9513, 1091, 32767, 17937, 16783, 12589, 7400, 4230, 8692, 5518, 5385, 20150, 10637, 10710, 5393, 1162) </t>
  </si>
  <si>
    <t xml:space="preserve"> (9513, 1091, 32767, 17937, 16783, 12589, 7400, 4230, 8692, 5518, 5385, 20150, 10637, 10710, 5393, 1162, 9513, 3171, 24285, 16917, 11632, 9515, 7367, 4229, 20049, 15787, 10536, 7366, 7544, 5360, 4262, 7834) </t>
  </si>
  <si>
    <t xml:space="preserve"> (9513, 3171, 24285, 16917, 11632, 9515, 7367, 4229, 20049, 15787, 10536, 7366, 7544, 5360, 4262, 7834, 9513, 3139, 31711, 3999, 12988, 17783, 16657, 13483, 10340, 2769, 6604, 29311, 20116, 12717, 17945, 8457) </t>
  </si>
  <si>
    <t xml:space="preserve"> (9513, 3139, 31711, 3999, 12988, 17783, 16657, 13483, 10340, 2769, 6604, 29311, 20116, 12717, 17945, 8457, 11627, 1091, 12699, 23187, 14936, 6412, 10641, 29594, 15856, 10570, 6343, 4229, 15751, 18957, 2191, 5364) </t>
  </si>
  <si>
    <t xml:space="preserve"> (11627, 1091, 12699, 23187, 14936, 6412, 10641, 29594, 15856, 10570, 6343, 4229, 15751, 18957, 2191, 5364, 8456, 1123, 25471, 19161, 12786, 8557, 4262, 3172, 8825, 5618, 3405, 6604, 6504, 5382, 2127, 6410) </t>
  </si>
  <si>
    <t xml:space="preserve"> (4578, 1090, 27613, 24343, 15955, 9678, 8522, 8455, 6342, 4228, 2223, 13018, 6742, 4561, 4395, 2385, 8456, 2114, 28639, 18206, 10813, 6549, 4432, 2250, 1158, 2081, 25369, 22133, 16849, 13614, 2081, 8063) </t>
  </si>
  <si>
    <t xml:space="preserve"> (8456, 2114, 28639, 18206, 10813, 6549, 4432, 2250, 1158, 2081, 25369, 22133, 16849, 13614, 2081, 8063, 8456, 1, 27613, 20281, 11830, 8592, 7468, 6312, 3173, 1059, 24343, 15955, 9678, 8522, 7398, 992) </t>
  </si>
  <si>
    <t xml:space="preserve"> (8456, 1, 27613, 20281, 11830, 8592, 7468, 6312, 3173, 1059, 24343, 15955, 9678, 8522, 7398, 992, 11627, 16644, 32767, 26482, 23145, 20902, 7555, 13926, 8455, 3138, 32733, 30443, 28100, 21796, 15587, 11395) </t>
  </si>
  <si>
    <t xml:space="preserve"> (8455, 3138, 32733, 30443, 28100, 21796, 15587, 11395, 7266, 17244, 5721, 4436, 2253, 22330, 13775, 6376, 0, 1091, 3071, 29239, 23793, 19597, 11370, 7238, 1615, 3405, 2186, 1095, 32577, 2652, 3380, 1199) </t>
  </si>
  <si>
    <t xml:space="preserve"> (0, 1091, 3071, 29239, 23793, 19597, 11370, 7238, 1615, 3405, 2186, 1095, 32577, 2652, 3380, 1199, 9513, 1091, 17017, 10673, 6413, 3208, 23390, 5434, 11627, 1091, 30687, 22334, 18072, 13843, 10638, 7466) </t>
  </si>
  <si>
    <t xml:space="preserve"> (8456, 1091, 32767, 24157, 14680, 9457, 2089, 20984, 14610, 7308, 3355, 4275, 2155, 26036, 14634, 8358, 416, 1091, 7951, 1574, 1316, 14296, 1219, 1445, 11627, 1091, 13880, 25503, 7471, 24014, 6601, 4338) </t>
  </si>
  <si>
    <t xml:space="preserve"> (416, 1091, 7951, 1574, 1316, 14296, 1219, 1445, 11627, 1091, 13880, 25503, 7471, 24014, 6601, 4338) </t>
  </si>
  <si>
    <t xml:space="preserve"> (11627, 1091, 13880, 25503, 7471, 24014, 6601, 4338, 19026, 4390, 3302, 15889, 3241, 8457, 4716, 4506, 4578, 1091, 2811, 2581, 2382, 1160, 18108, 9652, 5388, 29629, 13808, 9514, 4294, 1273, 1104, 1065) </t>
  </si>
  <si>
    <t xml:space="preserve"> (4578, 1091, 2811, 2581, 2382, 1160, 18108, 9652, 5388, 29629, 13808, 9514, 4294, 1273, 1104, 1065, 15757, 1091, 4991, 4766, 4572, 4409, 4340, 4304, 3244, 3209, 2150, 2081, 2081, 10374, 26001, 22731) </t>
  </si>
  <si>
    <t xml:space="preserve"> (15757, 1091, 4991, 4766, 4572, 4409, 4340, 4304, 3244, 3209, 2150, 2081, 2081, 10374, 26001, 22731, 9513, 3140, 20283, 17047, 16950, 10707, 7503, 4331, 3240, 3206, 31, 1910, 27615, 3628, 5510, 6371) </t>
  </si>
  <si>
    <t xml:space="preserve"> (9513, 3140, 20283, 17047, 16950, 10707, 7503, 4331, 3240, 3206, 31, 1910, 27615, 3628, 5510, 6371, 8456, 2081, 32767, 31, 19293, 14008, 9813, 5521, 4429, 3273, 2182, 1123, 31, 31, 31, 31) </t>
  </si>
  <si>
    <t xml:space="preserve"> (8456, 2081, 32767, 31, 19293, 14008, 9813, 5521, 4429, 3273, 2182, 1123, 31, 31, 31, 31, 4578, 1123, 28447, 21053, 5226, 6288, 9493, 13690, 24052, 13513, 24284, 18799, 8388, 1324, 8063, 4597) </t>
  </si>
  <si>
    <t xml:space="preserve"> (4578, 1123, 28447, 21053, 5226, 6288, 9493, 13690, 24052, 13513, 24284, 18799, 8388, 1324, 8063, 4597, 10570, 2148, 24479, 26425, 11764, 7503, 26120, 3239, 2326, 1230, 1161, 14970, 15823, 9481, 5355, 15619) </t>
  </si>
  <si>
    <t xml:space="preserve"> (10570, 2148, 24479, 26425, 11764, 7503, 26120, 3239, 2326, 1230, 1161, 14970, 15823, 9481, 5355, 15619, 11627, 1091, 6830, 6687, 4552, 30257, 7534, 3364, 10804, 16614, 14263, 4362, 4263, 1252, 12982, 27583) </t>
  </si>
  <si>
    <t xml:space="preserve"> (11627, 1091, 6830, 6687, 4552, 30257, 7534, 3364, 10804, 16614, 14263, 4362, 4263, 1252, 12982, 27583, 11627, 1091, 32767, 7167, 32442, 22897, 17612, 11399, 21342, 12922, 7538, 3274, 5266, 2183, 5390, 9685) </t>
  </si>
  <si>
    <t xml:space="preserve"> (11627, 1091, 32767, 7167, 32442, 22897, 17612, 11399, 21342, 12922, 7538, 3274, 5266, 2183, 5390, 9685, 15757, 1123, 26303, 5850, 14775, 6384, 2186, 4698, 15757, 1123, 26527, 10045, 12786, 8557, 6703, 19161) </t>
  </si>
  <si>
    <t xml:space="preserve"> (15757, 1123, 26527, 10045, 12786, 8557, 6703, 19161, 6777, 5618, 3437, 5352, 6536, 4324, 2280, 2127, 9513, 1090, 23188, 904, 8556, 14832, 7504, 27549, 10808, 6377, 5322, 15822, 12586, 8423, 2214, 21174) </t>
  </si>
  <si>
    <t xml:space="preserve"> (9513, 1090, 23188, 904, 8556, 14832, 7504, 27549, 10808, 6377, 5322, 15822, 12586, 8423, 2214, 21174, 11627, 5187, 29629, 3990, 24216, 18866, 14573, 11337, 8456, 3170, 26491, 27515, 21041, 12651, 8391, 7431) </t>
  </si>
  <si>
    <t xml:space="preserve"> (8456, 3170, 26491, 27515, 21041, 12651, 8391, 7431, 22102, 15695, 8424, 1853, 8625, 9677, 8951, 2081, 8456, 1091, 12821, 32354, 5450, 5353, 4294, 7567, 8456, 3138, 24278, 2335, 13642, 10439, 7300, 15822) </t>
  </si>
  <si>
    <t xml:space="preserve"> (8456, 3138, 24278, 2335, 13642, 10439, 7300, 15822, 7466, 1091, 28248, 29595, 18766, 13449, 5586, 12629) </t>
  </si>
  <si>
    <t xml:space="preserve"> (0, 3171, 27452, 7519, 21995, 16777, 9419, 10576, 9478, 16782, 7365, 11558, 18837, 6275, 3445, 26322, 0, 1123, 15866, 19094, 6416, 4300, 11560, 10614, 9514, 21040, 4233, 7365, 6343, 14799, 16812, 10780) </t>
  </si>
  <si>
    <t xml:space="preserve"> (0, 2081, 28305, 8063, 12552, 10570, 11594, 17773, 15855, 7332, 18994, 27482, 8422, 5251, 4338, 19092, 0, 1091, 9724, 30653, 6390, 2191, 15586, 1127, 7399, 10642, 9314, 1819, 17051, 21140, 26022, 12684) </t>
  </si>
  <si>
    <t xml:space="preserve"> (0, 1091, 9724, 30653, 6390, 2191, 15586, 1127, 7399, 10642, 9314, 1819, 17051, 21140, 26022, 12684, 0, 1091, 24380, 14969, 10673, 4297, 8509, 8438, 5295, 3177, 8423, 29454, 22883, 14562, 19026, 8859) </t>
  </si>
  <si>
    <t xml:space="preserve"> (0, 1091, 30653, 16060, 10738, 7500, 5319, 2554, 2416, 2316, 1192, 1125, 20118, 13775, 8490, 32167, 416, 1057, 29695, 20316, 16054, 10736, 4363, 3208, 3205, 28909, 22665, 16485, 861, 29106, 8923, 408) </t>
  </si>
  <si>
    <t xml:space="preserve"> (416, 1057, 29695, 20316, 16054, 10736, 4363, 3208, 3205, 28909, 22665, 16485, 861, 29106, 8923, 408, 0, 1123, 32767, 14011, 8628, 4331, 4734, 26144, 20768, 13408, 3934, 7733, 2349, 26037, 11435, 6213) </t>
  </si>
  <si>
    <t xml:space="preserve"> (0, 1123, 32767, 14011, 8628, 4331, 4734, 26144, 20768, 13408, 3934, 7733, 2349, 26037, 11435, 6213, 4578, 1091, 15034, 15031, 8527, 12788, 8563, 3239, 14864, 9578, 6407, 3301, 3236, 21439, 6379, 2221) </t>
  </si>
  <si>
    <t xml:space="preserve"> (4578, 1091, 15034, 15031, 8527, 12788, 8563, 3239, 14864, 9578, 6407, 3301, 3236, 21439, 6379, 2221, 0, 1090, 32767, 19093, 10637, 5385, 4262, 2148, 3737, 2414, 32561, 23082, 17732, 5368, 4239, 1096) </t>
  </si>
  <si>
    <t xml:space="preserve"> (0, 1090, 32767, 19093, 10637, 5385, 4262, 2148, 3737, 2414, 32561, 23082, 17732, 5368, 4239, 1096, 0, 1058, 15822, 11560, 8422, 6307, 4194, 1016, 11627, 1091, 20285, 2581, 2382, 1193, 8559, 13808) </t>
  </si>
  <si>
    <t xml:space="preserve"> (11627, 1091, 20285, 2581, 2382, 1193, 8559, 13808, 9514, 4294, 4229, 6477, 5354, 4262, 1118, 15988, 7432, 1058, 21175, 11828, 8625, 5421, 3242, 11955, 8714, 4425, 14900, 12721, 8493, 6345, 18204, 2149) </t>
  </si>
  <si>
    <t xml:space="preserve"> (0, 2115, 27515, 19032, 10676, 7438, 4200, 6342, 11627, 1123, 12750, 31239, 4553, 6375, 4261, 18037) </t>
  </si>
  <si>
    <t xml:space="preserve"> (11627, 1123, 12750, 31239, 4553, 6375, 4261, 18037, 9546, 2706, 2508, 2375, 2274, 12752, 7467, 5319, 15757, 1091, 29428, 23089, 16814, 10538, 5352, 2182, 0, 1123, 15083, 8925, 11749, 32767, 4532, 6308) </t>
  </si>
  <si>
    <t xml:space="preserve"> (15757, 1091, 29428, 23089, 16814, 10538, 5352, 2182, 0, 1123, 15083, 8925, 11749, 32767, 4532, 6308) </t>
  </si>
  <si>
    <t xml:space="preserve"> (0, 1123, 22423, 26847, 10731, 16016, 18734, 4326, 32767, 31710, 25273, 21971, 6472, 14572, 10378, 6246, 19884, 2115, 9882, 9503, 2415, 2282, 1190, 6675, 0, 2115, 15199, 12826, 10576, 10471, 6245, 11622) </t>
  </si>
  <si>
    <t xml:space="preserve"> (19884, 2115, 9882, 9503, 2415, 2282, 1190, 6675, 0, 2115, 15199, 12826, 10576, 10471, 6245, 11622) </t>
  </si>
  <si>
    <t xml:space="preserve"> (0, 2147, 11034, 1759, 10670, 8491, 14734, 9318, 12555, 12457, 17873, 4229, 6408, 4262, 18036, 11860, 0, 1090, 12817, 30653, 5418, 8589, 12652, 2214, 2149, 16912, 4328, 7399, 24311, 9513, 4228, 127) </t>
  </si>
  <si>
    <t xml:space="preserve"> (0, 1090, 12817, 30653, 5418, 8589, 12652, 2214, 2149, 16912, 4328, 7399, 24311, 9513, 4228, 127, 4578, 2115, 21208, 7162, 9581, 13810, 6377, 3205, 19027, 11661, 11494, 5320, 23288, 13640, 0, 25567) </t>
  </si>
  <si>
    <t xml:space="preserve"> (0, 1090, 12788, 25471, 8494, 24274, 15843, 2182, 12917, 10670, 6474, 4326, 12647, 4298, 8483, 3235, 0, 1091, 31355, 26998, 20719, 15563, 8327, 5015, 4578, 1091, 29630, 23262, 11767, 11663, 8490, 3205) </t>
  </si>
  <si>
    <t xml:space="preserve"> (4578, 1091, 29630, 23262, 11767, 11663, 8490, 3205, 4616, 13775, 14508, 15027, 6343, 4357, 3551, 26869, 7432, 3139, 27551, 19196, 9847, 7637, 7504, 5388, 7304, 24187, 19859, 15596, 18069, 12718, 9449, 4262) </t>
  </si>
  <si>
    <t xml:space="preserve"> (0, 1123, 28413, 16889, 12629, 8400, 4203, 3175, 4955, 17969, 9543, 20218, 13909, 9582, 5353, 5562, 11627, 4194, 32703, 30297, 23953, 18700, 14506, 8295, 1076, 1789, 3505, 3308, 15888, 12651, 8423, 5251) </t>
  </si>
  <si>
    <t xml:space="preserve"> (11627, 4194, 32703, 30297, 23953, 18700, 14506, 8295, 1076, 1789, 3505, 3308, 15888, 12651, 8423, 5251, 0, 2147, 30687, 2523, 4365, 3271, 5317, 32482, 5387, 22231, 14866, 11962, 7602, 2292, 9613, 7433) </t>
  </si>
  <si>
    <t xml:space="preserve"> (0, 1124, 26356, 30655, 16814, 22065, 3439, 5352, 2182, 2778, 10538, 3305, 5563, 18069, 12718, 1222, 0, 33, 12850, 735, 5387, 7535, 2256, 1124, 2185, 3207, 2390, 5631, 2258, 4204, 1095, 22232) </t>
  </si>
  <si>
    <t xml:space="preserve"> (0, 33, 12850, 735, 5387, 7535, 2256, 1124, 2185, 3207, 2390, 5631, 2258, 4204, 1095, 22232, 0, 1123, 25279, 16826, 11510, 8337, 6219, 3111, 24278, 25214, 26429, 11002, 7600, 4395, 15791, 10539) </t>
  </si>
  <si>
    <t xml:space="preserve"> (0, 1123, 25279, 16826, 11510, 8337, 6219, 3111, 24278, 25214, 26429, 11002, 7600, 4395, 15791, 10539, 11627, 67, 9495, 12124, 2675, 26359, 18960, 5296, 14634, 165, 3436, 2279, 5648, 7432, 32529, 6308) </t>
  </si>
  <si>
    <t xml:space="preserve"> (11627, 67, 9495, 12124, 2675, 26359, 18960, 5296, 14634, 165, 3436, 2279, 5648, 7432, 32529, 6308, 0, 2147, 28670, 24442, 12917, 7629, 25148, 3466, 1287, 1221, 16726, 11471, 6218, 5822, 4566, 3341) </t>
  </si>
  <si>
    <t xml:space="preserve"> (0, 2147, 28670, 24442, 12917, 7629, 25148, 3466, 1287, 1221, 16726, 11471, 6218, 5822, 4566, 3341, 7432, 1091, 31677, 31289, 26993, 18671, 10408, 4230, 2495, 10946, 16060, 9717, 3342, 18747, 11442, 5194) </t>
  </si>
  <si>
    <t xml:space="preserve"> (7432, 1091, 31677, 31289, 26993, 18671, 10408, 4230, 2495, 10946, 16060, 9717, 3342, 18747, 11442, 5194, 0, 1091, 26456, 9847, 7637, 7504, 3274, 2181, 16912, 12684, 10570, 8456, 6342, 10918, 6465, 32229) </t>
  </si>
  <si>
    <t xml:space="preserve"> (0, 1091, 26456, 9847, 7637, 7504, 3274, 2181, 16912, 12684, 10570, 8456, 6342, 10918, 6465, 32229, 13745, 1123, 24571, 18292, 11918, 8649, 7464, 7332, 6147, 15954, 12717, 8522, 5351, 4261, 895, 305) </t>
  </si>
  <si>
    <t xml:space="preserve"> (13745, 1123, 24571, 18292, 11918, 8649, 7464, 7332, 6147, 15954, 12717, 8522, 5351, 4261, 895, 305, 0, 3138, 1223, 15592, 16747, 28208, 7235, 13414, 20717, 28085, 2379, 3602, 5816, 30653, 32251, 24913) </t>
  </si>
  <si>
    <t xml:space="preserve"> (19884, 1090, 15895, 30719, 9484, 13680, 3308, 3238, 1432, 1266, 1129, 3835, 3504, 7369, 7465, 18204, 10570, 2115, 30681, 19181, 22921, 12553, 8357, 11101, 2709, 363, 28242, 15877, 7394, 20084, 14800, 10572) </t>
  </si>
  <si>
    <t xml:space="preserve"> (10570, 2115, 30681, 19181, 22921, 12553, 8357, 11101, 2709, 363, 28242, 15877, 7394, 20084, 14800, 10572, 10570, 1122, 13274, 9969, 4651, 3494, 3365, 2244, 9781, 7567, 13052, 32764, 3645, 4468, 4363, 3239) </t>
  </si>
  <si>
    <t xml:space="preserve"> (7432, 1090, 30297, 23953, 18700, 14506, 8295, 2181, 4264, 4333, 4468, 4636, 13055, 32767, 2211, 32703, 0, 3107, 29630, 8681, 30362, 27891, 15565, 10375, 8889, 5586, 4397, 2215, 5366, 1253, 15122, 4453) </t>
  </si>
  <si>
    <t xml:space="preserve"> (0, 3107, 29630, 8681, 30362, 27891, 15565, 10375, 8889, 5586, 4397, 2215, 5366, 1253, 15122, 4453, 10570, 2114, 32767, 32562, 21439, 23082, 17732, 12450, 5251, 1666, 1957, 29629, 20147, 13803, 8551, 6371) </t>
  </si>
  <si>
    <t xml:space="preserve"> (10570, 2114, 32767, 32562, 21439, 23082, 17732, 12450, 5251, 1666, 1957, 29629, 20147, 13803, 8551, 6371, 10570, 1090, 32767, 26425, 19026, 13774, 10065, 4651, 3461, 13855, 10651, 5365, 2157, 1129, 9513, 6342) </t>
  </si>
  <si>
    <t xml:space="preserve"> (11627, 3172, 32463, 32635, 22825, 17573, 8677, 16911, 1168, 11909, 7267, 6466, 4289, 26003, 13551, 5225, 15757, 2115, 27580, 16733, 9866, 10094, 3439, 2372, 9085, 2746, 435, 168, 5574, 2313, 15351, 7284) </t>
  </si>
  <si>
    <t xml:space="preserve"> (19884, 1091, 32767, 15986, 12750, 9546, 6375, 4229, 8692, 5518, 4328, 20150, 10637, 4520, 3333, 2210, 0, 3171, 26328, 22035, 16814, 13611, 8423, 6278, 11828, 7567, 5386, 1223, 11666, 7436, 4262, 12728) </t>
  </si>
  <si>
    <t xml:space="preserve"> (0, 3171, 26328, 22035, 16814, 13611, 8423, 6278, 11828, 7567, 5386, 1223, 11666, 7436, 4262, 12728, 416, 1123, 32767, 19161, 12786, 8557, 4262, 3172, 15955, 9613, 6408, 6613, 6481, 6411, 2127, 6410) </t>
  </si>
  <si>
    <t xml:space="preserve"> (0, 1091, 12699, 16019, 14936, 6412, 10641, 25498, 496, 330, 199, 133, 15751, 18957, 2191, 5364, 11627, 34, 25471, 29564, 16946, 8557, 3206, 2114, 15955, 9613, 6408, 9580, 6375, 3237, 2127, 6410) </t>
  </si>
  <si>
    <t xml:space="preserve"> (19884, 1090, 25599, 20282, 15955, 9711, 7531, 8388, 4230, 3171, 15987, 8623, 6380, 4265, 3174, 992, 11627, 7436, 32767, 26303, 14808, 9522, 17673, 26000, 7432, 2113, 32733, 29423, 23084, 16811, 10535, 9447) </t>
  </si>
  <si>
    <t xml:space="preserve"> (11627, 1091, 32767, 18103, 12751, 6377, 3146, 18103, 15727, 7369, 7513, 5294, 4167, 3600, 2472, 2276, 11627, 1090, 22232, 31259, 12850, 7535, 13859, 3207, 1124, 32767, 23953, 18700, 14506, 8295, 7209, 5323) </t>
  </si>
  <si>
    <t xml:space="preserve"> (11627, 1091, 13880, 28508, 7471, 6773, 15657, 4338, 19026, 12488, 8326, 15889, 3241, 8457, 24016, 4506, 16512, 1091, 15988, 13808, 9514, 4294, 2811, 2581, 2349, 29629, 6647, 2193, 1130, 23963, 19693, 10376) </t>
  </si>
  <si>
    <t xml:space="preserve"> (0, 1091, 31711, 22239, 13784, 7439, 3239, 14270, 6733, 4488, 3302, 17334, 12050, 31449, 20815, 16555, 19884, 2082, 32767, 31, 24445, 19159, 15954, 12751, 12685, 9482, 6311, 4165, 31, 31, 31, 31) </t>
  </si>
  <si>
    <t xml:space="preserve"> (19884, 2082, 32767, 31, 24445, 19159, 15954, 12751, 12685, 9482, 6311, 4165, 31, 31, 31, 31, 416, 1123, 27647, 14140, 13, 243, 408, 4760, 24052, 13513, 24284, 18799, 8388, 1324, 8063, 4597) </t>
  </si>
  <si>
    <t xml:space="preserve"> (11627, 1123, 31645, 16987, 10617, 6387, 4270, 3210, 1095, 5686, 3408, 2250, 7533, 5385, 3238, 3868, 11627, 1091, 24377, 1407, 14865, 9580, 6408, 4262, 8456, 1091, 32767, 1993, 12788, 7471, 3273, 15067) </t>
  </si>
  <si>
    <t xml:space="preserve"> (11627, 1091, 24377, 1407, 14865, 9580, 6408, 4262, 8456, 1091, 32767, 1993, 12788, 7471, 3273, 15067) </t>
  </si>
  <si>
    <t xml:space="preserve"> (8456, 1091, 32767, 1993, 12788, 7471, 3273, 15067, 8456, 1091, 2559, 32701, 2157, 1129, 1094, 2293) </t>
  </si>
  <si>
    <t xml:space="preserve"> (0, 3171, 19254, 20083, 9675, 6472, 6379, 10576, 6376, 6477, 4294, 9547, 6514, 3203, 14799, 11919, 0, 2115, 32767, 17245, 7866, 3604, 3472, 4363, 4264, 6246, 23188, 12618, 4520, 3333, 2243, 2178) </t>
  </si>
  <si>
    <t xml:space="preserve"> (11627, 2115, 23187, 32732, 16878, 10569, 13455, 6340, 13541, 10642, 7239, 8859, 17051, 29294, 9531, 19849, 4578, 1057, 27583, 20220, 15958, 10640, 4331, 3208, 3205, 698, 436, 3309, 2423, 24575, 6868, 6355) </t>
  </si>
  <si>
    <t xml:space="preserve"> (16512, 3171, 7598, 32767, 4329, 7500, 22947, 2150, 24344, 17969, 13741, 8456, 5285, 12854, 2214, 11491, 11627, 1057, 10669, 21233, 5417, 18430, 11749, 2147, 15083, 3238, 8485, 6308, 18069, 4724, 4365, 15222) </t>
  </si>
  <si>
    <t xml:space="preserve"> (0, 2115, 27647, 19159, 3535, 6345, 4198, 7468, 11627, 1091, 29662, 32132, 14831, 10570, 13775, 5286) </t>
  </si>
  <si>
    <t xml:space="preserve"> (11627, 1091, 29662, 32132, 14831, 10570, 13775, 5286, 9514, 6375, 15990, 3172, 7399, 5285, 18036, 22230, 0, 1090, 29695, 9942, 5685, 3407, 2249, 1189, 24278, 29563, 32767, 12794, 6482, 4330, 25863, 16548) </t>
  </si>
  <si>
    <t xml:space="preserve"> (0, 33, 15788, 8777, 3433, 15856, 7531, 9512, 3272, 1090, 8524, 2181, 12752, 1124, 1630, 6308, 0, 6276, 26460, 32767, 19026, 21240, 1388, 13675, 9446, 1552, 15855, 1255, 1783, 1321, 1156, 31967) </t>
  </si>
  <si>
    <t xml:space="preserve"> (11627, 16644, 32767, 26482, 23145, 20902, 7555, 13926, 8455, 3138, 32733, 30443, 28100, 21796, 15587, 11395) </t>
  </si>
  <si>
    <t xml:space="preserve"> (416, 2180, 5818, 4991, 4553, 3405, 2248, 25567, 5649, 14813, 9560, 7410, 4233, 13651, 9421, 7273, 19884, 2115, 23487, 13911, 4689, 3469, 264, 6843, 11537, 4170, 7959, 9615, 4263, 20084, 14800, 10572) </t>
  </si>
  <si>
    <t xml:space="preserve"> (11627, 2190, 32767, 9085, 2584, 2291, 2373, 3694, 11627, 2179, 30687, 2975, 2682, 2577, 1419, 1319) </t>
  </si>
  <si>
    <t xml:space="preserve"> (11627, 2179, 30687, 2975, 2682, 2577, 1419, 1319, 1221, 29496, 21039, 14731, 10502, 30541, 24996, 12483, 11627, 1090, 20317, 7930, 3604, 3472, 3337, 1221, 12850, 8557, 4329, 2182, 6335, 14119, 6660, 4419) </t>
  </si>
  <si>
    <t xml:space="preserve"> (7432, 1056, 30652, 19062, 11696, 6410, 5319, 3205, 2148, 5563, 3348, 2186, 21072, 15786, 9479, 6308, 8456, 0, 22263, 2335, 8522, 5351, 4261, 12750, 0, 1089, 9904, 735, 3333, 4520, 15788, 2178) </t>
  </si>
  <si>
    <t xml:space="preserve"> (0, 1123, 26557, 13050, 7764, 3504, 11828, 2413, 1257, 1158, 12720, 7434, 4262, 31253, 25934, 17606, 0, 1091, 32767, 15197, 6842, 3540, 3340, 3240, 18700, 12422, 25402, 13808, 7433, 12684, 8456, 5285) </t>
  </si>
  <si>
    <t xml:space="preserve"> (7432, 33, 21306, 16982, 11695, 6410, 4263, 2180, 4892, 31457, 31253, 25934, 13448, 6729, 3396, 2211, 15757, 1091, 24511, 13117, 663, 2481, 2316, 1161, 101, 15954, 12717, 8522, 5351, 4261, 10591, 1043) </t>
  </si>
  <si>
    <t xml:space="preserve"> (15757, 1091, 24511, 13117, 663, 2481, 2316, 1161, 101, 15954, 12717, 8522, 5351, 4261, 10591, 1043, 10570, 1091, 19197, 15929, 10676, 8497, 5356, 4263, 4651, 3494, 9969, 30719, 3635, 4462, 3365, 2244) </t>
  </si>
  <si>
    <t xml:space="preserve"> (13745, 3106, 31743, 13053, 11637, 7342, 3145, 2085, 17375, 6739, 1400, 1232, 29262, 24012, 18694, 12292, 11627, 7436, 32767, 26303, 14808, 9522, 17673, 26000, 9513, 3139, 22231, 13843, 8589, 6410, 4261, 30719) </t>
  </si>
  <si>
    <t>palette pointer</t>
  </si>
  <si>
    <t>palette_data</t>
  </si>
  <si>
    <t>look into formations, monster x/y, and placement</t>
  </si>
  <si>
    <t>Guard_____ | [1, 17, 101, 199, 229, 241]</t>
  </si>
  <si>
    <t>Soldier___ | [17, 101, 199, 229, 241]</t>
  </si>
  <si>
    <t>Templar___ | [2, 4, 5, 7, 10, 12, 14, 15, 34, 42, 47, 67, 68, 72, 74, 78, 97, 103, 107, 110, 129, 135, 136, 141, 160, 164, 181, 183, 188, 189, 191, 192, 194, 208, 210, 216, 220, 221, 226, 230, 231, 238, 246, 247, 252]</t>
  </si>
  <si>
    <t>Ninja_____ | [3, 4, 5, 6, 7, 9, 11, 12, 13, 15, 20, 21, 25, 26, 27, 28, 29, 30, 35, 39, 41, 44,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</si>
  <si>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Samurai___ | [4, 5, 7, 10, 12, 14, 15, 34, 42, 47, 67, 68, 72, 74, 78, 97, 103, 107, 110, 129, 135, 136, 141, 160, 164, 181, 183, 188, 189, 191, 192, 194, 208, 210, 216, 220, 221, 226, 230, 231, 238, 246, 247, 252]</t>
  </si>
  <si>
    <t>Orog______ | [5, 7, 10, 12, 14, 15, 34, 42, 47, 67, 68, 72, 74, 78, 97, 103, 107, 110, 129, 135, 136, 141, 160, 164, 181, 183, 188, 189, 191, 192, 194, 208, 210, 216, 220, 221, 226, 230, 231, 238, 246, 247, 252]</t>
  </si>
  <si>
    <t>Mag Roader | [6, 7, 9, 11, 12, 13, 15, 20, 21, 25, 26, 27, 28, 29, 30, 35, 39, 41, 44,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</si>
  <si>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Retainer__ | [7, 10, 12, 14, 15, 34, 42, 47, 67, 68, 72, 74, 78, 97, 103, 107, 110, 129, 135, 136, 141, 160, 164, 181, 183, 188, 189, 191, 192, 194, 208, 210, 216, 220, 221, 226, 230, 231, 238, 246, 247, 252]</t>
  </si>
  <si>
    <t>Hazer_____ | [8, 18, 19, 24, 33, 52, 61, 73, 77, 87, 91, 114, 118, 119, 128, 142, 154, 158, 165, 167, 175, 176, 195, 196, 201, 209, 225, 233, 239, 243, 244]</t>
  </si>
  <si>
    <t>Dahling___ | [9, 11, 12, 13, 15, 20, 21, 25, 26, 27, 28, 29, 30, 35, 39, 41, 44,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</si>
  <si>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Rain Man__ | [10, 12, 14, 15, 34, 42, 47, 67, 68, 72, 74, 78, 97, 103, 107, 110, 129, 135, 136, 141, 160, 164, 181, 183, 188, 189, 191, 192, 194, 208, 210, 216, 220, 221, 226, 230, 231, 238, 246, 247, 252]</t>
  </si>
  <si>
    <t>Brawler___ | [11, 12, 13, 15, 20, 21, 25, 26, 27, 28, 29, 30, 35, 39, 41, 44,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</si>
  <si>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Apokryphos | [12, 14, 15, 34, 42, 47, 67, 68, 72, 74, 78, 97, 103, 107, 110, 129, 135, 136, 141, 160, 164, 181, 183, 188, 189, 191, 192, 194, 208, 210, 216, 220, 221, 226, 230, 231, 238, 246, 247, 252]</t>
  </si>
  <si>
    <t>Dark Force | [13, 15, 20, 21, 25, 26, 27, 28, 29, 30, 35, 39, 41, 44,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</si>
  <si>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Whisper___ | [14, 15, 34, 42, 47, 67, 68, 72, 74, 78, 97, 103, 107, 110, 129, 135, 136, 141, 160, 164, 181, 183, 188, 189, 191, 192, 194, 208, 210, 216, 220, 221, 226, 230, 231, 238, 246, 247, 252]</t>
  </si>
  <si>
    <t>Over-Mind_ | [15, 20, 21, 25, 26, 27, 28, 29, 30, 35, 39, 41, 44,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</si>
  <si>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Osteosaur_ | [16, 22, 62, 63, 112, 131, 155, 156, 187, 215]</t>
  </si>
  <si>
    <t>Commander_ | [101, 199, 229, 241]</t>
  </si>
  <si>
    <t>Rhodox____ | [18, 19, 24, 33, 52, 61, 73, 77, 87, 91, 114, 118, 119, 128, 142, 154, 158, 165, 167, 175, 176, 195, 196, 201, 209, 225, 233, 239, 243, 244]</t>
  </si>
  <si>
    <t>Were-Rat__ | [19, 24, 33, 52, 61, 73, 77, 87, 91, 114, 118, 119, 128, 142, 154, 158, 165, 167, 175, 176, 195, 196, 201, 209, 225, 233, 239, 243, 244]</t>
  </si>
  <si>
    <t>Ursus_____ | [20, 21, 25, 26, 27, 28, 29, 30, 35, 39, 41, 44,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</si>
  <si>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Rhinotaur_ | [21, 25, 26, 27, 28, 29, 30, 35, 39, 41, 44,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</si>
  <si>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Steroidite | [22, 62, 63, 112, 131, 155, 156, 187, 215]</t>
  </si>
  <si>
    <t>Leafer____ | [23, 40, 48, 59, 65, 71, 76, 84, 93, 94, 98, 99, 105, 115, 146, 152, 168, 170, 179, 180, 184, 219, 223, 253]</t>
  </si>
  <si>
    <t>Stray Cat_ | [24, 33, 52, 61, 73, 77, 87, 91, 114, 118, 119, 128, 142, 154, 158, 165, 167, 175, 176, 195, 196, 201, 209, 225, 233, 239, 243, 244]</t>
  </si>
  <si>
    <t>Lobo______ | [25, 26, 27, 28, 29, 30, 35, 39, 41, 44,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</si>
  <si>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Doberman__ | [26, 27, 28, 29, 30, 35, 39, 41, 44,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</si>
  <si>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Vomammoth_ | [27, 28, 29, 30, 35, 39, 41, 44,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</si>
  <si>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Fidor_____ | [28, 29, 30, 35, 39, 41, 44,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</si>
  <si>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Baskervor_ | [29, 30, 35, 39, 41, 44,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</si>
  <si>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Suriander_ | [30, 35, 39, 41, 44,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</si>
  <si>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Chimera___ | [31, 38, 43, 69, 88, 126, 132, 137, 200, 228, 236, 254]</t>
  </si>
  <si>
    <t>Behemoth__ | [32, 37, 83, 127, 163, 174, 242]</t>
  </si>
  <si>
    <t>Mesosaur__ | [33, 52, 61, 73, 77, 87, 91, 114, 118, 119, 128, 142, 154, 158, 165, 167, 175, 176, 195, 196, 201, 209, 225, 233, 239, 243, 244]</t>
  </si>
  <si>
    <t>Pterodon__ | [34, 42, 47, 67, 68, 72, 74, 78, 97, 103, 107, 110, 129, 135, 136, 141, 160, 164, 181, 183, 188, 189, 191, 192, 194, 208, 210, 216, 220, 221, 226, 230, 231, 238, 246, 247, 252]</t>
  </si>
  <si>
    <t>FossilFang | [35, 39, 41, 44,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</si>
  <si>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Doom Drgn_ | [37, 83, 127, 163, 174, 242]</t>
  </si>
  <si>
    <t>Brachosaur | [38, 43, 69, 88, 126, 132, 137, 200, 228, 236, 254]</t>
  </si>
  <si>
    <t>Tyranosaur | [39, 41, 44,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</si>
  <si>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Dark Wind_ | [40, 46, 70, 79, 81, 86, 89, 134, 140, 162, 172, 177, 204, 218, 232]</t>
  </si>
  <si>
    <t>Beakor____ | [41, 44,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</si>
  <si>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Vulture___ | [42, 47, 67, 68, 72, 74, 78, 97, 103, 107, 110, 129, 135, 136, 141, 160, 164, 181, 183, 188, 189, 191, 192, 194, 208, 210, 216, 220, 221, 226, 230, 231, 238, 246, 247, 252]</t>
  </si>
  <si>
    <t>Harpy_____ | [43, 69, 88, 126, 132, 137, 200, 228, 236, 254]</t>
  </si>
  <si>
    <t>HermitCrab | [44,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</si>
  <si>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Trapper___ | [207, 251]</t>
  </si>
  <si>
    <t>Hornet____ | [46, 70, 79, 81, 86, 89, 134, 140, 162, 172, 177, 204, 218, 232]</t>
  </si>
  <si>
    <t>CrassHoppr | [47, 67, 68, 72, 74, 78, 97, 103, 107, 110, 129, 135, 136, 141, 160, 164, 181, 183, 188, 189, 191, 192, 194, 208, 210, 216, 220, 221, 226, 230, 231, 238, 246, 247, 252]</t>
  </si>
  <si>
    <t>Delta Bug_ | [48, 59, 65, 71, 76, 84, 93, 94, 98, 99, 105, 115, 146, 152, 168, 170, 179, 180, 184, 219, 223, 253]</t>
  </si>
  <si>
    <t>Gilomantis | [49,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</si>
  <si>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Trilium___ | [50,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</si>
  <si>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Nightshade | [51, 54, 56, 60, 92, 106, 108, 113, 123, 148, 150, 151, 197, 234]</t>
  </si>
  <si>
    <t>TumbleWeed | [52, 61, 73, 77, 87, 91, 114, 118, 119, 128, 142, 154, 158, 165, 167, 175, 176, 195, 196, 201, 209, 225, 233, 239, 243, 244]</t>
  </si>
  <si>
    <t>Bloompire_ | [53,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</si>
  <si>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Trilobiter | [54, 56, 60, 92, 106, 108, 113, 123, 148, 150, 151, 197, 234]</t>
  </si>
  <si>
    <t>Siegfried_ | [55,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</si>
  <si>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Nautiloid_ | [56, 60, 92, 106, 108, 113, 123, 148, 150, 151, 197, 234]</t>
  </si>
  <si>
    <t>Exocite___ | [57, 58, 66, 74, 75, 78, 80, 82, 85, 95, 96, 97, 102, 103, 104, 109, 110, 111, 116, 117, 120, 121, 122, 124, 125, 130, 133, 135, 143, 144, 145, 147, 149, 153, 157, 159, 160, 166, 169, 173, 178, 181, 182, 183, 185, 189, 190, 191, 193, 194, 198, 202, 203, 205, 206, 210, 211, 212, 213, 214, 217, 221, 226, 227, 231, 235, 238, 240, 245, 248, 250]</t>
  </si>
  <si>
    <t>Anguiform_ | [58, 66, 74, 75, 78, 80, 82, 85, 95, 96, 97, 102, 103, 104, 109, 110, 111, 116, 117, 120, 121, 122, 124, 125, 130, 133, 135, 143, 144, 145, 147, 149, 153, 157, 159, 160, 166, 169, 173, 178, 181, 182, 183, 185, 189, 190, 191, 193, 194, 198, 202, 203, 205, 206, 210, 211, 212, 213, 214, 217, 221, 226, 227, 231, 235, 238, 240, 245, 248, 250]</t>
  </si>
  <si>
    <t>Reach Frog | [59, 65, 71, 76, 84, 93, 94, 98, 99, 105, 115, 146, 152, 168, 170, 179, 180, 184, 219, 223, 253]</t>
  </si>
  <si>
    <t>Lizard____ | [60, 92, 106, 108, 113, 123, 148, 150, 151, 197, 234]</t>
  </si>
  <si>
    <t>ChickenLip | [61, 73, 77, 87, 91, 114, 118, 119, 128, 142, 154, 158, 165, 167, 175, 176, 195, 196, 201, 209, 225, 233, 239, 243, 244]</t>
  </si>
  <si>
    <t>Hoover____ | [62, 63, 112, 131, 155, 156, 187, 215]</t>
  </si>
  <si>
    <t>Rider_____ | [63, 112, 131, 155, 156, 187, 215]</t>
  </si>
  <si>
    <t>Chupon____ | [64, 83, 127, 163, 174, 242]</t>
  </si>
  <si>
    <t>Pipsqueak_ | [65, 71, 76, 84, 93, 94, 98, 99, 105, 115, 146, 152, 168, 170, 179, 180, 184, 219, 223, 253]</t>
  </si>
  <si>
    <t>M-TekArmor | [66, 74, 75, 78, 80, 82, 85, 95, 96, 97, 102, 103, 104, 109, 110, 111, 116, 117, 120, 121, 122, 124, 125, 130, 133, 135, 143, 144, 145, 147, 149, 153, 157, 159, 160, 166, 169, 173, 178, 181, 182, 183, 185, 189, 190, 191, 193, 194, 198, 202, 203, 205, 206, 210, 211, 212, 213, 214, 217, 221, 226, 227, 231, 235, 238, 240, 245, 248, 250]</t>
  </si>
  <si>
    <t>Sky Armor_ | [67, 68, 72, 74, 78, 97, 103, 107, 110, 129, 135, 136, 141, 160, 164, 181, 183, 188, 189, 191, 192, 194, 208, 210, 216, 220, 221, 226, 230, 231, 238, 246, 247, 252]</t>
  </si>
  <si>
    <t>Telstar___ | [68, 72, 74, 78, 97, 103, 107, 110, 129, 135, 136, 141, 160, 164, 181, 183, 188, 189, 191, 192, 194, 208, 210, 216, 220, 221, 226, 230, 231, 238, 246, 247, 252]</t>
  </si>
  <si>
    <t>Lethal Wpn | [69, 88, 126, 132, 137, 200, 228, 236, 254]</t>
  </si>
  <si>
    <t>Vaporite__ | [70, 79, 81, 86, 89, 134, 140, 162, 172, 177, 204, 218, 232]</t>
  </si>
  <si>
    <t>Flan______ | [71, 76, 84, 93, 94, 98, 99, 105, 115, 146, 152, 168, 170, 179, 180, 184, 219, 223, 253]</t>
  </si>
  <si>
    <t>Ing_______ | [72, 74, 78, 97, 103, 107, 110, 129, 135, 136, 141, 160, 164, 181, 183, 188, 189, 191, 192, 194, 208, 210, 216, 220, 221, 226, 230, 231, 238, 246, 247, 252]</t>
  </si>
  <si>
    <t>Humpty____ | [73, 77, 87, 91, 114, 118, 119, 128, 142, 154, 158, 165, 167, 175, 176, 195, 196, 201, 209, 225, 233, 239, 243, 244]</t>
  </si>
  <si>
    <t>Brainpan__ | [74, 78, 97, 103, 107, 110, 129, 135, 136, 141, 160, 164, 181, 183, 188, 189, 191, 192, 194, 208, 210, 216, 220, 221, 226, 230, 231, 238, 246, 247, 252]</t>
  </si>
  <si>
    <t>Cruller___ | [75, 78, 80, 82, 85, 95, 96, 97, 102, 103, 104, 109, 110, 111, 116, 117, 120, 121, 122, 124, 125, 130, 133, 135, 143, 144, 145, 147, 149, 153, 157, 159, 160, 166, 169, 173, 178, 181, 182, 183, 185, 189, 190, 191, 193, 194, 198, 202, 203, 205, 206, 210, 211, 212, 213, 214, 217, 221, 226, 227, 231, 235, 238, 240, 245, 248, 250]</t>
  </si>
  <si>
    <t>Cactrot___ | [76, 84, 93, 94, 98, 99, 105, 115, 146, 152, 168, 170, 179, 180, 184, 219, 223, 253]</t>
  </si>
  <si>
    <t>Repo Man__ | [77, 87, 91, 114, 118, 119, 128, 142, 154, 158, 165, 167, 175, 176, 195, 196, 201, 209, 225, 233, 239, 243, 244]</t>
  </si>
  <si>
    <t>Harvester_ | [78, 80, 82, 85, 95, 96, 97, 102, 103, 104, 109, 110, 111, 116, 117, 120, 121, 122, 124, 125, 130, 133, 135, 143, 144, 145, 147, 149, 153, 157, 159, 160, 166, 169, 173, 178, 181, 182, 183, 185, 189, 190, 191, 193, 194, 198, 202, 203, 205, 206, 210, 211, 212, 213, 214, 217, 221, 226, 227, 231, 235, 238, 240, 245, 248, 250]</t>
  </si>
  <si>
    <t>Bomb______ | [79, 81, 86, 89, 134, 140, 162, 172, 177, 204, 218, 232]</t>
  </si>
  <si>
    <t>Still Life | [80, 82, 85, 95, 96, 97, 102, 103, 104, 109, 110, 111, 116, 117, 120, 121, 122, 124, 125, 130, 133, 135, 143, 144, 145, 147, 149, 153, 157, 159, 160, 166, 169, 173, 178, 181, 182, 183, 185, 189, 190, 191, 193, 194, 198, 202, 203, 205, 206, 210, 211, 212, 213, 214, 217, 221, 226, 227, 231, 235, 238, 240, 245, 248, 250]</t>
  </si>
  <si>
    <t>Boxed Set_ | [81, 86, 89, 134, 140, 162, 172, 177, 204, 218, 232]</t>
  </si>
  <si>
    <t>SlamDancer | [82, 85, 95, 96, 97, 102, 103, 104, 109, 110, 111, 116, 117, 120, 121, 122, 124, 125, 130, 133, 135, 143, 144, 145, 147, 149, 153, 157, 159, 160, 166, 169, 173, 178, 181, 182, 183, 185, 189, 190, 191, 193, 194, 198, 202, 203, 205, 206, 210, 211, 212, 213, 214, 217, 221, 226, 227, 231, 235, 238, 240, 245, 248, 250]</t>
  </si>
  <si>
    <t>HadesGigas | [83, 127, 163, 174, 242]</t>
  </si>
  <si>
    <t>Pug_______ | [84, 93, 94, 98, 99, 105, 115, 146, 152, 168, 170, 179, 180, 184, 219, 223, 253]</t>
  </si>
  <si>
    <t>Magic Urn_ | [85, 95, 96, 97, 102, 103, 104, 109, 110, 111, 116, 117, 120, 121, 122, 124, 125, 130, 133, 135, 143, 144, 145, 147, 149, 153, 157, 159, 160, 166, 169, 173, 178, 181, 182, 183, 185, 189, 190, 191, 193, 194, 198, 202, 203, 205, 206, 210, 211, 212, 213, 214, 217, 221, 226, 227, 231, 235, 238, 240, 245, 248, 250]</t>
  </si>
  <si>
    <t>Mover_____ | [86, 89, 134, 140, 162, 172, 177, 204, 218, 232]</t>
  </si>
  <si>
    <t>Figaliz___ | [87, 91, 114, 118, 119, 128, 142, 154, 158, 165, 167, 175, 176, 195, 196, 201, 209, 225, 233, 239, 243, 244]</t>
  </si>
  <si>
    <t>Buffalax__ | [88, 126, 132, 137, 200, 228, 236, 254]</t>
  </si>
  <si>
    <t>Aspik_____ | [89, 134, 140, 162, 172, 177, 204, 218, 232]</t>
  </si>
  <si>
    <t>Ghost_____ | [90, 138]</t>
  </si>
  <si>
    <t>Crawler___ | [91, 114, 118, 119, 128, 142, 154, 158, 165, 167, 175, 176, 195, 196, 201, 209, 225, 233, 239, 243, 244]</t>
  </si>
  <si>
    <t>Sand Ray__ | [92, 106, 108, 113, 123, 148, 150, 151, 197, 234]</t>
  </si>
  <si>
    <t>Areneid___ | [93, 94, 98, 99, 105, 115, 146, 152, 168, 170, 179, 180, 184, 219, 223, 253]</t>
  </si>
  <si>
    <t>Actaneon__ | [94, 98, 99, 105, 115, 146, 152, 168, 170, 179, 180, 184, 219, 223, 253]</t>
  </si>
  <si>
    <t>Sand Horse | [95, 96, 97, 102, 103, 104, 109, 110, 111, 116, 117, 120, 121, 122, 124, 125, 130, 133, 135, 143, 144, 145, 147, 149, 153, 157, 159, 160, 166, 169, 173, 178, 181, 182, 183, 185, 189, 190, 191, 193, 194, 198, 202, 203, 205, 206, 210, 211, 212, 213, 214, 217, 221, 226, 227, 231, 235, 238, 240, 245, 248, 250]</t>
  </si>
  <si>
    <t>Dark Side_ | [96, 97, 102, 103, 104, 109, 110, 111, 116, 117, 120, 121, 122, 124, 125, 130, 133, 135, 143, 144, 145, 147, 149, 153, 157, 159, 160, 166, 169, 173, 178, 181, 182, 183, 185, 189, 190, 191, 193, 194, 198, 202, 203, 205, 206, 210, 211, 212, 213, 214, 217, 221, 226, 227, 231, 235, 238, 240, 245, 248, 250]</t>
  </si>
  <si>
    <t>Mad Oscar_ | [97, 102, 103, 104, 109, 110, 111, 116, 117, 120, 121, 122, 124, 125, 130, 133, 135, 143, 144, 145, 147, 149, 153, 157, 159, 160, 166, 169, 173, 178, 181, 182, 183, 185, 189, 190, 191, 193, 194, 198, 202, 203, 205, 206, 210, 211, 212, 213, 214, 217, 221, 226, 227, 231, 235, 238, 240, 245, 248, 250]</t>
  </si>
  <si>
    <t>Crawly____ | [98, 99, 105, 115, 146, 152, 168, 170, 179, 180, 184, 219, 223, 253]</t>
  </si>
  <si>
    <t>Bleary____ | [99, 105, 115, 146, 152, 168, 170, 179, 180, 184, 219, 223, 253]</t>
  </si>
  <si>
    <t>Marshal___ | [101, 199, 241]</t>
  </si>
  <si>
    <t>Trooper___ | [101, 241]</t>
  </si>
  <si>
    <t>General___ | [102, 103, 104, 109, 110, 111, 116, 117, 120, 121, 122, 124, 125, 130, 133, 135, 143, 144, 145, 147, 149, 153, 157, 159, 160, 166, 169, 173, 178, 181, 182, 183, 185, 189, 190, 191, 193, 194, 198, 202, 203, 205, 206, 210, 211, 212, 213, 214, 217, 221, 226, 227, 231, 235, 238, 240, 245, 248, 250]</t>
  </si>
  <si>
    <t>Covert____ | [103, 107, 110, 129, 135, 136, 141, 160, 164, 181, 183, 188, 189, 191, 192, 194, 208, 210, 216, 220, 221, 226, 230, 231, 238, 246, 247, 252]</t>
  </si>
  <si>
    <t>Ogor______ | [104, 109, 110, 111, 116, 117, 120, 121, 122, 124, 125, 130, 133, 135, 143, 144, 145, 147, 149, 153, 157, 159, 160, 166, 169, 173, 178, 181, 182, 183, 185, 189, 190, 191, 193, 194, 198, 202, 203, 205, 206, 210, 211, 212, 213, 214, 217, 221, 226, 227, 231, 235, 238, 240, 245, 248, 250]</t>
  </si>
  <si>
    <t>Warlock___ | [105, 115, 146, 152, 168, 170, 179, 180, 184, 219, 223, 253]</t>
  </si>
  <si>
    <t>Madam_____ | [106, 108, 113, 123, 148, 150, 151, 197, 234]</t>
  </si>
  <si>
    <t>Joker_____ | [107, 110, 129, 135, 136, 141, 160, 164, 181, 183, 188, 189, 191, 192, 194, 208, 210, 216, 220, 221, 226, 230, 231, 238, 246, 247, 252]</t>
  </si>
  <si>
    <t>Iron Fist_ | [108, 113, 123, 148, 150, 151, 197, 234]</t>
  </si>
  <si>
    <t>Goblin____ | [109, 110, 111, 116, 117, 120, 121, 122, 124, 125, 130, 133, 135, 143, 144, 145, 147, 149, 153, 157, 159, 160, 166, 169, 173, 178, 181, 182, 183, 185, 189, 190, 191, 193, 194, 198, 202, 203, 205, 206, 210, 211, 212, 213, 214, 217, 221, 226, 227, 231, 235, 238, 240, 245, 248, 250]</t>
  </si>
  <si>
    <t>Apparite__ | [110, 129, 135, 136, 141, 160, 164, 181, 183, 188, 189, 191, 192, 194, 208, 210, 216, 220, 221, 226, 230, 231, 238, 246, 247, 252]</t>
  </si>
  <si>
    <t>PowerDemon | [111, 116, 117, 120, 121, 122, 124, 125, 130, 133, 135, 143, 144, 145, 147, 149, 153, 157, 159, 160, 166, 169, 173, 178, 181, 182, 183, 185, 189, 190, 191, 193, 194, 198, 202, 203, 205, 206, 210, 211, 212, 213, 214, 217, 221, 226, 227, 231, 235, 238, 240, 245, 248, 250]</t>
  </si>
  <si>
    <t>Displayer_ | [112, 131, 155, 156, 187, 215]</t>
  </si>
  <si>
    <t>Vector Pup | [113, 123, 148, 150, 151, 197, 234]</t>
  </si>
  <si>
    <t>Peepers___ | [114, 118, 119, 128, 142, 154, 158, 165, 167, 175, 176, 195, 196, 201, 209, 225, 233, 239, 243, 244]</t>
  </si>
  <si>
    <t>Sewer Rat_ | [115, 146, 152, 168, 170, 179, 180, 184, 219, 223, 253]</t>
  </si>
  <si>
    <t>Slatter___ | [116, 117, 120, 121, 122, 124, 125, 130, 133, 135, 143, 144, 145, 147, 149, 153, 157, 159, 160, 166, 169, 173, 178, 181, 182, 183, 185, 189, 190, 191, 193, 194, 198, 202, 203, 205, 206, 210, 211, 212, 213, 214, 217, 221, 226, 227, 231, 235, 238, 240, 245, 248, 250]</t>
  </si>
  <si>
    <t>Rhinox____ | [117, 120, 121, 122, 124, 125, 130, 133, 135, 143, 144, 145, 147, 149, 153, 157, 159, 160, 166, 169, 173, 178, 181, 182, 183, 185, 189, 190, 191, 193, 194, 198, 202, 203, 205, 206, 210, 211, 212, 213, 214, 217, 221, 226, 227, 231, 235, 238, 240, 245, 248, 250]</t>
  </si>
  <si>
    <t>Rhobite___ | [118, 119, 128, 142, 154, 158, 165, 167, 175, 176, 195, 196, 201, 209, 225, 233, 239, 243, 244]</t>
  </si>
  <si>
    <t>Wild Cat__ | [119, 128, 142, 154, 158, 165, 167, 175, 176, 195, 196, 201, 209, 225, 233, 239, 243, 244]</t>
  </si>
  <si>
    <t>Red Fang__ | [120, 121, 122, 124, 125, 130, 133, 135, 143, 144, 145, 147, 149, 153, 157, 159, 160, 166, 169, 173, 178, 181, 182, 183, 185, 189, 190, 191, 193, 194, 198, 202, 203, 205, 206, 210, 211, 212, 213, 214, 217, 221, 226, 227, 231, 235, 238, 240, 245, 248, 250]</t>
  </si>
  <si>
    <t>Bounty Man | [121, 122, 124, 125, 130, 133, 135, 143, 144, 145, 147, 149, 153, 157, 159, 160, 166, 169, 173, 178, 181, 182, 183, 185, 189, 190, 191, 193, 194, 198, 202, 203, 205, 206, 210, 211, 212, 213, 214, 217, 221, 226, 227, 231, 235, 238, 240, 245, 248, 250]</t>
  </si>
  <si>
    <t>Tusker____ | [122, 124, 125, 130, 133, 135, 143, 144, 145, 147, 149, 153, 157, 159, 160, 166, 169, 173, 178, 181, 182, 183, 185, 189, 190, 191, 193, 194, 198, 202, 203, 205, 206, 210, 211, 212, 213, 214, 217, 221, 226, 227, 231, 235, 238, 240, 245, 248, 250]</t>
  </si>
  <si>
    <t>Ralph_____ | [123, 148, 150, 151, 197, 234]</t>
  </si>
  <si>
    <t>Chitonid__ | [124, 125, 130, 133, 135, 143, 144, 145, 147, 149, 153, 157, 159, 160, 166, 169, 173, 178, 181, 182, 183, 185, 189, 190, 191, 193, 194, 198, 202, 203, 205, 206, 210, 211, 212, 213, 214, 217, 221, 226, 227, 231, 235, 238, 240, 245, 248, 250]</t>
  </si>
  <si>
    <t>Wart Puck_ | [125, 130, 133, 135, 143, 144, 145, 147, 149, 153, 157, 159, 160, 166, 169, 173, 178, 181, 182, 183, 185, 189, 190, 191, 193, 194, 198, 202, 203, 205, 206, 210, 211, 212, 213, 214, 217, 221, 226, 227, 231, 235, 238, 240, 245, 248, 250]</t>
  </si>
  <si>
    <t>Rhyos_____ | [126, 132, 137, 200, 228, 236, 254]</t>
  </si>
  <si>
    <t>SrBehemoth | [127, 163, 174, 242]</t>
  </si>
  <si>
    <t>Vectaur___ | [128, 142, 154, 158, 165, 167, 175, 176, 195, 196, 201, 209, 225, 233, 239, 243, 244]</t>
  </si>
  <si>
    <t>Wyvern____ | [129, 135, 136, 141, 160, 164, 181, 183, 188, 189, 191, 192, 194, 208, 210, 216, 220, 221, 226, 230, 231, 238, 246, 247, 252]</t>
  </si>
  <si>
    <t>Zombone___ | [130, 133, 135, 143, 144, 145, 147, 149, 153, 157, 159, 160, 166, 169, 173, 178, 181, 182, 183, 185, 189, 190, 191, 193, 194, 198, 202, 203, 205, 206, 210, 211, 212, 213, 214, 217, 221, 226, 227, 231, 235, 238, 240, 245, 248, 250]</t>
  </si>
  <si>
    <t>Dragon____ | [131, 155, 156, 187, 215]</t>
  </si>
  <si>
    <t>Brontaur__ | [132, 137, 200, 228, 236, 254]</t>
  </si>
  <si>
    <t>Allosaurus | [133, 135, 143, 144, 145, 147, 149, 153, 157, 159, 160, 166, 169, 173, 178, 181, 182, 183, 185, 189, 190, 191, 193, 194, 198, 202, 203, 205, 206, 210, 211, 212, 213, 214, 217, 221, 226, 227, 231, 235, 238, 240, 245, 248, 250]</t>
  </si>
  <si>
    <t>Cirpius___ | [134, 140, 162, 172, 177, 204, 218, 232]</t>
  </si>
  <si>
    <t>Sprinter__ | [135, 143, 144, 145, 147, 149, 153, 157, 159, 160, 166, 169, 173, 178, 181, 182, 183, 185, 189, 190, 191, 193, 194, 198, 202, 203, 205, 206, 210, 211, 212, 213, 214, 217, 221, 226, 227, 231, 235, 238, 240, 245, 248, 250]</t>
  </si>
  <si>
    <t>Gobbler___ | [136, 141, 160, 164, 181, 183, 188, 189, 191, 192, 194, 208, 210, 216, 220, 221, 226, 230, 231, 238, 246, 247, 252]</t>
  </si>
  <si>
    <t>Harpiai___ | [137, 200, 228, 236, 254]</t>
  </si>
  <si>
    <t>GloomShell | [138]</t>
  </si>
  <si>
    <t>Drop______ | [207, 251]</t>
  </si>
  <si>
    <t>Mind Candy | [140, 162, 172, 177, 204, 218, 232]</t>
  </si>
  <si>
    <t>WeedFeeder | [141, 160, 164, 181, 183, 188, 189, 191, 192, 194, 208, 210, 216, 220, 221, 226, 230, 231, 238, 246, 247, 252]</t>
  </si>
  <si>
    <t>Luridan___ | [142, 154, 158, 165, 167, 175, 176, 195, 196, 201, 209, 225, 233, 239, 243, 244]</t>
  </si>
  <si>
    <t>Toe Cutter | [143, 144, 145, 147, 149, 153, 157, 159, 160, 166, 169, 173, 178, 181, 182, 183, 185, 189, 190, 191, 193, 194, 198, 202, 203, 205, 206, 210, 211, 212, 213, 214, 217, 221, 226, 227, 231, 235, 238, 240, 245, 248, 250]</t>
  </si>
  <si>
    <t>Over Grunk | [144, 145, 147, 149, 153, 157, 159, 160, 166, 169, 173, 178, 181, 182, 183, 185, 189, 190, 191, 193, 194, 198, 202, 203, 205, 206, 210, 211, 212, 213, 214, 217, 221, 226, 227, 231, 235, 238, 240, 245, 248, 250]</t>
  </si>
  <si>
    <t>Exoray____ | [145, 147, 149, 153, 157, 159, 160, 166, 169, 173, 178, 181, 182, 183, 185, 189, 190, 191, 193, 194, 198, 202, 203, 205, 206, 210, 211, 212, 213, 214, 217, 221, 226, 227, 231, 235, 238, 240, 245, 248, 250]</t>
  </si>
  <si>
    <t>Crusher___ | [146, 152, 168, 170, 179, 180, 184, 219, 223, 253]</t>
  </si>
  <si>
    <t>Uroburos__ | [147, 149, 153, 157, 159, 160, 166, 169, 173, 178, 181, 182, 183, 185, 189, 190, 191, 193, 194, 198, 202, 203, 205, 206, 210, 211, 212, 213, 214, 217, 221, 226, 227, 231, 235, 238, 240, 245, 248, 250]</t>
  </si>
  <si>
    <t>Primordite | [148, 150, 151, 197, 234]</t>
  </si>
  <si>
    <t>Sky Cap___ | [149, 153, 157, 159, 160, 166, 169, 173, 178, 181, 182, 183, 185, 189, 190, 191, 193, 194, 198, 202, 203, 205, 206, 210, 211, 212, 213, 214, 217, 221, 226, 227, 231, 235, 238, 240, 245, 248, 250]</t>
  </si>
  <si>
    <t>Cephaler__ | [150, 151, 197, 234]</t>
  </si>
  <si>
    <t>Maliga____ | [151, 197, 234]</t>
  </si>
  <si>
    <t>Gigan Toad | [152, 168, 170, 179, 180, 184, 219, 223, 253]</t>
  </si>
  <si>
    <t>Geckorex__ | [153, 157, 159, 160, 166, 169, 173, 178, 181, 182, 183, 185, 189, 190, 191, 193, 194, 198, 202, 203, 205, 206, 210, 211, 212, 213, 214, 217, 221, 226, 227, 231, 235, 238, 240, 245, 248, 250]</t>
  </si>
  <si>
    <t>Cluck_____ | [154, 158, 165, 167, 175, 176, 195, 196, 201, 209, 225, 233, 239, 243, 244]</t>
  </si>
  <si>
    <t>Land Worm_ | [155, 156, 187, 215]</t>
  </si>
  <si>
    <t>Test Rider | [156, 187, 215]</t>
  </si>
  <si>
    <t>PlutoArmor | [157, 159, 160, 166, 169, 173, 178, 181, 182, 183, 185, 189, 190, 191, 193, 194, 198, 202, 203, 205, 206, 210, 211, 212, 213, 214, 217, 221, 226, 227, 231, 235, 238, 240, 245, 248, 250]</t>
  </si>
  <si>
    <t>Tomb Thumb | [158, 165, 167, 175, 176, 195, 196, 201, 209, 225, 233, 239, 243, 244]</t>
  </si>
  <si>
    <t>HeavyArmor | [159, 160, 166, 169, 173, 178, 181, 182, 183, 185, 189, 190, 191, 193, 194, 198, 202, 203, 205, 206, 210, 211, 212, 213, 214, 217, 221, 226, 227, 231, 235, 238, 240, 245, 248, 250]</t>
  </si>
  <si>
    <t>Chaser____ | [160, 164, 181, 183, 188, 189, 191, 192, 194, 208, 210, 216, 220, 221, 226, 230, 231, 238, 246, 247, 252]</t>
  </si>
  <si>
    <t>Scullion__ | [161, 171, 249]</t>
  </si>
  <si>
    <t>Poplium___ | [162, 172, 177, 204, 218, 232]</t>
  </si>
  <si>
    <t>Intangir__ | [163, 174, 242]</t>
  </si>
  <si>
    <t>Misfit____ | [164, 181, 183, 188, 189, 191, 192, 194, 208, 210, 216, 220, 221, 226, 230, 231, 238, 246, 247, 252]</t>
  </si>
  <si>
    <t>Eland_____ | [165, 167, 175, 176, 195, 196, 201, 209, 225, 233, 239, 243, 244]</t>
  </si>
  <si>
    <t>Enuo______ | [166, 169, 173, 178, 181, 182, 183, 185, 189, 190, 191, 193, 194, 198, 202, 203, 205, 206, 210, 211, 212, 213, 214, 217, 221, 226, 227, 231, 235, 238, 240, 245, 248, 250]</t>
  </si>
  <si>
    <t>Deep Eye__ | [167, 175, 176, 195, 196, 201, 209, 225, 233, 239, 243, 244]</t>
  </si>
  <si>
    <t>GreaseMonk | [168, 170, 179, 180, 184, 219, 223, 253]</t>
  </si>
  <si>
    <t>NeckHunter | [169, 173, 178, 181, 182, 183, 185, 189, 190, 191, 193, 194, 198, 202, 203, 205, 206, 210, 211, 212, 213, 214, 217, 221, 226, 227, 231, 235, 238, 240, 245, 248, 250]</t>
  </si>
  <si>
    <t>Grenade___ | [170, 179, 180, 184, 219, 223, 253]</t>
  </si>
  <si>
    <t>Critic____ | [171, 249]</t>
  </si>
  <si>
    <t>Pan Dora__ | [172, 177, 204, 218, 232]</t>
  </si>
  <si>
    <t>SoulDancer | [173, 178, 181, 182, 183, 185, 189, 190, 191, 193, 194, 198, 202, 203, 205, 206, 210, 211, 212, 213, 214, 217, 221, 226, 227, 231, 235, 238, 240, 245, 248, 250]</t>
  </si>
  <si>
    <t>Gigantos__ | [174, 242]</t>
  </si>
  <si>
    <t>Mag Roader | [175, 176, 195, 196, 201, 209, 225, 233, 239, 243, 244]</t>
  </si>
  <si>
    <t>Spek Tor__ | [176, 195, 196, 201, 209, 225, 233, 239, 243, 244]</t>
  </si>
  <si>
    <t>Parasite__ | [177, 204, 218, 232]</t>
  </si>
  <si>
    <t>EarthGuard | [178, 181, 182, 183, 185, 189, 190, 191, 193, 194, 198, 202, 203, 205, 206, 210, 211, 212, 213, 214, 217, 221, 226, 227, 231, 235, 238, 240, 245, 248, 250]</t>
  </si>
  <si>
    <t>Coelecite_ | [179, 180, 184, 219, 223, 253]</t>
  </si>
  <si>
    <t>Anemone___ | [180, 184, 219, 223, 253]</t>
  </si>
  <si>
    <t>Hipocampus | [181, 182, 183, 185, 189, 190, 191, 193, 194, 198, 202, 203, 205, 206, 210, 211, 212, 213, 214, 217, 221, 226, 227, 231, 235, 238, 240, 245, 248, 250]</t>
  </si>
  <si>
    <t>Spectre___ | [182, 183, 185, 189, 190, 191, 193, 194, 198, 202, 203, 205, 206, 210, 211, 212, 213, 214, 217, 221, 226, 227, 231, 235, 238, 240, 245, 248, 250]</t>
  </si>
  <si>
    <t>Evil Oscar | [183, 188, 189, 191, 192, 194, 208, 210, 216, 220, 221, 226, 230, 231, 238, 246, 247, 252]</t>
  </si>
  <si>
    <t>Slurm_____ | [184, 219, 223, 253]</t>
  </si>
  <si>
    <t>Latimeria_ | [185, 189, 190, 191, 193, 194, 198, 202, 203, 205, 206, 210, 211, 212, 213, 214, 217, 221, 226, 227, 231, 235, 238, 240, 245, 248, 250]</t>
  </si>
  <si>
    <t>StillGoing | [241]</t>
  </si>
  <si>
    <t>Allo Ver__ | [187, 215]</t>
  </si>
  <si>
    <t>Phase_____ | [188, 189, 191, 192, 194, 208, 210, 216, 220, 221, 226, 230, 231, 238, 246, 247, 252]</t>
  </si>
  <si>
    <t>Outsider__ | [189, 191, 192, 194, 208, 210, 216, 220, 221, 226, 230, 231, 238, 246, 247, 252]</t>
  </si>
  <si>
    <t>Barb-e____ | [190, 191, 193, 194, 198, 202, 203, 205, 206, 210, 211, 212, 213, 214, 217, 221, 226, 227, 231, 235, 238, 240, 245, 248, 250]</t>
  </si>
  <si>
    <t>Parasoul__ | [191, 192, 194, 208, 210, 216, 220, 221, 226, 230, 231, 238, 246, 247, 252]</t>
  </si>
  <si>
    <t>Pm Stalker | [192, 194, 208, 210, 216, 220, 221, 226, 230, 231, 238, 246, 247, 252]</t>
  </si>
  <si>
    <t>Hemophyte_ | [193, 194, 198, 202, 203, 205, 206, 210, 211, 212, 213, 214, 217, 221, 226, 227, 231, 235, 238, 240, 245, 248, 250]</t>
  </si>
  <si>
    <t>Sp Forces_ | [194, 198, 202, 203, 205, 206, 210, 211, 212, 213, 214, 217, 221, 226, 227, 231, 235, 238, 240, 245, 248, 250]</t>
  </si>
  <si>
    <t>Nohrabbit_ | [195, 196, 201, 209, 225, 233, 239, 243, 244]</t>
  </si>
  <si>
    <t>Wizard____ | [196, 201, 209, 225, 233, 239, 243, 244]</t>
  </si>
  <si>
    <t>Scrapper__ | [197, 234]</t>
  </si>
  <si>
    <t>Ceritops__ | [198, 202, 203, 205, 206, 210, 211, 212, 213, 214, 217, 221, 226, 227, 231, 235, 238, 240, 245, 248, 250]</t>
  </si>
  <si>
    <t>Opinicus__ | [200, 228, 236, 254]</t>
  </si>
  <si>
    <t>Poppers___ | [201, 209, 225, 233, 239, 243, 244]</t>
  </si>
  <si>
    <t>Lunaris___ | [202, 203, 205, 206, 210, 211, 212, 213, 214, 217, 221, 226, 227, 231, 235, 238, 240, 245, 248, 250]</t>
  </si>
  <si>
    <t>Garm______ | [203, 205, 206, 210, 211, 212, 213, 214, 217, 221, 226, 227, 231, 235, 238, 240, 245, 248, 250]</t>
  </si>
  <si>
    <t>Vindr_____ | [204, 218, 232]</t>
  </si>
  <si>
    <t>Kiwok_____ | [205, 206, 210, 211, 212, 213, 214, 217, 221, 226, 227, 231, 235, 238, 240, 245, 248, 250]</t>
  </si>
  <si>
    <t>Nastidon__ | [206, 210, 211, 212, 213, 214, 217, 221, 226, 227, 231, 235, 238, 240, 245, 248, 250]</t>
  </si>
  <si>
    <t>Rinn______ | [207, 251]</t>
  </si>
  <si>
    <t>Insecare__ | [208, 210, 216, 220, 221, 226, 230, 231, 238, 246, 247, 252]</t>
  </si>
  <si>
    <t>Vermin____ | [209, 225, 233, 239, 243, 244]</t>
  </si>
  <si>
    <t>Mantodea__ | [210, 211, 212, 213, 214, 217, 221, 226, 227, 231, 235, 238, 240, 245, 248, 250]</t>
  </si>
  <si>
    <t>Bogy______ | [211, 212, 213, 214, 217, 221, 226, 227, 231, 235, 238, 240, 245, 248, 250]</t>
  </si>
  <si>
    <t>Prussian__ | [212, 213, 214, 217, 221, 226, 227, 231, 235, 238, 240, 245, 248, 250]</t>
  </si>
  <si>
    <t>Black Drgn | [213, 214, 217, 221, 226, 227, 231, 235, 238, 240, 245, 248, 250]</t>
  </si>
  <si>
    <t>Adamanchyt | [214, 217, 221, 226, 227, 231, 235, 238, 240, 245, 248, 250]</t>
  </si>
  <si>
    <t>Dante_____ | [215]</t>
  </si>
  <si>
    <t>Wirey Drgn | [216, 220, 221, 226, 230, 231, 238, 246, 247, 252]</t>
  </si>
  <si>
    <t>Dueller___ | [217, 221, 226, 227, 231, 235, 238, 240, 245, 248, 250]</t>
  </si>
  <si>
    <t>Psychot___ | [218, 232]</t>
  </si>
  <si>
    <t>Muus______ | [219, 223, 253]</t>
  </si>
  <si>
    <t>Karkass___ | [220, 221, 226, 230, 231, 238, 246, 247, 252]</t>
  </si>
  <si>
    <t>Punisher__ | [221, 226, 227, 231, 235, 238, 240, 245, 248, 250]</t>
  </si>
  <si>
    <t>Balloon___ | [222]</t>
  </si>
  <si>
    <t>Gabbldegak | [223, 253]</t>
  </si>
  <si>
    <t>GtBehemoth | [224]</t>
  </si>
  <si>
    <t>Scorpion__ | [225, 233, 239, 243, 244]</t>
  </si>
  <si>
    <t>Chaos Drgn | [226, 227, 231, 235, 238, 240, 245, 248, 250]</t>
  </si>
  <si>
    <t>Spit Fire_ | [227, 231, 235, 238, 240, 245, 248, 250]</t>
  </si>
  <si>
    <t>Vectagoyle | [228, 236, 254]</t>
  </si>
  <si>
    <t>Osprey____ | [230, 231, 238, 246, 247, 252]</t>
  </si>
  <si>
    <t>Mag Roader | [231, 235, 238, 240, 245, 248, 250]</t>
  </si>
  <si>
    <t>Bug_______ | [232]</t>
  </si>
  <si>
    <t>Sea Flower | [233, 239, 243, 244]</t>
  </si>
  <si>
    <t>Fortis____ | [234]</t>
  </si>
  <si>
    <t>Abolisher_ | [235, 238, 240, 245, 248, 250]</t>
  </si>
  <si>
    <t>Aquila____ | [236, 254]</t>
  </si>
  <si>
    <t>Junk______ | [251]</t>
  </si>
  <si>
    <t>Mandrake__ | [238, 240, 245, 248, 250]</t>
  </si>
  <si>
    <t>1st Class_ | [239, 243, 244]</t>
  </si>
  <si>
    <t>Tap Dancer | [240, 245, 248, 250]</t>
  </si>
  <si>
    <t>Borras____ | [242]</t>
  </si>
  <si>
    <t>Mag Roader | [243, 244]</t>
  </si>
  <si>
    <t>Wild Rat__ | [244]</t>
  </si>
  <si>
    <t>Gold Bear_ | [245, 248, 250]</t>
  </si>
  <si>
    <t>Innoc_____ | [246, 247, 252]</t>
  </si>
  <si>
    <t>Trixter___ | [247, 252]</t>
  </si>
  <si>
    <t>Red Wolf__ | [248, 250]</t>
  </si>
  <si>
    <t>Didalos___ | [249]</t>
  </si>
  <si>
    <t>Woolly____ | [250]</t>
  </si>
  <si>
    <t>Veteran___ | [251]</t>
  </si>
  <si>
    <t>Sky Base__ | [252]</t>
  </si>
  <si>
    <t>IronHitman | [253]</t>
  </si>
  <si>
    <t>Io________ | [254]</t>
  </si>
  <si>
    <t>Enemy</t>
  </si>
  <si>
    <t>Sprite Candidates</t>
  </si>
  <si>
    <t xml:space="preserve"> [25, 255, 255, 255, 255, 255] </t>
  </si>
  <si>
    <t xml:space="preserve"> ['Lobo'] </t>
  </si>
  <si>
    <t xml:space="preserve"> [25] </t>
  </si>
  <si>
    <t xml:space="preserve"> [25, 25, 255, 255, 255, 255] </t>
  </si>
  <si>
    <t xml:space="preserve"> ['Lobo', 'Lobo'] </t>
  </si>
  <si>
    <t xml:space="preserve"> [25, 25] </t>
  </si>
  <si>
    <t xml:space="preserve"> [255, 255, 0, 0, 255, 255] </t>
  </si>
  <si>
    <t xml:space="preserve"> ['Guard', 'Guard'] </t>
  </si>
  <si>
    <t xml:space="preserve"> [0, 0] </t>
  </si>
  <si>
    <t xml:space="preserve"> [255, 255, 99, 99, 98, 255] </t>
  </si>
  <si>
    <t xml:space="preserve"> ['Bleary', 'Bleary', 'Crawly'] </t>
  </si>
  <si>
    <t xml:space="preserve"> [99, 99, 98] </t>
  </si>
  <si>
    <t xml:space="preserve"> [25, 25, 100, 255, 255, 255] </t>
  </si>
  <si>
    <t xml:space="preserve"> ['Lobo', 'Lobo', 'Marshal'] </t>
  </si>
  <si>
    <t xml:space="preserve"> [25, 25, 100] </t>
  </si>
  <si>
    <t xml:space="preserve"> [255, 46, 99, 99, 99, 46] </t>
  </si>
  <si>
    <t xml:space="preserve"> ['Hornet', 'Bleary', 'Bleary', 'Bleary', 'Hornet'] </t>
  </si>
  <si>
    <t xml:space="preserve"> [46, 99, 99, 99, 46] </t>
  </si>
  <si>
    <t xml:space="preserve"> [255, 255, 23, 255, 255, 255] </t>
  </si>
  <si>
    <t xml:space="preserve"> ['Leafer'] </t>
  </si>
  <si>
    <t xml:space="preserve"> [23] </t>
  </si>
  <si>
    <t xml:space="preserve"> [255, 255, 23, 23, 40, 255] </t>
  </si>
  <si>
    <t xml:space="preserve"> ['Leafer', 'Leafer', 'Dark Wind'] </t>
  </si>
  <si>
    <t xml:space="preserve"> [23, 23, 40] </t>
  </si>
  <si>
    <t xml:space="preserve"> [255, 255, 23, 23, 40, 40] </t>
  </si>
  <si>
    <t xml:space="preserve"> ['Leafer', 'Leafer', 'Dark Wind', 'Dark Wind'] </t>
  </si>
  <si>
    <t xml:space="preserve"> [23, 23, 40, 40] </t>
  </si>
  <si>
    <t xml:space="preserve"> [92, 255, 93, 93, 93, 255] </t>
  </si>
  <si>
    <t xml:space="preserve"> ['Sand Ray', 'Areneid', 'Areneid', 'Areneid'] </t>
  </si>
  <si>
    <t xml:space="preserve"> [92, 93, 93, 93] </t>
  </si>
  <si>
    <t xml:space="preserve"> [92, 92, 255, 255, 255, 255] </t>
  </si>
  <si>
    <t xml:space="preserve"> ['Sand Ray', 'Sand Ray'] </t>
  </si>
  <si>
    <t xml:space="preserve"> [92, 92] </t>
  </si>
  <si>
    <t xml:space="preserve"> [255, 255, 93, 93, 93, 255] </t>
  </si>
  <si>
    <t xml:space="preserve"> ['Areneid', 'Areneid', 'Areneid'] </t>
  </si>
  <si>
    <t xml:space="preserve"> [93, 93, 93] </t>
  </si>
  <si>
    <t xml:space="preserve"> [92, 255, 93, 93, 255, 255] </t>
  </si>
  <si>
    <t xml:space="preserve"> ['Sand Ray', 'Areneid', 'Areneid'] </t>
  </si>
  <si>
    <t xml:space="preserve"> [92, 93, 93] </t>
  </si>
  <si>
    <t xml:space="preserve"> [255, 255, 46, 46, 255, 255] </t>
  </si>
  <si>
    <t xml:space="preserve"> ['Hornet', 'Hornet'] </t>
  </si>
  <si>
    <t xml:space="preserve"> [46, 46] </t>
  </si>
  <si>
    <t xml:space="preserve"> [255, 255, 19, 19, 19, 255] </t>
  </si>
  <si>
    <t xml:space="preserve"> ['Were-Rat', 'Were-Rat', 'Were-Rat'] </t>
  </si>
  <si>
    <t xml:space="preserve"> [19, 19, 19] </t>
  </si>
  <si>
    <t xml:space="preserve"> [255, 255, 46, 98, 98, 255] </t>
  </si>
  <si>
    <t xml:space="preserve"> ['Hornet', 'Crawly', 'Crawly'] </t>
  </si>
  <si>
    <t xml:space="preserve"> [46, 98, 98] </t>
  </si>
  <si>
    <t xml:space="preserve"> [122, 122, 255, 255, 255, 255] </t>
  </si>
  <si>
    <t xml:space="preserve"> ['Tusker', 'Tusker'] </t>
  </si>
  <si>
    <t xml:space="preserve"> [122, 122] </t>
  </si>
  <si>
    <t xml:space="preserve"> [27, 255, 25, 255, 255, 255] </t>
  </si>
  <si>
    <t xml:space="preserve"> ['Vomammoth', 'Lobo'] </t>
  </si>
  <si>
    <t xml:space="preserve"> [27, 25] </t>
  </si>
  <si>
    <t xml:space="preserve"> [255, 255, 98, 98, 98, 255] </t>
  </si>
  <si>
    <t xml:space="preserve"> ['Crawly', 'Crawly', 'Crawly'] </t>
  </si>
  <si>
    <t xml:space="preserve"> [98, 98, 98] </t>
  </si>
  <si>
    <t xml:space="preserve"> [21, 255, 255, 255, 255, 255] </t>
  </si>
  <si>
    <t xml:space="preserve"> ['Rhinotaur'] </t>
  </si>
  <si>
    <t xml:space="preserve"> [21] </t>
  </si>
  <si>
    <t xml:space="preserve"> [21, 255, 255, 18, 18, 255] </t>
  </si>
  <si>
    <t xml:space="preserve"> ['Rhinotaur', 'Rhodox', 'Rhodox'] </t>
  </si>
  <si>
    <t xml:space="preserve"> [21, 18, 18] </t>
  </si>
  <si>
    <t xml:space="preserve"> [255, 255, 18, 18, 168, 255] </t>
  </si>
  <si>
    <t xml:space="preserve"> ['Rhodox', 'Rhodox', 'GreaseMonk'] </t>
  </si>
  <si>
    <t xml:space="preserve"> [18, 18, 168] </t>
  </si>
  <si>
    <t xml:space="preserve"> [21, 255, 168, 18, 18, 255] </t>
  </si>
  <si>
    <t xml:space="preserve"> ['Rhinotaur', 'GreaseMonk', 'Rhodox', 'Rhodox'] </t>
  </si>
  <si>
    <t xml:space="preserve"> [21, 168, 18, 18] </t>
  </si>
  <si>
    <t xml:space="preserve"> [255, 255, 168, 168, 255, 255] </t>
  </si>
  <si>
    <t xml:space="preserve"> ['GreaseMonk', 'GreaseMonk'] </t>
  </si>
  <si>
    <t xml:space="preserve"> [168, 168] </t>
  </si>
  <si>
    <t xml:space="preserve"> [255, 255, 18, 18, 18, 18] </t>
  </si>
  <si>
    <t xml:space="preserve"> ['Rhodox', 'Rhodox', 'Rhodox', 'Rhodox'] </t>
  </si>
  <si>
    <t xml:space="preserve"> [18, 18, 18, 18] </t>
  </si>
  <si>
    <t xml:space="preserve"> [1, 1, 255, 255, 66, 255] </t>
  </si>
  <si>
    <t xml:space="preserve"> ['Soldier', 'Soldier', 'M-TekArmor'] </t>
  </si>
  <si>
    <t xml:space="preserve"> [1, 1, 66] </t>
  </si>
  <si>
    <t xml:space="preserve"> [255, 255, 255, 77, 70, 255] </t>
  </si>
  <si>
    <t xml:space="preserve"> ['Repo Man', 'Vaporite'] </t>
  </si>
  <si>
    <t xml:space="preserve"> [77, 70] </t>
  </si>
  <si>
    <t xml:space="preserve"> [255, 255, 255, 255, 66, 255] </t>
  </si>
  <si>
    <t xml:space="preserve"> ['M-TekArmor'] </t>
  </si>
  <si>
    <t xml:space="preserve"> [66] </t>
  </si>
  <si>
    <t xml:space="preserve"> [50, 122, 134, 134, 255, 255] </t>
  </si>
  <si>
    <t xml:space="preserve"> ['Trilium', 'Tusker', 'Cirpius', 'Cirpius'] </t>
  </si>
  <si>
    <t xml:space="preserve"> [50, 122, 134, 134] </t>
  </si>
  <si>
    <t xml:space="preserve"> [255, 255, 134, 134, 134, 255] </t>
  </si>
  <si>
    <t xml:space="preserve"> ['Cirpius', 'Cirpius', 'Cirpius'] </t>
  </si>
  <si>
    <t xml:space="preserve"> [134, 134, 134] </t>
  </si>
  <si>
    <t xml:space="preserve"> [50, 50, 255, 255, 255, 255] </t>
  </si>
  <si>
    <t xml:space="preserve"> ['Trilium', 'Trilium'] </t>
  </si>
  <si>
    <t xml:space="preserve"> [50, 50] </t>
  </si>
  <si>
    <t xml:space="preserve"> [255, 122, 134, 134, 134, 255] </t>
  </si>
  <si>
    <t xml:space="preserve"> ['Tusker', 'Cirpius', 'Cirpius', 'Cirpius'] </t>
  </si>
  <si>
    <t xml:space="preserve"> [122, 134, 134, 134] </t>
  </si>
  <si>
    <t xml:space="preserve"> [11, 11, 255, 255, 255, 255] </t>
  </si>
  <si>
    <t xml:space="preserve"> ['Brawler', 'Brawler'] </t>
  </si>
  <si>
    <t xml:space="preserve"> [11, 11] </t>
  </si>
  <si>
    <t xml:space="preserve"> [11, 50, 70, 70, 255, 255] </t>
  </si>
  <si>
    <t xml:space="preserve"> ['Brawler', 'Trilium', 'Vaporite', 'Vaporite'] </t>
  </si>
  <si>
    <t xml:space="preserve"> [11, 50, 70, 70] </t>
  </si>
  <si>
    <t xml:space="preserve"> [66, 66, 255, 255, 255, 255] </t>
  </si>
  <si>
    <t xml:space="preserve"> ['M-TekArmor', 'M-TekArmor'] </t>
  </si>
  <si>
    <t xml:space="preserve"> [66, 66] </t>
  </si>
  <si>
    <t xml:space="preserve"> [34, 34, 255, 255, 255, 255] </t>
  </si>
  <si>
    <t xml:space="preserve"> ['Pterodon', 'Pterodon'] </t>
  </si>
  <si>
    <t xml:space="preserve"> [34, 34] </t>
  </si>
  <si>
    <t xml:space="preserve"> [130, 130, 255, 255, 255, 255] </t>
  </si>
  <si>
    <t xml:space="preserve"> ['Zombone', 'Zombone'] </t>
  </si>
  <si>
    <t xml:space="preserve"> [130, 130] </t>
  </si>
  <si>
    <t xml:space="preserve"> [56, 57, 34, 255, 255, 255] </t>
  </si>
  <si>
    <t xml:space="preserve"> ['Nautiloid', 'Exocite', 'Pterodon'] </t>
  </si>
  <si>
    <t xml:space="preserve"> [56, 57, 34] </t>
  </si>
  <si>
    <t xml:space="preserve"> [56, 57, 255, 255, 255, 255] </t>
  </si>
  <si>
    <t xml:space="preserve"> ['Nautiloid', 'Exocite'] </t>
  </si>
  <si>
    <t xml:space="preserve"> [56, 57] </t>
  </si>
  <si>
    <t xml:space="preserve"> [34, 57, 255, 57, 255, 255] </t>
  </si>
  <si>
    <t xml:space="preserve"> ['Pterodon', 'Exocite', 'Exocite'] </t>
  </si>
  <si>
    <t xml:space="preserve"> [34, 57, 57] </t>
  </si>
  <si>
    <t xml:space="preserve"> [255, 255, 117, 59, 255, 255] </t>
  </si>
  <si>
    <t xml:space="preserve"> ['Officer', 'B.Day Suit'] </t>
  </si>
  <si>
    <t xml:space="preserve"> [373, 315] </t>
  </si>
  <si>
    <t xml:space="preserve"> [255, 25, 0, 0, 255, 255] </t>
  </si>
  <si>
    <t xml:space="preserve"> ['Lobo', 'Guard', 'Guard'] </t>
  </si>
  <si>
    <t xml:space="preserve"> [25, 0, 0] </t>
  </si>
  <si>
    <t xml:space="preserve"> [59, 255, 255, 255, 255, 255] </t>
  </si>
  <si>
    <t xml:space="preserve"> ['B.Day Suit'] </t>
  </si>
  <si>
    <t xml:space="preserve"> [315] </t>
  </si>
  <si>
    <t xml:space="preserve"> [58, 59, 255, 255, 255, 255] </t>
  </si>
  <si>
    <t xml:space="preserve"> ['Merchant', 'B.Day Suit'] </t>
  </si>
  <si>
    <t xml:space="preserve"> [314, 315] </t>
  </si>
  <si>
    <t xml:space="preserve"> [19, 77, 255, 255, 255, 255] </t>
  </si>
  <si>
    <t xml:space="preserve"> ['Were-Rat', 'Repo Man'] </t>
  </si>
  <si>
    <t xml:space="preserve"> [19, 77] </t>
  </si>
  <si>
    <t xml:space="preserve"> [255, 255, 255, 19, 19, 255] </t>
  </si>
  <si>
    <t xml:space="preserve"> ['Were-Rat', 'Were-Rat'] </t>
  </si>
  <si>
    <t xml:space="preserve"> [19, 19] </t>
  </si>
  <si>
    <t xml:space="preserve"> [26, 255, 26, 255, 255, 255] </t>
  </si>
  <si>
    <t xml:space="preserve"> ['Doberman', 'Doberman'] </t>
  </si>
  <si>
    <t xml:space="preserve"> [26, 26] </t>
  </si>
  <si>
    <t xml:space="preserve"> [255, 255, 94, 94, 94, 255] </t>
  </si>
  <si>
    <t xml:space="preserve"> ['Actaneon', 'Actaneon', 'Actaneon'] </t>
  </si>
  <si>
    <t xml:space="preserve"> [94, 94, 94] </t>
  </si>
  <si>
    <t xml:space="preserve"> [26, 26, 1, 255, 255, 255] </t>
  </si>
  <si>
    <t xml:space="preserve"> ['Doberman', 'Doberman', 'Soldier'] </t>
  </si>
  <si>
    <t xml:space="preserve"> [26, 26, 1] </t>
  </si>
  <si>
    <t xml:space="preserve"> [255, 255, 24, 24, 24, 255] </t>
  </si>
  <si>
    <t xml:space="preserve"> ['Stray Cat', 'Stray Cat', 'Stray Cat'] </t>
  </si>
  <si>
    <t xml:space="preserve"> [24, 24, 24] </t>
  </si>
  <si>
    <t xml:space="preserve"> [47, 47, 24, 24, 255, 255] </t>
  </si>
  <si>
    <t xml:space="preserve"> ['CrassHoppr', 'CrassHoppr', 'Stray Cat', 'Stray Cat'] </t>
  </si>
  <si>
    <t xml:space="preserve"> [47, 47, 24, 24] </t>
  </si>
  <si>
    <t xml:space="preserve"> [47, 47, 47, 255, 255, 255] </t>
  </si>
  <si>
    <t xml:space="preserve"> ['CrassHoppr', 'CrassHoppr', 'CrassHoppr'] </t>
  </si>
  <si>
    <t xml:space="preserve"> [47, 47, 47] </t>
  </si>
  <si>
    <t xml:space="preserve"> [118, 255, 118, 118, 118, 118] </t>
  </si>
  <si>
    <t xml:space="preserve"> ['Rhobite', 'Rhobite', 'Rhobite', 'Rhobite', 'Rhobite'] </t>
  </si>
  <si>
    <t xml:space="preserve"> [118, 118, 118, 118, 118] </t>
  </si>
  <si>
    <t xml:space="preserve"> [41, 255, 255, 255, 255, 255] </t>
  </si>
  <si>
    <t xml:space="preserve"> ['Beakor'] </t>
  </si>
  <si>
    <t xml:space="preserve"> [41] </t>
  </si>
  <si>
    <t xml:space="preserve"> [41, 41, 24, 255, 255, 255] </t>
  </si>
  <si>
    <t xml:space="preserve"> ['Beakor', 'Beakor', 'Stray Cat'] </t>
  </si>
  <si>
    <t xml:space="preserve"> [41, 41, 24] </t>
  </si>
  <si>
    <t xml:space="preserve"> [41, 255, 118, 118, 255, 255] </t>
  </si>
  <si>
    <t xml:space="preserve"> ['Beakor', 'Rhobite', 'Rhobite'] </t>
  </si>
  <si>
    <t xml:space="preserve"> [41, 118, 118] </t>
  </si>
  <si>
    <t xml:space="preserve"> [255, 255, 118, 118, 118, 255] </t>
  </si>
  <si>
    <t xml:space="preserve"> ['Rhobite', 'Rhobite', 'Rhobite'] </t>
  </si>
  <si>
    <t xml:space="preserve"> [118, 118, 118] </t>
  </si>
  <si>
    <t xml:space="preserve"> [41, 24, 47, 47, 255, 255] </t>
  </si>
  <si>
    <t xml:space="preserve"> ['Beakor', 'Stray Cat', 'CrassHoppr', 'CrassHoppr'] </t>
  </si>
  <si>
    <t xml:space="preserve"> [41, 24, 47, 47] </t>
  </si>
  <si>
    <t xml:space="preserve"> [2, 2, 255, 255, 255, 255] </t>
  </si>
  <si>
    <t xml:space="preserve"> ['Templar', 'Templar'] </t>
  </si>
  <si>
    <t xml:space="preserve"> [2, 2] </t>
  </si>
  <si>
    <t xml:space="preserve"> [118, 255, 255, 79, 79, 255] </t>
  </si>
  <si>
    <t xml:space="preserve"> ['Cadet', 'Grunt', 'Grunt'] </t>
  </si>
  <si>
    <t xml:space="preserve"> [374, 335, 335] </t>
  </si>
  <si>
    <t xml:space="preserve"> [255, 255, 79, 79, 79, 79] </t>
  </si>
  <si>
    <t xml:space="preserve"> ['Grunt', 'Grunt', 'Grunt', 'Grunt'] </t>
  </si>
  <si>
    <t xml:space="preserve"> [335, 335, 335, 335] </t>
  </si>
  <si>
    <t xml:space="preserve"> [68, 255, 1, 1, 1, 1] </t>
  </si>
  <si>
    <t xml:space="preserve"> ['Telstar', 'Soldier', 'Soldier', 'Soldier', 'Soldier'] </t>
  </si>
  <si>
    <t xml:space="preserve"> [68, 1, 1, 1, 1] </t>
  </si>
  <si>
    <t xml:space="preserve"> [26, 26, 26, 255, 255, 255] </t>
  </si>
  <si>
    <t xml:space="preserve"> ['Doberman', 'Doberman', 'Doberman'] </t>
  </si>
  <si>
    <t xml:space="preserve"> [26, 26, 26] </t>
  </si>
  <si>
    <t xml:space="preserve"> [255, 255, 79, 79, 79, 255] </t>
  </si>
  <si>
    <t xml:space="preserve"> ['Grunt', 'Grunt', 'Grunt'] </t>
  </si>
  <si>
    <t xml:space="preserve"> [335, 335, 335] </t>
  </si>
  <si>
    <t xml:space="preserve"> [159, 255, 255, 255, 255, 255] </t>
  </si>
  <si>
    <t xml:space="preserve"> ['HeavyArmor'] </t>
  </si>
  <si>
    <t xml:space="preserve"> [159] </t>
  </si>
  <si>
    <t xml:space="preserve"> [255, 255, 90, 255, 255, 255] </t>
  </si>
  <si>
    <t xml:space="preserve"> ['Ghost'] </t>
  </si>
  <si>
    <t xml:space="preserve"> [90] </t>
  </si>
  <si>
    <t xml:space="preserve"> [255, 255, 90, 90, 90, 255] </t>
  </si>
  <si>
    <t xml:space="preserve"> ['Ghost', 'Ghost', 'Ghost'] </t>
  </si>
  <si>
    <t xml:space="preserve"> [90, 90, 90] </t>
  </si>
  <si>
    <t xml:space="preserve"> [255, 94, 94, 94, 89, 89] </t>
  </si>
  <si>
    <t xml:space="preserve"> ['Actaneon', 'Actaneon', 'Actaneon', 'Aspik', 'Aspik'] </t>
  </si>
  <si>
    <t xml:space="preserve"> [94, 94, 94, 89, 89] </t>
  </si>
  <si>
    <t xml:space="preserve"> [90, 255, 255, 162, 162, 255] </t>
  </si>
  <si>
    <t xml:space="preserve"> ['Ghost', 'Poplium', 'Poplium'] </t>
  </si>
  <si>
    <t xml:space="preserve"> [90, 162, 162] </t>
  </si>
  <si>
    <t xml:space="preserve"> [90, 90, 255, 162, 162, 162] </t>
  </si>
  <si>
    <t xml:space="preserve"> ['Ghost', 'Ghost', 'Poplium', 'Poplium', 'Poplium'] </t>
  </si>
  <si>
    <t xml:space="preserve"> [90, 90, 162, 162, 162] </t>
  </si>
  <si>
    <t xml:space="preserve"> [14, 14, 8, 255, 255, 255] </t>
  </si>
  <si>
    <t xml:space="preserve"> ['Whisper', 'Whisper', 'Hazer'] </t>
  </si>
  <si>
    <t xml:space="preserve"> [14, 14, 8] </t>
  </si>
  <si>
    <t xml:space="preserve"> [255, 255, 255, 70, 70, 255] </t>
  </si>
  <si>
    <t xml:space="preserve"> ['Vaporite', 'Vaporite'] </t>
  </si>
  <si>
    <t xml:space="preserve"> [70, 70] </t>
  </si>
  <si>
    <t xml:space="preserve"> [255, 255, 79, 79, 8, 8] </t>
  </si>
  <si>
    <t xml:space="preserve"> ['Bomb', 'Bomb', 'Hazer', 'Hazer'] </t>
  </si>
  <si>
    <t xml:space="preserve"> [79, 79, 8, 8] </t>
  </si>
  <si>
    <t xml:space="preserve"> [110, 110, 229, 229, 255, 255] </t>
  </si>
  <si>
    <t xml:space="preserve"> ['Apparite', 'Apparite', 'Lich', 'Lich'] </t>
  </si>
  <si>
    <t xml:space="preserve"> [110, 110, 229, 229] </t>
  </si>
  <si>
    <t xml:space="preserve"> [14, 14, 14, 14, 255, 255] </t>
  </si>
  <si>
    <t xml:space="preserve"> ['Whisper', 'Whisper', 'Whisper', 'Whisper'] </t>
  </si>
  <si>
    <t xml:space="preserve"> [14, 14, 14, 14] </t>
  </si>
  <si>
    <t xml:space="preserve"> [15, 15, 255, 255, 255, 255] </t>
  </si>
  <si>
    <t xml:space="preserve"> ['Over-Mind', 'Over-Mind'] </t>
  </si>
  <si>
    <t xml:space="preserve"> [15, 15] </t>
  </si>
  <si>
    <t xml:space="preserve"> ['Bomb', 'Bomb', 'Bomb'] </t>
  </si>
  <si>
    <t xml:space="preserve"> [79, 79, 79] </t>
  </si>
  <si>
    <t xml:space="preserve"> [255, 255, 79, 255, 255, 255] </t>
  </si>
  <si>
    <t xml:space="preserve"> ['Bomb'] </t>
  </si>
  <si>
    <t xml:space="preserve"> [79] </t>
  </si>
  <si>
    <t xml:space="preserve"> [15, 255, 186, 186, 255, 255] </t>
  </si>
  <si>
    <t xml:space="preserve"> ['Over-Mind', 'StillGoing', 'StillGoing'] </t>
  </si>
  <si>
    <t xml:space="preserve"> [15, 186, 186] </t>
  </si>
  <si>
    <t xml:space="preserve"> [84, 84, 84, 84, 84, 85] </t>
  </si>
  <si>
    <t xml:space="preserve"> ['Piranha', 'Piranha', 'Piranha', 'Piranha', 'Piranha', 'Rizopas'] </t>
  </si>
  <si>
    <t xml:space="preserve"> [340, 340, 340, 340, 340, 341] </t>
  </si>
  <si>
    <t xml:space="preserve"> [14, 186, 8, 8, 255, 255] </t>
  </si>
  <si>
    <t xml:space="preserve"> ['Whisper', 'StillGoing', 'Hazer', 'Hazer'] </t>
  </si>
  <si>
    <t xml:space="preserve"> [14, 186, 8, 8] </t>
  </si>
  <si>
    <t xml:space="preserve"> [14, 255, 8, 8, 8, 255] </t>
  </si>
  <si>
    <t xml:space="preserve"> ['Whisper', 'Hazer', 'Hazer', 'Hazer'] </t>
  </si>
  <si>
    <t xml:space="preserve"> [14, 8, 8, 8] </t>
  </si>
  <si>
    <t xml:space="preserve"> [58, 255, 255, 255, 255, 255] </t>
  </si>
  <si>
    <t xml:space="preserve"> ['Anguiform'] </t>
  </si>
  <si>
    <t xml:space="preserve"> [58] </t>
  </si>
  <si>
    <t xml:space="preserve"> [58, 58, 255, 255, 255, 255] </t>
  </si>
  <si>
    <t xml:space="preserve"> ['Anguiform', 'Anguiform'] </t>
  </si>
  <si>
    <t xml:space="preserve"> [58, 58] </t>
  </si>
  <si>
    <t xml:space="preserve"> [27, 27, 0, 0, 255, 255] </t>
  </si>
  <si>
    <t xml:space="preserve"> ['Vomammoth', 'Vomammoth', 'Guard', 'Guard'] </t>
  </si>
  <si>
    <t xml:space="preserve"> [27, 27, 0, 0] </t>
  </si>
  <si>
    <t xml:space="preserve"> [255, 255, 255, 186, 186, 186] </t>
  </si>
  <si>
    <t xml:space="preserve"> ['StillGoing', 'StillGoing', 'StillGoing'] </t>
  </si>
  <si>
    <t xml:space="preserve"> [186, 186, 186] </t>
  </si>
  <si>
    <t xml:space="preserve"> [58, 255, 94, 89, 255, 255] </t>
  </si>
  <si>
    <t xml:space="preserve"> ['Anguiform', 'Actaneon', 'Aspik'] </t>
  </si>
  <si>
    <t xml:space="preserve"> [58, 94, 89] </t>
  </si>
  <si>
    <t xml:space="preserve"> [63, 255, 255, 255, 255, 255] </t>
  </si>
  <si>
    <t xml:space="preserve"> ['Rider'] </t>
  </si>
  <si>
    <t xml:space="preserve"> [63] </t>
  </si>
  <si>
    <t xml:space="preserve"> [159, 255, 101, 101, 255, 255] </t>
  </si>
  <si>
    <t xml:space="preserve"> ['HeavyArmor', 'Trooper', 'Trooper'] </t>
  </si>
  <si>
    <t xml:space="preserve"> [159, 101, 101] </t>
  </si>
  <si>
    <t xml:space="preserve"> [255, 28, 101, 255, 255, 255] </t>
  </si>
  <si>
    <t xml:space="preserve"> ['Fidor', 'Trooper'] </t>
  </si>
  <si>
    <t xml:space="preserve"> [28, 101] </t>
  </si>
  <si>
    <t xml:space="preserve"> [14, 255, 255, 255, 255, 255] </t>
  </si>
  <si>
    <t xml:space="preserve"> ['Whisper'] </t>
  </si>
  <si>
    <t xml:space="preserve"> [14] </t>
  </si>
  <si>
    <t xml:space="preserve"> [255, 255, 101, 101, 101, 101] </t>
  </si>
  <si>
    <t xml:space="preserve"> ['Trooper', 'Trooper', 'Trooper', 'Trooper'] </t>
  </si>
  <si>
    <t xml:space="preserve"> [101, 101, 101, 101] </t>
  </si>
  <si>
    <t xml:space="preserve"> [121, 255, 101, 101, 255, 255] </t>
  </si>
  <si>
    <t xml:space="preserve"> ['Bounty Man', 'Trooper', 'Trooper'] </t>
  </si>
  <si>
    <t xml:space="preserve"> [121, 101, 101] </t>
  </si>
  <si>
    <t xml:space="preserve"> [35, 255, 255, 255, 255, 255] </t>
  </si>
  <si>
    <t xml:space="preserve"> ['FossilFang'] </t>
  </si>
  <si>
    <t xml:space="preserve"> [35] </t>
  </si>
  <si>
    <t xml:space="preserve"> [120, 120, 255, 255, 255, 255] </t>
  </si>
  <si>
    <t xml:space="preserve"> ['Red Fang', 'Red Fang'] </t>
  </si>
  <si>
    <t xml:space="preserve"> [120, 120] </t>
  </si>
  <si>
    <t xml:space="preserve"> [144, 42, 108, 255, 255, 255] </t>
  </si>
  <si>
    <t xml:space="preserve"> ['Over Grunk', 'Vulture', 'Iron Fist'] </t>
  </si>
  <si>
    <t xml:space="preserve"> [144, 42, 108] </t>
  </si>
  <si>
    <t xml:space="preserve"> [108, 108, 140, 140, 255, 255] </t>
  </si>
  <si>
    <t xml:space="preserve"> ['Iron Fist', 'Iron Fist', 'Mind Candy', 'Mind Candy'] </t>
  </si>
  <si>
    <t xml:space="preserve"> [108, 108, 140, 140] </t>
  </si>
  <si>
    <t xml:space="preserve"> [120, 42, 120, 255, 255, 255] </t>
  </si>
  <si>
    <t xml:space="preserve"> ['Red Fang', 'Vulture', 'Red Fang'] </t>
  </si>
  <si>
    <t xml:space="preserve"> [120, 42, 120] </t>
  </si>
  <si>
    <t xml:space="preserve"> [144, 144, 140, 140, 140, 255] </t>
  </si>
  <si>
    <t xml:space="preserve"> ['Over Grunk', 'Over Grunk', 'Mind Candy', 'Mind Candy', 'Mind Candy'] </t>
  </si>
  <si>
    <t xml:space="preserve"> [144, 144, 140, 140, 140] </t>
  </si>
  <si>
    <t xml:space="preserve"> [42, 42, 255, 255, 255, 255] </t>
  </si>
  <si>
    <t xml:space="preserve"> ['Vulture', 'Vulture'] </t>
  </si>
  <si>
    <t xml:space="preserve"> [42, 42] </t>
  </si>
  <si>
    <t xml:space="preserve"> [42, 255, 108, 255, 255, 255] </t>
  </si>
  <si>
    <t xml:space="preserve"> ['Vulture', 'Iron Fist'] </t>
  </si>
  <si>
    <t xml:space="preserve"> [42, 108] </t>
  </si>
  <si>
    <t xml:space="preserve"> [255, 255, 140, 140, 140, 140] </t>
  </si>
  <si>
    <t xml:space="preserve"> ['Mind Candy', 'Mind Candy', 'Mind Candy', 'Mind Candy'] </t>
  </si>
  <si>
    <t xml:space="preserve"> [140, 140, 140, 140] </t>
  </si>
  <si>
    <t xml:space="preserve"> [83, 255, 255, 255, 255, 255] </t>
  </si>
  <si>
    <t xml:space="preserve"> ['HadesGigas'] </t>
  </si>
  <si>
    <t xml:space="preserve"> [83] </t>
  </si>
  <si>
    <t xml:space="preserve"> [255, 255, 91, 255, 255, 255] </t>
  </si>
  <si>
    <t xml:space="preserve"> ['Crawler'] </t>
  </si>
  <si>
    <t xml:space="preserve"> [91] </t>
  </si>
  <si>
    <t xml:space="preserve"> [255, 255, 223, 223, 223, 223] </t>
  </si>
  <si>
    <t xml:space="preserve"> ['Gabbldegak', 'Gabbldegak', 'Gabbldegak', 'Gabbldegak'] </t>
  </si>
  <si>
    <t xml:space="preserve"> [223, 223, 223, 223] </t>
  </si>
  <si>
    <t xml:space="preserve"> [82, 255, 255, 255, 255, 255] </t>
  </si>
  <si>
    <t xml:space="preserve"> ['SlamDancer'] </t>
  </si>
  <si>
    <t xml:space="preserve"> [82] </t>
  </si>
  <si>
    <t xml:space="preserve"> [82, 255, 223, 223, 223, 255] </t>
  </si>
  <si>
    <t xml:space="preserve"> ['SlamDancer', 'Gabbldegak', 'Gabbldegak', 'Gabbldegak'] </t>
  </si>
  <si>
    <t xml:space="preserve"> [82, 223, 223, 223] </t>
  </si>
  <si>
    <t xml:space="preserve"> [78, 255, 255, 255, 255, 255] </t>
  </si>
  <si>
    <t xml:space="preserve"> ['Harvester'] </t>
  </si>
  <si>
    <t xml:space="preserve"> [78] </t>
  </si>
  <si>
    <t xml:space="preserve"> [82, 78, 78, 255, 255, 255] </t>
  </si>
  <si>
    <t xml:space="preserve"> ['SlamDancer', 'Harvester', 'Harvester'] </t>
  </si>
  <si>
    <t xml:space="preserve"> [82, 78, 78] </t>
  </si>
  <si>
    <t xml:space="preserve"> [78, 255, 223, 223, 255, 255] </t>
  </si>
  <si>
    <t xml:space="preserve"> ['Harvester', 'Gabbldegak', 'Gabbldegak'] </t>
  </si>
  <si>
    <t xml:space="preserve"> [78, 223, 223] </t>
  </si>
  <si>
    <t xml:space="preserve"> [83, 78, 255, 255, 255, 255] </t>
  </si>
  <si>
    <t xml:space="preserve"> ['HadesGigas', 'Harvester'] </t>
  </si>
  <si>
    <t xml:space="preserve"> [83, 78] </t>
  </si>
  <si>
    <t xml:space="preserve"> [6, 255, 255, 255, 255, 255] </t>
  </si>
  <si>
    <t xml:space="preserve"> ['Mag Roader'] </t>
  </si>
  <si>
    <t xml:space="preserve"> [6] </t>
  </si>
  <si>
    <t xml:space="preserve"> [255, 255, 209, 115, 115, 255] </t>
  </si>
  <si>
    <t xml:space="preserve"> ['Vermin', 'Sewer Rat', 'Sewer Rat'] </t>
  </si>
  <si>
    <t xml:space="preserve"> [209, 115, 115] </t>
  </si>
  <si>
    <t xml:space="preserve"> [255, 115, 209, 115, 115, 209] </t>
  </si>
  <si>
    <t xml:space="preserve"> ['Sewer Rat', 'Vermin', 'Sewer Rat', 'Sewer Rat', 'Vermin'] </t>
  </si>
  <si>
    <t xml:space="preserve"> [115, 209, 115, 115, 209] </t>
  </si>
  <si>
    <t xml:space="preserve"> [255, 255, 91, 91, 91, 91] </t>
  </si>
  <si>
    <t xml:space="preserve"> ['Crawler', 'Crawler', 'Crawler', 'Crawler'] </t>
  </si>
  <si>
    <t xml:space="preserve"> [91, 91, 91, 91] </t>
  </si>
  <si>
    <t xml:space="preserve"> [203, 203, 199, 199, 255, 255] </t>
  </si>
  <si>
    <t xml:space="preserve"> ['Garm', 'Garm', 'Commando', 'Commando'] </t>
  </si>
  <si>
    <t xml:space="preserve"> [203, 203, 199, 199] </t>
  </si>
  <si>
    <t xml:space="preserve"> [203, 203, 199, 255, 255, 255] </t>
  </si>
  <si>
    <t xml:space="preserve"> ['Garm', 'Garm', 'Commando'] </t>
  </si>
  <si>
    <t xml:space="preserve"> [203, 203, 199] </t>
  </si>
  <si>
    <t xml:space="preserve"> [6, 175, 255, 255, 255, 255] </t>
  </si>
  <si>
    <t xml:space="preserve"> ['Mag Roader', 'Mag Roader'] </t>
  </si>
  <si>
    <t xml:space="preserve"> [6, 175] </t>
  </si>
  <si>
    <t xml:space="preserve"> [255, 255, 45, 45, 45, 255] </t>
  </si>
  <si>
    <t xml:space="preserve"> ['Trapper', 'Trapper', 'Trapper'] </t>
  </si>
  <si>
    <t xml:space="preserve"> [45, 45, 45] </t>
  </si>
  <si>
    <t xml:space="preserve"> [102, 102, 255, 255, 255, 255] </t>
  </si>
  <si>
    <t xml:space="preserve"> ['General', 'General'] </t>
  </si>
  <si>
    <t xml:space="preserve"> [102, 102] </t>
  </si>
  <si>
    <t xml:space="preserve"> [102, 255, 65, 65, 255, 255] </t>
  </si>
  <si>
    <t xml:space="preserve"> ['General', 'Pipsqueak', 'Pipsqueak'] </t>
  </si>
  <si>
    <t xml:space="preserve"> [102, 65, 65] </t>
  </si>
  <si>
    <t xml:space="preserve"> [255, 255, 65, 65, 65, 65] </t>
  </si>
  <si>
    <t xml:space="preserve"> ['Pipsqueak', 'Pipsqueak', 'Pipsqueak', 'Pipsqueak'] </t>
  </si>
  <si>
    <t xml:space="preserve"> [65, 65, 65, 65] </t>
  </si>
  <si>
    <t xml:space="preserve"> [160, 255, 45, 45, 45, 255] </t>
  </si>
  <si>
    <t xml:space="preserve"> ['Chaser', 'Trapper', 'Trapper', 'Trapper'] </t>
  </si>
  <si>
    <t xml:space="preserve"> [160, 45, 45, 45] </t>
  </si>
  <si>
    <t xml:space="preserve"> [160, 255, 65, 65, 65, 255] </t>
  </si>
  <si>
    <t xml:space="preserve"> ['Chaser', 'Pipsqueak', 'Pipsqueak', 'Pipsqueak'] </t>
  </si>
  <si>
    <t xml:space="preserve"> [160, 65, 65, 65] </t>
  </si>
  <si>
    <t xml:space="preserve"> [136, 255, 255, 255, 255, 255] </t>
  </si>
  <si>
    <t xml:space="preserve"> ['Gobbler'] </t>
  </si>
  <si>
    <t xml:space="preserve"> [136] </t>
  </si>
  <si>
    <t xml:space="preserve"> [17, 17, 17, 255, 255, 255] </t>
  </si>
  <si>
    <t xml:space="preserve"> ['Commander', 'Commander', 'Commander'] </t>
  </si>
  <si>
    <t xml:space="preserve"> [17, 17, 17] </t>
  </si>
  <si>
    <t xml:space="preserve"> [187, 255, 255, 255, 255, 255] </t>
  </si>
  <si>
    <t xml:space="preserve"> ['Allo Ver'] </t>
  </si>
  <si>
    <t xml:space="preserve"> [187] </t>
  </si>
  <si>
    <t xml:space="preserve"> [255, 255, 196, 255, 255, 255] </t>
  </si>
  <si>
    <t xml:space="preserve"> ['Wizard'] </t>
  </si>
  <si>
    <t xml:space="preserve"> [196] </t>
  </si>
  <si>
    <t xml:space="preserve"> [206, 206, 255, 255, 255, 255] </t>
  </si>
  <si>
    <t xml:space="preserve"> ['Nastidon', 'Nastidon'] </t>
  </si>
  <si>
    <t xml:space="preserve"> [206, 206] </t>
  </si>
  <si>
    <t xml:space="preserve"> [255, 135, 202, 255, 255, 255] </t>
  </si>
  <si>
    <t xml:space="preserve"> ['Sprinter', 'Lunaris'] </t>
  </si>
  <si>
    <t xml:space="preserve"> [135, 202] </t>
  </si>
  <si>
    <t xml:space="preserve"> [124, 135, 255, 255, 255, 255] </t>
  </si>
  <si>
    <t xml:space="preserve"> ['Chitonid', 'Sprinter'] </t>
  </si>
  <si>
    <t xml:space="preserve"> [124, 135] </t>
  </si>
  <si>
    <t xml:space="preserve"> [135, 135, 135, 255, 255, 255] </t>
  </si>
  <si>
    <t xml:space="preserve"> ['Sprinter', 'Sprinter', 'Sprinter'] </t>
  </si>
  <si>
    <t xml:space="preserve"> [135, 135, 135] </t>
  </si>
  <si>
    <t xml:space="preserve"> [124, 250, 255, 255, 255, 255] </t>
  </si>
  <si>
    <t xml:space="preserve"> ['Chitonid', 'Woolly'] </t>
  </si>
  <si>
    <t xml:space="preserve"> [124, 250] </t>
  </si>
  <si>
    <t xml:space="preserve"> [124, 202, 202, 255, 255, 255] </t>
  </si>
  <si>
    <t xml:space="preserve"> ['Chitonid', 'Lunaris', 'Lunaris'] </t>
  </si>
  <si>
    <t xml:space="preserve"> [124, 202, 202] </t>
  </si>
  <si>
    <t xml:space="preserve"> [255, 255, 195, 195, 195, 255] </t>
  </si>
  <si>
    <t xml:space="preserve"> ['Nohrabbit', 'Nohrabbit', 'Nohrabbit'] </t>
  </si>
  <si>
    <t xml:space="preserve"> [195, 195, 195] </t>
  </si>
  <si>
    <t xml:space="preserve"> [79, 79, 79, 79, 79, 79] </t>
  </si>
  <si>
    <t xml:space="preserve"> ['Bomb', 'Bomb', 'Bomb', 'Bomb', 'Bomb', 'Bomb'] </t>
  </si>
  <si>
    <t xml:space="preserve"> [254, 255, 255, 255, 255, 255] </t>
  </si>
  <si>
    <t xml:space="preserve"> ['Io'] </t>
  </si>
  <si>
    <t xml:space="preserve"> [254] </t>
  </si>
  <si>
    <t xml:space="preserve"> [151, 151, 151, 255, 255, 255] </t>
  </si>
  <si>
    <t xml:space="preserve"> ['Maliga', 'Maliga', 'Maliga'] </t>
  </si>
  <si>
    <t xml:space="preserve"> [151, 151, 151] </t>
  </si>
  <si>
    <t xml:space="preserve"> [35, 35, 255, 255, 255, 255] </t>
  </si>
  <si>
    <t xml:space="preserve"> ['FossilFang', 'FossilFang'] </t>
  </si>
  <si>
    <t xml:space="preserve"> [35, 35] </t>
  </si>
  <si>
    <t xml:space="preserve"> [35, 255, 232, 232, 232, 255] </t>
  </si>
  <si>
    <t xml:space="preserve"> ['FossilFang', 'Bug', 'Bug', 'Bug'] </t>
  </si>
  <si>
    <t xml:space="preserve"> [35, 232, 232, 232] </t>
  </si>
  <si>
    <t xml:space="preserve"> [255, 255, 232, 232, 232, 255] </t>
  </si>
  <si>
    <t xml:space="preserve"> ['Bug', 'Bug', 'Bug'] </t>
  </si>
  <si>
    <t xml:space="preserve"> [232, 232, 232] </t>
  </si>
  <si>
    <t xml:space="preserve"> [232, 232, 232, 232, 232, 232] </t>
  </si>
  <si>
    <t xml:space="preserve"> ['Bug', 'Bug', 'Bug', 'Bug', 'Bug', 'Bug'] </t>
  </si>
  <si>
    <t xml:space="preserve"> [123, 123, 255, 255, 255, 255] </t>
  </si>
  <si>
    <t xml:space="preserve"> ['Ralph', 'Ralph'] </t>
  </si>
  <si>
    <t xml:space="preserve"> [123, 123] </t>
  </si>
  <si>
    <t xml:space="preserve"> [123, 129, 129, 255, 255, 255] </t>
  </si>
  <si>
    <t xml:space="preserve"> ['Ralph', 'Wyvern', 'Wyvern'] </t>
  </si>
  <si>
    <t xml:space="preserve"> [123, 129, 129] </t>
  </si>
  <si>
    <t xml:space="preserve"> [123, 129, 61, 61, 255, 255] </t>
  </si>
  <si>
    <t xml:space="preserve"> ['Ralph', 'Wyvern', 'ChickenLip', 'ChickenLip'] </t>
  </si>
  <si>
    <t xml:space="preserve"> [123, 129, 61, 61] </t>
  </si>
  <si>
    <t xml:space="preserve"> [141, 141, 141, 255, 255, 255] </t>
  </si>
  <si>
    <t xml:space="preserve"> ['WeedFeeder', 'WeedFeeder', 'WeedFeeder'] </t>
  </si>
  <si>
    <t xml:space="preserve"> [141, 141, 141] </t>
  </si>
  <si>
    <t xml:space="preserve"> [255, 123, 107, 255, 255, 255] </t>
  </si>
  <si>
    <t xml:space="preserve"> ['Ralph', 'Joker'] </t>
  </si>
  <si>
    <t xml:space="preserve"> [123, 107] </t>
  </si>
  <si>
    <t xml:space="preserve"> [107, 107, 107, 255, 255, 255] </t>
  </si>
  <si>
    <t xml:space="preserve"> ['Joker', 'Joker', 'Joker'] </t>
  </si>
  <si>
    <t xml:space="preserve"> [107, 107, 107] </t>
  </si>
  <si>
    <t xml:space="preserve"> [255, 61, 61, 61, 61, 61] </t>
  </si>
  <si>
    <t xml:space="preserve"> ['ChickenLip', 'ChickenLip', 'ChickenLip', 'ChickenLip', 'ChickenLip'] </t>
  </si>
  <si>
    <t xml:space="preserve"> [61, 61, 61, 61, 61] </t>
  </si>
  <si>
    <t xml:space="preserve"> [130, 255, 255, 255, 255, 255] </t>
  </si>
  <si>
    <t xml:space="preserve"> ['Zombone'] </t>
  </si>
  <si>
    <t xml:space="preserve"> [130] </t>
  </si>
  <si>
    <t xml:space="preserve"> [130, 72, 72, 255, 255, 255] </t>
  </si>
  <si>
    <t xml:space="preserve"> ['Zombone', 'Ing', 'Ing'] </t>
  </si>
  <si>
    <t xml:space="preserve"> [130, 72, 72] </t>
  </si>
  <si>
    <t xml:space="preserve"> [72, 72, 72, 255, 255, 255] </t>
  </si>
  <si>
    <t xml:space="preserve"> ['Ing', 'Ing', 'Ing'] </t>
  </si>
  <si>
    <t xml:space="preserve"> [72, 72, 72] </t>
  </si>
  <si>
    <t xml:space="preserve"> [110, 110, 255, 255, 255, 255] </t>
  </si>
  <si>
    <t xml:space="preserve"> ['Apparite', 'Apparite'] </t>
  </si>
  <si>
    <t xml:space="preserve"> [110, 110] </t>
  </si>
  <si>
    <t xml:space="preserve"> [255, 255, 179, 179, 179, 255] </t>
  </si>
  <si>
    <t xml:space="preserve"> ['Coelecite', 'Coelecite', 'Coelecite'] </t>
  </si>
  <si>
    <t xml:space="preserve"> [179, 179, 179] </t>
  </si>
  <si>
    <t xml:space="preserve"> [229, 110, 179, 255, 255, 255] </t>
  </si>
  <si>
    <t xml:space="preserve"> ['Lich', 'Apparite', 'Coelecite'] </t>
  </si>
  <si>
    <t xml:space="preserve"> [229, 110, 179] </t>
  </si>
  <si>
    <t xml:space="preserve"> [255, 255, 255, 229, 229, 229] </t>
  </si>
  <si>
    <t xml:space="preserve"> ['Lich', 'Lich', 'Lich'] </t>
  </si>
  <si>
    <t xml:space="preserve"> [229, 229, 229] </t>
  </si>
  <si>
    <t xml:space="preserve"> [194, 194, 194, 255, 255, 255] </t>
  </si>
  <si>
    <t xml:space="preserve"> ['Sp Forces', 'Sp Forces', 'Sp Forces'] </t>
  </si>
  <si>
    <t xml:space="preserve"> [194, 194, 194] </t>
  </si>
  <si>
    <t xml:space="preserve"> [255, 255, 222, 222, 222, 255] </t>
  </si>
  <si>
    <t xml:space="preserve"> ['Balloon', 'Balloon', 'Balloon'] </t>
  </si>
  <si>
    <t xml:space="preserve"> [222, 222, 222] </t>
  </si>
  <si>
    <t xml:space="preserve"> [222, 222, 222, 222, 222, 222] </t>
  </si>
  <si>
    <t xml:space="preserve"> ['Balloon', 'Balloon', 'Balloon', 'Balloon', 'Balloon', 'Balloon'] </t>
  </si>
  <si>
    <t xml:space="preserve"> [29, 255, 255, 255, 255, 255] </t>
  </si>
  <si>
    <t xml:space="preserve"> ['Baskervor'] </t>
  </si>
  <si>
    <t xml:space="preserve"> [29] </t>
  </si>
  <si>
    <t xml:space="preserve"> [31, 255, 255, 255, 255, 255] </t>
  </si>
  <si>
    <t xml:space="preserve"> ['Chimera'] </t>
  </si>
  <si>
    <t xml:space="preserve"> [31] </t>
  </si>
  <si>
    <t xml:space="preserve"> [150, 29, 255, 255, 255, 255] </t>
  </si>
  <si>
    <t xml:space="preserve"> ['Cephaler', 'Baskervor'] </t>
  </si>
  <si>
    <t xml:space="preserve"> [150, 29] </t>
  </si>
  <si>
    <t xml:space="preserve"> [150, 150, 150, 255, 255, 255] </t>
  </si>
  <si>
    <t xml:space="preserve"> ['Cephaler', 'Cephaler', 'Cephaler'] </t>
  </si>
  <si>
    <t xml:space="preserve"> [150, 150, 150] </t>
  </si>
  <si>
    <t xml:space="preserve"> [214, 255, 184, 184, 255, 255] </t>
  </si>
  <si>
    <t xml:space="preserve"> ['Adamanchyt', 'Slurm', 'Slurm'] </t>
  </si>
  <si>
    <t xml:space="preserve"> [214, 184, 184] </t>
  </si>
  <si>
    <t xml:space="preserve"> [214, 214, 255, 255, 255, 255] </t>
  </si>
  <si>
    <t xml:space="preserve"> ['Adamanchyt', 'Adamanchyt'] </t>
  </si>
  <si>
    <t xml:space="preserve"> [214, 214] </t>
  </si>
  <si>
    <t xml:space="preserve"> [184, 184, 184, 184, 184, 255] </t>
  </si>
  <si>
    <t xml:space="preserve"> ['Slurm', 'Slurm', 'Slurm', 'Slurm', 'Slurm'] </t>
  </si>
  <si>
    <t xml:space="preserve"> [184, 184, 184, 184, 184] </t>
  </si>
  <si>
    <t xml:space="preserve"> [238, 238, 238, 255, 255, 255] </t>
  </si>
  <si>
    <t xml:space="preserve"> ['Mandrake', 'Mandrake', 'Mandrake'] </t>
  </si>
  <si>
    <t xml:space="preserve"> [238, 238, 238] </t>
  </si>
  <si>
    <t xml:space="preserve"> [238, 208, 208, 255, 255, 255] </t>
  </si>
  <si>
    <t xml:space="preserve"> ['Mandrake', 'Insecare', 'Insecare'] </t>
  </si>
  <si>
    <t xml:space="preserve"> [238, 208, 208] </t>
  </si>
  <si>
    <t xml:space="preserve"> [235, 235, 255, 255, 255, 255] </t>
  </si>
  <si>
    <t xml:space="preserve"> ['Abolisher', 'Abolisher'] </t>
  </si>
  <si>
    <t xml:space="preserve"> [235, 235] </t>
  </si>
  <si>
    <t xml:space="preserve"> [174, 255, 255, 255, 255, 255] </t>
  </si>
  <si>
    <t xml:space="preserve"> ['Gigantos'] </t>
  </si>
  <si>
    <t xml:space="preserve"> [174] </t>
  </si>
  <si>
    <t xml:space="preserve"> [255, 255, 50, 48, 255, 255] </t>
  </si>
  <si>
    <t xml:space="preserve"> ['L.10 Magic', 'L.20 Magic'] </t>
  </si>
  <si>
    <t xml:space="preserve"> [306, 304] </t>
  </si>
  <si>
    <t xml:space="preserve"> [37, 255, 48, 50, 255, 255] </t>
  </si>
  <si>
    <t xml:space="preserve"> ['L.30 Magic', 'L.20 Magic', 'L.10 Magic'] </t>
  </si>
  <si>
    <t xml:space="preserve"> [293, 304, 306] </t>
  </si>
  <si>
    <t xml:space="preserve"> [37, 37, 37, 255, 255, 255] </t>
  </si>
  <si>
    <t xml:space="preserve"> ['L.30 Magic', 'L.30 Magic', 'L.30 Magic'] </t>
  </si>
  <si>
    <t xml:space="preserve"> [293, 293, 293] </t>
  </si>
  <si>
    <t xml:space="preserve"> [174, 174, 255, 255, 255, 255] </t>
  </si>
  <si>
    <t xml:space="preserve"> ['Gigantos', 'Gigantos'] </t>
  </si>
  <si>
    <t xml:space="preserve"> [174, 174] </t>
  </si>
  <si>
    <t xml:space="preserve"> [67, 67, 227, 255, 255, 255] </t>
  </si>
  <si>
    <t xml:space="preserve"> ['Sky Armor', 'Sky Armor', 'Spit Fire'] </t>
  </si>
  <si>
    <t xml:space="preserve"> [67, 67, 227] </t>
  </si>
  <si>
    <t xml:space="preserve"> [67, 227, 255, 255, 255, 255] </t>
  </si>
  <si>
    <t xml:space="preserve"> ['Sky Armor', 'Spit Fire'] </t>
  </si>
  <si>
    <t xml:space="preserve"> [67, 227] </t>
  </si>
  <si>
    <t xml:space="preserve"> [32, 255, 255, 255, 255, 255] </t>
  </si>
  <si>
    <t xml:space="preserve"> ['Behemoth'] </t>
  </si>
  <si>
    <t xml:space="preserve"> [32] </t>
  </si>
  <si>
    <t xml:space="preserve"> [12, 255, 164, 164, 255, 255] </t>
  </si>
  <si>
    <t xml:space="preserve"> ['Apokryphos', 'Misfit', 'Misfit'] </t>
  </si>
  <si>
    <t xml:space="preserve"> [12, 164, 164] </t>
  </si>
  <si>
    <t xml:space="preserve"> [12, 255, 255, 255, 255, 255] </t>
  </si>
  <si>
    <t xml:space="preserve"> ['Apokryphos'] </t>
  </si>
  <si>
    <t xml:space="preserve"> [12] </t>
  </si>
  <si>
    <t xml:space="preserve"> [3, 3, 255, 255, 255, 255] </t>
  </si>
  <si>
    <t xml:space="preserve"> ['Ninja', 'Ninja'] </t>
  </si>
  <si>
    <t xml:space="preserve"> [3, 3] </t>
  </si>
  <si>
    <t xml:space="preserve"> [216, 216, 216, 255, 255, 255] </t>
  </si>
  <si>
    <t xml:space="preserve"> ['Wirey Drgn', 'Wirey Drgn', 'Wirey Drgn'] </t>
  </si>
  <si>
    <t xml:space="preserve"> [216, 216, 216] </t>
  </si>
  <si>
    <t xml:space="preserve"> [12, 12, 12, 255, 255, 255] </t>
  </si>
  <si>
    <t xml:space="preserve"> ['Apokryphos', 'Apokryphos', 'Apokryphos'] </t>
  </si>
  <si>
    <t xml:space="preserve"> [12, 12, 12] </t>
  </si>
  <si>
    <t xml:space="preserve"> [74, 164, 12, 74, 255, 255] </t>
  </si>
  <si>
    <t xml:space="preserve"> ['Brainpan', 'Misfit', 'Apokryphos', 'Brainpan'] </t>
  </si>
  <si>
    <t xml:space="preserve"> [74, 164, 12, 74] </t>
  </si>
  <si>
    <t xml:space="preserve"> [74, 74, 74, 255, 255, 255] </t>
  </si>
  <si>
    <t xml:space="preserve"> ['Brainpan', 'Brainpan', 'Brainpan'] </t>
  </si>
  <si>
    <t xml:space="preserve"> [74, 74, 74] </t>
  </si>
  <si>
    <t xml:space="preserve"> [131, 255, 255, 255, 255, 255] </t>
  </si>
  <si>
    <t xml:space="preserve"> ['Dragon'] </t>
  </si>
  <si>
    <t xml:space="preserve"> [131] </t>
  </si>
  <si>
    <t xml:space="preserve"> [32, 164, 164, 255, 255, 255] </t>
  </si>
  <si>
    <t xml:space="preserve"> ['Behemoth', 'Misfit', 'Misfit'] </t>
  </si>
  <si>
    <t xml:space="preserve"> [32, 164, 164] </t>
  </si>
  <si>
    <t xml:space="preserve"> [32, 32, 255, 255, 255, 255] </t>
  </si>
  <si>
    <t xml:space="preserve"> ['Behemoth', 'Behemoth'] </t>
  </si>
  <si>
    <t xml:space="preserve"> [32, 32] </t>
  </si>
  <si>
    <t xml:space="preserve"> [3, 3, 216, 255, 255, 255] </t>
  </si>
  <si>
    <t xml:space="preserve"> ['Ninja', 'Ninja', 'Wirey Drgn'] </t>
  </si>
  <si>
    <t xml:space="preserve"> [3, 3, 216] </t>
  </si>
  <si>
    <t xml:space="preserve"> [255, 255, 170, 255, 255, 255] </t>
  </si>
  <si>
    <t xml:space="preserve"> ['Grenade'] </t>
  </si>
  <si>
    <t xml:space="preserve"> [170] </t>
  </si>
  <si>
    <t xml:space="preserve"> [31, 150, 150, 255, 255, 255] </t>
  </si>
  <si>
    <t xml:space="preserve"> ['Chimera', 'Cephaler', 'Cephaler'] </t>
  </si>
  <si>
    <t xml:space="preserve"> [31, 150, 150] </t>
  </si>
  <si>
    <t xml:space="preserve"> [29, 29, 255, 255, 255, 255] </t>
  </si>
  <si>
    <t xml:space="preserve"> ['Baskervor', 'Baskervor'] </t>
  </si>
  <si>
    <t xml:space="preserve"> [29, 29] </t>
  </si>
  <si>
    <t xml:space="preserve"> [255, 255, 114, 114, 255, 255] </t>
  </si>
  <si>
    <t xml:space="preserve"> ['Peepers', 'Peepers'] </t>
  </si>
  <si>
    <t xml:space="preserve"> [114, 114] </t>
  </si>
  <si>
    <t xml:space="preserve"> [255, 255, 114, 114, 114, 255] </t>
  </si>
  <si>
    <t xml:space="preserve"> ['Peepers', 'Peepers', 'Peepers'] </t>
  </si>
  <si>
    <t xml:space="preserve"> [114, 114, 114] </t>
  </si>
  <si>
    <t xml:space="preserve"> [178, 255, 114, 114, 255, 255] </t>
  </si>
  <si>
    <t xml:space="preserve"> ['EarthGuard', 'Peepers', 'Peepers'] </t>
  </si>
  <si>
    <t xml:space="preserve"> [178, 114, 114] </t>
  </si>
  <si>
    <t xml:space="preserve"> [213, 255, 255, 255, 255, 255] </t>
  </si>
  <si>
    <t xml:space="preserve"> ['Black Drgn'] </t>
  </si>
  <si>
    <t xml:space="preserve"> [213] </t>
  </si>
  <si>
    <t xml:space="preserve"> [249, 251, 255, 255, 255, 255] </t>
  </si>
  <si>
    <t xml:space="preserve"> ['Didalos', 'Veteran'] </t>
  </si>
  <si>
    <t xml:space="preserve"> [249, 251] </t>
  </si>
  <si>
    <t xml:space="preserve"> [255, 255, 33, 33, 255, 255] </t>
  </si>
  <si>
    <t xml:space="preserve"> ['Mesosaur', 'Mesosaur'] </t>
  </si>
  <si>
    <t xml:space="preserve"> [33, 33] </t>
  </si>
  <si>
    <t xml:space="preserve"> [255, 255, 33, 33, 33, 33] </t>
  </si>
  <si>
    <t xml:space="preserve"> ['Mesosaur', 'Mesosaur', 'Mesosaur', 'Mesosaur'] </t>
  </si>
  <si>
    <t xml:space="preserve"> [33, 33, 33, 33] </t>
  </si>
  <si>
    <t xml:space="preserve"> [49, 255, 33, 255, 255, 255] </t>
  </si>
  <si>
    <t xml:space="preserve"> ['Gilomantis', 'Mesosaur'] </t>
  </si>
  <si>
    <t xml:space="preserve"> [49, 33] </t>
  </si>
  <si>
    <t xml:space="preserve"> [49, 49, 33, 255, 255, 255] </t>
  </si>
  <si>
    <t xml:space="preserve"> ['Gilomantis', 'Gilomantis', 'Mesosaur'] </t>
  </si>
  <si>
    <t xml:space="preserve"> [49, 49, 33] </t>
  </si>
  <si>
    <t xml:space="preserve"> [124, 255, 152, 152, 255, 255] </t>
  </si>
  <si>
    <t xml:space="preserve"> ['Chitonid', 'Gigan Toad', 'Gigan Toad'] </t>
  </si>
  <si>
    <t xml:space="preserve"> [124, 152, 152] </t>
  </si>
  <si>
    <t xml:space="preserve"> [255, 202, 230, 255, 255, 255] </t>
  </si>
  <si>
    <t xml:space="preserve"> ['Lunaris', 'Osprey'] </t>
  </si>
  <si>
    <t xml:space="preserve"> [202, 230] </t>
  </si>
  <si>
    <t xml:space="preserve"> [202, 202, 255, 255, 255, 255] </t>
  </si>
  <si>
    <t xml:space="preserve"> ['Lunaris', 'Lunaris'] </t>
  </si>
  <si>
    <t xml:space="preserve"> [202, 202] </t>
  </si>
  <si>
    <t xml:space="preserve"> [230, 124, 152, 255, 255, 255] </t>
  </si>
  <si>
    <t xml:space="preserve"> ['Osprey', 'Chitonid', 'Gigan Toad'] </t>
  </si>
  <si>
    <t xml:space="preserve"> [230, 124, 152] </t>
  </si>
  <si>
    <t xml:space="preserve"> [106, 251, 251, 255, 255, 255] </t>
  </si>
  <si>
    <t xml:space="preserve"> ['Madam', 'Veteran', 'Veteran'] </t>
  </si>
  <si>
    <t xml:space="preserve"> [106, 251, 251] </t>
  </si>
  <si>
    <t xml:space="preserve"> [251, 251, 251, 255, 255, 255] </t>
  </si>
  <si>
    <t xml:space="preserve"> ['Veteran', 'Veteran', 'Veteran'] </t>
  </si>
  <si>
    <t xml:space="preserve"> [251, 251, 251] </t>
  </si>
  <si>
    <t xml:space="preserve"> [44, 44, 192, 255, 255, 255] </t>
  </si>
  <si>
    <t xml:space="preserve"> ['HermitCrab', 'HermitCrab', 'Pm Stalker'] </t>
  </si>
  <si>
    <t xml:space="preserve"> [44, 44, 192] </t>
  </si>
  <si>
    <t xml:space="preserve"> [44, 255, 225, 255, 255, 255] </t>
  </si>
  <si>
    <t xml:space="preserve"> ['HermitCrab', 'Scorpion'] </t>
  </si>
  <si>
    <t xml:space="preserve"> [44, 225] </t>
  </si>
  <si>
    <t xml:space="preserve"> [255, 255, 225, 225, 225, 255] </t>
  </si>
  <si>
    <t xml:space="preserve"> ['Scorpion', 'Scorpion', 'Scorpion'] </t>
  </si>
  <si>
    <t xml:space="preserve"> [225, 225, 225] </t>
  </si>
  <si>
    <t xml:space="preserve"> [163, 255, 255, 255, 255, 255] </t>
  </si>
  <si>
    <t xml:space="preserve"> ['Intangir'] </t>
  </si>
  <si>
    <t xml:space="preserve"> [163] </t>
  </si>
  <si>
    <t xml:space="preserve"> [192, 192, 192, 192, 255, 255] </t>
  </si>
  <si>
    <t xml:space="preserve"> ['Pm Stalker', 'Pm Stalker', 'Pm Stalker', 'Pm Stalker'] </t>
  </si>
  <si>
    <t xml:space="preserve"> [192, 192, 192, 192] </t>
  </si>
  <si>
    <t xml:space="preserve"> [228, 228, 255, 255, 255, 255] </t>
  </si>
  <si>
    <t xml:space="preserve"> ['Vectagoyle', 'Vectagoyle'] </t>
  </si>
  <si>
    <t xml:space="preserve"> [228, 228] </t>
  </si>
  <si>
    <t xml:space="preserve"> [88, 255, 255, 255, 255, 255] </t>
  </si>
  <si>
    <t xml:space="preserve"> ['Buffalax'] </t>
  </si>
  <si>
    <t xml:space="preserve"> [88] </t>
  </si>
  <si>
    <t xml:space="preserve"> [88, 255, 48, 48, 255, 255] </t>
  </si>
  <si>
    <t xml:space="preserve"> ['Buffalax', 'Delta Bug', 'Delta Bug'] </t>
  </si>
  <si>
    <t xml:space="preserve"> [88, 48, 48] </t>
  </si>
  <si>
    <t xml:space="preserve"> [53, 53, 60, 255, 255, 255] </t>
  </si>
  <si>
    <t xml:space="preserve"> ['Bloompire', 'Bloompire', 'Lizard'] </t>
  </si>
  <si>
    <t xml:space="preserve"> [53, 53, 60] </t>
  </si>
  <si>
    <t xml:space="preserve"> [53, 53, 255, 255, 255, 255] </t>
  </si>
  <si>
    <t xml:space="preserve"> ['Bloompire', 'Bloompire'] </t>
  </si>
  <si>
    <t xml:space="preserve"> [53, 53] </t>
  </si>
  <si>
    <t xml:space="preserve"> [255, 255, 48, 48, 48, 48] </t>
  </si>
  <si>
    <t xml:space="preserve"> ['Delta Bug', 'Delta Bug', 'Delta Bug', 'Delta Bug'] </t>
  </si>
  <si>
    <t xml:space="preserve"> [48, 48, 48, 48] </t>
  </si>
  <si>
    <t xml:space="preserve"> [53, 53, 48, 255, 255, 255] </t>
  </si>
  <si>
    <t xml:space="preserve"> ['Bloompire', 'Bloompire', 'Delta Bug'] </t>
  </si>
  <si>
    <t xml:space="preserve"> [53, 53, 48] </t>
  </si>
  <si>
    <t xml:space="preserve"> [88, 60, 255, 255, 255, 255] </t>
  </si>
  <si>
    <t xml:space="preserve"> ['Buffalax', 'Lizard'] </t>
  </si>
  <si>
    <t xml:space="preserve"> [88, 60] </t>
  </si>
  <si>
    <t xml:space="preserve"> [151, 151, 195, 195, 255, 255] </t>
  </si>
  <si>
    <t xml:space="preserve"> ['Maliga', 'Maliga', 'Nohrabbit', 'Nohrabbit'] </t>
  </si>
  <si>
    <t xml:space="preserve"> [151, 151, 195, 195] </t>
  </si>
  <si>
    <t xml:space="preserve"> [255, 255, 76, 255, 255, 255] </t>
  </si>
  <si>
    <t xml:space="preserve"> ['Cactrot'] </t>
  </si>
  <si>
    <t xml:space="preserve"> [76] </t>
  </si>
  <si>
    <t xml:space="preserve"> [95, 95, 255, 255, 255, 255] </t>
  </si>
  <si>
    <t xml:space="preserve"> ['Sand Horse', 'Sand Horse'] </t>
  </si>
  <si>
    <t xml:space="preserve"> [95, 95] </t>
  </si>
  <si>
    <t xml:space="preserve"> [95, 151, 151, 255, 255, 255] </t>
  </si>
  <si>
    <t xml:space="preserve"> ['Sand Horse', 'Maliga', 'Maliga'] </t>
  </si>
  <si>
    <t xml:space="preserve"> [95, 151, 151] </t>
  </si>
  <si>
    <t xml:space="preserve"> [185, 255, 255, 255, 255, 255] </t>
  </si>
  <si>
    <t xml:space="preserve"> ['Latimeria'] </t>
  </si>
  <si>
    <t xml:space="preserve"> [185] </t>
  </si>
  <si>
    <t xml:space="preserve"> [185, 255, 195, 195, 195, 255] </t>
  </si>
  <si>
    <t xml:space="preserve"> ['Latimeria', 'Nohrabbit', 'Nohrabbit', 'Nohrabbit'] </t>
  </si>
  <si>
    <t xml:space="preserve"> [185, 195, 195, 195] </t>
  </si>
  <si>
    <t xml:space="preserve"> [37, 37, 255, 255, 255, 255] </t>
  </si>
  <si>
    <t xml:space="preserve"> ['Doom Drgn', 'Doom Drgn'] </t>
  </si>
  <si>
    <t xml:space="preserve"> [37, 37] </t>
  </si>
  <si>
    <t xml:space="preserve"> [155, 255, 255, 255, 255, 255] </t>
  </si>
  <si>
    <t xml:space="preserve"> ['Land Worm'] </t>
  </si>
  <si>
    <t xml:space="preserve"> [155] </t>
  </si>
  <si>
    <t xml:space="preserve"> [255, 255, 73, 73, 73, 255] </t>
  </si>
  <si>
    <t xml:space="preserve"> ['Humpty', 'Humpty', 'Humpty'] </t>
  </si>
  <si>
    <t xml:space="preserve"> [73, 73, 73] </t>
  </si>
  <si>
    <t xml:space="preserve"> [75, 255, 73, 73, 255, 255] </t>
  </si>
  <si>
    <t xml:space="preserve"> ['Cruller', 'Humpty', 'Humpty'] </t>
  </si>
  <si>
    <t xml:space="preserve"> [75, 73, 73] </t>
  </si>
  <si>
    <t xml:space="preserve"> [255, 255, 73, 73, 73, 73] </t>
  </si>
  <si>
    <t xml:space="preserve"> ['Humpty', 'Humpty', 'Humpty', 'Humpty'] </t>
  </si>
  <si>
    <t xml:space="preserve"> [73, 73, 73, 73] </t>
  </si>
  <si>
    <t xml:space="preserve"> [169, 169, 255, 255, 255, 255] </t>
  </si>
  <si>
    <t xml:space="preserve"> ['NeckHunter', 'NeckHunter'] </t>
  </si>
  <si>
    <t xml:space="preserve"> [169, 169] </t>
  </si>
  <si>
    <t xml:space="preserve"> [169, 75, 73, 73, 255, 255] </t>
  </si>
  <si>
    <t xml:space="preserve"> ['NeckHunter', 'Cruller', 'Humpty', 'Humpty'] </t>
  </si>
  <si>
    <t xml:space="preserve"> [169, 75, 73, 73] </t>
  </si>
  <si>
    <t xml:space="preserve"> [215, 255, 255, 255, 255, 255] </t>
  </si>
  <si>
    <t xml:space="preserve"> ['Dante'] </t>
  </si>
  <si>
    <t xml:space="preserve"> [215] </t>
  </si>
  <si>
    <t xml:space="preserve"> [255, 255, 139, 139, 139, 255] </t>
  </si>
  <si>
    <t xml:space="preserve"> ['Drop', 'Drop', 'Drop'] </t>
  </si>
  <si>
    <t xml:space="preserve"> [139, 139, 139] </t>
  </si>
  <si>
    <t xml:space="preserve"> [255, 255, 255, 255, 255, 255] </t>
  </si>
  <si>
    <t xml:space="preserve"> ['Pugs', 'Pugs', 'Pugs'] </t>
  </si>
  <si>
    <t xml:space="preserve"> [255, 255, 255] </t>
  </si>
  <si>
    <t xml:space="preserve"> [137, 255, 255, 255, 255, 255] </t>
  </si>
  <si>
    <t xml:space="preserve"> ['Harpiai'] </t>
  </si>
  <si>
    <t xml:space="preserve"> [137] </t>
  </si>
  <si>
    <t xml:space="preserve"> [62, 255, 255, 255, 255, 255] </t>
  </si>
  <si>
    <t xml:space="preserve"> ['Hoover'] </t>
  </si>
  <si>
    <t xml:space="preserve"> [62] </t>
  </si>
  <si>
    <t xml:space="preserve"> [137, 167, 167, 255, 255, 255] </t>
  </si>
  <si>
    <t xml:space="preserve"> ['Harpiai', 'Deep Eye', 'Deep Eye'] </t>
  </si>
  <si>
    <t xml:space="preserve"> [137, 167, 167] </t>
  </si>
  <si>
    <t xml:space="preserve"> [211, 211, 255, 255, 255, 255] </t>
  </si>
  <si>
    <t xml:space="preserve"> ['Bogy', 'Bogy'] </t>
  </si>
  <si>
    <t xml:space="preserve"> [211, 211] </t>
  </si>
  <si>
    <t xml:space="preserve"> [167, 167, 167, 167, 167, 167] </t>
  </si>
  <si>
    <t xml:space="preserve"> ['Deep Eye', 'Deep Eye', 'Deep Eye', 'Deep Eye', 'Deep Eye', 'Deep Eye'] </t>
  </si>
  <si>
    <t xml:space="preserve"> [255, 255, 167, 219, 219, 167] </t>
  </si>
  <si>
    <t xml:space="preserve"> ['Deep Eye', 'Muus', 'Muus', 'Deep Eye'] </t>
  </si>
  <si>
    <t xml:space="preserve"> [167, 219, 219, 167] </t>
  </si>
  <si>
    <t xml:space="preserve"> [255, 255, 219, 219, 219, 255] </t>
  </si>
  <si>
    <t xml:space="preserve"> ['Muus', 'Muus', 'Muus'] </t>
  </si>
  <si>
    <t xml:space="preserve"> [219, 219, 219] </t>
  </si>
  <si>
    <t xml:space="preserve"> [255, 255, 219, 255, 255, 255] </t>
  </si>
  <si>
    <t xml:space="preserve"> ['Muus'] </t>
  </si>
  <si>
    <t xml:space="preserve"> [219] </t>
  </si>
  <si>
    <t xml:space="preserve"> [5, 5, 255, 255, 255, 255] </t>
  </si>
  <si>
    <t xml:space="preserve"> ['Orog', 'Orog'] </t>
  </si>
  <si>
    <t xml:space="preserve"> [5, 5] </t>
  </si>
  <si>
    <t xml:space="preserve"> [5, 111, 111, 255, 255, 255] </t>
  </si>
  <si>
    <t xml:space="preserve"> ['Orog', 'PowerDemon', 'PowerDemon'] </t>
  </si>
  <si>
    <t xml:space="preserve"> [5, 111, 111] </t>
  </si>
  <si>
    <t xml:space="preserve"> [16, 255, 255, 255, 255, 255] </t>
  </si>
  <si>
    <t xml:space="preserve"> ['Osteosaur'] </t>
  </si>
  <si>
    <t xml:space="preserve"> [16] </t>
  </si>
  <si>
    <t xml:space="preserve"> [111, 255, 255, 255, 255, 255] </t>
  </si>
  <si>
    <t xml:space="preserve"> ['PowerDemon'] </t>
  </si>
  <si>
    <t xml:space="preserve"> [111] </t>
  </si>
  <si>
    <t xml:space="preserve"> [111, 145, 145, 255, 255, 255] </t>
  </si>
  <si>
    <t xml:space="preserve"> ['PowerDemon', 'Exoray', 'Exoray'] </t>
  </si>
  <si>
    <t xml:space="preserve"> [111, 145, 145] </t>
  </si>
  <si>
    <t xml:space="preserve"> [145, 145, 145, 255, 255, 255] </t>
  </si>
  <si>
    <t xml:space="preserve"> ['Exoray', 'Exoray', 'Exoray'] </t>
  </si>
  <si>
    <t xml:space="preserve"> [145, 145, 145] </t>
  </si>
  <si>
    <t xml:space="preserve"> [97, 145, 255, 255, 255, 255] </t>
  </si>
  <si>
    <t xml:space="preserve"> ['Mad Oscar', 'Exoray'] </t>
  </si>
  <si>
    <t xml:space="preserve"> [97, 145] </t>
  </si>
  <si>
    <t xml:space="preserve"> [97, 255, 255, 255, 255, 255] </t>
  </si>
  <si>
    <t xml:space="preserve"> ['Mad Oscar'] </t>
  </si>
  <si>
    <t xml:space="preserve"> [97] </t>
  </si>
  <si>
    <t xml:space="preserve"> [28, 255, 255, 255, 255, 255] </t>
  </si>
  <si>
    <t xml:space="preserve"> ['Dullahan'] </t>
  </si>
  <si>
    <t xml:space="preserve"> [284] </t>
  </si>
  <si>
    <t xml:space="preserve"> [255, 255, 84, 255, 255, 255] </t>
  </si>
  <si>
    <t xml:space="preserve"> ['Pug'] </t>
  </si>
  <si>
    <t xml:space="preserve"> [84] </t>
  </si>
  <si>
    <t xml:space="preserve"> [255, 255, 201, 201, 201, 201] </t>
  </si>
  <si>
    <t xml:space="preserve"> ['Poppers', 'Poppers', 'Poppers', 'Poppers'] </t>
  </si>
  <si>
    <t xml:space="preserve"> [201, 201, 201, 201] </t>
  </si>
  <si>
    <t xml:space="preserve"> [205, 198, 255, 255, 255, 255] </t>
  </si>
  <si>
    <t xml:space="preserve"> ['Kiwok', 'Ceritops'] </t>
  </si>
  <si>
    <t xml:space="preserve"> [205, 198] </t>
  </si>
  <si>
    <t xml:space="preserve"> [205, 255, 201, 201, 201, 255] </t>
  </si>
  <si>
    <t xml:space="preserve"> ['Kiwok', 'Poppers', 'Poppers', 'Poppers'] </t>
  </si>
  <si>
    <t xml:space="preserve"> [205, 201, 201, 201] </t>
  </si>
  <si>
    <t xml:space="preserve"> [198, 198, 198, 255, 255, 255] </t>
  </si>
  <si>
    <t xml:space="preserve"> ['Ceritops', 'Ceritops', 'Ceritops'] </t>
  </si>
  <si>
    <t xml:space="preserve"> [198, 198, 198] </t>
  </si>
  <si>
    <t xml:space="preserve"> [255, 255, 180, 180, 158, 255] </t>
  </si>
  <si>
    <t xml:space="preserve"> ['Anemone', 'Anemone', 'Tomb Thumb'] </t>
  </si>
  <si>
    <t xml:space="preserve"> [180, 180, 158] </t>
  </si>
  <si>
    <t xml:space="preserve"> [255, 255, 180, 180, 180, 180] </t>
  </si>
  <si>
    <t xml:space="preserve"> ['Anemone', 'Anemone', 'Anemone', 'Anemone'] </t>
  </si>
  <si>
    <t xml:space="preserve"> [180, 180, 180, 180] </t>
  </si>
  <si>
    <t xml:space="preserve"> [198, 255, 158, 158, 255, 255] </t>
  </si>
  <si>
    <t xml:space="preserve"> ['Ceritops', 'Tomb Thumb', 'Tomb Thumb'] </t>
  </si>
  <si>
    <t xml:space="preserve"> [198, 158, 158] </t>
  </si>
  <si>
    <t xml:space="preserve"> [255, 255, 142, 142, 142, 255] </t>
  </si>
  <si>
    <t xml:space="preserve"> ['Luridan', 'Luridan', 'Luridan'] </t>
  </si>
  <si>
    <t xml:space="preserve"> [142, 142, 142] </t>
  </si>
  <si>
    <t xml:space="preserve"> [221, 197, 221, 255, 255, 255] </t>
  </si>
  <si>
    <t xml:space="preserve"> ['Punisher', 'Scrapper', 'Punisher'] </t>
  </si>
  <si>
    <t xml:space="preserve"> [221, 197, 221] </t>
  </si>
  <si>
    <t xml:space="preserve"> [242, 255, 255, 255, 255, 255] </t>
  </si>
  <si>
    <t xml:space="preserve"> ['Borras'] </t>
  </si>
  <si>
    <t xml:space="preserve"> [242] </t>
  </si>
  <si>
    <t xml:space="preserve"> [242, 20, 197, 255, 255, 255] </t>
  </si>
  <si>
    <t xml:space="preserve"> ['Borras', 'Ursus', 'Scrapper'] </t>
  </si>
  <si>
    <t xml:space="preserve"> [242, 20, 197] </t>
  </si>
  <si>
    <t xml:space="preserve"> [20, 255, 255, 255, 255, 255] </t>
  </si>
  <si>
    <t xml:space="preserve"> ['Ursus'] </t>
  </si>
  <si>
    <t xml:space="preserve"> [20] </t>
  </si>
  <si>
    <t xml:space="preserve"> [142, 142, 142, 142, 142, 142] </t>
  </si>
  <si>
    <t xml:space="preserve"> ['Luridan', 'Luridan', 'Luridan', 'Luridan', 'Luridan', 'Luridan'] </t>
  </si>
  <si>
    <t xml:space="preserve"> [20, 221, 255, 255, 255, 255] </t>
  </si>
  <si>
    <t xml:space="preserve"> ['Ursus', 'Punisher'] </t>
  </si>
  <si>
    <t xml:space="preserve"> [20, 221] </t>
  </si>
  <si>
    <t xml:space="preserve"> [143, 255, 255, 255, 255, 255] </t>
  </si>
  <si>
    <t xml:space="preserve"> ['Toe Cutter'] </t>
  </si>
  <si>
    <t xml:space="preserve"> [143] </t>
  </si>
  <si>
    <t xml:space="preserve"> [143, 143, 255, 255, 255, 255] </t>
  </si>
  <si>
    <t xml:space="preserve"> ['Toe Cutter', 'Toe Cutter'] </t>
  </si>
  <si>
    <t xml:space="preserve"> [143, 143] </t>
  </si>
  <si>
    <t xml:space="preserve"> [126, 255, 255, 255, 255, 255] </t>
  </si>
  <si>
    <t xml:space="preserve"> ['Rhyos'] </t>
  </si>
  <si>
    <t xml:space="preserve"> [126] </t>
  </si>
  <si>
    <t xml:space="preserve"> [255, 255, 128, 128, 128, 128] </t>
  </si>
  <si>
    <t xml:space="preserve"> ['Vectaur', 'Vectaur', 'Vectaur', 'Vectaur'] </t>
  </si>
  <si>
    <t xml:space="preserve"> [128, 128, 128, 128] </t>
  </si>
  <si>
    <t xml:space="preserve"> [132, 183, 255, 255, 255, 255] </t>
  </si>
  <si>
    <t xml:space="preserve"> ['Brontaur', 'Evil Oscar'] </t>
  </si>
  <si>
    <t xml:space="preserve"> [132, 183] </t>
  </si>
  <si>
    <t xml:space="preserve"> [248, 248, 248, 255, 255, 255] </t>
  </si>
  <si>
    <t xml:space="preserve"> ['Red Wolf', 'Red Wolf', 'Red Wolf'] </t>
  </si>
  <si>
    <t xml:space="preserve"> [248, 248, 248] </t>
  </si>
  <si>
    <t xml:space="preserve"> [156, 255, 255, 255, 255, 255] </t>
  </si>
  <si>
    <t xml:space="preserve"> ['Test Rider'] </t>
  </si>
  <si>
    <t xml:space="preserve"> [156] </t>
  </si>
  <si>
    <t xml:space="preserve"> [206, 248, 248, 255, 255, 255] </t>
  </si>
  <si>
    <t xml:space="preserve"> ['Nastidon', 'Red Wolf', 'Red Wolf'] </t>
  </si>
  <si>
    <t xml:space="preserve"> [206, 248, 248] </t>
  </si>
  <si>
    <t xml:space="preserve"> [255, 255, 196, 196, 196, 255] </t>
  </si>
  <si>
    <t xml:space="preserve"> ['Wizard', 'Wizard', 'Wizard'] </t>
  </si>
  <si>
    <t xml:space="preserve"> [196, 196, 196] </t>
  </si>
  <si>
    <t xml:space="preserve"> [196, 255, 196, 218, 218, 218] </t>
  </si>
  <si>
    <t xml:space="preserve"> ['Wizard', 'Wizard', 'Psychot', 'Psychot', 'Psychot'] </t>
  </si>
  <si>
    <t xml:space="preserve"> [196, 196, 218, 218, 218] </t>
  </si>
  <si>
    <t xml:space="preserve"> [248, 248, 255, 255, 218, 218] </t>
  </si>
  <si>
    <t xml:space="preserve"> ['Red Wolf', 'Red Wolf', 'Psychot', 'Psychot'] </t>
  </si>
  <si>
    <t xml:space="preserve"> [248, 248, 218, 218] </t>
  </si>
  <si>
    <t xml:space="preserve"> [218, 218, 218, 218, 218, 218] </t>
  </si>
  <si>
    <t xml:space="preserve"> ['Psychot', 'Psychot', 'Psychot', 'Psychot', 'Psychot', 'Psychot'] </t>
  </si>
  <si>
    <t xml:space="preserve"> [231, 231, 243, 255, 255, 255] </t>
  </si>
  <si>
    <t xml:space="preserve"> ['Mag Roader', 'Mag Roader', 'Mag Roader'] </t>
  </si>
  <si>
    <t xml:space="preserve"> [231, 231, 243] </t>
  </si>
  <si>
    <t xml:space="preserve"> [231, 255, 243, 243, 255, 255] </t>
  </si>
  <si>
    <t xml:space="preserve"> [231, 243, 243] </t>
  </si>
  <si>
    <t xml:space="preserve"> [132, 132, 255, 255, 255, 255] </t>
  </si>
  <si>
    <t xml:space="preserve"> ['Brontaur', 'Brontaur'] </t>
  </si>
  <si>
    <t xml:space="preserve"> [132, 132] </t>
  </si>
  <si>
    <t xml:space="preserve"> [173, 255, 204, 204, 255, 255] </t>
  </si>
  <si>
    <t xml:space="preserve"> ['SoulDancer', 'Vindr', 'Vindr'] </t>
  </si>
  <si>
    <t xml:space="preserve"> [173, 204, 204] </t>
  </si>
  <si>
    <t xml:space="preserve"> [173, 173, 146, 146, 255, 255] </t>
  </si>
  <si>
    <t xml:space="preserve"> ['SoulDancer', 'SoulDancer', 'Crusher', 'Crusher'] </t>
  </si>
  <si>
    <t xml:space="preserve"> [173, 173, 146, 146] </t>
  </si>
  <si>
    <t xml:space="preserve"> [255, 204, 204, 119, 146, 146] </t>
  </si>
  <si>
    <t xml:space="preserve"> ['Vindr', 'Vindr', 'Wild Cat', 'Crusher', 'Crusher'] </t>
  </si>
  <si>
    <t xml:space="preserve"> [204, 204, 119, 146, 146] </t>
  </si>
  <si>
    <t xml:space="preserve"> [255, 255, 204, 204, 255, 255] </t>
  </si>
  <si>
    <t xml:space="preserve"> ['Vindr', 'Vindr'] </t>
  </si>
  <si>
    <t xml:space="preserve"> [204, 204] </t>
  </si>
  <si>
    <t xml:space="preserve"> [173, 255, 119, 119, 119, 119] </t>
  </si>
  <si>
    <t xml:space="preserve"> ['SoulDancer', 'Wild Cat', 'Wild Cat', 'Wild Cat', 'Wild Cat'] </t>
  </si>
  <si>
    <t xml:space="preserve"> [173, 119, 119, 119, 119] </t>
  </si>
  <si>
    <t xml:space="preserve"> [9, 9, 255, 255, 255, 255] </t>
  </si>
  <si>
    <t xml:space="preserve"> ['Dahling', 'Dahling'] </t>
  </si>
  <si>
    <t xml:space="preserve"> [9, 9] </t>
  </si>
  <si>
    <t xml:space="preserve"> [51, 51, 51, 255, 255, 255] </t>
  </si>
  <si>
    <t xml:space="preserve"> ['Nightshade', 'Nightshade', 'Nightshade'] </t>
  </si>
  <si>
    <t xml:space="preserve"> [51, 51, 51] </t>
  </si>
  <si>
    <t xml:space="preserve"> [80, 255, 255, 255, 255, 255] </t>
  </si>
  <si>
    <t xml:space="preserve"> ['Still Life'] </t>
  </si>
  <si>
    <t xml:space="preserve"> [80] </t>
  </si>
  <si>
    <t xml:space="preserve"> [200, 200, 255, 255, 255, 255] </t>
  </si>
  <si>
    <t xml:space="preserve"> ['Opinicus', 'Opinicus'] </t>
  </si>
  <si>
    <t xml:space="preserve"> [200, 200] </t>
  </si>
  <si>
    <t xml:space="preserve"> [112, 255, 255, 255, 255, 255] </t>
  </si>
  <si>
    <t xml:space="preserve"> ['Displayer'] </t>
  </si>
  <si>
    <t xml:space="preserve"> [112] </t>
  </si>
  <si>
    <t xml:space="preserve"> [200, 181, 165, 255, 255, 255] </t>
  </si>
  <si>
    <t xml:space="preserve"> ['Opinicus', 'Hipocampus', 'Eland'] </t>
  </si>
  <si>
    <t xml:space="preserve"> [200, 181, 165] </t>
  </si>
  <si>
    <t xml:space="preserve"> [181, 181, 181, 255, 255, 255] </t>
  </si>
  <si>
    <t xml:space="preserve"> ['Hipocampus', 'Hipocampus', 'Hipocampus'] </t>
  </si>
  <si>
    <t xml:space="preserve"> [181, 181, 181] </t>
  </si>
  <si>
    <t xml:space="preserve"> [181, 255, 154, 154, 154, 255] </t>
  </si>
  <si>
    <t xml:space="preserve"> ['Hipocampus', 'Cluck', 'Cluck', 'Cluck'] </t>
  </si>
  <si>
    <t xml:space="preserve"> [181, 154, 154, 154] </t>
  </si>
  <si>
    <t xml:space="preserve"> [116, 255, 105, 165, 255, 255] </t>
  </si>
  <si>
    <t xml:space="preserve"> ['Slatter', 'Warlock', 'Eland'] </t>
  </si>
  <si>
    <t xml:space="preserve"> [116, 105, 165] </t>
  </si>
  <si>
    <t xml:space="preserve"> [116, 116, 255, 255, 255, 255] </t>
  </si>
  <si>
    <t xml:space="preserve"> ['Slatter', 'Slatter'] </t>
  </si>
  <si>
    <t xml:space="preserve"> [116, 116] </t>
  </si>
  <si>
    <t xml:space="preserve"> [105, 255, 154, 154, 165, 165] </t>
  </si>
  <si>
    <t xml:space="preserve"> ['Warlock', 'Cluck', 'Cluck', 'Eland', 'Eland'] </t>
  </si>
  <si>
    <t xml:space="preserve"> [105, 154, 154, 165, 165] </t>
  </si>
  <si>
    <t xml:space="preserve"> [224, 255, 128, 128, 255, 255] </t>
  </si>
  <si>
    <t xml:space="preserve"> ['GtBehemoth', 'Vectaur', 'Vectaur'] </t>
  </si>
  <si>
    <t xml:space="preserve"> [224, 128, 128] </t>
  </si>
  <si>
    <t xml:space="preserve"> [37, 255, 255, 255, 255, 255] </t>
  </si>
  <si>
    <t xml:space="preserve"> ['Doom Drgn'] </t>
  </si>
  <si>
    <t xml:space="preserve"> [37] </t>
  </si>
  <si>
    <t xml:space="preserve"> [109, 109, 255, 255, 255, 255] </t>
  </si>
  <si>
    <t xml:space="preserve"> ['Goblin', 'Goblin'] </t>
  </si>
  <si>
    <t xml:space="preserve"> [109, 109] </t>
  </si>
  <si>
    <t xml:space="preserve"> [109, 255, 87, 87, 255, 255] </t>
  </si>
  <si>
    <t xml:space="preserve"> ['Goblin', 'Figaliz', 'Figaliz'] </t>
  </si>
  <si>
    <t xml:space="preserve"> [109, 87, 87] </t>
  </si>
  <si>
    <t xml:space="preserve"> [255, 255, 81, 81, 87, 87] </t>
  </si>
  <si>
    <t xml:space="preserve"> ['Boxed Set', 'Boxed Set', 'Figaliz', 'Figaliz'] </t>
  </si>
  <si>
    <t xml:space="preserve"> [81, 81, 87, 87] </t>
  </si>
  <si>
    <t xml:space="preserve"> [255, 255, 81, 255, 255, 255] </t>
  </si>
  <si>
    <t xml:space="preserve"> ['Boxed Set'] </t>
  </si>
  <si>
    <t xml:space="preserve"> [81] </t>
  </si>
  <si>
    <t xml:space="preserve"> [69, 255, 255, 255, 255, 255] </t>
  </si>
  <si>
    <t xml:space="preserve"> ['Lethal Wpn'] </t>
  </si>
  <si>
    <t xml:space="preserve"> [69] </t>
  </si>
  <si>
    <t xml:space="preserve"> [166, 166, 255, 255, 255, 255] </t>
  </si>
  <si>
    <t xml:space="preserve"> ['Enuo', 'Enuo'] </t>
  </si>
  <si>
    <t xml:space="preserve"> [166, 166] </t>
  </si>
  <si>
    <t xml:space="preserve"> [166, 109, 87, 255, 255, 255] </t>
  </si>
  <si>
    <t xml:space="preserve"> ['Enuo', 'Goblin', 'Figaliz'] </t>
  </si>
  <si>
    <t xml:space="preserve"> [166, 109, 87] </t>
  </si>
  <si>
    <t xml:space="preserve"> [255, 255, 81, 81, 81, 81] </t>
  </si>
  <si>
    <t xml:space="preserve"> ['Boxed Set', 'Boxed Set', 'Boxed Set', 'Boxed Set'] </t>
  </si>
  <si>
    <t xml:space="preserve"> [81, 81, 81, 81] </t>
  </si>
  <si>
    <t xml:space="preserve"> [10, 10, 255, 255, 255, 255] </t>
  </si>
  <si>
    <t xml:space="preserve"> ['Rain Man', 'Rain Man'] </t>
  </si>
  <si>
    <t xml:space="preserve"> [10, 10] </t>
  </si>
  <si>
    <t xml:space="preserve"> [4, 10, 10, 255, 255, 255] </t>
  </si>
  <si>
    <t xml:space="preserve"> ['Samurai', 'Rain Man', 'Rain Man'] </t>
  </si>
  <si>
    <t xml:space="preserve"> [4, 10, 10] </t>
  </si>
  <si>
    <t xml:space="preserve"> [157, 157, 255, 255, 255, 255] </t>
  </si>
  <si>
    <t xml:space="preserve"> ['PlutoArmor', 'PlutoArmor'] </t>
  </si>
  <si>
    <t xml:space="preserve"> [157, 157] </t>
  </si>
  <si>
    <t xml:space="preserve"> [190, 171, 255, 255, 255, 255] </t>
  </si>
  <si>
    <t xml:space="preserve"> ['Barb-e', 'Critic'] </t>
  </si>
  <si>
    <t xml:space="preserve"> [190, 171] </t>
  </si>
  <si>
    <t xml:space="preserve"> [157, 149, 255, 255, 255, 255] </t>
  </si>
  <si>
    <t xml:space="preserve"> ['PlutoArmor', 'Sky Cap'] </t>
  </si>
  <si>
    <t xml:space="preserve"> [157, 149] </t>
  </si>
  <si>
    <t xml:space="preserve"> [133, 255, 177, 177, 177, 255] </t>
  </si>
  <si>
    <t xml:space="preserve"> ['Allosaurus', 'Parasite', 'Parasite', 'Parasite'] </t>
  </si>
  <si>
    <t xml:space="preserve"> [133, 177, 177, 177] </t>
  </si>
  <si>
    <t xml:space="preserve"> [171, 255, 172, 172, 172, 255] </t>
  </si>
  <si>
    <t xml:space="preserve"> ['Critic', 'Pan Dora', 'Pan Dora', 'Pan Dora'] </t>
  </si>
  <si>
    <t xml:space="preserve"> [171, 172, 172, 172] </t>
  </si>
  <si>
    <t xml:space="preserve"> [133, 255, 255, 255, 255, 255] </t>
  </si>
  <si>
    <t xml:space="preserve"> ['Allosaurus'] </t>
  </si>
  <si>
    <t xml:space="preserve"> [133] </t>
  </si>
  <si>
    <t xml:space="preserve"> [190, 4, 30, 255, 255, 255] </t>
  </si>
  <si>
    <t xml:space="preserve"> ['Barb-e', 'Samurai', 'Suriander'] </t>
  </si>
  <si>
    <t xml:space="preserve"> [190, 4, 30] </t>
  </si>
  <si>
    <t xml:space="preserve"> [30, 255, 172, 255, 177, 177] </t>
  </si>
  <si>
    <t xml:space="preserve"> ['Suriander', 'Pan Dora', 'Parasite', 'Parasite'] </t>
  </si>
  <si>
    <t xml:space="preserve"> [30, 172, 177, 177] </t>
  </si>
  <si>
    <t xml:space="preserve"> [255, 255, 91, 91, 91, 255] </t>
  </si>
  <si>
    <t xml:space="preserve"> ['Crawler', 'Crawler', 'Crawler'] </t>
  </si>
  <si>
    <t xml:space="preserve"> [91, 91, 91] </t>
  </si>
  <si>
    <t xml:space="preserve"> [39, 39, 255, 255, 255, 255] </t>
  </si>
  <si>
    <t xml:space="preserve"> ['Tyranosaur', 'Tyranosaur'] </t>
  </si>
  <si>
    <t xml:space="preserve"> [39, 39] </t>
  </si>
  <si>
    <t xml:space="preserve"> [255, 39, 255, 255, 255, 255] </t>
  </si>
  <si>
    <t xml:space="preserve"> ['Tyranosaur'] </t>
  </si>
  <si>
    <t xml:space="preserve"> [39] </t>
  </si>
  <si>
    <t xml:space="preserve"> [38, 255, 255, 255, 255, 255] </t>
  </si>
  <si>
    <t xml:space="preserve"> ['Brachosaur'] </t>
  </si>
  <si>
    <t xml:space="preserve"> [38] </t>
  </si>
  <si>
    <t xml:space="preserve"> [210, 135, 176, 176, 255, 255] </t>
  </si>
  <si>
    <t xml:space="preserve"> ['Mantodea', 'Sprinter', 'Spek Tor', 'Spek Tor'] </t>
  </si>
  <si>
    <t xml:space="preserve"> [210, 135, 176, 176] </t>
  </si>
  <si>
    <t xml:space="preserve"> [255, 255, 59, 59, 59, 59] </t>
  </si>
  <si>
    <t xml:space="preserve"> ['Reach Frog', 'Reach Frog', 'Reach Frog', 'Reach Frog'] </t>
  </si>
  <si>
    <t xml:space="preserve"> [59, 59, 59, 59] </t>
  </si>
  <si>
    <t xml:space="preserve"> [210, 210, 255, 255, 255, 255] </t>
  </si>
  <si>
    <t xml:space="preserve"> ['Mantodea', 'Mantodea'] </t>
  </si>
  <si>
    <t xml:space="preserve"> [210, 210] </t>
  </si>
  <si>
    <t xml:space="preserve"> [153, 153, 59, 255, 255, 255] </t>
  </si>
  <si>
    <t xml:space="preserve"> ['Geckorex', 'Geckorex', 'Reach Frog'] </t>
  </si>
  <si>
    <t xml:space="preserve"> [153, 153, 59] </t>
  </si>
  <si>
    <t xml:space="preserve"> [255, 255, 52, 52, 52, 52] </t>
  </si>
  <si>
    <t xml:space="preserve"> ['TumbleWeed', 'TumbleWeed', 'TumbleWeed', 'TumbleWeed'] </t>
  </si>
  <si>
    <t xml:space="preserve"> [52, 52, 52, 52] </t>
  </si>
  <si>
    <t xml:space="preserve"> [135, 135, 176, 176, 255, 255] </t>
  </si>
  <si>
    <t xml:space="preserve"> ['Sprinter', 'Sprinter', 'Spek Tor', 'Spek Tor'] </t>
  </si>
  <si>
    <t xml:space="preserve"> [135, 135, 176, 176] </t>
  </si>
  <si>
    <t xml:space="preserve"> [224, 183, 128, 255, 255, 255] </t>
  </si>
  <si>
    <t xml:space="preserve"> ['GtBehemoth', 'Evil Oscar', 'Vectaur'] </t>
  </si>
  <si>
    <t xml:space="preserve"> [224, 183, 128] </t>
  </si>
  <si>
    <t xml:space="preserve"> [183, 183, 183, 255, 255, 255] </t>
  </si>
  <si>
    <t xml:space="preserve"> ['Evil Oscar', 'Evil Oscar', 'Evil Oscar'] </t>
  </si>
  <si>
    <t xml:space="preserve"> [183, 183, 183] </t>
  </si>
  <si>
    <t xml:space="preserve"> [43, 255, 255, 255, 255, 255] </t>
  </si>
  <si>
    <t xml:space="preserve"> ['Harpy'] </t>
  </si>
  <si>
    <t xml:space="preserve"> [43] </t>
  </si>
  <si>
    <t xml:space="preserve"> [43, 212, 255, 255, 255, 255] </t>
  </si>
  <si>
    <t xml:space="preserve"> ['Harpy', 'Prussian'] </t>
  </si>
  <si>
    <t xml:space="preserve"> [43, 212] </t>
  </si>
  <si>
    <t xml:space="preserve"> [212, 138, 255, 255, 255, 255] </t>
  </si>
  <si>
    <t xml:space="preserve"> ['Prussian', 'GloomShell'] </t>
  </si>
  <si>
    <t xml:space="preserve"> [212, 138] </t>
  </si>
  <si>
    <t xml:space="preserve"> [138, 138, 138, 255, 255, 255] </t>
  </si>
  <si>
    <t xml:space="preserve"> ['GloomShell', 'GloomShell', 'GloomShell'] </t>
  </si>
  <si>
    <t xml:space="preserve"> [138, 138, 138] </t>
  </si>
  <si>
    <t xml:space="preserve"> [113, 255, 255, 255, 255, 255] </t>
  </si>
  <si>
    <t xml:space="preserve"> ['Zone Eater'] </t>
  </si>
  <si>
    <t xml:space="preserve"> [369] </t>
  </si>
  <si>
    <t xml:space="preserve"> [188, 188, 255, 255, 255, 255] </t>
  </si>
  <si>
    <t xml:space="preserve"> ['Phase', 'Phase'] </t>
  </si>
  <si>
    <t xml:space="preserve"> [188, 188] </t>
  </si>
  <si>
    <t xml:space="preserve"> [255, 247, 247, 247, 255, 255] </t>
  </si>
  <si>
    <t xml:space="preserve"> ['Trixter', 'Trixter', 'Trixter'] </t>
  </si>
  <si>
    <t xml:space="preserve"> [247, 247, 247] </t>
  </si>
  <si>
    <t xml:space="preserve"> [188, 191, 241, 241, 255, 255] </t>
  </si>
  <si>
    <t xml:space="preserve"> ['Phase', 'Parasoul', 'Necromancr', 'Necromancr'] </t>
  </si>
  <si>
    <t xml:space="preserve"> [188, 191, 241, 241] </t>
  </si>
  <si>
    <t xml:space="preserve"> [247, 247, 241, 255, 255, 255] </t>
  </si>
  <si>
    <t xml:space="preserve"> ['Trixter', 'Trixter', 'Necromancr'] </t>
  </si>
  <si>
    <t xml:space="preserve"> [247, 247, 241] </t>
  </si>
  <si>
    <t xml:space="preserve"> [233, 255, 233, 233, 233, 233] </t>
  </si>
  <si>
    <t xml:space="preserve"> ['Sea Flower', 'Sea Flower', 'Sea Flower', 'Sea Flower', 'Sea Flower'] </t>
  </si>
  <si>
    <t xml:space="preserve"> [233, 233, 233, 233, 233] </t>
  </si>
  <si>
    <t xml:space="preserve"> [147, 255, 233, 233, 255, 255] </t>
  </si>
  <si>
    <t xml:space="preserve"> ['Uroburos', 'Sea Flower', 'Sea Flower'] </t>
  </si>
  <si>
    <t xml:space="preserve"> [147, 233, 233] </t>
  </si>
  <si>
    <t xml:space="preserve"> [226, 147, 233, 233, 255, 255] </t>
  </si>
  <si>
    <t xml:space="preserve"> ['Chaos Drgn', 'Uroburos', 'Sea Flower', 'Sea Flower'] </t>
  </si>
  <si>
    <t xml:space="preserve"> [226, 147, 233, 233] </t>
  </si>
  <si>
    <t xml:space="preserve"> [236, 226, 226, 255, 255, 255] </t>
  </si>
  <si>
    <t xml:space="preserve"> ['Aquila', 'Chaos Drgn', 'Chaos Drgn'] </t>
  </si>
  <si>
    <t xml:space="preserve"> [236, 226, 226] </t>
  </si>
  <si>
    <t xml:space="preserve"> [236, 255, 255, 255, 255, 255] </t>
  </si>
  <si>
    <t xml:space="preserve"> ['Aquila'] </t>
  </si>
  <si>
    <t xml:space="preserve"> [236] </t>
  </si>
  <si>
    <t xml:space="preserve"> [247, 255, 241, 241, 241, 255] </t>
  </si>
  <si>
    <t xml:space="preserve"> ['Trixter', 'Necromancr', 'Necromancr', 'Necromancr'] </t>
  </si>
  <si>
    <t xml:space="preserve"> [247, 241, 241, 241] </t>
  </si>
  <si>
    <t xml:space="preserve"> [104, 104, 255, 255, 255, 255] </t>
  </si>
  <si>
    <t xml:space="preserve"> ['Ogor', 'Ogor'] </t>
  </si>
  <si>
    <t xml:space="preserve"> [104, 104] </t>
  </si>
  <si>
    <t xml:space="preserve"> [103, 104, 255, 255, 255, 255] </t>
  </si>
  <si>
    <t xml:space="preserve"> ['Covert', 'Ogor'] </t>
  </si>
  <si>
    <t xml:space="preserve"> [103, 104] </t>
  </si>
  <si>
    <t xml:space="preserve"> [255, 125, 125, 255, 255, 255] </t>
  </si>
  <si>
    <t xml:space="preserve"> ['Wart Puck', 'Wart Puck'] </t>
  </si>
  <si>
    <t xml:space="preserve"> [125, 125] </t>
  </si>
  <si>
    <t xml:space="preserve"> [255, 220, 220, 255, 255, 255] </t>
  </si>
  <si>
    <t xml:space="preserve"> ['Karkass', 'Karkass'] </t>
  </si>
  <si>
    <t xml:space="preserve"> [220, 220] </t>
  </si>
  <si>
    <t xml:space="preserve"> [240, 103, 103, 255, 255, 255] </t>
  </si>
  <si>
    <t xml:space="preserve"> ['Tap Dancer', 'Covert', 'Covert'] </t>
  </si>
  <si>
    <t xml:space="preserve"> [240, 103, 103] </t>
  </si>
  <si>
    <t xml:space="preserve"> [240, 250, 255, 255, 255, 255] </t>
  </si>
  <si>
    <t xml:space="preserve"> ['Tap Dancer', 'Woolly'] </t>
  </si>
  <si>
    <t xml:space="preserve"> [240, 250] </t>
  </si>
  <si>
    <t xml:space="preserve"> [250, 250, 220, 220, 255, 255] </t>
  </si>
  <si>
    <t xml:space="preserve"> ['Woolly', 'Woolly', 'Karkass', 'Karkass'] </t>
  </si>
  <si>
    <t xml:space="preserve"> [250, 250, 220, 220] </t>
  </si>
  <si>
    <t xml:space="preserve"> [125, 255, 104, 255, 255, 255] </t>
  </si>
  <si>
    <t xml:space="preserve"> ['Wart Puck', 'Ogor'] </t>
  </si>
  <si>
    <t xml:space="preserve"> [125, 104] </t>
  </si>
  <si>
    <t xml:space="preserve"> [102, 255, 255, 255, 255, 255] </t>
  </si>
  <si>
    <t xml:space="preserve"> ['MagiMaster'] </t>
  </si>
  <si>
    <t xml:space="preserve"> [358] </t>
  </si>
  <si>
    <t xml:space="preserve"> [85, 85, 255, 255, 255, 255] </t>
  </si>
  <si>
    <t xml:space="preserve"> ['Magic Urn', 'Magic Urn'] </t>
  </si>
  <si>
    <t xml:space="preserve"> [85, 85] </t>
  </si>
  <si>
    <t xml:space="preserve"> [71, 71, 71, 71, 71, 71] </t>
  </si>
  <si>
    <t xml:space="preserve"> ['Flan', 'Flan', 'Flan', 'Flan', 'Flan', 'Flan'] </t>
  </si>
  <si>
    <t xml:space="preserve"> [255, 255, 71, 71, 71, 71] </t>
  </si>
  <si>
    <t xml:space="preserve"> ['Flan', 'Flan', 'Flan', 'Flan'] </t>
  </si>
  <si>
    <t xml:space="preserve"> [71, 71, 71, 71] </t>
  </si>
  <si>
    <t xml:space="preserve"> [136, 255, 71, 71, 71, 255] </t>
  </si>
  <si>
    <t xml:space="preserve"> ['Gobbler', 'Flan', 'Flan', 'Flan'] </t>
  </si>
  <si>
    <t xml:space="preserve"> [136, 71, 71, 71] </t>
  </si>
  <si>
    <t xml:space="preserve"> [31, 136, 255, 255, 255, 255] </t>
  </si>
  <si>
    <t xml:space="preserve"> ['Chimera', 'Gobbler'] </t>
  </si>
  <si>
    <t xml:space="preserve"> [31, 136] </t>
  </si>
  <si>
    <t xml:space="preserve"> [117, 117, 255, 255, 255, 255] </t>
  </si>
  <si>
    <t xml:space="preserve"> ['Rhinox', 'Rhinox'] </t>
  </si>
  <si>
    <t xml:space="preserve"> [117, 117] </t>
  </si>
  <si>
    <t xml:space="preserve"> [136, 117, 136, 255, 255, 255] </t>
  </si>
  <si>
    <t xml:space="preserve"> ['Gobbler', 'Rhinox', 'Gobbler'] </t>
  </si>
  <si>
    <t xml:space="preserve"> [136, 117, 136] </t>
  </si>
  <si>
    <t xml:space="preserve"> [43, 255, 48, 48, 255, 255] </t>
  </si>
  <si>
    <t xml:space="preserve"> ['L.40 Magic', 'L.20 Magic', 'L.20 Magic'] </t>
  </si>
  <si>
    <t xml:space="preserve"> [299, 304, 304] </t>
  </si>
  <si>
    <t xml:space="preserve"> [51, 255, 255, 255, 255, 255] </t>
  </si>
  <si>
    <t xml:space="preserve"> ['L.50 Magic'] </t>
  </si>
  <si>
    <t xml:space="preserve"> [307] </t>
  </si>
  <si>
    <t xml:space="preserve"> [57, 37, 50, 50, 255, 255] </t>
  </si>
  <si>
    <t xml:space="preserve"> ['L.60 Magic', 'L.30 Magic', 'L.10 Magic', 'L.10 Magic'] </t>
  </si>
  <si>
    <t xml:space="preserve"> [313, 293, 306, 306] </t>
  </si>
  <si>
    <t xml:space="preserve"> [67, 51, 43, 255, 255, 255] </t>
  </si>
  <si>
    <t xml:space="preserve"> ['L.70 Magic', 'L.50 Magic', 'L.40 Magic'] </t>
  </si>
  <si>
    <t xml:space="preserve"> [323, 307, 299] </t>
  </si>
  <si>
    <t xml:space="preserve"> [255, 255, 255, 255, 73, 255] </t>
  </si>
  <si>
    <t xml:space="preserve"> ['Ice Dragon'] </t>
  </si>
  <si>
    <t xml:space="preserve"> [329] </t>
  </si>
  <si>
    <t xml:space="preserve"> [75, 255, 255, 255, 255, 255] </t>
  </si>
  <si>
    <t xml:space="preserve"> ['Storm Drgn'] </t>
  </si>
  <si>
    <t xml:space="preserve"> [331] </t>
  </si>
  <si>
    <t xml:space="preserve"> [76, 255, 255, 255, 255, 255] </t>
  </si>
  <si>
    <t xml:space="preserve"> ['Dirt Drgn'] </t>
  </si>
  <si>
    <t xml:space="preserve"> [332] </t>
  </si>
  <si>
    <t xml:space="preserve"> ['Gold Drgn'] </t>
  </si>
  <si>
    <t xml:space="preserve"> [336] </t>
  </si>
  <si>
    <t xml:space="preserve"> [81, 255, 255, 255, 255, 255] </t>
  </si>
  <si>
    <t xml:space="preserve"> ['Skull Drgn'] </t>
  </si>
  <si>
    <t xml:space="preserve"> [337] </t>
  </si>
  <si>
    <t xml:space="preserve"> ['Blue Drgn'] </t>
  </si>
  <si>
    <t xml:space="preserve"> [338] </t>
  </si>
  <si>
    <t xml:space="preserve"> ['Red Dragon'] </t>
  </si>
  <si>
    <t xml:space="preserve"> [339] </t>
  </si>
  <si>
    <t xml:space="preserve"> [113, 113, 17, 255, 255, 255] </t>
  </si>
  <si>
    <t xml:space="preserve"> ['Vector Pup', 'Vector Pup', 'Commander'] </t>
  </si>
  <si>
    <t xml:space="preserve"> [113, 113, 17] </t>
  </si>
  <si>
    <t xml:space="preserve"> [113, 113, 255, 255, 255, 255] </t>
  </si>
  <si>
    <t xml:space="preserve"> ['Vector Pup', 'Vector Pup'] </t>
  </si>
  <si>
    <t xml:space="preserve"> [113, 113] </t>
  </si>
  <si>
    <t xml:space="preserve"> [54, 148, 148, 255, 255, 255] </t>
  </si>
  <si>
    <t xml:space="preserve"> ['Trilobiter', 'Primordite', 'Primordite'] </t>
  </si>
  <si>
    <t xml:space="preserve"> [54, 148, 148] </t>
  </si>
  <si>
    <t xml:space="preserve"> [245, 255, 148, 255, 255, 255] </t>
  </si>
  <si>
    <t xml:space="preserve"> ['Gold Bear', 'Primordite'] </t>
  </si>
  <si>
    <t xml:space="preserve"> [245, 148] </t>
  </si>
  <si>
    <t xml:space="preserve"> [54, 54, 54, 255, 255, 255] </t>
  </si>
  <si>
    <t xml:space="preserve"> ['Trilobiter', 'Trilobiter', 'Trilobiter'] </t>
  </si>
  <si>
    <t xml:space="preserve"> [54, 54, 54] </t>
  </si>
  <si>
    <t xml:space="preserve"> [148, 148, 255, 255, 255, 255] </t>
  </si>
  <si>
    <t xml:space="preserve"> ['Primordite', 'Primordite'] </t>
  </si>
  <si>
    <t xml:space="preserve"> [148, 148] </t>
  </si>
  <si>
    <t xml:space="preserve"> [96, 96, 255, 255, 255, 255] </t>
  </si>
  <si>
    <t xml:space="preserve"> ['Dark Side', 'Dark Side'] </t>
  </si>
  <si>
    <t xml:space="preserve"> [96, 96] </t>
  </si>
  <si>
    <t xml:space="preserve"> [96, 182, 207, 207, 207, 255] </t>
  </si>
  <si>
    <t xml:space="preserve"> ['Dark Side', 'Spectre', 'Rinn', 'Rinn', 'Rinn'] </t>
  </si>
  <si>
    <t xml:space="preserve"> [96, 182, 207, 207, 207] </t>
  </si>
  <si>
    <t xml:space="preserve"> [255, 255, 239, 244, 255, 255] </t>
  </si>
  <si>
    <t xml:space="preserve"> ['1st Class', 'Wild Rat'] </t>
  </si>
  <si>
    <t xml:space="preserve"> [239, 244] </t>
  </si>
  <si>
    <t xml:space="preserve"> [255, 255, 239, 239, 239, 255] </t>
  </si>
  <si>
    <t xml:space="preserve"> ['1st Class', '1st Class', '1st Class'] </t>
  </si>
  <si>
    <t xml:space="preserve"> [239, 239, 239] </t>
  </si>
  <si>
    <t xml:space="preserve"> [255, 244, 239, 239, 244, 244] </t>
  </si>
  <si>
    <t xml:space="preserve"> ['Wild Rat', '1st Class', '1st Class', 'Wild Rat', 'Wild Rat'] </t>
  </si>
  <si>
    <t xml:space="preserve"> [244, 239, 239, 244, 244] </t>
  </si>
  <si>
    <t xml:space="preserve"> [123, 255, 255, 255, 255, 255] </t>
  </si>
  <si>
    <t xml:space="preserve"> [''] </t>
  </si>
  <si>
    <t xml:space="preserve"> [379] </t>
  </si>
  <si>
    <t xml:space="preserve"> [46, 255, 255, 255, 255, 255] </t>
  </si>
  <si>
    <t xml:space="preserve"> ['Ultros'] </t>
  </si>
  <si>
    <t xml:space="preserve"> [302] </t>
  </si>
  <si>
    <t xml:space="preserve"> [255, 115, 255, 255, 255, 255] </t>
  </si>
  <si>
    <t xml:space="preserve"> [371] </t>
  </si>
  <si>
    <t xml:space="preserve"> [121, 255, 255, 255, 255, 255] </t>
  </si>
  <si>
    <t xml:space="preserve"> ['Soldier'] </t>
  </si>
  <si>
    <t xml:space="preserve"> [377] </t>
  </si>
  <si>
    <t xml:space="preserve"> [122, 255, 255, 255, 255, 255] </t>
  </si>
  <si>
    <t xml:space="preserve"> [378] </t>
  </si>
  <si>
    <t xml:space="preserve"> [100, 99, 255, 255, 255, 255] </t>
  </si>
  <si>
    <t xml:space="preserve"> ['L.90 Magic', 'L.80 Magic'] </t>
  </si>
  <si>
    <t xml:space="preserve"> [356, 355] </t>
  </si>
  <si>
    <t xml:space="preserve"> [246, 234, 255, 255, 255, 255] </t>
  </si>
  <si>
    <t xml:space="preserve"> ['Innoc', 'Fortis'] </t>
  </si>
  <si>
    <t xml:space="preserve"> [246, 234] </t>
  </si>
  <si>
    <t xml:space="preserve"> [234, 234, 255, 255, 255, 255] </t>
  </si>
  <si>
    <t xml:space="preserve"> ['Fortis', 'Fortis'] </t>
  </si>
  <si>
    <t xml:space="preserve"> [234, 234] </t>
  </si>
  <si>
    <t xml:space="preserve"> [5, 255, 255, 255, 255, 255] </t>
  </si>
  <si>
    <t xml:space="preserve"> ['Prometheus'] </t>
  </si>
  <si>
    <t xml:space="preserve"> [261] </t>
  </si>
  <si>
    <t xml:space="preserve"> [217, 217, 252, 255, 255, 255] </t>
  </si>
  <si>
    <t xml:space="preserve"> ['Dueller', 'Dueller', 'Sky Base'] </t>
  </si>
  <si>
    <t xml:space="preserve"> [217, 217, 252] </t>
  </si>
  <si>
    <t xml:space="preserve"> [161, 255, 255, 255, 255, 255] </t>
  </si>
  <si>
    <t xml:space="preserve"> ['Scullion'] </t>
  </si>
  <si>
    <t xml:space="preserve"> [161] </t>
  </si>
  <si>
    <t xml:space="preserve"> [246, 246, 246, 255, 255, 255] </t>
  </si>
  <si>
    <t xml:space="preserve"> ['Innoc', 'Innoc', 'Innoc'] </t>
  </si>
  <si>
    <t xml:space="preserve"> [246, 246, 246] </t>
  </si>
  <si>
    <t xml:space="preserve"> [237, 255, 237, 237, 255, 255] </t>
  </si>
  <si>
    <t xml:space="preserve"> ['Junk', 'Junk', 'Junk'] </t>
  </si>
  <si>
    <t xml:space="preserve"> [237, 237, 237] </t>
  </si>
  <si>
    <t xml:space="preserve"> [101, 255, 255, 255, 255, 255] </t>
  </si>
  <si>
    <t xml:space="preserve"> ['ProtoArmor'] </t>
  </si>
  <si>
    <t xml:space="preserve"> [357] </t>
  </si>
  <si>
    <t xml:space="preserve"> [101, 101, 255, 255, 255, 255] </t>
  </si>
  <si>
    <t xml:space="preserve"> ['ProtoArmor', 'ProtoArmor'] </t>
  </si>
  <si>
    <t xml:space="preserve"> [357, 357] </t>
  </si>
  <si>
    <t xml:space="preserve"> [101, 255, 65, 65, 255, 255] </t>
  </si>
  <si>
    <t xml:space="preserve"> ['ProtoArmor', 'Pipsqueak', 'Pipsqueak'] </t>
  </si>
  <si>
    <t xml:space="preserve"> [357, 65, 65] </t>
  </si>
  <si>
    <t xml:space="preserve"> [65, 255, 65, 65, 65, 65] </t>
  </si>
  <si>
    <t xml:space="preserve"> ['Pipsqueak', 'Pipsqueak', 'Pipsqueak', 'Pipsqueak', 'Pipsqueak'] </t>
  </si>
  <si>
    <t xml:space="preserve"> [65, 65, 65, 65, 65] </t>
  </si>
  <si>
    <t xml:space="preserve"> [6, 6, 255, 255, 255, 255] </t>
  </si>
  <si>
    <t xml:space="preserve"> [6, 6] </t>
  </si>
  <si>
    <t xml:space="preserve"> [255, 255, 175, 175, 175, 175] </t>
  </si>
  <si>
    <t xml:space="preserve"> ['Mag Roader', 'Mag Roader', 'Mag Roader', 'Mag Roader'] </t>
  </si>
  <si>
    <t xml:space="preserve"> [175, 175, 175, 175] </t>
  </si>
  <si>
    <t xml:space="preserve"> [2, 255, 255, 255, 255, 255] </t>
  </si>
  <si>
    <t xml:space="preserve"> ['Mega Armor'] </t>
  </si>
  <si>
    <t xml:space="preserve"> [258] </t>
  </si>
  <si>
    <t xml:space="preserve"> ['Leader'] </t>
  </si>
  <si>
    <t xml:space="preserve"> [334] </t>
  </si>
  <si>
    <t xml:space="preserve"> [2, 2, 1, 1, 255, 255] </t>
  </si>
  <si>
    <t xml:space="preserve"> ['Templar', 'Templar', 'Soldier', 'Soldier'] </t>
  </si>
  <si>
    <t xml:space="preserve"> [2, 2, 1, 1] </t>
  </si>
  <si>
    <t xml:space="preserve"> [255, 255, 222, 222, 222, 222] </t>
  </si>
  <si>
    <t xml:space="preserve"> ['Balloon', 'Balloon', 'Balloon', 'Balloon'] </t>
  </si>
  <si>
    <t xml:space="preserve"> [222, 222, 222, 222] </t>
  </si>
  <si>
    <t xml:space="preserve"> [255, 255, 1, 1, 255, 255] </t>
  </si>
  <si>
    <t xml:space="preserve"> ['Soldier', 'Soldier'] </t>
  </si>
  <si>
    <t xml:space="preserve"> [1, 1] </t>
  </si>
  <si>
    <t xml:space="preserve"> [252, 255, 253, 253, 253, 253] </t>
  </si>
  <si>
    <t xml:space="preserve"> ['Sky Base', 'IronHitman', 'IronHitman', 'IronHitman', 'IronHitman'] </t>
  </si>
  <si>
    <t xml:space="preserve"> [252, 253, 253, 253, 253] </t>
  </si>
  <si>
    <t xml:space="preserve"> [255, 255, 253, 253, 253, 255] </t>
  </si>
  <si>
    <t xml:space="preserve"> ['IronHitman', 'IronHitman', 'IronHitman'] </t>
  </si>
  <si>
    <t xml:space="preserve"> [253, 253, 253] </t>
  </si>
  <si>
    <t xml:space="preserve"> [217, 234, 255, 255, 255, 255] </t>
  </si>
  <si>
    <t xml:space="preserve"> ['Dueller', 'Fortis'] </t>
  </si>
  <si>
    <t xml:space="preserve"> [217, 234] </t>
  </si>
  <si>
    <t xml:space="preserve"> [255, 255, 199, 199, 199, 199] </t>
  </si>
  <si>
    <t xml:space="preserve"> ['Commando', 'Commando', 'Commando', 'Commando'] </t>
  </si>
  <si>
    <t xml:space="preserve"> [199, 199, 199, 199] </t>
  </si>
  <si>
    <t xml:space="preserve"> [2, 101, 255, 255, 255, 255] </t>
  </si>
  <si>
    <t xml:space="preserve"> ['Mega Armor', 'ProtoArmor'] </t>
  </si>
  <si>
    <t xml:space="preserve"> [258, 357] </t>
  </si>
  <si>
    <t xml:space="preserve"> [255, 255, 199, 255, 255, 255] </t>
  </si>
  <si>
    <t xml:space="preserve"> ['Commando'] </t>
  </si>
  <si>
    <t xml:space="preserve"> [199] </t>
  </si>
  <si>
    <t xml:space="preserve"> [105, 255, 255, 255, 255, 255] </t>
  </si>
  <si>
    <t xml:space="preserve"> ['Naughty'] </t>
  </si>
  <si>
    <t xml:space="preserve"> [361] </t>
  </si>
  <si>
    <t xml:space="preserve"> [106, 255, 255, 255, 255, 255] </t>
  </si>
  <si>
    <t xml:space="preserve"> ['Phunbaba'] </t>
  </si>
  <si>
    <t xml:space="preserve"> [362] </t>
  </si>
  <si>
    <t xml:space="preserve"> [107, 255, 255, 255, 255, 255] </t>
  </si>
  <si>
    <t xml:space="preserve"> [363] </t>
  </si>
  <si>
    <t xml:space="preserve"> [108, 255, 255, 255, 255, 255] </t>
  </si>
  <si>
    <t xml:space="preserve"> [364] </t>
  </si>
  <si>
    <t xml:space="preserve"> [109, 255, 255, 255, 255, 255] </t>
  </si>
  <si>
    <t xml:space="preserve"> [365] </t>
  </si>
  <si>
    <t xml:space="preserve"> [255, 127, 255, 255, 255, 255] </t>
  </si>
  <si>
    <t xml:space="preserve"> ['SrBehemoth'] </t>
  </si>
  <si>
    <t xml:space="preserve"> [127] </t>
  </si>
  <si>
    <t xml:space="preserve"> [13, 13, 255, 255, 255, 255] </t>
  </si>
  <si>
    <t xml:space="preserve"> ['Dark Force', 'Dark Force'] </t>
  </si>
  <si>
    <t xml:space="preserve"> [13, 13] </t>
  </si>
  <si>
    <t xml:space="preserve"> [7, 7, 13, 255, 255, 255] </t>
  </si>
  <si>
    <t xml:space="preserve"> ['Retainer', 'Retainer', 'Dark Force'] </t>
  </si>
  <si>
    <t xml:space="preserve"> [7, 7, 13] </t>
  </si>
  <si>
    <t xml:space="preserve"> [193, 7, 255, 255, 255, 255] </t>
  </si>
  <si>
    <t xml:space="preserve"> ['Hemophyte', 'Retainer'] </t>
  </si>
  <si>
    <t xml:space="preserve"> [193, 7] </t>
  </si>
  <si>
    <t xml:space="preserve"> [189, 189, 255, 106, 255, 255] </t>
  </si>
  <si>
    <t xml:space="preserve"> ['Outsider', 'Outsider', 'Madam'] </t>
  </si>
  <si>
    <t xml:space="preserve"> [189, 189, 106] </t>
  </si>
  <si>
    <t xml:space="preserve"> [255, 255, 86, 86, 86, 255] </t>
  </si>
  <si>
    <t xml:space="preserve"> ['Mover', 'Mover', 'Mover'] </t>
  </si>
  <si>
    <t xml:space="preserve"> [86, 86, 86] </t>
  </si>
  <si>
    <t xml:space="preserve"> [22, 255, 255, 255, 255, 255] </t>
  </si>
  <si>
    <t xml:space="preserve"> ['Steroidite'] </t>
  </si>
  <si>
    <t xml:space="preserve"> [22] </t>
  </si>
  <si>
    <t xml:space="preserve"> [249, 249, 255, 255, 255, 255] </t>
  </si>
  <si>
    <t xml:space="preserve"> ['Didalos', 'Didalos'] </t>
  </si>
  <si>
    <t xml:space="preserve"> [249, 249] </t>
  </si>
  <si>
    <t xml:space="preserve"> [0, 52, 255, 255, 255, 255] </t>
  </si>
  <si>
    <t xml:space="preserve"> ['Whelk', 'Head'] </t>
  </si>
  <si>
    <t xml:space="preserve"> [256, 308] </t>
  </si>
  <si>
    <t xml:space="preserve"> [1, 53, 255, 255, 255, 255] </t>
  </si>
  <si>
    <t xml:space="preserve"> ['Presenter', 'Whelk Head'] </t>
  </si>
  <si>
    <t xml:space="preserve"> [257, 309] </t>
  </si>
  <si>
    <t xml:space="preserve"> [3, 77, 77, 255, 255, 255] </t>
  </si>
  <si>
    <t xml:space="preserve"> ['Vargas', 'Ipooh', 'Ipooh'] </t>
  </si>
  <si>
    <t xml:space="preserve"> [259, 333, 333] </t>
  </si>
  <si>
    <t xml:space="preserve"> [4, 255, 255, 255, 255, 255] </t>
  </si>
  <si>
    <t xml:space="preserve"> ['TunnelArmr'] </t>
  </si>
  <si>
    <t xml:space="preserve"> [260] </t>
  </si>
  <si>
    <t xml:space="preserve"> ['GhostTrain'] </t>
  </si>
  <si>
    <t xml:space="preserve"> [262] </t>
  </si>
  <si>
    <t xml:space="preserve"> [7, 108, 108, 255, 255, 255] </t>
  </si>
  <si>
    <t xml:space="preserve"> ['Dadaluma', 'Iron Fist', 'Iron Fist'] </t>
  </si>
  <si>
    <t xml:space="preserve"> [263, 108, 108] </t>
  </si>
  <si>
    <t xml:space="preserve"> [9, 8, 9, 8, 255, 255] </t>
  </si>
  <si>
    <t xml:space="preserve"> ['Ifrit', 'Shiva', 'Ifrit', 'Shiva'] </t>
  </si>
  <si>
    <t xml:space="preserve"> [265, 264, 265, 264] </t>
  </si>
  <si>
    <t xml:space="preserve"> [13, 14, 255, 255, 255, 255] </t>
  </si>
  <si>
    <t xml:space="preserve"> ['Crane', 'Crane'] </t>
  </si>
  <si>
    <t xml:space="preserve"> [269, 270] </t>
  </si>
  <si>
    <t xml:space="preserve"> [10, 255, 255, 255, 255, 255] </t>
  </si>
  <si>
    <t xml:space="preserve"> ['Number 024'] </t>
  </si>
  <si>
    <t xml:space="preserve"> [266] </t>
  </si>
  <si>
    <t xml:space="preserve"> [11, 64, 255, 63, 255, 255] </t>
  </si>
  <si>
    <t xml:space="preserve"> ['Number 128', 'Left Blade', 'RightBlade'] </t>
  </si>
  <si>
    <t xml:space="preserve"> [267, 320, 319] </t>
  </si>
  <si>
    <t xml:space="preserve"> [15, 255, 255, 255, 255, 255] </t>
  </si>
  <si>
    <t xml:space="preserve"> ['Umaro'] </t>
  </si>
  <si>
    <t xml:space="preserve"> [271] </t>
  </si>
  <si>
    <t xml:space="preserve"> [272] </t>
  </si>
  <si>
    <t xml:space="preserve"> [17, 255, 255, 255, 255, 255] </t>
  </si>
  <si>
    <t xml:space="preserve"> ['Guardian'] </t>
  </si>
  <si>
    <t xml:space="preserve"> [273] </t>
  </si>
  <si>
    <t xml:space="preserve"> [18, 255, 255, 255, 255, 255] </t>
  </si>
  <si>
    <t xml:space="preserve"> [274] </t>
  </si>
  <si>
    <t xml:space="preserve"> ['Tritoch'] </t>
  </si>
  <si>
    <t xml:space="preserve"> [276] </t>
  </si>
  <si>
    <t xml:space="preserve"> [277] </t>
  </si>
  <si>
    <t xml:space="preserve"> [22, 170, 222, 222, 222, 222] </t>
  </si>
  <si>
    <t xml:space="preserve"> ['FlameEater', 'Grenade', 'Balloon', 'Balloon', 'Balloon', 'Balloon'] </t>
  </si>
  <si>
    <t xml:space="preserve"> [278, 170, 222, 222, 222, 222] </t>
  </si>
  <si>
    <t xml:space="preserve"> [23, 255, 255, 255, 255, 255] </t>
  </si>
  <si>
    <t xml:space="preserve"> ['AtmaWeapon'] </t>
  </si>
  <si>
    <t xml:space="preserve"> [279] </t>
  </si>
  <si>
    <t xml:space="preserve"> [24, 255, 255, 255, 255, 255] </t>
  </si>
  <si>
    <t xml:space="preserve"> ['Nerapa'] </t>
  </si>
  <si>
    <t xml:space="preserve"> [280] </t>
  </si>
  <si>
    <t xml:space="preserve"> [281] </t>
  </si>
  <si>
    <t xml:space="preserve"> [26, 255, 255, 255, 255, 255] </t>
  </si>
  <si>
    <t xml:space="preserve"> ['Kefka'] </t>
  </si>
  <si>
    <t xml:space="preserve"> [282] </t>
  </si>
  <si>
    <t xml:space="preserve"> [62, 61, 60, 27, 255, 255] </t>
  </si>
  <si>
    <t xml:space="preserve"> ['Tentacle', 'Tentacle', 'Tentacle', 'Tentacle'] </t>
  </si>
  <si>
    <t xml:space="preserve"> [318, 317, 316, 283] </t>
  </si>
  <si>
    <t xml:space="preserve"> [30, 72, 255, 255, 255, 255] </t>
  </si>
  <si>
    <t xml:space="preserve"> ['Chadarnook', 'Chadarnook'] </t>
  </si>
  <si>
    <t xml:space="preserve"> [286, 328] </t>
  </si>
  <si>
    <t xml:space="preserve"> [19, 255, 69, 70, 71, 255] </t>
  </si>
  <si>
    <t xml:space="preserve"> ['Air Force', 'Laser Gun', 'Speck', 'MissileBay'] </t>
  </si>
  <si>
    <t xml:space="preserve"> [275, 325, 326, 327] </t>
  </si>
  <si>
    <t xml:space="preserve"> [31, 32, 33, 255, 255, 255] </t>
  </si>
  <si>
    <t xml:space="preserve"> ['Curley', 'Larry', 'Moe'] </t>
  </si>
  <si>
    <t xml:space="preserve"> [287, 288, 289] </t>
  </si>
  <si>
    <t xml:space="preserve"> [54, 255, 255, 255, 255, 255] </t>
  </si>
  <si>
    <t xml:space="preserve"> ['Colossus'] </t>
  </si>
  <si>
    <t xml:space="preserve"> [310] </t>
  </si>
  <si>
    <t xml:space="preserve"> [34, 255, 255, 103, 103, 255] </t>
  </si>
  <si>
    <t xml:space="preserve"> ['Wrexsoul', 'SoulSaver', 'SoulSaver'] </t>
  </si>
  <si>
    <t xml:space="preserve"> [290, 359, 359] </t>
  </si>
  <si>
    <t xml:space="preserve"> ['Doom Gaze'] </t>
  </si>
  <si>
    <t xml:space="preserve"> [285] </t>
  </si>
  <si>
    <t xml:space="preserve"> [35, 255, 38, 96, 97, 98] </t>
  </si>
  <si>
    <t xml:space="preserve"> ['Hidon', 'Hidonite', 'Hidonite', 'Hidonite', 'Hidonite'] </t>
  </si>
  <si>
    <t xml:space="preserve"> [291, 294, 352, 353, 354] </t>
  </si>
  <si>
    <t xml:space="preserve"> [36, 255, 255, 255, 255, 255] </t>
  </si>
  <si>
    <t xml:space="preserve"> ['KatanaSoul'] </t>
  </si>
  <si>
    <t xml:space="preserve"> [292] </t>
  </si>
  <si>
    <t xml:space="preserve"> [67, 67, 51, 255, 255, 255] </t>
  </si>
  <si>
    <t xml:space="preserve"> ['L.70 Magic', 'L.70 Magic', 'L.50 Magic'] </t>
  </si>
  <si>
    <t xml:space="preserve"> [323, 323, 307] </t>
  </si>
  <si>
    <t xml:space="preserve"> ['Inferno'] </t>
  </si>
  <si>
    <t xml:space="preserve"> [268] </t>
  </si>
  <si>
    <t xml:space="preserve"> [39, 255, 255, 255, 255, 255] </t>
  </si>
  <si>
    <t xml:space="preserve"> ['Doom'] </t>
  </si>
  <si>
    <t xml:space="preserve"> [295] </t>
  </si>
  <si>
    <t xml:space="preserve"> [40, 255, 255, 255, 255, 255] </t>
  </si>
  <si>
    <t xml:space="preserve"> ['Goddess'] </t>
  </si>
  <si>
    <t xml:space="preserve"> [296] </t>
  </si>
  <si>
    <t xml:space="preserve"> ['Poltrgeist'] </t>
  </si>
  <si>
    <t xml:space="preserve"> [297] </t>
  </si>
  <si>
    <t xml:space="preserve"> [87, 255, 255, 88, 89, 255] </t>
  </si>
  <si>
    <t xml:space="preserve"> ['Short Arm', 'Long Arm', 'Face'] </t>
  </si>
  <si>
    <t xml:space="preserve"> [343, 344, 345] </t>
  </si>
  <si>
    <t xml:space="preserve"> [100, 57, 255, 255, 255, 255] </t>
  </si>
  <si>
    <t xml:space="preserve"> ['L.90 Magic', 'L.60 Magic'] </t>
  </si>
  <si>
    <t xml:space="preserve"> [356, 313] </t>
  </si>
  <si>
    <t xml:space="preserve"> [44, 255, 255, 255, 255, 255] </t>
  </si>
  <si>
    <t xml:space="preserve"> [300] </t>
  </si>
  <si>
    <t xml:space="preserve"> [45, 45, 45, 45, 255, 255] </t>
  </si>
  <si>
    <t xml:space="preserve"> ['Ultros', 'Ultros', 'Ultros', 'Ultros'] </t>
  </si>
  <si>
    <t xml:space="preserve"> [301, 301, 301, 301] </t>
  </si>
  <si>
    <t xml:space="preserve"> [86, 255, 255, 255, 255, 255] </t>
  </si>
  <si>
    <t xml:space="preserve"> ['Specter'] </t>
  </si>
  <si>
    <t xml:space="preserve"> [342] </t>
  </si>
  <si>
    <t xml:space="preserve"> [47, 104, 255, 255, 255, 255] </t>
  </si>
  <si>
    <t xml:space="preserve"> ['Chupon', 'Ultros'] </t>
  </si>
  <si>
    <t xml:space="preserve"> [303, 360] </t>
  </si>
  <si>
    <t xml:space="preserve"> [43, 51, 57, 255, 255, 255] </t>
  </si>
  <si>
    <t xml:space="preserve"> ['L.40 Magic', 'L.50 Magic', 'L.60 Magic'] </t>
  </si>
  <si>
    <t xml:space="preserve"> [299, 307, 313] </t>
  </si>
  <si>
    <t xml:space="preserve"> [49, 255, 255, 255, 255, 255] </t>
  </si>
  <si>
    <t xml:space="preserve"> ['Siegfried'] </t>
  </si>
  <si>
    <t xml:space="preserve"> [305] </t>
  </si>
  <si>
    <t xml:space="preserve"> [99, 99, 255, 255, 255, 255] </t>
  </si>
  <si>
    <t xml:space="preserve"> ['L.80 Magic', 'L.80 Magic'] </t>
  </si>
  <si>
    <t xml:space="preserve"> [355, 355] </t>
  </si>
  <si>
    <t xml:space="preserve"> ['White Drgn'] </t>
  </si>
  <si>
    <t xml:space="preserve"> [36] </t>
  </si>
  <si>
    <t xml:space="preserve"> [125, 255, 255, 255, 255, 255] </t>
  </si>
  <si>
    <t xml:space="preserve"> ['Atma'] </t>
  </si>
  <si>
    <t xml:space="preserve"> [381] </t>
  </si>
  <si>
    <t xml:space="preserve"> [255, 255, 56, 255, 255, 255] </t>
  </si>
  <si>
    <t xml:space="preserve"> ['Master Pug'] </t>
  </si>
  <si>
    <t xml:space="preserve"> [312] </t>
  </si>
  <si>
    <t xml:space="preserve"> [12, 66, 255, 65, 255, 255] </t>
  </si>
  <si>
    <t xml:space="preserve"> ['Inferno', 'Striker', 'Rough'] </t>
  </si>
  <si>
    <t xml:space="preserve"> [268, 322, 321] </t>
  </si>
  <si>
    <t xml:space="preserve"> [255, 255, 121, 121, 121, 255] </t>
  </si>
  <si>
    <t xml:space="preserve"> ['Soldier', 'Soldier', 'Soldier'] </t>
  </si>
  <si>
    <t xml:space="preserve"> [377, 377, 377] </t>
  </si>
  <si>
    <t xml:space="preserve"> [100, 255, 255, 255, 255, 255] </t>
  </si>
  <si>
    <t xml:space="preserve"> ['L.90 Magic'] </t>
  </si>
  <si>
    <t xml:space="preserve"> [356] </t>
  </si>
  <si>
    <t xml:space="preserve"> [68, 255, 255, 255, 255, 255] </t>
  </si>
  <si>
    <t xml:space="preserve"> [324] </t>
  </si>
  <si>
    <t xml:space="preserve"> [73, 74, 255, 255, 255, 255] </t>
  </si>
  <si>
    <t xml:space="preserve"> ['Ice Dragon', 'Kefka'] </t>
  </si>
  <si>
    <t xml:space="preserve"> [329, 330] </t>
  </si>
  <si>
    <t xml:space="preserve"> [127, 255, 255, 255, 255, 255] </t>
  </si>
  <si>
    <t xml:space="preserve"> [383] </t>
  </si>
  <si>
    <t xml:space="preserve"> [110, 255, 255, 255, 255, 255] </t>
  </si>
  <si>
    <t xml:space="preserve"> [366] </t>
  </si>
  <si>
    <t xml:space="preserve"> [368] </t>
  </si>
  <si>
    <t xml:space="preserve"> [114, 255, 255, 255, 255, 255] </t>
  </si>
  <si>
    <t xml:space="preserve"> [370] </t>
  </si>
  <si>
    <t xml:space="preserve"> [118, 255, 255, 255, 255, 255] </t>
  </si>
  <si>
    <t xml:space="preserve"> ['Cadet'] </t>
  </si>
  <si>
    <t xml:space="preserve"> [374] </t>
  </si>
  <si>
    <t xml:space="preserve"> [] </t>
  </si>
  <si>
    <t xml:space="preserve"> [74, 255, 255, 255, 255, 255] </t>
  </si>
  <si>
    <t xml:space="preserve"> [330] </t>
  </si>
  <si>
    <t xml:space="preserve"> [57, 255, 255, 255, 255, 255] </t>
  </si>
  <si>
    <t xml:space="preserve"> ['L.60 Magic'] </t>
  </si>
  <si>
    <t xml:space="preserve"> [313] </t>
  </si>
  <si>
    <t xml:space="preserve"> [117, 255, 255, 255, 255, 255] </t>
  </si>
  <si>
    <t xml:space="preserve"> ['Officer'] </t>
  </si>
  <si>
    <t xml:space="preserve"> [373] </t>
  </si>
  <si>
    <t xml:space="preserve"> [119, 255, 255, 255, 255, 255] </t>
  </si>
  <si>
    <t xml:space="preserve"> [375] </t>
  </si>
  <si>
    <t xml:space="preserve"> [120, 255, 255, 255, 255, 255] </t>
  </si>
  <si>
    <t xml:space="preserve"> [376] </t>
  </si>
  <si>
    <t xml:space="preserve"> [93, 90, 255, 91, 92, 255] </t>
  </si>
  <si>
    <t xml:space="preserve"> ['Hit', 'Tiger', 'Tools', 'Magic'] </t>
  </si>
  <si>
    <t xml:space="preserve"> [349, 346, 347, 348] </t>
  </si>
  <si>
    <t xml:space="preserve"> [255, 255, 94, 95, 255, 255] </t>
  </si>
  <si>
    <t xml:space="preserve"> ['Girl', 'Sleep'] </t>
  </si>
  <si>
    <t xml:space="preserve"> [350, 351] </t>
  </si>
  <si>
    <t xml:space="preserve"> [42, 255, 255, 255, 255, 255] </t>
  </si>
  <si>
    <t xml:space="preserve"> [298] </t>
  </si>
  <si>
    <t xml:space="preserve"> [3, 255, 255, 255, 255, 255] </t>
  </si>
  <si>
    <t xml:space="preserve"> ['Ninja'] </t>
  </si>
  <si>
    <t xml:space="preserve"> [3] </t>
  </si>
  <si>
    <t xml:space="preserve"> [18, 18, 18, 18, 255, 255] </t>
  </si>
  <si>
    <t xml:space="preserve"> ['Guardian', 'Guardian', 'Guardian', 'Guardian'] </t>
  </si>
  <si>
    <t xml:space="preserve"> [274, 274, 274, 274] </t>
  </si>
  <si>
    <t xml:space="preserve"> [161, 161, 255, 255, 255, 255] </t>
  </si>
  <si>
    <t xml:space="preserve"> ['Scullion', 'Scullion'] </t>
  </si>
  <si>
    <t xml:space="preserve"> [161, 161] </t>
  </si>
  <si>
    <t xml:space="preserve"> [253, 161, 237, 237, 255, 255] </t>
  </si>
  <si>
    <t xml:space="preserve"> ['IronHitman', 'Scullion', 'Junk', 'Junk'] </t>
  </si>
  <si>
    <t xml:space="preserve"> [253, 161, 237, 237] </t>
  </si>
  <si>
    <t xml:space="preserve"> [5, 234, 255, 255, 255, 255] </t>
  </si>
  <si>
    <t xml:space="preserve"> ['Prometheus', 'Fortis'] </t>
  </si>
  <si>
    <t xml:space="preserve"> [261, 234] </t>
  </si>
  <si>
    <t xml:space="preserve"> [234, 234, 234, 255, 255, 255] </t>
  </si>
  <si>
    <t xml:space="preserve"> ['Fortis', 'Fortis', 'Fortis'] </t>
  </si>
  <si>
    <t xml:space="preserve"> [234, 234, 234] </t>
  </si>
  <si>
    <t xml:space="preserve"> [217, 252, 234, 255, 255, 255] </t>
  </si>
  <si>
    <t xml:space="preserve"> ['Dueller', 'Sky Base', 'Fortis'] </t>
  </si>
  <si>
    <t xml:space="preserve"> [217, 252, 234] </t>
  </si>
  <si>
    <t xml:space="preserve"> [189, 189, 13, 106, 255, 255] </t>
  </si>
  <si>
    <t xml:space="preserve"> ['Outsider', 'Outsider', 'Dark Force', 'Madam'] </t>
  </si>
  <si>
    <t xml:space="preserve"> [189, 189, 13, 106] </t>
  </si>
  <si>
    <t xml:space="preserve"> [22, 255, 86, 86, 86, 255] </t>
  </si>
  <si>
    <t xml:space="preserve"> ['Steroidite', 'Mover', 'Mover', 'Mover'] </t>
  </si>
  <si>
    <t xml:space="preserve"> [22, 86, 86, 86] </t>
  </si>
  <si>
    <t xml:space="preserve"> [249, 249, 251, 251, 255, 255] </t>
  </si>
  <si>
    <t xml:space="preserve"> ['Didalos', 'Didalos', 'Veteran', 'Veteran'] </t>
  </si>
  <si>
    <t xml:space="preserve"> [249, 249, 251, 251] </t>
  </si>
  <si>
    <t xml:space="preserve"> [249, 249, 189, 255, 255, 255] </t>
  </si>
  <si>
    <t xml:space="preserve"> ['Didalos', 'Didalos', 'Outsider'] </t>
  </si>
  <si>
    <t xml:space="preserve"> [249, 249, 189] </t>
  </si>
  <si>
    <t xml:space="preserve"> [7, 7, 251, 251, 255, 255] </t>
  </si>
  <si>
    <t xml:space="preserve"> ['Retainer', 'Retainer', 'Veteran', 'Veteran'] </t>
  </si>
  <si>
    <t xml:space="preserve"> [7, 7, 251, 251] </t>
  </si>
  <si>
    <t xml:space="preserve"> [228, 132, 255, 255, 255, 255] </t>
  </si>
  <si>
    <t xml:space="preserve"> ['Vectagoyle', 'Brontaur'] </t>
  </si>
  <si>
    <t xml:space="preserve"> [228, 132] </t>
  </si>
  <si>
    <t xml:space="preserve"> [183, 183, 183, 183, 255, 255] </t>
  </si>
  <si>
    <t xml:space="preserve"> ['Evil Oscar', 'Evil Oscar', 'Evil Oscar', 'Evil Oscar'] </t>
  </si>
  <si>
    <t xml:space="preserve"> [183, 183, 183, 183] </t>
  </si>
  <si>
    <t xml:space="preserve"> [128, 128, 128, 128, 128, 128] </t>
  </si>
  <si>
    <t xml:space="preserve"> ['Vectaur', 'Vectaur', 'Vectaur', 'Vectaur', 'Vectaur', 'Vectaur'] </t>
  </si>
  <si>
    <t xml:space="preserve"> [73, 255, 73, 73, 73, 73] </t>
  </si>
  <si>
    <t xml:space="preserve"> ['Ice Dragon', 'Ice Dragon', 'Ice Dragon', 'Ice Dragon', 'Ice Dragon'] </t>
  </si>
  <si>
    <t xml:space="preserve"> [329, 329, 329, 329, 329] </t>
  </si>
  <si>
    <t xml:space="preserve"> [55, 255, 255, 255, 255, 255] </t>
  </si>
  <si>
    <t xml:space="preserve"> ['CzarDragon'] </t>
  </si>
  <si>
    <t xml:space="preserve"> [311] </t>
  </si>
  <si>
    <t xml:space="preserve"> ['Pugs'] </t>
  </si>
  <si>
    <t xml:space="preserve"> [255] </t>
  </si>
  <si>
    <t>formID</t>
  </si>
  <si>
    <t>Pointer</t>
  </si>
  <si>
    <t>Enemy IDs</t>
  </si>
  <si>
    <t>Enemy Names</t>
  </si>
  <si>
    <t>Big Enemy IDs</t>
  </si>
  <si>
    <t>Mouldbyte</t>
  </si>
  <si>
    <t>Enemies Present</t>
  </si>
  <si>
    <t>misc1</t>
  </si>
  <si>
    <t>misc2</t>
  </si>
  <si>
    <t>misc3</t>
  </si>
  <si>
    <t>mp</t>
  </si>
  <si>
    <t>eventescript</t>
  </si>
  <si>
    <t xml:space="preserve"> (13745, 2114, 32699, 31407, 25993, 17605, 14696, 7799, 3472, 2283, 2183, 13573, 10404, 6243, 1118, 825, 7399, 1091, 27615, 21175, 13841, 11630, 6377, 13853, 11606, 6384, 11828, 8625, 5421, 3274, 18204, 2182) </t>
  </si>
  <si>
    <t xml:space="preserve"> (8456, 1090, 22068, 18305, 8457, 6342, 9691, 4228, 5392, 2188, 1093, 32767, 14997, 8622, 3304, 13709, 0, 1123, 22265, 12703, 10637, 15922, 5608, 5318, 32767, 21402, 13108, 7786, 7434, 4453, 3331, 2242) </t>
  </si>
  <si>
    <t xml:space="preserve"> (9513, 3203, 29630, 11797, 15122, 8681, 4453, 4323, 24250, 19959, 13649, 7309, 5373, 6412, 15167, 7534, 8456, 1090, 31289, 2687, 15563, 10408, 4230, 23856, 19884, 2115, 28442, 24116, 10505, 10439, 5586, 4362) </t>
  </si>
  <si>
    <t xml:space="preserve"> (10570, 66, 14079, 8732, 21439, 6487, 4304, 2187, 2151, 1666, 1957, 29629, 20147, 13803, 8551, 6371, 0, 2113, 28606, 15030, 11760, 8554, 5382, 5315, 30154, 20780, 10411, 5880, 5582, 5399, 3215, 1096) </t>
  </si>
  <si>
    <t xml:space="preserve"> (8456, 1123, 25471, 19161, 12786, 8557, 4262, 3172, 8825, 5618, 3405, 6604, 6504, 5382, 2127, 6410, 4578, 1090, 27613, 24343, 15955, 9678, 8522, 8455, 6342, 4228, 2223, 13018, 6742, 4561, 4395, 2385) </t>
  </si>
  <si>
    <t xml:space="preserve"> (9513, 1091, 17017, 10673, 6413, 3208, 23390, 5434, 11627, 1091, 30687, 22334, 18072, 13843, 10638, 7466) </t>
  </si>
  <si>
    <t xml:space="preserve"> (11627, 5187, 29629, 3990, 24216, 18866, 14573, 11337, 8456, 3170, 26491, 27515, 21041, 12651, 8391, 7431) </t>
  </si>
  <si>
    <t xml:space="preserve"> (8456, 1091, 12821, 32354, 5450, 5353, 4294, 7567, 8456, 3138, 24278, 2335, 13642, 10439, 7300, 15822) </t>
  </si>
  <si>
    <t xml:space="preserve"> (8456, 2115, 31743, 27236, 10803, 7568, 12651, 4296, 18140, 19844, 12515, 1232, 15888, 5420, 8423, 5251, 11627, 33, 16912, 3547, 12684, 8456, 23881, 4229, 3171, 29629, 2291, 2157, 4200, 4134, 7204, 6342) </t>
  </si>
  <si>
    <t xml:space="preserve"> (11627, 33, 16912, 3547, 12684, 8456, 23881, 4229, 3171, 29629, 2291, 2157, 4200, 4134, 7204, 6342, 0, 3171, 27452, 7519, 21995, 16777, 9419, 10576, 9478, 16782, 7365, 11558, 18837, 6275, 3445, 26322) </t>
  </si>
  <si>
    <t xml:space="preserve"> (0, 1091, 24380, 14969, 10673, 4297, 8509, 8438, 5295, 3177, 8423, 29454, 22883, 14562, 19026, 8859, 0, 1091, 30653, 16060, 10738, 7500, 5319, 2554, 2416, 2316, 1192, 1125, 20118, 13775, 8490, 32167) </t>
  </si>
  <si>
    <t xml:space="preserve"> (7432, 1058, 21175, 11828, 8625, 5421, 3242, 11955, 8714, 4425, 14900, 12721, 8493, 6345, 18204, 2149, 0, 2115, 27515, 19032, 10676, 7438, 4200, 6342, 11627, 1123, 12750, 31239, 4553, 6375, 4261, 18037) </t>
  </si>
  <si>
    <t xml:space="preserve"> (0, 1123, 15083, 8925, 11749, 32767, 4532, 6308, 9910, 8485, 4365, 5224, 24492, 18069, 12718, 14296, 0, 1123, 22423, 26847, 10731, 16016, 18734, 4326, 32767, 31710, 25273, 21971, 6472, 14572, 10378, 6246) </t>
  </si>
  <si>
    <t xml:space="preserve"> (0, 2115, 15199, 12826, 10576, 10471, 6245, 11622, 0, 2147, 11034, 1759, 10670, 8491, 14734, 9318) </t>
  </si>
  <si>
    <t xml:space="preserve"> (0, 1091, 31355, 26998, 20719, 15563, 8327, 5015, 4578, 1091, 29630, 23262, 11767, 11663, 8490, 3205) </t>
  </si>
  <si>
    <t xml:space="preserve"> (7432, 3139, 27551, 19196, 9847, 7637, 7504, 5388, 7304, 24187, 19859, 15596, 18069, 12718, 9449, 4262, 0, 1091, 10708, 15291, 5292, 2151, 5446, 7472, 21119, 12763, 30621, 16945, 7433, 12972, 15521, 18785) </t>
  </si>
  <si>
    <t xml:space="preserve"> (0, 2147, 30687, 2523, 4365, 3271, 5317, 32482, 5387, 22231, 14866, 11962, 7602, 2292, 9613, 7433, 0, 1124, 26356, 30655, 16814, 22065, 3439, 5352, 2182, 2778, 10538, 3305, 5563, 18069, 12718, 1222) </t>
  </si>
  <si>
    <t xml:space="preserve"> (11627, 1091, 9855, 5497, 4372, 2222, 2674, 3436, 1128, 32767, 2797, 2405, 24378, 16980, 9648, 4362, 19884, 1090, 15895, 30719, 9484, 13680, 3308, 3238, 1432, 1266, 1129, 3835, 3504, 7369, 7465, 18204) </t>
  </si>
  <si>
    <t xml:space="preserve"> (0, 1123, 20381, 5850, 2580, 1424, 3370, 1190, 750, 553, 357, 1250, 1185, 5563, 3281, 2186, 7432, 1090, 30297, 23953, 18700, 14506, 8295, 2181, 4264, 4333, 4468, 4636, 13055, 32767, 2211, 32703) </t>
  </si>
  <si>
    <t xml:space="preserve"> (416, 1123, 32767, 19161, 12786, 8557, 4262, 3172, 15955, 9613, 6408, 6613, 6481, 6411, 2127, 6410, 0, 1091, 12699, 16019, 14936, 6412, 10641, 25498, 496, 330, 199, 133, 15751, 18957, 2191, 5364) </t>
  </si>
  <si>
    <t xml:space="preserve"> (11627, 34, 25471, 29564, 16946, 8557, 3206, 2114, 15955, 9613, 6408, 9580, 6375, 3237, 2127, 6410, 19884, 1090, 28639, 24411, 20150, 15922, 11693, 7433, 3204, 2081, 24411, 20150, 15922, 11693, 2081, 8063) </t>
  </si>
  <si>
    <t xml:space="preserve"> (11627, 7436, 32767, 26303, 14808, 9522, 17673, 26000, 7432, 2113, 32733, 29423, 23084, 16811, 10535, 9447) </t>
  </si>
  <si>
    <t xml:space="preserve"> (11627, 1090, 28606, 5660, 4374, 4273, 3179, 2150, 12850, 8588, 4360, 2212, 11137, 11959, 5553, 2287, 19884, 34, 8025, 7881, 8677, 7395, 24575, 5434, 11627, 1091, 32767, 18103, 12751, 6377, 3146, 18103) </t>
  </si>
  <si>
    <t xml:space="preserve"> (11627, 1090, 22232, 31259, 12850, 7535, 13859, 3207, 1124, 32767, 23953, 18700, 14506, 8295, 7209, 5323, 11627, 1091, 13880, 28508, 7471, 6773, 15657, 4338, 19026, 12488, 8326, 15889, 3241, 8457, 24016, 4506) </t>
  </si>
  <si>
    <t xml:space="preserve"> (16512, 1091, 15988, 13808, 9514, 4294, 2811, 2581, 2349, 29629, 6647, 2193, 1130, 23963, 19693, 10376, 13745, 1057, 28539, 17970, 14799, 11660, 9514, 8425, 6343, 4262, 2148, 2081, 2081, 10374, 26001, 22731) </t>
  </si>
  <si>
    <t xml:space="preserve"> (13745, 1057, 28539, 17970, 14799, 11660, 9514, 8425, 6343, 4262, 2148, 2081, 2081, 10374, 26001, 22731, 0, 1091, 31711, 22239, 13784, 7439, 3239, 14270, 6733, 4488, 3302, 17334, 12050, 31449, 20815, 16555) </t>
  </si>
  <si>
    <t xml:space="preserve"> (11627, 1091, 26591, 7929, 6640, 6506, 5382, 3237, 26900, 20687, 11435, 21141, 11661, 5399, 3215, 2088, 0, 3171, 19254, 20083, 9675, 6472, 6379, 10576, 6376, 6477, 4294, 9547, 6514, 3203, 14799, 11919) </t>
  </si>
  <si>
    <t xml:space="preserve"> (4578, 1057, 27583, 20220, 15958, 10640, 4331, 3208, 3205, 698, 436, 3309, 2423, 24575, 6868, 6355, 11627, 1123, 32767, 14011, 8628, 4331, 4862, 3414, 2254, 3209, 4062, 7733, 2349, 2680, 1326, 1191) </t>
  </si>
  <si>
    <t xml:space="preserve"> (0, 1091, 27516, 10777, 8529, 4297, 29105, 20719, 12457, 8263, 6376, 15888, 8458, 4229, 19026, 1718, 11627, 2081, 22198, 8063, 8457, 14633, 9517, 13742, 18894, 5286, 15894, 29497, 6345, 3205, 4338, 22131) </t>
  </si>
  <si>
    <t xml:space="preserve"> (416, 1123, 32767, 22265, 15922, 10637, 7434, 5318, 31821, 22330, 13775, 6376, 15888, 12651, 8423, 5251, 11627, 1091, 26002, 30685, 15597, 18003, 4343, 6246, 8081, 5644, 5513, 4327, 8490, 11369, 3277, 2182) </t>
  </si>
  <si>
    <t xml:space="preserve"> (0, 2114, 29596, 20083, 14798, 10570, 7399, 4261, 4955, 8753, 4394, 20218, 13909, 9582, 5353, 31138, 416, 1123, 32767, 19161, 12786, 8557, 4262, 3172, 15955, 9613, 6408, 6613, 6481, 6411, 2127, 6410) </t>
  </si>
  <si>
    <t xml:space="preserve"> (11627, 1090, 20317, 7930, 3604, 3472, 3337, 1221, 12850, 8557, 4329, 2182, 6335, 14119, 6660, 4419, 8456, 1090, 9904, 4520, 3333, 1190, 9916, 7604, 2316, 29629, 9646, 7432, 2181, 1273, 1104, 1064) </t>
  </si>
  <si>
    <t xml:space="preserve"> (416, 1090, 18237, 24278, 15825, 8556, 5418, 5352, 3206, 3171, 2223, 6586, 6486, 4401, 4299, 2385, 16512, 2115, 29630, 18302, 10808, 9616, 7466, 3206, 12652, 13775, 1230, 22036, 5319, 7432, 1663, 2393) </t>
  </si>
  <si>
    <t xml:space="preserve"> (16512, 2115, 29630, 18302, 10808, 9616, 7466, 3206, 12652, 13775, 1230, 22036, 5319, 7432, 1663, 2393, 0, 1091, 17047, 13936, 10737, 7501, 4296, 2182, 5609, 5446, 4327, 16624, 11401, 3304, 7503, 1151) </t>
  </si>
  <si>
    <t>Enemy Pos</t>
  </si>
  <si>
    <t xml:space="preserve"> [[6, 9], [0, 0], [0, 0], [0, 0], [0, 0], [0, 0]] </t>
  </si>
  <si>
    <t xml:space="preserve"> [[5, 7], [8, 12], [0, 0], [0, 0], [0, 0], [0, 0]] </t>
  </si>
  <si>
    <t xml:space="preserve"> [[0, 0], [0, 0], [4, 11], [8, 7], [0, 0], [0, 0]] </t>
  </si>
  <si>
    <t xml:space="preserve"> [[0, 0], [0, 0], [10, 14], [9, 9], [4, 12], [0, 0]] </t>
  </si>
  <si>
    <t xml:space="preserve"> [[9, 7], [8, 12], [3, 8], [0, 0], [0, 0], [0, 0]] </t>
  </si>
  <si>
    <t xml:space="preserve"> [[0, 0], [10, 2], [11, 9], [10, 14], [5, 10], [5, 3]] </t>
  </si>
  <si>
    <t xml:space="preserve"> [[0, 0], [0, 0], [7, 11], [0, 0], [0, 0], [0, 0]] </t>
  </si>
  <si>
    <t xml:space="preserve"> [[0, 0], [0, 0], [4, 10], [10, 14], [10, 3], [0, 0]] </t>
  </si>
  <si>
    <t xml:space="preserve"> [[0, 0], [0, 0], [10, 11], [4, 12], [4, 4], [10, 3]] </t>
  </si>
  <si>
    <t xml:space="preserve"> [[7, 12], [0, 0], [13, 11], [6, 8], [5, 15], [0, 0]] </t>
  </si>
  <si>
    <t xml:space="preserve"> [[8, 10], [3, 13], [0, 0], [0, 0], [0, 0], [0, 0]] </t>
  </si>
  <si>
    <t xml:space="preserve"> [[0, 0], [0, 0], [10, 9], [4, 9], [7, 14], [0, 0]] </t>
  </si>
  <si>
    <t xml:space="preserve"> [[4, 14], [0, 0], [5, 9], [11, 11], [0, 0], [0, 0]] </t>
  </si>
  <si>
    <t xml:space="preserve"> [[0, 0], [0, 0], [10, 4], [5, 7], [0, 0], [0, 0]] </t>
  </si>
  <si>
    <t xml:space="preserve"> [[0, 0], [0, 0], [11, 8], [4, 10], [9, 14], [0, 0]] </t>
  </si>
  <si>
    <t xml:space="preserve"> [[0, 0], [0, 0], [10, 5], [10, 14], [4, 10], [0, 0]] </t>
  </si>
  <si>
    <t xml:space="preserve"> [[3, 9], [11, 12], [0, 0], [0, 0], [0, 0], [0, 0]] </t>
  </si>
  <si>
    <t xml:space="preserve"> [[8, 7], [0, 0], [4, 12], [0, 0], [0, 0], [0, 0]] </t>
  </si>
  <si>
    <t xml:space="preserve"> [[0, 0], [0, 0], [4, 9], [6, 14], [10, 10], [0, 0]] </t>
  </si>
  <si>
    <t xml:space="preserve"> [[6, 10], [0, 0], [0, 0], [0, 0], [0, 0], [0, 0]] </t>
  </si>
  <si>
    <t xml:space="preserve"> [[4, 8], [0, 0], [0, 0], [9, 14], [12, 9], [0, 0]] </t>
  </si>
  <si>
    <t xml:space="preserve"> [[0, 0], [0, 0], [10, 9], [10, 14], [4, 12], [0, 0]] </t>
  </si>
  <si>
    <t xml:space="preserve"> [[7, 6], [0, 0], [8, 12], [11, 14], [4, 14], [0, 0]] </t>
  </si>
  <si>
    <t xml:space="preserve"> [[0, 0], [0, 0], [5, 13], [9, 9], [0, 0], [0, 0]] </t>
  </si>
  <si>
    <t xml:space="preserve"> [[0, 0], [0, 0], [5, 8], [11, 9], [4, 13], [10, 14]] </t>
  </si>
  <si>
    <t xml:space="preserve"> [[11, 8], [9, 12], [0, 0], [0, 0], [3, 7], [0, 0]] </t>
  </si>
  <si>
    <t xml:space="preserve"> [[0, 0], [0, 0], [0, 0], [7, 12], [11, 7], [0, 0]] </t>
  </si>
  <si>
    <t xml:space="preserve"> [[0, 0], [0, 0], [0, 0], [0, 0], [4, 8], [0, 0]] </t>
  </si>
  <si>
    <t xml:space="preserve"> [[7, 7], [3, 12], [13, 3], [2, 3], [0, 0], [0, 0]] </t>
  </si>
  <si>
    <t xml:space="preserve"> [[0, 0], [0, 0], [11, 2], [4, 5], [10, 10], [0, 0]] </t>
  </si>
  <si>
    <t xml:space="preserve"> [[4, 7], [9, 12], [0, 0], [0, 0], [0, 0], [0, 0]] </t>
  </si>
  <si>
    <t xml:space="preserve"> [[0, 0], [6, 11], [8, 5], [12, 2], [4, 2], [0, 0]] </t>
  </si>
  <si>
    <t xml:space="preserve"> [[9, 7], [4, 12], [0, 0], [0, 0], [0, 0], [0, 0]] </t>
  </si>
  <si>
    <t xml:space="preserve"> [[9, 12], [3, 8], [6, 2], [12, 4], [0, 0], [0, 0]] </t>
  </si>
  <si>
    <t xml:space="preserve"> [[3, 10], [8, 6], [0, 0], [0, 0], [0, 0], [0, 0]] </t>
  </si>
  <si>
    <t xml:space="preserve"> [[10, 2], [3, 7], [0, 0], [0, 0], [0, 0], [0, 0]] </t>
  </si>
  <si>
    <t xml:space="preserve"> [[11, 8], [3, 10], [0, 0], [0, 0], [0, 0], [0, 0]] </t>
  </si>
  <si>
    <t xml:space="preserve"> [[4, 10], [12, 13], [10, 2], [0, 0], [0, 0], [0, 0]] </t>
  </si>
  <si>
    <t xml:space="preserve"> [[4, 13], [11, 7], [0, 0], [0, 0], [0, 0], [0, 0]] </t>
  </si>
  <si>
    <t xml:space="preserve"> [[9, 2], [4, 9], [0, 0], [11, 12], [0, 0], [0, 0]] </t>
  </si>
  <si>
    <t xml:space="preserve"> [[0, 0], [0, 0], [7, 9], [7, 9], [0, 0], [0, 0]] </t>
  </si>
  <si>
    <t xml:space="preserve"> [[0, 0], [10, 7], [11, 12], [5, 9], [0, 0], [0, 0]] </t>
  </si>
  <si>
    <t xml:space="preserve"> [[8, 9], [0, 0], [0, 0], [0, 0], [0, 0], [0, 0]] </t>
  </si>
  <si>
    <t xml:space="preserve"> [[8, 9], [8, 9], [0, 0], [0, 0], [0, 0], [0, 0]] </t>
  </si>
  <si>
    <t xml:space="preserve"> [[12, 10], [5, 13], [0, 0], [0, 0], [0, 0], [0, 0]] </t>
  </si>
  <si>
    <t xml:space="preserve"> [[0, 0], [0, 0], [0, 0], [5, 9], [10, 13], [0, 0]] </t>
  </si>
  <si>
    <t xml:space="preserve"> [[9, 13], [0, 0], [4, 8], [0, 0], [0, 0], [0, 0]] </t>
  </si>
  <si>
    <t xml:space="preserve"> [[0, 0], [0, 0], [11, 9], [5, 9], [8, 14], [0, 0]] </t>
  </si>
  <si>
    <t xml:space="preserve"> [[10, 13], [4, 9], [11, 5], [0, 0], [0, 0], [0, 0]] </t>
  </si>
  <si>
    <t xml:space="preserve"> [[0, 0], [0, 0], [6, 9], [12, 10], [7, 14], [0, 0]] </t>
  </si>
  <si>
    <t xml:space="preserve"> [[3, 2], [11, 1], [11, 11], [4, 14], [0, 0], [0, 0]] </t>
  </si>
  <si>
    <t xml:space="preserve"> [[11, 3], [3, 1], [6, 9], [0, 0], [0, 0], [0, 0]] </t>
  </si>
  <si>
    <t xml:space="preserve"> [[12, 14], [0, 0], [12, 8], [4, 8], [4, 14], [8, 11]] </t>
  </si>
  <si>
    <t xml:space="preserve"> [[3, 11], [8, 6], [12, 14], [0, 0], [0, 0], [0, 0]] </t>
  </si>
  <si>
    <t xml:space="preserve"> [[4, 7], [0, 0], [6, 14], [12, 11], [0, 0], [0, 0]] </t>
  </si>
  <si>
    <t xml:space="preserve"> [[0, 0], [0, 0], [11, 10], [5, 9], [7, 14], [0, 0]] </t>
  </si>
  <si>
    <t xml:space="preserve"> [[3, 10], [11, 14], [4, 1], [11, 3], [0, 0], [0, 0]] </t>
  </si>
  <si>
    <t xml:space="preserve"> [[3, 11], [10, 6], [0, 0], [0, 0], [0, 0], [0, 0]] </t>
  </si>
  <si>
    <t xml:space="preserve"> [[4, 8], [0, 0], [0, 0], [10, 12], [11, 7], [0, 0]] </t>
  </si>
  <si>
    <t xml:space="preserve"> [[0, 0], [0, 0], [6, 7], [3, 11], [12, 7], [9, 11]] </t>
  </si>
  <si>
    <t xml:space="preserve"> [[8, 1], [0, 0], [10, 12], [7, 9], [13, 9], [4, 12]] </t>
  </si>
  <si>
    <t xml:space="preserve"> [[10, 10], [4, 14], [4, 7], [0, 0], [0, 0], [0, 0]] </t>
  </si>
  <si>
    <t xml:space="preserve"> [[0, 0], [0, 0], [4, 9], [9, 6], [10, 11], [0, 0]] </t>
  </si>
  <si>
    <t xml:space="preserve"> [[5, 8], [0, 0], [0, 0], [0, 0], [0, 0], [0, 0]] </t>
  </si>
  <si>
    <t xml:space="preserve"> [[0, 0], [0, 0], [8, 10], [0, 0], [0, 0], [0, 0]] </t>
  </si>
  <si>
    <t xml:space="preserve"> [[0, 0], [0, 0], [6, 7], [12, 10], [6, 13], [0, 0]] </t>
  </si>
  <si>
    <t xml:space="preserve"> [[0, 0], [13, 10], [4, 10], [8, 15], [6, 3], [12, 2]] </t>
  </si>
  <si>
    <t xml:space="preserve"> [[8, 11], [0, 0], [0, 0], [12, 4], [5, 3], [0, 0]] </t>
  </si>
  <si>
    <t xml:space="preserve"> [[5, 9], [10, 13], [0, 0], [4, 3], [10, 1], [12, 6]] </t>
  </si>
  <si>
    <t xml:space="preserve"> [[11, 5], [4, 4], [9, 14], [0, 0], [0, 0], [0, 0]] </t>
  </si>
  <si>
    <t xml:space="preserve"> [[0, 0], [0, 0], [0, 0], [11, 7], [5, 10], [0, 0]] </t>
  </si>
  <si>
    <t xml:space="preserve"> [[0, 0], [0, 0], [4, 4], [11, 3], [11, 11], [4, 12]] </t>
  </si>
  <si>
    <t xml:space="preserve"> [[3, 11], [6, 3], [11, 13], [14, 5], [0, 0], [0, 0]] </t>
  </si>
  <si>
    <t xml:space="preserve"> [[9, 12], [2, 10], [11, 4], [4, 2], [0, 0], [0, 0]] </t>
  </si>
  <si>
    <t xml:space="preserve"> [[9, 6], [3, 10], [0, 0], [0, 0], [0, 0], [0, 0]] </t>
  </si>
  <si>
    <t xml:space="preserve"> [[0, 0], [0, 0], [5, 3], [11, 5], [6, 9], [0, 0]] </t>
  </si>
  <si>
    <t xml:space="preserve"> [[0, 0], [0, 0], [7, 5], [0, 0], [0, 0], [0, 0]] </t>
  </si>
  <si>
    <t xml:space="preserve"> [[10, 4], [0, 0], [4, 9], [11, 12], [0, 0], [0, 0]] </t>
  </si>
  <si>
    <t xml:space="preserve"> [[3, 2], [12, 9], [4, 9], [13, 3], [8, 4], [9, 8]] </t>
  </si>
  <si>
    <t xml:space="preserve"> [[3, 6], [12, 12], [4, 14], [11, 7], [0, 0], [0, 0]] </t>
  </si>
  <si>
    <t xml:space="preserve"> [[8, 8], [0, 0], [4, 9], [14, 7], [12, 14], [0, 0]] </t>
  </si>
  <si>
    <t xml:space="preserve"> [[7, 10], [0, 0], [0, 0], [0, 0], [0, 0], [0, 0]] </t>
  </si>
  <si>
    <t xml:space="preserve"> [[3, 11], [9, 9], [0, 0], [0, 0], [0, 0], [0, 0]] </t>
  </si>
  <si>
    <t xml:space="preserve"> [[9, 12], [9, 5], [3, 12], [3, 5], [0, 0], [0, 0]] </t>
  </si>
  <si>
    <t xml:space="preserve"> [[0, 0], [0, 0], [0, 0], [8, 6], [10, 11], [3, 10]] </t>
  </si>
  <si>
    <t xml:space="preserve"> [[3, 12], [0, 0], [11, 9], [6, 5], [0, 0], [0, 0]] </t>
  </si>
  <si>
    <t xml:space="preserve"> [[5, 6], [0, 0], [0, 0], [0, 0], [0, 0], [0, 0]] </t>
  </si>
  <si>
    <t xml:space="preserve"> [[4, 7], [0, 0], [10, 12], [12, 8], [0, 0], [0, 0]] </t>
  </si>
  <si>
    <t xml:space="preserve"> [[0, 0], [4, 12], [10, 7], [0, 0], [0, 0], [0, 0]] </t>
  </si>
  <si>
    <t xml:space="preserve"> [[6, 7], [0, 0], [0, 0], [0, 0], [0, 0], [0, 0]] </t>
  </si>
  <si>
    <t xml:space="preserve"> [[0, 0], [0, 0], [11, 7], [5, 7], [9, 11], [3, 11]] </t>
  </si>
  <si>
    <t xml:space="preserve"> [[10, 10], [0, 0], [7, 6], [4, 11], [0, 0], [0, 0]] </t>
  </si>
  <si>
    <t xml:space="preserve"> [[9, 12], [5, 7], [0, 0], [0, 0], [0, 0], [0, 0]] </t>
  </si>
  <si>
    <t xml:space="preserve"> [[3, 8], [10, 1], [9, 12], [0, 0], [0, 0], [0, 0]] </t>
  </si>
  <si>
    <t xml:space="preserve"> [[4, 11], [10, 7], [10, 1], [4, 5], [0, 0], [0, 0]] </t>
  </si>
  <si>
    <t xml:space="preserve"> [[3, 11], [5, 1], [12, 7], [0, 0], [0, 0], [0, 0]] </t>
  </si>
  <si>
    <t xml:space="preserve"> [[11, 11], [3, 8], [9, 5], [13, 1], [6, 1], [0, 0]] </t>
  </si>
  <si>
    <t xml:space="preserve"> [[11, 6], [3, 2], [0, 0], [0, 0], [0, 0], [0, 0]] </t>
  </si>
  <si>
    <t xml:space="preserve"> [[8, 1], [0, 0], [5, 11], [0, 0], [0, 0], [0, 0]] </t>
  </si>
  <si>
    <t xml:space="preserve"> [[0, 0], [0, 0], [13, 2], [11, 7], [5, 7], [3, 2]] </t>
  </si>
  <si>
    <t xml:space="preserve"> [[6, 5], [0, 0], [0, 0], [0, 0], [0, 0], [0, 0]] </t>
  </si>
  <si>
    <t xml:space="preserve"> [[0, 0], [0, 0], [10, 11], [0, 0], [0, 0], [0, 0]] </t>
  </si>
  <si>
    <t xml:space="preserve"> [[0, 0], [0, 0], [4, 11], [8, 8], [12, 11], [8, 14]] </t>
  </si>
  <si>
    <t xml:space="preserve"> [[8, 8], [0, 0], [0, 0], [0, 0], [0, 0], [0, 0]] </t>
  </si>
  <si>
    <t xml:space="preserve"> [[5, 8], [0, 0], [10, 14], [13, 11], [11, 8], [0, 0]] </t>
  </si>
  <si>
    <t xml:space="preserve"> [[7, 9], [0, 0], [0, 0], [0, 0], [0, 0], [0, 0]] </t>
  </si>
  <si>
    <t xml:space="preserve"> [[4, 7], [11, 4], [9, 12], [0, 0], [0, 0], [0, 0]] </t>
  </si>
  <si>
    <t xml:space="preserve"> [[4, 7], [12, 0], [10, 13], [12, 8], [0, 0], [0, 0]] </t>
  </si>
  <si>
    <t xml:space="preserve"> [[4, 6], [12, 7], [0, 0], [0, 0], [0, 0], [0, 0]] </t>
  </si>
  <si>
    <t xml:space="preserve"> [[0, 0], [0, 0], [8, 11], [11, 9], [5, 13], [0, 0]] </t>
  </si>
  <si>
    <t xml:space="preserve"> [[0, 0], [9, 14], [8, 9], [4, 9], [12, 11], [5, 14]] </t>
  </si>
  <si>
    <t xml:space="preserve"> [[0, 0], [0, 0], [9, 8], [4, 11], [14, 11], [9, 14]] </t>
  </si>
  <si>
    <t xml:space="preserve"> [[10, 6], [11, 13], [4, 5], [5, 13], [0, 0], [0, 0]] </t>
  </si>
  <si>
    <t xml:space="preserve"> [[9, 13], [11, 6], [4, 8], [0, 0], [0, 0], [0, 0]] </t>
  </si>
  <si>
    <t xml:space="preserve"> [[9, 6], [4, 13], [0, 0], [0, 0], [0, 0], [0, 0]] </t>
  </si>
  <si>
    <t xml:space="preserve"> [[0, 0], [0, 0], [5, 0], [9, 0], [13, 0], [0, 0]] </t>
  </si>
  <si>
    <t xml:space="preserve"> [[9, 11], [5, 6], [0, 0], [0, 0], [0, 0], [0, 0]] </t>
  </si>
  <si>
    <t xml:space="preserve"> [[4, 7], [0, 0], [12, 8], [11, 13], [0, 0], [0, 0]] </t>
  </si>
  <si>
    <t xml:space="preserve"> [[0, 0], [0, 0], [12, 8], [6, 8], [5, 13], [11, 13]] </t>
  </si>
  <si>
    <t xml:space="preserve"> [[8, 3], [0, 0], [6, 0], [10, 0], [14, 0], [0, 0]] </t>
  </si>
  <si>
    <t xml:space="preserve"> [[8, 3], [0, 0], [6, 10], [10, 14], [14, 10], [0, 0]] </t>
  </si>
  <si>
    <t xml:space="preserve"> [[8, 3], [0, 0], [0, 0], [0, 0], [0, 0], [0, 0]] </t>
  </si>
  <si>
    <t xml:space="preserve"> [[12, 9], [4, 9], [8, 9], [0, 0], [0, 0], [0, 0]] </t>
  </si>
  <si>
    <t xml:space="preserve"> [[0, 0], [0, 0], [9, 11], [0, 0], [0, 0], [0, 0]] </t>
  </si>
  <si>
    <t xml:space="preserve"> [[4, 12], [8, 7], [0, 0], [0, 0], [0, 0], [0, 0]] </t>
  </si>
  <si>
    <t xml:space="preserve"> [[0, 0], [5, 11], [9, 5], [0, 0], [0, 0], [0, 0]] </t>
  </si>
  <si>
    <t xml:space="preserve"> [[9, 7], [3, 12], [0, 0], [0, 0], [0, 0], [0, 0]] </t>
  </si>
  <si>
    <t xml:space="preserve"> [[5, 12], [11, 7], [3, 4], [0, 0], [0, 0], [0, 0]] </t>
  </si>
  <si>
    <t xml:space="preserve"> [[4, 11], [10, 5], [0, 0], [0, 0], [0, 0], [0, 0]] </t>
  </si>
  <si>
    <t xml:space="preserve"> [[3, 8], [10, 13], [12, 5], [0, 0], [0, 0], [0, 0]] </t>
  </si>
  <si>
    <t xml:space="preserve"> [[0, 0], [0, 0], [6, 8], [13, 10], [7, 14], [0, 0]] </t>
  </si>
  <si>
    <t xml:space="preserve"> [[0, 0], [0, 0], [9, 5], [0, 0], [0, 0], [0, 0]] </t>
  </si>
  <si>
    <t xml:space="preserve"> [[8, 2], [3, 10], [13, 10], [3, 5], [8, 13], [13, 5]] </t>
  </si>
  <si>
    <t xml:space="preserve"> [[6, 8], [0, 0], [0, 0], [0, 0], [0, 0], [0, 0]] </t>
  </si>
  <si>
    <t xml:space="preserve"> [[11, 7], [5, 11], [12, 14], [0, 0], [0, 0], [0, 0]] </t>
  </si>
  <si>
    <t xml:space="preserve"> [[3, 10], [11, 7], [0, 0], [0, 0], [0, 0], [0, 0]] </t>
  </si>
  <si>
    <t xml:space="preserve"> [[8, 10], [0, 0], [12, 4], [7, 1], [6, 6], [0, 0]] </t>
  </si>
  <si>
    <t xml:space="preserve"> [[0, 0], [0, 0], [5, 3], [9, 7], [13, 3], [0, 0]] </t>
  </si>
  <si>
    <t xml:space="preserve"> [[9, 2], [9, 12], [4, 5], [14, 9], [14, 5], [4, 9]] </t>
  </si>
  <si>
    <t xml:space="preserve"> [[10, 8], [5, 13], [0, 0], [0, 0], [0, 0], [0, 0]] </t>
  </si>
  <si>
    <t xml:space="preserve"> [[8, 12], [3, 4], [11, 2], [0, 0], [0, 0], [0, 0]] </t>
  </si>
  <si>
    <t xml:space="preserve"> [[3, 12], [4, 1], [14, 8], [13, 14], [0, 0], [0, 0]] </t>
  </si>
  <si>
    <t xml:space="preserve"> [[13, 3], [5, 1], [7, 9], [0, 0], [0, 0], [0, 0]] </t>
  </si>
  <si>
    <t xml:space="preserve"> [[0, 0], [7, 13], [9, 4], [0, 0], [0, 0], [0, 0]] </t>
  </si>
  <si>
    <t xml:space="preserve"> [[12, 2], [4, 5], [10, 10], [0, 0], [0, 0], [0, 0]] </t>
  </si>
  <si>
    <t xml:space="preserve"> [[0, 0], [5, 13], [8, 8], [3, 9], [13, 9], [11, 13]] </t>
  </si>
  <si>
    <t xml:space="preserve"> [[7, 10], [13, 4], [5, 2], [0, 0], [0, 0], [0, 0]] </t>
  </si>
  <si>
    <t xml:space="preserve"> [[12, 2], [5, 4], [10, 10], [0, 0], [0, 0], [0, 0]] </t>
  </si>
  <si>
    <t xml:space="preserve"> [[11, 6], [4, 9], [0, 0], [0, 0], [0, 0], [0, 0]] </t>
  </si>
  <si>
    <t xml:space="preserve"> [[0, 0], [0, 0], [13, 13], [9, 8], [6, 13], [0, 0]] </t>
  </si>
  <si>
    <t xml:space="preserve"> [[5, 11], [8, 3], [13, 12], [0, 0], [0, 0], [0, 0]] </t>
  </si>
  <si>
    <t xml:space="preserve"> [[0, 0], [0, 0], [0, 0], [8, 12], [11, 6], [5, 6]] </t>
  </si>
  <si>
    <t xml:space="preserve"> [[5, 4], [13, 6], [6, 11], [0, 0], [0, 0], [0, 0]] </t>
  </si>
  <si>
    <t xml:space="preserve"> [[0, 0], [0, 0], [8, 5], [4, 6], [12, 4], [0, 0]] </t>
  </si>
  <si>
    <t xml:space="preserve"> [[9, 10], [3, 10], [9, 2], [12, 6], [14, 2], [6, 6]] </t>
  </si>
  <si>
    <t xml:space="preserve"> [[12, 13], [6, 6], [0, 0], [0, 0], [0, 0], [0, 0]] </t>
  </si>
  <si>
    <t xml:space="preserve"> [[14, 8], [4, 7], [7, 14], [0, 0], [0, 0], [0, 0]] </t>
  </si>
  <si>
    <t xml:space="preserve"> [[3, 9], [0, 0], [12, 9], [11, 14], [0, 0], [0, 0]] </t>
  </si>
  <si>
    <t xml:space="preserve"> [[10, 6], [4, 11], [0, 0], [0, 0], [0, 0], [0, 0]] </t>
  </si>
  <si>
    <t xml:space="preserve"> [[12, 14], [5, 14], [13, 9], [8, 10], [3, 9], [0, 0]] </t>
  </si>
  <si>
    <t xml:space="preserve"> [[9, 12], [12, 4], [3, 7], [0, 0], [0, 0], [0, 0]] </t>
  </si>
  <si>
    <t xml:space="preserve"> [[8, 11], [4, 2], [12, 3], [0, 0], [0, 0], [0, 0]] </t>
  </si>
  <si>
    <t xml:space="preserve"> [[11, 6], [5, 11], [0, 0], [0, 0], [0, 0], [0, 0]] </t>
  </si>
  <si>
    <t xml:space="preserve"> [[7, 5], [0, 0], [0, 0], [0, 0], [0, 0], [0, 0]] </t>
  </si>
  <si>
    <t xml:space="preserve"> [[0, 0], [0, 0], [6, 7], [11, 13], [0, 0], [0, 0]] </t>
  </si>
  <si>
    <t xml:space="preserve"> [[5, 7], [0, 0], [13, 7], [12, 14], [0, 0], [0, 0]] </t>
  </si>
  <si>
    <t xml:space="preserve"> [[12, 5], [4, 3], [7, 11], [0, 0], [0, 0], [0, 0]] </t>
  </si>
  <si>
    <t xml:space="preserve"> [[11, 2], [3, 7], [0, 0], [0, 0], [0, 0], [0, 0]] </t>
  </si>
  <si>
    <t xml:space="preserve"> [[5, 1], [12, 4], [4, 9], [0, 0], [0, 0], [0, 0]] </t>
  </si>
  <si>
    <t xml:space="preserve"> [[12, 2], [4, 6], [0, 0], [0, 0], [0, 0], [0, 0]] </t>
  </si>
  <si>
    <t xml:space="preserve"> [[8, 10], [0, 0], [4, 3], [12, 1], [0, 0], [0, 0]] </t>
  </si>
  <si>
    <t xml:space="preserve"> [[7, 8], [0, 0], [0, 0], [0, 0], [0, 0], [0, 0]] </t>
  </si>
  <si>
    <t xml:space="preserve"> [[4, 8], [11, 8], [0, 0], [0, 0], [0, 0], [0, 0]] </t>
  </si>
  <si>
    <t xml:space="preserve"> [[3, 2], [11, 3], [6, 10], [0, 0], [0, 0], [0, 0]] </t>
  </si>
  <si>
    <t xml:space="preserve"> [[2, 6], [8, 11], [10, 3], [0, 0], [0, 0], [0, 0]] </t>
  </si>
  <si>
    <t xml:space="preserve"> [[12, 11], [5, 2], [3, 10], [12, 3], [0, 0], [0, 0]] </t>
  </si>
  <si>
    <t xml:space="preserve"> [[9, 4], [4, 10], [12, 12], [0, 0], [0, 0], [0, 0]] </t>
  </si>
  <si>
    <t xml:space="preserve"> [[5, 5], [0, 0], [0, 0], [0, 0], [0, 0], [0, 0]] </t>
  </si>
  <si>
    <t xml:space="preserve"> [[4, 4], [13, 2], [13, 10], [0, 0], [0, 0], [0, 0]] </t>
  </si>
  <si>
    <t xml:space="preserve"> [[2, 6], [10, 1], [0, 0], [0, 0], [0, 0], [0, 0]] </t>
  </si>
  <si>
    <t xml:space="preserve"> [[11, 8], [4, 10], [5, 1], [0, 0], [0, 0], [0, 0]] </t>
  </si>
  <si>
    <t xml:space="preserve"> [[0, 0], [0, 0], [9, 6], [0, 0], [0, 0], [0, 0]] </t>
  </si>
  <si>
    <t xml:space="preserve"> [[7, 5], [5, 13], [13, 13], [0, 0], [0, 0], [0, 0]] </t>
  </si>
  <si>
    <t xml:space="preserve"> [[10, 6], [4, 12], [0, 0], [0, 0], [0, 0], [0, 0]] </t>
  </si>
  <si>
    <t xml:space="preserve"> [[0, 0], [0, 0], [11, 9], [6, 13], [0, 0], [0, 0]] </t>
  </si>
  <si>
    <t xml:space="preserve"> [[0, 0], [0, 0], [5, 10], [12, 8], [11, 14], [0, 0]] </t>
  </si>
  <si>
    <t xml:space="preserve"> [[3, 10], [0, 0], [11, 9], [9, 14], [0, 0], [0, 0]] </t>
  </si>
  <si>
    <t xml:space="preserve"> [[5, 10], [11, 2], [0, 0], [0, 0], [0, 0], [0, 0]] </t>
  </si>
  <si>
    <t xml:space="preserve"> [[0, 0], [0, 0], [6, 9], [11, 13], [0, 0], [0, 0]] </t>
  </si>
  <si>
    <t xml:space="preserve"> [[0, 0], [0, 0], [5, 13], [7, 8], [11, 14], [13, 9]] </t>
  </si>
  <si>
    <t xml:space="preserve"> [[5, 6], [0, 0], [12, 13], [0, 0], [0, 0], [0, 0]] </t>
  </si>
  <si>
    <t xml:space="preserve"> [[3, 11], [8, 5], [13, 13], [0, 0], [0, 0], [0, 0]] </t>
  </si>
  <si>
    <t xml:space="preserve"> [[3, 11], [0, 0], [9, 8], [13, 13], [0, 0], [0, 0]] </t>
  </si>
  <si>
    <t xml:space="preserve"> [[0, 0], [7, 11], [9, 2], [0, 0], [0, 0], [0, 0]] </t>
  </si>
  <si>
    <t xml:space="preserve"> [[5, 11], [11, 7], [0, 0], [0, 0], [0, 0], [0, 0]] </t>
  </si>
  <si>
    <t xml:space="preserve"> [[8, 1], [4, 10], [14, 11], [0, 0], [0, 0], [0, 0]] </t>
  </si>
  <si>
    <t xml:space="preserve"> [[9, 10], [4, 3], [11, 2], [0, 0], [0, 0], [0, 0]] </t>
  </si>
  <si>
    <t xml:space="preserve"> [[4, 8], [12, 9], [9, 1], [0, 0], [0, 0], [0, 0]] </t>
  </si>
  <si>
    <t xml:space="preserve"> [[5, 11], [13, 12], [9, 4], [0, 0], [0, 0], [0, 0]] </t>
  </si>
  <si>
    <t xml:space="preserve"> [[6, 8], [0, 0], [12, 12], [0, 0], [0, 0], [0, 0]] </t>
  </si>
  <si>
    <t xml:space="preserve"> [[0, 0], [0, 0], [5, 12], [10, 9], [11, 14], [0, 0]] </t>
  </si>
  <si>
    <t xml:space="preserve"> [[3, 2], [11, 3], [3, 10], [11, 11], [0, 0], [0, 0]] </t>
  </si>
  <si>
    <t xml:space="preserve"> [[9, 3], [4, 11], [0, 0], [0, 0], [0, 0], [0, 0]] </t>
  </si>
  <si>
    <t xml:space="preserve"> [[3, 6], [0, 0], [14, 10], [8, 15], [0, 0], [0, 0]] </t>
  </si>
  <si>
    <t xml:space="preserve"> [[4, 8], [13, 6], [9, 14], [0, 0], [0, 0], [0, 0]] </t>
  </si>
  <si>
    <t xml:space="preserve"> [[11, 8], [5, 12], [0, 0], [0, 0], [0, 0], [0, 0]] </t>
  </si>
  <si>
    <t xml:space="preserve"> [[0, 0], [0, 0], [5, 8], [12, 9], [4, 13], [11, 14]] </t>
  </si>
  <si>
    <t xml:space="preserve"> [[10, 13], [12, 7], [5, 8], [0, 0], [0, 0], [0, 0]] </t>
  </si>
  <si>
    <t xml:space="preserve"> [[9, 5], [5, 13], [0, 0], [0, 0], [0, 0], [0, 0]] </t>
  </si>
  <si>
    <t xml:space="preserve"> [[5, 13], [12, 13], [12, 8], [5, 8], [0, 0], [0, 0]] </t>
  </si>
  <si>
    <t xml:space="preserve"> [[0, 0], [0, 0], [10, 12], [0, 0], [0, 0], [0, 0]] </t>
  </si>
  <si>
    <t xml:space="preserve"> [[5, 11], [11, 6], [0, 0], [0, 0], [0, 0], [0, 0]] </t>
  </si>
  <si>
    <t xml:space="preserve"> [[6, 5], [13, 11], [5, 14], [0, 0], [0, 0], [0, 0]] </t>
  </si>
  <si>
    <t xml:space="preserve"> [[5, 12], [0, 0], [8, 8], [13, 9], [14, 14], [0, 0]] </t>
  </si>
  <si>
    <t xml:space="preserve"> [[3, 6], [11, 2], [0, 0], [0, 0], [0, 0], [0, 0]] </t>
  </si>
  <si>
    <t xml:space="preserve"> [[5, 7], [0, 0], [0, 0], [0, 0], [0, 0], [0, 0]] </t>
  </si>
  <si>
    <t xml:space="preserve"> [[0, 0], [0, 0], [12, 8], [9, 14], [5, 9], [0, 0]] </t>
  </si>
  <si>
    <t xml:space="preserve"> [[4, 9], [0, 0], [12, 8], [11, 14], [0, 0], [0, 0]] </t>
  </si>
  <si>
    <t xml:space="preserve"> [[0, 0], [0, 0], [12, 8], [12, 14], [5, 8], [5, 14]] </t>
  </si>
  <si>
    <t xml:space="preserve"> [[4, 11], [5, 5], [14, 7], [13, 14], [0, 0], [0, 0]] </t>
  </si>
  <si>
    <t xml:space="preserve"> [[0, 0], [0, 0], [6, 8], [7, 11], [8, 14], [0, 0]] </t>
  </si>
  <si>
    <t xml:space="preserve"> [[5, 3], [0, 0], [0, 0], [0, 0], [0, 0], [0, 0]] </t>
  </si>
  <si>
    <t xml:space="preserve"> [[6, 1], [5, 11], [13, 13], [0, 0], [0, 0], [0, 0]] </t>
  </si>
  <si>
    <t xml:space="preserve"> [[4, 12], [10, 6], [0, 0], [0, 0], [0, 0], [0, 0]] </t>
  </si>
  <si>
    <t xml:space="preserve"> [[6, 14], [12, 13], [8, 10], [3, 9], [8, 6], [13, 8]] </t>
  </si>
  <si>
    <t xml:space="preserve"> [[0, 0], [0, 0], [12, 8], [5, 8], [4, 14], [11, 14]] </t>
  </si>
  <si>
    <t xml:space="preserve"> [[0, 0], [0, 0], [13, 8], [10, 14], [5, 9], [0, 0]] </t>
  </si>
  <si>
    <t xml:space="preserve"> [[4, 10], [10, 5], [0, 0], [0, 0], [0, 0], [0, 0]] </t>
  </si>
  <si>
    <t xml:space="preserve"> [[6, 3], [13, 8], [4, 11], [0, 0], [0, 0], [0, 0]] </t>
  </si>
  <si>
    <t xml:space="preserve"> [[4, 5], [7, 13], [12, 8], [0, 0], [0, 0], [0, 0]] </t>
  </si>
  <si>
    <t xml:space="preserve"> [[5, 6], [4, 13], [11, 10], [0, 0], [0, 0], [0, 0]] </t>
  </si>
  <si>
    <t xml:space="preserve"> [[6, 4], [11, 12], [0, 0], [0, 0], [0, 0], [0, 0]] </t>
  </si>
  <si>
    <t xml:space="preserve"> [[4, 2], [0, 0], [0, 0], [0, 0], [0, 0], [0, 0]] </t>
  </si>
  <si>
    <t xml:space="preserve"> [[0, 0], [0, 0], [8, 11], [0, 0], [0, 0], [0, 0]] </t>
  </si>
  <si>
    <t xml:space="preserve"> [[0, 0], [0, 0], [9, 7], [14, 14], [9, 11], [4, 14]] </t>
  </si>
  <si>
    <t xml:space="preserve"> [[5, 6], [10, 11], [0, 0], [0, 0], [0, 0], [0, 0]] </t>
  </si>
  <si>
    <t xml:space="preserve"> [[4, 9], [0, 0], [12, 8], [13, 11], [10, 14], [0, 0]] </t>
  </si>
  <si>
    <t xml:space="preserve"> [[5, 5], [12, 8], [6, 13], [0, 0], [0, 0], [0, 0]] </t>
  </si>
  <si>
    <t xml:space="preserve"> [[0, 0], [0, 0], [5, 9], [8, 14], [12, 9], [0, 0]] </t>
  </si>
  <si>
    <t xml:space="preserve"> [[0, 0], [0, 0], [13, 13], [12, 8], [6, 13], [5, 8]] </t>
  </si>
  <si>
    <t xml:space="preserve"> [[9, 7], [0, 0], [6, 13], [12, 13], [0, 0], [0, 0]] </t>
  </si>
  <si>
    <t xml:space="preserve"> [[0, 0], [0, 0], [11, 8], [12, 14], [5, 12], [0, 0]] </t>
  </si>
  <si>
    <t xml:space="preserve"> [[4, 7], [10, 13], [12, 4], [0, 0], [0, 0], [0, 0]] </t>
  </si>
  <si>
    <t xml:space="preserve"> [[4, 4], [13, 5], [12, 13], [0, 0], [0, 0], [0, 0]] </t>
  </si>
  <si>
    <t xml:space="preserve"> [[9, 6], [8, 14], [4, 7], [14, 7], [3, 13], [13, 13]] </t>
  </si>
  <si>
    <t xml:space="preserve"> [[12, 8], [6, 12], [0, 0], [0, 0], [0, 0], [0, 0]] </t>
  </si>
  <si>
    <t xml:space="preserve"> [[10, 5], [4, 11], [0, 0], [0, 0], [0, 0], [0, 0]] </t>
  </si>
  <si>
    <t xml:space="preserve"> [[0, 0], [0, 0], [10, 10], [10, 10], [10, 10], [10, 10]] </t>
  </si>
  <si>
    <t xml:space="preserve"> [[9, 10], [4, 3], [0, 0], [0, 0], [0, 0], [0, 0]] </t>
  </si>
  <si>
    <t xml:space="preserve"> [[11, 5], [3, 8], [9, 13], [0, 0], [0, 0], [0, 0]] </t>
  </si>
  <si>
    <t xml:space="preserve"> [[4, 12], [6, 5], [13, 10], [0, 0], [0, 0], [0, 0]] </t>
  </si>
  <si>
    <t xml:space="preserve"> [[0, 0], [0, 0], [12, 8], [5, 9], [10, 14], [0, 0]] </t>
  </si>
  <si>
    <t xml:space="preserve"> [[13, 11], [0, 0], [6, 13], [13, 3], [6, 1], [7, 7]] </t>
  </si>
  <si>
    <t xml:space="preserve"> [[4, 12], [9, 8], [0, 0], [0, 0], [12, 4], [6, 2]] </t>
  </si>
  <si>
    <t xml:space="preserve"> [[10, 9], [3, 9], [5, 5], [7, 1], [14, 1], [12, 5]] </t>
  </si>
  <si>
    <t xml:space="preserve"> [[10, 4], [4, 10], [14, 13], [0, 0], [0, 0], [0, 0]] </t>
  </si>
  <si>
    <t xml:space="preserve"> [[4, 8], [0, 0], [14, 8], [13, 14], [0, 0], [0, 0]] </t>
  </si>
  <si>
    <t xml:space="preserve"> [[5, 11], [9, 3], [0, 0], [0, 0], [0, 0], [0, 0]] </t>
  </si>
  <si>
    <t xml:space="preserve"> [[9, 10], [0, 0], [13, 4], [6, 2], [0, 0], [0, 0]] </t>
  </si>
  <si>
    <t xml:space="preserve"> [[5, 5], [11, 11], [4, 14], [13, 7], [0, 0], [0, 0]] </t>
  </si>
  <si>
    <t xml:space="preserve"> [[0, 0], [4, 2], [11, 3], [9, 14], [12, 8], [4, 9]] </t>
  </si>
  <si>
    <t xml:space="preserve"> [[0, 0], [0, 0], [6, 7], [12, 2], [0, 0], [0, 0]] </t>
  </si>
  <si>
    <t xml:space="preserve"> [[6, 7], [0, 0], [13, 10], [9, 15], [11, 7], [12, 13]] </t>
  </si>
  <si>
    <t xml:space="preserve"> [[10, 5], [5, 10], [0, 0], [0, 0], [0, 0], [0, 0]] </t>
  </si>
  <si>
    <t xml:space="preserve"> [[13, 12], [8, 5], [4, 13], [0, 0], [0, 0], [0, 0]] </t>
  </si>
  <si>
    <t xml:space="preserve"> [[3, 5], [0, 0], [0, 0], [0, 0], [0, 0], [0, 0]] </t>
  </si>
  <si>
    <t xml:space="preserve"> [[6, 6], [0, 0], [0, 0], [0, 0], [0, 0], [0, 0]] </t>
  </si>
  <si>
    <t xml:space="preserve"> [[7, 3], [4, 11], [13, 13], [0, 0], [0, 0], [0, 0]] </t>
  </si>
  <si>
    <t xml:space="preserve"> [[12, 9], [6, 4], [4, 12], [0, 0], [0, 0], [0, 0]] </t>
  </si>
  <si>
    <t xml:space="preserve"> [[5, 9], [0, 0], [14, 7], [13, 11], [12, 15], [0, 0]] </t>
  </si>
  <si>
    <t xml:space="preserve"> [[5, 7], [0, 0], [12, 8], [10, 14], [0, 0], [0, 0]] </t>
  </si>
  <si>
    <t xml:space="preserve"> [[10, 7], [6, 11], [0, 0], [0, 0], [0, 0], [0, 0]] </t>
  </si>
  <si>
    <t xml:space="preserve"> [[8, 11], [0, 0], [13, 8], [12, 14], [4, 8], [3, 14]] </t>
  </si>
  <si>
    <t xml:space="preserve"> [[3, 6], [0, 0], [13, 9], [12, 14], [0, 0], [0, 0]] </t>
  </si>
  <si>
    <t xml:space="preserve"> [[6, 4], [0, 0], [0, 0], [0, 0], [0, 0], [0, 0]] </t>
  </si>
  <si>
    <t xml:space="preserve"> [[10, 6], [4, 10], [0, 0], [0, 0], [0, 0], [0, 0]] </t>
  </si>
  <si>
    <t xml:space="preserve"> [[3, 8], [0, 0], [12, 14], [13, 8], [0, 0], [0, 0]] </t>
  </si>
  <si>
    <t xml:space="preserve"> [[0, 0], [0, 0], [13, 3], [6, 4], [6, 12], [13, 11]] </t>
  </si>
  <si>
    <t xml:space="preserve"> [[0, 0], [0, 0], [9, 4], [0, 0], [0, 0], [0, 0]] </t>
  </si>
  <si>
    <t xml:space="preserve"> [[10, 6], [5, 12], [0, 0], [0, 0], [0, 0], [0, 0]] </t>
  </si>
  <si>
    <t xml:space="preserve"> [[10, 5], [3, 9], [13, 14], [0, 0], [0, 0], [0, 0]] </t>
  </si>
  <si>
    <t xml:space="preserve"> [[0, 0], [0, 0], [11, 2], [5, 2], [12, 7], [6, 7]] </t>
  </si>
  <si>
    <t xml:space="preserve"> [[12, 3], [5, 7], [0, 0], [0, 0], [0, 0], [0, 0]] </t>
  </si>
  <si>
    <t xml:space="preserve"> [[8, 10], [12, 2], [3, 3], [0, 0], [0, 0], [0, 0]] </t>
  </si>
  <si>
    <t xml:space="preserve"> [[9, 6], [5, 11], [0, 0], [0, 0], [0, 0], [0, 0]] </t>
  </si>
  <si>
    <t xml:space="preserve"> [[12, 10], [4, 4], [0, 0], [0, 0], [0, 0], [0, 0]] </t>
  </si>
  <si>
    <t xml:space="preserve"> [[4, 11], [11, 5], [0, 0], [0, 0], [0, 0], [0, 0]] </t>
  </si>
  <si>
    <t xml:space="preserve"> [[8, 10], [0, 0], [11, 1], [6, 5], [14, 6], [0, 0]] </t>
  </si>
  <si>
    <t xml:space="preserve"> [[8, 10], [0, 0], [5, 5], [9, 1], [13, 5], [0, 0]] </t>
  </si>
  <si>
    <t xml:space="preserve"> [[3, 7], [11, 3], [9, 12], [0, 0], [0, 0], [0, 0]] </t>
  </si>
  <si>
    <t xml:space="preserve"> [[7, 12], [0, 0], [5, 6], [0, 0], [10, 1], [14, 6]] </t>
  </si>
  <si>
    <t xml:space="preserve"> [[0, 0], [0, 0], [12, 9], [5, 8], [7, 14], [0, 0]] </t>
  </si>
  <si>
    <t xml:space="preserve"> [[4, 9], [12, 9], [0, 0], [0, 0], [0, 0], [0, 0]] </t>
  </si>
  <si>
    <t xml:space="preserve"> [[0, 0], [7, 9], [0, 0], [0, 0], [0, 0], [0, 0]] </t>
  </si>
  <si>
    <t xml:space="preserve"> [[8, 4], [3, 10], [14, 12], [10, 14], [0, 0], [0, 0]] </t>
  </si>
  <si>
    <t xml:space="preserve"> [[0, 0], [0, 0], [14, 11], [10, 11], [6, 11], [2, 11]] </t>
  </si>
  <si>
    <t xml:space="preserve"> [[9, 14], [12, 8], [5, 9], [0, 0], [0, 0], [0, 0]] </t>
  </si>
  <si>
    <t xml:space="preserve"> [[0, 0], [0, 0], [13, 9], [5, 12], [7, 8], [11, 13]] </t>
  </si>
  <si>
    <t xml:space="preserve"> [[3, 7], [10, 6], [7, 15], [14, 14], [0, 0], [0, 0]] </t>
  </si>
  <si>
    <t xml:space="preserve"> [[3, 4], [11, 4], [13, 13], [0, 0], [0, 0], [0, 0]] </t>
  </si>
  <si>
    <t xml:space="preserve"> [[12, 6], [4, 4], [6, 11], [0, 0], [0, 0], [0, 0]] </t>
  </si>
  <si>
    <t xml:space="preserve"> [[5, 1], [5, 10], [0, 0], [0, 0], [0, 0], [0, 0]] </t>
  </si>
  <si>
    <t xml:space="preserve"> [[5, 5], [11, 11], [0, 0], [0, 0], [0, 0], [0, 0]] </t>
  </si>
  <si>
    <t xml:space="preserve"> [[5, 9], [12, 6], [10, 13], [0, 0], [0, 0], [0, 0]] </t>
  </si>
  <si>
    <t xml:space="preserve"> [[6, 8], [12, 4], [0, 0], [0, 0], [0, 0], [0, 0]] </t>
  </si>
  <si>
    <t xml:space="preserve"> [[0, 0], [7, 11], [14, 4], [5, 2], [0, 0], [0, 0]] </t>
  </si>
  <si>
    <t xml:space="preserve"> [[12, 2], [4, 3], [14, 10], [7, 11], [0, 0], [0, 0]] </t>
  </si>
  <si>
    <t xml:space="preserve"> [[5, 6], [12, 3], [13, 11], [0, 0], [0, 0], [0, 0]] </t>
  </si>
  <si>
    <t xml:space="preserve"> [[11, 14], [0, 0], [8, 10], [4, 13], [5, 6], [12, 7]] </t>
  </si>
  <si>
    <t xml:space="preserve"> [[11, 12], [0, 0], [8, 7], [4, 13], [0, 0], [0, 0]] </t>
  </si>
  <si>
    <t xml:space="preserve"> [[9, 4], [3, 10], [14, 12], [9, 14], [0, 0], [0, 0]] </t>
  </si>
  <si>
    <t xml:space="preserve"> [[6, 1], [4, 11], [12, 9], [0, 0], [0, 0], [0, 0]] </t>
  </si>
  <si>
    <t xml:space="preserve"> [[6, 3], [0, 0], [0, 0], [0, 0], [0, 0], [0, 0]] </t>
  </si>
  <si>
    <t xml:space="preserve"> [[9, 8], [0, 0], [12, 5], [14, 13], [4, 11], [0, 0]] </t>
  </si>
  <si>
    <t xml:space="preserve"> [[12, 8], [4, 8], [0, 0], [0, 0], [0, 0], [0, 0]] </t>
  </si>
  <si>
    <t xml:space="preserve"> [[0, 0], [12, 9], [4, 12], [0, 0], [0, 0], [0, 0]] </t>
  </si>
  <si>
    <t xml:space="preserve"> [[0, 0], [13, 7], [5, 2], [0, 0], [0, 0], [0, 0]] </t>
  </si>
  <si>
    <t xml:space="preserve"> [[5, 6], [12, 3], [10, 11], [0, 0], [0, 0], [0, 0]] </t>
  </si>
  <si>
    <t xml:space="preserve"> [[6, 10], [12, 6], [0, 0], [0, 0], [0, 0], [0, 0]] </t>
  </si>
  <si>
    <t xml:space="preserve"> [[12, 9], [4, 11], [4, 3], [12, 1], [0, 0], [0, 0]] </t>
  </si>
  <si>
    <t xml:space="preserve"> [[5, 11], [0, 0], [12, 6], [0, 0], [0, 0], [0, 0]] </t>
  </si>
  <si>
    <t xml:space="preserve"> [[7, 6], [0, 0], [0, 0], [0, 0], [0, 0], [0, 0]] </t>
  </si>
  <si>
    <t xml:space="preserve"> [[11, 7], [7, 12], [0, 0], [0, 0], [0, 0], [0, 0]] </t>
  </si>
  <si>
    <t xml:space="preserve"> [[7, 11], [9, 13], [8, 8], [11, 14], [3, 13], [5, 10]] </t>
  </si>
  <si>
    <t xml:space="preserve"> [[0, 0], [0, 0], [8, 8], [12, 11], [4, 11], [8, 14]] </t>
  </si>
  <si>
    <t xml:space="preserve"> [[5, 2], [0, 0], [12, 14], [11, 8], [5, 12], [0, 0]] </t>
  </si>
  <si>
    <t xml:space="preserve"> [[3, 10], [8, 1], [0, 0], [0, 0], [0, 0], [0, 0]] </t>
  </si>
  <si>
    <t xml:space="preserve"> [[11, 1], [9, 11], [3, 4], [0, 0], [0, 0], [0, 0]] </t>
  </si>
  <si>
    <t xml:space="preserve"> [[7, 3], [0, 0], [7, 13], [14, 10], [0, 0], [0, 0]] </t>
  </si>
  <si>
    <t xml:space="preserve"> [[10, 3], [4, 8], [14, 11], [10, 14], [0, 0], [0, 0]] </t>
  </si>
  <si>
    <t xml:space="preserve"> [[13, 9], [4, 10], [8, 2], [0, 0], [0, 0], [0, 0]] </t>
  </si>
  <si>
    <t xml:space="preserve"> [[0, 0], [0, 0], [0, 0], [0, 0], [9, 11], [0, 0]] </t>
  </si>
  <si>
    <t xml:space="preserve"> [[8, 6], [0, 0], [0, 0], [0, 0], [0, 0], [0, 0]] </t>
  </si>
  <si>
    <t xml:space="preserve"> [[12, 8], [6, 13], [5, 5], [0, 0], [0, 0], [0, 0]] </t>
  </si>
  <si>
    <t xml:space="preserve"> [[9, 8], [5, 13], [0, 0], [0, 0], [0, 0], [0, 0]] </t>
  </si>
  <si>
    <t xml:space="preserve"> [[3, 10], [12, 6], [11, 14], [0, 0], [0, 0], [0, 0]] </t>
  </si>
  <si>
    <t xml:space="preserve"> [[6, 7], [0, 0], [11, 13], [0, 0], [0, 0], [0, 0]] </t>
  </si>
  <si>
    <t xml:space="preserve"> [[3, 9], [10, 7], [9, 14], [0, 0], [0, 0], [0, 0]] </t>
  </si>
  <si>
    <t xml:space="preserve"> [[5, 5], [11, 10], [0, 0], [0, 0], [0, 0], [0, 0]] </t>
  </si>
  <si>
    <t xml:space="preserve"> [[4, 9], [11, 12], [4, 2], [9, 1], [14, 3], [0, 0]] </t>
  </si>
  <si>
    <t xml:space="preserve"> [[0, 0], [0, 0], [6, 12], [11, 8], [13, 14], [0, 0]] </t>
  </si>
  <si>
    <t xml:space="preserve"> [[0, 0], [9, 8], [4, 10], [5, 14], [13, 10], [12, 14]] </t>
  </si>
  <si>
    <t xml:space="preserve"> [[4, 7], [0, 0], [0, 0], [0, 0], [0, 0], [0, 0]] </t>
  </si>
  <si>
    <t xml:space="preserve"> [[3, 7], [0, 0], [0, 0], [0, 0], [0, 0], [0, 0]] </t>
  </si>
  <si>
    <t xml:space="preserve"> [[4, 8], [0, 0], [0, 0], [0, 0], [0, 0], [0, 0]] </t>
  </si>
  <si>
    <t xml:space="preserve"> [[0, 0], [7, 7], [0, 0], [0, 0], [0, 0], [0, 0]] </t>
  </si>
  <si>
    <t xml:space="preserve"> [[2, 8], [0, 0], [0, 0], [0, 0], [0, 0], [0, 0]] </t>
  </si>
  <si>
    <t xml:space="preserve"> [[3, 8], [0, 0], [0, 0], [0, 0], [0, 0], [0, 0]] </t>
  </si>
  <si>
    <t xml:space="preserve"> [[6, 1], [0, 0], [0, 0], [0, 0], [0, 0], [0, 0]] </t>
  </si>
  <si>
    <t xml:space="preserve"> [[6, 11], [12, 6], [0, 0], [0, 0], [0, 0], [0, 0]] </t>
  </si>
  <si>
    <t xml:space="preserve"> [[10, 2], [5, 10], [0, 0], [0, 0], [0, 0], [0, 0]] </t>
  </si>
  <si>
    <t xml:space="preserve"> [[4, 10], [11, 6], [0, 0], [0, 0], [0, 0], [0, 0]] </t>
  </si>
  <si>
    <t xml:space="preserve"> [[4, 10], [12, 7], [4, 1], [0, 0], [0, 0], [0, 0]] </t>
  </si>
  <si>
    <t xml:space="preserve"> [[9, 10], [11, 2], [3, 4], [0, 0], [0, 0], [0, 0]] </t>
  </si>
  <si>
    <t xml:space="preserve"> [[4, 0], [0, 0], [8, 0], [12, 0], [0, 0], [0, 0]] </t>
  </si>
  <si>
    <t xml:space="preserve"> [[12, 14], [0, 0], [5, 8], [5, 14], [12, 8], [9, 11]] </t>
  </si>
  <si>
    <t xml:space="preserve"> [[10, 6], [3, 10], [0, 0], [0, 0], [0, 0], [0, 0]] </t>
  </si>
  <si>
    <t xml:space="preserve"> [[0, 0], [0, 0], [4, 8], [11, 8], [6, 13], [13, 13]] </t>
  </si>
  <si>
    <t xml:space="preserve"> [[5, 3], [3, 10], [13, 5], [11, 12], [0, 0], [0, 0]] </t>
  </si>
  <si>
    <t xml:space="preserve"> [[0, 0], [0, 0], [4, 3], [4, 10], [12, 3], [12, 10]] </t>
  </si>
  <si>
    <t xml:space="preserve"> [[0, 0], [0, 0], [5, 11], [9, 7], [0, 0], [0, 0]] </t>
  </si>
  <si>
    <t xml:space="preserve"> [[7, 2], [0, 0], [5, 11], [11, 10], [8, 14], [14, 13]] </t>
  </si>
  <si>
    <t xml:space="preserve"> [[0, 0], [0, 0], [13, 12], [8, 8], [7, 14], [0, 0]] </t>
  </si>
  <si>
    <t xml:space="preserve"> [[5, 10], [11, 6], [0, 0], [0, 0], [0, 0], [0, 0]] </t>
  </si>
  <si>
    <t xml:space="preserve"> [[0, 0], [0, 0], [13, 9], [9, 6], [4, 9], [8, 12]] </t>
  </si>
  <si>
    <t xml:space="preserve"> [[9, 5], [5, 10], [0, 0], [0, 0], [0, 0], [0, 0]] </t>
  </si>
  <si>
    <t xml:space="preserve"> [[0, 0], [0, 0], [8, 9], [0, 0], [0, 0], [0, 0]] </t>
  </si>
  <si>
    <t xml:space="preserve"> [[8, 7], [0, 0], [0, 0], [0, 0], [0, 0], [0, 0]] </t>
  </si>
  <si>
    <t xml:space="preserve"> [[0, 0], [6, 5], [0, 0], [0, 0], [0, 0], [0, 0]] </t>
  </si>
  <si>
    <t xml:space="preserve"> [[3, 6], [11, 3], [9, 11], [0, 0], [0, 0], [0, 0]] </t>
  </si>
  <si>
    <t xml:space="preserve"> [[11, 5], [4, 11], [0, 0], [0, 0], [0, 0], [0, 0]] </t>
  </si>
  <si>
    <t xml:space="preserve"> [[12, 11], [11, 3], [0, 0], [4, 8], [0, 0], [0, 0]] </t>
  </si>
  <si>
    <t xml:space="preserve"> [[0, 0], [0, 0], [9, 5], [3, 14], [14, 14], [0, 0]] </t>
  </si>
  <si>
    <t xml:space="preserve"> [[8, 3], [4, 11], [0, 0], [0, 0], [0, 0], [0, 0]] </t>
  </si>
  <si>
    <t xml:space="preserve"> [[4, 8], [10, 11], [0, 0], [0, 0], [0, 0], [0, 0]] </t>
  </si>
  <si>
    <t xml:space="preserve"> [[8, 6], [3, 10], [0, 0], [0, 0], [0, 0], [0, 0]] </t>
  </si>
  <si>
    <t xml:space="preserve"> [[2, 6], [12, 5], [10, 12], [0, 0], [0, 0], [0, 0]] </t>
  </si>
  <si>
    <t xml:space="preserve"> [[0, 4], [0, 0], [0, 0], [0, 0], [0, 0], [0, 0]] </t>
  </si>
  <si>
    <t xml:space="preserve"> [[3, 9], [13, 5], [12, 13], [0, 0], [0, 0], [0, 0]] </t>
  </si>
  <si>
    <t xml:space="preserve"> [[8, 6], [4, 12], [13, 10], [13, 10], [0, 0], [0, 0]] </t>
  </si>
  <si>
    <t xml:space="preserve"> [[2, 7], [10, 7], [0, 0], [0, 0], [0, 0], [0, 0]] </t>
  </si>
  <si>
    <t xml:space="preserve"> [[5, 5], [10, 10], [0, 0], [5, 9], [0, 0], [0, 0]] </t>
  </si>
  <si>
    <t xml:space="preserve"> [[4, 7], [13, 8], [11, 2], [13, 6], [13, 10], [11, 14]] </t>
  </si>
  <si>
    <t xml:space="preserve"> [[3, 2], [0, 0], [0, 0], [0, 0], [0, 0], [0, 0]] </t>
  </si>
  <si>
    <t xml:space="preserve"> [[7, 7], [0, 0], [0, 0], [0, 0], [0, 0], [0, 0]] </t>
  </si>
  <si>
    <t xml:space="preserve"> [[4, 5], [0, 0], [0, 0], [0, 0], [0, 0], [0, 0]] </t>
  </si>
  <si>
    <t xml:space="preserve"> [[5, 5], [9, 4], [4, 11], [12, 10], [0, 0], [0, 0]] </t>
  </si>
  <si>
    <t xml:space="preserve"> [[1, 2], [1, 2], [0, 0], [0, 0], [0, 0], [0, 0]] </t>
  </si>
  <si>
    <t xml:space="preserve"> [[0, 0], [0, 0], [6, 11], [0, 0], [0, 0], [0, 0]] </t>
  </si>
  <si>
    <t xml:space="preserve"> [[3, 4], [0, 0], [13, 9], [14, 3], [7, 12], [0, 0]] </t>
  </si>
  <si>
    <t xml:space="preserve"> [[9, 2], [3, 11], [14, 11], [0, 0], [0, 0], [0, 0]] </t>
  </si>
  <si>
    <t xml:space="preserve"> [[3, 7], [0, 0], [0, 0], [12, 8], [11, 14], [0, 0]] </t>
  </si>
  <si>
    <t xml:space="preserve"> [[4, 2], [0, 0], [9, 14], [3, 14], [13, 8], [14, 12]] </t>
  </si>
  <si>
    <t xml:space="preserve"> [[3, 4], [12, 6], [6, 11], [0, 0], [0, 0], [0, 0]] </t>
  </si>
  <si>
    <t xml:space="preserve"> [[5, 2], [0, 0], [0, 0], [0, 0], [0, 0], [0, 0]] </t>
  </si>
  <si>
    <t xml:space="preserve"> [[3, 3], [0, 0], [0, 0], [0, 0], [0, 0], [0, 0]] </t>
  </si>
  <si>
    <t xml:space="preserve"> [[1, 0], [0, 0], [0, 0], [0, 0], [0, 0], [0, 0]] </t>
  </si>
  <si>
    <t xml:space="preserve"> [[10, 8], [0, 0], [0, 0], [8, 12], [11, 2], [0, 0]] </t>
  </si>
  <si>
    <t xml:space="preserve"> [[12, 4], [6, 10], [0, 0], [0, 0], [0, 0], [0, 0]] </t>
  </si>
  <si>
    <t xml:space="preserve"> [[6, 11], [0, 0], [0, 0], [0, 0], [0, 0], [0, 0]] </t>
  </si>
  <si>
    <t xml:space="preserve"> [[6, 10], [6, 7], [1, 13], [11, 13], [0, 0], [0, 0]] </t>
  </si>
  <si>
    <t xml:space="preserve"> [[3, 6], [11, 10], [0, 0], [0, 0], [0, 0], [0, 0]] </t>
  </si>
  <si>
    <t xml:space="preserve"> [[13, 2], [10, 10], [4, 6], [0, 0], [0, 0], [0, 0]] </t>
  </si>
  <si>
    <t xml:space="preserve"> [[6, 5], [11, 10], [0, 0], [4, 9], [0, 0], [0, 0]] </t>
  </si>
  <si>
    <t xml:space="preserve"> [[0, 0], [0, 0], [3, 8], [7, 11], [9, 7], [0, 0]] </t>
  </si>
  <si>
    <t xml:space="preserve"> [[9, 5], [0, 0], [0, 0], [0, 0], [0, 0], [0, 0]] </t>
  </si>
  <si>
    <t xml:space="preserve"> [[7, 5], [4, 11], [0, 0], [0, 0], [0, 0], [0, 0]] </t>
  </si>
  <si>
    <t xml:space="preserve"> [[5, 9], [0, 0], [0, 0], [0, 0], [0, 0], [0, 0]] </t>
  </si>
  <si>
    <t xml:space="preserve"> [[0, 0], [0, 0], [0, 0], [0, 0], [0, 0], [0, 0]] </t>
  </si>
  <si>
    <t xml:space="preserve"> [[13, 4], [13, 10], [0, 0], [13, 6], [6, 5], [0, 0]] </t>
  </si>
  <si>
    <t xml:space="preserve"> [[0, 0], [0, 0], [9, 5], [13, 8], [0, 0], [0, 0]] </t>
  </si>
  <si>
    <t xml:space="preserve"> [[2, 2], [0, 0], [0, 0], [0, 0], [0, 0], [0, 0]] </t>
  </si>
  <si>
    <t xml:space="preserve"> [[14, 2], [9, 11], [3, 2], [0, 0], [0, 0], [0, 0]] </t>
  </si>
  <si>
    <t xml:space="preserve"> [[8, 2], [0, 0], [0, 0], [0, 0], [0, 0], [0, 0]] </t>
  </si>
  <si>
    <t xml:space="preserve"> [[9, 8], [0, 0], [0, 0], [0, 0], [0, 0], [0, 0]] </t>
  </si>
  <si>
    <t xml:space="preserve"> [[9, 7], [0, 0], [0, 0], [0, 0], [0, 0], [0, 0]] </t>
  </si>
  <si>
    <t xml:space="preserve"> [[4, 5], [12, 5], [4, 13], [12, 13], [0, 0], [0, 0]] </t>
  </si>
  <si>
    <t xml:space="preserve"> [[9, 5], [4, 11], [0, 0], [0, 0], [0, 0], [0, 0]] </t>
  </si>
  <si>
    <t xml:space="preserve"> [[12, 3], [4, 5], [11, 11], [0, 0], [0, 0], [0, 0]] </t>
  </si>
  <si>
    <t xml:space="preserve"> [[9, 8], [4, 12], [6, 0], [11, 0], [0, 0], [0, 0]] </t>
  </si>
  <si>
    <t xml:space="preserve"> [[3, 12], [8, 5], [0, 0], [0, 0], [0, 0], [0, 0]] </t>
  </si>
  <si>
    <t xml:space="preserve"> [[7, 4], [12, 10], [4, 12], [0, 0], [0, 0], [0, 0]] </t>
  </si>
  <si>
    <t xml:space="preserve"> [[12, 5], [4, 7], [9, 13], [0, 0], [0, 0], [0, 0]] </t>
  </si>
  <si>
    <t xml:space="preserve"> [[12, 6], [8, 13], [4, 5], [0, 0], [0, 0], [0, 0]] </t>
  </si>
  <si>
    <t xml:space="preserve"> [[5, 7], [10, 11], [0, 0], [0, 0], [0, 0], [0, 0]] </t>
  </si>
  <si>
    <t xml:space="preserve"> [[12, 6], [12, 14], [4, 6], [4, 14], [0, 0], [0, 0]] </t>
  </si>
  <si>
    <t xml:space="preserve"> [[0, 0], [0, 0], [9, 2], [3, 11], [14, 11], [0, 0]] </t>
  </si>
  <si>
    <t xml:space="preserve"> [[6, 6], [0, 0], [6, 3], [6, 14], [15, 9], [0, 0]] </t>
  </si>
  <si>
    <t xml:space="preserve"> [[10, 5], [9, 12], [4, 5], [3, 12], [0, 0], [0, 0]] </t>
  </si>
  <si>
    <t xml:space="preserve"> [[11, 5], [11, 13], [3, 10], [0, 0], [0, 0], [0, 0]] </t>
  </si>
  <si>
    <t xml:space="preserve"> [[11, 5], [10, 12], [5, 5], [4, 12], [0, 0], [0, 0]] </t>
  </si>
  <si>
    <t xml:space="preserve"> [[7, 4], [4, 12], [0, 0], [0, 0], [0, 0], [0, 0]] </t>
  </si>
  <si>
    <t xml:space="preserve"> [[2, 1], [10, 4], [0, 0], [0, 0], [0, 0], [0, 0]] </t>
  </si>
  <si>
    <t xml:space="preserve"> [[6, 4], [4, 12], [0, 0], [0, 0], [0, 0], [0, 0]] </t>
  </si>
  <si>
    <t xml:space="preserve"> [[3, 5], [0, 0], [12, 9], [11, 14], [0, 0], [0, 0]] </t>
  </si>
  <si>
    <t xml:space="preserve"> [[3, 5], [11, 5], [11, 13], [0, 0], [0, 0], [0, 0]] </t>
  </si>
  <si>
    <t xml:space="preserve"> [[8, 6], [8, 14], [13, 8], [13, 13], [3, 8], [3, 13]] </t>
  </si>
  <si>
    <t xml:space="preserve"> [[12, 14], [0, 0], [8, 11], [4, 8], [4, 14], [12, 8]] </t>
  </si>
  <si>
    <t xml:space="preserve"> [8, 3, 28, 19, 16, 12, 9, 12, 7, 14, 6, 10, 18, 5, 15, 23, 0, 2, 22, 20, 11, 8, 9, 15, 9, 18, 5, 6, 6, 14, 14, 18] </t>
  </si>
  <si>
    <t xml:space="preserve"> [0, 2, 22, 20, 11, 8, 9, 15, 9, 18, 5, 6, 6, 14, 14, 18, 8, 1, 17, 22, 7, 10, 10, 11, 15, 5, 18, 26, 7, 4, 10, 20] </t>
  </si>
  <si>
    <t xml:space="preserve"> [8, 1, 17, 22, 7, 10, 10, 11, 15, 5, 18, 26, 7, 4, 10, 20, 8, 2, 15, 27, 10, 6, 10, 5, 8, 13, 5, 18, 21, 20, 15, 13] </t>
  </si>
  <si>
    <t xml:space="preserve"> [8, 2, 15, 27, 10, 6, 10, 5, 8, 13, 5, 18, 21, 20, 15, 13, 8, 2, 28, 16, 13, 10, 20, 14, 10, 22, 7, 4, 5, 8, 12, 8] </t>
  </si>
  <si>
    <t xml:space="preserve"> [8, 2, 28, 16, 13, 10, 20, 14, 10, 22, 7, 4, 5, 8, 12, 8, 7, 2, 27, 17, 11, 6, 13, 8, 6, 3, 7, 15, 9, 5, 17, 18] </t>
  </si>
  <si>
    <t xml:space="preserve"> [7, 2, 27, 17, 11, 6, 13, 8, 6, 3, 7, 15, 9, 5, 17, 18, 8, 2, 30, 24, 17, 13, 10, 6, 7, 5, 18, 11, 7, 8, 6, 5] </t>
  </si>
  <si>
    <t xml:space="preserve"> [8, 2, 30, 24, 17, 13, 10, 6, 7, 5, 18, 11, 7, 8, 6, 5, 8, 2, 28, 20, 14, 10, 5, 16, 11, 9, 6, 4, 17, 12, 8, 12] </t>
  </si>
  <si>
    <t xml:space="preserve"> [8, 2, 28, 20, 14, 10, 5, 16, 11, 9, 6, 4, 17, 12, 8, 12, 11, 1, 29, 24, 19, 13, 8, 5, 4, 12, 10, 7, 23, 16, 19, 15] </t>
  </si>
  <si>
    <t xml:space="preserve"> [11, 1, 29, 24, 19, 13, 8, 5, 4, 12, 10, 7, 23, 16, 19, 15, 11, 2, 31, 20, 14, 7, 18, 12, 7, 4, 20, 15, 8, 14, 8, 4] </t>
  </si>
  <si>
    <t xml:space="preserve"> [11, 2, 31, 20, 14, 7, 18, 12, 7, 4, 20, 15, 8, 14, 8, 4, 4, 2, 21, 18, 10, 15, 11, 5, 16, 11, 7, 5, 3, 29, 7, 6] </t>
  </si>
  <si>
    <t xml:space="preserve"> [4, 2, 21, 18, 10, 15, 11, 5, 16, 11, 7, 5, 3, 29, 7, 6, 9, 2, 30, 20, 13, 9, 6, 4, 17, 10, 22, 16, 10, 12, 8, 4] </t>
  </si>
  <si>
    <t xml:space="preserve"> [9, 2, 30, 20, 13, 9, 6, 4, 17, 10, 22, 16, 10, 12, 8, 4, 0, 1, 31, 19, 12, 8, 6, 4, 11, 8, 5, 17, 13, 10, 6, 6] </t>
  </si>
  <si>
    <t xml:space="preserve"> [0, 1, 31, 19, 12, 8, 6, 4, 11, 8, 5, 17, 13, 10, 6, 6, 9, 1, 11, 8, 6, 4, 2, 17, 14, 2, 29, 22, 15, 9, 11, 16] </t>
  </si>
  <si>
    <t xml:space="preserve"> [9, 1, 11, 8, 6, 4, 2, 17, 14, 2, 29, 22, 15, 9, 11, 16, 10, 7, 4, 9, 6, 4, 11, 17, 7, 2, 29, 21, 15, 12, 7, 19] </t>
  </si>
  <si>
    <t xml:space="preserve"> [14, 2, 29, 22, 15, 9, 11, 16, 10, 7, 4, 9, 6, 4, 11, 17, 7, 2, 29, 21, 15, 12, 7, 19, 14, 10, 16, 13, 9, 6, 23, 4] </t>
  </si>
  <si>
    <t xml:space="preserve"> [7, 2, 29, 21, 15, 12, 7, 19, 14, 10, 16, 13, 9, 6, 23, 4, 0, 2, 27, 21, 15, 11, 6, 6, 15, 3, 23, 21, 9, 13, 7, 30] </t>
  </si>
  <si>
    <t xml:space="preserve"> [0, 2, 27, 21, 15, 11, 6, 6, 15, 3, 23, 21, 9, 13, 7, 30, 18, 17, 13, 9, 6, 17, 10, 8, 8, 2, 28, 22, 15, 11, 7, 5] </t>
  </si>
  <si>
    <t xml:space="preserve"> [15, 3, 23, 21, 9, 13, 7, 30, 18, 17, 13, 9, 6, 17, 10, 8, 8, 2, 28, 22, 15, 11, 7, 5, 7, 2, 17, 20, 11, 31, 12, 5] </t>
  </si>
  <si>
    <t xml:space="preserve"> [8, 2, 28, 22, 15, 11, 7, 5, 7, 2, 17, 20, 11, 31, 12, 5, 17, 8, 8, 5, 25, 19, 13, 22, 8, 2, 19, 15, 8, 6, 17, 4] </t>
  </si>
  <si>
    <t xml:space="preserve"> [7, 2, 17, 20, 11, 31, 12, 5, 17, 8, 8, 5, 25, 19, 13, 22, 8, 2, 19, 15, 8, 6, 17, 4, 10, 6, 3, 31, 18, 12, 6, 13] </t>
  </si>
  <si>
    <t xml:space="preserve"> [8, 2, 19, 15, 8, 6, 17, 4, 10, 6, 3, 31, 18, 12, 6, 13, 0, 2, 23, 18, 12, 17, 9, 6, 31, 25, 19, 12, 8, 7, 5, 3] </t>
  </si>
  <si>
    <t xml:space="preserve"> [0, 2, 23, 18, 12, 17, 9, 6, 31, 25, 19, 12, 8, 7, 5, 3, 10, 2, 16, 17, 9, 7, 4, 12, 0, 2, 31, 21, 14, 8, 5, 11] </t>
  </si>
  <si>
    <t xml:space="preserve"> [10, 2, 16, 17, 9, 7, 4, 12, 0, 2, 31, 21, 14, 8, 5, 11, 9, 2, 19, 14, 11, 7, 12, 6, 9, 7, 15, 4, 7, 5, 19, 15] </t>
  </si>
  <si>
    <t xml:space="preserve"> [0, 2, 31, 21, 14, 8, 5, 11, 9, 2, 19, 14, 11, 7, 12, 6, 9, 7, 15, 4, 7, 5, 19, 15, 8, 3, 26, 30, 16, 20, 13, 9] </t>
  </si>
  <si>
    <t xml:space="preserve"> [9, 2, 19, 14, 11, 7, 12, 6, 9, 7, 15, 4, 7, 5, 19, 15, 8, 3, 26, 30, 16, 20, 13, 9, 6, 18, 12, 8, 23, 11, 6, 19] </t>
  </si>
  <si>
    <t xml:space="preserve"> [8, 3, 26, 30, 16, 20, 13, 9, 6, 18, 12, 8, 23, 11, 6, 19, 14, 2, 22, 21, 12, 17, 8, 5, 18, 13, 9, 6, 23, 14, 0, 31] </t>
  </si>
  <si>
    <t xml:space="preserve"> [14, 2, 22, 21, 12, 17, 8, 5, 18, 13, 9, 6, 23, 14, 0, 31, 8, 2, 18, 30, 11, 18, 11, 4, 22, 14, 10, 7, 9, 7, 7, 4] </t>
  </si>
  <si>
    <t xml:space="preserve"> [8, 2, 18, 30, 11, 18, 11, 4, 22, 14, 10, 7, 9, 7, 7, 4, 8, 4, 30, 21, 15, 9, 6, 11, 4, 2, 29, 24, 17, 12, 9, 4] </t>
  </si>
  <si>
    <t xml:space="preserve"> [8, 4, 30, 21, 15, 9, 6, 11, 4, 2, 29, 24, 17, 12, 9, 4, 17, 14, 8, 22, 6, 10, 17, 11, 9, 2, 31, 24, 18, 14, 10, 7] </t>
  </si>
  <si>
    <t xml:space="preserve"> [4, 2, 29, 24, 17, 12, 9, 4, 17, 14, 8, 22, 6, 10, 17, 11, 9, 2, 31, 24, 18, 14, 10, 7, 4, 16, 10, 5, 18, 12, 8, 5] </t>
  </si>
  <si>
    <t xml:space="preserve"> [9, 2, 31, 24, 18, 14, 10, 7, 4, 16, 10, 5, 18, 12, 8, 5, 0, 2, 15, 22, 7, 4, 9, 10, 28, 23, 30, 18, 8, 15, 9, 12] </t>
  </si>
  <si>
    <t xml:space="preserve"> [0, 2, 15, 22, 7, 4, 9, 10, 28, 23, 30, 18, 8, 15, 9, 12, 10, 2, 26, 20, 14, 11, 9, 5, 19, 17, 9, 23, 17, 11, 7, 15] </t>
  </si>
  <si>
    <t xml:space="preserve"> [10, 2, 26, 20, 14, 11, 9, 5, 19, 17, 9, 23, 17, 11, 7, 15, 14, 1, 21, 16, 13, 9, 7, 4, 10, 24, 14, 7, 16, 11, 7, 4] </t>
  </si>
  <si>
    <t xml:space="preserve"> [14, 1, 21, 16, 13, 9, 7, 4, 10, 24, 14, 7, 16, 11, 7, 4, 9, 2, 31, 20, 10, 7, 5, 18, 8, 26, 16, 24, 16, 13, 13, 8] </t>
  </si>
  <si>
    <t xml:space="preserve"> [8, 3, 31, 24, 18, 13, 10, 8, 5, 22, 16, 12, 18, 13, 8, 5, 8, 4, 23, 28, 14, 17, 17, 8, 6, 23, 11, 13, 16, 19, 13, 8] </t>
  </si>
  <si>
    <t xml:space="preserve"> [8, 4, 23, 28, 14, 17, 17, 8, 6, 23, 11, 13, 16, 19, 13, 8, 0, 2, 22, 18, 11, 16, 12, 5, 10, 7, 15, 19, 9, 6, 3, 31] </t>
  </si>
  <si>
    <t xml:space="preserve"> [0, 2, 22, 18, 11, 16, 12, 5, 10, 7, 15, 19, 9, 6, 3, 31, 0, 1, 20, 15, 11, 9, 6, 4, 22, 20, 29, 18, 11, 6, 10, 6] </t>
  </si>
  <si>
    <t xml:space="preserve"> [0, 1, 20, 15, 11, 9, 6, 4, 22, 20, 29, 18, 11, 6, 10, 6, 11, 3, 15, 24, 15, 20, 14, 10, 9, 4, 10, 6, 14, 8, 19, 6] </t>
  </si>
  <si>
    <t xml:space="preserve"> [11, 3, 15, 24, 15, 20, 14, 10, 9, 4, 10, 6, 14, 8, 19, 6, 9, 4, 29, 24, 19, 14, 21, 12, 9, 6, 16, 10, 5, 22, 16, 11] </t>
  </si>
  <si>
    <t xml:space="preserve"> [9, 4, 29, 24, 19, 14, 21, 12, 9, 6, 16, 10, 5, 22, 16, 11, 8, 2, 29, 24, 19, 15, 9, 5, 20, 13, 20, 12, 6, 22, 16, 7] </t>
  </si>
  <si>
    <t xml:space="preserve"> [8, 2, 29, 24, 19, 15, 9, 5, 20, 13, 20, 12, 6, 22, 16, 7, 0, 2, 29, 19, 12, 10, 8, 4, 25, 18, 13, 10, 7, 19, 12, 15] </t>
  </si>
  <si>
    <t xml:space="preserve"> [0, 2, 29, 19, 12, 10, 8, 4, 25, 18, 13, 10, 7, 19, 12, 15, 15, 2, 28, 22, 15, 11, 8, 6, 4, 17, 13, 9, 6, 5, 12, 7] </t>
  </si>
  <si>
    <t xml:space="preserve"> [15, 2, 28, 22, 15, 11, 8, 6, 4, 17, 13, 9, 6, 5, 12, 7, 11, 2, 6, 9, 14, 19, 4, 7, 9, 13, 9, 15, 22, 29, 18, 12] </t>
  </si>
  <si>
    <t xml:space="preserve"> [11, 2, 6, 9, 14, 19, 4, 7, 9, 13, 9, 15, 22, 29, 18, 12, 11, 3, 21, 13, 9, 7, 17, 9, 5, 30, 24, 15, 24, 19, 14, 8] </t>
  </si>
  <si>
    <t xml:space="preserve"> [11, 3, 21, 13, 9, 7, 17, 9, 5, 30, 24, 15, 24, 19, 14, 8, 7, 2, 16, 30, 9, 11, 11, 4, 17, 12, 7, 24, 17, 5, 7, 23] </t>
  </si>
  <si>
    <t xml:space="preserve"> [7, 2, 16, 30, 9, 11, 11, 4, 17, 12, 7, 24, 17, 5, 7, 23, 8, 2, 27, 18, 13, 9, 5, 22, 14, 7, 18, 12, 5, 19, 15, 11] </t>
  </si>
  <si>
    <t xml:space="preserve"> [8, 2, 27, 18, 13, 9, 5, 22, 14, 7, 18, 12, 5, 19, 15, 11, 8, 2, 23, 17, 13, 10, 6, 4, 15, 10, 23, 30, 18, 13, 9, 6] </t>
  </si>
  <si>
    <t xml:space="preserve"> [8, 2, 23, 17, 13, 10, 6, 4, 15, 10, 23, 30, 18, 13, 9, 6, 0, 3, 29, 25, 20, 15, 10, 6, 18, 14, 9, 6, 4, 24, 15, 10] </t>
  </si>
  <si>
    <t xml:space="preserve"> [0, 3, 29, 25, 20, 15, 10, 6, 18, 14, 9, 6, 4, 24, 15, 10, 8, 2, 14, 11, 7, 6, 4, 3, 6, 9, 13, 19, 25, 31, 4, 20] </t>
  </si>
  <si>
    <t xml:space="preserve"> [8, 2, 14, 11, 7, 6, 4, 3, 6, 9, 13, 19, 25, 31, 4, 20, 9, 3, 29, 16, 19, 11, 7, 5, 23, 19, 13, 8, 14, 9, 23, 11] </t>
  </si>
  <si>
    <t xml:space="preserve"> [9, 3, 29, 16, 19, 11, 7, 5, 23, 19, 13, 8, 14, 9, 23, 11, 8, 2, 24, 17, 11, 8, 5, 16, 15, 2, 26, 20, 9, 8, 12, 7] </t>
  </si>
  <si>
    <t xml:space="preserve"> [8, 2, 24, 17, 11, 8, 5, 16, 15, 2, 26, 20, 9, 8, 12, 7, 17, 5, 13, 6, 27, 5, 12, 9, 10, 2, 30, 24, 18, 13, 27, 16] </t>
  </si>
  <si>
    <t xml:space="preserve"> [15, 2, 26, 20, 9, 8, 12, 7, 17, 5, 13, 6, 27, 5, 12, 9, 10, 2, 30, 24, 18, 13, 27, 16, 11, 23, 17, 11, 6, 4, 10, 6] </t>
  </si>
  <si>
    <t xml:space="preserve"> [10, 2, 30, 24, 18, 13, 27, 16, 11, 23, 17, 11, 6, 4, 10, 6, 10, 1, 22, 17, 27, 13, 9, 6, 4, 8, 12, 29, 20, 13, 9, 5] </t>
  </si>
  <si>
    <t xml:space="preserve"> [10, 1, 22, 17, 27, 13, 9, 6, 4, 8, 12, 29, 20, 13, 9, 5, 0, 2, 29, 19, 14, 10, 6, 5, 18, 14, 9, 17, 11, 12, 7, 4] </t>
  </si>
  <si>
    <t xml:space="preserve"> [0, 2, 29, 19, 14, 10, 6, 5, 18, 14, 9, 17, 11, 12, 7, 4, 14, 3, 20, 28, 14, 9, 14, 16, 11, 17, 6, 11, 7, 17, 12, 6] </t>
  </si>
  <si>
    <t xml:space="preserve"> [14, 3, 20, 28, 14, 9, 14, 16, 11, 17, 6, 11, 7, 17, 12, 6, 13, 2, 28, 18, 13, 17, 10, 5, 23, 16, 11, 6, 8, 6, 23, 12] </t>
  </si>
  <si>
    <t xml:space="preserve"> [13, 2, 28, 18, 13, 17, 10, 5, 23, 16, 11, 6, 8, 6, 23, 12, 11, 2, 30, 19, 11, 5, 13, 8, 3, 17, 12, 7, 15, 9, 6, 3] </t>
  </si>
  <si>
    <t xml:space="preserve"> [11, 2, 30, 19, 11, 5, 13, 8, 3, 17, 12, 7, 15, 9, 6, 3, 9, 2, 31, 17, 14, 11, 7, 5, 14, 10, 7, 21, 12, 15, 10, 5] </t>
  </si>
  <si>
    <t xml:space="preserve"> [9, 2, 31, 17, 14, 11, 7, 5, 14, 10, 7, 21, 12, 15, 10, 5, 9, 3, 25, 18, 13, 10, 7, 4, 18, 13, 9, 6, 14, 9, 5, 18] </t>
  </si>
  <si>
    <t xml:space="preserve"> [9, 3, 25, 18, 13, 10, 7, 4, 18, 13, 9, 6, 14, 9, 5, 18, 9, 3, 30, 21, 20, 17, 14, 10, 6, 14, 11, 26, 20, 13, 19, 8] </t>
  </si>
  <si>
    <t xml:space="preserve"> [9, 3, 30, 21, 20, 17, 14, 10, 6, 14, 11, 26, 20, 13, 19, 8, 11, 2, 17, 20, 19, 9, 13, 27, 15, 10, 6, 4, 11, 16, 7, 11] </t>
  </si>
  <si>
    <t xml:space="preserve"> [11, 2, 17, 20, 19, 9, 13, 27, 15, 10, 6, 4, 11, 16, 7, 11, 8, 2, 27, 22, 15, 11, 5, 3, 17, 13, 9, 11, 8, 6, 6, 8] </t>
  </si>
  <si>
    <t xml:space="preserve"> [8, 2, 27, 22, 15, 11, 5, 3, 17, 13, 9, 11, 8, 6, 6, 8, 7, 2, 28, 23, 17, 12, 9, 8, 6, 4, 7, 20, 15, 12, 8, 10] </t>
  </si>
  <si>
    <t xml:space="preserve"> [7, 2, 28, 23, 17, 12, 9, 8, 6, 4, 7, 20, 15, 12, 8, 10, 8, 2, 29, 24, 19, 13, 10, 6, 4, 1, 24, 20, 16, 12, 1, 22] </t>
  </si>
  <si>
    <t xml:space="preserve"> [8, 2, 29, 24, 19, 13, 10, 6, 4, 1, 24, 20, 16, 12, 1, 22, 8, 0, 28, 23, 17, 12, 9, 6, 4, 2, 23, 17, 12, 9, 7, 10] </t>
  </si>
  <si>
    <t xml:space="preserve"> [8, 0, 28, 23, 17, 12, 9, 6, 4, 2, 23, 17, 12, 9, 7, 10, 11, 9, 31, 23, 17, 13, 7, 13, 8, 2, 30, 21, 15, 11, 8, 6] </t>
  </si>
  <si>
    <t xml:space="preserve"> [11, 9, 31, 23, 17, 13, 7, 13, 8, 2, 30, 21, 15, 11, 8, 6, 4, 23, 16, 11, 7, 24, 14, 7, 0, 2, 21, 23, 16, 12, 8, 5] </t>
  </si>
  <si>
    <t xml:space="preserve"> [8, 2, 30, 21, 15, 11, 8, 6, 4, 23, 16, 11, 7, 24, 14, 7, 0, 2, 21, 23, 16, 12, 8, 5, 11, 9, 5, 3, 19, 16, 11, 7] </t>
  </si>
  <si>
    <t xml:space="preserve"> [0, 2, 21, 23, 16, 12, 8, 5, 11, 9, 5, 3, 19, 16, 11, 7, 9, 2, 20, 13, 9, 5, 26, 13, 11, 2, 30, 25, 20, 16, 12, 9] </t>
  </si>
  <si>
    <t xml:space="preserve"> [9, 2, 20, 13, 9, 5, 26, 13, 11, 2, 30, 25, 20, 16, 12, 9, 6, 4, 18, 11, 10, 7, 5, 3, 8, 2, 31, 23, 16, 11, 4, 20] </t>
  </si>
  <si>
    <t xml:space="preserve"> (11627, 1091, 30687, 22334, 18072, 13843, 10638, 7466, 5320, 2182, 3835, 3504, 4371, 2254, 1162, 1095, 8456, 1091, 32767, 24157, 14680, 9457, 2089, 20984, 14610, 7308, 3355, 4275, 2155, 26036, 14634, 8358) </t>
  </si>
  <si>
    <t xml:space="preserve"> [11, 2, 30, 25, 20, 16, 12, 9, 6, 4, 18, 11, 10, 7, 5, 3, 8, 2, 31, 23, 16, 11, 4, 20, 13, 8, 13, 9, 5, 19, 11, 6] </t>
  </si>
  <si>
    <t xml:space="preserve"> [8, 2, 31, 23, 16, 11, 4, 20, 13, 8, 13, 9, 5, 19, 11, 6, 4, 2, 15, 8, 5, 22, 3, 6, 11, 2, 18, 28, 10, 17, 10, 10] </t>
  </si>
  <si>
    <t xml:space="preserve"> [4, 2, 15, 8, 5, 22, 3, 6, 11, 2, 18, 28, 10, 17, 10, 10, 18, 6, 5, 16, 6, 8, 12, 14, 7, 2, 17, 13, 9, 4, 22, 14] </t>
  </si>
  <si>
    <t xml:space="preserve"> [11, 2, 18, 28, 10, 17, 10, 10, 18, 6, 5, 16, 6, 8, 12, 14, 7, 2, 17, 13, 9, 4, 22, 14, 8, 29, 15, 9, 5, 11, 6, 4] </t>
  </si>
  <si>
    <t xml:space="preserve"> [7, 2, 17, 13, 9, 4, 22, 14, 8, 29, 15, 9, 5, 11, 6, 4, 13, 2, 21, 18, 15, 13, 10, 9, 7, 5, 4, 1, 1, 7, 18, 13] </t>
  </si>
  <si>
    <t xml:space="preserve"> [13, 2, 21, 18, 15, 13, 10, 9, 7, 5, 4, 1, 1, 7, 18, 13, 9, 3, 24, 20, 18, 14, 11, 7, 5, 4, 10, 17, 29, 11, 8, 5] </t>
  </si>
  <si>
    <t xml:space="preserve"> [9, 3, 24, 20, 18, 14, 11, 7, 5, 4, 10, 17, 29, 11, 8, 5, 8, 1, 31, 10, 24, 19, 16, 11, 9, 6, 4, 2, 10, 10, 10, 10] </t>
  </si>
  <si>
    <t xml:space="preserve"> [8, 1, 31, 10, 24, 19, 16, 11, 9, 6, 4, 2, 10, 10, 10, 10, 7, 2, 27, 22, 6, 9, 13, 17, 19, 9, 24, 15, 6, 7, 22, 13] </t>
  </si>
  <si>
    <t xml:space="preserve"> [7, 2, 27, 22, 6, 9, 13, 17, 19, 9, 24, 15, 6, 7, 22, 13, 10, 3, 27, 25, 15, 11, 16, 5, 11, 7, 5, 20, 15, 9, 8, 9] </t>
  </si>
  <si>
    <t xml:space="preserve"> [10, 3, 27, 25, 15, 11, 16, 5, 11, 7, 5, 20, 15, 9, 8, 9, 11, 2, 14, 18, 9, 21, 11, 5, 16, 10, 22, 7, 5, 4, 18, 29] </t>
  </si>
  <si>
    <t xml:space="preserve"> [11, 2, 14, 18, 9, 21, 11, 5, 16, 10, 22, 7, 5, 4, 18, 29, 11, 2, 31, 23, 26, 17, 12, 7, 25, 19, 12, 6, 9, 4, 9, 15] </t>
  </si>
  <si>
    <t xml:space="preserve"> [11, 2, 31, 23, 26, 17, 12, 7, 25, 19, 12, 6, 9, 4, 9, 15, 13, 2, 26, 18, 17, 10, 5, 16, 13, 2, 28, 21, 15, 11, 13, 22] </t>
  </si>
  <si>
    <t xml:space="preserve"> (15757, 1123, 26303, 5850, 14775, 6384, 2186, 4698, 15757, 1123, 26527, 10045, 12786, 8557, 6703, 19161) </t>
  </si>
  <si>
    <t xml:space="preserve"> [13, 2, 26, 18, 17, 10, 5, 16, 13, 2, 28, 21, 15, 11, 13, 22, 17, 13, 9, 7, 9, 5, 6, 6, 9, 2, 21, 12, 10, 15, 11, 28] </t>
  </si>
  <si>
    <t xml:space="preserve"> [13, 2, 28, 21, 15, 11, 13, 22, 17, 13, 9, 7, 9, 5, 6, 6, 9, 2, 21, 12, 10, 15, 11, 28, 17, 7, 7, 14, 10, 7, 4, 21] </t>
  </si>
  <si>
    <t xml:space="preserve"> [9, 2, 21, 12, 10, 15, 11, 28, 17, 7, 7, 14, 10, 7, 4, 21, 11, 3, 29, 18, 22, 16, 11, 7, 8, 3, 26, 27, 18, 11, 7, 7] </t>
  </si>
  <si>
    <t xml:space="preserve"> [11, 3, 29, 18, 22, 16, 11, 7, 8, 3, 26, 27, 18, 11, 7, 7, 20, 13, 8, 18, 13, 12, 18, 1, 8, 2, 16, 17, 8, 7, 5, 11] </t>
  </si>
  <si>
    <t xml:space="preserve"> [8, 3, 26, 27, 18, 11, 7, 7, 20, 13, 8, 18, 13, 12, 18, 1, 8, 2, 16, 17, 8, 7, 5, 11, 8, 2, 22, 14, 11, 8, 5, 14] </t>
  </si>
  <si>
    <t xml:space="preserve"> [8, 2, 16, 17, 8, 7, 5, 11, 8, 2, 22, 14, 11, 8, 5, 14, 9, 2, 23, 28, 14, 9, 12, 14, 9, 6, 3, 21, 18, 9, 5, 5] </t>
  </si>
  <si>
    <t xml:space="preserve"> [8, 2, 22, 14, 11, 8, 5, 14, 9, 2, 23, 28, 14, 9, 12, 14, 9, 6, 3, 21, 18, 9, 5, 5, 11, 2, 25, 12, 14, 10, 7, 4] </t>
  </si>
  <si>
    <t xml:space="preserve"> (7466, 1091, 28248, 29595, 18766, 13449, 5586, 12629, 7344, 3179, 2118, 23002, 7897, 4397, 2215, 7269, 11627, 1090, 23388, 1151, 11728, 7500, 5385, 2214, 2247, 3503, 2346, 18070, 11832, 8560, 3240, 2149) </t>
  </si>
  <si>
    <t xml:space="preserve"> [9, 2, 23, 28, 14, 9, 12, 14, 9, 6, 3, 21, 18, 9, 5, 5, 11, 2, 25, 12, 14, 10, 7, 4, 5, 10, 7, 20, 17, 12, 5, 3] </t>
  </si>
  <si>
    <t xml:space="preserve"> (11627, 1090, 23388, 1151, 11728, 7500, 5385, 2214, 2247, 3503, 2346, 18070, 11832, 8560, 3240, 2149, 416, 1057, 17306, 23454, 7787, 5609, 2226, 3333, 2243, 2178, 11058, 17048, 9648, 4361, 1130, 4455) </t>
  </si>
  <si>
    <t xml:space="preserve"> [11, 2, 25, 12, 14, 10, 7, 4, 5, 10, 7, 20, 17, 12, 5, 3, 4, 1, 23, 27, 12, 10, 8, 5, 4, 3, 18, 20, 13, 7, 5, 7] </t>
  </si>
  <si>
    <t xml:space="preserve"> (416, 1057, 17306, 23454, 7787, 5609, 2226, 3333, 2243, 2178, 11058, 17048, 9648, 4361, 1130, 4455, 8456, 2115, 31743, 27236, 10803, 7568, 12651, 4296, 18140, 19844, 12515, 1232, 15888, 5420, 8423, 5251) </t>
  </si>
  <si>
    <t xml:space="preserve"> [4, 1, 23, 27, 12, 10, 8, 5, 4, 3, 18, 20, 13, 7, 5, 7, 8, 2, 31, 16, 15, 12, 11, 6, 22, 12, 7, 8, 16, 9, 7, 4] </t>
  </si>
  <si>
    <t xml:space="preserve"> [8, 2, 31, 16, 15, 12, 11, 6, 22, 12, 7, 8, 16, 9, 7, 4, 11, 1, 16, 15, 12, 8, 14, 4, 3, 29, 9, 6, 5, 4, 4, 6] </t>
  </si>
  <si>
    <t xml:space="preserve"> [11, 1, 16, 15, 12, 8, 14, 4, 3, 29, 9, 6, 5, 4, 4, 6, 0, 3, 26, 16, 16, 12, 9, 12, 8, 14, 6, 9, 17, 4, 12, 22] </t>
  </si>
  <si>
    <t xml:space="preserve"> [0, 3, 26, 16, 16, 12, 9, 12, 8, 14, 6, 9, 17, 4, 12, 22, 0, 2, 19, 20, 10, 7, 9, 14, 9, 18, 6, 6, 6, 14, 14, 18] </t>
  </si>
  <si>
    <t xml:space="preserve"> (0, 1123, 15866, 19094, 6416, 4300, 11560, 10614, 9514, 21040, 4233, 7365, 6343, 14799, 16812, 10780, 0, 2081, 28305, 8063, 12552, 10570, 11594, 17773, 15855, 7332, 18994, 27482, 8422, 5251, 4338, 19092) </t>
  </si>
  <si>
    <t xml:space="preserve"> [0, 2, 19, 20, 10, 7, 9, 14, 9, 18, 6, 6, 6, 14, 14, 18, 0, 1, 21, 22, 9, 10, 10, 14, 15, 5, 18, 26, 7, 4, 10, 19] </t>
  </si>
  <si>
    <t xml:space="preserve"> [0, 1, 21, 22, 9, 10, 10, 14, 15, 5, 18, 26, 7, 4, 10, 19, 0, 2, 17, 29, 12, 7, 8, 4, 7, 13, 5, 17, 21, 20, 15, 12] </t>
  </si>
  <si>
    <t xml:space="preserve"> [0, 2, 17, 29, 12, 7, 8, 4, 7, 13, 5, 17, 21, 20, 15, 12, 0, 2, 25, 19, 13, 6, 15, 12, 8, 5, 7, 22, 12, 8, 18, 18] </t>
  </si>
  <si>
    <t xml:space="preserve"> [0, 2, 25, 19, 13, 6, 15, 12, 8, 5, 7, 22, 12, 8, 18, 18, 0, 2, 29, 21, 14, 10, 6, 14, 10, 7, 5, 3, 20, 14, 9, 17] </t>
  </si>
  <si>
    <t xml:space="preserve"> [0, 2, 29, 21, 14, 10, 6, 14, 10, 7, 5, 3, 20, 14, 9, 17, 4, 1, 30, 24, 19, 14, 8, 5, 4, 16, 12, 8, 18, 20, 19, 12] </t>
  </si>
  <si>
    <t xml:space="preserve"> [4, 1, 30, 24, 19, 14, 8, 5, 4, 16, 12, 8, 18, 20, 19, 12, 0, 2, 31, 20, 14, 7, 18, 14, 10, 5, 20, 15, 8, 20, 9, 4] </t>
  </si>
  <si>
    <t xml:space="preserve"> [0, 2, 31, 20, 14, 7, 18, 14, 10, 5, 20, 15, 8, 20, 9, 4, 7, 2, 20, 19, 11, 16, 13, 5, 15, 10, 7, 5, 4, 27, 8, 7] </t>
  </si>
  <si>
    <t xml:space="preserve"> [7, 2, 20, 19, 11, 16, 13, 5, 15, 10, 7, 5, 4, 27, 8, 7, 0, 2, 31, 20, 12, 7, 5, 3, 16, 9, 24, 16, 10, 12, 8, 4] </t>
  </si>
  <si>
    <t xml:space="preserve"> [0, 2, 31, 20, 12, 7, 5, 3, 16, 9, 24, 16, 10, 12, 8, 4, 0, 1, 14, 9, 7, 5, 3, 18, 11, 2, 24, 13, 9, 5, 11, 15] </t>
  </si>
  <si>
    <t xml:space="preserve"> (0, 1058, 15822, 11560, 8422, 6307, 4194, 1016, 11627, 1091, 20285, 2581, 2382, 1193, 8559, 13808) </t>
  </si>
  <si>
    <t xml:space="preserve"> [0, 1, 14, 9, 7, 5, 3, 18, 11, 2, 24, 13, 9, 5, 11, 15, 9, 5, 4, 10, 7, 5, 11, 18, 8, 1, 21, 16, 13, 9, 6, 17] </t>
  </si>
  <si>
    <t xml:space="preserve"> [11, 2, 24, 13, 9, 5, 11, 15, 9, 5, 4, 10, 7, 5, 11, 18, 8, 1, 21, 16, 13, 9, 6, 17, 11, 8, 17, 14, 10, 7, 23, 3] </t>
  </si>
  <si>
    <t xml:space="preserve"> [8, 1, 21, 16, 13, 9, 6, 17, 11, 8, 17, 14, 10, 7, 23, 3, 0, 2, 27, 20, 14, 10, 5, 6, 11, 2, 13, 18, 9, 7, 5, 19] </t>
  </si>
  <si>
    <t xml:space="preserve"> [0, 2, 27, 20, 14, 10, 5, 6, 11, 2, 13, 18, 9, 7, 5, 19, 10, 13, 9, 6, 4, 14, 9, 6, 13, 2, 24, 19, 14, 10, 7, 4] </t>
  </si>
  <si>
    <t xml:space="preserve"> [11, 2, 13, 18, 9, 7, 5, 19, 10, 13, 9, 6, 4, 14, 9, 6, 13, 2, 24, 19, 14, 10, 7, 4, 0, 2, 16, 20, 10, 31, 12, 5] </t>
  </si>
  <si>
    <t xml:space="preserve"> [13, 2, 24, 19, 14, 10, 7, 4, 0, 2, 16, 20, 10, 31, 12, 5, 17, 7, 8, 5, 21, 19, 13, 22, 0, 2, 24, 21, 12, 17, 14, 6] </t>
  </si>
  <si>
    <t xml:space="preserve"> [0, 2, 16, 20, 10, 31, 12, 5, 17, 7, 8, 5, 21, 19, 13, 22, 0, 2, 24, 21, 12, 17, 14, 6, 31, 30, 23, 18, 8, 11, 8, 5] </t>
  </si>
  <si>
    <t xml:space="preserve"> [0, 2, 24, 21, 12, 17, 14, 6, 31, 30, 23, 18, 8, 11, 8, 5, 15, 2, 18, 16, 9, 6, 4, 14, 0, 2, 24, 18, 12, 8, 5, 9] </t>
  </si>
  <si>
    <t xml:space="preserve"> [15, 2, 18, 16, 9, 6, 4, 14, 0, 2, 24, 18, 12, 8, 5, 9, 0, 3, 20, 18, 12, 9, 13, 6, 10, 9, 16, 4, 7, 5, 19, 16] </t>
  </si>
  <si>
    <t xml:space="preserve"> [0, 2, 24, 18, 12, 8, 5, 9, 0, 3, 20, 18, 12, 9, 13, 6, 10, 9, 16, 4, 7, 5, 19, 16, 0, 2, 15, 29, 8, 11, 12, 4] </t>
  </si>
  <si>
    <t xml:space="preserve"> [0, 3, 20, 18, 12, 9, 13, 6, 10, 9, 16, 4, 7, 5, 19, 16, 0, 2, 15, 29, 8, 11, 12, 4, 3, 16, 6, 7, 23, 9, 4, 11] </t>
  </si>
  <si>
    <t xml:space="preserve"> [0, 2, 15, 29, 8, 11, 12, 4, 3, 16, 6, 7, 23, 9, 4, 11, 7, 2, 22, 21, 11, 15, 7, 4, 18, 12, 8, 6, 23, 10, 0, 28] </t>
  </si>
  <si>
    <t xml:space="preserve"> (4578, 2115, 21208, 7162, 9581, 13810, 6377, 3205, 19027, 11661, 11494, 5320, 23288, 13640, 0, 25567, 0, 1090, 12788, 25471, 8494, 24274, 15843, 2182, 12917, 10670, 6474, 4326, 12647, 4298, 8483, 3235) </t>
  </si>
  <si>
    <t xml:space="preserve"> [7, 2, 22, 21, 11, 15, 7, 4, 18, 12, 8, 6, 23, 10, 0, 28, 0, 2, 16, 27, 10, 21, 11, 4, 17, 12, 9, 6, 10, 7, 7, 4] </t>
  </si>
  <si>
    <t xml:space="preserve"> [0, 2, 16, 27, 10, 21, 11, 4, 17, 12, 9, 6, 10, 7, 7, 4, 0, 2, 25, 20, 14, 11, 6, 18, 7, 2, 29, 25, 16, 13, 9, 4] </t>
  </si>
  <si>
    <t xml:space="preserve"> [0, 2, 25, 20, 14, 11, 6, 18, 7, 2, 29, 25, 16, 13, 9, 4, 9, 14, 10, 18, 6, 6, 16, 18, 8, 3, 28, 23, 17, 14, 11, 8] </t>
  </si>
  <si>
    <t xml:space="preserve"> [7, 2, 29, 25, 16, 13, 9, 4, 9, 14, 10, 18, 6, 6, 16, 18, 8, 3, 28, 23, 17, 14, 11, 8, 6, 23, 17, 11, 19, 13, 8, 5] </t>
  </si>
  <si>
    <t xml:space="preserve"> [8, 3, 28, 23, 17, 14, 11, 8, 6, 23, 17, 11, 19, 13, 8, 5, 0, 2, 15, 23, 7, 4, 7, 11, 23, 18, 29, 17, 8, 15, 7, 10] </t>
  </si>
  <si>
    <t xml:space="preserve"> (0, 1091, 10708, 15291, 5292, 2151, 5446, 7472, 21119, 12763, 30621, 16945, 7433, 12972, 15521, 18785, 0, 1123, 28413, 16889, 12629, 8400, 4203, 3175, 4955, 17969, 9543, 20218, 13909, 9582, 5353, 5562) </t>
  </si>
  <si>
    <t xml:space="preserve"> [0, 2, 15, 23, 7, 4, 7, 11, 23, 18, 29, 17, 8, 15, 7, 10, 0, 2, 26, 19, 14, 10, 6, 4, 19, 17, 9, 23, 17, 11, 7, 15] </t>
  </si>
  <si>
    <t xml:space="preserve"> [0, 2, 26, 19, 14, 10, 6, 4, 19, 17, 9, 23, 17, 11, 7, 15, 11, 3, 30, 24, 17, 13, 10, 6, 7, 18, 11, 7, 16, 11, 7, 4] </t>
  </si>
  <si>
    <t xml:space="preserve"> [11, 3, 30, 24, 17, 13, 10, 6, 7, 18, 11, 7, 16, 11, 7, 4, 0, 3, 30, 14, 8, 5, 5, 19, 8, 22, 16, 19, 13, 10, 11, 8] </t>
  </si>
  <si>
    <t xml:space="preserve"> [0, 3, 30, 14, 8, 5, 5, 19, 8, 22, 16, 19, 13, 10, 11, 8, 0, 3, 23, 30, 14, 18, 10, 7, 4, 17, 10, 6, 15, 19, 13, 4] </t>
  </si>
  <si>
    <t xml:space="preserve"> [0, 3, 23, 30, 14, 18, 10, 7, 4, 17, 10, 6, 15, 19, 13, 4, 0, 1, 16, 18, 8, 11, 8, 3, 5, 5, 11, 17, 9, 6, 3, 22] </t>
  </si>
  <si>
    <t xml:space="preserve"> [0, 1, 16, 18, 8, 11, 8, 3, 5, 5, 11, 17, 9, 6, 3, 22, 0, 2, 25, 18, 13, 10, 6, 4, 22, 24, 26, 20, 12, 8, 14, 10] </t>
  </si>
  <si>
    <t xml:space="preserve"> [0, 2, 25, 18, 13, 10, 6, 4, 22, 24, 26, 20, 12, 8, 14, 10, 11, 2, 13, 22, 13, 24, 17, 9, 11, 3, 9, 5, 12, 8, 24, 5] </t>
  </si>
  <si>
    <t xml:space="preserve"> [11, 2, 13, 22, 13, 24, 17, 9, 11, 3, 9, 5, 12, 8, 24, 5, 0, 3, 29, 25, 17, 11, 23, 8, 5, 4, 16, 11, 6, 19, 13, 8] </t>
  </si>
  <si>
    <t xml:space="preserve"> [0, 3, 29, 25, 17, 11, 23, 8, 5, 4, 16, 11, 6, 19, 13, 8, 8, 2, 29, 24, 18, 13, 8, 5, 15, 11, 21, 15, 8, 18, 11, 6] </t>
  </si>
  <si>
    <t xml:space="preserve"> [8, 2, 29, 24, 18, 13, 8, 5, 15, 11, 21, 15, 8, 18, 11, 6, 0, 2, 25, 17, 14, 11, 6, 4, 16, 12, 10, 8, 6, 12, 6, 17] </t>
  </si>
  <si>
    <t xml:space="preserve"> [0, 2, 25, 17, 14, 11, 6, 4, 16, 12, 10, 8, 6, 12, 6, 17, 14, 2, 27, 21, 15, 10, 8, 5, 3, 17, 13, 9, 6, 5, 19, 9] </t>
  </si>
  <si>
    <t xml:space="preserve"> [14, 2, 27, 21, 15, 10, 8, 5, 3, 17, 13, 9, 6, 5, 19, 9, 0, 2, 5, 10, 13, 20, 4, 7, 13, 20, 8, 12, 17, 29, 24, 17] </t>
  </si>
  <si>
    <t xml:space="preserve"> (0, 3138, 1223, 15592, 16747, 28208, 7235, 13414, 20717, 28085, 2379, 3602, 5816, 30653, 32251, 24913, 11627, 1091, 9855, 5497, 4372, 2222, 2674, 3436, 1128, 32767, 2797, 2405, 24378, 16980, 9648, 4362) </t>
  </si>
  <si>
    <t xml:space="preserve"> [0, 2, 5, 10, 13, 20, 4, 7, 13, 20, 8, 12, 17, 29, 24, 17, 11, 2, 20, 14, 11, 7, 13, 9, 4, 31, 13, 6, 25, 18, 13, 7] </t>
  </si>
  <si>
    <t xml:space="preserve"> [11, 2, 20, 14, 11, 7, 13, 9, 4, 31, 13, 6, 25, 18, 13, 7, 15, 2, 18, 30, 10, 13, 7, 5, 12, 9, 4, 18, 11, 7, 8, 23] </t>
  </si>
  <si>
    <t xml:space="preserve"> [15, 2, 18, 30, 10, 13, 7, 5, 12, 9, 4, 18, 11, 7, 8, 23, 10, 2, 28, 18, 14, 10, 6, 22, 14, 7, 21, 12, 5, 19, 15, 11] </t>
  </si>
  <si>
    <t xml:space="preserve"> [10, 2, 28, 18, 14, 10, 6, 22, 14, 7, 21, 12, 5, 19, 15, 11, 10, 2, 23, 16, 11, 7, 6, 4, 16, 11, 21, 30, 16, 12, 8, 5] </t>
  </si>
  <si>
    <t xml:space="preserve"> (10570, 1122, 13274, 9969, 4651, 3494, 3365, 2244, 9781, 7567, 13052, 32764, 3645, 4468, 4363, 3239, 0, 1123, 20381, 5850, 2580, 1424, 3370, 1190, 750, 553, 357, 1250, 1185, 5563, 3281, 2186) </t>
  </si>
  <si>
    <t xml:space="preserve"> [10, 2, 23, 16, 11, 7, 6, 4, 16, 11, 21, 30, 16, 12, 8, 5, 0, 2, 25, 18, 13, 10, 7, 4, 12, 9, 5, 3, 2, 15, 9, 5] </t>
  </si>
  <si>
    <t xml:space="preserve"> [0, 2, 25, 18, 13, 10, 7, 4, 12, 9, 5, 3, 2, 15, 9, 5, 8, 2, 24, 17, 13, 10, 6, 4, 6, 8, 12, 16, 22, 31, 3, 30] </t>
  </si>
  <si>
    <t xml:space="preserve"> [8, 2, 24, 17, 13, 10, 6, 4, 6, 8, 12, 16, 22, 31, 3, 30, 0, 2, 29, 11, 25, 18, 11, 7, 18, 12, 9, 5, 11, 4, 19, 7] </t>
  </si>
  <si>
    <t xml:space="preserve"> [0, 2, 29, 11, 25, 18, 11, 7, 18, 12, 9, 5, 11, 4, 19, 7, 10, 2, 31, 25, 27, 16, 10, 6, 4, 8, 12, 29, 20, 13, 9, 5] </t>
  </si>
  <si>
    <t xml:space="preserve"> [10, 2, 31, 25, 27, 16, 10, 6, 4, 8, 12, 29, 20, 13, 9, 5, 10, 2, 31, 25, 18, 14, 17, 11, 7, 20, 16, 11, 6, 4, 9, 6] </t>
  </si>
  <si>
    <t xml:space="preserve"> (10570, 1090, 32767, 26425, 19026, 13774, 10065, 4651, 3461, 13855, 10651, 5365, 2157, 1129, 9513, 6342, 10570, 1091, 16115, 13871, 14271, 10602, 7432, 5317, 3204, 1688, 1981, 3572, 3439, 3372, 2281, 2183) </t>
  </si>
  <si>
    <t xml:space="preserve"> [10, 2, 31, 25, 18, 14, 17, 11, 7, 20, 16, 11, 6, 4, 9, 6, 10, 2, 19, 15, 24, 10, 8, 5, 4, 15, 20, 13, 10, 8, 6, 4] </t>
  </si>
  <si>
    <t xml:space="preserve"> (10570, 1091, 16115, 13871, 14271, 10602, 7432, 5317, 3204, 1688, 1981, 3572, 3439, 3372, 2281, 2183, 11627, 3172, 32463, 32635, 22825, 17573, 8677, 16911, 1168, 11909, 7267, 6466, 4289, 26003, 13551, 5225) </t>
  </si>
  <si>
    <t xml:space="preserve"> [10, 2, 19, 15, 24, 10, 8, 5, 4, 15, 20, 13, 10, 8, 6, 4, 11, 3, 23, 28, 13, 9, 9, 16, 7, 12, 4, 6, 4, 19, 12, 6] </t>
  </si>
  <si>
    <t xml:space="preserve"> [11, 3, 23, 28, 13, 9, 9, 16, 7, 12, 4, 6, 4, 19, 12, 6, 13, 2, 28, 18, 13, 17, 10, 5, 21, 16, 11, 4, 8, 6, 23, 10] </t>
  </si>
  <si>
    <t xml:space="preserve"> (15757, 2115, 27580, 16733, 9866, 10094, 3439, 2372, 9085, 2746, 435, 168, 5574, 2313, 15351, 7284, 11627, 1090, 29663, 16023, 8590, 3271, 23082, 17700, 9378, 5563, 3281, 2186, 23377, 14891, 9542, 6340) </t>
  </si>
  <si>
    <t xml:space="preserve"> [13, 2, 28, 18, 13, 17, 10, 5, 21, 16, 11, 4, 8, 6, 23, 10, 11, 2, 30, 19, 11, 5, 16, 10, 5, 15, 9, 5, 22, 14, 8, 5] </t>
  </si>
  <si>
    <t xml:space="preserve"> (11627, 1090, 29663, 16023, 8590, 3271, 23082, 17700, 9378, 5563, 3281, 2186, 23377, 14891, 9542, 6340, 19884, 1091, 32767, 15986, 12750, 9546, 6375, 4229, 8692, 5518, 4328, 20150, 10637, 4520, 3333, 2210) </t>
  </si>
  <si>
    <t xml:space="preserve"> [11, 2, 30, 19, 11, 5, 16, 10, 5, 15, 9, 5, 22, 14, 8, 5, 15, 2, 31, 17, 13, 10, 7, 4, 14, 10, 6, 21, 12, 8, 5, 3] </t>
  </si>
  <si>
    <t xml:space="preserve"> [15, 2, 31, 17, 13, 10, 7, 4, 14, 10, 6, 21, 12, 8, 5, 3, 0, 3, 24, 19, 14, 11, 7, 5, 16, 11, 8, 5, 14, 9, 5, 16] </t>
  </si>
  <si>
    <t xml:space="preserve"> [0, 3, 24, 19, 14, 11, 7, 5, 16, 11, 8, 5, 14, 9, 5, 16, 4, 2, 31, 22, 15, 11, 5, 3, 17, 11, 7, 14, 11, 8, 6, 8] </t>
  </si>
  <si>
    <t xml:space="preserve"> [4, 2, 31, 22, 15, 11, 5, 3, 17, 11, 7, 14, 11, 8, 6, 8, 0, 2, 17, 18, 19, 9, 13, 26, 10, 7, 4, 3, 11, 16, 7, 11] </t>
  </si>
  <si>
    <t xml:space="preserve"> [0, 2, 17, 18, 19, 9, 13, 26, 10, 7, 4, 3, 11, 16, 7, 11, 11, 1, 27, 28, 17, 11, 4, 2, 17, 11, 7, 11, 7, 4, 6, 8] </t>
  </si>
  <si>
    <t xml:space="preserve"> [11, 1, 27, 28, 17, 11, 4, 2, 17, 11, 7, 11, 7, 4, 6, 8, 15, 2, 29, 25, 21, 17, 12, 8, 4, 1, 25, 21, 17, 12, 1, 22] </t>
  </si>
  <si>
    <t xml:space="preserve"> (19884, 1090, 28639, 24411, 20150, 15922, 11693, 7433, 3204, 2081, 24411, 20150, 15922, 11693, 2081, 8063, 19884, 1090, 25599, 20282, 15955, 9711, 7531, 8388, 4230, 3171, 15987, 8623, 6380, 4265, 3174, 992) </t>
  </si>
  <si>
    <t xml:space="preserve"> [15, 2, 29, 25, 21, 17, 12, 8, 4, 1, 25, 21, 17, 12, 1, 22, 15, 2, 29, 23, 17, 13, 10, 6, 5, 3, 18, 12, 8, 6, 4, 10] </t>
  </si>
  <si>
    <t xml:space="preserve"> [15, 2, 29, 23, 17, 13, 10, 6, 5, 3, 18, 12, 8, 6, 4, 10, 11, 9, 31, 26, 17, 12, 11, 18, 8, 2, 30, 22, 17, 13, 9, 8] </t>
  </si>
  <si>
    <t xml:space="preserve"> [11, 9, 31, 26, 17, 12, 11, 18, 8, 2, 30, 22, 17, 13, 9, 8, 4, 18, 9, 6, 19, 13, 8, 5, 11, 2, 29, 16, 11, 9, 6, 4] </t>
  </si>
  <si>
    <t xml:space="preserve"> (7432, 2113, 32733, 29423, 23084, 16811, 10535, 9447, 6274, 5943, 3592, 5411, 18037, 11695, 6410, 4263, 11627, 1090, 28606, 5660, 4374, 4273, 3179, 2150, 12850, 8588, 4360, 2212, 11137, 11959, 5553, 2287) </t>
  </si>
  <si>
    <t xml:space="preserve"> [8, 2, 30, 22, 17, 13, 9, 8, 4, 18, 9, 6, 19, 13, 8, 5, 11, 2, 29, 16, 11, 9, 6, 4, 16, 11, 7, 4, 13, 18, 12, 8] </t>
  </si>
  <si>
    <t xml:space="preserve"> [11, 2, 29, 16, 11, 9, 6, 4, 16, 11, 7, 4, 13, 18, 12, 8, 15, 1, 19, 13, 9, 6, 28, 13, 11, 2, 31, 20, 14, 7, 5, 20] </t>
  </si>
  <si>
    <t xml:space="preserve"> (19884, 34, 8025, 7881, 8677, 7395, 24575, 5434, 11627, 1091, 32767, 18103, 12751, 6377, 3146, 18103) </t>
  </si>
  <si>
    <t xml:space="preserve"> [15, 1, 19, 13, 9, 6, 28, 13, 11, 2, 31, 20, 14, 7, 5, 20, 14, 7, 14, 8, 4, 12, 8, 4, 11, 2, 22, 24, 16, 11, 11, 5] </t>
  </si>
  <si>
    <t xml:space="preserve"> [11, 2, 31, 20, 14, 7, 5, 20, 14, 7, 14, 8, 4, 12, 8, 4, 11, 2, 22, 24, 16, 11, 11, 5, 3, 31, 17, 13, 10, 6, 6, 7] </t>
  </si>
  <si>
    <t xml:space="preserve"> [11, 2, 22, 24, 16, 11, 11, 5, 3, 31, 17, 13, 10, 6, 6, 7, 11, 2, 18, 27, 10, 15, 11, 10, 18, 9, 6, 16, 6, 8, 18, 14] </t>
  </si>
  <si>
    <t xml:space="preserve"> [11, 2, 18, 27, 10, 15, 11, 10, 18, 9, 6, 16, 6, 8, 18, 14, 7, 2, 18, 15, 9, 5, 17, 13, 8, 29, 15, 8, 5, 21, 13, 7] </t>
  </si>
  <si>
    <t xml:space="preserve"> [7, 2, 18, 15, 9, 5, 17, 13, 8, 29, 15, 8, 5, 21, 13, 7, 14, 1, 27, 17, 14, 12, 9, 8, 6, 5, 3, 1, 1, 7, 18, 13] </t>
  </si>
  <si>
    <t xml:space="preserve"> [14, 1, 27, 17, 14, 12, 9, 8, 6, 5, 3, 1, 1, 7, 18, 13, 0, 2, 30, 25, 17, 10, 5, 24, 12, 8, 5, 22, 18, 26, 15, 11] </t>
  </si>
  <si>
    <t xml:space="preserve"> [0, 2, 30, 25, 17, 10, 5, 24, 12, 8, 5, 22, 18, 26, 15, 11, 15, 2, 31, 10, 26, 21, 17, 14, 12, 9, 6, 4, 10, 10, 10, 10] </t>
  </si>
  <si>
    <t xml:space="preserve"> [15, 2, 31, 10, 26, 21, 17, 14, 12, 9, 6, 4, 10, 10, 10, 10, 4, 2, 29, 22, 4, 9, 12, 16, 19, 9, 24, 15, 6, 7, 22, 13] </t>
  </si>
  <si>
    <t xml:space="preserve"> (416, 1123, 27647, 14140, 13, 243, 408, 4760, 24052, 13513, 24284, 18799, 8388, 1324, 8063, 4597, 19884, 3204, 16057, 28474, 10672, 7499, 9543, 3238, 21274, 15891, 9514, 12850, 15823, 9481, 6376, 6372) </t>
  </si>
  <si>
    <t xml:space="preserve"> [4, 2, 29, 22, 4, 9, 12, 16, 19, 9, 24, 15, 6, 7, 22, 13, 15, 4, 20, 26, 13, 9, 9, 5, 23, 17, 9, 16, 15, 9, 7, 6] </t>
  </si>
  <si>
    <t xml:space="preserve"> (19884, 3204, 16057, 28474, 10672, 7499, 9543, 3238, 21274, 15891, 9514, 12850, 15823, 9481, 6376, 6372, 11627, 1123, 31645, 16987, 10617, 6387, 4270, 3210, 1095, 5686, 3408, 2250, 7533, 5385, 3238, 3868) </t>
  </si>
  <si>
    <t xml:space="preserve"> [15, 4, 20, 26, 13, 9, 9, 5, 23, 17, 9, 16, 15, 9, 7, 6, 11, 2, 29, 20, 15, 11, 8, 6, 3, 15, 10, 6, 10, 7, 5, 18] </t>
  </si>
  <si>
    <t xml:space="preserve"> [11, 2, 29, 20, 15, 11, 8, 6, 3, 15, 10, 6, 10, 7, 5, 18, 11, 2, 24, 14, 16, 11, 7, 5, 8, 2, 31, 13, 16, 10, 6, 21] </t>
  </si>
  <si>
    <t xml:space="preserve"> [11, 2, 24, 14, 16, 11, 7, 5, 8, 2, 31, 13, 16, 10, 6, 21, 8, 2, 16, 30, 6, 4, 3, 10, 0, 3, 19, 28, 13, 8, 12, 8] </t>
  </si>
  <si>
    <t xml:space="preserve"> [8, 2, 31, 13, 16, 10, 6, 21, 8, 2, 16, 30, 6, 4, 3, 10, 0, 3, 19, 28, 13, 8, 12, 8, 5, 4, 3, 15, 16, 9, 5, 5] </t>
  </si>
  <si>
    <t xml:space="preserve"> (8456, 1091, 2559, 32701, 2157, 1129, 1094, 2293, 0, 4163, 18069, 29595, 12718, 9449, 5586, 4520) </t>
  </si>
  <si>
    <t xml:space="preserve"> [8, 2, 16, 30, 6, 4, 3, 10, 0, 3, 19, 28, 13, 8, 12, 8, 5, 4, 3, 15, 16, 9, 5, 5, 0, 2, 23, 18, 12, 9, 5, 3] </t>
  </si>
  <si>
    <t xml:space="preserve"> (0, 4163, 18069, 29595, 12718, 9449, 5586, 4520, 3333, 2243, 2178, 9904, 1753, 4397, 2215, 6245, 0, 1090, 16220, 1790, 8560, 6412, 3240, 2149, 2210, 2438, 3331, 11797, 19127, 11661, 8457, 6309) </t>
  </si>
  <si>
    <t xml:space="preserve"> [0, 3, 19, 28, 13, 8, 12, 8, 5, 4, 3, 15, 16, 9, 5, 5, 0, 2, 23, 18, 12, 9, 5, 3, 3, 7, 5, 16, 21, 12, 8, 5] </t>
  </si>
  <si>
    <t xml:space="preserve"> (0, 1090, 16220, 1790, 8560, 6412, 3240, 2149, 2210, 2438, 3331, 11797, 19127, 11661, 8457, 6309, 4578, 1057, 14128, 5631, 10635, 7497, 1487, 5286, 4229, 2147, 11789, 2390, 2256, 2153, 1289, 5383) </t>
  </si>
  <si>
    <t xml:space="preserve"> [0, 2, 23, 18, 12, 9, 5, 3, 3, 7, 5, 16, 21, 12, 8, 5, 7, 1, 18, 17, 11, 9, 10, 5, 4, 3, 13, 11, 8, 5, 6, 7] </t>
  </si>
  <si>
    <t xml:space="preserve"> (4578, 1057, 14128, 5631, 10635, 7497, 1487, 5286, 4229, 2147, 11789, 2390, 2256, 2153, 1289, 5383, 8456, 1091, 11226, 7574, 5609, 6503, 12651, 5282, 7851, 5420, 4296, 1232, 15888, 4324, 8423, 5251) </t>
  </si>
  <si>
    <t xml:space="preserve"> [7, 1, 18, 17, 11, 9, 10, 5, 4, 3, 13, 11, 8, 5, 6, 7, 8, 2, 22, 14, 10, 8, 11, 4, 13, 9, 6, 8, 16, 5, 7, 4] </t>
  </si>
  <si>
    <t xml:space="preserve"> (8456, 1091, 11226, 7574, 5609, 6503, 12651, 5282, 7851, 5420, 4296, 1232, 15888, 4324, 8423, 5251, 11627, 1091, 26591, 7929, 6640, 6506, 5382, 3237, 26900, 20687, 11435, 21141, 11661, 5399, 3215, 2088) </t>
  </si>
  <si>
    <t xml:space="preserve"> [8, 2, 22, 14, 10, 8, 11, 4, 13, 9, 6, 8, 16, 5, 7, 4, 11, 2, 29, 18, 12, 9, 6, 4, 18, 14, 9, 20, 12, 12, 7, 4] </t>
  </si>
  <si>
    <t xml:space="preserve"> [11, 2, 29, 18, 12, 9, 6, 4, 18, 14, 9, 20, 12, 12, 7, 4, 0, 3, 22, 19, 11, 8, 8, 12, 7, 10, 5, 10, 12, 3, 14, 15] </t>
  </si>
  <si>
    <t xml:space="preserve"> [0, 3, 22, 19, 11, 8, 8, 12, 7, 10, 5, 10, 12, 3, 14, 15, 0, 2, 31, 24, 18, 13, 10, 8, 6, 5, 21, 11, 8, 5, 4, 3] </t>
  </si>
  <si>
    <t xml:space="preserve"> (0, 2115, 32767, 17245, 7866, 3604, 3472, 4363, 4264, 6246, 23188, 12618, 4520, 3333, 2243, 2178, 11627, 2115, 23187, 32732, 16878, 10569, 13455, 6340, 13541, 10642, 7239, 8859, 17051, 29294, 9531, 19849) </t>
  </si>
  <si>
    <t xml:space="preserve"> [0, 2, 31, 24, 18, 13, 10, 8, 6, 5, 21, 11, 8, 5, 4, 3, 11, 2, 20, 30, 15, 10, 11, 5, 8, 13, 5, 18, 21, 20, 15, 13] </t>
  </si>
  <si>
    <t xml:space="preserve"> [11, 2, 20, 30, 15, 10, 11, 5, 8, 13, 5, 18, 21, 20, 15, 13, 7, 1, 29, 23, 18, 13, 7, 5, 4, 16, 11, 8, 12, 28, 16, 10] </t>
  </si>
  <si>
    <t xml:space="preserve"> [7, 1, 29, 23, 18, 13, 7, 5, 4, 16, 11, 8, 12, 28, 16, 10, 11, 2, 31, 20, 14, 7, 19, 12, 7, 5, 21, 15, 8, 15, 8, 4] </t>
  </si>
  <si>
    <t xml:space="preserve"> (11627, 1123, 32767, 14011, 8628, 4331, 4862, 3414, 2254, 3209, 4062, 7733, 2349, 2680, 1326, 1191, 11627, 18102, 10531, 10597, 9608, 11758, 12818, 1118, 0, 1091, 27516, 10777, 8529, 4297, 29105, 20719) </t>
  </si>
  <si>
    <t xml:space="preserve"> [11, 2, 31, 20, 14, 7, 19, 12, 7, 5, 21, 15, 8, 15, 8, 4, 11, 20, 7, 9, 10, 13, 15, 11, 0, 2, 27, 17, 12, 6, 19, 14] </t>
  </si>
  <si>
    <t xml:space="preserve"> (11627, 18102, 10531, 10597, 9608, 11758, 12818, 1118, 0, 1091, 27516, 10777, 8529, 4297, 29105, 20719) </t>
  </si>
  <si>
    <t xml:space="preserve"> [11, 20, 7, 9, 10, 13, 15, 11, 0, 2, 27, 17, 12, 6, 19, 14, 9, 6, 7, 16, 9, 4, 18, 15, 11, 1, 21, 22, 8, 11, 10, 13] </t>
  </si>
  <si>
    <t xml:space="preserve"> [0, 2, 27, 17, 12, 6, 19, 14, 9, 6, 7, 16, 9, 4, 18, 15, 11, 1, 21, 22, 8, 11, 10, 13, 15, 5, 18, 26, 7, 4, 10, 20] </t>
  </si>
  <si>
    <t xml:space="preserve"> (11627, 2081, 22198, 8063, 8457, 14633, 9517, 13742, 18894, 5286, 15894, 29497, 6345, 3205, 4338, 22131, 0, 1057, 7631, 2301, 5385, 3436, 6387, 2180, 12883, 31645, 16987, 10617, 3271, 4270, 3210, 1095) </t>
  </si>
  <si>
    <t xml:space="preserve"> [11, 1, 21, 22, 8, 11, 10, 13, 15, 5, 18, 26, 7, 4, 10, 20, 0, 1, 12, 13, 7, 9, 11, 3, 16, 29, 20, 15, 5, 8, 6, 3] </t>
  </si>
  <si>
    <t xml:space="preserve"> (0, 1057, 7631, 2301, 5385, 3436, 6387, 2180, 12883, 31645, 16987, 10617, 3271, 4270, 3210, 1095, 11627, 3137, 30653, 8119, 5738, 3463, 3270, 17991, 14724, 11523, 8386, 6242, 8958, 2554, 2316, 1776) </t>
  </si>
  <si>
    <t xml:space="preserve"> [0, 1, 12, 13, 7, 9, 11, 3, 16, 29, 20, 15, 5, 8, 6, 3, 11, 2, 29, 20, 11, 7, 5, 14, 10, 7, 5, 4, 20, 14, 7, 13] </t>
  </si>
  <si>
    <t xml:space="preserve"> (11627, 3137, 30653, 8119, 5738, 3463, 3270, 17991, 14724, 11523, 8386, 6242, 8958, 2554, 2316, 1776, 16512, 3171, 7598, 32767, 4329, 7500, 22947, 2150, 24344, 17969, 13741, 8456, 5285, 12854, 2214, 11491) </t>
  </si>
  <si>
    <t xml:space="preserve"> [11, 2, 29, 20, 11, 7, 5, 14, 10, 7, 5, 4, 20, 14, 7, 13, 7, 3, 11, 31, 7, 10, 13, 4, 24, 17, 13, 8, 5, 17, 4, 7] </t>
  </si>
  <si>
    <t xml:space="preserve"> [7, 3, 11, 31, 7, 10, 13, 4, 24, 17, 13, 8, 5, 17, 4, 7, 11, 1, 12, 20, 8, 26, 10, 3, 16, 5, 7, 5, 19, 14, 8, 21] </t>
  </si>
  <si>
    <t xml:space="preserve"> (11627, 1057, 10669, 21233, 5417, 18430, 11749, 2147, 15083, 3238, 8485, 6308, 18069, 4724, 4365, 15222, 0, 1123, 26322, 19094, 16777, 11527, 9413, 21995, 9514, 21040, 7300, 7365, 6343, 14799, 16812, 10858) </t>
  </si>
  <si>
    <t xml:space="preserve"> [11, 1, 12, 20, 8, 26, 10, 3, 16, 5, 7, 5, 19, 14, 8, 21, 0, 2, 22, 20, 12, 9, 7, 16, 9, 18, 5, 6, 6, 14, 14, 13] </t>
  </si>
  <si>
    <t xml:space="preserve"> (0, 1123, 26322, 19094, 16777, 11527, 9413, 21995, 9514, 21040, 7300, 7365, 6343, 14799, 16812, 10858, 19884, 1090, 21174, 1924, 9610, 15886, 7600, 27549, 11000, 6439, 5385, 14832, 8556, 6377, 3267, 22258) </t>
  </si>
  <si>
    <t xml:space="preserve"> [0, 2, 22, 20, 12, 9, 7, 16, 9, 18, 5, 6, 6, 14, 14, 13, 15, 2, 21, 11, 10, 15, 12, 28, 19, 7, 7, 15, 10, 7, 4, 21] </t>
  </si>
  <si>
    <t xml:space="preserve"> (19884, 1090, 21174, 1924, 9610, 15886, 7600, 27549, 11000, 6439, 5385, 14832, 8556, 6377, 3267, 22258, 0, 2115, 32767, 20150, 13775, 7433, 4262, 10604, 0, 2115, 27647, 19159, 3535, 6345, 4198, 7468) </t>
  </si>
  <si>
    <t xml:space="preserve"> [15, 2, 21, 11, 10, 15, 12, 28, 19, 7, 7, 15, 10, 7, 4, 21, 0, 2, 31, 21, 14, 8, 5, 11, 0, 2, 29, 21, 11, 7, 4, 9] </t>
  </si>
  <si>
    <t xml:space="preserve"> (0, 2115, 32767, 20150, 13775, 7433, 4262, 10604, 0, 2115, 27647, 19159, 3535, 6345, 4198, 7468) </t>
  </si>
  <si>
    <t xml:space="preserve"> [0, 2, 31, 21, 14, 8, 5, 11, 0, 2, 29, 21, 11, 7, 4, 9, 11, 2, 29, 16, 15, 10, 14, 5, 9, 7, 19, 3, 7, 5, 19, 22] </t>
  </si>
  <si>
    <t xml:space="preserve"> [0, 2, 29, 21, 11, 7, 4, 9, 11, 2, 29, 16, 15, 10, 14, 5, 9, 7, 19, 3, 7, 5, 19, 22, 0, 2, 30, 18, 14, 9, 6, 4] </t>
  </si>
  <si>
    <t xml:space="preserve"> [11, 2, 29, 16, 15, 10, 14, 5, 9, 7, 19, 3, 7, 5, 19, 22, 0, 2, 30, 18, 14, 9, 6, 4, 22, 27, 31, 18, 11, 7, 13, 8] </t>
  </si>
  <si>
    <t xml:space="preserve"> (0, 1090, 29695, 9942, 5685, 3407, 2249, 1189, 24278, 29563, 32767, 12794, 6482, 4330, 25863, 16548, 0, 33, 15788, 8777, 3433, 15856, 7531, 9512, 3272, 1090, 8524, 2181, 12752, 1124, 1630, 6308) </t>
  </si>
  <si>
    <t xml:space="preserve"> [0, 2, 30, 18, 14, 9, 6, 4, 22, 27, 31, 18, 11, 7, 13, 8, 0, 1, 13, 12, 8, 15, 10, 9, 6, 2, 10, 4, 14, 3, 16, 5] </t>
  </si>
  <si>
    <t xml:space="preserve"> [0, 1, 13, 12, 8, 15, 10, 9, 6, 2, 10, 4, 14, 3, 16, 5, 0, 5, 26, 31, 18, 22, 8, 12, 7, 11, 15, 5, 16, 6, 3, 23] </t>
  </si>
  <si>
    <t xml:space="preserve"> (0, 6276, 26460, 32767, 19026, 21240, 1388, 13675, 9446, 1552, 15855, 1255, 1783, 1321, 1156, 31967, 11627, 1091, 18035, 12750, 7465, 6375, 2674, 3436, 4262, 4095, 32212, 20718, 3803, 2454, 2414, 1227) </t>
  </si>
  <si>
    <t xml:space="preserve"> [0, 5, 26, 31, 18, 22, 8, 12, 7, 11, 15, 5, 16, 6, 3, 23, 11, 2, 18, 13, 8, 7, 13, 9, 5, 22, 22, 14, 17, 12, 9, 6] </t>
  </si>
  <si>
    <t xml:space="preserve"> (11627, 1091, 18035, 12750, 7465, 6375, 2674, 3436, 4262, 4095, 32212, 20718, 3803, 2454, 2414, 1227, 416, 2180, 5818, 4991, 4553, 3405, 2248, 25567, 5649, 14813, 9560, 7410, 4233, 13651, 9421, 7273) </t>
  </si>
  <si>
    <t xml:space="preserve"> [11, 2, 18, 13, 8, 7, 13, 9, 5, 22, 22, 14, 17, 12, 9, 6, 4, 3, 17, 21, 9, 9, 5, 28, 13, 19, 14, 11, 6, 14, 9, 6] </t>
  </si>
  <si>
    <t xml:space="preserve"> [4, 3, 17, 21, 9, 9, 5, 28, 13, 19, 14, 11, 6, 14, 9, 6, 15, 2, 27, 18, 13, 9, 5, 18, 12, 5, 18, 12, 5, 19, 15, 11] </t>
  </si>
  <si>
    <t xml:space="preserve"> (19884, 2115, 23487, 13911, 4689, 3469, 264, 6843, 11537, 4170, 7959, 9615, 4263, 20084, 14800, 10572, 13745, 2115, 21268, 28607, 11592, 18925, 6438, 3203, 18066, 12746, 3270, 5289, 23288, 6441, 0, 28607) </t>
  </si>
  <si>
    <t xml:space="preserve"> [15, 2, 27, 18, 13, 9, 5, 18, 12, 5, 18, 12, 5, 19, 15, 11, 14, 2, 21, 29, 10, 15, 7, 3, 18, 12, 5, 6, 23, 8, 0, 29] </t>
  </si>
  <si>
    <t xml:space="preserve"> (13745, 2115, 21268, 28607, 11592, 18925, 6438, 3203, 18066, 12746, 3270, 5289, 23288, 6441, 0, 28607, 416, 3138, 28605, 23250, 16978, 14797, 10568, 5317, 416, 1123, 32767, 22265, 15922, 10637, 7434, 5318) </t>
  </si>
  <si>
    <t xml:space="preserve"> [14, 2, 21, 29, 10, 15, 7, 3, 18, 12, 5, 6, 23, 8, 0, 29, 4, 2, 28, 21, 17, 14, 9, 5, 4, 2, 31, 23, 17, 12, 8, 6] </t>
  </si>
  <si>
    <t xml:space="preserve"> (416, 3138, 28605, 23250, 16978, 14797, 10568, 5317, 416, 1123, 32767, 22265, 15922, 10637, 7434, 5318) </t>
  </si>
  <si>
    <t xml:space="preserve"> [4, 2, 28, 21, 17, 14, 9, 5, 4, 2, 31, 23, 17, 12, 8, 6, 15, 24, 14, 7, 16, 11, 7, 4, 11, 2, 18, 29, 12, 18, 11, 5] </t>
  </si>
  <si>
    <t xml:space="preserve"> [4, 2, 31, 23, 17, 12, 8, 6, 15, 24, 14, 7, 16, 11, 7, 4, 11, 2, 18, 29, 12, 18, 11, 5, 17, 11, 9, 6, 9, 8, 7, 4] </t>
  </si>
  <si>
    <t xml:space="preserve"> (11627, 1091, 26002, 30685, 15597, 18003, 4343, 6246, 8081, 5644, 5513, 4327, 8490, 11369, 3277, 2182, 0, 3171, 25434, 18002, 11694, 9515, 6375, 4261, 12818, 7538, 4301, 4230, 7637, 5453, 4262, 7867) </t>
  </si>
  <si>
    <t xml:space="preserve"> [11, 2, 18, 29, 12, 18, 11, 5, 17, 11, 9, 6, 9, 8, 7, 4, 0, 3, 25, 18, 13, 10, 7, 5, 15, 12, 8, 5, 14, 9, 5, 18] </t>
  </si>
  <si>
    <t xml:space="preserve"> (0, 3171, 25434, 18002, 11694, 9515, 6375, 4261, 12818, 7538, 4301, 4230, 7637, 5453, 4262, 7867, 0, 2114, 29596, 20083, 14798, 10570, 7399, 4261, 4955, 8753, 4394, 20218, 13909, 9582, 5353, 31138) </t>
  </si>
  <si>
    <t xml:space="preserve"> [0, 3, 25, 18, 13, 10, 7, 5, 15, 12, 8, 5, 14, 9, 5, 18, 0, 2, 28, 19, 14, 10, 7, 5, 19, 14, 8, 23, 17, 11, 7, 15] </t>
  </si>
  <si>
    <t xml:space="preserve"> [0, 2, 28, 19, 14, 10, 7, 5, 19, 14, 8, 23, 17, 11, 7, 15, 4, 2, 31, 22, 15, 11, 5, 3, 17, 11, 7, 14, 11, 8, 6, 8] </t>
  </si>
  <si>
    <t xml:space="preserve"> (416, 1123, 32767, 19161, 12786, 8557, 4262, 3172, 15955, 9613, 6408, 6613, 6481, 6411, 2127, 6410, 11627, 2190, 32767, 9085, 2584, 2291, 2373, 3694, 11627, 2179, 30687, 2975, 2682, 2577, 1419, 1319) </t>
  </si>
  <si>
    <t xml:space="preserve"> [4, 2, 31, 22, 15, 11, 5, 3, 17, 11, 7, 14, 11, 8, 6, 8, 11, 7, 31, 21, 14, 9, 6, 12, 11, 3, 30, 20, 16, 12, 8, 6] </t>
  </si>
  <si>
    <t xml:space="preserve"> [11, 7, 31, 21, 14, 9, 6, 12, 11, 3, 30, 20, 16, 12, 8, 6, 4, 26, 17, 12, 8, 23, 14, 7, 11, 2, 25, 19, 13, 10, 7, 4] </t>
  </si>
  <si>
    <t xml:space="preserve"> [11, 3, 30, 20, 16, 12, 8, 6, 4, 26, 17, 12, 8, 23, 14, 7, 11, 2, 25, 19, 13, 10, 7, 4, 16, 11, 7, 4, 14, 15, 9, 6] </t>
  </si>
  <si>
    <t xml:space="preserve"> [11, 2, 25, 19, 13, 10, 7, 4, 16, 11, 7, 4, 14, 15, 9, 6, 8, 2, 15, 8, 5, 4, 19, 13, 7, 29, 12, 8, 4, 11, 6, 3] </t>
  </si>
  <si>
    <t xml:space="preserve"> (8456, 1090, 9904, 4520, 3333, 1190, 9916, 7604, 2316, 29629, 9646, 7432, 2181, 1273, 1104, 1064, 11627, 1091, 13880, 25503, 7471, 15022, 5550, 4338, 19026, 3370, 3271, 15889, 3241, 8457, 4626, 4506) </t>
  </si>
  <si>
    <t xml:space="preserve"> [8, 2, 15, 8, 5, 4, 19, 13, 7, 29, 12, 8, 4, 11, 6, 3, 11, 2, 18, 28, 10, 16, 11, 10, 18, 7, 5, 16, 6, 8, 13, 14] </t>
  </si>
  <si>
    <t xml:space="preserve"> (11627, 1091, 13880, 25503, 7471, 15022, 5550, 4338, 19026, 3370, 3271, 15889, 3241, 8457, 4626, 4506, 7432, 1056, 30652, 19062, 11696, 6410, 5319, 3205, 2148, 5563, 3348, 2186, 21072, 15786, 9479, 6308) </t>
  </si>
  <si>
    <t xml:space="preserve"> [11, 2, 18, 28, 10, 16, 11, 10, 18, 7, 5, 16, 6, 8, 13, 14, 8, 1, 29, 20, 13, 8, 6, 4, 3, 15, 10, 5, 18, 13, 8, 5] </t>
  </si>
  <si>
    <t xml:space="preserve"> [8, 1, 29, 20, 13, 8, 6, 4, 3, 15, 10, 5, 18, 13, 8, 5, 8, 0, 22, 14, 9, 6, 5, 13, 0, 1, 15, 18, 5, 8, 13, 3] </t>
  </si>
  <si>
    <t xml:space="preserve"> (8456, 0, 22263, 2335, 8522, 5351, 4261, 12750, 0, 1089, 9904, 735, 3333, 4520, 15788, 2178) </t>
  </si>
  <si>
    <t xml:space="preserve"> [8, 0, 22, 14, 9, 6, 5, 13, 0, 1, 15, 18, 5, 8, 13, 3, 8, 4, 18, 23, 9, 6, 3, 26, 4, 2, 24, 22, 15, 10, 8, 7] </t>
  </si>
  <si>
    <t xml:space="preserve"> (0, 1089, 9904, 735, 3333, 4520, 15788, 2178, 6440, 2243, 22065, 26356, 2258, 4204, 1095, 22461, 416, 1090, 18237, 24278, 15825, 8556, 5418, 5352, 3206, 3171, 2223, 6586, 6486, 4401, 4299, 2385) </t>
  </si>
  <si>
    <t xml:space="preserve"> [0, 1, 15, 18, 5, 8, 13, 3, 8, 4, 18, 23, 9, 6, 3, 26, 4, 2, 24, 22, 15, 10, 8, 7, 4, 3, 7, 15, 13, 10, 7, 10] </t>
  </si>
  <si>
    <t xml:space="preserve"> [4, 2, 24, 22, 15, 10, 8, 7, 4, 3, 7, 15, 13, 10, 7, 10, 7, 2, 29, 25, 17, 12, 9, 4, 12, 14, 7, 19, 6, 8, 17, 12] </t>
  </si>
  <si>
    <t xml:space="preserve"> [7, 2, 29, 25, 17, 12, 9, 4, 12, 14, 7, 19, 6, 8, 17, 12, 0, 2, 20, 16, 14, 10, 6, 4, 10, 7, 6, 13, 8, 6, 11, 12] </t>
  </si>
  <si>
    <t xml:space="preserve"> (0, 1091, 17047, 13936, 10737, 7501, 4296, 2182, 5609, 5446, 4327, 16624, 11401, 3304, 7503, 1151, 0, 1123, 26557, 13050, 7764, 3504, 11828, 2413, 1257, 1158, 12720, 7434, 4262, 31253, 25934, 17606) </t>
  </si>
  <si>
    <t xml:space="preserve"> [0, 2, 20, 16, 14, 10, 6, 4, 10, 7, 6, 13, 8, 6, 11, 12, 0, 2, 28, 20, 15, 11, 16, 9, 6, 4, 14, 8, 5, 22, 16, 10] </t>
  </si>
  <si>
    <t xml:space="preserve"> [0, 2, 28, 20, 15, 11, 16, 9, 6, 4, 14, 8, 5, 22, 16, 10, 0, 2, 31, 23, 18, 12, 8, 5, 13, 7, 25, 15, 8, 12, 8, 5] </t>
  </si>
  <si>
    <t xml:space="preserve"> (0, 1091, 32767, 15197, 6842, 3540, 3340, 3240, 18700, 12422, 25402, 13808, 7433, 12684, 8456, 5285, 0, 2115, 2243, 8493, 9619, 11807, 4262, 7400, 11562, 13709, 6502, 11819, 14099, 29630, 18963, 15791) </t>
  </si>
  <si>
    <t xml:space="preserve"> [0, 2, 31, 23, 18, 12, 8, 5, 13, 7, 25, 15, 8, 12, 8, 5, 0, 2, 4, 10, 13, 19, 5, 7, 10, 13, 8, 13, 19, 29, 18, 14] </t>
  </si>
  <si>
    <t xml:space="preserve"> (0, 2115, 2243, 8493, 9619, 11807, 4262, 7400, 11562, 13709, 6502, 11819, 14099, 29630, 18963, 15791, 11627, 3139, 28248, 29595, 18766, 13449, 7566, 23082, 17732, 13474, 8322, 32561, 8822, 6408, 1190, 7269) </t>
  </si>
  <si>
    <t xml:space="preserve"> [0, 2, 4, 10, 13, 19, 5, 7, 10, 13, 8, 13, 19, 29, 18, 14, 11, 3, 23, 28, 14, 9, 11, 16, 10, 7, 5, 24, 16, 7, 4, 5] </t>
  </si>
  <si>
    <t xml:space="preserve"> (11627, 3139, 28248, 29595, 18766, 13449, 7566, 23082, 17732, 13474, 8322, 32561, 8822, 6408, 1190, 7269, 19884, 2081, 32767, 6778, 6582, 3375, 2184, 1095, 11829, 2317, 1127, 15958, 5520, 3239, 2127, 11004) </t>
  </si>
  <si>
    <t xml:space="preserve"> [11, 3, 23, 28, 14, 9, 11, 16, 10, 7, 5, 24, 16, 7, 4, 5, 15, 1, 31, 17, 14, 9, 5, 3, 16, 8, 4, 18, 11, 5, 6, 20] </t>
  </si>
  <si>
    <t xml:space="preserve"> (19884, 2081, 32767, 6778, 6582, 3375, 2184, 1095, 11829, 2317, 1127, 15958, 5520, 3239, 2127, 11004, 11627, 1091, 24311, 28183, 10710, 3612, 4373, 16912, 2286, 1094, 4428, 1129, 8656, 4332, 4955, 9513) </t>
  </si>
  <si>
    <t xml:space="preserve"> [15, 1, 31, 17, 14, 9, 5, 3, 16, 8, 4, 18, 11, 5, 6, 20, 11, 2, 23, 22, 15, 16, 11, 16, 8, 3, 9, 4, 13, 8, 19, 9] </t>
  </si>
  <si>
    <t xml:space="preserve"> (11627, 1091, 24311, 28183, 10710, 3612, 4373, 16912, 2286, 1094, 4428, 1129, 8656, 4332, 4955, 9513, 7432, 33, 21306, 16982, 11695, 6410, 4263, 2180, 4892, 31457, 31253, 25934, 13448, 6729, 3396, 2211) </t>
  </si>
  <si>
    <t xml:space="preserve"> [11, 2, 23, 22, 15, 16, 11, 16, 8, 3, 9, 4, 13, 8, 19, 9, 8, 1, 24, 19, 13, 8, 5, 3, 19, 18, 22, 16, 8, 11, 6, 3] </t>
  </si>
  <si>
    <t xml:space="preserve"> [8, 1, 24, 19, 13, 8, 5, 3, 19, 18, 22, 16, 8, 11, 6, 3, 13, 2, 28, 22, 14, 11, 7, 5, 3, 17, 13, 9, 6, 5, 17, 7] </t>
  </si>
  <si>
    <t xml:space="preserve"> [13, 2, 28, 22, 14, 11, 7, 5, 3, 17, 13, 9, 6, 5, 17, 7, 10, 2, 23, 19, 14, 11, 8, 5, 11, 7, 16, 30, 13, 10, 6, 4] </t>
  </si>
  <si>
    <t xml:space="preserve"> (10570, 1091, 19197, 15929, 10676, 8497, 5356, 4263, 4651, 3494, 9969, 30719, 3635, 4462, 3365, 2244, 4578, 1091, 13880, 21471, 4474, 19946, 6419, 4569, 19026, 4268, 3271, 15889, 3241, 8457, 4664, 4956) </t>
  </si>
  <si>
    <t xml:space="preserve"> [10, 2, 23, 19, 14, 11, 8, 5, 11, 7, 16, 30, 13, 10, 6, 4, 7, 2, 18, 27, 14, 15, 11, 14, 18, 7, 5, 16, 6, 8, 15, 19] </t>
  </si>
  <si>
    <t xml:space="preserve"> (4578, 1091, 13880, 21471, 4474, 19946, 6419, 4569, 19026, 4268, 3271, 15889, 3241, 8457, 4664, 4956, 11627, 1059, 26525, 28436, 13377, 16579, 18789, 24076, 11063, 14754, 24284, 13987, 8388, 1324, 8063, 4597) </t>
  </si>
  <si>
    <t xml:space="preserve"> [7, 2, 18, 27, 14, 15, 11, 14, 18, 7, 5, 16, 6, 8, 15, 19, 11, 2, 27, 24, 5, 8, 11, 17, 19, 10, 24, 12, 6, 7, 22, 13] </t>
  </si>
  <si>
    <t xml:space="preserve"> (11627, 1059, 26525, 28436, 13377, 16579, 18789, 24076, 11063, 14754, 24284, 13987, 8388, 1324, 8063, 4597, 11627, 2147, 12782, 17311, 8554, 7431, 2276, 2187, 8788, 7566, 7433, 1853, 1487, 2225, 2364, 31894) </t>
  </si>
  <si>
    <t xml:space="preserve"> [11, 2, 27, 24, 5, 8, 11, 17, 19, 10, 24, 12, 6, 7, 22, 13, 11, 3, 14, 25, 10, 7, 4, 6, 15, 11, 8, 18, 10, 8, 13, 19] </t>
  </si>
  <si>
    <t xml:space="preserve"> (11627, 2147, 12782, 17311, 8554, 7431, 2276, 2187, 8788, 7566, 7433, 1853, 1487, 2225, 2364, 31894, 15757, 1090, 20347, 28474, 5618, 4462, 24882, 2212, 25033, 19715, 12418, 9847, 15823, 9481, 3335, 14441) </t>
  </si>
  <si>
    <t xml:space="preserve"> [11, 3, 14, 25, 10, 7, 4, 6, 15, 11, 8, 18, 10, 8, 13, 19, 13, 2, 24, 26, 13, 10, 17, 4, 16, 10, 6, 17, 15, 9, 6, 9] </t>
  </si>
  <si>
    <t xml:space="preserve"> (15757, 1090, 20347, 28474, 5618, 4462, 24882, 2212, 25033, 19715, 12418, 9847, 15823, 9481, 3335, 14441, 11627, 1123, 25503, 19161, 12786, 8557, 6410, 4264, 3205, 15786, 9479, 6308, 12684, 8456, 5285, 21072) </t>
  </si>
  <si>
    <t xml:space="preserve"> [13, 2, 24, 26, 13, 10, 17, 4, 16, 10, 6, 17, 15, 9, 6, 9, 11, 2, 28, 22, 15, 11, 8, 6, 4, 13, 8, 5, 12, 8, 5, 18] </t>
  </si>
  <si>
    <t xml:space="preserve"> (11627, 1123, 25503, 19161, 12786, 8557, 6410, 4264, 3205, 15786, 9479, 6308, 12684, 8456, 5285, 21072, 19884, 1091, 28541, 8986, 6676, 3439, 6442, 4294, 15757, 2081, 26584, 22357, 17136, 10860, 5639, 2312) </t>
  </si>
  <si>
    <t xml:space="preserve"> [11, 2, 28, 22, 15, 11, 8, 6, 4, 13, 8, 5, 12, 8, 5, 18, 15, 2, 28, 19, 14, 10, 8, 5, 13, 1, 26, 23, 18, 14, 9, 6] </t>
  </si>
  <si>
    <t xml:space="preserve"> (19884, 1091, 28541, 8986, 6676, 3439, 6442, 4294, 15757, 2081, 26584, 22357, 17136, 10860, 5639, 2312) </t>
  </si>
  <si>
    <t xml:space="preserve"> [15, 2, 28, 19, 14, 10, 8, 5, 13, 1, 26, 23, 18, 14, 9, 6, 4, 1, 24, 19, 15, 11, 1, 22, 14, 2, 31, 21, 14, 9, 5, 3] </t>
  </si>
  <si>
    <t xml:space="preserve"> (15757, 2081, 26584, 22357, 17136, 10860, 5639, 2312, 1189, 2081, 15294, 11929, 7703, 4467, 2081, 8063, 13745, 3106, 31743, 13053, 11637, 7342, 3145, 2085, 17375, 6739, 1400, 1232, 29262, 24012, 18694, 12292) </t>
  </si>
  <si>
    <t xml:space="preserve"> [13, 1, 26, 23, 18, 14, 9, 6, 4, 1, 24, 19, 15, 11, 1, 22, 14, 2, 31, 21, 14, 9, 5, 3, 26, 14, 12, 8, 20, 16, 11, 5] </t>
  </si>
  <si>
    <t xml:space="preserve"> [14, 2, 31, 21, 14, 9, 5, 3, 26, 14, 12, 8, 20, 16, 11, 5, 11, 9, 31, 26, 17, 12, 11, 18, 9, 3, 22, 16, 11, 8, 5, 30] </t>
  </si>
  <si>
    <t xml:space="preserve"> (11627, 7436, 32767, 26303, 14808, 9522, 17673, 26000, 9513, 3139, 22231, 13843, 8589, 6410, 4261, 30719) </t>
  </si>
  <si>
    <t xml:space="preserve"> [11, 9, 31, 26, 17, 12, 11, 18, 9, 3, 22, 16, 11, 8, 5, 30, 15, 11, 17, 12, 7, 5, 9, 5, 13, 2, 31, 21, 13, 7, 5, 21] </t>
  </si>
  <si>
    <t xml:space="preserve"> (9513, 3139, 22231, 13843, 8589, 6410, 4261, 30719, 1656, 21763, 19055, 12746, 8453, 8324, 2353, 2154, 15757, 3106, 32767, 22197, 14734, 8392, 8200, 15190, 13448, 7236, 3700, 3403, 12972, 12736, 6432, 4192) </t>
  </si>
  <si>
    <t xml:space="preserve"> [9, 3, 22, 16, 11, 8, 5, 30, 15, 11, 17, 12, 7, 5, 9, 5, 13, 2, 31, 21, 13, 7, 5, 21, 8, 4, 14, 8, 15, 9, 5, 2] </t>
  </si>
  <si>
    <t xml:space="preserve"> (15757, 3106, 32767, 22197, 14734, 8392, 8200, 15190, 13448, 7236, 3700, 3403, 12972, 12736, 6432, 4192, 15855, 1090, 29629, 9050, 2679, 1488, 2379, 2248, 19094, 12785, 8491, 18698, 12389, 6389, 4238, 1126) </t>
  </si>
  <si>
    <t xml:space="preserve"> [13, 2, 31, 21, 13, 7, 5, 21, 8, 4, 14, 8, 15, 9, 5, 2, 15, 2, 29, 20, 15, 10, 8, 5, 20, 15, 9, 12, 7, 11, 7, 3] </t>
  </si>
  <si>
    <t xml:space="preserve"> (15855, 1090, 29629, 9050, 2679, 1488, 2379, 2248, 19094, 12785, 8491, 18698, 12389, 6389, 4238, 1126, 13745, 1090, 31675, 24274, 19977, 14759, 12548, 8390, 6276, 4195, 2223, 25433, 20115, 18959, 12682, 2385) </t>
  </si>
  <si>
    <t xml:space="preserve"> [15, 2, 29, 20, 15, 10, 8, 5, 20, 15, 9, 12, 7, 11, 7, 3, 14, 2, 29, 21, 15, 11, 8, 7, 5, 3, 7, 25, 19, 16, 11, 10] </t>
  </si>
  <si>
    <t xml:space="preserve"> (13745, 1090, 31675, 24274, 19977, 14759, 12548, 8390, 6276, 4195, 2223, 25433, 20115, 18959, 12682, 2385, 11627, 1091, 15856, 23387, 6830, 3364, 4552, 29594, 9724, 6390, 2191, 1127, 10642, 8859, 5285, 6442) </t>
  </si>
  <si>
    <t xml:space="preserve"> [14, 2, 29, 21, 15, 11, 8, 7, 5, 3, 7, 25, 19, 16, 11, 10, 11, 2, 15, 25, 14, 5, 9, 27, 17, 12, 7, 4, 13, 18, 5, 8] </t>
  </si>
  <si>
    <t xml:space="preserve"> (11627, 1091, 15856, 23387, 6830, 3364, 4552, 29594, 9724, 6390, 2191, 1127, 10642, 8859, 5285, 6442, 15757, 1090, 27613, 24343, 15955, 9678, 8522, 8453, 4230, 3171, 20048, 11661, 8457, 6343, 3205, 992) </t>
  </si>
  <si>
    <t xml:space="preserve"> [11, 2, 15, 25, 14, 5, 9, 27, 17, 12, 7, 4, 13, 18, 5, 8, 13, 2, 28, 23, 17, 12, 9, 7, 5, 3, 18, 12, 8, 6, 4, 10] </t>
  </si>
  <si>
    <t xml:space="preserve"> (15757, 1090, 27613, 24343, 15955, 9678, 8522, 8453, 4230, 3171, 20048, 11661, 8457, 6343, 3205, 992, 15757, 1090, 29695, 25308, 21972, 18734, 14505, 7272, 13745, 1091, 31743, 3807, 2581, 3469, 3338, 2247) </t>
  </si>
  <si>
    <t xml:space="preserve"> [13, 2, 28, 23, 17, 12, 9, 7, 5, 3, 18, 12, 8, 6, 4, 10, 13, 2, 30, 25, 18, 14, 9, 6, 14, 2, 31, 19, 13, 9, 7, 5] </t>
  </si>
  <si>
    <t>palette_values</t>
  </si>
  <si>
    <t xml:space="preserve"> (8456, 3171, 28573, 7899, 15890, 11661, 10505, 10576, 6376, 16782, 7365, 9547, 21040, 3238, 3640, 21242) </t>
  </si>
  <si>
    <t xml:space="preserve"> [8, 3, 28, 19, 16, 12, 9, 12, 7, 14, 6, 10, 18, 5, 15, 23] </t>
  </si>
  <si>
    <t xml:space="preserve"> (0, 1123, 19163, 19094, 8526, 6378, 11560, 11731, 9514, 21040, 4263, 7365, 6343, 14799, 16812, 10780) </t>
  </si>
  <si>
    <t xml:space="preserve"> [0, 2, 22, 20, 11, 8, 9, 15, 9, 18, 5, 6, 6, 14, 14, 18] </t>
  </si>
  <si>
    <t xml:space="preserve"> (8456, 2081, 11924, 8063, 3401, 10571, 12617, 5581, 14833, 3302, 21040, 25436, 8422, 5251, 4338, 18070) </t>
  </si>
  <si>
    <t xml:space="preserve"> [8, 1, 17, 22, 7, 10, 10, 11, 15, 5, 18, 26, 7, 4, 10, 20] </t>
  </si>
  <si>
    <t xml:space="preserve"> (8456, 1091, 15856, 29594, 10570, 6343, 7407, 5285, 13541, 10642, 3177, 8859, 17051, 29294, 9531, 19849) </t>
  </si>
  <si>
    <t xml:space="preserve"> [8, 2, 15, 27, 10, 6, 10, 5, 8, 13, 5, 18, 21, 20, 15, 13] </t>
  </si>
  <si>
    <t xml:space="preserve"> (8456, 3105, 31643, 8759, 8627, 15624, 27278, 19819, 4431, 20184, 4331, 2151, 8324, 11493, 3415, 3218) </t>
  </si>
  <si>
    <t xml:space="preserve"> [8, 2, 28, 16, 13, 10, 20, 14, 10, 22, 7, 4, 5, 8, 12, 8] </t>
  </si>
  <si>
    <t xml:space="preserve"> (7399, 1091, 27516, 10777, 8527, 4297, 12717, 8457, 6311, 2117, 6408, 8755, 4460, 1224, 17969, 8859) </t>
  </si>
  <si>
    <t xml:space="preserve"> [7, 2, 27, 17, 11, 6, 13, 8, 6, 3, 7, 15, 9, 5, 17, 18] </t>
  </si>
  <si>
    <t xml:space="preserve"> (8456, 2114, 30655, 30297, 23953, 18700, 14506, 8295, 1076, 1068, 3835, 3504, 3308, 7465, 5351, 4261) </t>
  </si>
  <si>
    <t xml:space="preserve"> [8, 2, 30, 24, 17, 13, 10, 6, 7, 5, 18, 11, 7, 8, 6, 5] </t>
  </si>
  <si>
    <t xml:space="preserve"> (8456, 2115, 28573, 14972, 10676, 7469, 3240, 17874, 13612, 10473, 7303, 5189, 6841, 5586, 4396, 2236) </t>
  </si>
  <si>
    <t xml:space="preserve"> [8, 2, 28, 20, 14, 10, 5, 16, 11, 9, 6, 4, 17, 12, 8, 12] </t>
  </si>
  <si>
    <t xml:space="preserve"> (11627, 1057, 27647, 20252, 15990, 10672, 4363, 3208, 3205, 2423, 6355, 6284, 32248, 5689, 8923, 23823) </t>
  </si>
  <si>
    <t xml:space="preserve"> [11, 1, 29, 24, 19, 13, 8, 5, 4, 12, 10, 7, 23, 16, 19, 15] </t>
  </si>
  <si>
    <t xml:space="preserve"> (11627, 1123, 32767, 14011, 8628, 4331, 4734, 3788, 2502, 2275, 3934, 7733, 2349, 4444, 2225, 1098) </t>
  </si>
  <si>
    <t xml:space="preserve"> [11, 2, 31, 20, 14, 7, 18, 12, 7, 4, 20, 15, 8, 14, 8, 4] </t>
  </si>
  <si>
    <t xml:space="preserve"> (416, 1091, 16027, 5883, 7502, 11764, 2574, 3238, 6650, 5397, 2223, 2155, 1095, 28639, 4330, 1320) </t>
  </si>
  <si>
    <t xml:space="preserve"> [4, 2, 21, 18, 10, 15, 11, 5, 16, 11, 7, 5, 3, 29, 7, 6] </t>
  </si>
  <si>
    <t xml:space="preserve"> (9513, 1090, 30687, 16026, 10673, 6413, 3241, 2181, 3802, 2478, 23998, 20725, 16492, 5368, 4239, 1096) </t>
  </si>
  <si>
    <t xml:space="preserve"> [9, 2, 30, 20, 13, 9, 6, 4, 17, 10, 22, 16, 10, 12, 8, 4] </t>
  </si>
  <si>
    <t xml:space="preserve"> (0, 2081, 32767, 19060, 12685, 8457, 6343, 4229, 13517, 10377, 7238, 2811, 3604, 3439, 3305, 1072) </t>
  </si>
  <si>
    <t xml:space="preserve"> [0, 1, 31, 19, 12, 8, 6, 4, 11, 8, 5, 17, 13, 10, 6, 6] </t>
  </si>
  <si>
    <t xml:space="preserve"> [9, 1, 11, 8, 6, 4, 2, 17, 14, 2, 29, 22, 15, 9, 11, 16] </t>
  </si>
  <si>
    <t xml:space="preserve"> (13745, 2114, 32699, 31407, 25993, 17605, 14696, 7799, 3472, 2283, 2183, 13573, 10404, 6243, 1118, 825) </t>
  </si>
  <si>
    <t xml:space="preserve"> [14, 2, 29, 22, 15, 9, 11, 16, 10, 7, 4, 9, 6, 4, 11, 17] </t>
  </si>
  <si>
    <t xml:space="preserve"> (7399, 1091, 27615, 21175, 13841, 11630, 6377, 13853, 11606, 6384, 11828, 8625, 5421, 3274, 18204, 2182) </t>
  </si>
  <si>
    <t xml:space="preserve"> [7, 2, 29, 21, 15, 12, 7, 19, 14, 10, 16, 13, 9, 6, 23, 4] </t>
  </si>
  <si>
    <t xml:space="preserve"> [0, 2, 27, 21, 15, 11, 6, 6, 15, 3, 23, 21, 9, 13, 7, 30] </t>
  </si>
  <si>
    <t xml:space="preserve"> (19884, 2180, 22266, 4991, 4553, 11695, 5352, 31711, 16980, 8669, 5401, 5234, 4233, 22062, 13640, 11494) </t>
  </si>
  <si>
    <t xml:space="preserve"> [15, 3, 23, 21, 9, 13, 7, 30, 18, 17, 13, 9, 6, 17, 10, 8] </t>
  </si>
  <si>
    <t xml:space="preserve"> [8, 2, 28, 22, 15, 11, 7, 5, 7, 2, 17, 20, 11, 31, 12, 5] </t>
  </si>
  <si>
    <t xml:space="preserve"> (7399, 1123, 15986, 8925, 9644, 32767, 4532, 3239, 9910, 6440, 4365, 5224, 24442, 18069, 12718, 14296) </t>
  </si>
  <si>
    <t xml:space="preserve"> [7, 2, 17, 20, 11, 31, 12, 5, 17, 8, 8, 5, 25, 19, 13, 22] </t>
  </si>
  <si>
    <t xml:space="preserve"> (8456, 1090, 22068, 18305, 8457, 6342, 9691, 4228, 5392, 2188, 1093, 32767, 14997, 8622, 3304, 13709) </t>
  </si>
  <si>
    <t xml:space="preserve"> [8, 2, 19, 15, 8, 6, 17, 4, 10, 6, 3, 31, 18, 12, 6, 13] </t>
  </si>
  <si>
    <t xml:space="preserve"> (0, 1123, 22265, 12703, 10637, 15922, 5608, 5318, 32767, 21402, 13108, 7786, 7434, 4453, 3331, 2242) </t>
  </si>
  <si>
    <t xml:space="preserve"> [0, 2, 23, 18, 12, 17, 9, 6, 31, 25, 19, 12, 8, 7, 5, 3] </t>
  </si>
  <si>
    <t xml:space="preserve"> [10, 2, 16, 17, 9, 7, 4, 12, 0, 2, 31, 21, 14, 8, 5, 11] </t>
  </si>
  <si>
    <t xml:space="preserve"> [0, 2, 31, 21, 14, 8, 5, 11, 9, 2, 19, 14, 11, 7, 12, 6] </t>
  </si>
  <si>
    <t xml:space="preserve"> (9513, 1090, 4799, 10335, 4497, 238, 9678, 5319, 7499, 5385, 11793, 3204, 4362, 2247, 18036, 5656) </t>
  </si>
  <si>
    <t xml:space="preserve"> [9, 2, 19, 14, 11, 7, 12, 6, 9, 7, 15, 4, 7, 5, 19, 15] </t>
  </si>
  <si>
    <t xml:space="preserve"> (8456, 2148, 24412, 30687, 13874, 18072, 18856, 7466, 5319, 26187, 10670, 11462, 32496, 14664, 8356, 2815) </t>
  </si>
  <si>
    <t xml:space="preserve"> [8, 3, 26, 30, 16, 20, 13, 9, 6, 18, 12, 8, 23, 11, 6, 19] </t>
  </si>
  <si>
    <t xml:space="preserve"> (13745, 2115, 21145, 7162, 10576, 15861, 8424, 5253, 22064, 15756, 5297, 5320, 28372, 6490, 0, 32767) </t>
  </si>
  <si>
    <t xml:space="preserve"> [14, 2, 22, 21, 12, 17, 8, 5, 18, 13, 9, 6, 23, 14, 0, 31] </t>
  </si>
  <si>
    <t xml:space="preserve"> (8456, 2114, 20266, 30717, 11750, 18003, 4343, 2243, 12124, 5685, 4495, 4331, 8490, 4422, 3277, 2182) </t>
  </si>
  <si>
    <t xml:space="preserve"> [8, 2, 18, 30, 11, 18, 11, 4, 22, 14, 10, 7, 9, 7, 7, 4] </t>
  </si>
  <si>
    <t xml:space="preserve"> [8, 4, 30, 21, 15, 9, 6, 11, 4, 2, 29, 24, 17, 12, 9, 4] </t>
  </si>
  <si>
    <t xml:space="preserve"> (416, 2115, 29630, 21214, 11769, 9616, 7466, 3206, 26989, 13775, 4302, 27315, 5320, 15592, 3709, 2265) </t>
  </si>
  <si>
    <t xml:space="preserve"> [4, 2, 29, 24, 17, 12, 9, 4, 17, 14, 8, 22, 6, 10, 17, 11] </t>
  </si>
  <si>
    <t xml:space="preserve"> (9513, 1090, 31743, 31290, 26993, 20719, 15531, 10376, 4198, 5596, 3348, 2186, 16980, 10670, 7433, 4262) </t>
  </si>
  <si>
    <t xml:space="preserve"> [9, 2, 31, 24, 18, 14, 10, 7, 4, 16, 10, 5, 18, 12, 8, 5] </t>
  </si>
  <si>
    <t xml:space="preserve"> (0, 2115, 12972, 8063, 5446, 2244, 5422, 7687, 28603, 25457, 30687, 16979, 7433, 7702, 5297, 5367) </t>
  </si>
  <si>
    <t xml:space="preserve"> [0, 2, 15, 22, 7, 4, 9, 10, 28, 23, 30, 18, 8, 15, 9, 12] </t>
  </si>
  <si>
    <t xml:space="preserve"> (10570, 1123, 32505, 29168, 22859, 17673, 14503, 8324, 4955, 17969, 9543, 20218, 13909, 9582, 5353, 5562) </t>
  </si>
  <si>
    <t xml:space="preserve"> [10, 2, 26, 20, 14, 11, 9, 5, 19, 17, 9, 23, 17, 11, 7, 15] </t>
  </si>
  <si>
    <t xml:space="preserve"> (13745, 1058, 16089, 12850, 10672, 7499, 6376, 3205, 1116, 22330, 13775, 6376, 15888, 12651, 8423, 5251) </t>
  </si>
  <si>
    <t xml:space="preserve"> [14, 1, 21, 16, 13, 9, 7, 4, 10, 24, 14, 7, 16, 11, 7, 4] </t>
  </si>
  <si>
    <t xml:space="preserve"> (7432, 3170, 32767, 17245, 7866, 3604, 3472, 4363, 4263, 23254, 16912, 9614, 9727, 6393, 2193, 1130) </t>
  </si>
  <si>
    <t xml:space="preserve"> [8, 3, 31, 24, 18, 13, 10, 8, 5, 22, 16, 12, 18, 13, 8, 5] </t>
  </si>
  <si>
    <t xml:space="preserve"> (8456, 3205, 19196, 27551, 7637, 9847, 19891, 5388, 3272, 24187, 7504, 17710, 32320, 18069, 12718, 9449) </t>
  </si>
  <si>
    <t xml:space="preserve"> [8, 4, 23, 28, 14, 17, 17, 8, 6, 23, 11, 13, 16, 19, 13, 8] </t>
  </si>
  <si>
    <t xml:space="preserve"> (0, 1091, 22231, 735, 9580, 14865, 6608, 4262, 6508, 6408, 7764, 9946, 2258, 4204, 1095, 32767) </t>
  </si>
  <si>
    <t xml:space="preserve"> [0, 2, 22, 18, 11, 16, 12, 5, 10, 7, 15, 19, 9, 6, 3, 31] </t>
  </si>
  <si>
    <t xml:space="preserve"> (0, 34, 18103, 13809, 10605, 8458, 5319, 3205, 23254, 32487, 29630, 3804, 3506, 1258, 8337, 6219) </t>
  </si>
  <si>
    <t xml:space="preserve"> [0, 1, 20, 15, 11, 9, 6, 4, 22, 20, 29, 18, 11, 6, 10, 6] </t>
  </si>
  <si>
    <t xml:space="preserve"> (11627, 1124, 4850, 20221, 10710, 11964, 7669, 5642, 4430, 3206, 8524, 4296, 12752, 4332, 4955, 5411) </t>
  </si>
  <si>
    <t xml:space="preserve"> [11, 3, 15, 24, 15, 20, 14, 10, 9, 4, 10, 6, 14, 8, 19, 6] </t>
  </si>
  <si>
    <t xml:space="preserve"> (9513, 3204, 29629, 21306, 15990, 13776, 16060, 10638, 8491, 5319, 8698, 6417, 4170, 31253, 25934, 17610) </t>
  </si>
  <si>
    <t xml:space="preserve"> [9, 4, 29, 24, 19, 14, 21, 12, 9, 6, 16, 10, 5, 22, 16, 11] </t>
  </si>
  <si>
    <t xml:space="preserve"> (8456, 1090, 29629, 21306, 15990, 13777, 7436, 4263, 1919, 9122, 20923, 11476, 5227, 31253, 25934, 12421) </t>
  </si>
  <si>
    <t xml:space="preserve"> [8, 2, 29, 24, 19, 15, 9, 5, 20, 13, 20, 12, 6, 22, 16, 7] </t>
  </si>
  <si>
    <t xml:space="preserve"> (0, 3138, 29630, 17045, 8655, 8556, 6409, 2181, 26456, 18002, 12750, 9547, 7400, 25168, 22884, 4540) </t>
  </si>
  <si>
    <t xml:space="preserve"> [0, 2, 29, 19, 12, 10, 8, 4, 25, 18, 13, 10, 7, 19, 12, 15] </t>
  </si>
  <si>
    <t xml:space="preserve"> (19884, 1123, 25503, 19161, 12786, 8557, 6410, 4264, 3205, 15954, 12717, 8522, 5351, 4261, 6019, 8515) </t>
  </si>
  <si>
    <t xml:space="preserve"> [15, 2, 28, 22, 15, 11, 8, 6, 4, 17, 13, 9, 6, 5, 12, 7] </t>
  </si>
  <si>
    <t xml:space="preserve"> (11627, 1091, 7364, 5452, 6645, 10937, 2182, 4329, 7499, 10704, 13606, 19915, 26291, 29630, 15956, 10637) </t>
  </si>
  <si>
    <t xml:space="preserve"> [11, 2, 6, 9, 14, 19, 4, 7, 9, 13, 9, 15, 22, 29, 18, 12] </t>
  </si>
  <si>
    <t xml:space="preserve"> (11627, 3203, 10168, 4751, 4521, 4454, 10870, 4430, 3331, 30719, 32497, 20938, 23322, 19060, 12720, 5419) </t>
  </si>
  <si>
    <t xml:space="preserve"> [11, 3, 21, 13, 9, 7, 17, 9, 5, 30, 24, 15, 24, 19, 14, 8] </t>
  </si>
  <si>
    <t xml:space="preserve"> (7399, 1090, 10804, 30719, 5420, 6543, 21763, 2181, 19055, 12746, 7430, 28406, 25100, 2248, 14466, 18204) </t>
  </si>
  <si>
    <t xml:space="preserve"> [7, 2, 16, 30, 9, 11, 11, 4, 17, 12, 7, 24, 17, 5, 7, 23] </t>
  </si>
  <si>
    <t xml:space="preserve"> (8456, 2115, 23487, 13725, 6859, 4553, 2309, 14077, 8661, 3339, 10098, 11475, 4108, 20084, 14800, 10572) </t>
  </si>
  <si>
    <t xml:space="preserve"> [8, 2, 27, 18, 13, 9, 5, 22, 14, 7, 18, 12, 5, 19, 15, 11] </t>
  </si>
  <si>
    <t xml:space="preserve"> (8456, 1090, 17211, 9847, 5618, 4462, 3335, 2212, 11578, 9423, 22047, 30719, 25878, 18671, 13481, 9350) </t>
  </si>
  <si>
    <t xml:space="preserve"> [8, 2, 23, 17, 13, 10, 6, 4, 15, 10, 23, 30, 18, 13, 9, 6] </t>
  </si>
  <si>
    <t xml:space="preserve"> (0, 3171, 27583, 23263, 18909, 12599, 8401, 5226, 10099, 8846, 5608, 4421, 4291, 16223, 6711, 4433) </t>
  </si>
  <si>
    <t xml:space="preserve"> [0, 3, 29, 25, 20, 15, 10, 6, 18, 14, 9, 6, 4, 24, 15, 10] </t>
  </si>
  <si>
    <t xml:space="preserve"> (7432, 1090, 6863, 6729, 4548, 3396, 3299, 2211, 4296, 4429, 4628, 4892, 13311, 32767, 2181, 7129) </t>
  </si>
  <si>
    <t xml:space="preserve"> [8, 2, 14, 11, 7, 6, 4, 3, 6, 9, 13, 19, 25, 31, 4, 20] </t>
  </si>
  <si>
    <t xml:space="preserve"> (9513, 3203, 29630, 11797, 15122, 8681, 4453, 4323, 24250, 19959, 13649, 7309, 5373, 6412, 15167, 7534) </t>
  </si>
  <si>
    <t xml:space="preserve"> [9, 3, 29, 16, 19, 11, 7, 5, 23, 19, 13, 8, 14, 9, 23, 11] </t>
  </si>
  <si>
    <t xml:space="preserve"> [8, 2, 24, 17, 11, 8, 5, 16, 15, 2, 26, 20, 9, 8, 12, 7] </t>
  </si>
  <si>
    <t xml:space="preserve"> (19884, 2115, 28442, 24116, 10505, 10439, 5586, 4362, 12822, 2248, 16748, 6310, 22431, 5286, 8592, 4335) </t>
  </si>
  <si>
    <t xml:space="preserve"> [15, 2, 26, 20, 9, 8, 12, 7, 17, 5, 13, 6, 27, 5, 12, 9] </t>
  </si>
  <si>
    <t xml:space="preserve"> (10570, 1090, 30686, 20284, 15958, 9681, 30367, 11705, 7379, 28559, 21163, 13767, 7459, 4290, 6509, 3304) </t>
  </si>
  <si>
    <t xml:space="preserve"> [10, 2, 30, 24, 18, 13, 27, 16, 11, 23, 17, 11, 6, 4, 10, 6] </t>
  </si>
  <si>
    <t xml:space="preserve"> (10570, 66, 14079, 8732, 21439, 6487, 4304, 2187, 2151, 1666, 1957, 29629, 20147, 13803, 8551, 6371) </t>
  </si>
  <si>
    <t xml:space="preserve"> [10, 1, 22, 17, 27, 13, 9, 6, 4, 8, 12, 29, 20, 13, 9, 5] </t>
  </si>
  <si>
    <t xml:space="preserve"> (0, 2113, 28606, 15030, 11760, 8554, 5382, 5315, 30154, 20780, 10411, 5880, 5582, 5399, 3215, 1096) </t>
  </si>
  <si>
    <t xml:space="preserve"> [0, 2, 29, 19, 14, 10, 6, 5, 18, 14, 9, 17, 11, 12, 7, 4] </t>
  </si>
  <si>
    <t xml:space="preserve"> (13745, 2147, 10136, 26621, 6830, 4584, 4661, 16911, 10386, 6872, 3396, 4497, 3308, 21163, 15814, 9474) </t>
  </si>
  <si>
    <t xml:space="preserve"> [14, 3, 20, 28, 14, 9, 14, 16, 11, 17, 6, 11, 7, 17, 12, 6] </t>
  </si>
  <si>
    <t xml:space="preserve"> (15757, 2115, 27580, 16795, 15880, 21163, 3439, 7394, 11135, 6776, 3411, 4234, 10596, 2313, 28559, 8500) </t>
  </si>
  <si>
    <t xml:space="preserve"> [13, 2, 28, 18, 13, 17, 10, 5, 23, 16, 11, 6, 8, 6, 23, 12] </t>
  </si>
  <si>
    <t xml:space="preserve"> (11627, 1091, 29663, 16023, 8590, 3271, 5370, 4239, 1095, 3834, 2547, 1323, 14119, 6660, 4419, 2242) </t>
  </si>
  <si>
    <t xml:space="preserve"> [11, 2, 30, 19, 11, 5, 13, 8, 3, 17, 12, 7, 15, 9, 6, 3] </t>
  </si>
  <si>
    <t xml:space="preserve"> (9513, 1091, 32767, 17937, 16783, 12589, 7400, 4230, 8692, 5518, 5385, 20150, 10637, 10710, 5393, 1162) </t>
  </si>
  <si>
    <t xml:space="preserve"> [9, 2, 31, 17, 14, 11, 7, 5, 14, 10, 7, 21, 12, 15, 10, 5] </t>
  </si>
  <si>
    <t xml:space="preserve"> (9513, 3171, 24285, 16917, 11632, 9515, 7367, 4229, 20049, 15787, 10536, 7366, 7544, 5360, 4262, 7834) </t>
  </si>
  <si>
    <t xml:space="preserve"> [9, 3, 25, 18, 13, 10, 7, 4, 18, 13, 9, 6, 14, 9, 5, 18] </t>
  </si>
  <si>
    <t xml:space="preserve"> (9513, 3139, 31711, 3999, 12988, 17783, 16657, 13483, 10340, 2769, 6604, 29311, 20116, 12717, 17945, 8457) </t>
  </si>
  <si>
    <t xml:space="preserve"> [9, 3, 30, 21, 20, 17, 14, 10, 6, 14, 11, 26, 20, 13, 19, 8] </t>
  </si>
  <si>
    <t xml:space="preserve"> (11627, 1091, 12699, 23187, 14936, 6412, 10641, 29594, 15856, 10570, 6343, 4229, 15751, 18957, 2191, 5364) </t>
  </si>
  <si>
    <t xml:space="preserve"> [11, 2, 17, 20, 19, 9, 13, 27, 15, 10, 6, 4, 11, 16, 7, 11] </t>
  </si>
  <si>
    <t xml:space="preserve"> (8456, 1123, 25471, 19161, 12786, 8557, 4262, 3172, 8825, 5618, 3405, 6604, 6504, 5382, 2127, 6410) </t>
  </si>
  <si>
    <t xml:space="preserve"> [8, 2, 27, 22, 15, 11, 5, 3, 17, 13, 9, 11, 8, 6, 6, 8] </t>
  </si>
  <si>
    <t xml:space="preserve"> (4578, 1090, 27613, 24343, 15955, 9678, 8522, 8455, 6342, 4228, 2223, 13018, 6742, 4561, 4395, 2385) </t>
  </si>
  <si>
    <t xml:space="preserve"> [7, 2, 28, 23, 17, 12, 9, 8, 6, 4, 7, 20, 15, 12, 8, 10] </t>
  </si>
  <si>
    <t xml:space="preserve"> (8456, 2114, 28639, 18206, 10813, 6549, 4432, 2250, 1158, 2081, 25369, 22133, 16849, 13614, 2081, 8063) </t>
  </si>
  <si>
    <t xml:space="preserve"> [8, 2, 29, 24, 19, 13, 10, 6, 4, 1, 24, 20, 16, 12, 1, 22] </t>
  </si>
  <si>
    <t xml:space="preserve"> (8456, 1, 27613, 20281, 11830, 8592, 7468, 6312, 3173, 1059, 24343, 15955, 9678, 8522, 7398, 992) </t>
  </si>
  <si>
    <t xml:space="preserve"> [8, 0, 28, 23, 17, 12, 9, 6, 4, 2, 23, 17, 12, 9, 7, 10] </t>
  </si>
  <si>
    <t xml:space="preserve"> [11, 9, 31, 23, 17, 13, 7, 13, 8, 2, 30, 21, 15, 11, 8, 6] </t>
  </si>
  <si>
    <t xml:space="preserve"> (8455, 3138, 32733, 30443, 28100, 21796, 15587, 11395, 7266, 17244, 5721, 4436, 2253, 22330, 13775, 6376) </t>
  </si>
  <si>
    <t xml:space="preserve"> [8, 2, 30, 21, 15, 11, 8, 6, 4, 23, 16, 11, 7, 24, 14, 7] </t>
  </si>
  <si>
    <t xml:space="preserve"> (0, 1091, 3071, 29239, 23793, 19597, 11370, 7238, 1615, 3405, 2186, 1095, 32577, 2652, 3380, 1199) </t>
  </si>
  <si>
    <t xml:space="preserve"> [0, 2, 21, 23, 16, 12, 8, 5, 11, 9, 5, 3, 19, 16, 11, 7] </t>
  </si>
  <si>
    <t xml:space="preserve"> [9, 2, 20, 13, 9, 5, 26, 13, 11, 2, 30, 25, 20, 16, 12, 9] </t>
  </si>
  <si>
    <t xml:space="preserve"> (11627, 1091, 30687, 22334, 18072, 13843, 10638, 7466, 5320, 2182, 3835, 3504, 4371, 2254, 1162, 1095) </t>
  </si>
  <si>
    <t xml:space="preserve"> [11, 2, 30, 25, 20, 16, 12, 9, 6, 4, 18, 11, 10, 7, 5, 3] </t>
  </si>
  <si>
    <t xml:space="preserve"> (8456, 1091, 32767, 24157, 14680, 9457, 2089, 20984, 14610, 7308, 3355, 4275, 2155, 26036, 14634, 8358) </t>
  </si>
  <si>
    <t xml:space="preserve"> [8, 2, 31, 23, 16, 11, 4, 20, 13, 8, 13, 9, 5, 19, 11, 6] </t>
  </si>
  <si>
    <t xml:space="preserve"> [4, 2, 15, 8, 5, 22, 3, 6, 11, 2, 18, 28, 10, 17, 10, 10] </t>
  </si>
  <si>
    <t xml:space="preserve"> (11627, 1091, 13880, 25503, 7471, 24014, 6601, 4338, 19026, 4390, 3302, 15889, 3241, 8457, 4716, 4506) </t>
  </si>
  <si>
    <t xml:space="preserve"> [11, 2, 18, 28, 10, 17, 10, 10, 18, 6, 5, 16, 6, 8, 12, 14] </t>
  </si>
  <si>
    <t xml:space="preserve"> (4578, 1091, 2811, 2581, 2382, 1160, 18108, 9652, 5388, 29629, 13808, 9514, 4294, 1273, 1104, 1065) </t>
  </si>
  <si>
    <t xml:space="preserve"> [7, 2, 17, 13, 9, 4, 22, 14, 8, 29, 15, 9, 5, 11, 6, 4] </t>
  </si>
  <si>
    <t xml:space="preserve"> (15757, 1091, 4991, 4766, 4572, 4409, 4340, 4304, 3244, 3209, 2150, 2081, 2081, 10374, 26001, 22731) </t>
  </si>
  <si>
    <t xml:space="preserve"> [13, 2, 21, 18, 15, 13, 10, 9, 7, 5, 4, 1, 1, 7, 18, 13] </t>
  </si>
  <si>
    <t xml:space="preserve"> (9513, 3140, 20283, 17047, 16950, 10707, 7503, 4331, 3240, 3206, 31, 1910, 27615, 3628, 5510, 6371) </t>
  </si>
  <si>
    <t xml:space="preserve"> [9, 3, 24, 20, 18, 14, 11, 7, 5, 4, 10, 17, 29, 11, 8, 5] </t>
  </si>
  <si>
    <t xml:space="preserve"> (8456, 2081, 32767, 31, 19293, 14008, 9813, 5521, 4429, 3273, 2182, 1123, 31, 31, 31, 31) </t>
  </si>
  <si>
    <t xml:space="preserve"> [8, 1, 31, 10, 24, 19, 16, 11, 9, 6, 4, 2, 10, 10, 10, 10] </t>
  </si>
  <si>
    <t xml:space="preserve"> (4578, 1123, 28447, 21053, 5226, 6288, 9493, 13690, 24052, 13513, 24284, 18799, 8388, 1324, 8063, 4597) </t>
  </si>
  <si>
    <t xml:space="preserve"> [7, 2, 27, 22, 6, 9, 13, 17, 19, 9, 24, 15, 6, 7, 22, 13] </t>
  </si>
  <si>
    <t xml:space="preserve"> (10570, 2148, 24479, 26425, 11764, 7503, 26120, 3239, 2326, 1230, 1161, 14970, 15823, 9481, 5355, 15619) </t>
  </si>
  <si>
    <t xml:space="preserve"> [10, 3, 27, 25, 15, 11, 16, 5, 11, 7, 5, 20, 15, 9, 8, 9] </t>
  </si>
  <si>
    <t xml:space="preserve"> (11627, 1091, 6830, 6687, 4552, 30257, 7534, 3364, 10804, 16614, 14263, 4362, 4263, 1252, 12982, 27583) </t>
  </si>
  <si>
    <t xml:space="preserve"> [11, 2, 14, 18, 9, 21, 11, 5, 16, 10, 22, 7, 5, 4, 18, 29] </t>
  </si>
  <si>
    <t xml:space="preserve"> (11627, 1091, 32767, 7167, 32442, 22897, 17612, 11399, 21342, 12922, 7538, 3274, 5266, 2183, 5390, 9685) </t>
  </si>
  <si>
    <t xml:space="preserve"> [11, 2, 31, 23, 26, 17, 12, 7, 25, 19, 12, 6, 9, 4, 9, 15] </t>
  </si>
  <si>
    <t xml:space="preserve"> [13, 2, 26, 18, 17, 10, 5, 16, 13, 2, 28, 21, 15, 11, 13, 22] </t>
  </si>
  <si>
    <t xml:space="preserve"> (15757, 1123, 26527, 10045, 12786, 8557, 6703, 19161, 6777, 5618, 3437, 5352, 6536, 4324, 2280, 2127) </t>
  </si>
  <si>
    <t xml:space="preserve"> [13, 2, 28, 21, 15, 11, 13, 22, 17, 13, 9, 7, 9, 5, 6, 6] </t>
  </si>
  <si>
    <t xml:space="preserve"> (9513, 1090, 23188, 904, 8556, 14832, 7504, 27549, 10808, 6377, 5322, 15822, 12586, 8423, 2214, 21174) </t>
  </si>
  <si>
    <t xml:space="preserve"> [9, 2, 21, 12, 10, 15, 11, 28, 17, 7, 7, 14, 10, 7, 4, 21] </t>
  </si>
  <si>
    <t xml:space="preserve"> [11, 3, 29, 18, 22, 16, 11, 7, 8, 3, 26, 27, 18, 11, 7, 7] </t>
  </si>
  <si>
    <t xml:space="preserve"> (8456, 3170, 26491, 27515, 21041, 12651, 8391, 7431, 22102, 15695, 8424, 1853, 8625, 9677, 8951, 2081) </t>
  </si>
  <si>
    <t xml:space="preserve"> [8, 3, 26, 27, 18, 11, 7, 7, 20, 13, 8, 18, 13, 12, 18, 1] </t>
  </si>
  <si>
    <t xml:space="preserve"> [8, 2, 16, 17, 8, 7, 5, 11, 8, 2, 22, 14, 11, 8, 5, 14] </t>
  </si>
  <si>
    <t xml:space="preserve"> [8, 2, 22, 14, 11, 8, 5, 14, 9, 2, 23, 28, 14, 9, 12, 14] </t>
  </si>
  <si>
    <t xml:space="preserve"> (7466, 1091, 28248, 29595, 18766, 13449, 5586, 12629, 7344, 3179, 2118, 23002, 7897, 4397, 2215, 7269) </t>
  </si>
  <si>
    <t xml:space="preserve"> [9, 2, 23, 28, 14, 9, 12, 14, 9, 6, 3, 21, 18, 9, 5, 5] </t>
  </si>
  <si>
    <t xml:space="preserve"> (11627, 1090, 23388, 1151, 11728, 7500, 5385, 2214, 2247, 3503, 2346, 18070, 11832, 8560, 3240, 2149) </t>
  </si>
  <si>
    <t xml:space="preserve"> [11, 2, 25, 12, 14, 10, 7, 4, 5, 10, 7, 20, 17, 12, 5, 3] </t>
  </si>
  <si>
    <t xml:space="preserve"> (416, 1057, 17306, 23454, 7787, 5609, 2226, 3333, 2243, 2178, 11058, 17048, 9648, 4361, 1130, 4455) </t>
  </si>
  <si>
    <t xml:space="preserve"> [4, 1, 23, 27, 12, 10, 8, 5, 4, 3, 18, 20, 13, 7, 5, 7] </t>
  </si>
  <si>
    <t xml:space="preserve"> (8456, 2115, 31743, 27236, 10803, 7568, 12651, 4296, 18140, 19844, 12515, 1232, 15888, 5420, 8423, 5251) </t>
  </si>
  <si>
    <t xml:space="preserve"> [8, 2, 31, 16, 15, 12, 11, 6, 22, 12, 7, 8, 16, 9, 7, 4] </t>
  </si>
  <si>
    <t xml:space="preserve"> (11627, 33, 16912, 3547, 12684, 8456, 23881, 4229, 3171, 29629, 2291, 2157, 4200, 4134, 7204, 6342) </t>
  </si>
  <si>
    <t xml:space="preserve"> [11, 1, 16, 15, 12, 8, 14, 4, 3, 29, 9, 6, 5, 4, 4, 6] </t>
  </si>
  <si>
    <t xml:space="preserve"> (0, 3171, 27452, 7519, 21995, 16777, 9419, 10576, 9478, 16782, 7365, 11558, 18837, 6275, 3445, 26322) </t>
  </si>
  <si>
    <t xml:space="preserve"> [0, 3, 26, 16, 16, 12, 9, 12, 8, 14, 6, 9, 17, 4, 12, 22] </t>
  </si>
  <si>
    <t xml:space="preserve"> (0, 1123, 15866, 19094, 6416, 4300, 11560, 10614, 9514, 21040, 4233, 7365, 6343, 14799, 16812, 10780) </t>
  </si>
  <si>
    <t xml:space="preserve"> [0, 2, 19, 20, 10, 7, 9, 14, 9, 18, 6, 6, 6, 14, 14, 18] </t>
  </si>
  <si>
    <t xml:space="preserve"> (0, 2081, 28305, 8063, 12552, 10570, 11594, 17773, 15855, 7332, 18994, 27482, 8422, 5251, 4338, 19092) </t>
  </si>
  <si>
    <t xml:space="preserve"> [0, 1, 21, 22, 9, 10, 10, 14, 15, 5, 18, 26, 7, 4, 10, 19] </t>
  </si>
  <si>
    <t xml:space="preserve"> (0, 1091, 9724, 30653, 6390, 2191, 15586, 1127, 7399, 10642, 9314, 1819, 17051, 21140, 26022, 12684) </t>
  </si>
  <si>
    <t xml:space="preserve"> [0, 2, 17, 29, 12, 7, 8, 4, 7, 13, 5, 17, 21, 20, 15, 12] </t>
  </si>
  <si>
    <t xml:space="preserve"> (0, 1091, 24380, 14969, 10673, 4297, 8509, 8438, 5295, 3177, 8423, 29454, 22883, 14562, 19026, 8859) </t>
  </si>
  <si>
    <t xml:space="preserve"> [0, 2, 25, 19, 13, 6, 15, 12, 8, 5, 7, 22, 12, 8, 18, 18] </t>
  </si>
  <si>
    <t xml:space="preserve"> (0, 1091, 30653, 16060, 10738, 7500, 5319, 2554, 2416, 2316, 1192, 1125, 20118, 13775, 8490, 32167) </t>
  </si>
  <si>
    <t xml:space="preserve"> [0, 2, 29, 21, 14, 10, 6, 14, 10, 7, 5, 3, 20, 14, 9, 17] </t>
  </si>
  <si>
    <t xml:space="preserve"> (416, 1057, 29695, 20316, 16054, 10736, 4363, 3208, 3205, 28909, 22665, 16485, 861, 29106, 8923, 408) </t>
  </si>
  <si>
    <t xml:space="preserve"> [4, 1, 30, 24, 19, 14, 8, 5, 4, 16, 12, 8, 18, 20, 19, 12] </t>
  </si>
  <si>
    <t xml:space="preserve"> (0, 1123, 32767, 14011, 8628, 4331, 4734, 26144, 20768, 13408, 3934, 7733, 2349, 26037, 11435, 6213) </t>
  </si>
  <si>
    <t xml:space="preserve"> [0, 2, 31, 20, 14, 7, 18, 14, 10, 5, 20, 15, 8, 20, 9, 4] </t>
  </si>
  <si>
    <t xml:space="preserve"> (4578, 1091, 15034, 15031, 8527, 12788, 8563, 3239, 14864, 9578, 6407, 3301, 3236, 21439, 6379, 2221) </t>
  </si>
  <si>
    <t xml:space="preserve"> [7, 2, 20, 19, 11, 16, 13, 5, 15, 10, 7, 5, 4, 27, 8, 7] </t>
  </si>
  <si>
    <t xml:space="preserve"> (0, 1090, 32767, 19093, 10637, 5385, 4262, 2148, 3737, 2414, 32561, 23082, 17732, 5368, 4239, 1096) </t>
  </si>
  <si>
    <t xml:space="preserve"> [0, 2, 31, 20, 12, 7, 5, 3, 16, 9, 24, 16, 10, 12, 8, 4] </t>
  </si>
  <si>
    <t xml:space="preserve"> [0, 1, 14, 9, 7, 5, 3, 18, 11, 2, 24, 13, 9, 5, 11, 15] </t>
  </si>
  <si>
    <t xml:space="preserve"> (11627, 1091, 20285, 2581, 2382, 1193, 8559, 13808, 9514, 4294, 4229, 6477, 5354, 4262, 1118, 15988) </t>
  </si>
  <si>
    <t xml:space="preserve"> [11, 2, 24, 13, 9, 5, 11, 15, 9, 5, 4, 10, 7, 5, 11, 18] </t>
  </si>
  <si>
    <t xml:space="preserve"> (7432, 1058, 21175, 11828, 8625, 5421, 3242, 11955, 8714, 4425, 14900, 12721, 8493, 6345, 18204, 2149) </t>
  </si>
  <si>
    <t xml:space="preserve"> [8, 1, 21, 16, 13, 9, 6, 17, 11, 8, 17, 14, 10, 7, 23, 3] </t>
  </si>
  <si>
    <t xml:space="preserve"> [0, 2, 27, 20, 14, 10, 5, 6, 11, 2, 13, 18, 9, 7, 5, 19] </t>
  </si>
  <si>
    <t xml:space="preserve"> (11627, 1123, 12750, 31239, 4553, 6375, 4261, 18037, 9546, 2706, 2508, 2375, 2274, 12752, 7467, 5319) </t>
  </si>
  <si>
    <t xml:space="preserve"> [11, 2, 13, 18, 9, 7, 5, 19, 10, 13, 9, 6, 4, 14, 9, 6] </t>
  </si>
  <si>
    <t xml:space="preserve"> [13, 2, 24, 19, 14, 10, 7, 4, 0, 2, 16, 20, 10, 31, 12, 5] </t>
  </si>
  <si>
    <t xml:space="preserve"> (0, 1123, 15083, 8925, 11749, 32767, 4532, 6308, 9910, 8485, 4365, 5224, 24492, 18069, 12718, 14296) </t>
  </si>
  <si>
    <t xml:space="preserve"> [0, 2, 16, 20, 10, 31, 12, 5, 17, 7, 8, 5, 21, 19, 13, 22] </t>
  </si>
  <si>
    <t xml:space="preserve"> (0, 1123, 22423, 26847, 10731, 16016, 18734, 4326, 32767, 31710, 25273, 21971, 6472, 14572, 10378, 6246) </t>
  </si>
  <si>
    <t xml:space="preserve"> [0, 2, 24, 21, 12, 17, 14, 6, 31, 30, 23, 18, 8, 11, 8, 5] </t>
  </si>
  <si>
    <t xml:space="preserve"> [15, 2, 18, 16, 9, 6, 4, 14, 0, 2, 24, 18, 12, 8, 5, 9] </t>
  </si>
  <si>
    <t xml:space="preserve"> [0, 2, 24, 18, 12, 8, 5, 9, 0, 3, 20, 18, 12, 9, 13, 6] </t>
  </si>
  <si>
    <t xml:space="preserve"> (0, 2147, 11034, 1759, 10670, 8491, 14734, 9318, 12555, 12457, 17873, 4229, 6408, 4262, 18036, 11860) </t>
  </si>
  <si>
    <t xml:space="preserve"> [0, 3, 20, 18, 12, 9, 13, 6, 10, 9, 16, 4, 7, 5, 19, 16] </t>
  </si>
  <si>
    <t xml:space="preserve"> (0, 1090, 12817, 30653, 5418, 8589, 12652, 2214, 2149, 16912, 4328, 7399, 24311, 9513, 4228, 127) </t>
  </si>
  <si>
    <t xml:space="preserve"> [0, 2, 15, 29, 8, 11, 12, 4, 3, 16, 6, 7, 23, 9, 4, 11] </t>
  </si>
  <si>
    <t xml:space="preserve"> (4578, 2115, 21208, 7162, 9581, 13810, 6377, 3205, 19027, 11661, 11494, 5320, 23288, 13640, 0, 25567) </t>
  </si>
  <si>
    <t xml:space="preserve"> [7, 2, 22, 21, 11, 15, 7, 4, 18, 12, 8, 6, 23, 10, 0, 28] </t>
  </si>
  <si>
    <t xml:space="preserve"> (0, 1090, 12788, 25471, 8494, 24274, 15843, 2182, 12917, 10670, 6474, 4326, 12647, 4298, 8483, 3235) </t>
  </si>
  <si>
    <t xml:space="preserve"> [0, 2, 16, 27, 10, 21, 11, 4, 17, 12, 9, 6, 10, 7, 7, 4] </t>
  </si>
  <si>
    <t xml:space="preserve"> [0, 2, 25, 20, 14, 11, 6, 18, 7, 2, 29, 25, 16, 13, 9, 4] </t>
  </si>
  <si>
    <t xml:space="preserve"> (4578, 1091, 29630, 23262, 11767, 11663, 8490, 3205, 4616, 13775, 14508, 15027, 6343, 4357, 3551, 26869) </t>
  </si>
  <si>
    <t xml:space="preserve"> [7, 2, 29, 25, 16, 13, 9, 4, 9, 14, 10, 18, 6, 6, 16, 18] </t>
  </si>
  <si>
    <t xml:space="preserve"> (7432, 3139, 27551, 19196, 9847, 7637, 7504, 5388, 7304, 24187, 19859, 15596, 18069, 12718, 9449, 4262) </t>
  </si>
  <si>
    <t xml:space="preserve"> [8, 3, 28, 23, 17, 14, 11, 8, 6, 23, 17, 11, 19, 13, 8, 5] </t>
  </si>
  <si>
    <t xml:space="preserve"> (0, 1091, 10708, 15291, 5292, 2151, 5446, 7472, 21119, 12763, 30621, 16945, 7433, 12972, 15521, 18785) </t>
  </si>
  <si>
    <t xml:space="preserve"> [0, 2, 15, 23, 7, 4, 7, 11, 23, 18, 29, 17, 8, 15, 7, 10] </t>
  </si>
  <si>
    <t xml:space="preserve"> (0, 1123, 28413, 16889, 12629, 8400, 4203, 3175, 4955, 17969, 9543, 20218, 13909, 9582, 5353, 5562) </t>
  </si>
  <si>
    <t xml:space="preserve"> [0, 2, 26, 19, 14, 10, 6, 4, 19, 17, 9, 23, 17, 11, 7, 15] </t>
  </si>
  <si>
    <t xml:space="preserve"> (11627, 4194, 32703, 30297, 23953, 18700, 14506, 8295, 1076, 1789, 3505, 3308, 15888, 12651, 8423, 5251) </t>
  </si>
  <si>
    <t xml:space="preserve"> [11, 3, 30, 24, 17, 13, 10, 6, 7, 18, 11, 7, 16, 11, 7, 4] </t>
  </si>
  <si>
    <t xml:space="preserve"> (0, 2147, 30687, 2523, 4365, 3271, 5317, 32482, 5387, 22231, 14866, 11962, 7602, 2292, 9613, 7433) </t>
  </si>
  <si>
    <t xml:space="preserve"> [0, 3, 30, 14, 8, 5, 5, 19, 8, 22, 16, 19, 13, 10, 11, 8] </t>
  </si>
  <si>
    <t xml:space="preserve"> (0, 1124, 26356, 30655, 16814, 22065, 3439, 5352, 2182, 2778, 10538, 3305, 5563, 18069, 12718, 1222) </t>
  </si>
  <si>
    <t xml:space="preserve"> [0, 3, 23, 30, 14, 18, 10, 7, 4, 17, 10, 6, 15, 19, 13, 4] </t>
  </si>
  <si>
    <t xml:space="preserve"> (0, 33, 12850, 735, 5387, 7535, 2256, 1124, 2185, 3207, 2390, 5631, 2258, 4204, 1095, 22232) </t>
  </si>
  <si>
    <t xml:space="preserve"> [0, 1, 16, 18, 8, 11, 8, 3, 5, 5, 11, 17, 9, 6, 3, 22] </t>
  </si>
  <si>
    <t xml:space="preserve"> (0, 1123, 25279, 16826, 11510, 8337, 6219, 3111, 24278, 25214, 26429, 11002, 7600, 4395, 15791, 10539) </t>
  </si>
  <si>
    <t xml:space="preserve"> [0, 2, 25, 18, 13, 10, 6, 4, 22, 24, 26, 20, 12, 8, 14, 10] </t>
  </si>
  <si>
    <t xml:space="preserve"> (11627, 67, 9495, 12124, 2675, 26359, 18960, 5296, 14634, 165, 3436, 2279, 5648, 7432, 32529, 6308) </t>
  </si>
  <si>
    <t xml:space="preserve"> [11, 2, 13, 22, 13, 24, 17, 9, 11, 3, 9, 5, 12, 8, 24, 5] </t>
  </si>
  <si>
    <t xml:space="preserve"> (0, 2147, 28670, 24442, 12917, 7629, 25148, 3466, 1287, 1221, 16726, 11471, 6218, 5822, 4566, 3341) </t>
  </si>
  <si>
    <t xml:space="preserve"> [0, 3, 29, 25, 17, 11, 23, 8, 5, 4, 16, 11, 6, 19, 13, 8] </t>
  </si>
  <si>
    <t xml:space="preserve"> (7432, 1091, 31677, 31289, 26993, 18671, 10408, 4230, 2495, 10946, 16060, 9717, 3342, 18747, 11442, 5194) </t>
  </si>
  <si>
    <t xml:space="preserve"> [8, 2, 29, 24, 18, 13, 8, 5, 15, 11, 21, 15, 8, 18, 11, 6] </t>
  </si>
  <si>
    <t xml:space="preserve"> (0, 1091, 26456, 9847, 7637, 7504, 3274, 2181, 16912, 12684, 10570, 8456, 6342, 10918, 6465, 32229) </t>
  </si>
  <si>
    <t xml:space="preserve"> [0, 2, 25, 17, 14, 11, 6, 4, 16, 12, 10, 8, 6, 12, 6, 17] </t>
  </si>
  <si>
    <t xml:space="preserve"> (13745, 1123, 24571, 18292, 11918, 8649, 7464, 7332, 6147, 15954, 12717, 8522, 5351, 4261, 895, 305) </t>
  </si>
  <si>
    <t xml:space="preserve"> [14, 2, 27, 21, 15, 10, 8, 5, 3, 17, 13, 9, 6, 5, 19, 9] </t>
  </si>
  <si>
    <t xml:space="preserve"> (0, 3138, 1223, 15592, 16747, 28208, 7235, 13414, 20717, 28085, 2379, 3602, 5816, 30653, 32251, 24913) </t>
  </si>
  <si>
    <t xml:space="preserve"> [0, 2, 5, 10, 13, 20, 4, 7, 13, 20, 8, 12, 17, 29, 24, 17] </t>
  </si>
  <si>
    <t xml:space="preserve"> (11627, 1091, 9855, 5497, 4372, 2222, 2674, 3436, 1128, 32767, 2797, 2405, 24378, 16980, 9648, 4362) </t>
  </si>
  <si>
    <t xml:space="preserve"> [11, 2, 20, 14, 11, 7, 13, 9, 4, 31, 13, 6, 25, 18, 13, 7] </t>
  </si>
  <si>
    <t xml:space="preserve"> (19884, 1090, 15895, 30719, 9484, 13680, 3308, 3238, 1432, 1266, 1129, 3835, 3504, 7369, 7465, 18204) </t>
  </si>
  <si>
    <t xml:space="preserve"> [15, 2, 18, 30, 10, 13, 7, 5, 12, 9, 4, 18, 11, 7, 8, 23] </t>
  </si>
  <si>
    <t xml:space="preserve"> (10570, 2115, 30681, 19181, 22921, 12553, 8357, 11101, 2709, 363, 28242, 15877, 7394, 20084, 14800, 10572) </t>
  </si>
  <si>
    <t xml:space="preserve"> [10, 2, 28, 18, 14, 10, 6, 22, 14, 7, 21, 12, 5, 19, 15, 11] </t>
  </si>
  <si>
    <t xml:space="preserve"> (10570, 1122, 13274, 9969, 4651, 3494, 3365, 2244, 9781, 7567, 13052, 32764, 3645, 4468, 4363, 3239) </t>
  </si>
  <si>
    <t xml:space="preserve"> [10, 2, 23, 16, 11, 7, 6, 4, 16, 11, 21, 30, 16, 12, 8, 5] </t>
  </si>
  <si>
    <t xml:space="preserve"> (0, 1123, 20381, 5850, 2580, 1424, 3370, 1190, 750, 553, 357, 1250, 1185, 5563, 3281, 2186) </t>
  </si>
  <si>
    <t xml:space="preserve"> [0, 2, 25, 18, 13, 10, 7, 4, 12, 9, 5, 3, 2, 15, 9, 5] </t>
  </si>
  <si>
    <t xml:space="preserve"> (7432, 1090, 30297, 23953, 18700, 14506, 8295, 2181, 4264, 4333, 4468, 4636, 13055, 32767, 2211, 32703) </t>
  </si>
  <si>
    <t xml:space="preserve"> [8, 2, 24, 17, 13, 10, 6, 4, 6, 8, 12, 16, 22, 31, 3, 30] </t>
  </si>
  <si>
    <t xml:space="preserve"> (0, 3107, 29630, 8681, 30362, 27891, 15565, 10375, 8889, 5586, 4397, 2215, 5366, 1253, 15122, 4453) </t>
  </si>
  <si>
    <t xml:space="preserve"> [0, 2, 29, 11, 25, 18, 11, 7, 18, 12, 9, 5, 11, 4, 19, 7] </t>
  </si>
  <si>
    <t xml:space="preserve"> (10570, 2114, 32767, 32562, 21439, 23082, 17732, 12450, 5251, 1666, 1957, 29629, 20147, 13803, 8551, 6371) </t>
  </si>
  <si>
    <t xml:space="preserve"> [10, 2, 31, 25, 27, 16, 10, 6, 4, 8, 12, 29, 20, 13, 9, 5] </t>
  </si>
  <si>
    <t xml:space="preserve"> (10570, 1090, 32767, 26425, 19026, 13774, 10065, 4651, 3461, 13855, 10651, 5365, 2157, 1129, 9513, 6342) </t>
  </si>
  <si>
    <t xml:space="preserve"> [10, 2, 31, 25, 18, 14, 17, 11, 7, 20, 16, 11, 6, 4, 9, 6] </t>
  </si>
  <si>
    <t xml:space="preserve"> (10570, 1091, 16115, 13871, 14271, 10602, 7432, 5317, 3204, 1688, 1981, 3572, 3439, 3372, 2281, 2183) </t>
  </si>
  <si>
    <t xml:space="preserve"> [10, 2, 19, 15, 24, 10, 8, 5, 4, 15, 20, 13, 10, 8, 6, 4] </t>
  </si>
  <si>
    <t xml:space="preserve"> (11627, 3172, 32463, 32635, 22825, 17573, 8677, 16911, 1168, 11909, 7267, 6466, 4289, 26003, 13551, 5225) </t>
  </si>
  <si>
    <t xml:space="preserve"> [11, 3, 23, 28, 13, 9, 9, 16, 7, 12, 4, 6, 4, 19, 12, 6] </t>
  </si>
  <si>
    <t xml:space="preserve"> (15757, 2115, 27580, 16733, 9866, 10094, 3439, 2372, 9085, 2746, 435, 168, 5574, 2313, 15351, 7284) </t>
  </si>
  <si>
    <t xml:space="preserve"> [13, 2, 28, 18, 13, 17, 10, 5, 21, 16, 11, 4, 8, 6, 23, 10] </t>
  </si>
  <si>
    <t xml:space="preserve"> (11627, 1090, 29663, 16023, 8590, 3271, 23082, 17700, 9378, 5563, 3281, 2186, 23377, 14891, 9542, 6340) </t>
  </si>
  <si>
    <t xml:space="preserve"> [11, 2, 30, 19, 11, 5, 16, 10, 5, 15, 9, 5, 22, 14, 8, 5] </t>
  </si>
  <si>
    <t xml:space="preserve"> (19884, 1091, 32767, 15986, 12750, 9546, 6375, 4229, 8692, 5518, 4328, 20150, 10637, 4520, 3333, 2210) </t>
  </si>
  <si>
    <t xml:space="preserve"> [15, 2, 31, 17, 13, 10, 7, 4, 14, 10, 6, 21, 12, 8, 5, 3] </t>
  </si>
  <si>
    <t xml:space="preserve"> (0, 3171, 26328, 22035, 16814, 13611, 8423, 6278, 11828, 7567, 5386, 1223, 11666, 7436, 4262, 12728) </t>
  </si>
  <si>
    <t xml:space="preserve"> [0, 3, 24, 19, 14, 11, 7, 5, 16, 11, 8, 5, 14, 9, 5, 16] </t>
  </si>
  <si>
    <t xml:space="preserve"> (416, 1123, 32767, 19161, 12786, 8557, 4262, 3172, 15955, 9613, 6408, 6613, 6481, 6411, 2127, 6410) </t>
  </si>
  <si>
    <t xml:space="preserve"> [4, 2, 31, 22, 15, 11, 5, 3, 17, 11, 7, 14, 11, 8, 6, 8] </t>
  </si>
  <si>
    <t xml:space="preserve"> (0, 1091, 12699, 16019, 14936, 6412, 10641, 25498, 496, 330, 199, 133, 15751, 18957, 2191, 5364) </t>
  </si>
  <si>
    <t xml:space="preserve"> [0, 2, 17, 18, 19, 9, 13, 26, 10, 7, 4, 3, 11, 16, 7, 11] </t>
  </si>
  <si>
    <t xml:space="preserve"> (11627, 34, 25471, 29564, 16946, 8557, 3206, 2114, 15955, 9613, 6408, 9580, 6375, 3237, 2127, 6410) </t>
  </si>
  <si>
    <t xml:space="preserve"> [11, 1, 27, 28, 17, 11, 4, 2, 17, 11, 7, 11, 7, 4, 6, 8] </t>
  </si>
  <si>
    <t xml:space="preserve"> (19884, 1090, 28639, 24411, 20150, 15922, 11693, 7433, 3204, 2081, 24411, 20150, 15922, 11693, 2081, 8063) </t>
  </si>
  <si>
    <t xml:space="preserve"> [15, 2, 29, 25, 21, 17, 12, 8, 4, 1, 25, 21, 17, 12, 1, 22] </t>
  </si>
  <si>
    <t xml:space="preserve"> (19884, 1090, 25599, 20282, 15955, 9711, 7531, 8388, 4230, 3171, 15987, 8623, 6380, 4265, 3174, 992) </t>
  </si>
  <si>
    <t xml:space="preserve"> [15, 2, 29, 23, 17, 13, 10, 6, 5, 3, 18, 12, 8, 6, 4, 10] </t>
  </si>
  <si>
    <t xml:space="preserve"> [11, 9, 31, 26, 17, 12, 11, 18, 8, 2, 30, 22, 17, 13, 9, 8] </t>
  </si>
  <si>
    <t xml:space="preserve"> (7432, 2113, 32733, 29423, 23084, 16811, 10535, 9447, 6274, 5943, 3592, 5411, 18037, 11695, 6410, 4263) </t>
  </si>
  <si>
    <t xml:space="preserve"> [8, 2, 30, 22, 17, 13, 9, 8, 4, 18, 9, 6, 19, 13, 8, 5] </t>
  </si>
  <si>
    <t xml:space="preserve"> (11627, 1090, 28606, 5660, 4374, 4273, 3179, 2150, 12850, 8588, 4360, 2212, 11137, 11959, 5553, 2287) </t>
  </si>
  <si>
    <t xml:space="preserve"> [11, 2, 29, 16, 11, 9, 6, 4, 16, 11, 7, 4, 13, 18, 12, 8] </t>
  </si>
  <si>
    <t xml:space="preserve"> [15, 1, 19, 13, 9, 6, 28, 13, 11, 2, 31, 20, 14, 7, 5, 20] </t>
  </si>
  <si>
    <t xml:space="preserve"> (11627, 1091, 32767, 18103, 12751, 6377, 3146, 18103, 15727, 7369, 7513, 5294, 4167, 3600, 2472, 2276) </t>
  </si>
  <si>
    <t xml:space="preserve"> [11, 2, 31, 20, 14, 7, 5, 20, 14, 7, 14, 8, 4, 12, 8, 4] </t>
  </si>
  <si>
    <t xml:space="preserve"> (11627, 1090, 22232, 31259, 12850, 7535, 13859, 3207, 1124, 32767, 23953, 18700, 14506, 8295, 7209, 5323) </t>
  </si>
  <si>
    <t xml:space="preserve"> [11, 2, 22, 24, 16, 11, 11, 5, 3, 31, 17, 13, 10, 6, 6, 7] </t>
  </si>
  <si>
    <t xml:space="preserve"> (11627, 1091, 13880, 28508, 7471, 6773, 15657, 4338, 19026, 12488, 8326, 15889, 3241, 8457, 24016, 4506) </t>
  </si>
  <si>
    <t xml:space="preserve"> [11, 2, 18, 27, 10, 15, 11, 10, 18, 9, 6, 16, 6, 8, 18, 14] </t>
  </si>
  <si>
    <t xml:space="preserve"> (16512, 1091, 15988, 13808, 9514, 4294, 2811, 2581, 2349, 29629, 6647, 2193, 1130, 23963, 19693, 10376) </t>
  </si>
  <si>
    <t xml:space="preserve"> [7, 2, 18, 15, 9, 5, 17, 13, 8, 29, 15, 8, 5, 21, 13, 7] </t>
  </si>
  <si>
    <t xml:space="preserve"> (13745, 1057, 28539, 17970, 14799, 11660, 9514, 8425, 6343, 4262, 2148, 2081, 2081, 10374, 26001, 22731) </t>
  </si>
  <si>
    <t xml:space="preserve"> [14, 1, 27, 17, 14, 12, 9, 8, 6, 5, 3, 1, 1, 7, 18, 13] </t>
  </si>
  <si>
    <t xml:space="preserve"> (0, 1091, 31711, 22239, 13784, 7439, 3239, 14270, 6733, 4488, 3302, 17334, 12050, 31449, 20815, 16555) </t>
  </si>
  <si>
    <t xml:space="preserve"> [0, 2, 30, 25, 17, 10, 5, 24, 12, 8, 5, 22, 18, 26, 15, 11] </t>
  </si>
  <si>
    <t xml:space="preserve"> (19884, 2082, 32767, 31, 24445, 19159, 15954, 12751, 12685, 9482, 6311, 4165, 31, 31, 31, 31) </t>
  </si>
  <si>
    <t xml:space="preserve"> [15, 2, 31, 10, 26, 21, 17, 14, 12, 9, 6, 4, 10, 10, 10, 10] </t>
  </si>
  <si>
    <t xml:space="preserve"> (416, 1123, 27647, 14140, 13, 243, 408, 4760, 24052, 13513, 24284, 18799, 8388, 1324, 8063, 4597) </t>
  </si>
  <si>
    <t xml:space="preserve"> [4, 2, 29, 22, 4, 9, 12, 16, 19, 9, 24, 15, 6, 7, 22, 13] </t>
  </si>
  <si>
    <t xml:space="preserve"> (19884, 3204, 16057, 28474, 10672, 7499, 9543, 3238, 21274, 15891, 9514, 12850, 15823, 9481, 6376, 6372) </t>
  </si>
  <si>
    <t xml:space="preserve"> [15, 4, 20, 26, 13, 9, 9, 5, 23, 17, 9, 16, 15, 9, 7, 6] </t>
  </si>
  <si>
    <t xml:space="preserve"> (11627, 1123, 31645, 16987, 10617, 6387, 4270, 3210, 1095, 5686, 3408, 2250, 7533, 5385, 3238, 3868) </t>
  </si>
  <si>
    <t xml:space="preserve"> [11, 2, 29, 20, 15, 11, 8, 6, 3, 15, 10, 6, 10, 7, 5, 18] </t>
  </si>
  <si>
    <t xml:space="preserve"> [11, 2, 24, 14, 16, 11, 7, 5, 8, 2, 31, 13, 16, 10, 6, 21] </t>
  </si>
  <si>
    <t xml:space="preserve"> [8, 2, 31, 13, 16, 10, 6, 21, 8, 2, 16, 30, 6, 4, 3, 10] </t>
  </si>
  <si>
    <t xml:space="preserve"> [8, 2, 16, 30, 6, 4, 3, 10, 0, 3, 19, 28, 13, 8, 12, 8] </t>
  </si>
  <si>
    <t xml:space="preserve"> (0, 4163, 18069, 29595, 12718, 9449, 5586, 4520, 3333, 2243, 2178, 9904, 1753, 4397, 2215, 6245) </t>
  </si>
  <si>
    <t xml:space="preserve"> [0, 3, 19, 28, 13, 8, 12, 8, 5, 4, 3, 15, 16, 9, 5, 5] </t>
  </si>
  <si>
    <t xml:space="preserve"> (0, 1090, 16220, 1790, 8560, 6412, 3240, 2149, 2210, 2438, 3331, 11797, 19127, 11661, 8457, 6309) </t>
  </si>
  <si>
    <t xml:space="preserve"> [0, 2, 23, 18, 12, 9, 5, 3, 3, 7, 5, 16, 21, 12, 8, 5] </t>
  </si>
  <si>
    <t xml:space="preserve"> (4578, 1057, 14128, 5631, 10635, 7497, 1487, 5286, 4229, 2147, 11789, 2390, 2256, 2153, 1289, 5383) </t>
  </si>
  <si>
    <t xml:space="preserve"> [7, 1, 18, 17, 11, 9, 10, 5, 4, 3, 13, 11, 8, 5, 6, 7] </t>
  </si>
  <si>
    <t xml:space="preserve"> (8456, 1091, 11226, 7574, 5609, 6503, 12651, 5282, 7851, 5420, 4296, 1232, 15888, 4324, 8423, 5251) </t>
  </si>
  <si>
    <t xml:space="preserve"> [8, 2, 22, 14, 10, 8, 11, 4, 13, 9, 6, 8, 16, 5, 7, 4] </t>
  </si>
  <si>
    <t xml:space="preserve"> (11627, 1091, 26591, 7929, 6640, 6506, 5382, 3237, 26900, 20687, 11435, 21141, 11661, 5399, 3215, 2088) </t>
  </si>
  <si>
    <t xml:space="preserve"> [11, 2, 29, 18, 12, 9, 6, 4, 18, 14, 9, 20, 12, 12, 7, 4] </t>
  </si>
  <si>
    <t xml:space="preserve"> (0, 3171, 19254, 20083, 9675, 6472, 6379, 10576, 6376, 6477, 4294, 9547, 6514, 3203, 14799, 11919) </t>
  </si>
  <si>
    <t xml:space="preserve"> [0, 3, 22, 19, 11, 8, 8, 12, 7, 10, 5, 10, 12, 3, 14, 15] </t>
  </si>
  <si>
    <t xml:space="preserve"> (0, 2115, 32767, 17245, 7866, 3604, 3472, 4363, 4264, 6246, 23188, 12618, 4520, 3333, 2243, 2178) </t>
  </si>
  <si>
    <t xml:space="preserve"> [0, 2, 31, 24, 18, 13, 10, 8, 6, 5, 21, 11, 8, 5, 4, 3] </t>
  </si>
  <si>
    <t xml:space="preserve"> (11627, 2115, 23187, 32732, 16878, 10569, 13455, 6340, 13541, 10642, 7239, 8859, 17051, 29294, 9531, 19849) </t>
  </si>
  <si>
    <t xml:space="preserve"> [11, 2, 20, 30, 15, 10, 11, 5, 8, 13, 5, 18, 21, 20, 15, 13] </t>
  </si>
  <si>
    <t xml:space="preserve"> (4578, 1057, 27583, 20220, 15958, 10640, 4331, 3208, 3205, 698, 436, 3309, 2423, 24575, 6868, 6355) </t>
  </si>
  <si>
    <t xml:space="preserve"> [7, 1, 29, 23, 18, 13, 7, 5, 4, 16, 11, 8, 12, 28, 16, 10] </t>
  </si>
  <si>
    <t xml:space="preserve"> (11627, 1123, 32767, 14011, 8628, 4331, 4862, 3414, 2254, 3209, 4062, 7733, 2349, 2680, 1326, 1191) </t>
  </si>
  <si>
    <t xml:space="preserve"> [11, 2, 31, 20, 14, 7, 19, 12, 7, 5, 21, 15, 8, 15, 8, 4] </t>
  </si>
  <si>
    <t xml:space="preserve"> [11, 20, 7, 9, 10, 13, 15, 11, 0, 2, 27, 17, 12, 6, 19, 14] </t>
  </si>
  <si>
    <t xml:space="preserve"> (0, 1091, 27516, 10777, 8529, 4297, 29105, 20719, 12457, 8263, 6376, 15888, 8458, 4229, 19026, 1718) </t>
  </si>
  <si>
    <t xml:space="preserve"> [0, 2, 27, 17, 12, 6, 19, 14, 9, 6, 7, 16, 9, 4, 18, 15] </t>
  </si>
  <si>
    <t xml:space="preserve"> (11627, 2081, 22198, 8063, 8457, 14633, 9517, 13742, 18894, 5286, 15894, 29497, 6345, 3205, 4338, 22131) </t>
  </si>
  <si>
    <t xml:space="preserve"> [11, 1, 21, 22, 8, 11, 10, 13, 15, 5, 18, 26, 7, 4, 10, 20] </t>
  </si>
  <si>
    <t xml:space="preserve"> (0, 1057, 7631, 2301, 5385, 3436, 6387, 2180, 12883, 31645, 16987, 10617, 3271, 4270, 3210, 1095) </t>
  </si>
  <si>
    <t xml:space="preserve"> [0, 1, 12, 13, 7, 9, 11, 3, 16, 29, 20, 15, 5, 8, 6, 3] </t>
  </si>
  <si>
    <t xml:space="preserve"> (11627, 3137, 30653, 8119, 5738, 3463, 3270, 17991, 14724, 11523, 8386, 6242, 8958, 2554, 2316, 1776) </t>
  </si>
  <si>
    <t xml:space="preserve"> [11, 2, 29, 20, 11, 7, 5, 14, 10, 7, 5, 4, 20, 14, 7, 13] </t>
  </si>
  <si>
    <t xml:space="preserve"> (16512, 3171, 7598, 32767, 4329, 7500, 22947, 2150, 24344, 17969, 13741, 8456, 5285, 12854, 2214, 11491) </t>
  </si>
  <si>
    <t xml:space="preserve"> [7, 3, 11, 31, 7, 10, 13, 4, 24, 17, 13, 8, 5, 17, 4, 7] </t>
  </si>
  <si>
    <t xml:space="preserve"> (11627, 1057, 10669, 21233, 5417, 18430, 11749, 2147, 15083, 3238, 8485, 6308, 18069, 4724, 4365, 15222) </t>
  </si>
  <si>
    <t xml:space="preserve"> [11, 1, 12, 20, 8, 26, 10, 3, 16, 5, 7, 5, 19, 14, 8, 21] </t>
  </si>
  <si>
    <t xml:space="preserve"> (0, 1123, 26322, 19094, 16777, 11527, 9413, 21995, 9514, 21040, 7300, 7365, 6343, 14799, 16812, 10858) </t>
  </si>
  <si>
    <t xml:space="preserve"> [0, 2, 22, 20, 12, 9, 7, 16, 9, 18, 5, 6, 6, 14, 14, 13] </t>
  </si>
  <si>
    <t xml:space="preserve"> (19884, 1090, 21174, 1924, 9610, 15886, 7600, 27549, 11000, 6439, 5385, 14832, 8556, 6377, 3267, 22258) </t>
  </si>
  <si>
    <t xml:space="preserve"> [15, 2, 21, 11, 10, 15, 12, 28, 19, 7, 7, 15, 10, 7, 4, 21] </t>
  </si>
  <si>
    <t xml:space="preserve"> [0, 2, 31, 21, 14, 8, 5, 11, 0, 2, 29, 21, 11, 7, 4, 9] </t>
  </si>
  <si>
    <t xml:space="preserve"> [0, 2, 29, 21, 11, 7, 4, 9, 11, 2, 29, 16, 15, 10, 14, 5] </t>
  </si>
  <si>
    <t xml:space="preserve"> (11627, 1091, 29662, 32132, 14831, 10570, 13775, 5286, 9514, 6375, 15990, 3172, 7399, 5285, 18036, 22230) </t>
  </si>
  <si>
    <t xml:space="preserve"> [11, 2, 29, 16, 15, 10, 14, 5, 9, 7, 19, 3, 7, 5, 19, 22] </t>
  </si>
  <si>
    <t xml:space="preserve"> (0, 1090, 29695, 9942, 5685, 3407, 2249, 1189, 24278, 29563, 32767, 12794, 6482, 4330, 25863, 16548) </t>
  </si>
  <si>
    <t xml:space="preserve"> [0, 2, 30, 18, 14, 9, 6, 4, 22, 27, 31, 18, 11, 7, 13, 8] </t>
  </si>
  <si>
    <t xml:space="preserve"> (0, 33, 15788, 8777, 3433, 15856, 7531, 9512, 3272, 1090, 8524, 2181, 12752, 1124, 1630, 6308) </t>
  </si>
  <si>
    <t xml:space="preserve"> [0, 1, 13, 12, 8, 15, 10, 9, 6, 2, 10, 4, 14, 3, 16, 5] </t>
  </si>
  <si>
    <t xml:space="preserve"> (0, 6276, 26460, 32767, 19026, 21240, 1388, 13675, 9446, 1552, 15855, 1255, 1783, 1321, 1156, 31967) </t>
  </si>
  <si>
    <t xml:space="preserve"> [0, 5, 26, 31, 18, 22, 8, 12, 7, 11, 15, 5, 16, 6, 3, 23] </t>
  </si>
  <si>
    <t xml:space="preserve"> (11627, 1091, 18035, 12750, 7465, 6375, 2674, 3436, 4262, 4095, 32212, 20718, 3803, 2454, 2414, 1227) </t>
  </si>
  <si>
    <t xml:space="preserve"> [11, 2, 18, 13, 8, 7, 13, 9, 5, 22, 22, 14, 17, 12, 9, 6] </t>
  </si>
  <si>
    <t xml:space="preserve"> (416, 2180, 5818, 4991, 4553, 3405, 2248, 25567, 5649, 14813, 9560, 7410, 4233, 13651, 9421, 7273) </t>
  </si>
  <si>
    <t xml:space="preserve"> [4, 3, 17, 21, 9, 9, 5, 28, 13, 19, 14, 11, 6, 14, 9, 6] </t>
  </si>
  <si>
    <t xml:space="preserve"> (19884, 2115, 23487, 13911, 4689, 3469, 264, 6843, 11537, 4170, 7959, 9615, 4263, 20084, 14800, 10572) </t>
  </si>
  <si>
    <t xml:space="preserve"> [15, 2, 27, 18, 13, 9, 5, 18, 12, 5, 18, 12, 5, 19, 15, 11] </t>
  </si>
  <si>
    <t xml:space="preserve"> (13745, 2115, 21268, 28607, 11592, 18925, 6438, 3203, 18066, 12746, 3270, 5289, 23288, 6441, 0, 28607) </t>
  </si>
  <si>
    <t xml:space="preserve"> [14, 2, 21, 29, 10, 15, 7, 3, 18, 12, 5, 6, 23, 8, 0, 29] </t>
  </si>
  <si>
    <t xml:space="preserve"> [4, 2, 28, 21, 17, 14, 9, 5, 4, 2, 31, 23, 17, 12, 8, 6] </t>
  </si>
  <si>
    <t xml:space="preserve"> (416, 1123, 32767, 22265, 15922, 10637, 7434, 5318, 31821, 22330, 13775, 6376, 15888, 12651, 8423, 5251) </t>
  </si>
  <si>
    <t xml:space="preserve"> [4, 2, 31, 23, 17, 12, 8, 6, 15, 24, 14, 7, 16, 11, 7, 4] </t>
  </si>
  <si>
    <t xml:space="preserve"> (11627, 1091, 26002, 30685, 15597, 18003, 4343, 6246, 8081, 5644, 5513, 4327, 8490, 11369, 3277, 2182) </t>
  </si>
  <si>
    <t xml:space="preserve"> [11, 2, 18, 29, 12, 18, 11, 5, 17, 11, 9, 6, 9, 8, 7, 4] </t>
  </si>
  <si>
    <t xml:space="preserve"> (0, 3171, 25434, 18002, 11694, 9515, 6375, 4261, 12818, 7538, 4301, 4230, 7637, 5453, 4262, 7867) </t>
  </si>
  <si>
    <t xml:space="preserve"> [0, 3, 25, 18, 13, 10, 7, 5, 15, 12, 8, 5, 14, 9, 5, 18] </t>
  </si>
  <si>
    <t xml:space="preserve"> (0, 2114, 29596, 20083, 14798, 10570, 7399, 4261, 4955, 8753, 4394, 20218, 13909, 9582, 5353, 31138) </t>
  </si>
  <si>
    <t xml:space="preserve"> [0, 2, 28, 19, 14, 10, 7, 5, 19, 14, 8, 23, 17, 11, 7, 15] </t>
  </si>
  <si>
    <t xml:space="preserve"> [11, 7, 31, 21, 14, 9, 6, 12, 11, 3, 30, 20, 16, 12, 8, 6] </t>
  </si>
  <si>
    <t xml:space="preserve"> (11627, 2179, 30687, 2975, 2682, 2577, 1419, 1319, 1221, 29496, 21039, 14731, 10502, 30541, 24996, 12483) </t>
  </si>
  <si>
    <t xml:space="preserve"> [11, 3, 30, 20, 16, 12, 8, 6, 4, 26, 17, 12, 8, 23, 14, 7] </t>
  </si>
  <si>
    <t xml:space="preserve"> (11627, 1090, 20317, 7930, 3604, 3472, 3337, 1221, 12850, 8557, 4329, 2182, 6335, 14119, 6660, 4419) </t>
  </si>
  <si>
    <t xml:space="preserve"> [11, 2, 25, 19, 13, 10, 7, 4, 16, 11, 7, 4, 14, 15, 9, 6] </t>
  </si>
  <si>
    <t xml:space="preserve"> (8456, 1090, 9904, 4520, 3333, 1190, 9916, 7604, 2316, 29629, 9646, 7432, 2181, 1273, 1104, 1064) </t>
  </si>
  <si>
    <t xml:space="preserve"> [8, 2, 15, 8, 5, 4, 19, 13, 7, 29, 12, 8, 4, 11, 6, 3] </t>
  </si>
  <si>
    <t xml:space="preserve"> (11627, 1091, 13880, 25503, 7471, 15022, 5550, 4338, 19026, 3370, 3271, 15889, 3241, 8457, 4626, 4506) </t>
  </si>
  <si>
    <t xml:space="preserve"> [11, 2, 18, 28, 10, 16, 11, 10, 18, 7, 5, 16, 6, 8, 13, 14] </t>
  </si>
  <si>
    <t xml:space="preserve"> (7432, 1056, 30652, 19062, 11696, 6410, 5319, 3205, 2148, 5563, 3348, 2186, 21072, 15786, 9479, 6308) </t>
  </si>
  <si>
    <t xml:space="preserve"> [8, 1, 29, 20, 13, 8, 6, 4, 3, 15, 10, 5, 18, 13, 8, 5] </t>
  </si>
  <si>
    <t xml:space="preserve"> [8, 0, 22, 14, 9, 6, 5, 13, 0, 1, 15, 18, 5, 8, 13, 3] </t>
  </si>
  <si>
    <t xml:space="preserve"> (0, 1089, 9904, 735, 3333, 4520, 15788, 2178, 6440, 2243, 22065, 26356, 2258, 4204, 1095, 22461) </t>
  </si>
  <si>
    <t xml:space="preserve"> [0, 1, 15, 18, 5, 8, 13, 3, 8, 4, 18, 23, 9, 6, 3, 26] </t>
  </si>
  <si>
    <t xml:space="preserve"> (416, 1090, 18237, 24278, 15825, 8556, 5418, 5352, 3206, 3171, 2223, 6586, 6486, 4401, 4299, 2385) </t>
  </si>
  <si>
    <t xml:space="preserve"> [4, 2, 24, 22, 15, 10, 8, 7, 4, 3, 7, 15, 13, 10, 7, 10] </t>
  </si>
  <si>
    <t xml:space="preserve"> (16512, 2115, 29630, 18302, 10808, 9616, 7466, 3206, 12652, 13775, 1230, 22036, 5319, 7432, 1663, 2393) </t>
  </si>
  <si>
    <t xml:space="preserve"> [7, 2, 29, 25, 17, 12, 9, 4, 12, 14, 7, 19, 6, 8, 17, 12] </t>
  </si>
  <si>
    <t xml:space="preserve"> (0, 1091, 17047, 13936, 10737, 7501, 4296, 2182, 5609, 5446, 4327, 16624, 11401, 3304, 7503, 1151) </t>
  </si>
  <si>
    <t xml:space="preserve"> [0, 2, 20, 16, 14, 10, 6, 4, 10, 7, 6, 13, 8, 6, 11, 12] </t>
  </si>
  <si>
    <t xml:space="preserve"> (0, 1123, 26557, 13050, 7764, 3504, 11828, 2413, 1257, 1158, 12720, 7434, 4262, 31253, 25934, 17606) </t>
  </si>
  <si>
    <t xml:space="preserve"> [0, 2, 28, 20, 15, 11, 16, 9, 6, 4, 14, 8, 5, 22, 16, 10] </t>
  </si>
  <si>
    <t xml:space="preserve"> (0, 1091, 32767, 15197, 6842, 3540, 3340, 3240, 18700, 12422, 25402, 13808, 7433, 12684, 8456, 5285) </t>
  </si>
  <si>
    <t xml:space="preserve"> [0, 2, 31, 23, 18, 12, 8, 5, 13, 7, 25, 15, 8, 12, 8, 5] </t>
  </si>
  <si>
    <t xml:space="preserve"> (0, 2115, 2243, 8493, 9619, 11807, 4262, 7400, 11562, 13709, 6502, 11819, 14099, 29630, 18963, 15791) </t>
  </si>
  <si>
    <t xml:space="preserve"> [0, 2, 4, 10, 13, 19, 5, 7, 10, 13, 8, 13, 19, 29, 18, 14] </t>
  </si>
  <si>
    <t xml:space="preserve"> (11627, 3139, 28248, 29595, 18766, 13449, 7566, 23082, 17732, 13474, 8322, 32561, 8822, 6408, 1190, 7269) </t>
  </si>
  <si>
    <t xml:space="preserve"> [11, 3, 23, 28, 14, 9, 11, 16, 10, 7, 5, 24, 16, 7, 4, 5] </t>
  </si>
  <si>
    <t xml:space="preserve"> (19884, 2081, 32767, 6778, 6582, 3375, 2184, 1095, 11829, 2317, 1127, 15958, 5520, 3239, 2127, 11004) </t>
  </si>
  <si>
    <t xml:space="preserve"> [15, 1, 31, 17, 14, 9, 5, 3, 16, 8, 4, 18, 11, 5, 6, 20] </t>
  </si>
  <si>
    <t xml:space="preserve"> (11627, 1091, 24311, 28183, 10710, 3612, 4373, 16912, 2286, 1094, 4428, 1129, 8656, 4332, 4955, 9513) </t>
  </si>
  <si>
    <t xml:space="preserve"> [11, 2, 23, 22, 15, 16, 11, 16, 8, 3, 9, 4, 13, 8, 19, 9] </t>
  </si>
  <si>
    <t xml:space="preserve"> (7432, 33, 21306, 16982, 11695, 6410, 4263, 2180, 4892, 31457, 31253, 25934, 13448, 6729, 3396, 2211) </t>
  </si>
  <si>
    <t xml:space="preserve"> [8, 1, 24, 19, 13, 8, 5, 3, 19, 18, 22, 16, 8, 11, 6, 3] </t>
  </si>
  <si>
    <t xml:space="preserve"> (15757, 1091, 24511, 13117, 663, 2481, 2316, 1161, 101, 15954, 12717, 8522, 5351, 4261, 10591, 1043) </t>
  </si>
  <si>
    <t xml:space="preserve"> [13, 2, 28, 22, 14, 11, 7, 5, 3, 17, 13, 9, 6, 5, 17, 7] </t>
  </si>
  <si>
    <t xml:space="preserve"> (10570, 1091, 19197, 15929, 10676, 8497, 5356, 4263, 4651, 3494, 9969, 30719, 3635, 4462, 3365, 2244) </t>
  </si>
  <si>
    <t xml:space="preserve"> [10, 2, 23, 19, 14, 11, 8, 5, 11, 7, 16, 30, 13, 10, 6, 4] </t>
  </si>
  <si>
    <t xml:space="preserve"> (4578, 1091, 13880, 21471, 4474, 19946, 6419, 4569, 19026, 4268, 3271, 15889, 3241, 8457, 4664, 4956) </t>
  </si>
  <si>
    <t xml:space="preserve"> [7, 2, 18, 27, 14, 15, 11, 14, 18, 7, 5, 16, 6, 8, 15, 19] </t>
  </si>
  <si>
    <t xml:space="preserve"> (11627, 1059, 26525, 28436, 13377, 16579, 18789, 24076, 11063, 14754, 24284, 13987, 8388, 1324, 8063, 4597) </t>
  </si>
  <si>
    <t xml:space="preserve"> [11, 2, 27, 24, 5, 8, 11, 17, 19, 10, 24, 12, 6, 7, 22, 13] </t>
  </si>
  <si>
    <t xml:space="preserve"> (11627, 2147, 12782, 17311, 8554, 7431, 2276, 2187, 8788, 7566, 7433, 1853, 1487, 2225, 2364, 31894) </t>
  </si>
  <si>
    <t xml:space="preserve"> [11, 3, 14, 25, 10, 7, 4, 6, 15, 11, 8, 18, 10, 8, 13, 19] </t>
  </si>
  <si>
    <t xml:space="preserve"> (15757, 1090, 20347, 28474, 5618, 4462, 24882, 2212, 25033, 19715, 12418, 9847, 15823, 9481, 3335, 14441) </t>
  </si>
  <si>
    <t xml:space="preserve"> [13, 2, 24, 26, 13, 10, 17, 4, 16, 10, 6, 17, 15, 9, 6, 9] </t>
  </si>
  <si>
    <t xml:space="preserve"> (11627, 1123, 25503, 19161, 12786, 8557, 6410, 4264, 3205, 15786, 9479, 6308, 12684, 8456, 5285, 21072) </t>
  </si>
  <si>
    <t xml:space="preserve"> [11, 2, 28, 22, 15, 11, 8, 6, 4, 13, 8, 5, 12, 8, 5, 18] </t>
  </si>
  <si>
    <t xml:space="preserve"> [15, 2, 28, 19, 14, 10, 8, 5, 13, 1, 26, 23, 18, 14, 9, 6] </t>
  </si>
  <si>
    <t xml:space="preserve"> (15757, 2081, 26584, 22357, 17136, 10860, 5639, 2312, 1189, 2081, 15294, 11929, 7703, 4467, 2081, 8063) </t>
  </si>
  <si>
    <t xml:space="preserve"> [13, 1, 26, 23, 18, 14, 9, 6, 4, 1, 24, 19, 15, 11, 1, 22] </t>
  </si>
  <si>
    <t xml:space="preserve"> (13745, 3106, 31743, 13053, 11637, 7342, 3145, 2085, 17375, 6739, 1400, 1232, 29262, 24012, 18694, 12292) </t>
  </si>
  <si>
    <t xml:space="preserve"> [14, 2, 31, 21, 14, 9, 5, 3, 26, 14, 12, 8, 20, 16, 11, 5] </t>
  </si>
  <si>
    <t xml:space="preserve"> [11, 9, 31, 26, 17, 12, 11, 18, 9, 3, 22, 16, 11, 8, 5, 30] </t>
  </si>
  <si>
    <t xml:space="preserve"> (9513, 3139, 22231, 13843, 8589, 6410, 4261, 30719, 1656, 21763, 19055, 12746, 8453, 8324, 2353, 2154) </t>
  </si>
  <si>
    <t xml:space="preserve"> [9, 3, 22, 16, 11, 8, 5, 30, 15, 11, 17, 12, 7, 5, 9, 5] </t>
  </si>
  <si>
    <t xml:space="preserve"> (15757, 3106, 32767, 22197, 14734, 8392, 8200, 15190, 13448, 7236, 3700, 3403, 12972, 12736, 6432, 4192) </t>
  </si>
  <si>
    <t xml:space="preserve"> [13, 2, 31, 21, 13, 7, 5, 21, 8, 4, 14, 8, 15, 9, 5, 2] </t>
  </si>
  <si>
    <t xml:space="preserve"> (15855, 1090, 29629, 9050, 2679, 1488, 2379, 2248, 19094, 12785, 8491, 18698, 12389, 6389, 4238, 1126) </t>
  </si>
  <si>
    <t xml:space="preserve"> [15, 2, 29, 20, 15, 10, 8, 5, 20, 15, 9, 12, 7, 11, 7, 3] </t>
  </si>
  <si>
    <t xml:space="preserve"> (13745, 1090, 31675, 24274, 19977, 14759, 12548, 8390, 6276, 4195, 2223, 25433, 20115, 18959, 12682, 2385) </t>
  </si>
  <si>
    <t xml:space="preserve"> [14, 2, 29, 21, 15, 11, 8, 7, 5, 3, 7, 25, 19, 16, 11, 10] </t>
  </si>
  <si>
    <t xml:space="preserve"> (11627, 1091, 15856, 23387, 6830, 3364, 4552, 29594, 9724, 6390, 2191, 1127, 10642, 8859, 5285, 6442) </t>
  </si>
  <si>
    <t xml:space="preserve"> [11, 2, 15, 25, 14, 5, 9, 27, 17, 12, 7, 4, 13, 18, 5, 8] </t>
  </si>
  <si>
    <t xml:space="preserve"> (15757, 1090, 27613, 24343, 15955, 9678, 8522, 8453, 4230, 3171, 20048, 11661, 8457, 6343, 3205, 992) </t>
  </si>
  <si>
    <t xml:space="preserve"> [13, 2, 28, 23, 17, 12, 9, 7, 5, 3, 18, 12, 8, 6, 4, 10] </t>
  </si>
  <si>
    <t xml:space="preserve"> [0, 0, 0, 0] </t>
  </si>
  <si>
    <t xml:space="preserve"> [0, 0, 0] </t>
  </si>
  <si>
    <t xml:space="preserve"> [1, 128, 0] </t>
  </si>
  <si>
    <t xml:space="preserve"> [0, 0, 64, 0] </t>
  </si>
  <si>
    <t xml:space="preserve"> [0, 0, 1, 0] </t>
  </si>
  <si>
    <t xml:space="preserve"> [65, 226, 20] </t>
  </si>
  <si>
    <t xml:space="preserve"> [226, 61, 0] </t>
  </si>
  <si>
    <t xml:space="preserve"> [103, 152, 0] </t>
  </si>
  <si>
    <t xml:space="preserve"> [224, 171, 0] </t>
  </si>
  <si>
    <t xml:space="preserve"> [193, 163, 0] </t>
  </si>
  <si>
    <t xml:space="preserve"> [162, 1, 0] </t>
  </si>
  <si>
    <t xml:space="preserve"> [235, 187, 0] </t>
  </si>
  <si>
    <t xml:space="preserve"> [122, 154, 0] </t>
  </si>
  <si>
    <t xml:space="preserve"> [0, 16, 0, 0] </t>
  </si>
  <si>
    <t xml:space="preserve"> [4, 0, 0] </t>
  </si>
  <si>
    <t xml:space="preserve"> [38, 51, 0] </t>
  </si>
  <si>
    <t xml:space="preserve"> [32, 186, 16] </t>
  </si>
  <si>
    <t xml:space="preserve"> [0, 64, 1, 0] </t>
  </si>
  <si>
    <t xml:space="preserve"> [1, 24, 0] </t>
  </si>
  <si>
    <t xml:space="preserve"> [30, 40, 0] </t>
  </si>
  <si>
    <t xml:space="preserve"> [64, 0, 20] </t>
  </si>
  <si>
    <t xml:space="preserve"> [229, 139, 0] </t>
  </si>
  <si>
    <t xml:space="preserve"> [0, 128, 0] </t>
  </si>
  <si>
    <t xml:space="preserve"> [64, 128, 0] </t>
  </si>
  <si>
    <t xml:space="preserve"> [132, 1, 0] </t>
  </si>
  <si>
    <t xml:space="preserve"> [186, 49, 20] </t>
  </si>
  <si>
    <t xml:space="preserve"> [255, 239, 20] </t>
  </si>
  <si>
    <t xml:space="preserve"> [37, 169, 20] </t>
  </si>
  <si>
    <t xml:space="preserve"> [32, 0, 0] </t>
  </si>
  <si>
    <t xml:space="preserve"> [228, 247, 0] </t>
  </si>
  <si>
    <t xml:space="preserve"> [224, 187, 20] </t>
  </si>
  <si>
    <t xml:space="preserve"> [235, 255, 16] </t>
  </si>
  <si>
    <t xml:space="preserve"> [239, 127, 16] </t>
  </si>
  <si>
    <t xml:space="preserve"> [224, 129, 0] </t>
  </si>
  <si>
    <t xml:space="preserve"> [97, 138, 0] </t>
  </si>
  <si>
    <t xml:space="preserve"> [110, 64, 0] </t>
  </si>
  <si>
    <t xml:space="preserve"> [32, 128, 0] </t>
  </si>
  <si>
    <t xml:space="preserve"> [37, 48, 0] </t>
  </si>
  <si>
    <t xml:space="preserve"> [160, 161, 0] </t>
  </si>
  <si>
    <t xml:space="preserve"> [255, 255, 20] </t>
  </si>
  <si>
    <t xml:space="preserve"> [37, 184, 0] </t>
  </si>
  <si>
    <t xml:space="preserve"> [103, 154, 0] </t>
  </si>
  <si>
    <t xml:space="preserve"> [192, 1, 0] </t>
  </si>
  <si>
    <t xml:space="preserve"> [33, 0, 0] </t>
  </si>
  <si>
    <t xml:space="preserve"> [1, 0, 0, 0] </t>
  </si>
  <si>
    <t xml:space="preserve"> [4, 176, 0] </t>
  </si>
  <si>
    <t xml:space="preserve"> [64, 10, 0] </t>
  </si>
  <si>
    <t xml:space="preserve"> [228, 137, 0] </t>
  </si>
  <si>
    <t xml:space="preserve"> [96, 128, 0] </t>
  </si>
  <si>
    <t xml:space="preserve"> [34, 32, 0] </t>
  </si>
  <si>
    <t xml:space="preserve"> [238, 99, 0] </t>
  </si>
  <si>
    <t xml:space="preserve"> [238, 65, 0] </t>
  </si>
  <si>
    <t xml:space="preserve"> [255, 255, 0] </t>
  </si>
  <si>
    <t xml:space="preserve"> [0, 0, 128, 0] </t>
  </si>
  <si>
    <t xml:space="preserve"> [127, 254, 0] </t>
  </si>
  <si>
    <t xml:space="preserve"> [101, 0, 0] </t>
  </si>
  <si>
    <t xml:space="preserve"> [39, 152, 0] </t>
  </si>
  <si>
    <t xml:space="preserve"> [5, 0, 0, 0] </t>
  </si>
  <si>
    <t xml:space="preserve"> [103, 152, 20] </t>
  </si>
  <si>
    <t xml:space="preserve"> [127, 255, 0] </t>
  </si>
  <si>
    <t xml:space="preserve"> [0, 0, 9, 0] </t>
  </si>
  <si>
    <t xml:space="preserve"> [32, 0, 20] </t>
  </si>
  <si>
    <t xml:space="preserve"> [103, 0, 0] </t>
  </si>
  <si>
    <t xml:space="preserve"> [0, 0, 129, 0] </t>
  </si>
  <si>
    <t xml:space="preserve"> [36, 2, 0] </t>
  </si>
  <si>
    <t xml:space="preserve"> [36, 48, 0] </t>
  </si>
  <si>
    <t xml:space="preserve"> [128, 249, 20] </t>
  </si>
  <si>
    <t xml:space="preserve"> [96, 255, 0] </t>
  </si>
  <si>
    <t xml:space="preserve"> [4, 128, 0] </t>
  </si>
  <si>
    <t xml:space="preserve"> [4, 0, 0, 0] </t>
  </si>
  <si>
    <t xml:space="preserve"> [64, 130, 0] </t>
  </si>
  <si>
    <t xml:space="preserve"> [1, 0, 1, 0] </t>
  </si>
  <si>
    <t xml:space="preserve"> [33, 168, 0] </t>
  </si>
  <si>
    <t xml:space="preserve"> [34, 184, 0] </t>
  </si>
  <si>
    <t xml:space="preserve"> [225, 185, 0] </t>
  </si>
  <si>
    <t xml:space="preserve"> [32, 139, 0] </t>
  </si>
  <si>
    <t xml:space="preserve"> [192, 43, 0] </t>
  </si>
  <si>
    <t xml:space="preserve"> [192, 139, 0] </t>
  </si>
  <si>
    <t xml:space="preserve"> [224, 57, 0] </t>
  </si>
  <si>
    <t xml:space="preserve"> [193, 11, 0] </t>
  </si>
  <si>
    <t xml:space="preserve"> [32, 153, 0] </t>
  </si>
  <si>
    <t xml:space="preserve"> [0, 0, 8, 0] </t>
  </si>
  <si>
    <t xml:space="preserve"> [0, 64, 0, 0] </t>
  </si>
  <si>
    <t xml:space="preserve"> [192, 11, 0] </t>
  </si>
  <si>
    <t xml:space="preserve"> [0, 8, 0] </t>
  </si>
  <si>
    <t xml:space="preserve"> [64, 0, 0] </t>
  </si>
  <si>
    <t xml:space="preserve"> [192, 8, 0] </t>
  </si>
  <si>
    <t xml:space="preserve"> [164, 51, 20] </t>
  </si>
  <si>
    <t xml:space="preserve"> [225, 59, 0] </t>
  </si>
  <si>
    <t xml:space="preserve"> [100, 252, 20] </t>
  </si>
  <si>
    <t xml:space="preserve"> [133, 179, 20] </t>
  </si>
  <si>
    <t xml:space="preserve"> [224, 123, 0] </t>
  </si>
  <si>
    <t xml:space="preserve"> [128, 49, 0] </t>
  </si>
  <si>
    <t xml:space="preserve"> [101, 2, 20] </t>
  </si>
  <si>
    <t xml:space="preserve"> [224, 163, 20] </t>
  </si>
  <si>
    <t xml:space="preserve"> [101, 176, 0] </t>
  </si>
  <si>
    <t xml:space="preserve"> [33, 136, 0] </t>
  </si>
  <si>
    <t xml:space="preserve"> [33, 176, 0] </t>
  </si>
  <si>
    <t xml:space="preserve"> [229, 184, 0] </t>
  </si>
  <si>
    <t xml:space="preserve"> [35, 176, 0] </t>
  </si>
  <si>
    <t xml:space="preserve"> [0, 0, 32, 0] </t>
  </si>
  <si>
    <t xml:space="preserve"> [97, 184, 0] </t>
  </si>
  <si>
    <t xml:space="preserve"> [225, 177, 0] </t>
  </si>
  <si>
    <t xml:space="preserve"> [160, 33, 0] </t>
  </si>
  <si>
    <t xml:space="preserve"> [97, 255, 0] </t>
  </si>
  <si>
    <t xml:space="preserve"> [101, 186, 0] </t>
  </si>
  <si>
    <t xml:space="preserve"> [224, 43, 0] </t>
  </si>
  <si>
    <t xml:space="preserve"> [16, 0, 105, 0] </t>
  </si>
  <si>
    <t xml:space="preserve"> [239, 251, 0] </t>
  </si>
  <si>
    <t xml:space="preserve"> [0, 64, 128, 0] </t>
  </si>
  <si>
    <t xml:space="preserve"> [37, 178, 20] </t>
  </si>
  <si>
    <t xml:space="preserve"> [96, 0, 0] </t>
  </si>
  <si>
    <t xml:space="preserve"> [224, 3, 0] </t>
  </si>
  <si>
    <t xml:space="preserve"> [0, 160, 0] </t>
  </si>
  <si>
    <t xml:space="preserve"> [224, 147, 0] </t>
  </si>
  <si>
    <t xml:space="preserve"> [128, 9, 0] </t>
  </si>
  <si>
    <t xml:space="preserve"> [0, 64, 64, 0] </t>
  </si>
  <si>
    <t xml:space="preserve"> [97, 129, 0] </t>
  </si>
  <si>
    <t xml:space="preserve"> [33, 184, 0] </t>
  </si>
  <si>
    <t xml:space="preserve"> [1, 8, 0] </t>
  </si>
  <si>
    <t xml:space="preserve"> [49, 252, 20] </t>
  </si>
  <si>
    <t xml:space="preserve"> [165, 144, 0] </t>
  </si>
  <si>
    <t xml:space="preserve"> [36, 152, 16] </t>
  </si>
  <si>
    <t xml:space="preserve"> [224, 137, 0] </t>
  </si>
  <si>
    <t xml:space="preserve"> [37, 176, 0] </t>
  </si>
  <si>
    <t xml:space="preserve"> [96, 8, 20] </t>
  </si>
  <si>
    <t xml:space="preserve"> [223, 255, 20] </t>
  </si>
  <si>
    <t xml:space="preserve"> [0, 27, 0] </t>
  </si>
  <si>
    <t xml:space="preserve"> [225, 49, 0] </t>
  </si>
  <si>
    <t xml:space="preserve"> [192, 49, 0] </t>
  </si>
  <si>
    <t xml:space="preserve"> [197, 35, 0] </t>
  </si>
  <si>
    <t xml:space="preserve"> [128, 139, 0] </t>
  </si>
  <si>
    <t xml:space="preserve"> [96, 10, 0] </t>
  </si>
  <si>
    <t xml:space="preserve"> [128, 1, 0] </t>
  </si>
  <si>
    <t xml:space="preserve"> [225, 195, 0] </t>
  </si>
  <si>
    <t xml:space="preserve"> [64, 34, 0] </t>
  </si>
  <si>
    <t xml:space="preserve"> [192, 35, 0] </t>
  </si>
  <si>
    <t xml:space="preserve"> [0, 0, 65, 0] </t>
  </si>
  <si>
    <t xml:space="preserve"> [229, 129, 0] </t>
  </si>
  <si>
    <t xml:space="preserve"> [231, 179, 0] </t>
  </si>
  <si>
    <t xml:space="preserve"> [161, 179, 0] </t>
  </si>
  <si>
    <t xml:space="preserve"> [32, 128, 20] </t>
  </si>
  <si>
    <t xml:space="preserve"> [225, 41, 0] </t>
  </si>
  <si>
    <t xml:space="preserve"> [97, 186, 0] </t>
  </si>
  <si>
    <t xml:space="preserve"> [192, 163, 0] </t>
  </si>
  <si>
    <t xml:space="preserve"> [110, 64, 20] </t>
  </si>
  <si>
    <t xml:space="preserve"> [225, 251, 20] </t>
  </si>
  <si>
    <t xml:space="preserve"> [96, 139, 0] </t>
  </si>
  <si>
    <t xml:space="preserve"> [100, 8, 0] </t>
  </si>
  <si>
    <t xml:space="preserve"> [96, 136, 0] </t>
  </si>
  <si>
    <t xml:space="preserve"> [0, 32, 0, 0] </t>
  </si>
  <si>
    <t xml:space="preserve"> [245, 189, 0] </t>
  </si>
  <si>
    <t xml:space="preserve"> [101, 178, 0] </t>
  </si>
  <si>
    <t xml:space="preserve"> [37, 8, 0] </t>
  </si>
  <si>
    <t xml:space="preserve"> [110, 64, 16] </t>
  </si>
  <si>
    <t xml:space="preserve"> [161, 169, 16] </t>
  </si>
  <si>
    <t xml:space="preserve"> [197, 187, 20] </t>
  </si>
  <si>
    <t xml:space="preserve"> [103, 152, 16] </t>
  </si>
  <si>
    <t xml:space="preserve"> [101, 50, 20] </t>
  </si>
  <si>
    <t xml:space="preserve"> [63, 254, 16] </t>
  </si>
  <si>
    <t xml:space="preserve"> [192, 179, 16] </t>
  </si>
  <si>
    <t xml:space="preserve"> [47, 254, 20] </t>
  </si>
  <si>
    <t xml:space="preserve"> [254, 255, 0] </t>
  </si>
  <si>
    <t xml:space="preserve"> [255, 255, 16] </t>
  </si>
  <si>
    <t xml:space="preserve"> [103, 248, 20] </t>
  </si>
  <si>
    <t xml:space="preserve"> [134, 114, 0] </t>
  </si>
  <si>
    <t xml:space="preserve"> [254, 255, 16] </t>
  </si>
  <si>
    <t xml:space="preserve"> [207, 123, 20] </t>
  </si>
  <si>
    <t xml:space="preserve"> [254, 237, 16] </t>
  </si>
  <si>
    <t xml:space="preserve"> [254, 249, 16] </t>
  </si>
  <si>
    <t xml:space="preserve"> [250, 107, 16] </t>
  </si>
  <si>
    <t xml:space="preserve"> [230, 187, 16] </t>
  </si>
  <si>
    <t xml:space="preserve"> [127, 206, 4] </t>
  </si>
  <si>
    <t xml:space="preserve"> [206, 250, 0] </t>
  </si>
  <si>
    <t xml:space="preserve"> [186, 115, 16] </t>
  </si>
  <si>
    <t xml:space="preserve"> [0, 0, 97, 0] </t>
  </si>
  <si>
    <t xml:space="preserve"> [231, 251, 20] </t>
  </si>
  <si>
    <t xml:space="preserve"> [238, 251, 16] </t>
  </si>
  <si>
    <t xml:space="preserve"> [238, 127, 20] </t>
  </si>
  <si>
    <t xml:space="preserve"> [110, 210, 16] </t>
  </si>
  <si>
    <t xml:space="preserve"> [238, 235, 4] </t>
  </si>
  <si>
    <t xml:space="preserve"> [254, 251, 20] </t>
  </si>
  <si>
    <t xml:space="preserve"> [231, 249, 16] </t>
  </si>
  <si>
    <t xml:space="preserve"> [234, 155, 20] </t>
  </si>
  <si>
    <t xml:space="preserve"> [33, 40, 16] </t>
  </si>
  <si>
    <t xml:space="preserve"> [34, 176, 0] </t>
  </si>
  <si>
    <t xml:space="preserve"> [0, 0, 40, 0] </t>
  </si>
  <si>
    <t xml:space="preserve"> [239, 251, 20] </t>
  </si>
  <si>
    <t xml:space="preserve"> [0, 4, 73, 0] </t>
  </si>
  <si>
    <t xml:space="preserve"> [246, 255, 0] </t>
  </si>
  <si>
    <t xml:space="preserve"> [255, 255, 252] </t>
  </si>
  <si>
    <t xml:space="preserve"> [161, 177, 20] </t>
  </si>
  <si>
    <t xml:space="preserve"> [238, 251, 0] </t>
  </si>
  <si>
    <t xml:space="preserve"> [96, 152, 16] </t>
  </si>
  <si>
    <t xml:space="preserve"> [160, 131, 20] </t>
  </si>
  <si>
    <t xml:space="preserve"> [103, 144, 0] </t>
  </si>
  <si>
    <t xml:space="preserve"> [62, 118, 0] </t>
  </si>
  <si>
    <t xml:space="preserve"> [234, 123, 16] </t>
  </si>
  <si>
    <t xml:space="preserve"> [165, 49, 16] </t>
  </si>
  <si>
    <t xml:space="preserve"> [122, 186, 16] </t>
  </si>
  <si>
    <t xml:space="preserve"> [191, 185, 0] </t>
  </si>
  <si>
    <t xml:space="preserve"> [63, 252, 0] </t>
  </si>
  <si>
    <t xml:space="preserve"> [36, 178, 0] </t>
  </si>
  <si>
    <t xml:space="preserve"> [228, 187, 20] </t>
  </si>
  <si>
    <t xml:space="preserve"> [0, 0, 0, 2] </t>
  </si>
  <si>
    <t xml:space="preserve"> [230, 249, 16] </t>
  </si>
  <si>
    <t xml:space="preserve"> [234, 130, 16] </t>
  </si>
  <si>
    <t xml:space="preserve"> [238, 187, 20] </t>
  </si>
  <si>
    <t xml:space="preserve"> [226, 123, 16] </t>
  </si>
  <si>
    <t xml:space="preserve"> [222, 243, 0] </t>
  </si>
  <si>
    <t xml:space="preserve"> [234, 235, 20] </t>
  </si>
  <si>
    <t xml:space="preserve"> [231, 250, 20] </t>
  </si>
  <si>
    <t xml:space="preserve"> [234, 251, 16] </t>
  </si>
  <si>
    <t xml:space="preserve"> [234, 155, 16] </t>
  </si>
  <si>
    <t xml:space="preserve"> [0, 0, 1, 128] </t>
  </si>
  <si>
    <t xml:space="preserve"> [230, 0, 0] </t>
  </si>
  <si>
    <t xml:space="preserve"> [230, 9, 0] </t>
  </si>
  <si>
    <t xml:space="preserve"> [33, 176, 20] </t>
  </si>
  <si>
    <t xml:space="preserve"> [255, 167, 16] </t>
  </si>
  <si>
    <t xml:space="preserve"> [63, 239, 20] </t>
  </si>
  <si>
    <t xml:space="preserve"> [254, 254, 20] </t>
  </si>
  <si>
    <t xml:space="preserve"> [251, 187, 20] </t>
  </si>
  <si>
    <t xml:space="preserve"> [127, 254, 235] </t>
  </si>
  <si>
    <t xml:space="preserve"> [255, 247, 255] </t>
  </si>
  <si>
    <t xml:space="preserve"> [255, 239, 235] </t>
  </si>
  <si>
    <t xml:space="preserve"> [0, 0, 3, 0] </t>
  </si>
  <si>
    <t xml:space="preserve"> [255, 255, 124] </t>
  </si>
  <si>
    <t xml:space="preserve"> [160, 169, 20] </t>
  </si>
  <si>
    <t xml:space="preserve"> [98, 2, 0] </t>
  </si>
  <si>
    <t xml:space="preserve"> [32, 56, 20] </t>
  </si>
  <si>
    <t xml:space="preserve"> [224, 139, 0] </t>
  </si>
  <si>
    <t xml:space="preserve"> [36, 200, 16] </t>
  </si>
  <si>
    <t xml:space="preserve"> [128, 119, 20] </t>
  </si>
  <si>
    <t xml:space="preserve"> [238, 251, 20] </t>
  </si>
  <si>
    <t xml:space="preserve"> [238, 123, 20] </t>
  </si>
  <si>
    <t xml:space="preserve"> [228, 241, 20] </t>
  </si>
  <si>
    <t xml:space="preserve"> [0, 128, 16, 0] </t>
  </si>
  <si>
    <t>Absorb</t>
  </si>
  <si>
    <t>Null</t>
  </si>
  <si>
    <t>Weakness</t>
  </si>
  <si>
    <t>Immunities (Blocked Status)</t>
  </si>
  <si>
    <t>Status ($1B,C,D,E)</t>
  </si>
  <si>
    <t>add flagstring for ff6wc</t>
  </si>
  <si>
    <t xml:space="preserve">        #16: Random steal</t>
  </si>
  <si>
    <t xml:space="preserve">        #32: Atma Weapon graphic</t>
  </si>
  <si>
    <t xml:space="preserve">        #48: Random X kill (e.g. Assassin, Trump, Wing Edge)</t>
  </si>
  <si>
    <t xml:space="preserve">        #64: 2x dmg on humans</t>
  </si>
  <si>
    <t xml:space="preserve">        #80: Drain HP (Drainer)</t>
  </si>
  <si>
    <t xml:space="preserve">        #96: Drain MP (Soul Sabre)</t>
  </si>
  <si>
    <t xml:space="preserve">        #112: MP crit</t>
  </si>
  <si>
    <t xml:space="preserve">        #128: Throw proc (Hawk Eye/Sniper)</t>
  </si>
  <si>
    <t xml:space="preserve">        #144: Dice graphic</t>
  </si>
  <si>
    <t xml:space="preserve">        #160: Vknife</t>
  </si>
  <si>
    <t xml:space="preserve">        #176: 50% Wind Slash (Tempest)</t>
  </si>
  <si>
    <t xml:space="preserve">        #192: Heal Rod</t>
  </si>
  <si>
    <t xml:space="preserve">        #208: Random slice kill (Scimitar)</t>
  </si>
  <si>
    <t xml:space="preserve">        #224: Ogre Nix</t>
  </si>
  <si>
    <t xml:space="preserve">        #255: Many consumables, Inviz and Shadow Edge</t>
  </si>
  <si>
    <t>Randomly evades an enemy's&lt;line&gt;attack&lt;end&gt;</t>
  </si>
  <si>
    <t>Randomly steals an enemy's&lt;line&gt;item&lt;end&gt;</t>
  </si>
  <si>
    <t>Randomly dispatches an enemy&lt;end&gt;</t>
  </si>
  <si>
    <t>Doubles damage to a human&lt;line&gt;target&lt;end&gt;</t>
  </si>
  <si>
    <t>Pearl-elemental&lt;end&gt;</t>
  </si>
  <si>
    <t>Gains power as HP decreases&lt;end&gt;</t>
  </si>
  <si>
    <t>Consumes MP to inflict mortal&lt;line&gt;blow&lt;end&gt;</t>
  </si>
  <si>
    <t>Randomly casts “Fire"&lt;end&gt;</t>
  </si>
  <si>
    <t>Randomly casts “Ice"&lt;end&gt;</t>
  </si>
  <si>
    <t>Randomly casts “Bolt"&lt;end&gt;</t>
  </si>
  <si>
    <t>Randomly casts “Break"&lt;end&gt;</t>
  </si>
  <si>
    <t>Absorbs damage as HP&lt;end&gt;</t>
  </si>
  <si>
    <t>Mag pwr up&lt;end&gt;</t>
  </si>
  <si>
    <t>Absorbs damage as MP&lt;line&gt;Randomly casts “Doom"&lt;end&gt;</t>
  </si>
  <si>
    <t>Uses MP to inflict mortal blow&lt;line&gt;May break if luck is bad&lt;end&gt;</t>
  </si>
  <si>
    <t>Pearl-elemental sword&lt;end&gt;</t>
  </si>
  <si>
    <t>Randomly dices up an enemy&lt;end&gt;</t>
  </si>
  <si>
    <t>A legendary sword&lt;end&gt;</t>
  </si>
  <si>
    <t>Randomly casts “Flare"&lt;end&gt;</t>
  </si>
  <si>
    <t>Transforms at Level Up, Grows&lt;line&gt;stronger as HP increases&lt;end&gt;</t>
  </si>
  <si>
    <t>Randomly casts “Pearl"&lt;end&gt;</t>
  </si>
  <si>
    <t>??? if equipped while an Imp&lt;end&gt;</t>
  </si>
  <si>
    <t>Randomly casts “Stop"&lt;end&gt;</t>
  </si>
  <si>
    <t>Randomly casts “Wind Slash"&lt;end&gt;</t>
  </si>
  <si>
    <t>Recovers target's HP&lt;end&gt;</t>
  </si>
  <si>
    <t>Casts “Fire 2" when used as&lt;line&gt;an item, and breaks&lt;end&gt;</t>
  </si>
  <si>
    <t>Casts “Ice 2" when used as&lt;line&gt;an item, and breaks&lt;end&gt;</t>
  </si>
  <si>
    <t>Casts “Bolt 2" when used as&lt;line&gt;an item, and breaks&lt;end&gt;</t>
  </si>
  <si>
    <t>Casts “Poison" when used as&lt;line&gt;an item, and breaks&lt;end&gt;</t>
  </si>
  <si>
    <t>Casts “Pearl" when used as&lt;line&gt;an item, and breaks&lt;end&gt;</t>
  </si>
  <si>
    <t>Casts “Quartr" when used as&lt;line&gt;an item, and breaks&lt;end&gt;</t>
  </si>
  <si>
    <t>Uses MP to inflict mortal blow&lt;end&gt;</t>
  </si>
  <si>
    <t>Mag Pwr up&lt;end&gt;</t>
  </si>
  <si>
    <t>Use with “Throw" command&lt;end&gt;</t>
  </si>
  <si>
    <t>Same damage from back row&lt;end&gt;</t>
  </si>
  <si>
    <t>Intricately carved&lt;end&gt;</t>
  </si>
  <si>
    <t>Same damage from back row&lt;line&gt;Randomly strikes mortal blow&lt;end&gt;</t>
  </si>
  <si>
    <t>Randomly casts “Doom"&lt;end&gt;</t>
  </si>
  <si>
    <t>Randomly poisons an enemy&lt;end&gt;</t>
  </si>
  <si>
    <t>Randomly evades magic attack&lt;end&gt;</t>
  </si>
  <si>
    <t>Absorbs Fire-elemental attack&lt;end&gt;</t>
  </si>
  <si>
    <t>Absorbs Ice-elemental attack&lt;end&gt;</t>
  </si>
  <si>
    <t>Absorbs Thunder-elemental&lt;line&gt;attack&lt;end&gt;</t>
  </si>
  <si>
    <t>Is cursed&lt;end&gt;</t>
  </si>
  <si>
    <t>Houses a hero's soul&lt;end&gt;</t>
  </si>
  <si>
    <t>Protects against magic attacks&lt;end&gt;</t>
  </si>
  <si>
    <t>Raises success rate of “Sketch"&lt;end&gt;</t>
  </si>
  <si>
    <t>Raises success rate of “Control"&lt;end&gt;</t>
  </si>
  <si>
    <t>Raises MP a little&lt;end&gt;</t>
  </si>
  <si>
    <t>Raises HP a little&lt;end&gt;</t>
  </si>
  <si>
    <t>Raises HP by 1/4&lt;end&gt;</t>
  </si>
  <si>
    <t>Picks up all possible GP&lt;end&gt;</t>
  </si>
  <si>
    <t>Thorns inflict pain&lt;end&gt;</t>
  </si>
  <si>
    <t>Absorbs Earth-elemental attack&lt;end&gt;</t>
  </si>
  <si>
    <t>Creates illusion of wearer&lt;end&gt;</t>
  </si>
  <si>
    <t>Houses legendary grappler's&lt;line&gt;spirit&lt;end&gt;</t>
  </si>
  <si>
    <t>Mag Def up&lt;end&gt;</t>
  </si>
  <si>
    <t>Raises MP by 1/4&lt;end&gt;</t>
  </si>
  <si>
    <t>Resembles a tabby cat&lt;end&gt;</t>
  </si>
  <si>
    <t>Feel like a chocobo!&lt;end&gt;</t>
  </si>
  <si>
    <t>Be a moogle! Kupo!!&lt;end&gt;</t>
  </si>
  <si>
    <t>A squirrel costume&lt;end&gt;</t>
  </si>
  <si>
    <t>Made of Behemoth hide&lt;end&gt;</t>
  </si>
  <si>
    <t>How cozy!&lt;end&gt;</t>
  </si>
  <si>
    <t>Confuses multiple enemies&lt;line&gt;Use with “Tools" command&lt;end&gt;</t>
  </si>
  <si>
    <t>Gasses multiple enemies&lt;line&gt;Use with “Tools" command&lt;end&gt;</t>
  </si>
  <si>
    <t>Blinds multiple enemies&lt;line&gt;Use with “Tools" command&lt;end&gt;</t>
  </si>
  <si>
    <t>Randomly dispatches an enemy&lt;line&gt;Use with “Tools" command&lt;end&gt;</t>
  </si>
  <si>
    <t>Casts weak point randomly&lt;line&gt;Use with “Tools" command&lt;end&gt;</t>
  </si>
  <si>
    <t>Penetrates an enemy's defense&lt;line&gt;Use with “Tools" command&lt;end&gt;</t>
  </si>
  <si>
    <t>Enemy becomes self-destructive&lt;line&gt;Use with “Tools" command&lt;end&gt;</t>
  </si>
  <si>
    <t>Strikes multiple enemies&lt;line&gt;Use with “Tools" command&lt;end&gt;</t>
  </si>
  <si>
    <t>Multiple Fire-elemental attack&lt;line&gt;Use with “Throw" command&lt;end&gt;</t>
  </si>
  <si>
    <t>Multi Water-elemental attack&lt;line&gt;Use with “Throw" command&lt;end&gt;</t>
  </si>
  <si>
    <t>Multi Thunder-elemental attack&lt;line&gt;Use with “Throw" command&lt;end&gt;</t>
  </si>
  <si>
    <t>Makes thrower transparent&lt;line&gt;Use with “Throw" command&lt;end&gt;</t>
  </si>
  <si>
    <t>Creates thrower's illusion&lt;line&gt;Use with “Throw" command&lt;end&gt;</t>
  </si>
  <si>
    <t>Protects against “Dark"&lt;end&gt;</t>
  </si>
  <si>
    <t>Protects against “Poison"&lt;end&gt;</t>
  </si>
  <si>
    <t>Protects against “Berserk",&lt;line&gt;“Muddle"&lt;end&gt;</t>
  </si>
  <si>
    <t>Protects against “Poison", &lt;line&gt;“Dark",  “Zombie"&lt;end&gt;</t>
  </si>
  <si>
    <t>Protects against “Imp", “Mute"&lt;end&gt;</t>
  </si>
  <si>
    <t>Protects against “Dark",&lt;line&gt;“Petrify"&lt;end&gt;</t>
  </si>
  <si>
    <t>Protects against “Poison",&lt;line&gt;“Dark"&lt;end&gt;</t>
  </si>
  <si>
    <t>Casts “Shell" when HP is low&lt;end&gt;</t>
  </si>
  <si>
    <t>Casts “Safe" when HP is low&lt;end&gt;</t>
  </si>
  <si>
    <t>Casts “Safe"&lt;end&gt;</t>
  </si>
  <si>
    <t>Casts “Haste"&lt;end&gt;</t>
  </si>
  <si>
    <t>Casts “Rflect"&lt;end&gt;</t>
  </si>
  <si>
    <t>Casts “Float"&lt;end&gt;</t>
  </si>
  <si>
    <t>Casts “Regen"&lt;end&gt;</t>
  </si>
  <si>
    <t>Protects party memebers who&lt;line&gt;are low on HP&lt;end&gt;</t>
  </si>
  <si>
    <t>Changes “Fight" into “Jump"&lt;end&gt;</t>
  </si>
  <si>
    <t>Dodges attacks more easily&lt;end&gt;</t>
  </si>
  <si>
    <t>Casts “Safe", “Shell" when HP&lt;line&gt;is low&lt;end&gt;</t>
  </si>
  <si>
    <t>Raises magic damage&lt;line&gt;More powerful if paired&lt;end&gt;</t>
  </si>
  <si>
    <t>Raises fight damage&lt;end&gt;</t>
  </si>
  <si>
    <t>Equip on sasquatch, and…&lt;end&gt;</t>
  </si>
  <si>
    <t>Raises success rate of “Steal"&lt;end&gt;</t>
  </si>
  <si>
    <t>Casts “Safe", “Shell"&lt;end&gt;</t>
  </si>
  <si>
    <t>Raises fight and magic damage&lt;end&gt;</t>
  </si>
  <si>
    <t>Protects from all status&lt;line&gt;ailments&lt;end&gt;</t>
  </si>
  <si>
    <t>Raises HP by 1/2&lt;end&gt;</t>
  </si>
  <si>
    <t>Raises MP by 1/2&lt;end&gt;</t>
  </si>
  <si>
    <t>Halves MP consumed&lt;end&gt;</t>
  </si>
  <si>
    <t>Cuts MP consumed to 1&lt;end&gt;</t>
  </si>
  <si>
    <t>Changes “Steal" into “Capture"&lt;end&gt;</t>
  </si>
  <si>
    <t>One weapon can be held with 2&lt;line&gt;hands to increase damage&lt;end&gt;</t>
  </si>
  <si>
    <t>Possible to equip each hand&lt;line&gt;with a weapon&lt;end&gt;</t>
  </si>
  <si>
    <t>Raises vigor&lt;end&gt;</t>
  </si>
  <si>
    <t>Changes “Fight" into “X Fight"&lt;end&gt;</t>
  </si>
  <si>
    <t>Randomly evades enemies'&lt;line&gt;attack&lt;end&gt;</t>
  </si>
  <si>
    <t>Randomly counterattacks when&lt;line&gt;attacked&lt;end&gt;</t>
  </si>
  <si>
    <t>Changes “Slot" into “GP Rain"&lt;end&gt;</t>
  </si>
  <si>
    <t>Changes “Sketch" into “Control"&lt;end&gt;</t>
  </si>
  <si>
    <t>Changes “Magic" into “X Magic"&lt;end&gt;</t>
  </si>
  <si>
    <t>Makes “Jump" continuous&lt;end&gt;</t>
  </si>
  <si>
    <t>Allows heavy armor, etc.&lt;line&gt;to be equipped&lt;end&gt;</t>
  </si>
  <si>
    <t>Departed mom's love protects&lt;line&gt;against fatal magic attacks&lt;end&gt;</t>
  </si>
  <si>
    <t>Protects from mortal magic&lt;line&gt;attacks&lt;end&gt;</t>
  </si>
  <si>
    <t>Makes body cold&lt;end&gt;</t>
  </si>
  <si>
    <t>No random enemy encounters&lt;end&gt;</t>
  </si>
  <si>
    <t>Encounters fewer random&lt;line&gt;enemies&lt;end&gt;</t>
  </si>
  <si>
    <t>Creates various effects&lt;end&gt;</t>
  </si>
  <si>
    <t>Evades “Back attack" and&lt;line&gt;“Pincer attack"&lt;end&gt;</t>
  </si>
  <si>
    <t>Raises “Preemptive attack" rate&lt;end&gt;</t>
  </si>
  <si>
    <t>Ensures 100% “Fight" hit rate&lt;end&gt;</t>
  </si>
  <si>
    <t>Doubles obtained Exp.&lt;end&gt;</t>
  </si>
  <si>
    <t>Recovers HP with each step&lt;end&gt;</t>
  </si>
  <si>
    <t>Allows person to sprint&lt;end&gt;</t>
  </si>
  <si>
    <t>Secret item&lt;end&gt;</t>
  </si>
  <si>
    <t>Recovers 50 HP&lt;end&gt;</t>
  </si>
  <si>
    <t>Recovers 250 HP&lt;end&gt;</t>
  </si>
  <si>
    <t>Recovers HP to 100%&lt;end&gt;</t>
  </si>
  <si>
    <t>Recovers 50 MP&lt;end&gt;</t>
  </si>
  <si>
    <t>Recovers 150 MP&lt;end&gt;</t>
  </si>
  <si>
    <t>Recovers MP to 100%&lt;end&gt;</t>
  </si>
  <si>
    <t>Recovers HP/MP to 100%&lt;end&gt;</t>
  </si>
  <si>
    <t>Recovers party's HP/MP to 100%&lt;end&gt;</t>
  </si>
  <si>
    <t>Recovers the wounded&lt;end&gt;</t>
  </si>
  <si>
    <t>Cures “Zombie" status&lt;end&gt;</t>
  </si>
  <si>
    <t>Cures “Poison" status&lt;end&gt;</t>
  </si>
  <si>
    <t>Cures “Dark" status&lt;end&gt;</t>
  </si>
  <si>
    <t>Cures “Petrify" status&lt;end&gt;</t>
  </si>
  <si>
    <t>Cures status ailments except&lt;line&gt;“Zombie"&lt;end&gt;</t>
  </si>
  <si>
    <t>Cures “Imp" status&lt;end&gt;</t>
  </si>
  <si>
    <t>Summons random Espers&lt;end&gt;</t>
  </si>
  <si>
    <t>Bounding damage&lt;end&gt;</t>
  </si>
  <si>
    <t>Cure “Mute" status&lt;end&gt;</t>
  </si>
  <si>
    <t>Lets party escape from battle&lt;end&gt;</t>
  </si>
  <si>
    <t>Same effect as “Warp"&lt;end&gt;</t>
  </si>
  <si>
    <t>Eat when hungry&lt;end&gt;</t>
  </si>
  <si>
    <t>Description</t>
  </si>
  <si>
    <t>Wind-elemental</t>
  </si>
  <si>
    <t xml:space="preserve"> [145, 154, 167, 157, 168, 166, 165, 178, 255, 158, 175, 154, 157, 158, 172, 255, 154, 167, 255, 158, 167, 158, 166, 178, 195, 172, 1, 154, 173, 173, 154, 156, 164, 0] </t>
  </si>
  <si>
    <t xml:space="preserve"> [150, 162, 167, 157, 196, 158, 165, 158, 166, 158, 167, 173, 154, 165, 0] </t>
  </si>
  <si>
    <t xml:space="preserve"> [145, 154, 167, 157, 168, 166, 165, 178, 255, 172, 173, 158, 154, 165, 172, 255, 154, 167, 255, 158, 167, 158, 166, 178, 195, 172, 1, 162, 173, 158, 166, 0] </t>
  </si>
  <si>
    <t xml:space="preserve"> [145, 154, 167, 157, 168, 166, 165, 178, 255, 157, 162, 172, 169, 154, 173, 156, 161, 158, 172, 255, 154, 167, 255, 158, 167, 158, 166, 178, 0] </t>
  </si>
  <si>
    <t xml:space="preserve"> [131, 168, 174, 155, 165, 158, 172, 255, 157, 154, 166, 154, 160, 158, 255, 173, 168, 255, 154, 255, 161, 174, 166, 154, 167, 1, 173, 154, 171, 160, 158, 173, 0] </t>
  </si>
  <si>
    <t xml:space="preserve"> [143, 158, 154, 171, 165, 196, 158, 165, 158, 166, 158, 167, 173, 154, 165, 0] </t>
  </si>
  <si>
    <t xml:space="preserve"> [134, 154, 162, 167, 172, 255, 169, 168, 176, 158, 171, 255, 154, 172, 255, 135, 143, 255, 157, 158, 156, 171, 158, 154, 172, 158, 172, 0] </t>
  </si>
  <si>
    <t xml:space="preserve"> [130, 168, 167, 172, 174, 166, 158, 172, 255, 140, 143, 255, 173, 168, 255, 162, 167, 159, 165, 162, 156, 173, 255, 166, 168, 171, 173, 154, 165, 1, 155, 165, 168, 176, 0] </t>
  </si>
  <si>
    <t xml:space="preserve"> [145, 154, 167, 157, 168, 166, 165, 178, 255, 156, 154, 172, 173, 172, 255, 211, 133, 162, 171, 158, 194, 0] </t>
  </si>
  <si>
    <t xml:space="preserve"> [145, 154, 167, 157, 168, 166, 165, 178, 255, 156, 154, 172, 173, 172, 255, 211, 136, 156, 158, 194, 0] </t>
  </si>
  <si>
    <t xml:space="preserve"> [145, 154, 167, 157, 168, 166, 165, 178, 255, 156, 154, 172, 173, 172, 255, 211, 129, 168, 165, 173, 194, 0] </t>
  </si>
  <si>
    <t xml:space="preserve"> [145, 154, 167, 157, 168, 166, 165, 178, 255, 156, 154, 172, 173, 172, 255, 211, 129, 171, 158, 154, 164, 194, 0] </t>
  </si>
  <si>
    <t xml:space="preserve"> [128, 155, 172, 168, 171, 155, 172, 255, 157, 154, 166, 154, 160, 158, 255, 154, 172, 255, 135, 143, 0] </t>
  </si>
  <si>
    <t xml:space="preserve"> [140, 154, 160, 255, 169, 176, 171, 255, 174, 169, 0] </t>
  </si>
  <si>
    <t xml:space="preserve"> [128, 155, 172, 168, 171, 155, 172, 255, 157, 154, 166, 154, 160, 158, 255, 154, 172, 255, 140, 143, 1, 145, 154, 167, 157, 168, 166, 165, 178, 255, 156, 154, 172, 173, 172, 255, 211, 131, 168, 168, 166, 194, 0] </t>
  </si>
  <si>
    <t xml:space="preserve"> [148, 172, 158, 172, 255, 140, 143, 255, 173, 168, 255, 162, 167, 159, 165, 162, 156, 173, 255, 166, 168, 171, 173, 154, 165, 255, 155, 165, 168, 176, 1, 140, 154, 178, 255, 155, 171, 158, 154, 164, 255, 162, 159, 255, 165, 174, 156, 164, 255, 162, 172, 255, 155, 154, 157, 0] </t>
  </si>
  <si>
    <t xml:space="preserve"> [143, 158, 154, 171, 165, 196, 158, 165, 158, 166, 158, 167, 173, 154, 165, 255, 172, 176, 168, 171, 157, 0] </t>
  </si>
  <si>
    <t xml:space="preserve"> [145, 154, 167, 157, 168, 166, 165, 178, 255, 157, 162, 156, 158, 172, 255, 174, 169, 255, 154, 167, 255, 158, 167, 158, 166, 178, 0] </t>
  </si>
  <si>
    <t xml:space="preserve"> [128, 255, 165, 158, 160, 158, 167, 157, 154, 171, 178, 255, 172, 176, 168, 171, 157, 0] </t>
  </si>
  <si>
    <t xml:space="preserve"> [145, 154, 167, 157, 168, 166, 165, 178, 255, 156, 154, 172, 173, 172, 255, 211, 133, 165, 154, 171, 158, 194, 0] </t>
  </si>
  <si>
    <t xml:space="preserve"> [147, 171, 154, 167, 172, 159, 168, 171, 166, 172, 255, 154, 173, 255, 139, 158, 175, 158, 165, 255, 148, 169, 198, 255, 134, 171, 168, 176, 172, 1, 172, 173, 171, 168, 167, 160, 158, 171, 255, 154, 172, 255, 135, 143, 255, 162, 167, 156, 171, 158, 154, 172, 158, 172, 0] </t>
  </si>
  <si>
    <t xml:space="preserve"> [145, 154, 167, 157, 168, 166, 165, 178, 255, 156, 154, 172, 173, 172, 255, 211, 143, 158, 154, 171, 165, 194, 0] </t>
  </si>
  <si>
    <t xml:space="preserve"> [191, 191, 191, 255, 162, 159, 255, 158, 170, 174, 162, 169, 169, 158, 157, 255, 176, 161, 162, 165, 158, 255, 154, 167, 255, 136, 166, 169, 0] </t>
  </si>
  <si>
    <t xml:space="preserve"> [145, 154, 167, 157, 168, 166, 165, 178, 255, 156, 154, 172, 173, 172, 255, 211, 146, 173, 168, 169, 194, 0] </t>
  </si>
  <si>
    <t xml:space="preserve"> [145, 154, 167, 157, 168, 166, 165, 178, 255, 156, 154, 172, 173, 172, 255, 211, 150, 162, 167, 157, 255, 146, 165, 154, 172, 161, 194, 0] </t>
  </si>
  <si>
    <t xml:space="preserve"> [145, 158, 156, 168, 175, 158, 171, 172, 255, 173, 154, 171, 160, 158, 173, 195, 172, 255, 135, 143, 0] </t>
  </si>
  <si>
    <t xml:space="preserve"> [130, 154, 172, 173, 172, 255, 211, 133, 162, 171, 158, 255, 182, 194, 255, 176, 161, 158, 167, 255, 174, 172, 158, 157, 255, 154, 172, 1, 154, 167, 255, 162, 173, 158, 166, 198, 255, 154, 167, 157, 255, 155, 171, 158, 154, 164, 172, 0] </t>
  </si>
  <si>
    <t xml:space="preserve"> [130, 154, 172, 173, 172, 255, 211, 136, 156, 158, 255, 182, 194, 255, 176, 161, 158, 167, 255, 174, 172, 158, 157, 255, 154, 172, 1, 154, 167, 255, 162, 173, 158, 166, 198, 255, 154, 167, 157, 255, 155, 171, 158, 154, 164, 172, 0] </t>
  </si>
  <si>
    <t xml:space="preserve"> [130, 154, 172, 173, 172, 255, 211, 129, 168, 165, 173, 255, 182, 194, 255, 176, 161, 158, 167, 255, 174, 172, 158, 157, 255, 154, 172, 1, 154, 167, 255, 162, 173, 158, 166, 198, 255, 154, 167, 157, 255, 155, 171, 158, 154, 164, 172, 0] </t>
  </si>
  <si>
    <t xml:space="preserve"> [130, 154, 172, 173, 172, 255, 211, 143, 168, 162, 172, 168, 167, 194, 255, 176, 161, 158, 167, 255, 174, 172, 158, 157, 255, 154, 172, 1, 154, 167, 255, 162, 173, 158, 166, 198, 255, 154, 167, 157, 255, 155, 171, 158, 154, 164, 172, 0] </t>
  </si>
  <si>
    <t xml:space="preserve"> [130, 154, 172, 173, 172, 255, 211, 143, 158, 154, 171, 165, 194, 255, 176, 161, 158, 167, 255, 174, 172, 158, 157, 255, 154, 172, 1, 154, 167, 255, 162, 173, 158, 166, 198, 255, 154, 167, 157, 255, 155, 171, 158, 154, 164, 172, 0] </t>
  </si>
  <si>
    <t xml:space="preserve"> [130, 154, 172, 173, 172, 255, 211, 144, 174, 154, 171, 173, 171, 194, 255, 176, 161, 158, 167, 255, 174, 172, 158, 157, 255, 154, 172, 1, 154, 167, 255, 162, 173, 158, 166, 198, 255, 154, 167, 157, 255, 155, 171, 158, 154, 164, 172, 0] </t>
  </si>
  <si>
    <t xml:space="preserve"> [148, 172, 158, 172, 255, 140, 143, 255, 173, 168, 255, 162, 167, 159, 165, 162, 156, 173, 255, 166, 168, 171, 173, 154, 165, 255, 155, 165, 168, 176, 0] </t>
  </si>
  <si>
    <t xml:space="preserve"> [140, 154, 160, 255, 143, 176, 171, 255, 174, 169, 0] </t>
  </si>
  <si>
    <t xml:space="preserve"> [148, 172, 158, 255, 176, 162, 173, 161, 255, 211, 147, 161, 171, 168, 176, 194, 255, 156, 168, 166, 166, 154, 167, 157, 0] </t>
  </si>
  <si>
    <t xml:space="preserve"> [146, 154, 166, 158, 255, 157, 154, 166, 154, 160, 158, 255, 159, 171, 168, 166, 255, 155, 154, 156, 164, 255, 171, 168, 176, 0] </t>
  </si>
  <si>
    <t xml:space="preserve"> [136, 167, 173, 171, 162, 156, 154, 173, 158, 165, 178, 255, 156, 154, 171, 175, 158, 157, 0] </t>
  </si>
  <si>
    <t xml:space="preserve"> [146, 154, 166, 158, 255, 157, 154, 166, 154, 160, 158, 255, 159, 171, 168, 166, 255, 155, 154, 156, 164, 255, 171, 168, 176, 1, 145, 154, 167, 157, 168, 166, 165, 178, 255, 172, 173, 171, 162, 164, 158, 172, 255, 166, 168, 171, 173, 154, 165, 255, 155, 165, 168, 176, 0] </t>
  </si>
  <si>
    <t xml:space="preserve"> [145, 154, 167, 157, 168, 166, 165, 178, 255, 156, 154, 172, 173, 172, 255, 211, 131, 168, 168, 166, 194, 0] </t>
  </si>
  <si>
    <t xml:space="preserve"> [145, 154, 167, 157, 168, 166, 165, 178, 255, 169, 168, 162, 172, 168, 167, 172, 255, 154, 167, 255, 158, 167, 158, 166, 178, 0] </t>
  </si>
  <si>
    <t xml:space="preserve"> [145, 154, 167, 157, 168, 166, 165, 178, 255, 158, 175, 154, 157, 158, 172, 255, 166, 154, 160, 162, 156, 255, 154, 173, 173, 154, 156, 164, 0] </t>
  </si>
  <si>
    <t xml:space="preserve"> [128, 155, 172, 168, 171, 155, 172, 255, 133, 162, 171, 158, 196, 158, 165, 158, 166, 158, 167, 173, 154, 165, 255, 154, 173, 173, 154, 156, 164, 0] </t>
  </si>
  <si>
    <t xml:space="preserve"> [128, 155, 172, 168, 171, 155, 172, 255, 136, 156, 158, 196, 158, 165, 158, 166, 158, 167, 173, 154, 165, 255, 154, 173, 173, 154, 156, 164, 0] </t>
  </si>
  <si>
    <t xml:space="preserve"> [128, 155, 172, 168, 171, 155, 172, 255, 147, 161, 174, 167, 157, 158, 171, 196, 158, 165, 158, 166, 158, 167, 173, 154, 165, 1, 154, 173, 173, 154, 156, 164, 0] </t>
  </si>
  <si>
    <t xml:space="preserve"> [136, 172, 255, 156, 174, 171, 172, 158, 157, 0] </t>
  </si>
  <si>
    <t xml:space="preserve"> [135, 168, 174, 172, 158, 172, 255, 154, 255, 161, 158, 171, 168, 195, 172, 255, 172, 168, 174, 165, 0] </t>
  </si>
  <si>
    <t xml:space="preserve"> [143, 171, 168, 173, 158, 156, 173, 172, 255, 154, 160, 154, 162, 167, 172, 173, 255, 166, 154, 160, 162, 156, 255, 154, 173, 173, 154, 156, 164, 172, 0] </t>
  </si>
  <si>
    <t xml:space="preserve"> [145, 154, 162, 172, 158, 172, 255, 172, 174, 156, 156, 158, 172, 172, 255, 171, 154, 173, 158, 255, 168, 159, 255, 211, 146, 164, 158, 173, 156, 161, 194, 0] </t>
  </si>
  <si>
    <t xml:space="preserve"> [145, 154, 162, 172, 158, 172, 255, 172, 174, 156, 156, 158, 172, 172, 255, 171, 154, 173, 158, 255, 168, 159, 255, 211, 130, 168, 167, 173, 171, 168, 165, 194, 0] </t>
  </si>
  <si>
    <t xml:space="preserve"> [145, 154, 162, 172, 158, 172, 255, 140, 143, 255, 154, 255, 165, 162, 173, 173, 165, 158, 0] </t>
  </si>
  <si>
    <t xml:space="preserve"> [145, 154, 162, 172, 158, 172, 255, 135, 143, 255, 154, 255, 165, 162, 173, 173, 165, 158, 0] </t>
  </si>
  <si>
    <t xml:space="preserve"> [145, 154, 162, 172, 158, 172, 255, 135, 143, 255, 155, 178, 255, 181, 192, 184, 0] </t>
  </si>
  <si>
    <t xml:space="preserve"> [143, 162, 156, 164, 172, 255, 174, 169, 255, 154, 165, 165, 255, 169, 168, 172, 172, 162, 155, 165, 158, 255, 134, 143, 0] </t>
  </si>
  <si>
    <t xml:space="preserve"> [147, 161, 168, 171, 167, 172, 255, 162, 167, 159, 165, 162, 156, 173, 255, 169, 154, 162, 167, 0] </t>
  </si>
  <si>
    <t xml:space="preserve"> [128, 155, 172, 168, 171, 155, 172, 255, 132, 154, 171, 173, 161, 196, 158, 165, 158, 166, 158, 167, 173, 154, 165, 255, 154, 173, 173, 154, 156, 164, 0] </t>
  </si>
  <si>
    <t xml:space="preserve"> [130, 171, 158, 154, 173, 158, 172, 255, 162, 165, 165, 174, 172, 162, 168, 167, 255, 168, 159, 255, 176, 158, 154, 171, 158, 171, 0] </t>
  </si>
  <si>
    <t xml:space="preserve"> [135, 168, 174, 172, 158, 172, 255, 165, 158, 160, 158, 167, 157, 154, 171, 178, 255, 160, 171, 154, 169, 169, 165, 158, 171, 195, 172, 1, 172, 169, 162, 171, 162, 173, 0] </t>
  </si>
  <si>
    <t xml:space="preserve"> [140, 154, 160, 255, 131, 158, 159, 255, 174, 169, 0] </t>
  </si>
  <si>
    <t xml:space="preserve"> [145, 154, 162, 172, 158, 172, 255, 140, 143, 255, 155, 178, 255, 181, 192, 184, 0] </t>
  </si>
  <si>
    <t xml:space="preserve"> [145, 158, 172, 158, 166, 155, 165, 158, 172, 255, 154, 255, 173, 154, 155, 155, 178, 255, 156, 154, 173, 0] </t>
  </si>
  <si>
    <t xml:space="preserve"> [133, 158, 158, 165, 255, 165, 162, 164, 158, 255, 154, 255, 156, 161, 168, 156, 168, 155, 168, 190, 0] </t>
  </si>
  <si>
    <t xml:space="preserve"> [129, 158, 255, 154, 255, 166, 168, 168, 160, 165, 158, 190, 255, 138, 174, 169, 168, 190, 190, 0] </t>
  </si>
  <si>
    <t xml:space="preserve"> [128, 255, 172, 170, 174, 162, 171, 171, 158, 165, 255, 156, 168, 172, 173, 174, 166, 158, 0] </t>
  </si>
  <si>
    <t xml:space="preserve"> [140, 154, 157, 158, 255, 168, 159, 255, 129, 158, 161, 158, 166, 168, 173, 161, 255, 161, 162, 157, 158, 0] </t>
  </si>
  <si>
    <t xml:space="preserve"> [135, 168, 176, 255, 156, 168, 179, 178, 190, 0] </t>
  </si>
  <si>
    <t xml:space="preserve"> [130, 168, 167, 159, 174, 172, 158, 172, 255, 166, 174, 165, 173, 162, 169, 165, 158, 255, 158, 167, 158, 166, 162, 158, 172, 1, 148, 172, 158, 255, 176, 162, 173, 161, 255, 211, 147, 168, 168, 165, 172, 194, 255, 156, 168, 166, 166, 154, 167, 157, 0] </t>
  </si>
  <si>
    <t xml:space="preserve"> [134, 154, 172, 172, 158, 172, 255, 166, 174, 165, 173, 162, 169, 165, 158, 255, 158, 167, 158, 166, 162, 158, 172, 1, 148, 172, 158, 255, 176, 162, 173, 161, 255, 211, 147, 168, 168, 165, 172, 194, 255, 156, 168, 166, 166, 154, 167, 157, 0] </t>
  </si>
  <si>
    <t xml:space="preserve"> [129, 165, 162, 167, 157, 172, 255, 166, 174, 165, 173, 162, 169, 165, 158, 255, 158, 167, 158, 166, 162, 158, 172, 1, 148, 172, 158, 255, 176, 162, 173, 161, 255, 211, 147, 168, 168, 165, 172, 194, 255, 156, 168, 166, 166, 154, 167, 157, 0] </t>
  </si>
  <si>
    <t xml:space="preserve"> [145, 154, 167, 157, 168, 166, 165, 178, 255, 157, 162, 172, 169, 154, 173, 156, 161, 158, 172, 255, 154, 167, 255, 158, 167, 158, 166, 178, 1, 148, 172, 158, 255, 176, 162, 173, 161, 255, 211, 147, 168, 168, 165, 172, 194, 255, 156, 168, 166, 166, 154, 167, 157, 0] </t>
  </si>
  <si>
    <t xml:space="preserve"> [130, 154, 172, 173, 172, 255, 176, 158, 154, 164, 255, 169, 168, 162, 167, 173, 255, 171, 154, 167, 157, 168, 166, 165, 178, 1, 148, 172, 158, 255, 176, 162, 173, 161, 255, 211, 147, 168, 168, 165, 172, 194, 255, 156, 168, 166, 166, 154, 167, 157, 0] </t>
  </si>
  <si>
    <t xml:space="preserve"> [143, 158, 167, 158, 173, 171, 154, 173, 158, 172, 255, 154, 167, 255, 158, 167, 158, 166, 178, 195, 172, 255, 157, 158, 159, 158, 167, 172, 158, 1, 148, 172, 158, 255, 176, 162, 173, 161, 255, 211, 147, 168, 168, 165, 172, 194, 255, 156, 168, 166, 166, 154, 167, 157, 0] </t>
  </si>
  <si>
    <t xml:space="preserve"> [132, 167, 158, 166, 178, 255, 155, 158, 156, 168, 166, 158, 172, 255, 172, 158, 165, 159, 196, 157, 158, 172, 173, 171, 174, 156, 173, 162, 175, 158, 1, 148, 172, 158, 255, 176, 162, 173, 161, 255, 211, 147, 168, 168, 165, 172, 194, 255, 156, 168, 166, 166, 154, 167, 157, 0] </t>
  </si>
  <si>
    <t xml:space="preserve"> [146, 173, 171, 162, 164, 158, 172, 255, 166, 174, 165, 173, 162, 169, 165, 158, 255, 158, 167, 158, 166, 162, 158, 172, 1, 148, 172, 158, 255, 176, 162, 173, 161, 255, 211, 147, 168, 168, 165, 172, 194, 255, 156, 168, 166, 166, 154, 167, 157, 0] </t>
  </si>
  <si>
    <t xml:space="preserve"> [140, 174, 165, 173, 162, 169, 165, 158, 255, 133, 162, 171, 158, 196, 158, 165, 158, 166, 158, 167, 173, 154, 165, 255, 154, 173, 173, 154, 156, 164, 1, 148, 172, 158, 255, 176, 162, 173, 161, 255, 211, 147, 161, 171, 168, 176, 194, 255, 156, 168, 166, 166, 154, 167, 157, 0] </t>
  </si>
  <si>
    <t xml:space="preserve"> [140, 174, 165, 173, 162, 255, 150, 154, 173, 158, 171, 196, 158, 165, 158, 166, 158, 167, 173, 154, 165, 255, 154, 173, 173, 154, 156, 164, 1, 148, 172, 158, 255, 176, 162, 173, 161, 255, 211, 147, 161, 171, 168, 176, 194, 255, 156, 168, 166, 166, 154, 167, 157, 0] </t>
  </si>
  <si>
    <t xml:space="preserve"> [140, 174, 165, 173, 162, 255, 147, 161, 174, 167, 157, 158, 171, 196, 158, 165, 158, 166, 158, 167, 173, 154, 165, 255, 154, 173, 173, 154, 156, 164, 1, 148, 172, 158, 255, 176, 162, 173, 161, 255, 211, 147, 161, 171, 168, 176, 194, 255, 156, 168, 166, 166, 154, 167, 157, 0] </t>
  </si>
  <si>
    <t xml:space="preserve"> [140, 154, 164, 158, 172, 255, 173, 161, 171, 168, 176, 158, 171, 255, 173, 171, 154, 167, 172, 169, 154, 171, 158, 167, 173, 1, 148, 172, 158, 255, 176, 162, 173, 161, 255, 211, 147, 161, 171, 168, 176, 194, 255, 156, 168, 166, 166, 154, 167, 157, 0] </t>
  </si>
  <si>
    <t xml:space="preserve"> [130, 171, 158, 154, 173, 158, 172, 255, 173, 161, 171, 168, 176, 158, 171, 195, 172, 255, 162, 165, 165, 174, 172, 162, 168, 167, 1, 148, 172, 158, 255, 176, 162, 173, 161, 255, 211, 147, 161, 171, 168, 176, 194, 255, 156, 168, 166, 166, 154, 167, 157, 0] </t>
  </si>
  <si>
    <t xml:space="preserve"> [143, 171, 168, 173, 158, 156, 173, 172, 255, 154, 160, 154, 162, 167, 172, 173, 255, 211, 131, 154, 171, 164, 194, 0] </t>
  </si>
  <si>
    <t xml:space="preserve"> [143, 171, 168, 173, 158, 156, 173, 172, 255, 154, 160, 154, 162, 167, 172, 173, 255, 211, 143, 168, 162, 172, 168, 167, 194, 0] </t>
  </si>
  <si>
    <t xml:space="preserve"> [143, 171, 168, 173, 158, 156, 173, 172, 255, 154, 160, 154, 162, 167, 172, 173, 255, 211, 129, 158, 171, 172, 158, 171, 164, 194, 198, 1, 211, 140, 174, 157, 157, 165, 158, 194, 0] </t>
  </si>
  <si>
    <t xml:space="preserve"> [143, 171, 168, 173, 158, 156, 173, 172, 255, 154, 160, 154, 162, 167, 172, 173, 255, 211, 143, 168, 162, 172, 168, 167, 194, 198, 255, 1, 211, 131, 154, 171, 164, 194, 198, 255, 255, 211, 153, 168, 166, 155, 162, 158, 194, 0] </t>
  </si>
  <si>
    <t xml:space="preserve"> [143, 171, 168, 173, 158, 156, 173, 172, 255, 154, 160, 154, 162, 167, 172, 173, 255, 211, 136, 166, 169, 194, 198, 255, 211, 140, 174, 173, 158, 194, 0] </t>
  </si>
  <si>
    <t xml:space="preserve"> [143, 171, 168, 173, 158, 156, 173, 172, 255, 154, 160, 154, 162, 167, 172, 173, 255, 211, 131, 154, 171, 164, 194, 198, 1, 211, 143, 158, 173, 171, 162, 159, 178, 194, 0] </t>
  </si>
  <si>
    <t xml:space="preserve"> [143, 171, 168, 173, 158, 156, 173, 172, 255, 154, 160, 154, 162, 167, 172, 173, 255, 211, 143, 168, 162, 172, 168, 167, 194, 198, 1, 211, 131, 154, 171, 164, 194, 0] </t>
  </si>
  <si>
    <t xml:space="preserve"> [130, 154, 172, 173, 172, 255, 211, 146, 161, 158, 165, 165, 194, 255, 176, 161, 158, 167, 255, 135, 143, 255, 162, 172, 255, 165, 168, 176, 0] </t>
  </si>
  <si>
    <t xml:space="preserve"> [130, 154, 172, 173, 172, 255, 211, 146, 154, 159, 158, 194, 255, 176, 161, 158, 167, 255, 135, 143, 255, 162, 172, 255, 165, 168, 176, 0] </t>
  </si>
  <si>
    <t xml:space="preserve"> [130, 154, 172, 173, 172, 255, 211, 146, 154, 159, 158, 194, 0] </t>
  </si>
  <si>
    <t xml:space="preserve"> [130, 154, 172, 173, 172, 255, 211, 135, 154, 172, 173, 158, 194, 0] </t>
  </si>
  <si>
    <t xml:space="preserve"> [130, 154, 172, 173, 172, 255, 211, 145, 159, 165, 158, 156, 173, 194, 0] </t>
  </si>
  <si>
    <t xml:space="preserve"> [130, 154, 172, 173, 172, 255, 211, 133, 165, 168, 154, 173, 194, 0] </t>
  </si>
  <si>
    <t xml:space="preserve"> [130, 154, 172, 173, 172, 255, 211, 145, 158, 160, 158, 167, 194, 0] </t>
  </si>
  <si>
    <t xml:space="preserve"> [143, 171, 168, 173, 158, 156, 173, 172, 255, 169, 154, 171, 173, 178, 255, 166, 158, 166, 158, 155, 158, 171, 172, 255, 176, 161, 168, 1, 154, 171, 158, 255, 165, 168, 176, 255, 168, 167, 255, 135, 143, 0] </t>
  </si>
  <si>
    <t xml:space="preserve"> [130, 161, 154, 167, 160, 158, 172, 255, 211, 133, 162, 160, 161, 173, 194, 255, 162, 167, 173, 168, 255, 211, 137, 174, 166, 169, 194, 0] </t>
  </si>
  <si>
    <t xml:space="preserve"> [131, 168, 157, 160, 158, 172, 255, 154, 173, 173, 154, 156, 164, 172, 255, 166, 168, 171, 158, 255, 158, 154, 172, 162, 165, 178, 0] </t>
  </si>
  <si>
    <t xml:space="preserve"> [130, 154, 172, 173, 172, 255, 211, 146, 154, 159, 158, 194, 198, 255, 211, 146, 161, 158, 165, 165, 194, 255, 176, 161, 158, 167, 255, 135, 143, 1, 162, 172, 255, 165, 168, 176, 0] </t>
  </si>
  <si>
    <t xml:space="preserve"> [145, 154, 162, 172, 158, 172, 255, 166, 154, 160, 162, 156, 255, 157, 154, 166, 154, 160, 158, 1, 140, 168, 171, 158, 255, 169, 168, 176, 158, 171, 159, 174, 165, 255, 162, 159, 255, 169, 154, 162, 171, 158, 157, 0] </t>
  </si>
  <si>
    <t xml:space="preserve"> [145, 154, 162, 172, 158, 172, 255, 159, 162, 160, 161, 173, 255, 157, 154, 166, 154, 160, 158, 0] </t>
  </si>
  <si>
    <t xml:space="preserve"> [132, 170, 174, 162, 169, 255, 168, 167, 255, 172, 154, 172, 170, 174, 154, 173, 156, 161, 198, 255, 154, 167, 157, 199, 0] </t>
  </si>
  <si>
    <t xml:space="preserve"> [145, 154, 162, 172, 158, 172, 255, 172, 174, 156, 156, 158, 172, 172, 255, 171, 154, 173, 158, 255, 168, 159, 255, 211, 146, 173, 158, 154, 165, 194, 0] </t>
  </si>
  <si>
    <t xml:space="preserve"> [130, 154, 172, 173, 172, 255, 211, 146, 154, 159, 158, 194, 198, 255, 211, 146, 161, 158, 165, 165, 194, 0] </t>
  </si>
  <si>
    <t xml:space="preserve"> [145, 154, 162, 172, 158, 172, 255, 159, 162, 160, 161, 173, 255, 154, 167, 157, 255, 166, 154, 160, 162, 156, 255, 157, 154, 166, 154, 160, 158, 0] </t>
  </si>
  <si>
    <t xml:space="preserve"> [143, 171, 168, 173, 158, 156, 173, 172, 255, 159, 171, 168, 166, 255, 154, 165, 165, 255, 172, 173, 154, 173, 174, 172, 1, 154, 162, 165, 166, 158, 167, 173, 172, 0] </t>
  </si>
  <si>
    <t xml:space="preserve"> [145, 154, 162, 172, 158, 172, 255, 135, 143, 255, 155, 178, 255, 181, 192, 182, 0] </t>
  </si>
  <si>
    <t xml:space="preserve"> [145, 154, 162, 172, 158, 172, 255, 140, 143, 255, 155, 178, 255, 181, 192, 182, 0] </t>
  </si>
  <si>
    <t xml:space="preserve"> [135, 154, 165, 175, 158, 172, 255, 140, 143, 255, 156, 168, 167, 172, 174, 166, 158, 157, 0] </t>
  </si>
  <si>
    <t xml:space="preserve"> [130, 174, 173, 172, 255, 140, 143, 255, 156, 168, 167, 172, 174, 166, 158, 157, 255, 173, 168, 255, 181, 0] </t>
  </si>
  <si>
    <t xml:space="preserve"> [130, 161, 154, 167, 160, 158, 172, 255, 211, 146, 173, 158, 154, 165, 194, 255, 162, 167, 173, 168, 255, 211, 130, 154, 169, 173, 174, 171, 158, 194, 0] </t>
  </si>
  <si>
    <t xml:space="preserve"> [142, 167, 158, 255, 176, 158, 154, 169, 168, 167, 255, 156, 154, 167, 255, 155, 158, 255, 161, 158, 165, 157, 255, 176, 162, 173, 161, 255, 182, 1, 161, 154, 167, 157, 172, 255, 173, 168, 255, 162, 167, 156, 171, 158, 154, 172, 158, 255, 157, 154, 166, 154, 160, 158, 0] </t>
  </si>
  <si>
    <t xml:space="preserve"> [143, 168, 172, 172, 162, 155, 165, 158, 255, 173, 168, 255, 158, 170, 174, 162, 169, 255, 158, 154, 156, 161, 255, 161, 154, 167, 157, 1, 176, 162, 173, 161, 255, 154, 255, 176, 158, 154, 169, 168, 167, 0] </t>
  </si>
  <si>
    <t xml:space="preserve"> [145, 154, 162, 172, 158, 172, 255, 175, 162, 160, 168, 171, 0] </t>
  </si>
  <si>
    <t xml:space="preserve"> [130, 161, 154, 167, 160, 158, 172, 255, 211, 133, 162, 160, 161, 173, 194, 255, 162, 167, 173, 168, 255, 211, 151, 255, 133, 162, 160, 161, 173, 194, 0] </t>
  </si>
  <si>
    <t xml:space="preserve"> [145, 154, 167, 157, 168, 166, 165, 178, 255, 158, 175, 154, 157, 158, 172, 255, 158, 167, 158, 166, 162, 158, 172, 195, 1, 154, 173, 173, 154, 156, 164, 0] </t>
  </si>
  <si>
    <t xml:space="preserve"> [145, 154, 167, 157, 168, 166, 165, 178, 255, 156, 168, 174, 167, 173, 158, 171, 154, 173, 173, 154, 156, 164, 172, 255, 176, 161, 158, 167, 1, 154, 173, 173, 154, 156, 164, 158, 157, 0] </t>
  </si>
  <si>
    <t xml:space="preserve"> [130, 161, 154, 167, 160, 158, 172, 255, 211, 146, 165, 168, 173, 194, 255, 162, 167, 173, 168, 255, 211, 134, 143, 255, 145, 154, 162, 167, 194, 0] </t>
  </si>
  <si>
    <t xml:space="preserve"> [130, 161, 154, 167, 160, 158, 172, 255, 211, 146, 164, 158, 173, 156, 161, 194, 255, 162, 167, 173, 168, 255, 211, 130, 168, 167, 173, 171, 168, 165, 194, 0] </t>
  </si>
  <si>
    <t xml:space="preserve"> [130, 161, 154, 167, 160, 158, 172, 255, 211, 140, 154, 160, 162, 156, 194, 255, 162, 167, 173, 168, 255, 211, 151, 255, 140, 154, 160, 162, 156, 194, 0] </t>
  </si>
  <si>
    <t xml:space="preserve"> [140, 154, 164, 158, 172, 255, 211, 137, 174, 166, 169, 194, 255, 156, 168, 167, 173, 162, 167, 174, 168, 174, 172, 0] </t>
  </si>
  <si>
    <t xml:space="preserve"> [128, 165, 165, 168, 176, 172, 255, 161, 158, 154, 175, 178, 255, 154, 171, 166, 168, 171, 198, 255, 158, 173, 156, 197, 1, 173, 168, 255, 155, 158, 255, 158, 170, 174, 162, 169, 169, 158, 157, 0] </t>
  </si>
  <si>
    <t xml:space="preserve"> [131, 158, 169, 154, 171, 173, 158, 157, 255, 166, 168, 166, 195, 172, 255, 165, 168, 175, 158, 255, 169, 171, 168, 173, 158, 156, 173, 172, 1, 154, 160, 154, 162, 167, 172, 173, 255, 159, 154, 173, 154, 165, 255, 166, 154, 160, 162, 156, 255, 154, 173, 173, 154, 156, 164, 172, 0] </t>
  </si>
  <si>
    <t xml:space="preserve"> [143, 171, 168, 173, 158, 156, 173, 172, 255, 159, 171, 168, 166, 255, 166, 168, 171, 173, 154, 165, 255, 166, 154, 160, 162, 156, 1, 154, 173, 173, 154, 156, 164, 172, 0] </t>
  </si>
  <si>
    <t xml:space="preserve"> [140, 154, 164, 158, 172, 255, 155, 168, 157, 178, 255, 156, 168, 165, 157, 0] </t>
  </si>
  <si>
    <t xml:space="preserve"> [141, 168, 255, 171, 154, 167, 157, 168, 166, 255, 158, 167, 158, 166, 178, 255, 158, 167, 156, 168, 174, 167, 173, 158, 171, 172, 0] </t>
  </si>
  <si>
    <t xml:space="preserve"> [132, 167, 156, 168, 174, 167, 173, 158, 171, 172, 255, 159, 158, 176, 158, 171, 255, 171, 154, 167, 157, 168, 166, 1, 158, 167, 158, 166, 162, 158, 172, 0] </t>
  </si>
  <si>
    <t xml:space="preserve"> [130, 171, 158, 154, 173, 158, 172, 255, 175, 154, 171, 162, 168, 174, 172, 255, 158, 159, 159, 158, 156, 173, 172, 0] </t>
  </si>
  <si>
    <t xml:space="preserve"> [132, 175, 154, 157, 158, 172, 255, 211, 129, 154, 156, 164, 255, 154, 173, 173, 154, 156, 164, 194, 255, 154, 167, 157, 1, 211, 143, 162, 167, 156, 158, 171, 255, 154, 173, 173, 154, 156, 164, 194, 0] </t>
  </si>
  <si>
    <t xml:space="preserve"> [145, 154, 162, 172, 158, 172, 255, 211, 143, 171, 158, 158, 166, 169, 173, 162, 175, 158, 255, 154, 173, 173, 154, 156, 164, 194, 255, 171, 154, 173, 158, 0] </t>
  </si>
  <si>
    <t xml:space="preserve"> [132, 167, 172, 174, 171, 158, 172, 255, 181, 180, 180, 205, 255, 211, 133, 162, 160, 161, 173, 194, 255, 161, 162, 173, 255, 171, 154, 173, 158, 0] </t>
  </si>
  <si>
    <t xml:space="preserve"> [131, 168, 174, 155, 165, 158, 172, 255, 168, 155, 173, 154, 162, 167, 158, 157, 255, 132, 177, 169, 197, 0] </t>
  </si>
  <si>
    <t xml:space="preserve"> [145, 158, 156, 168, 175, 158, 171, 172, 255, 135, 143, 255, 176, 162, 173, 161, 255, 158, 154, 156, 161, 255, 172, 173, 158, 169, 0] </t>
  </si>
  <si>
    <t xml:space="preserve"> [128, 165, 165, 168, 176, 172, 255, 169, 158, 171, 172, 168, 167, 255, 173, 168, 255, 172, 169, 171, 162, 167, 173, 0] </t>
  </si>
  <si>
    <t xml:space="preserve"> [146, 158, 156, 171, 158, 173, 255, 162, 173, 158, 166, 0] </t>
  </si>
  <si>
    <t xml:space="preserve"> [145, 158, 156, 168, 175, 158, 171, 172, 255, 185, 180, 255, 135, 143, 0] </t>
  </si>
  <si>
    <t xml:space="preserve"> [145, 158, 156, 168, 175, 158, 171, 172, 255, 182, 185, 180, 255, 135, 143, 0] </t>
  </si>
  <si>
    <t xml:space="preserve"> [145, 158, 156, 168, 175, 158, 171, 172, 255, 135, 143, 255, 173, 168, 255, 181, 180, 180, 205, 0] </t>
  </si>
  <si>
    <t xml:space="preserve"> [145, 158, 156, 168, 175, 158, 171, 172, 255, 185, 180, 255, 140, 143, 0] </t>
  </si>
  <si>
    <t xml:space="preserve"> [145, 158, 156, 168, 175, 158, 171, 172, 255, 181, 185, 180, 255, 140, 143, 0] </t>
  </si>
  <si>
    <t xml:space="preserve"> [145, 158, 156, 168, 175, 158, 171, 172, 255, 140, 143, 255, 173, 168, 255, 181, 180, 180, 205, 0] </t>
  </si>
  <si>
    <t xml:space="preserve"> [145, 158, 156, 168, 175, 158, 171, 172, 255, 135, 143, 192, 140, 143, 255, 173, 168, 255, 181, 180, 180, 205, 0] </t>
  </si>
  <si>
    <t xml:space="preserve"> [145, 158, 156, 168, 175, 158, 171, 172, 255, 169, 154, 171, 173, 178, 195, 172, 255, 135, 143, 192, 140, 143, 255, 173, 168, 255, 181, 180, 180, 205, 0] </t>
  </si>
  <si>
    <t xml:space="preserve"> [145, 158, 156, 168, 175, 158, 171, 172, 255, 173, 161, 158, 255, 176, 168, 174, 167, 157, 158, 157, 0] </t>
  </si>
  <si>
    <t xml:space="preserve"> [130, 174, 171, 158, 172, 255, 211, 153, 168, 166, 155, 162, 158, 194, 255, 172, 173, 154, 173, 174, 172, 0] </t>
  </si>
  <si>
    <t xml:space="preserve"> [130, 174, 171, 158, 172, 255, 211, 143, 168, 162, 172, 168, 167, 194, 255, 172, 173, 154, 173, 174, 172, 0] </t>
  </si>
  <si>
    <t xml:space="preserve"> [130, 174, 171, 158, 172, 255, 211, 131, 154, 171, 164, 194, 255, 172, 173, 154, 173, 174, 172, 0] </t>
  </si>
  <si>
    <t xml:space="preserve"> [130, 174, 171, 158, 172, 255, 211, 143, 158, 173, 171, 162, 159, 178, 194, 255, 172, 173, 154, 173, 174, 172, 0] </t>
  </si>
  <si>
    <t xml:space="preserve"> [130, 174, 171, 158, 172, 255, 172, 173, 154, 173, 174, 172, 255, 154, 162, 165, 166, 158, 167, 173, 172, 255, 158, 177, 156, 158, 169, 173, 1, 211, 153, 168, 166, 155, 162, 158, 194, 0] </t>
  </si>
  <si>
    <t xml:space="preserve"> [130, 174, 171, 158, 172, 255, 211, 136, 166, 169, 194, 255, 172, 173, 154, 173, 174, 172, 0] </t>
  </si>
  <si>
    <t xml:space="preserve"> [146, 174, 166, 166, 168, 167, 172, 255, 171, 154, 167, 157, 168, 166, 255, 132, 172, 169, 158, 171, 172, 0] </t>
  </si>
  <si>
    <t xml:space="preserve"> [129, 168, 174, 167, 157, 162, 167, 160, 255, 157, 154, 166, 154, 160, 158, 0] </t>
  </si>
  <si>
    <t xml:space="preserve"> [130, 174, 171, 158, 255, 211, 140, 174, 173, 158, 194, 255, 172, 173, 154, 173, 174, 172, 0] </t>
  </si>
  <si>
    <t xml:space="preserve"> [139, 158, 173, 172, 255, 169, 154, 171, 173, 178, 255, 158, 172, 156, 154, 169, 158, 255, 159, 171, 168, 166, 255, 155, 154, 173, 173, 165, 158, 0] </t>
  </si>
  <si>
    <t xml:space="preserve"> [146, 154, 166, 158, 255, 158, 159, 159, 158, 156, 173, 255, 154, 172, 255, 211, 150, 154, 171, 169, 194, 0] </t>
  </si>
  <si>
    <t xml:space="preserve"> [132, 154, 173, 255, 176, 161, 158, 167, 255, 161, 174, 167, 160, 171, 178, 0] </t>
  </si>
  <si>
    <t>Description Length</t>
  </si>
  <si>
    <t>Description Values</t>
  </si>
  <si>
    <t>Description Pointer</t>
  </si>
  <si>
    <t>[0, 0]</t>
  </si>
  <si>
    <t>[1, 0]</t>
  </si>
  <si>
    <t>[35, 0]</t>
  </si>
  <si>
    <t>[50, 0]</t>
  </si>
  <si>
    <t>[82, 0]</t>
  </si>
  <si>
    <t>[111, 0]</t>
  </si>
  <si>
    <t>[144, 0]</t>
  </si>
  <si>
    <t>[178, 0]</t>
  </si>
  <si>
    <t>[194, 0]</t>
  </si>
  <si>
    <t>[222, 0]</t>
  </si>
  <si>
    <t>[223, 0]</t>
  </si>
  <si>
    <t>[2, 1]</t>
  </si>
  <si>
    <t>[24, 1]</t>
  </si>
  <si>
    <t>[45, 1]</t>
  </si>
  <si>
    <t>[67, 1]</t>
  </si>
  <si>
    <t>[68, 1]</t>
  </si>
  <si>
    <t>[91, 1]</t>
  </si>
  <si>
    <t>[112, 1]</t>
  </si>
  <si>
    <t>[123, 1]</t>
  </si>
  <si>
    <t>[124, 1]</t>
  </si>
  <si>
    <t>[168, 1]</t>
  </si>
  <si>
    <t>[224, 1]</t>
  </si>
  <si>
    <t>[246, 1]</t>
  </si>
  <si>
    <t>[17, 2]</t>
  </si>
  <si>
    <t>[35, 2]</t>
  </si>
  <si>
    <t>[58, 2]</t>
  </si>
  <si>
    <t>[113, 2]</t>
  </si>
  <si>
    <t>[114, 2]</t>
  </si>
  <si>
    <t>[137, 2]</t>
  </si>
  <si>
    <t>[138, 2]</t>
  </si>
  <si>
    <t>[168, 2]</t>
  </si>
  <si>
    <t>[169, 2]</t>
  </si>
  <si>
    <t>[198, 2]</t>
  </si>
  <si>
    <t>[220, 2]</t>
  </si>
  <si>
    <t>[221, 2]</t>
  </si>
  <si>
    <t>[249, 2]</t>
  </si>
  <si>
    <t>[250, 2]</t>
  </si>
  <si>
    <t>[15, 3]</t>
  </si>
  <si>
    <t>[16, 3]</t>
  </si>
  <si>
    <t>[65, 3]</t>
  </si>
  <si>
    <t>[113, 3]</t>
  </si>
  <si>
    <t>[162, 3]</t>
  </si>
  <si>
    <t>[211, 3]</t>
  </si>
  <si>
    <t>[3, 4]</t>
  </si>
  <si>
    <t>[52, 4]</t>
  </si>
  <si>
    <t>[83, 4]</t>
  </si>
  <si>
    <t>[94, 4]</t>
  </si>
  <si>
    <t>[95, 4]</t>
  </si>
  <si>
    <t>[120, 4]</t>
  </si>
  <si>
    <t>[145, 4]</t>
  </si>
  <si>
    <t>[170, 4]</t>
  </si>
  <si>
    <t>[196, 4]</t>
  </si>
  <si>
    <t>[222, 4]</t>
  </si>
  <si>
    <t>[248, 4]</t>
  </si>
  <si>
    <t>[18, 5]</t>
  </si>
  <si>
    <t>[44, 5]</t>
  </si>
  <si>
    <t>[70, 5]</t>
  </si>
  <si>
    <t>[89, 5]</t>
  </si>
  <si>
    <t>[115, 5]</t>
  </si>
  <si>
    <t>[170, 5]</t>
  </si>
  <si>
    <t>[171, 5]</t>
  </si>
  <si>
    <t>[193, 5]</t>
  </si>
  <si>
    <t>[222, 5]</t>
  </si>
  <si>
    <t>[223, 5]</t>
  </si>
  <si>
    <t>[249, 5]</t>
  </si>
  <si>
    <t>[15, 6]</t>
  </si>
  <si>
    <t>[31, 6]</t>
  </si>
  <si>
    <t>[32, 6]</t>
  </si>
  <si>
    <t>[61, 6]</t>
  </si>
  <si>
    <t>[62, 6]</t>
  </si>
  <si>
    <t>[92, 6]</t>
  </si>
  <si>
    <t>[121, 6]</t>
  </si>
  <si>
    <t>[154, 6]</t>
  </si>
  <si>
    <t>[155, 6]</t>
  </si>
  <si>
    <t>[184, 6]</t>
  </si>
  <si>
    <t>[194, 6]</t>
  </si>
  <si>
    <t>[215, 6]</t>
  </si>
  <si>
    <t>[246, 6]</t>
  </si>
  <si>
    <t>[247, 6]</t>
  </si>
  <si>
    <t>[23, 7]</t>
  </si>
  <si>
    <t>[24, 7]</t>
  </si>
  <si>
    <t>[57, 7]</t>
  </si>
  <si>
    <t>[76, 7]</t>
  </si>
  <si>
    <t>[95, 7]</t>
  </si>
  <si>
    <t>[96, 7]</t>
  </si>
  <si>
    <t>[113, 7]</t>
  </si>
  <si>
    <t>[114, 7]</t>
  </si>
  <si>
    <t>[139, 7]</t>
  </si>
  <si>
    <t>[140, 7]</t>
  </si>
  <si>
    <t>[160, 7]</t>
  </si>
  <si>
    <t>[189, 7]</t>
  </si>
  <si>
    <t>[190, 7]</t>
  </si>
  <si>
    <t>[221, 7]</t>
  </si>
  <si>
    <t>[248, 7]</t>
  </si>
  <si>
    <t>[249, 7]</t>
  </si>
  <si>
    <t>[28, 8]</t>
  </si>
  <si>
    <t>[39, 8]</t>
  </si>
  <si>
    <t>[40, 8]</t>
  </si>
  <si>
    <t>[69, 8]</t>
  </si>
  <si>
    <t>[86, 8]</t>
  </si>
  <si>
    <t>[108, 8]</t>
  </si>
  <si>
    <t>[129, 8]</t>
  </si>
  <si>
    <t>[149, 8]</t>
  </si>
  <si>
    <t>[168, 8]</t>
  </si>
  <si>
    <t>[190, 8]</t>
  </si>
  <si>
    <t>[201, 8]</t>
  </si>
  <si>
    <t>[252, 8]</t>
  </si>
  <si>
    <t>[45, 9]</t>
  </si>
  <si>
    <t>[94, 9]</t>
  </si>
  <si>
    <t>[148, 9]</t>
  </si>
  <si>
    <t>[199, 9]</t>
  </si>
  <si>
    <t>[254, 9]</t>
  </si>
  <si>
    <t>[54, 10]</t>
  </si>
  <si>
    <t>[104, 10]</t>
  </si>
  <si>
    <t>[160, 10]</t>
  </si>
  <si>
    <t>[214, 10]</t>
  </si>
  <si>
    <t>[14, 11]</t>
  </si>
  <si>
    <t>[65, 11]</t>
  </si>
  <si>
    <t>[117, 11]</t>
  </si>
  <si>
    <t>[141, 11]</t>
  </si>
  <si>
    <t>[167, 11]</t>
  </si>
  <si>
    <t>[204, 11]</t>
  </si>
  <si>
    <t>[250, 11]</t>
  </si>
  <si>
    <t>[25, 12]</t>
  </si>
  <si>
    <t>[60, 12]</t>
  </si>
  <si>
    <t>[94, 12]</t>
  </si>
  <si>
    <t>[123, 12]</t>
  </si>
  <si>
    <t>[151, 12]</t>
  </si>
  <si>
    <t>[164, 12]</t>
  </si>
  <si>
    <t>[178, 12]</t>
  </si>
  <si>
    <t>[193, 12]</t>
  </si>
  <si>
    <t>[207, 12]</t>
  </si>
  <si>
    <t>[221, 12]</t>
  </si>
  <si>
    <t>[7, 13]</t>
  </si>
  <si>
    <t>[35, 13]</t>
  </si>
  <si>
    <t>[62, 13]</t>
  </si>
  <si>
    <t>[99, 13]</t>
  </si>
  <si>
    <t>[109, 13]</t>
  </si>
  <si>
    <t>[153, 13]</t>
  </si>
  <si>
    <t>[173, 13]</t>
  </si>
  <si>
    <t>[198, 13]</t>
  </si>
  <si>
    <t>[229, 13]</t>
  </si>
  <si>
    <t>[251, 13]</t>
  </si>
  <si>
    <t>[25, 14]</t>
  </si>
  <si>
    <t>[59, 14]</t>
  </si>
  <si>
    <t>[76, 14]</t>
  </si>
  <si>
    <t>[93, 14]</t>
  </si>
  <si>
    <t>[112, 14]</t>
  </si>
  <si>
    <t>[134, 14]</t>
  </si>
  <si>
    <t>[165, 14]</t>
  </si>
  <si>
    <t>[221, 14]</t>
  </si>
  <si>
    <t>[7, 15]</t>
  </si>
  <si>
    <t>[20, 15]</t>
  </si>
  <si>
    <t>[51, 15]</t>
  </si>
  <si>
    <t>[83, 15]</t>
  </si>
  <si>
    <t>[121, 15]</t>
  </si>
  <si>
    <t>[151, 15]</t>
  </si>
  <si>
    <t>[183, 15]</t>
  </si>
  <si>
    <t>[214, 15]</t>
  </si>
  <si>
    <t>[238, 15]</t>
  </si>
  <si>
    <t>[22, 16]</t>
  </si>
  <si>
    <t>[79, 16]</t>
  </si>
  <si>
    <t>[114, 16]</t>
  </si>
  <si>
    <t>[130, 16]</t>
  </si>
  <si>
    <t>[157, 16]</t>
  </si>
  <si>
    <t>[189, 16]</t>
  </si>
  <si>
    <t>[214, 16]</t>
  </si>
  <si>
    <t>[255, 16]</t>
  </si>
  <si>
    <t>[31, 17]</t>
  </si>
  <si>
    <t>[62, 17]</t>
  </si>
  <si>
    <t>[84, 17]</t>
  </si>
  <si>
    <t>[111, 17]</t>
  </si>
  <si>
    <t>[135, 17]</t>
  </si>
  <si>
    <t>[147, 17]</t>
  </si>
  <si>
    <t>[162, 17]</t>
  </si>
  <si>
    <t>[178, 17]</t>
  </si>
  <si>
    <t>[198, 17]</t>
  </si>
  <si>
    <t>[213, 17]</t>
  </si>
  <si>
    <t>[229, 17]</t>
  </si>
  <si>
    <t>[249, 17]</t>
  </si>
  <si>
    <t>[16, 18]</t>
  </si>
  <si>
    <t>[47, 18]</t>
  </si>
  <si>
    <t>[68, 18]</t>
  </si>
  <si>
    <t>[90, 18]</t>
  </si>
  <si>
    <t>[112, 18]</t>
  </si>
  <si>
    <t>[132, 18]</t>
  </si>
  <si>
    <t>[155, 18]</t>
  </si>
  <si>
    <t>[193, 18]</t>
  </si>
  <si>
    <t>[216, 18]</t>
  </si>
  <si>
    <t>[247, 18]</t>
  </si>
  <si>
    <t>[10, 19]</t>
  </si>
  <si>
    <t>[32, 19]</t>
  </si>
  <si>
    <t>[48, 19]</t>
  </si>
  <si>
    <t>[67, 19]</t>
  </si>
  <si>
    <t>[97, 19]</t>
  </si>
  <si>
    <t>[119, 19]</t>
  </si>
  <si>
    <t>[134, 19]</t>
  </si>
  <si>
    <t>done "-ulti"</t>
  </si>
  <si>
    <t>0    ''</t>
  </si>
  <si>
    <t>1    'VICKS: There's the town…&lt;wait for key 360 frames&gt;&lt;wait 1 frame&gt;&lt;page&gt;WEDGE: Hard to believe an Esper's been found intact there, 1000 years after the War of the Magi…&lt;wait for key 360 frames&gt;&lt;wait 1 frame&gt;&lt;end&gt;'</t>
  </si>
  <si>
    <t>2    'VICKS: Think it's still alive?&lt;line&gt;WEDGE: Probably…&lt;line&gt;…judging from the urgency of our orders. &lt;wait for key 360 frames&gt;&lt;wait 1 frame&gt;&lt;end&gt;'</t>
  </si>
  <si>
    <t>3    'VICKS: And this woman, this…sorcerer. Why's she here?&lt;wait for key 360 frames&gt;&lt;wait 1 frame&gt;&lt;page&gt;I heard she fried 50 of our Magitek Armored soldiers in under 3 minutes.&lt;wait for key 360 frames&gt;&lt;wait 1 frame&gt;&lt;end&gt;'</t>
  </si>
  <si>
    <t>4    'WEDGE: Not to worry. The Slave Crown on her head robs her of all conscious thought. She'll follow orders.&lt;wait for key 360 frames&gt;&lt;wait 1 frame&gt;&lt;end&gt;'</t>
  </si>
  <si>
    <t>5    'WEDGE: We'll approach from the east.&lt;line&gt;Move out!&lt;wait for key 180 frames&gt;&lt;wait 1 frame&gt;&lt;end&gt;'</t>
  </si>
  <si>
    <t>6    ' Long ago, the War of the Magi&lt;line&gt;     reduced the world to a&lt;line&gt;scorched wasteland, and magic&lt;line&gt;&lt;     &gt;simply ceased to exist. &lt;wait 3825 frames&gt;&lt;wait 1 frame&gt;&lt;end&gt;'</t>
  </si>
  <si>
    <t>7    '1000 years have passed… Iron,&lt;line&gt;gunpowder, and steam engines&lt;line&gt;  have been rediscovered, and&lt;line&gt;&lt;     &gt;high technology reigns… &lt;wait 3825 frames&gt;&lt;wait 1 frame&gt;&lt;end&gt;'</t>
  </si>
  <si>
    <t>8    '    But there are some who&lt;line&gt;  would enslave the world by&lt;line&gt;reviving the dread destructive&lt;line&gt;    force known as “magic.” &lt;wait 3825 frames&gt;&lt;wait 1 frame&gt;&lt;end&gt;'</t>
  </si>
  <si>
    <t>9    '&lt;        &gt;Can it be that those&lt;line&gt;  in power are on the verge of&lt;line&gt;&lt;       &gt;repeating a senseless&lt;line&gt;&lt;        &gt;and deadly mistake? &lt;wait 630 frames&gt;&lt;wait 1 frame&gt;&lt;end&gt;'</t>
  </si>
  <si>
    <t>10   'An eerie glow surrounds you.&lt;page&gt;Want info about Save Points?&lt;line&gt; &lt;choice&gt; Yes&lt;line&gt; &lt;choice&gt; No&lt;end&gt;'</t>
  </si>
  <si>
    <t>11   'WEDGE: Let's put her on point.&lt;line&gt;No sense taking any risks.&lt;line&gt;Forward!&lt;end&gt;'</t>
  </si>
  <si>
    <t>12   'WEDGE: The Esper's gotta be in here.&lt;line&gt;Move out!&lt;end&gt;'</t>
  </si>
  <si>
    <t>13   'GUARD: Imperial Magitek Armor?&lt;line&gt;Not even Narshe's safe anymore!&lt;end&gt;'</t>
  </si>
  <si>
    <t>14   'GUARD: Machine-riding,&lt;line&gt;self-important swine!&lt;line&gt;Take this!&lt;end&gt;'</t>
  </si>
  <si>
    <t>15   'GUARD: Narshe's freedom depends on us!&lt;end&gt;'</t>
  </si>
  <si>
    <t>16   'WEDGE: According to our source, the frozen Esper was found in a new mine shaft.&lt;line&gt;…Maybe this one…&lt;end&gt;'</t>
  </si>
  <si>
    <t>17   'VICKS: I'll handle this.&lt;line&gt;Stand back!&lt;end&gt;'</t>
  </si>
  <si>
    <t>18   'GUARD: We've got 'em trapped, now!&lt;end&gt;'</t>
  </si>
  <si>
    <t>19   'GUARD: We must defend the mines!&lt;end&gt;'</t>
  </si>
  <si>
    <t>20   'Locked.&lt;end&gt;'</t>
  </si>
  <si>
    <t>21   'GIRL: Where am I…?&lt;end&gt;'</t>
  </si>
  <si>
    <t>22   'OLD MAN: Whoa!&lt;line&gt;And I only just removed the crown!&lt;line&gt;&lt;page&gt;GIRL: …head…hurts…&lt;end&gt;'</t>
  </si>
  <si>
    <t>23   'OLD MAN: Easy! This is a Slave Crown. The others had complete control over you while you were wearing it.&lt;end&gt;'</t>
  </si>
  <si>
    <t>24   'GIRL: I can't remember a thing…&lt;line&gt;OLD MAN: Don't worry.&lt;line&gt;It'll all come back to you…in time, that is.&lt;page&gt;………&lt;end&gt;'</t>
  </si>
  <si>
    <t>25   'My name…&lt;line&gt;…is…&lt;TERRA&gt;…&lt;page&gt;OLD MAN: Impressive!&lt;line&gt;I've never heard of anyone recovering this fast…!&lt;end&gt;'</t>
  </si>
  <si>
    <t>26   'SOLDIER: Open up!&lt;line&gt;Give us back the girl and the Empire's Magitek Armor!!&lt;end&gt;'</t>
  </si>
  <si>
    <t>27   'SOLDIER: Open this door!&lt;line&gt;We want that girl!&lt;line&gt;She's an officer of the Empire!&lt;end&gt;'</t>
  </si>
  <si>
    <t>28   '&lt;TERRA&gt;: Empire…?&lt;line&gt;Magitek Armor…?&lt;end&gt;'</t>
  </si>
  <si>
    <t>29   'OLD MAN: Look,&lt;line&gt;I have to get you out of here!&lt;line&gt;I don't have time to explain!&lt;end&gt;'</t>
  </si>
  <si>
    <t>30   'OLD MAN: Over here!&lt;end&gt;'</t>
  </si>
  <si>
    <t>31   'A mysterious young woman, controlled by the Empire, and born with the gift of magic……&lt;end&gt;'</t>
  </si>
  <si>
    <t>32   '&lt;line&gt;Please enter a name.&lt;end&gt;'</t>
  </si>
  <si>
    <t>33   'OLD MAN: Make your way out through the mines! I'll keep these brutes occupied!&lt;end&gt;'</t>
  </si>
  <si>
    <t>34   'Got her!&lt;end&gt;'</t>
  </si>
  <si>
    <t>35   'She's up there!&lt;end&gt;'</t>
  </si>
  <si>
    <t>36   'KEFKA: My sweet little magic &lt;line&gt;user…! Uweee, he, he! With this Slave Crown I'll practically OWN you!!&lt;end&gt;'</t>
  </si>
  <si>
    <t>37   '&lt;TERRA&gt;: No! Get away from me!&lt;end&gt;'</t>
  </si>
  <si>
    <t>38   'GESTAHL: We stand on the brink of a major breakthrough! In the days to come, we'll witness a total revival of magic!&lt;page&gt;GESTAHL: It is our destiny, and ours alone, to take this mystic force and claim what is rightfully ours!&lt;end&gt;'</t>
  </si>
  <si>
    <t>39   'CID: This is my finest work.&lt;line&gt;These Magitek converters combine the power of magic with machines…&lt;end&gt;'</t>
  </si>
  <si>
    <t>40   'GESTAHL: With our new-found power, nothing can stand in our way!&lt;page&gt;Hurrah!!!&lt;line&gt;Long live Emperor Gestahl!!!&lt;end&gt;'</t>
  </si>
  <si>
    <t>41   'OLD MAN: Took you long enough!&lt;line&gt;How goes the robbing and plundering trade?&lt;end&gt;'</t>
  </si>
  <si>
    <t>42   '&lt;LOCKE&gt;: I PREFER the term treasure hunting!&lt;page&gt;OLD MAN: Ha!&lt;line&gt;Semantic nonsense!&lt;line&gt;&lt;LOCKE&gt;: There's a HUGE difference!&lt;end&gt;'</t>
  </si>
  <si>
    <t>43   '&lt;LOCKE&gt;: Anyway, were you the one who sent for me?&lt;page&gt;OLD MAN: Yeah.&lt;line&gt;There's a girl I'd like you to meet.&lt;end&gt;'</t>
  </si>
  <si>
    <t>44   '&lt;LOCKE&gt;: ……!?&lt;line&gt;This better not have anything to do with that Magitek-riding, imperial…witch!!!&lt;end&gt;'</t>
  </si>
  <si>
    <t>45   'OLD MAN: Imperial troops are pursuing her even as we speak.&lt;page&gt;This town is no match for the Empire.&lt;page&gt;Our independence can only be assured if we join forces with the Returners, an underground resistance movement.&lt;page&gt;That girl wasn't responsible for her actions. We must get her to understand our dilemma!&lt;end&gt;'</t>
  </si>
  <si>
    <t>46   '&lt;LOCKE&gt;: All right…&lt;line&gt;I think we'd better help her…&lt;end&gt;'</t>
  </si>
  <si>
    <t>47   'OLD MAN: Agreed.&lt;line&gt;Make your way first to Figaro, and talk to the king.&lt;end&gt;'</t>
  </si>
  <si>
    <t>48   'Treasure hunter and trail-worn traveler, searching the world over for relics of the past…&lt;end&gt;'</t>
  </si>
  <si>
    <t>49   'GUARD: Now we gotcha!&lt;end&gt;'</t>
  </si>
  <si>
    <t>50   '&lt;LOCKE&gt;: Wonderful…&lt;line&gt;There's a whole bunch of 'em…&lt;end&gt;'</t>
  </si>
  <si>
    <t>51   '&lt;line&gt;&lt;               &gt;Kupo…&lt;end&gt;'</t>
  </si>
  <si>
    <t>52   '&lt;LOCKE&gt;: Moogles…!&lt;line&gt;Are you saying you want to help me?&lt;end&gt;'</t>
  </si>
  <si>
    <t>53   'Kupo!!!&lt;end&gt;'</t>
  </si>
  <si>
    <t>54   'MOOGLE: Use us to save &lt;TERRA&gt; from the guards!&lt;page&gt;Need more information?&lt;line&gt;&lt;choice&gt; Yes&lt;line&gt;&lt;choice&gt; No&lt;end&gt;'</t>
  </si>
  <si>
    <t>55   'You'll fight using 3 different groups. Press the Y Button to switch between them.&lt;page&gt;Your job is to defeat the commander of the guards before his men reach &lt;TERRA&gt;. Save her, or else…&lt;end&gt;'</t>
  </si>
  <si>
    <t>56   '&lt;TERRA&gt;: Unh…&lt;end&gt;'</t>
  </si>
  <si>
    <t>57   '&lt;LOCKE&gt;: Thanks, Moogles!&lt;line&gt;We're in your debt!&lt;end&gt;'</t>
  </si>
  <si>
    <t>58   '&lt;LOCKE&gt;: I think this switch'll…&lt;end&gt;'</t>
  </si>
  <si>
    <t>59   '&lt;LOCKE&gt;: Eh?&lt;line&gt;You back with us now?!&lt;end&gt;'</t>
  </si>
  <si>
    <t>60   '&lt;TERRA&gt;: You…saved me?&lt;line&gt;&lt;LOCKE&gt;: Save your thanks for the Moogles!&lt;end&gt;'</t>
  </si>
  <si>
    <t>61   '&lt;TERRA&gt;: Uhh…I can't remember anything…past or present…&lt;end&gt;'</t>
  </si>
  <si>
    <t>62   '&lt;LOCKE&gt;: You have amnesia?!&lt;end&gt;'</t>
  </si>
  <si>
    <t>63   '&lt;TERRA&gt;: A man said my memory would come back…&lt;page&gt;&lt;LOCKE&gt;: Give it time. You're safe with me! I give you my word!&lt;line&gt;&lt;TERRA&gt;: ???&lt;page&gt;&lt;LOCKE&gt;: I won't leave you until your memory returns!!&lt;page&gt;By the way, this secret entrance might be useful some day.&lt;line&gt;Don't forget about it!&lt;end&gt;'</t>
  </si>
  <si>
    <t>64   'MAN: You mean, THIS young woman…?!&lt;end&gt;'</t>
  </si>
  <si>
    <t>65   '&lt;TERRA&gt;: Who do you think you are?&lt;end&gt;'</t>
  </si>
  <si>
    <t>66   'MAN: Oh…sorry!&lt;end&gt;'</t>
  </si>
  <si>
    <t>67   'MAN: How rude of me to turn my back to a lady!&lt;end&gt;'</t>
  </si>
  <si>
    <t>68   'The young king of Figaro Castle, ally to the Empire, and a master designer of machinery…&lt;end&gt;'</t>
  </si>
  <si>
    <t>69   '&lt;EDGAR&gt;: I am &lt;EDGAR&gt;, King of Figaro.&lt;end&gt;'</t>
  </si>
  <si>
    <t>70   '&lt;LOCKE&gt;: Surprised someone like me knows a king?&lt;end&gt;'</t>
  </si>
  <si>
    <t>71   '&lt;LOCKE&gt;: Talk to you later!&lt;end&gt;'</t>
  </si>
  <si>
    <t>72   '&lt;EDGAR&gt;: So…you're an Imperial soldier! No problem. Figaro and the Empire are allies!&lt;page&gt;Please, relax while you're here.&lt;line&gt;It's not in my blood to harm a lady.&lt;end&gt;'</t>
  </si>
  <si>
    <t>73   '&lt;TERRA&gt;: Look, why are you helping me?&lt;line&gt;Is it because of my…abilities?&lt;end&gt;'</t>
  </si>
  <si>
    <t>74   '&lt;EDGAR&gt;: I'll give you 3 reasons:&lt;line&gt;First of all, your beauty has captivated me!&lt;page&gt;Second…I'm dying to know if I'm your type…&lt;end&gt;'</t>
  </si>
  <si>
    <t>75   'I guess your…abilities…would be a distant 3rd.&lt;end&gt;'</t>
  </si>
  <si>
    <t>76   '&lt;TERRA&gt;: ……? &lt;wait 60 frame&gt;&lt;line&gt;What's with you, anyway?&lt;end&gt;'</t>
  </si>
  <si>
    <t>77   '&lt;EDGAR&gt;: Guess my technique's getting a bit rusty…&lt;end&gt;'</t>
  </si>
  <si>
    <t>78   '&lt;EDGAR&gt;: Come find me when you feel rested.&lt;end&gt;'</t>
  </si>
  <si>
    <t>79   '&lt;TERRA&gt;: Hmm…I suppose a normal girl would have found him dashing. &lt;wait 60 frame&gt;&lt;line&gt;But I'm hardly…normal…&lt;end&gt;'</t>
  </si>
  <si>
    <t>80   'Feel free to wander about.&lt;end&gt;'</t>
  </si>
  <si>
    <t>81   'Go see the King!&lt;end&gt;'</t>
  </si>
  <si>
    <t>82   'Weapons and items manufactured here are sent to South Figaro.&lt;end&gt;'</t>
  </si>
  <si>
    <t>83   'Long ago, a force called “magic” existed.&lt;page&gt;People who used magic were called “Mage Knights.”&lt;end&gt;'</t>
  </si>
  <si>
    <t>84   'Scholars the world over are doing research on magic.&lt;line&gt;Silly people, scholars…&lt;end&gt;'</t>
  </si>
  <si>
    <t>85   'Ancient texts I'm studying speak of a “1000 year-old city beneath the sand.”&lt;page&gt;I wonder what this means, &lt;page&gt;“…when the queen stands and takes 5 steps…”&lt;end&gt;'</t>
  </si>
  <si>
    <t>86   'I heard the Empire is using something called “magic”…&lt;end&gt;'</t>
  </si>
  <si>
    <t>87   'The Empire has smashed the 3 cities on the southern continent. Just a matter of time 'til they come up here…&lt;end&gt;'</t>
  </si>
  <si>
    <t>88   'Gestahl has harnessed the power of magic.&lt;line&gt;Who can stop him now?!&lt;end&gt;'</t>
  </si>
  <si>
    <t>89   'Though &lt;EDGAR&gt; showers his attentions on women, most are too smart to pay any attention to him.&lt;end&gt;'</t>
  </si>
  <si>
    <t>90   'His highness said he'd marry me when I get older!&lt;end&gt;'</t>
  </si>
  <si>
    <t>91   'I wanna marry the king!&lt;end&gt;'</t>
  </si>
  <si>
    <t>92   'He recently tried to hit on the high priestess…&lt;line&gt;Surely, he's…talked to you?&lt;end&gt;'</t>
  </si>
  <si>
    <t>93   '&lt;TERRA&gt;: ……&lt;end&gt;'</t>
  </si>
  <si>
    <t>94   'Ah! King &lt;EDGAR&gt;!&lt;end&gt;'</t>
  </si>
  <si>
    <t>95   '“……”&lt;end&gt;'</t>
  </si>
  <si>
    <t>96   'Error.&lt;line&gt;Contact a supervisor.&lt;line&gt;From: Development Team.&lt;end&gt;'</t>
  </si>
  <si>
    <t>97   'These thieves have been&lt;line&gt;terrorizing the vicinity.&lt;line&gt;Stay away from 'em!&lt;end&gt;'</t>
  </si>
  <si>
    <t>98   'I demand to see &lt;EDGAR&gt;!&lt;line&gt;How dare they keep us in this stinking pit!&lt;end&gt;'</t>
  </si>
  <si>
    <t>99   'Hey! Let us outta here!&lt;end&gt;'</t>
  </si>
  <si>
    <t>100  'Relax, they're just blowing off steam. But I'm telling you, there's no sense keeping us here!&lt;page&gt;We're just small potatos compared to the real threat lurking out there! And King &lt;EDGAR&gt; knows it!&lt;end&gt;'</t>
  </si>
  <si>
    <t>101  'I'm Lone Wolf, the pickpocket!&lt;end&gt;'</t>
  </si>
  <si>
    <t>102  'MATRON: &lt;EDGAR&gt;'s at it again!? He hits on anything that moves!&lt;end&gt;'</t>
  </si>
  <si>
    <t>103  'MATRON: &lt;EDGAR&gt; has a twin brother. He was such a nice boy…&lt;end&gt;'</t>
  </si>
  <si>
    <t>104  'YOUTH: Brother,&lt;line&gt;What's wrong with father?&lt;line&gt;What's all this talk of his successor?&lt;page&gt;&lt;EDGAR&gt;: Are you blind?&lt;line&gt;Look how thin his face has become!&lt;end&gt;'</t>
  </si>
  <si>
    <t>105  'YOUTH: ?……What is it?&lt;end&gt;'</t>
  </si>
  <si>
    <t>106  'YOUTH: Brother!&lt;end&gt;'</t>
  </si>
  <si>
    <t>107  'YOUTH: Tears……?!&lt;end&gt;'</t>
  </si>
  <si>
    <t>108  '&lt;EDGAR&gt;'s twin brother, who traded the throne for his own freedom…&lt;end&gt;'</t>
  </si>
  <si>
    <t>109  'MATRON: Yes…&lt;line&gt;His name is &lt;SABIN&gt;. Oh, he looked so like his father!&lt;page&gt;When he ran away, he was a sweet little child.&lt;line&gt;I wonder what he's like now?&lt;end&gt;'</t>
  </si>
  <si>
    <t>110  'CHANCELLOR: The whole business of the succession was so repugnant to &lt;SABIN&gt;, the King's brother, that……&lt;page&gt;……he fled the castle forever. The succession was settled with a coin toss…&lt;end&gt;'</t>
  </si>
  <si>
    <t>111  'MERCHANT: I can't take money from the King!&lt;page&gt;&lt;EDGAR&gt;: Look, don't you have a family?&lt;line&gt;Just shut up and take it.&lt;end&gt;'</t>
  </si>
  <si>
    <t>112  'MERCHANT: Sir &lt;SABIN&gt;, I can't take your money!&lt;page&gt;&lt;SABIN&gt;: Take it!&lt;line&gt;Haven't you heard? My brother says I'm a notorious spendthrift!&lt;end&gt;'</t>
  </si>
  <si>
    <t>113  '&lt;EDGAR&gt;: You've been busy down south!&lt;line&gt;Looking for more cities to destroy?&lt;page&gt;TROOPER: That's for us to know!&lt;end&gt;'</t>
  </si>
  <si>
    <t>114  'Sir Kefka!?&lt;line&gt;What on earth do…&lt;page&gt;KEFKA: Outta my way!&lt;end&gt;'</t>
  </si>
  <si>
    <t>115  '&lt;EDGAR&gt;: Well?&lt;line&gt;How do you like my castle?&lt;end&gt;'</t>
  </si>
  <si>
    <t>116  'King &lt;EDGAR&gt;!&lt;line&gt;Someone from the Empire to see you!&lt;end&gt;'</t>
  </si>
  <si>
    <t>117  '&lt;EDGAR&gt;: Probably Kefka!&lt;end&gt;'</t>
  </si>
  <si>
    <t>118  'KEFKA: Phooey!&lt;line&gt;Emperor Gestahl's stupid orders!&lt;end&gt;'</t>
  </si>
  <si>
    <t>119  'KEFKA: &lt;EDGAR&gt;, you pinhead!&lt;line&gt;Why do you have to live in the middle of nowhere?&lt;page&gt;These recon jobs are the pits!&lt;end&gt;'</t>
  </si>
  <si>
    <t>120  'KEFKA: Ahem…there's SAND on my boots!&lt;end&gt;'</t>
  </si>
  <si>
    <t>121  'SOLDIERS: Yes, Sir!&lt;line&gt;All set, Sir!&lt;end&gt;'</t>
  </si>
  <si>
    <t>122  'KEFKA: Idiots!&lt;end&gt;'</t>
  </si>
  <si>
    <t>123  '&lt;EDGAR&gt;: I thought we were allies! What are you doing in my domain?&lt;end&gt;TROOPER: Allies? The Empire and this back-water, two-bit kingdom?!&lt;end&gt;'</t>
  </si>
  <si>
    <t>124  '&lt;EDGAR&gt;: What brings Kefka, humble servant of Emperor Gestahl, into our lowly presence?&lt;page&gt;KEFKA: A girl of no importance recently escaped from us. We heard she found refuge here…&lt;end&gt;'</t>
  </si>
  <si>
    <t>125  '&lt;EDGAR&gt;: Hmm…this wouldn't have anything to do with this “witch” everyone's been whispering about, would it?&lt;page&gt;KEFKA: Lies!&lt;line&gt;She…merely stole something of minor value.&lt;line&gt;Is she here?&lt;end&gt;'</t>
  </si>
  <si>
    <t>126  '&lt;EDGAR&gt;: That's a tough one!&lt;end&gt;'</t>
  </si>
  <si>
    <t>127  '&lt;EDGAR&gt;: You see, there're more girls here than grains of sand out there. I can't keep track of 'em all!&lt;page&gt;KEFKA: I'd hate to be you if we find out you're lying…&lt;line&gt;Mwa, ha!&lt;end&gt;'</t>
  </si>
  <si>
    <t>128  'KEFKA: I truly hope nothing happens to your precious Figaro…!&lt;end&gt;'</t>
  </si>
  <si>
    <t>129  '&lt;LOCKE&gt;: I'd say that guy's missing a few buttons…&lt;line&gt;&lt;EDGAR&gt;: …&lt;line&gt;Where's &lt;TERRA&gt;?&lt;end&gt;'</t>
  </si>
  <si>
    <t>130  '&lt;EDGAR&gt;: Take her to her room…&lt;end&gt;'</t>
  </si>
  <si>
    <t>131  '&lt;EDGAR&gt;: I'd love to chat with you, but the Chancellor and I must plan our strategy.&lt;page&gt;Sometimes I hate being a king!&lt;line&gt;If you'll excuse me.&lt;end&gt;'</t>
  </si>
  <si>
    <t>132  '&lt;LOCKE&gt;: Follow me.&lt;end&gt;'</t>
  </si>
  <si>
    <t>133  '&lt;LOCKE&gt;: Don't you worry 'bout a thing! I'll…&lt;page&gt;&lt;TERRA&gt;: You're &lt;LOCKE&gt;, right? &lt;EDGAR&gt; told me about you.&lt;line&gt;Is it true you're a thief?&lt;end&gt;'</t>
  </si>
  <si>
    <t>134  '&lt;LOCKE&gt;: That's TREASURE HUNTER!&lt;end&gt;'</t>
  </si>
  <si>
    <t>135  '&lt;LOCKE&gt;: On the surface, &lt;EDGAR&gt; pretends to support the Empire.&lt;page&gt;The truth is, he's collaborating with the Returners, an organization opposed to the Empire.&lt;page&gt;I am his contact with that group…&lt;end&gt;'</t>
  </si>
  <si>
    <t>136  '&lt;LOCKE&gt;: The old man you met in Narshe is one of us.&lt;page&gt;&lt;TERRA&gt;: Empire…but I'm a soldier of the Empire…!&lt;end&gt;'</t>
  </si>
  <si>
    <t>137  '&lt;LOCKE&gt;: That's not true!&lt;line&gt;They were using you!&lt;line&gt;Things are different now.&lt;end&gt;'</t>
  </si>
  <si>
    <t>138  '&lt;TERRA&gt;: I don't understand…&lt;line&gt;What should I do?&lt;end&gt;'</t>
  </si>
  <si>
    <t>139  '&lt;LOCKE&gt;: I can't tell you what to do.&lt;page&gt;You don't have to decide right now.&lt;line&gt;You'll soon find your way…&lt;end&gt;'</t>
  </si>
  <si>
    <t>140  '&lt;TERRA&gt;: But how will I know which way is right…&lt;end&gt;'</t>
  </si>
  <si>
    <t>141  '&lt;EDGAR&gt;: …?&lt;page&gt;What the…?!&lt;end&gt;'</t>
  </si>
  <si>
    <t>142  '&lt;EDGAR&gt;: What's happening?&lt;page&gt;SOLDIER: It's the Empire!&lt;line&gt;It's Kefka!&lt;end&gt;'</t>
  </si>
  <si>
    <t>143  '&lt;EDGAR&gt;: What are you doing?&lt;end&gt;'</t>
  </si>
  <si>
    <t>144  'KEFKA: Bring me the girl. Now!&lt;line&gt;&lt;EDGAR&gt;: I don't know what you're talking about!&lt;page&gt;KEFKA: Then…&lt;line&gt;welcome to my barbecue!!&lt;line&gt;Uwa ha ha ha!&lt;end&gt;'</t>
  </si>
  <si>
    <t>145  'FIRE!!!&lt;end&gt;'</t>
  </si>
  <si>
    <t>146  'Fire! Fire! Heh, heh heh…&lt;end&gt;'</t>
  </si>
  <si>
    <t>147  '&lt;EDGAR&gt;: Get ready…!&lt;page&gt;SOLDIER: Yes, Sir!&lt;end&gt;'</t>
  </si>
  <si>
    <t>148  'KEFKA: Changed your mind…?&lt;end&gt;'</t>
  </si>
  <si>
    <t>149  '&lt;EDGAR&gt;: I guess I have no choice…&lt;end&gt;'</t>
  </si>
  <si>
    <t>150  '&lt;EDGAR&gt;: Or maybe I do!&lt;end&gt;'</t>
  </si>
  <si>
    <t>151  'KEFKA: Ackk!&lt;line&gt;Shameful that a king should flee, leaving his people behind!&lt;page&gt;How utterly delightful!&lt;end&gt;'</t>
  </si>
  <si>
    <t>152  '&lt;EDGAR&gt;: Jump! &lt;wait 60 frames&gt;&lt;wait 1 frame&gt;&lt;end&gt;'</t>
  </si>
  <si>
    <t>153  '&lt;LOCKE&gt;: Yahoooo!&lt;end&gt;'</t>
  </si>
  <si>
    <t>154  '&lt;EDGAR&gt;: OK! Dive now!!!&lt;end&gt;'</t>
  </si>
  <si>
    <t>155  'SOLDIER: Figaro Submerge Mode engaged! &lt;wait 60 frames&gt;&lt;wait 1 frame&gt;&lt;end&gt;'</t>
  </si>
  <si>
    <t>156  'CHANCELLOR: No one can touch the people of Figaro!&lt;end&gt;'</t>
  </si>
  <si>
    <t>157  '&lt;EDGAR&gt;: Bravo, Figaro!!! &lt;wait 45 frames&gt;&lt;wait 1 frame&gt;&lt;end&gt;'</t>
  </si>
  <si>
    <t>158  'KEFKA: Go!! GET THEM!&lt;end&gt;'</t>
  </si>
  <si>
    <t>159  'KEFKA: Son of a submariner!&lt;line&gt;They'll pay for this…&lt;end&gt;'</t>
  </si>
  <si>
    <t>160  '&lt;LOCKE&gt;: This is great! &lt;wait 90 frames&gt;&lt;wait 1 frame&gt;&lt;end&gt;'</t>
  </si>
  <si>
    <t>161  '&lt;TERRA&gt;: Was that a bad person? &lt;wait 60 frames&gt;&lt;wait 1 frame&gt;&lt;line&gt;I… &lt;wait 60 frame&gt;I'm scared…&lt;end&gt;'</t>
  </si>
  <si>
    <t>162  '&lt;EDGAR&gt;: &lt;TERRA&gt;,&lt;line&gt;there's someone I'd like you to meet…!&lt;end&gt;'</t>
  </si>
  <si>
    <t>163  '&lt;LOCKE&gt;: We're members of the Returners.&lt;page&gt;&lt;EDGAR&gt;: Our mentor, Banon, would certainly like to meet you.&lt;page&gt;“Magic” is going to be the key to winning this war.&lt;end&gt;'</t>
  </si>
  <si>
    <t>164  '&lt;TERRA&gt;: “Magic”…&lt;end&gt;'</t>
  </si>
  <si>
    <t>165  '&lt;EDGAR&gt;: &lt;TERRA&gt; has magical powers. That Esper seemed to…react to her. Can there be some connection?&lt;page&gt;&lt;TERRA&gt;: I haven't the foggiest! It just seems natural to me that I have the use of this power…&lt;end&gt;'</t>
  </si>
  <si>
    <t>166  '&lt;EDGAR&gt;: But no HUMAN is born with the powers you seem to have, and…&lt;end&gt;'</t>
  </si>
  <si>
    <t>167  '&lt;EDGAR&gt;: I apologize.&lt;line&gt;&lt;TERRA&gt;: What should I do…?&lt;page&gt;&lt;EDGAR&gt;: I'm sure the Empire is going to come after you…&lt;page&gt;If they get their hands on you again, the world's finished…&lt;page&gt;&lt;TERRA&gt;, you want to understand your own powers, right?&lt;end&gt;'</t>
  </si>
  <si>
    <t>168  '&lt;EDGAR&gt;: Then I think we need to consult with Banon.&lt;page&gt;&lt;TERRA&gt;: ……&lt;end&gt;'</t>
  </si>
  <si>
    <t>169  '&lt;LOCKE&gt;: Please…&lt;end&gt;'</t>
  </si>
  <si>
    <t>170  '&lt;EDGAR&gt;: OK!&lt;line&gt;To the south there's a cave that leads to South Figaro.&lt;end&gt;'</t>
  </si>
  <si>
    <t>171  'This cave leads to South Figaro. It's closed now due to construction.&lt;end&gt;'</t>
  </si>
  <si>
    <t>172  'SOLDIER: King &lt;EDGAR&gt;!&lt;line&gt;Where are you headed?&lt;page&gt;&lt;EDGAR&gt;: Through the cave, and eastward to South Figaro.&lt;page&gt;&lt;EDGAR&gt;: Return to the castle, and tell the others we're safe.&lt;page&gt;SOLDIER: Yes, Sir!&lt;line&gt;Take care!&lt;end&gt;'</t>
  </si>
  <si>
    <t>173  'Zzz…zzz…&lt;end&gt;'</t>
  </si>
  <si>
    <t>174  'There's a clock key in his pocket…&lt;line&gt;&lt;choice&gt;(Take it.)&lt;line&gt;&lt;choice&gt;(Stealing is wrong.)&lt;end&gt;'</t>
  </si>
  <si>
    <t>175  '&lt;choice&gt;(Wind the clock?)&lt;line&gt;&lt;choice&gt;(Leave it.)&lt;end&gt;'</t>
  </si>
  <si>
    <t>176  'An old clock…&lt;line&gt;It's not ticking…&lt;end&gt;'</t>
  </si>
  <si>
    <t>177  'An old clock…&lt;line&gt;It's ticking…&lt;end&gt;'</t>
  </si>
  <si>
    <t>178  'Took the Clock Key!&lt;end&gt;'</t>
  </si>
  <si>
    <t>179  'Welcome to South Figaro!&lt;end&gt;'</t>
  </si>
  <si>
    <t>180  'You'll find lots of excellent weapons, armor and relics in our shops.&lt;end&gt;'</t>
  </si>
  <si>
    <t>181  'Did you hear?&lt;line&gt;Figaro Castle sank into the sand!&lt;page&gt;You couldn't find it even if you knew where to look!&lt;end&gt;'</t>
  </si>
  <si>
    <t>182  'Mt. Kolts is to the east.&lt;end&gt;'</t>
  </si>
  <si>
    <t>183  'Beyond Mt. Kolts you'll find the Sabil mountain range.&lt;end&gt;'</t>
  </si>
  <si>
    <t>184  'Equip relics to gain a variety of abilities!&lt;page&gt;These double my walking speed!&lt;end&gt;'</t>
  </si>
  <si>
    <t>185  'My husband, Duncan, is a&lt;line&gt;world-famous martial artist!&lt;page&gt;He's taking his disciples to&lt;line&gt;Mt. Kolts for meditation and training.&lt;end&gt;'</t>
  </si>
  <si>
    <t>186  '&lt;SABIN&gt;, where's Vargas?&lt;line&gt;Where's my husband?&lt;end&gt;'</t>
  </si>
  <si>
    <t>187  '&lt;SABIN&gt;: Master was…&lt;line&gt;Vargas…&lt;end&gt;'</t>
  </si>
  <si>
    <t>188  'DUNCAN'S WIFE: I'll never understand Vargas…&lt;page&gt;Fortunately, my husband taught his most secret techniques to you.&lt;end&gt;'</t>
  </si>
  <si>
    <t>189  '&lt;SABIN&gt;: For 10 years you've treated me like a son. I am eternally grateful!&lt;end&gt;'</t>
  </si>
  <si>
    <t>190  '….&lt;end&gt;'</t>
  </si>
  <si>
    <t>191  '&lt;LOCKE&gt;: At the very least you could give me a response…&lt;end&gt;'</t>
  </si>
  <si>
    <t>192  '&lt;EDGAR&gt;: Stand back!&lt;line&gt;He seems vaguely familiar…&lt;line&gt;Wait a minute…!&lt;end&gt;'</t>
  </si>
  <si>
    <t>193  'He owes allegiance to no one, &lt;line&gt;and will do anything for money.&lt;line&gt;He comes and goes like the wind…&lt;end&gt;'</t>
  </si>
  <si>
    <t>194  '&lt;EDGAR&gt;: That's &lt;SHADOW&gt;…!&lt;line&gt;He'd slit his mama's throat for a nickel!&lt;end&gt;'</t>
  </si>
  <si>
    <t>195  '&lt;LOCKE&gt;: Better steer clear of him, I guess.&lt;end&gt;'</t>
  </si>
  <si>
    <t>196  '&lt;SHADOW&gt;: Leave us.&lt;line&gt;The dog eats strangers…&lt;end&gt;'</t>
  </si>
  <si>
    <t>197  'The guy at the counter…&lt;line&gt;He's kinda creepy…&lt;end&gt;'</t>
  </si>
  <si>
    <t>198  'That guy at the counter…HEY! Where'd he go?&lt;end&gt;'</t>
  </si>
  <si>
    <t>199  'Duncan's students have no peers!&lt;end&gt;'</t>
  </si>
  <si>
    <t>200  'I'm so sorry to hear about Duncan.&lt;end&gt;'</t>
  </si>
  <si>
    <t>201  'Duncan made his son, Vargas, practice a strict martial arts lifestyle. Vargas resented it.&lt;end&gt;'</t>
  </si>
  <si>
    <t>202  'The house in the northern part of town belongs to our wealthiest citizen.&lt;end&gt;'</t>
  </si>
  <si>
    <t>203  'The Empire's been invading one town after the next.&lt;line&gt;We're not safe here!&lt;end&gt;'</t>
  </si>
  <si>
    <t>204  'The Empire attacked Figaro Castle?!&lt;page&gt;Now we'll all be drawn into the battle!&lt;end&gt;'</t>
  </si>
  <si>
    <t>205  'I can't believe it!&lt;line&gt;The Empire'll smash us!&lt;end&gt;'</t>
  </si>
  <si>
    <t>206  'This town'll go down fighting! Even with their Magitek Armor, we'll make it tough on 'em!&lt;end&gt;'</t>
  </si>
  <si>
    <t>207  'Attack from the east.&lt;line&gt;That way, &lt;wait 60 frame&gt;……?!&lt;page&gt;Hey! Whaddaya think you're doin'? Barging in here while I'm trying to write a letter! Harumph!&lt;end&gt;'</t>
  </si>
  <si>
    <t>208  'Oh, uh, sorry…&lt;line&gt;Even a millionaire can be…&lt;line&gt;startled.&lt;end&gt;'</t>
  </si>
  <si>
    <t>209  'Oh, what have I done?!&lt;line&gt;I betrayed the town, and I didn't even need the money!&lt;end&gt;'</t>
  </si>
  <si>
    <t>210  'Chung chung…&lt;line&gt;Chung chung…&lt;line&gt;Magitek Armor!!!!&lt;end&gt;'</t>
  </si>
  <si>
    <t>211  'My Dad's VERY important! Why, not so long ago he even dined with General Leo… &lt;wait 60 frame&gt;…&lt;page&gt;Uh, I, uh, just made that up!&lt;end&gt;'</t>
  </si>
  <si>
    <t>212  'Wind the clock!&lt;line&gt;Wind the clock!&lt;page&gt;Uh, that was just a jump-rope rhyme!&lt;end&gt;'</t>
  </si>
  <si>
    <t>213  'Has war really begun?&lt;line&gt;I'd better return home…&lt;end&gt;'</t>
  </si>
  <si>
    <t>214  'The Imperial Troops have turned this house into their headquarters.&lt;end&gt;'</t>
  </si>
  <si>
    <t>215  'There's always a nasty draft in this room. Where's it coming from?&lt;end&gt;'</t>
  </si>
  <si>
    <t>216  'I don't like strangers.&lt;line&gt;Bring me some cider, and maybe I'll talk to you.&lt;end&gt;'</t>
  </si>
  <si>
    <t>217  'What?!&lt;line&gt;No cider?!&lt;end&gt;'</t>
  </si>
  <si>
    <t>218  'Hurumph…DOG!&lt;end&gt;'</t>
  </si>
  <si>
    <t>219  'Ah! Cider!&lt;line&gt;Glug, glug, …&lt;page&gt;Huh? Secret passage?&lt;line&gt;Well, there is one that leads to the rich man's house.&lt;end&gt;'</t>
  </si>
  <si>
    <t>220  'Go downstairs and give my grandson the password. It's…uh, umm…&lt;line&gt;I forget!&lt;end&gt;'</t>
  </si>
  <si>
    <t>221  'My grandfather was a servant for the richest man in town.&lt;end&gt;'</t>
  </si>
  <si>
    <t>222  'Only people dressed as merchants may pass through.&lt;end&gt;'</t>
  </si>
  <si>
    <t>223  'Merchant, right?&lt;line&gt;You may proceed.&lt;end&gt;'</t>
  </si>
  <si>
    <t>224  'The password is…&lt;line&gt;&lt;choice&gt;“Rose bud”&lt;line&gt;&lt;choice&gt;“Courage”&lt;line&gt;&lt;choice&gt;“Failure”&lt;end&gt;'</t>
  </si>
  <si>
    <t>225  'You're an Imperial spy!&lt;line&gt;Can't fool me!&lt;end&gt;'</t>
  </si>
  <si>
    <t>226  'Secret entrance.&lt;end&gt;'</t>
  </si>
  <si>
    <t>227  'Good luck!&lt;end&gt;'</t>
  </si>
  <si>
    <t>228  'Outta the way!&lt;line&gt;I gotta get this cider over to the old man!&lt;line&gt;That's my job!&lt;page&gt;Now scram!&lt;end&gt;'</t>
  </si>
  <si>
    <t>229  'I'm off work.&lt;line&gt;Get lost!&lt;end&gt;'</t>
  </si>
  <si>
    <t>230  'Are kids allowed in here?&lt;line&gt;&lt;wait 60 frame&gt;……What do you think?&lt;page&gt;Oh, all right…&lt;end&gt;'</t>
  </si>
  <si>
    <t>231  'Hey you!&lt;line&gt;Come to steal my cider?&lt;end&gt;'</t>
  </si>
  <si>
    <t>232  'You thief!&lt;end&gt;'</t>
  </si>
  <si>
    <t>233  'Took the old man's cider!&lt;end&gt;'</t>
  </si>
  <si>
    <t>234  'The ship isn't going anywhere.&lt;end&gt;'</t>
  </si>
  <si>
    <t>235  'Imperial troops are milling about.&lt;line&gt;Gotta jam without being seen!&lt;end&gt;'</t>
  </si>
  <si>
    <t>236  'Use caution.&lt;end&gt;     '</t>
  </si>
  <si>
    <t>237  '&lt;EDGAR&gt;: Hm…&lt;line&gt;What's that smell…?&lt;end&gt;'</t>
  </si>
  <si>
    <t>238  '&lt;EDGAR&gt;: Flowers…&lt;line&gt;His favorite…&lt;end&gt;'</t>
  </si>
  <si>
    <t>239  '&lt;EDGAR&gt;: And this…&lt;line&gt;His favorite tea…&lt;end&gt;'</t>
  </si>
  <si>
    <t>240  '&lt;EDGAR&gt;: These dishes!&lt;line&gt;They were his favorite!&lt;end&gt;'</t>
  </si>
  <si>
    <t>241  '&lt;EDGAR&gt;: &lt;SABIN&gt;…he was…here?!&lt;end&gt;'</t>
  </si>
  <si>
    <t>242  '&lt;EDGAR&gt;: What the…&lt;end&gt;'</t>
  </si>
  <si>
    <t>243  '&lt;EDGAR&gt;: You know this guy?&lt;end&gt;'</t>
  </si>
  <si>
    <t>244  'MAN: Of course. He left a couple of days ago after he heard Master Duncan was slain.&lt;line&gt;He headed into the mountains.&lt;page&gt;I heard Duncan's son, Vargas, is missing as well.&lt;line&gt;I have a bad feeling about this…&lt;end&gt;'</t>
  </si>
  <si>
    <t>245  '&lt;EDGAR&gt;: He must have gone to pay his respects to his mentor, Duncan…&lt;end&gt;     '</t>
  </si>
  <si>
    <t>246  'Scum!&lt;line&gt;You're Returners!&lt;end&gt;'</t>
  </si>
  <si>
    <t>247  'What about &lt;SABIN&gt;?&lt;end&gt;'</t>
  </si>
  <si>
    <t>248  'VARGAS: &lt;SABIN&gt; sent you, right?&lt;end&gt;'</t>
  </si>
  <si>
    <t>249  '&lt;LOCKE&gt;: Who're YOU?&lt;end&gt;'</t>
  </si>
  <si>
    <t>250  '&lt;LOCKE&gt;: You were shadowing us earlier, right?&lt;line&gt;VARGAS: Brilliant!&lt;end&gt;'</t>
  </si>
  <si>
    <t>251  '&lt;TERRA&gt;: YOU! You're the coward who murdered Master Duncan!&lt;end&gt;'</t>
  </si>
  <si>
    <t>252  'VARGAS: And how unlucky it is that you have run into me…!&lt;end&gt;'</t>
  </si>
  <si>
    <t>253  '&lt;EDGAR&gt;: &lt;SABIN&gt;?&lt;line&gt;Is he here?&lt;end&gt;'</t>
  </si>
  <si>
    <t>254  '&lt;EDGAR&gt;: &lt;SABIN&gt;!!!&lt;end&gt;'</t>
  </si>
  <si>
    <t>255  '&lt;SABIN&gt;: Big brother?&lt;end&gt;'</t>
  </si>
  <si>
    <t>256  '&lt;LOCKE&gt;: The brothers are reunited!&lt;end&gt;'</t>
  </si>
  <si>
    <t>257  '&lt;TERRA&gt;: Younger…&lt;line&gt;“brother”?&lt;line&gt;At first glance I thought he was some bodybuilder who had strayed from his gym…&lt;end&gt;'</t>
  </si>
  <si>
    <t>258  '&lt;SABIN&gt;: Bodybuilder?!&lt;end&gt;'</t>
  </si>
  <si>
    <t>259  '&lt;SABIN&gt;: I'll…take that as a compliment…&lt;end&gt;'</t>
  </si>
  <si>
    <t>260  '&lt;SABIN&gt;: Anyway, brother, what are you doing here?&lt;line&gt;&lt;EDGAR&gt;: We're on the way to the Sabil mountains.&lt;page&gt;&lt;SABIN&gt;: To the Returner hideout, no doubt?&lt;end&gt;'</t>
  </si>
  <si>
    <t>261  '&lt;SABIN&gt;: I've been watching from afar, hoping that the world might regain some sanity…&lt;page&gt;At this rate, Figaro will be reduced to a puppet state.&lt;end&gt;'</t>
  </si>
  <si>
    <t>262  '&lt;EDGAR&gt;: Our time to strike back has arrived.&lt;page&gt;The Empire's going to pay for what it has done…&lt;end&gt;'</t>
  </si>
  <si>
    <t>263  '&lt;SABIN&gt;: Think a “bear” like me could help you in your fight?&lt;end&gt;'</t>
  </si>
  <si>
    <t>264  '&lt;EDGAR&gt;: You'd…join us?&lt;line&gt;&lt;SABIN&gt;…!!&lt;end&gt;'</t>
  </si>
  <si>
    <t>265  '&lt;SABIN&gt;: I think Duncan would rest easier if he knew his disciple played a part in bringing peace to the world.&lt;end&gt;'</t>
  </si>
  <si>
    <t>266  '&lt;LOCKE&gt;: Let's get going!&lt;end&gt;'</t>
  </si>
  <si>
    <t>267  'King &lt;EDGAR&gt;!&lt;line&gt;This way, please!&lt;end&gt;'</t>
  </si>
  <si>
    <t>268  'Did you speak with Banon?&lt;end&gt;'</t>
  </si>
  <si>
    <t>269  'Not even the Empire'd think of looking here for us!&lt;end&gt;'</t>
  </si>
  <si>
    <t>270  'Aha!&lt;end&gt;'</t>
  </si>
  <si>
    <t>271  'Welcome!&lt;end&gt;'</t>
  </si>
  <si>
    <t>272  'Thank you!&lt;end&gt;'</t>
  </si>
  <si>
    <t>273  'Take a nap?&lt;line&gt;&lt;choice&gt; Yes&lt;line&gt;&lt;choice&gt; No&lt;end&gt;'</t>
  </si>
  <si>
    <t>274  '250 GP per night.&lt;line&gt;Lights out?&lt;line&gt;&lt;choice&gt; Yes&lt;line&gt;&lt;choice&gt; No&lt;end&gt;'</t>
  </si>
  <si>
    <t>275  '250 GP for a Chocobo ride!&lt;line&gt;Well?&lt;line&gt;&lt;choice&gt; Yes&lt;line&gt;&lt;choice&gt; No&lt;end&gt;'</t>
  </si>
  <si>
    <t>276  'BANON: Is she the girl who can talk to Espers…?!&lt;line&gt;&lt;TERRA&gt;: Espers…?&lt;page&gt;&lt;EDGAR&gt;: Seemed the Empire had complete control over her.&lt;end&gt;'</t>
  </si>
  <si>
    <t>277  'BANON: Carrier pigeons brought word that she wiped out 50 of the Empire's best soldiers in a few minutes.&lt;end&gt;'</t>
  </si>
  <si>
    <t>278  '&lt;TERRA&gt;: That's a lie!!!&lt;end&gt;'</t>
  </si>
  <si>
    <t>279  '&lt;LOCKE&gt;: &lt;TERRA&gt;!&lt;line&gt;&lt;EDGAR&gt;: Banon! She doesn't remember ANYTHING!&lt;end&gt;'</t>
  </si>
  <si>
    <t>280  'BANON: Stay where you are!&lt;end&gt;'</t>
  </si>
  <si>
    <t>281  '&lt;EDGAR&gt;: Banon!&lt;line&gt;We brought the girl with us.&lt;end&gt;'</t>
  </si>
  <si>
    <t>282  'BANON: Perhaps you've heard this story? Once, when people were pure and innocent,&lt;page&gt;there was a box they were told never to open. But one man went and opened it anyway.&lt;page&gt;He unleashed all the evils of the world: envy… &lt;wait 60 frame&gt;greed… &lt;wait 60 frame&gt;pride… &lt;wait 60 frame&gt;violence… &lt;wait 60 frame&gt;control…&lt;page&gt;All that was left in the box was a single ray of light: Hope.&lt;end&gt;'</t>
  </si>
  <si>
    <t>283  '&lt;TERRA&gt;: ……&lt;line&gt;BANON: We now confront those evils…&lt;page&gt;And you are that last ray of light, our only hope…&lt;end&gt;'</t>
  </si>
  <si>
    <t>284  '&lt;EDGAR&gt;: Banon!&lt;end&gt;'</t>
  </si>
  <si>
    <t>285  'BANON: I'm so tired…&lt;line&gt;Let me rest a while.&lt;end&gt;'</t>
  </si>
  <si>
    <t>286  '&lt;line&gt;&lt;        &gt;2000 GP inside!&lt;end&gt;'</t>
  </si>
  <si>
    <t>287  '&lt;line&gt;&lt;        &gt;Found Potion!&lt;end&gt;'</t>
  </si>
  <si>
    <t>288  '&lt;line&gt;&lt;        &gt;Found Ether!&lt;end&gt;'</t>
  </si>
  <si>
    <t>289  '&lt;line&gt;&lt;        &gt;Found Remedy!&lt;end&gt;'</t>
  </si>
  <si>
    <t>290  'We're a small organization now, but our membership is starting to soar.&lt;end&gt;'</t>
  </si>
  <si>
    <t>291  'BANON: &lt;TERRA&gt;…&lt;line&gt;Talk to everyone here, heed their advice.&lt;end&gt;'</t>
  </si>
  <si>
    <t>292  'Banon?&lt;line&gt;He went outside a moment ago.&lt;end&gt;'</t>
  </si>
  <si>
    <t>293  'Welcome back!&lt;line&gt;Glad you're okay.&lt;end&gt;'</t>
  </si>
  <si>
    <t>294  'Welcome back!&lt;end&gt;'</t>
  </si>
  <si>
    <t>295  'Is Banon well?&lt;end&gt;'</t>
  </si>
  <si>
    <t>296  'My wounds are healing.&lt;end&gt;'</t>
  </si>
  <si>
    <t>297  'The Empire is arresting Returners everywhere.&lt;line&gt;We have to discover some means of fighting back, or…&lt;end&gt;'</t>
  </si>
  <si>
    <t>298  '&lt;LOCKE&gt;: Someone important to me was jailed by the Empire. I've hated the Empire ever since…&lt;page&gt;I joined the Returners when I realized the Empire was rotten to the core. I wanted to make a difference.&lt;end&gt;'</t>
  </si>
  <si>
    <t>299  'Someone dropped a scrap of paper…&lt;page&gt;&lt;choice&gt; Toss it in the trash.&lt;line&gt;&lt;choice&gt; Leave it there.&lt;end&gt;'</t>
  </si>
  <si>
    <t>300  'BANON: Who did this?&lt;line&gt;Who left this piece of paper here?&lt;end&gt;'</t>
  </si>
  <si>
    <t>301  '&lt;TERRA&gt;: But…I have no significant “other” in my life…&lt;page&gt;&lt;LOCKE&gt;: That's not entirely true.&lt;page&gt;Besides, I'm sure there are people who feel YOU'RE important to them! They are counting on you…&lt;end&gt;'</t>
  </si>
  <si>
    <t>302  '&lt;EDGAR&gt;: It's gonna be tough to talk you into helping us…&lt;page&gt;If we push you too hard, we're no different than the Empire…&lt;page&gt;So we want you to make up your own mind.&lt;end&gt;'</t>
  </si>
  <si>
    <t>303  '&lt;SABIN&gt;: The only thing I can add is that you can trust my brother implicitly.&lt;page&gt;He's always been fair with me. You can trust him, &lt;TERRA&gt;…&lt;end&gt;'</t>
  </si>
  <si>
    <t>304  'But don't you DARE tell him I said that!&lt;end&gt;'</t>
  </si>
  <si>
    <t>305  'BANON: Have you made a decision?&lt;page&gt;Will you become our last ray of hope?&lt;line&gt;&lt;choice&gt; Yes&lt;line&gt;&lt;choice&gt; No&lt;end&gt;'</t>
  </si>
  <si>
    <t>306  'BANON: You will? Really!!&lt;end&gt;'</t>
  </si>
  <si>
    <t>307  '&lt;TERRA&gt;: But… &lt;wait 60 frame&gt;&lt;line&gt;I'm scared…&lt;end&gt;'</t>
  </si>
  <si>
    <t>308  'BANON: I see…&lt;end&gt;'</t>
  </si>
  <si>
    <t>309  'BANON: I thought as much…&lt;end&gt;'</t>
  </si>
  <si>
    <t>310  'BANON: You're sure about this?&lt;end&gt;'</t>
  </si>
  <si>
    <t>311  'I understand your unease.&lt;line&gt;But even as we speak, innocent lives are being lost…&lt;page&gt;Please. We need your abilities.&lt;line&gt;This relic will keep you safe.&lt;page&gt;&lt;line&gt;&lt;     &gt;Received “Genji Glove”!&lt;end&gt;'</t>
  </si>
  <si>
    <t>312  'We truly need your help!&lt;end&gt;'</t>
  </si>
  <si>
    <t>313  'Please join us in our battle!&lt;end&gt;'</t>
  </si>
  <si>
    <t>314  'BANON: The person who possesses this relic need not fear harm.&lt;end&gt;'</t>
  </si>
  <si>
    <t>315  'BANON: Please, &lt;TERRA&gt;…&lt;line&gt;I'd like you to take it with you.&lt;end&gt;'</t>
  </si>
  <si>
    <t>316  '&lt;TERRA&gt;: What is this??? &lt;wait 60 frame&gt;&lt;end&gt;'</t>
  </si>
  <si>
    <t>317  'BANON: If everyone works together we'll be successful.&lt;line&gt;Never give up hope!&lt;end&gt;'</t>
  </si>
  <si>
    <t>318  'BANON: A lucky charm. Take it!&lt;page&gt;&lt;line&gt;&lt;     &gt;Received “Gauntlet”!&lt;end&gt;'</t>
  </si>
  <si>
    <t>319  'BANON: I have a plan!&lt;line&gt;Please get everyone together!&lt;end&gt;'</t>
  </si>
  <si>
    <t>320  '&lt;TERRA&gt;: Hope…&lt;line&gt;How can anyone put their hope in me?&lt;end&gt;'</t>
  </si>
  <si>
    <t>321  'S…South Figaro…&lt;end&gt;'</t>
  </si>
  <si>
    <t>322  'What? WHAT IS IT?&lt;end&gt;'</t>
  </si>
  <si>
    <t>323  'BANON: What's going on?&lt;line&gt;What happened?&lt;end&gt;'</t>
  </si>
  <si>
    <t>324  '&lt;TERRA&gt;: He's badly wounded!&lt;end&gt;'</t>
  </si>
  <si>
    <t>325  'BANON: Someone did a number on him…&lt;end&gt;'</t>
  </si>
  <si>
    <t>326  'E…Empire…took Figaro…&lt;line&gt;Coming…this way…unnnh…&lt;end&gt;'</t>
  </si>
  <si>
    <t>327  'BANON: They've found us…&lt;line&gt;We haven't a moment to lose!&lt;end&gt;'</t>
  </si>
  <si>
    <t>328  '&lt;EDGAR&gt;: &lt;LOCKE&gt;!&lt;page&gt;&lt;LOCKE&gt;: I know…&lt;line&gt;“Someone” has to sneak into South Figaro and slow the Empire down, right?&lt;page&gt;&lt;EDGAR&gt;: This's right up your alley! Good luck!&lt;end&gt;'</t>
  </si>
  <si>
    <t>329  '&lt;LOCKE&gt;: &lt;TERRA&gt;…&lt;line&gt;Please wait for me…&lt;line&gt;And…please…&lt;page&gt;…don't let a lecherous young king, who shall remain nameless, near you!&lt;line&gt;&lt;EDGAR&gt;: &lt;LOCKE&gt;!!!&lt;end&gt;'</t>
  </si>
  <si>
    <t>330  '&lt;SABIN&gt;: Big brother…&lt;line&gt;Aren't you EVER going to grow up?&lt;end&gt;'</t>
  </si>
  <si>
    <t>331  'BANON: What're we going to do?&lt;page&gt;&lt;EDGAR&gt;: We'll escape down the Lete River, and make our way to Narshe. I want to see that Esper for myself…&lt;page&gt;BANON: Right. There's a raft by the back entrance.&lt;line&gt;It's a gamble, but we're fresh out of options…&lt;end&gt;'</t>
  </si>
  <si>
    <t>332  '&lt;EDGAR&gt;: You're in danger here. Come with us to Narshe.&lt;page&gt;You'll probably even gain some understanding of your own abilities…&lt;end&gt;'</t>
  </si>
  <si>
    <t>333  'BANON: We've no time to dilly-dally. Let's make for Narshe!&lt;end&gt;'</t>
  </si>
  <si>
    <t>334  'We'll handle things here…&lt;line&gt;Please leave for Narshe!&lt;end&gt;'</t>
  </si>
  <si>
    <t>335  'Give our regards to Banon.&lt;end&gt;'</t>
  </si>
  <si>
    <t>336  'The Lete River runs through some underground caverns.&lt;end&gt;'</t>
  </si>
  <si>
    <t>337  'BANON: We all know that the Empire is using Magitek power in battle. The point is, how has the Emperor created it?&lt;end&gt;'</t>
  </si>
  <si>
    <t>338  '&lt;EDGAR&gt;: I had &lt;LOCKE&gt; look into the rumor that the Empire is forcing the world's finest scholars to study Espers.&lt;end&gt;'</t>
  </si>
  <si>
    <t>339  '&lt;LOCKE&gt;: All the trouble in Narshe is over an Esper, too…&lt;end&gt;'</t>
  </si>
  <si>
    <t>340  'BANON: Right…&lt;end&gt;'</t>
  </si>
  <si>
    <t>341  '&lt;TERRA&gt;: You mean there's some connection between Espers and Magitek?&lt;page&gt;BANON: I can only recall one thing linking Espers with Magitek power…&lt;end&gt;'</t>
  </si>
  <si>
    <t>342  '&lt;EDGAR&gt;: You don't mean…&lt;page&gt;BANON: Indeed!&lt;line&gt;The ancient War of the Magi…&lt;end&gt;'</t>
  </si>
  <si>
    <t>343  '“No!”&lt;line&gt;“It can't be!”&lt;end&gt;'</t>
  </si>
  <si>
    <t>344  '&lt;LOCKE&gt;: My Grandma used to tell me stories about magical machines…&lt;line&gt;Could they have been true?&lt;end&gt;'</t>
  </si>
  <si>
    <t>345  '&lt;EDGAR&gt;: Could that ancient tragedy be playing out once again…&lt;page&gt;BANON: It's just speculation…&lt;page&gt;But historical studies have provided a number of conflicting and frightening theories…&lt;page&gt;According to one theory, humans and machines were imbued with powers drained from Espers…&lt;end&gt;'</t>
  </si>
  <si>
    <t>346  '&lt;TERRA&gt;: That could explain Magitek power…&lt;end&gt;'</t>
  </si>
  <si>
    <t>347  '&lt;EDGAR&gt;: We can only fight Magitek enemies with Magitek weapons…&lt;end&gt;BANON: Fool! That's how the Magi Wars are said to have started!&lt;page&gt;&lt;EDGAR&gt;: Then what do we do?&lt;line&gt;BANON: We have to communicate&lt;line&gt;with an Esper…&lt;line&gt;&lt;LOCKE&gt;: With an Esper!?&lt;end&gt;'</t>
  </si>
  <si>
    <t>348  'BANON: It's risky, but if we have &lt;TERRA&gt;…speak with that Esper, it might just wake up…&lt;page&gt;&lt;EDGAR&gt;: I wonder if that's wise…?&lt;end&gt;'</t>
  </si>
  <si>
    <t>349  'BANON: Who can say?&lt;line&gt;Regardless,&lt;line&gt;we need &lt;TERRA&gt;'s help.&lt;end&gt;'</t>
  </si>
  <si>
    <t>350  '&lt;LOCKE&gt;: &lt;TERRA&gt;…&lt;end&gt;'</t>
  </si>
  <si>
    <t>351  '&lt;TERRA&gt;: I'll do it!&lt;page&gt;&lt;SABIN&gt;: What nonsense!&lt;line&gt;You sound as if you're enjoying this!&lt;end&gt;'</t>
  </si>
  <si>
    <t>352  'Emergency!&lt;line&gt;Sir Banon…&lt;end&gt;'</t>
  </si>
  <si>
    <t>353  'BANON: What? &lt;wait 60 frame&gt;&lt;line&gt;What's that noise?&lt;end&gt;'</t>
  </si>
  <si>
    <t>354  'Uwaaaa!&lt;line&gt;The Empire's invading!&lt;end&gt;'</t>
  </si>
  <si>
    <t>355  'Urgh…uhnn…&lt;end&gt;'</t>
  </si>
  <si>
    <t>356  '!&lt;end&gt;'</t>
  </si>
  <si>
    <t>357  'What the…?&lt;line&gt;Sleep talking?&lt;end&gt;'</t>
  </si>
  <si>
    <t>358  'Here we go!&lt;line&gt;This raft'll take us to Narshe!&lt;end&gt;'</t>
  </si>
  <si>
    <t>359  'Hop aboard the raft?&lt;line&gt;&lt;choice&gt; Yes&lt;line&gt;&lt;choice&gt; No&lt;end&gt;'</t>
  </si>
  <si>
    <t>360  'Fleeing the Empire's troops,&lt;line&gt;Banon, &lt;EDGAR&gt; and &lt;TERRA&gt; ride the rapids toward Narshe.&lt;line&gt;But the going won't be easy…&lt;end&gt;'</t>
  </si>
  <si>
    <t>361  'Head toward Narshe, but protect Banon at all costs.&lt;page&gt;If Banon is put out of commission, your journey's over.&lt;end&gt;'</t>
  </si>
  <si>
    <t>362  'Which way?&lt;line&gt;    &lt;choice&gt; (Straight)&lt;line&gt;&lt;line&gt; &lt;choice&gt; (Left)&lt;      &gt;&lt;choice&gt; (Right)&lt;end&gt;'</t>
  </si>
  <si>
    <t>363  'Now which way???&lt;line&gt;&lt;line&gt;&lt;line&gt; &lt;choice&gt; (Left)&lt;      &gt;&lt;choice&gt; (Right)&lt;end&gt;'</t>
  </si>
  <si>
    <t>364  '&lt;end&gt;'</t>
  </si>
  <si>
    <t>365  '&lt;end&gt;'</t>
  </si>
  <si>
    <t>366  'Hey, which way?&lt;line&gt;&lt;         &gt;&lt;choice&gt;  (Up)&lt;line&gt;&lt;line&gt; &lt;choice&gt; (Left)&lt;end&gt;'</t>
  </si>
  <si>
    <t>367  '&lt;EDGAR&gt; and &lt;TERRA&gt; race toward Narshe while protecting Banon…&lt;page&gt;…but what about &lt;SABIN&gt;, who was swallowed by the raging waters…?&lt;line&gt;And…&lt;page&gt;…how is &lt;LOCKE&gt; faring, after having penetrated the Empire's defenses in South Figaro…&lt;page&gt;Is all going according to plan…?&lt;end&gt;'</t>
  </si>
  <si>
    <t>368  '&lt;line&gt;(Please choose a scenario.)&lt;page&gt;&lt;choice&gt; Banon and Co.&lt;line&gt;&lt;choice&gt; &lt;SABIN&gt;&lt;line&gt;&lt;choice&gt; &lt;LOCKE&gt;&lt;end&gt;'</t>
  </si>
  <si>
    <t>369  '&lt;SABIN&gt;!!!&lt;end&gt;'</t>
  </si>
  <si>
    <t>370  '&lt;LOCKE&gt;: Nuts!&lt;line&gt;Gotta get to Narshe on the fly…&lt;end&gt;'</t>
  </si>
  <si>
    <t>371  '&lt;LOCKE&gt; has worked hard to stymie the efforts of the Imperial troops. But now he desperately needs to escape…&lt;end&gt;'</t>
  </si>
  <si>
    <t>372  'Halt!&lt;end&gt;'</t>
  </si>
  <si>
    <t>373  '&lt;LOCKE&gt;: Ouch!!&lt;line&gt;I gotta steal me some new clothes, fast!!&lt;end&gt;'</t>
  </si>
  <si>
    <t>374  'Back inside!&lt;end&gt;'</t>
  </si>
  <si>
    <t>375  'Gotta get moving!&lt;line&gt;The attack on Narshe is imminent. Who knows what's going to happen next?&lt;end&gt;'</t>
  </si>
  <si>
    <t>376  'Imperial soldiers are pigs!&lt;line&gt;Green Suits live to brawl…&lt;end&gt;'</t>
  </si>
  <si>
    <t>377  '&lt;LOCKE&gt;: I've seen her before…&lt;line&gt;Of course! She's one of the Empire's generals!&lt;end&gt;'</t>
  </si>
  <si>
    <t>378  'Product of genetic engineering,&lt;line&gt;battle-hardened Magitek Knight, with a spirit as pure as snow…&lt;end&gt; '</t>
  </si>
  <si>
    <t>379  'GUARD: This's what happens to traitors!&lt;end&gt;'</t>
  </si>
  <si>
    <t>380  'GUARD: So, the mighty &lt;CELES&gt; has fallen!&lt;end&gt;'</t>
  </si>
  <si>
    <t>381  '&lt;CELES&gt;: How can you serve those cowards…&lt;line&gt;GUARD: Hold your tongue!&lt;end&gt;'</t>
  </si>
  <si>
    <t>382  '&lt;CELES&gt;: Isn't it true Kefka's going to poison the people of Doma, to the east?&lt;line&gt;GUARD: Shuddap!&lt;end&gt;'</t>
  </si>
  <si>
    <t>383  'GUARD: I'd hate to be in your shoes tomorrow!&lt;end&gt;'</t>
  </si>
  <si>
    <t>384  'Keep a close eye on her!&lt;end&gt;'</t>
  </si>
  <si>
    <t>385  'Yes, Sir!&lt;line&gt;I can go for days without sleep!&lt;end&gt;'</t>
  </si>
  <si>
    <t>386  '&lt;choice&gt; (Remove her chains?)&lt;line&gt;&lt;choice&gt; (Wait a few minutes.)&lt;end&gt;'</t>
  </si>
  <si>
    <t>387  '&lt;CELES&gt;: You're awfully short for a soldier.&lt;line&gt;&lt;LOCKE&gt;: Oh, I forgot I was wearing a uniform!&lt;end&gt;'</t>
  </si>
  <si>
    <t>388  '&lt;CELES&gt;: What do you hope to peddle down here?&lt;line&gt;&lt;LOCKE&gt;: Oops! Forgot I was wearing these clothes.&lt;end&gt;'</t>
  </si>
  <si>
    <t>389  '&lt;CELES&gt;: And you are…&lt;end&gt;'</t>
  </si>
  <si>
    <t>390  '&lt;LOCKE&gt;: I'm with the Returners. Name's &lt;LOCKE&gt;.&lt;page&gt;&lt;CELES&gt;: Returners!!! I used to be General &lt;CELES&gt;…&lt;line&gt;Now I'm just a common traitor…&lt;end&gt;'</t>
  </si>
  <si>
    <t>391  '&lt;LOCKE&gt;: Let's go!&lt;line&gt;&lt;CELES&gt;: !? You'd take me along?&lt;end&gt;'</t>
  </si>
  <si>
    <t>392  '&lt;CELES&gt;: Thanks, but no thanks. I can barely walk…&lt;end&gt;'</t>
  </si>
  <si>
    <t>393  '&lt;CELES&gt;: I'm grateful, but…&lt;line&gt;Even if you got me out, you'd never be able to protect me. No, I think I'm better off here.&lt;end&gt;'</t>
  </si>
  <si>
    <t>394  '&lt;LOCKE&gt;: I'll protect you!&lt;end&gt;'</t>
  </si>
  <si>
    <t>395  '&lt;LOCKE&gt;: Trust me! You'll be fine!&lt;end&gt;'</t>
  </si>
  <si>
    <t>396  '&lt;LOCKE&gt;: Let's go!&lt;end&gt;'</t>
  </si>
  <si>
    <t>397  'SOLDIER: …more soup…'n…&lt;end&gt;'</t>
  </si>
  <si>
    <t>398  'SOLDIER: …'n some bread, too…&lt;line&gt;&lt;wait 60 frame&gt;Mumble &lt;wait 60 frame&gt; Mumble…&lt;end&gt;'</t>
  </si>
  <si>
    <t>399  '&lt;CELES&gt;: Wait.&lt;end&gt;'</t>
  </si>
  <si>
    <t>400  '&lt;CELES&gt;: This soldier has something important on him…&lt;end&gt;'</t>
  </si>
  <si>
    <t>401  '&lt;CELES&gt;: Why are you helping me?&lt;line&gt;&lt;LOCKE&gt;: You remind me of someone…&lt;end&gt;'</t>
  </si>
  <si>
    <t>402  '&lt;LOCKE&gt;: But what's it matter, anyway?&lt;line&gt;I just want to, okay?!&lt;end&gt;'</t>
  </si>
  <si>
    <t>403  '&lt;CELES&gt;: This passage leads out.&lt;end&gt;'</t>
  </si>
  <si>
    <t>404  '&lt;LOCKE&gt;: Huh?&lt;line&gt;&lt;CELES&gt;: Something's coming outta the wall!!&lt;end&gt;'</t>
  </si>
  <si>
    <t>405  '&lt;LOCKE&gt;: Whew!!!&lt;line&gt;Looks like we're in the clear!&lt;end&gt;'</t>
  </si>
  <si>
    <t>406  '&lt;LOCKE&gt;: What IS that noise?&lt;end&gt;'</t>
  </si>
  <si>
    <t>407  'I heard they grabbed a famous general who turned traitor!&lt;page&gt;She's locked up somewhere in this town.&lt;end&gt;'</t>
  </si>
  <si>
    <t>408  'Never a dull moment…&lt;line&gt;Time to guard the passage under the big mansion…&lt;page&gt;Oh, well.&lt;line&gt;Life is tough…&lt;end&gt;'</t>
  </si>
  <si>
    <t>409  'I heard there are 2 secret tunnels under the rich man's house.&lt;page&gt;One leads out of town, the other to one of these houses…&lt;end&gt;'</t>
  </si>
  <si>
    <t>410  'Thanks to our informer, this town fell instantly!&lt;end&gt;'</t>
  </si>
  <si>
    <t>411  'Rascals!&lt;line&gt;Knock it off!&lt;end&gt;'</t>
  </si>
  <si>
    <t>412  '&lt;choice&gt;(Change clothes?)&lt;line&gt;&lt;choice&gt;(These are fine.)&lt;end&gt;'</t>
  </si>
  <si>
    <t>413  'Lower ranking soldiers like to brawl. Try humiliating them by stealing their clothes!&lt;end&gt;'</t>
  </si>
  <si>
    <t>414  'Uh huh!&lt;end&gt;'</t>
  </si>
  <si>
    <t>415  'Avoid the armored soldiers! They have no sense of humor!&lt;end&gt;'</t>
  </si>
  <si>
    <t>416  'Hey, lady…didn't you just bust in here wearing Magitek armor?&lt;end&gt;'</t>
  </si>
  <si>
    <t>417  'BANON: Wait a sec!&lt;end&gt;'</t>
  </si>
  <si>
    <t>418  'Get out of here!&lt;line&gt;If you don't…&lt;end&gt;'</t>
  </si>
  <si>
    <t>419  '&lt;EDGAR&gt;: Hold on.&lt;line&gt;I'm King &lt;EDGAR&gt; of Figaro…&lt;line&gt;GUARD: Liar!!!&lt;end&gt;'</t>
  </si>
  <si>
    <t>420  'BANON: Aye yai yai…&lt;line&gt;&lt;EDGAR&gt;: That kind of attitude is deadly!&lt;line&gt;He won't even listen!&lt;page&gt;&lt;TERRA&gt;: It's all my fault…&lt;end&gt;'</t>
  </si>
  <si>
    <t>421  'ARVIS: Banon! King &lt;EDGAR&gt;!&lt;line&gt;…and &lt;TERRA&gt;!!!&lt;end&gt;'</t>
  </si>
  <si>
    <t>422  'BANON: Arvis!&lt;line&gt;What's happening here in Narshe?&lt;page&gt;ARVIS: The town's neutral.&lt;line&gt;I've tried to get the people to side with the Returners, but…&lt;page&gt;Anyway, why on earth have you come here?&lt;end&gt;'</t>
  </si>
  <si>
    <t>423  '&lt;EDGAR&gt;: First, how are your people doing?&lt;page&gt;ARVIS: They all went…slightly berserk when the Esper was discovered.&lt;end&gt;'</t>
  </si>
  <si>
    <t>424  'BANON: We believe this young woman is our only hope of reaching out to that Esper.&lt;page&gt;ARVIS: My people are dying to know what the Esper looks like.&lt;page&gt;Maybe &lt;TERRA&gt; can help restore some order to our town…?&lt;end&gt;'</t>
  </si>
  <si>
    <t>425  '&lt;EDGAR&gt;: That Esper is either going to save us…or dig us an early grave…&lt;end&gt;'</t>
  </si>
  <si>
    <t>426  '&lt;TERRA&gt;: When &lt;LOCKE&gt; first helped me, he fiddled with somethihg right around here.&lt;end&gt;'</t>
  </si>
  <si>
    <t>427  '&lt;EDGAR&gt;: Knowing him there's probably some secret switch in this rock wall…&lt;end&gt;'</t>
  </si>
  <si>
    <t>428  '&lt;EDGAR&gt;: Goodness…&lt;line&gt;&lt;TERRA&gt;: What's that…?&lt;page&gt;&lt;EDGAR&gt;: I think this's a security check point. If we follow the light exactly, we'll probably be okay.&lt;page&gt;If we make a mistake, the light'll surround us.&lt;line&gt;To proceed safely we must “tag” the glimmering light.&lt;end&gt;'</t>
  </si>
  <si>
    <t>429  'AGED MAN: You the clock maker? I been waitin' for ages!&lt;end&gt;'</t>
  </si>
  <si>
    <t>430  'Uh…no.&lt;line&gt;I'm not the clock maker.&lt;end&gt;'</t>
  </si>
  <si>
    <t>431  'AGED MAN: There it is, on the wall. Ain't been tickin' for 1, 5, shucks, maybe even 10 years!&lt;end&gt;'</t>
  </si>
  <si>
    <t>432  'AGED MAN: Hey!!?&lt;end&gt;'</t>
  </si>
  <si>
    <t>433  'What dire fate has befallen &lt;SABIN&gt;, who fell from the raft after the fight with Ultros?…&lt;end&gt;'</t>
  </si>
  <si>
    <t>434  'Come to think of it… &lt;wait 60 frame&gt;&lt;line&gt;I saw some total geek when I last went south, to the Veldt.&lt;page&gt;Watch yourselves in those parts!&lt;end&gt;'</t>
  </si>
  <si>
    <t>435  'AGED MAN: Lawnmower repairman, eh? Couldn't provide worse service! Grass's 25 feet high out back!&lt;end&gt;'</t>
  </si>
  <si>
    <t>436  'AGED MAN: Got it!&lt;end&gt;'</t>
  </si>
  <si>
    <t>437  'AGED MAN: You're here to fix my bed! It's squeakin' like all git-out!&lt;end&gt;'</t>
  </si>
  <si>
    <t>438  'AGED MAN: No more lip, repairman! Fix that stove, on the double!!!&lt;end&gt;'</t>
  </si>
  <si>
    <t>439  'AGED MAN: Goodness! &lt;wait 60 frame&gt;&lt;line&gt;Then you must be…&lt;end&gt;'</t>
  </si>
  <si>
    <t>440  'AGED MAN: You've come to fix the door!?&lt;end&gt;'</t>
  </si>
  <si>
    <t>441  'Phew!&lt;line&gt;No child could be this mischievious!&lt;end&gt;'</t>
  </si>
  <si>
    <t>442  'Yaaaouch!!!!&lt;end&gt;'</t>
  </si>
  <si>
    <t>443  'Take a nap?&lt;line&gt;&lt;choice&gt; (Snooze)&lt;line&gt;&lt;choice&gt; (No thanks)&lt;end&gt;'</t>
  </si>
  <si>
    <t>444  'AGED MAN: Child…?&lt;line&gt;Ain't no child 'round here!&lt;line&gt;Bolderdash!&lt;page&gt;I'm ready for you to leave!&lt;line&gt;Go on, git! I'm tossin' ya out onta the Veldt!&lt;page&gt;???&lt;line&gt;I'd rather take a stick in the eye than deal with that guy again…&lt;end&gt;'</t>
  </si>
  <si>
    <t>445  'MERCHANT: Welcome!&lt;line&gt;Need anything?&lt;line&gt;&lt;choice&gt; What have you?&lt;line&gt;&lt;choice&gt; No thanks.&lt;end&gt;'</t>
  </si>
  <si>
    <t>446  'MERCHANT: See you around.&lt;end&gt;'</t>
  </si>
  <si>
    <t>447  'Who're you?&lt;end&gt;'</t>
  </si>
  <si>
    <t>448  'MERCHANT: Howdy. I own the dry goods business out here!&lt;end&gt;'</t>
  </si>
  <si>
    <t>449  'MERCHANT: You're…not from these parts, huh?&lt;end&gt;'</t>
  </si>
  <si>
    <t>450  'MERCHANT: We'll, no matter!&lt;line&gt;&lt;choice&gt; See the goods&lt;line&gt;&lt;choice&gt; Not interested&lt;end&gt;'</t>
  </si>
  <si>
    <t>451  'MERCHANT: Good day.&lt;line&gt;Need anything?&lt;line&gt;&lt;choice&gt; See the goods&lt;line&gt;&lt;choice&gt; Not interested&lt;end&gt;'</t>
  </si>
  <si>
    <t>452  '&lt;SABIN&gt;: You…on a journey?&lt;line&gt;I got separated from my friends. Say, can you tell me how to get to Narshe?&lt;end&gt;'</t>
  </si>
  <si>
    <t>453  'MAN: The Empire has set up a base somewhere beyond the forest, and to the east.&lt;line&gt;&lt;SABIN&gt;: …Empire!?&lt;page&gt;MAN: They seem to have their sights set on Doma Castle.&lt;page&gt;&lt;SABIN&gt;: Doma, huh?&lt;line&gt;I have to reach Narshe immediately!&lt;page&gt;MAN: Your only chance is through Doma.&lt;line&gt;I'll show you the way.&lt;page&gt;Just know that I may take off at any time, if I feel like it.&lt;end&gt;'</t>
  </si>
  <si>
    <t>454  '&lt;SHADOW&gt;: Imperial soldiers have built a base somewhere beyond the forest.&lt;page&gt;&lt;SABIN&gt;: …Already!?&lt;line&gt;&lt;SHADOW&gt;: They seem to have their sights set on Doma Castle.&lt;page&gt;&lt;SABIN&gt;: So Doma's next, huh?&lt;line&gt;I have to reach Narshe immediately!&lt;page&gt;&lt;SHADOW&gt;: Your only hope is through Doma.&lt;line&gt;I'll show you the way.&lt;page&gt;Just know that I may take off at any time, if I feel like it.&lt;end&gt;'</t>
  </si>
  <si>
    <t>455  'Whoa…&lt;line&gt;The dog just can't stand strangers.&lt;end&gt;'</t>
  </si>
  <si>
    <t>456  '&lt;SABIN&gt;: The going is bound to be…pretty rough…&lt;end&gt;'</t>
  </si>
  <si>
    <t>457  '&lt;SHADOW&gt;: The Reaper is always just a step behind me…&lt;end&gt;'</t>
  </si>
  <si>
    <t>458  'Welcome a partner?&lt;line&gt;&lt;choice&gt; Yes&lt;line&gt;&lt;choice&gt; No&lt;end&gt;'</t>
  </si>
  <si>
    <t>459  'BARAM: Clyde…I'm…&lt;line&gt;done for…&lt;line&gt;F…find me here…&lt;line&gt;Please, Clyde… &lt;wait 360 frames&gt;&lt;wait 1 frame&gt;&lt;end&gt;'</t>
  </si>
  <si>
    <t>460  'BARAM: Yahoooo!&lt;line&gt;We did it, Clyde!&lt;page&gt;CLYDE: A million GP!&lt;line&gt;What a blast! I love this!&lt;end&gt;'</t>
  </si>
  <si>
    <t>461  'BARAM: Guess it's time to change our name.&lt;page&gt;CLYDE: Our name?&lt;line&gt;BARAM: We need something more…appropriate.&lt;line&gt;BARAM: Such as…?&lt;page&gt;BARAM: … &lt;SHADOW&gt;!&lt;line&gt;Not bad, huh?&lt;end&gt;'</t>
  </si>
  <si>
    <t>462  'CLYDE: Great train robbers of the century…&lt;line&gt;&lt;SHADOW&gt;…?&lt;end&gt;'</t>
  </si>
  <si>
    <t>463  'CLYDE: Open your eyes!&lt;line&gt;BARAM: I'm scared…hack, cough…&lt;line&gt;Is…is this MY blood…?&lt;line&gt;CLYDE: You're gonna be okay!&lt;end&gt;'</t>
  </si>
  <si>
    <t>464  'BARAM: I've let you down…&lt;line&gt;I'm sorry…&lt;line&gt;CLYDE: Save your strength.&lt;line&gt;We're almost to a town.&lt;page&gt;BARAM: You don't have to pretend. I know. I've lost…too much blood.&lt;end&gt;'</t>
  </si>
  <si>
    <t>465  'BARAM: Get going!&lt;line&gt;I'm gonna slow you down.&lt;line&gt;CLYDE: But…!&lt;line&gt;BARAM: You wanna get caught?&lt;end&gt;'</t>
  </si>
  <si>
    <t>466  'BARAM: Before you go…&lt;line&gt;You have to use your knife…&lt;end&gt;'</t>
  </si>
  <si>
    <t>467  'CLYDE: WHAT!!!!&lt;line&gt;BARAM: Think what they'll do to me if I get caught.&lt;page&gt;I don't want to go through that. Do me this favor.&lt;end&gt;'</t>
  </si>
  <si>
    <t>468  'BARAM: Are you…shaking?&lt;line&gt;I can't believe it!&lt;line&gt;You're acting like a coward!&lt;page&gt;Come on, you weakling!&lt;line&gt;Grab a knife and…&lt;line&gt;CLYDE: I CAN'T!&lt;end&gt;'</t>
  </si>
  <si>
    <t>469  'BARAM: Clyde!!!&lt;end&gt;'</t>
  </si>
  <si>
    <t>470  'CLYDE: I'm sorry…&lt;end&gt;'</t>
  </si>
  <si>
    <t>471  'BARAM: Clyde!&lt;line&gt;How dare you!?&lt;end&gt;'</t>
  </si>
  <si>
    <t>472  'Hey…HEY!&lt;line&gt;Stay with me now!&lt;end&gt;'</t>
  </si>
  <si>
    <t>473  'CLYDE: Where…am…?&lt;page&gt;A small village called Thama…&lt;line&gt;Hang in there!&lt;end&gt;'</t>
  </si>
  <si>
    <t>474  'Shriek!!!&lt;line&gt;Help…HELP!!!&lt;line&gt;Talk to the Impresario!&lt;end&gt;'</t>
  </si>
  <si>
    <t>475  'Thank goodness!&lt;end&gt;'</t>
  </si>
  <si>
    <t>476  'A dragon is sitting smack in the middle of the stage!&lt;end&gt;'</t>
  </si>
  <si>
    <t>477  '&lt;line&gt;&lt;              &gt;Surprise!&lt;end&gt;'</t>
  </si>
  <si>
    <t>478  'Looks like we're gonna have to save the day once again!&lt;end&gt;'</t>
  </si>
  <si>
    <t>479  'There's something odd about this stratum…&lt;page&gt;It's as if we've bumped into something…&lt;line&gt;&lt;choice&gt; (Continue journey)&lt;line&gt;&lt;choice&gt; (Stop and explore)&lt;end&gt;'</t>
  </si>
  <si>
    <t>480  'SOLDIER: Who in blazes're YOU?&lt;end&gt;'</t>
  </si>
  <si>
    <t>481  'SOLDIER A: Shhhh!&lt;line&gt;Do I always have to tell you to keep it down?!&lt;line&gt;You're hopeless…!&lt;page&gt;SOLDIER A: I hate that weirdo, Kefka. I don't even think he's human, not like General Leo…&lt;page&gt;SOLDIER B: Agreed.&lt;end&gt;'</t>
  </si>
  <si>
    <t>482  '&lt;SABIN&gt;: What the…?&lt;line&gt;Where'd these soldiers come from?&lt;end&gt;'</t>
  </si>
  <si>
    <t>483  'COMMANDER: You two! We're about to storm Doma Castle…&lt;page&gt;You will join the assault team!&lt;end&gt;'</t>
  </si>
  <si>
    <t>484  '&lt;end&gt;'</t>
  </si>
  <si>
    <t>485  'SOLDIER: Rogue!!!&lt;end&gt;'</t>
  </si>
  <si>
    <t>486  'This's an Imperial base.&lt;line&gt;Too many soldiers…&lt;end&gt;'</t>
  </si>
  <si>
    <t>487  'SOLDIER A: Hey, have you heard?&lt;line&gt;SOLDIER B: Oh, you mean…&lt;page&gt;SOLDIER A: Shhh! Quiet down.&lt;line&gt;If Kefka catches us, we're toast.&lt;end&gt;'</t>
  </si>
  <si>
    <t>488  'SOLDIER A: If he drives General Leo out of our battalion,&lt;line&gt;he'll probably become the next general!&lt;page&gt;SOLDIER B: Don't make me laugh!&lt;line&gt;If someone like him becomes a general, I'll go home!&lt;end&gt;'</t>
  </si>
  <si>
    <t>489  'SOLDIER A: Shhhhh!&lt;line&gt;What if he hears you?&lt;line&gt;You'll be jailed!&lt;page&gt;SOLDIER B: Alright, alright!&lt;end&gt;'</t>
  </si>
  <si>
    <t>490  'SOLDIER B: Uh, oh…&lt;line&gt;Here he comes…&lt;line&gt;Back to the waiting zone!&lt;end&gt;'</t>
  </si>
  <si>
    <t>491  'KEFKA: Hey, you!&lt;line&gt;You keeping a sharp lookout?&lt;page&gt;SOLDIER A: Yes, Sir.&lt;line&gt;You're Kefka, correct?&lt;line&gt;How are you, Sir?&lt;page&gt;KEFKA: Please!&lt;line&gt;Save your petty small talk!&lt;line&gt;Just do your job!&lt;end&gt;'</t>
  </si>
  <si>
    <t>492  'SOLDIER B: Phew…!&lt;line&gt;Someone's gotta put that guy away!&lt;page&gt;SOLDIER B: I'd like to tell him to his face he's no General Leo!&lt;end&gt;'</t>
  </si>
  <si>
    <t>493  'SOLDIER: General Leo.&lt;line&gt;The citizens of Doma seem to be playing a waiting game…&lt;page&gt;LEO: So, that's their strategy.&lt;end&gt;'</t>
  </si>
  <si>
    <t>494  'SOLDIER: General.&lt;line&gt;We're ready to take the castle. Just give the order…&lt;page&gt;LEO: Patience!&lt;line&gt;If we attack now, we'll have to sacrifice too many lives.&lt;end&gt;'</t>
  </si>
  <si>
    <t>495  'SOLDIER: But, General!&lt;line&gt;I'm ready to lay my life down at any time for the Empire!&lt;end&gt;'</t>
  </si>
  <si>
    <t>496  'LEO: You're from Maranda, right?&lt;page&gt;SOLDIER: Y…yes Sir. Why?&lt;end&gt;'</t>
  </si>
  <si>
    <t>497  'LEO: And your family lives there? Fall in battle, and I'll have to deliver the bad news…&lt;line&gt;What shall I say to them?&lt;page&gt;You have a life to go back to someday. Don't throw it all away for nothing. Emperor Gestahl wouldn't want that.&lt;end&gt;'</t>
  </si>
  <si>
    <t>498  'SOLDIER: Yes, Sir!&lt;end&gt;'</t>
  </si>
  <si>
    <t>499  'SOLDIER: General Leo!&lt;end&gt;'</t>
  </si>
  <si>
    <t>500  'SOLDIER: Hey!&lt;line&gt;What are you doing?&lt;end&gt;'</t>
  </si>
  <si>
    <t>501  'SOLDIER: A carrier pigeon from Emperor Gestahl.&lt;end&gt;'</t>
  </si>
  <si>
    <t>502  'LEO: What…?&lt;end&gt;'</t>
  </si>
  <si>
    <t>503  'LEO: The Emperor summons me.&lt;line&gt;I must return immediately.&lt;end&gt;'</t>
  </si>
  <si>
    <t>504  'SOLDIER: I understand, Sir.&lt;end&gt;'</t>
  </si>
  <si>
    <t>505  'LEO: Right.&lt;line&gt;I'll leave Doma in your hands.&lt;line&gt;SOLDIER: Yes, Sir.&lt;page&gt;LEO: Okay…&lt;line&gt;Just don't jump the gun.&lt;line&gt;Please…&lt;end&gt;'</t>
  </si>
  <si>
    <t>506  'SOLDIER: Sir!&lt;line&gt;Leave it to us, Sir!&lt;end&gt;'</t>
  </si>
  <si>
    <t>507  'LEO: Right.&lt;end&gt;'</t>
  </si>
  <si>
    <t>508  'So that's General Leo…&lt;line&gt;He could be my friend, if he weren't my enemy…&lt;end&gt;'</t>
  </si>
  <si>
    <t>509  'That was too close…!&lt;end&gt;'</t>
  </si>
  <si>
    <t>510  'Urrgh! The top won't open.&lt;page&gt;Right…&lt;line&gt;&lt;choice&gt; (Kick it)&lt;line&gt;&lt;choice&gt; (Hit it)&lt;line&gt;&lt;choice&gt; (Leave it)&lt;end&gt;'</t>
  </si>
  <si>
    <t>511  'Yeeeouch!&lt;end&gt;'</t>
  </si>
  <si>
    <t>512  'No! A sentry!&lt;end&gt;'</t>
  </si>
  <si>
    <t>513  'SOLDIER: Who goes there?&lt;end&gt;'</t>
  </si>
  <si>
    <t>514  'SOLDIER: …???&lt;line&gt;I knew I heard something…&lt;page&gt;Meoooow&lt;page&gt;SOLDIER: Just a lousy cat…&lt;end&gt;'</t>
  </si>
  <si>
    <t>515  'KEFKA: Now that Leo's gone, I'll turn this water into a flowing river of poison!&lt;end&gt;'</t>
  </si>
  <si>
    <t>516  'LEO: The Emperor has ordered  me to return home. I don't want any trouble here!&lt;page&gt;KEFKA: You loser!&lt;line&gt;I'll take care of this situation in no time!&lt;end&gt;'</t>
  </si>
  <si>
    <t>517  'LEO: Don't be pompous!&lt;line&gt;And DON'T forget that they are PEOPLE, just like you and me.&lt;page&gt;KEFKA: We need not spare those lands that gave rise to the Returners!&lt;end&gt;'</t>
  </si>
  <si>
    <t>518  'KEFKA: You just go and be a good little boy…!&lt;end&gt;'</t>
  </si>
  <si>
    <t>519  'KEFKA: Is the poison ready?&lt;line&gt;SOLDIER: But, General Leo said…&lt;page&gt;KEFKA: He's no longer here!&lt;line&gt;I'm in charge now. Pour it!&lt;page&gt;SOLDIER: Some of our people are prisoners inside the castle!&lt;line&gt;If we poison the river…&lt;page&gt;KEFKA: Do it!&lt;line&gt;Take 'em all out!&lt;end&gt;'</t>
  </si>
  <si>
    <t>520  'That's inhuman!&lt;end&gt;'</t>
  </si>
  <si>
    <t>521  'KEFKA: Unh? Silence!&lt;line&gt;You're history, bub…&lt;end&gt;'</t>
  </si>
  <si>
    <t>522  'KEFKA: What an oaf!&lt;line&gt;When I get my hands on him…&lt;end&gt;'</t>
  </si>
  <si>
    <t>523  'KEFKA: Ha, ha, ha!&lt;line&gt;…What a toad!&lt;end&gt;'</t>
  </si>
  <si>
    <t>524  'KEFKA: Huh!?&lt;line&gt;How long do you expect me to put up with you? Next time, you're a goner.&lt;end&gt;'</t>
  </si>
  <si>
    <t>525  'Wait!!!&lt;end&gt;'</t>
  </si>
  <si>
    <t>526  'KEFKA: Oh, gripe!&lt;line&gt;Hey! If you know what's good for you…&lt;end&gt;'</t>
  </si>
  <si>
    <t>527  'NO!!&lt;line&gt;Unless we act now, Kefka'll use the poison to…&lt;end&gt;'</t>
  </si>
  <si>
    <t>528  'KEFKA: Hee, hee!&lt;line&gt;Nothing can beat the music of hundreds of voices screaming in unison!&lt;page&gt;Uwa, ha, ha!&lt;end&gt;'</t>
  </si>
  <si>
    <t>529  'COMMANDER: Attack!&lt;end&gt;'</t>
  </si>
  <si>
    <t>530  'DOMA SENTRY: It's hopeless.&lt;line&gt;We can't keep them out.&lt;end&gt;'</t>
  </si>
  <si>
    <t>531  'DOMA SENTRY: So, it's finally happening…&lt;end&gt;'</t>
  </si>
  <si>
    <t>532  'A moment, Sir!&lt;end&gt;'</t>
  </si>
  <si>
    <t>533  'Allow me the honor!&lt;end&gt;'</t>
  </si>
  <si>
    <t>534  '&lt;CYAN&gt;: If we can fell their commander, they'll surely give up.&lt;end&gt;'</t>
  </si>
  <si>
    <t>535  '&lt;CYAN&gt;: Let us give it a try.&lt;end&gt;'</t>
  </si>
  <si>
    <t>536  'Thou musn't give up the fight!&lt;end&gt;'</t>
  </si>
  <si>
    <t>537  'DOMA SENTRY: Sir!&lt;line&gt;Let their commander have it!&lt;end&gt;'</t>
  </si>
  <si>
    <t>538  'DOMA SENTRY: Sir &lt;CYAN&gt;!&lt;end&gt;'</t>
  </si>
  <si>
    <t>539  '&lt;CYAN&gt;: I am &lt;CYAN&gt;,&lt;line&gt;retainer to the King of Doma.&lt;line&gt;I am your worst nightmare…&lt;end&gt;'</t>
  </si>
  <si>
    <t>540  '&lt;CYAN&gt;: Huh?&lt;line&gt;The water looks odd…&lt;end&gt;'</t>
  </si>
  <si>
    <t>541  'TROOPER: The general's been defeated! Run!!!&lt;end&gt;'</t>
  </si>
  <si>
    <t>542  '&lt;CYAN&gt;: This is… &lt;wait 60 frame&gt;POISON!&lt;end&gt;'</t>
  </si>
  <si>
    <t>543  '&lt;CYAN&gt;: Your Highness!&lt;line&gt;Fear not!&lt;line&gt;KING DOMA: Who's there?&lt;end&gt;'</t>
  </si>
  <si>
    <t>544  '&lt;CYAN&gt;: &lt;CYAN&gt;, Excellency.&lt;page&gt;KING DOMA: Indeed!&lt;line&gt;My sight is going fast…&lt;line&gt;Can't see a thing…&lt;page&gt;&lt;CYAN&gt;: Excellency!&lt;line&gt;Hang on!&lt;line&gt;KING DOMA: &lt;CYAN&gt;…&lt;page&gt;You have defended the realm since my father's days…hack, cough…&lt;line&gt;Thank you…&lt;page&gt;It's over…&lt;line&gt;Our kingdom is through.&lt;end&gt;'</t>
  </si>
  <si>
    <t>545  '&lt;CYAN&gt;: Not yet, Highness!&lt;line&gt;KING DOMA: I fear for your family. &lt;wait 60 frame&gt;Uhh…chest is on f…fire…&lt;page&gt;&lt;CYAN&gt;: Save your strength!&lt;line&gt;Don't talk!&lt;line&gt;KING DOMA: Go…run to your family…hack… &lt;wait 60 frame&gt;gasp… &lt;wait 60 frame&gt;……&lt;page&gt;&lt;CYAN&gt;: Highness!!&lt;end&gt;'</t>
  </si>
  <si>
    <t>546  '&lt;CYAN&gt;: Elayne!&lt;line&gt;&lt;wait 60 frame&gt;Elayne! Wake up!&lt;end&gt;'</t>
  </si>
  <si>
    <t>547  '&lt;CYAN&gt;: This…&lt;line&gt;This…can't be happening!&lt;end&gt;'</t>
  </si>
  <si>
    <t>548  '&lt;CYAN&gt;: ! &lt;wait 60 frame&gt;Owain…&lt;line&gt;NOT YOU TOO!&lt;line&gt;Son…you can't BOTH leave me!&lt;end&gt;'</t>
  </si>
  <si>
    <t>549  'Faithful retainer to his family's liege, with the courage and strength of a hundred men…&lt;end&gt;'</t>
  </si>
  <si>
    <t>550  'The Empire's base is bustling with activity. Something must be up!&lt;end&gt;'</t>
  </si>
  <si>
    <t>551  'DOMA SENTRY: What lowdown, contemptible…!&lt;end&gt;'</t>
  </si>
  <si>
    <t>552  '&lt;CYAN&gt;: Guard our liege!&lt;end&gt;'</t>
  </si>
  <si>
    <t>553  '&lt;CYAN&gt;: Walled up in there, we can wait out our enemy!&lt;end&gt;'</t>
  </si>
  <si>
    <t>554  '&lt;CYAN&gt;: D… &lt;wait 60 frame&gt;Dear me…&lt;end&gt;'</t>
  </si>
  <si>
    <t>555  'DOMA SENTRY: We're through.&lt;end&gt;'</t>
  </si>
  <si>
    <t>556  'DOMA SENTRY: To the King, on the double!&lt;end&gt;'</t>
  </si>
  <si>
    <t>557  '&lt;CYAN&gt;: Right!&lt;line&gt;The King's room is near!&lt;end&gt;'</t>
  </si>
  <si>
    <t>558  '&lt;CYAN&gt;: Highness…&lt;end&gt;'</t>
  </si>
  <si>
    <t>559  '&lt;CYAN&gt;: There have to be some survivors in the castle!&lt;line&gt;DOMA SENTRY: Let's split up…&lt;end&gt;'</t>
  </si>
  <si>
    <t>560  '&lt;CYAN&gt;: Here, too…&lt;end&gt;'</t>
  </si>
  <si>
    <t>561  '&lt;CYAN&gt;: I…impossible!&lt;line&gt;&lt;wait 60 frame&gt;Idiotic!!!&lt;end&gt;'</t>
  </si>
  <si>
    <t>562  'We can't forgive this! &lt;wait 60 frame&gt;&lt;line&gt;The Empire must pay!&lt;end&gt;'</t>
  </si>
  <si>
    <t>563  'TROOPER: This is off limits.&lt;end&gt;'</t>
  </si>
  <si>
    <t>564  'WARRIOR: I am &lt;CYAN&gt;,&lt;line&gt;retainer to King Doma!&lt;end&gt;'</t>
  </si>
  <si>
    <t>565  '&lt;CYAN&gt;: Ohhh!&lt;line&gt;This is too much! &lt;wait 45 frames&gt;&lt;wait 1 frame&gt;&lt;end&gt;'</t>
  </si>
  <si>
    <t>566  '&lt;CYAN&gt;: Urgh!!!&lt;line&gt;Who released this poison?&lt;line&gt; &lt;wait 45 frames&gt;&lt;wait 1 frame&gt;&lt;end&gt;'</t>
  </si>
  <si>
    <t>567  'SOLDIER: The enemy!&lt;line&gt;Get ready, everyone!&lt;end&gt;'</t>
  </si>
  <si>
    <t>568  '&lt;SABIN&gt;: That guy's a sitting duck! Gotta help him, fast!&lt;end&gt;'</t>
  </si>
  <si>
    <t>569  '&lt;SABIN&gt;: Uwaaa!&lt;page&gt;It's that poison!&lt;line&gt;This isn't gonna be easy…&lt;end&gt;'</t>
  </si>
  <si>
    <t>570  '&lt;SABIN&gt;: May I give you a hand?!&lt;end&gt;'</t>
  </si>
  <si>
    <t>571  '&lt;CYAN&gt;: Thank you…&lt;line&gt;whomever you are.&lt;end&gt;'</t>
  </si>
  <si>
    <t>572  '&lt;SABIN&gt;: Let me have at it!&lt;end&gt;'</t>
  </si>
  <si>
    <t>573  '&lt;CYAN&gt;: What a mess!!&lt;line&gt;Be careful, Sir!!&lt;end&gt;'</t>
  </si>
  <si>
    <t>574  'Look…we're gonna have to do this together!&lt;end&gt;'</t>
  </si>
  <si>
    <t>575  '&lt;CYAN&gt;: The thought had occurred to me as well!&lt;end&gt;'</t>
  </si>
  <si>
    <t>576  '&lt;SABIN&gt;: I'm &lt;SABIN&gt;, from Figaro. I'll explain more later. First, let's finish this!&lt;end&gt;'</t>
  </si>
  <si>
    <t>577  '&lt;CYAN&gt;: Thank you, kind sir!&lt;end&gt;'</t>
  </si>
  <si>
    <t>578  'Eeoooa!&lt;line&gt;Be you friend or enemy?!&lt;end&gt;'</t>
  </si>
  <si>
    <t>579  'Ouuuch!&lt;line&gt;…didn't MEAN to step in there…&lt;end&gt;'</t>
  </si>
  <si>
    <t>580  '&lt;SABIN&gt;: ! &lt;wait 45 frames&gt;&lt;wait 1 frame&gt;&lt;end&gt;'</t>
  </si>
  <si>
    <t>581  '&lt;SABIN&gt;: Allow me to thank you! I am &lt;SABIN&gt;, from Figaro.&lt;line&gt;Now, let's scram!&lt;end&gt;'</t>
  </si>
  <si>
    <t>582  '&lt;CYAN&gt;: But what of my home, my family…my friends?&lt;page&gt;&lt;SABIN&gt;: Look…&lt;line&gt;If we stick around any longer we'll have a regiment of troops down our throats.&lt;end&gt;'</t>
  </si>
  <si>
    <t>583  '&lt;CYAN&gt;: Sir &lt;SABIN&gt;!!&lt;line&gt;It is I who is in your debt!&lt;end&gt;'</t>
  </si>
  <si>
    <t>584  '&lt;SABIN&gt;: Forget it.&lt;line&gt;Now, come on!&lt;end&gt;'</t>
  </si>
  <si>
    <t>585  '&lt;CYAN&gt;: Aaahhh!&lt;line&gt;We can't stop now!&lt;line&gt; &lt;wait 60 frames&gt;&lt;wait 1 frame&gt;&lt;end&gt;'</t>
  </si>
  <si>
    <t>586  '&lt;SABIN&gt;: Then let's just bust through!&lt;end&gt;'</t>
  </si>
  <si>
    <t>587  'End of the line!&lt;end&gt;'</t>
  </si>
  <si>
    <t>588  'There's nowhere to run!&lt;end&gt;'</t>
  </si>
  <si>
    <t>589  'Who said anything about running?!&lt;end&gt;'</t>
  </si>
  <si>
    <t>590  '&lt;SABIN&gt;: Can't believe we've made it this far…&lt;line&gt;Say, how do we get to Narshe from here?&lt;page&gt;&lt;CYAN&gt;: Narshe, eh?&lt;page&gt;Only one route, through the forest to the south.&lt;end&gt;'</t>
  </si>
  <si>
    <t>591  '&lt;SABIN&gt;: All right!&lt;line&gt;It's decided.&lt;line&gt;Let's get going!&lt;end&gt;'</t>
  </si>
  <si>
    <t>592  '&lt;SABIN&gt;: Nothing but poison this way!&lt;end&gt;'</t>
  </si>
  <si>
    <t>593  'SOLDIER: Got 'em!&lt;line&gt;Over here!&lt;end&gt;'</t>
  </si>
  <si>
    <t>594  '&lt;SABIN&gt;: Hoo, boy…&lt;page&gt;&lt;SABIN&gt;: I have a great idea…&lt;line&gt;Come over here.&lt;end&gt;'</t>
  </si>
  <si>
    <t>595  '&lt;CYAN&gt;: Sir &lt;SABIN&gt;!&lt;line&gt;What on earth are these?&lt;end&gt;'</t>
  </si>
  <si>
    <t>596  '&lt;SABIN&gt;: I'll explain later!&lt;line&gt;Relax. Just climb in!&lt;end&gt;'</t>
  </si>
  <si>
    <t>597  '&lt;CYAN&gt;: Sir &lt;SABIN&gt;!&lt;line&gt;How might these abominations be manipulated?&lt;end&gt;'</t>
  </si>
  <si>
    <t>598  '&lt;SABIN&gt;: I'm getting sick of this! Thou art such a pain in the…! &lt;wait 60 frame&gt;Confound it all! I'm starting to talk like you!&lt;page&gt;&lt;SABIN&gt;: Now listen!&lt;line&gt;Just use those levers located by your hands.&lt;end&gt;'</t>
  </si>
  <si>
    <t>599  'This is a classroom for the beginner. Here we answer your questions about the world.&lt;line&gt;Think of us as your advisors…&lt;end&gt;'</t>
  </si>
  <si>
    <t>600  'Welcome to this classroom.&lt;line&gt;We'll be here for you even if the world should crumble.&lt;end&gt;'</t>
  </si>
  <si>
    <t>601  'This is water from a recovery spring. It'll restore your HP and MP. Such springs are located throughout the world.&lt;end&gt;'</t>
  </si>
  <si>
    <t>602  'This is a Save Point.&lt;end&gt;'</t>
  </si>
  <si>
    <t>603  'Valuables are often hidden in pots such as this one.&lt;end&gt;'</t>
  </si>
  <si>
    <t>604  'Use curative items to restore your HP. Staying at an Inn will revive your party in full.&lt;end&gt;'</t>
  </si>
  <si>
    <t>605  'Ha!&lt;line&gt;Sometimes monsters lurk inside of treasure chests!&lt;end&gt;'</t>
  </si>
  <si>
    <t>606  'Heard about Relics?&lt;end&gt;'</t>
  </si>
  <si>
    <t>607  'Choose with the A Button. Cancel a choice with the B Button. View the Main Menu with the X Button.&lt;end&gt;'</t>
  </si>
  <si>
    <t>608  'When buying armor and weapons you'll see some symbols next to your characters:&lt;page&gt;Triangles pointing up indicate increasing battle power.&lt;page&gt;Triangles pointing down indicate decreasing battle power.&lt;page&gt;“=” indicates no change in battle power.&lt;page&gt;“E” means the item is already equipped on that character.&lt;page&gt;A symbol under a character means that person is now in your party.&lt;end&gt;'</t>
  </si>
  <si>
    <t>609  'If you select the “Wait” Battle Mode from the Config Menu…&lt;page&gt;You can take all the time you need to select spells or items without being attacked.&lt;end&gt;'</t>
  </si>
  <si>
    <t>610  'Run from some battles by pressing (and holding) both the L and R Buttons.&lt;end&gt;'</t>
  </si>
  <si>
    <t>611  'A full meter in the lower right means that character will be next to accept battle commands.&lt;page&gt;Press the X or Y button to pass that character's battle opportunity to the next character.&lt;end&gt;'</t>
  </si>
  <si>
    <t>612  'When selecting a spell, press the L or R Button to select multiple targets.&lt;end&gt;'</t>
  </si>
  <si>
    <t>613  'During a battle, press left or right on the control pad to select “Row” or “Defense.”&lt;page&gt;“Defense” cuts received damage in half, and works until your next command input.&lt;end&gt;'</t>
  </si>
  <si>
    <t>614  'Damage is more severe when caught in a pincer attack!&lt;line&gt;Use care when running!&lt;end&gt;'</t>
  </si>
  <si>
    <t>615  'White numerals appearing during battle are damage points. Green numerals are recovery points.&lt;end&gt;'</t>
  </si>
  <si>
    <t>616  'In the back row, damage and attack power are halved.&lt;page&gt;Change rows using the Main Menu: press left on the Control Pad, then press the A Button.&lt;end&gt;'</t>
  </si>
  <si>
    <t>617  'Need status info?&lt;line&gt;&lt;choice&gt; Yes&lt;line&gt;&lt;choice&gt; No&lt;end&gt;'</t>
  </si>
  <si>
    <t>618  '“Clear”&lt;line&gt;Enemy can't strike you, but you're an easy target for spells.&lt;page&gt;You'll revert to normal if a spell hits you.&lt;page&gt;“Imp”&lt;line&gt;Lose use of spells and commands.&lt;page&gt;“Zombie”&lt;line&gt;HP drops to 0, and you attack party members. Use “Revivify” to reverse.&lt;page&gt;For “Muddled” and “Psyche”&lt;line&gt;You'll revert to normal when struck by a weapon.&lt;end&gt;'</t>
  </si>
  <si>
    <t>619  'Use a curative spell or item on an undead creature for maximum damage.&lt;end&gt;'</t>
  </si>
  <si>
    <t>620  '“Life 3”&lt;line&gt;Automatically brought back even if status is affected.&lt;page&gt;“Regen”&lt;line&gt;HP gradually come back.&lt;end&gt;'</t>
  </si>
  <si>
    <t>621  '3-way attack indicates a fire, ice and lightning attack.&lt;end&gt;'</t>
  </si>
  <si>
    <t>622  '“Rflect” spells will fade over time, and can't block certain magic attacks.&lt;end&gt;'</t>
  </si>
  <si>
    <t>623  '“Runic”&lt;line&gt;Turns many magic attacks into MP! Can be used repeatedly.&lt;page&gt;“Morph”&lt;line&gt;Increases Attack and Magic power. Duration increases with battles fought.&lt;page&gt;“Dance” and “Rage”&lt;line&gt;Once selected, will continue until the battle is over.&lt;end&gt;'</t>
  </si>
  <si>
    <t>624  'When multiple images of your characters flash on the screen, weapons won't touch you.&lt;end&gt;'</t>
  </si>
  <si>
    <t>625  'Might want to go out and get some experience in the world before coming in here!&lt;end&gt;'</t>
  </si>
  <si>
    <t>626  'Near-fatal status can result in special hidden skills. See what happens if you select command “Fight”…&lt;end&gt;'</t>
  </si>
  <si>
    <t>627  'Seems you have a piece of Magicite.&lt;page&gt;Want to learn more about Espers?&lt;line&gt;&lt;choice&gt; Yes&lt;line&gt;&lt;choice&gt; No&lt;end&gt;'</t>
  </si>
  <si>
    <t>628  'To use an Esper it must be equipped. Choose “Skills” from the menu, then select “Espers.”&lt;page&gt;During battle, select Magic, and press up on the Control Pad. Press the A Button to use the Esper.&lt;page&gt;Remember, an Esper can only be used once per battle.&lt;page&gt;&lt;line&gt;&lt;         &gt;Learning Magic&lt;page&gt;Learn new spells by equipping Espers. Switch Espers to learn different sets of spells.&lt;page&gt;The higher the “Learning Speed” the faster a spell is learned.&lt;page&gt;When equipped, some Espers will raise qualities (Strength, HP, MP etc.) to their maximum limits at the next “level up.”&lt;end&gt;'</t>
  </si>
  <si>
    <t>629  'Each SwdTech sword has its own unique name.&lt;page&gt;You'll gain more SwdTech skills over time.&lt;end&gt;'</t>
  </si>
  <si>
    <t>630  '“About Rflect”&lt;line&gt;“Rflect” doesn't block spells that have been “Rflected” off others.&lt;page&gt;Enemy protected by Rflect?&lt;line&gt;Try bouncing an attack off a Rflect-protected individual in your party!&lt;end&gt;'</t>
  </si>
  <si>
    <t>631  'Color changes indicate changes in status.&lt;end&gt;'</t>
  </si>
  <si>
    <t>632  'Blue = Rflect&lt;line&gt;&lt;line&gt;Spells are reflected. &lt;wait 120 frames&gt;&lt;wait 1 frame&gt;&lt;end&gt;'</t>
  </si>
  <si>
    <t>633  'Yellow = “Safe”&lt;line&gt;&lt;line&gt;Defense up! &lt;wait 120 frames&gt;&lt;wait 1 frame&gt;&lt;end&gt;'</t>
  </si>
  <si>
    <t>634  'Green = “Shell”&lt;line&gt;&lt;line&gt;Magic defense up! &lt;wait 120 frames&gt;&lt;wait 1 frame&gt;&lt;end&gt;'</t>
  </si>
  <si>
    <t>635  'Red = “Haste”&lt;line&gt;&lt;line&gt;Speed up! &lt;wait 120 frames&gt;&lt;wait 1 frame&gt;&lt;end&gt;'</t>
  </si>
  <si>
    <t>636  'White = “Slow”&lt;line&gt;&lt;line&gt;Speed way down! &lt;wait 120 frames&gt;&lt;wait 1 frame&gt;&lt;end&gt;'</t>
  </si>
  <si>
    <t>637  'Pink = “Stop”&lt;line&gt;&lt;line&gt;Time stops! &lt;wait 120 frames&gt;&lt;wait 1 frame&gt;&lt;end&gt;'</t>
  </si>
  <si>
    <t>638  '&lt;LOCKE&gt;: I think I'm gonna…&lt;end&gt;'</t>
  </si>
  <si>
    <t>639  '&lt;LOCKE&gt;: Ooh… &lt;wait 60 frame&gt;Ohhhhhhh…&lt;end&gt;'</t>
  </si>
  <si>
    <t>640  'Stay clear of the engine room. It's dangerous.&lt;end&gt;'</t>
  </si>
  <si>
    <t>641  'We're almost to Crescent Island.&lt;end&gt;'</t>
  </si>
  <si>
    <t>642  'The Magitek Armor's being refurbished.&lt;end&gt;'</t>
  </si>
  <si>
    <t>643  '&lt;CELES&gt;: Hey…&lt;LOCKE&gt;…&lt;end&gt;'</t>
  </si>
  <si>
    <t>644  'Rumor has it that the power of magic still exists on Crescent Island.&lt;end&gt;'</t>
  </si>
  <si>
    <t>645  'Once we find an Esper, we'll be able to restore peace!&lt;end&gt;'</t>
  </si>
  <si>
    <t>646  '&lt;TERRA&gt;: …&lt;line&gt;Where's &lt;GAU&gt;…? &lt;wait 60 frame&gt;&lt;line&gt;&lt;LOCKE&gt;: He hates ships.&lt;line&gt;&lt;wait 60 frame&gt;We must…leave him behind!&lt;end&gt;'</t>
  </si>
  <si>
    <t>647  'SOLDIER: All systems A-O-K.&lt;end&gt;'</t>
  </si>
  <si>
    <t>648  '&lt;LOCKE&gt;: Urgh… &lt;wait 60 frame&gt;Uooh… &lt;wait 60 frame&gt;Argh…&lt;end&gt;'</t>
  </si>
  <si>
    <t>649  'WAITER: Please order at the table…&lt;end&gt;'</t>
  </si>
  <si>
    <t>650  '&lt;SABIN&gt;: Food! Chop!&lt;line&gt;Let's go slop the hogs!&lt;end&gt;'</t>
  </si>
  <si>
    <t>651  'Can't leave the train now!&lt;end&gt;'</t>
  </si>
  <si>
    <t>652  'WAITER: Care for something?&lt;line&gt;&lt;choice&gt;(Yes, please!)&lt;line&gt;&lt;choice&gt;(No, thanks)&lt;end&gt;'</t>
  </si>
  <si>
    <t>653  '&lt;SABIN&gt;: Food! Food!&lt;line&gt;Bring me everything ya got!&lt;end&gt;'</t>
  </si>
  <si>
    <t>654  '&lt;SABIN&gt;: Worried?&lt;line&gt;&lt;wait 60 frame&gt;Can't wage war on an empty stomach!&lt;end&gt;'</t>
  </si>
  <si>
    <t>655  '&lt;CYAN&gt;: Hummm…&lt;line&gt;Sir! I won't hear any more of this kind of talk!&lt;end&gt;'</t>
  </si>
  <si>
    <t>656  '&lt;SABIN&gt;: Well!&lt;line&gt;&lt;wait 60 frame&gt;I've stuffed down all I can…&lt;line&gt;Let's go!&lt;end&gt;'</t>
  </si>
  <si>
    <t>657  'WAITER: One moment, please.&lt;end&gt;'</t>
  </si>
  <si>
    <t>658  '&lt;CYAN&gt;: A…are you going to be okay if you eat THIS?&lt;end&gt;'</t>
  </si>
  <si>
    <t>659  '&lt;SHADOW&gt;: ……&lt;line&gt;&lt;wait 60 frame&gt;Interceptor…are you hungry?&lt;end&gt;'</t>
  </si>
  <si>
    <t>660  'Gobble… &lt;wait 60 frame&gt;snarf… &lt;wait 60 frame&gt;snap…&lt;end&gt;'</t>
  </si>
  <si>
    <t>661  'IMPRESARIO: Wanna stop the train? Just use the controls in the engineer's compartment!&lt;end&gt;'</t>
  </si>
  <si>
    <t>662  'IMPRESARIO: I manage this train! What business have you here?&lt;page&gt;Hmmm…&lt;line&gt;&lt;choice&gt;(Tell us about the train.)&lt;line&gt;&lt;choice&gt;(How do we stop it?)&lt;line&gt;&lt;choice&gt;(Leave us in peace.)&lt;end&gt;'</t>
  </si>
  <si>
    <t>663  'IMPRESARIO: This train ferries&lt;line&gt;the dear departed to the&lt;line&gt;“other side.” There they can take their eternal rest.&lt;end&gt;'</t>
  </si>
  <si>
    <t>664  'Can't follow us now.&lt;end&gt;'</t>
  </si>
  <si>
    <t>665  '&lt;CYAN&gt;: Be these time schedules?&lt;line&gt;&lt;SABIN&gt;: Hmmm…&lt;line&gt;They're all blank!&lt;end&gt;'</t>
  </si>
  <si>
    <t>666  'IMPRESARIO: The Phantom Train&lt;line&gt;guides “the departed ones” to&lt;line&gt;the spirit world. They have no need of schedules!&lt;end&gt;'</t>
  </si>
  <si>
    <t>667  '&lt;SABIN&gt;: What's this?&lt;line&gt;Let me just give it a…&lt;end&gt;'</t>
  </si>
  <si>
    <t>668  '&lt;CYAN&gt;: Sir &lt;SABIN&gt;!&lt;line&gt;Maybe we shouldn't fumble with that!&lt;end&gt;'</t>
  </si>
  <si>
    <t>669  '&lt;SABIN&gt;: &lt;CYAN&gt;…&lt;line&gt;You're not…scared, are you!?&lt;end&gt;'</t>
  </si>
  <si>
    <t>670  '&lt;SABIN&gt;: Gave it my best shot.&lt;end&gt;'</t>
  </si>
  <si>
    <t>671  '&lt;CYAN&gt;: How could you…&lt;end&gt;'</t>
  </si>
  <si>
    <t>672  '&lt;CYAN&gt;: How can you…!?&lt;end&gt;'</t>
  </si>
  <si>
    <t>673  '&lt;CYAN&gt;: How dare you?!&lt;page&gt;Just because I respect other beings' property doesn't mean I'm not mechanically minded!&lt;end&gt;'</t>
  </si>
  <si>
    <t>674  '&lt;SABIN&gt;: &lt;CYAN&gt;…&lt;line&gt;You're a total klutz when it comes to machines.&lt;end&gt;'</t>
  </si>
  <si>
    <t>675  '&lt;CYAN&gt;: SILENCE…!&lt;line&gt;H…how could you tell?&lt;end&gt;'</t>
  </si>
  <si>
    <t>676  '&lt;CYAN&gt;: A train's there!?&lt;line&gt;&lt;wait 60 frame&gt;But I thought Doma's railway had been destroyed…?&lt;page&gt;&lt;SABIN&gt;: May be survivors inside. Let's take a look.&lt;end&gt;'</t>
  </si>
  <si>
    <t>677  '&lt;CYAN&gt;: Sir &lt;SABIN&gt;!&lt;end&gt;'</t>
  </si>
  <si>
    <t>678  '&lt;SABIN&gt;: We can't just wander around out here!&lt;line&gt;We have to go on board!&lt;end&gt;'</t>
  </si>
  <si>
    <t>679  '&lt;SABIN&gt;: What on earth…?&lt;end&gt;'</t>
  </si>
  <si>
    <t>680  '&lt;CYAN&gt;: Let me off!&lt;line&gt;This train's haunted!&lt;end&gt;'</t>
  </si>
  <si>
    <t>681  '&lt;CYAN&gt;: Gulp…where are we?&lt;end&gt;'</t>
  </si>
  <si>
    <t>682  '&lt;SABIN&gt;: Hoo, boy!&lt;line&gt;Finally got off…&lt;end&gt;'</t>
  </si>
  <si>
    <t>683  '&lt;SABIN&gt;: Hey!&lt;line&gt;&lt;wait 60 frame&gt;We can get in right here!&lt;end&gt;'</t>
  </si>
  <si>
    <t>684  'Ha, ha ha…&lt;line&gt;What ever did you think you were doing?&lt;end&gt;'</t>
  </si>
  <si>
    <t>685  'Huh!?&lt;end&gt;'</t>
  </si>
  <si>
    <t>686  '&lt;line&gt;&lt;       &gt;N.o…e.s.c.a.p.e…!&lt;end&gt;'</t>
  </si>
  <si>
    <t>687  'Who's there!?&lt;end&gt;'</t>
  </si>
  <si>
    <t>688  'It came from this direction.&lt;end&gt;'</t>
  </si>
  <si>
    <t>689  'Whoa! They're coming…!&lt;end&gt;'</t>
  </si>
  <si>
    <t>690  'This way too!&lt;end&gt;'</t>
  </si>
  <si>
    <t>691  '   You can't escape… &lt;wait 45 frames&gt;&lt;wait 1 frame&gt;&lt;line&gt;&lt;     &gt;Nowhere to run… &lt;wait 45 frames&gt;&lt;wait 1 frame&gt;&lt;line&gt;&lt;       &gt;Nowhere to hide…&lt;end&gt;'</t>
  </si>
  <si>
    <t>692  'Bloody persistent…!&lt;end&gt;'</t>
  </si>
  <si>
    <t>693  '&lt;CYAN&gt;: I believe we're stuck!&lt;end&gt;'</t>
  </si>
  <si>
    <t>694  '&lt;SABIN&gt;: I know!&lt;line&gt;&lt;CYAN&gt;: You have an idea?&lt;end&gt;'</t>
  </si>
  <si>
    <t>695  '&lt;SABIN&gt;: Okay…&lt;line&gt;&lt;wait 60 frame&gt;The time has come to see if all my training has paid off. Come, &lt;CYAN&gt;!&lt;end&gt;'</t>
  </si>
  <si>
    <t>696  '&lt;SABIN&gt;: Yahoooo!!&lt;end&gt;'</t>
  </si>
  <si>
    <t>697  'Hey… &lt;wait 60 frame&gt;&lt;line&gt;Uh, oh…?&lt;end&gt;'</t>
  </si>
  <si>
    <t>698  'VOICE: Stop where you are!&lt;end&gt;'</t>
  </si>
  <si>
    <t>699  'MAN: I am Ziegfried, the world's greatest swordsman! That treasure chest is mine.&lt;page&gt;If I were you, Ox, I'd grab grandpa, here, and run!&lt;end&gt;'</t>
  </si>
  <si>
    <t>700  '&lt;SABIN&gt;: You look more like a manicurist. Now SCRAM!!!&lt;page&gt;ZIEGFRIED: Aha!&lt;line&gt;The ox bellows!&lt;line&gt;Allow me to introduce my blade!&lt;end&gt;'</t>
  </si>
  <si>
    <t>701  '“What a bag of wind…”&lt;end&gt;'</t>
  </si>
  <si>
    <t>702  'SIGFRIED: Impossible!&lt;line&gt;&lt;wait 60 frame&gt;I…I'm the greatest…&lt;line&gt;But I'll still laugh last!&lt;end&gt;'</t>
  </si>
  <si>
    <t>703  'SIGFRIED: Uwa, ha, ha!&lt;line&gt;This treasure is mine!&lt;line&gt;&lt;wait 60 frame&gt;Ta ta, cretins!&lt;end&gt;'</t>
  </si>
  <si>
    <t>704  'We have to detach the rear train cars!&lt;end&gt;'</t>
  </si>
  <si>
    <t>705  'This is the engineer's room.&lt;line&gt;Gotta stop this thing…!&lt;end&gt;'</t>
  </si>
  <si>
    <t>706  'Something's written here!&lt;page&gt;What? What? &lt;wait 60 frame&gt;&lt;page&gt;To stop the train, shut the first and third pressure valves, and operate the switch outside, near the smoke stack.&lt;end&gt;'</t>
  </si>
  <si>
    <t>707  'Press this switch and the train'll stop.&lt;end&gt;'</t>
  </si>
  <si>
    <t>708  'Just throw this switch, and…&lt;line&gt;&lt;wait 60 frame&gt;Huh? Nothing's happening!&lt;end&gt;'</t>
  </si>
  <si>
    <t>709  'Won't open!&lt;end&gt;'</t>
  </si>
  <si>
    <t>710  '&lt;CYAN&gt;: We're too late.&lt;end&gt;'</t>
  </si>
  <si>
    <t>711  '&lt;SABIN&gt;: What's with this train?&lt;end&gt;'</t>
  </si>
  <si>
    <t>712  '&lt;CYAN&gt;: This is the Phantom Train…&lt;line&gt;It carries the departed to…the other side.&lt;end&gt;'</t>
  </si>
  <si>
    <t>713  '&lt;SABIN&gt;: Wait a sec…&lt;line&gt;I don't want to go THERE!&lt;page&gt;&lt;CYAN&gt;: We all have to go sometime…&lt;end&gt;'</t>
  </si>
  <si>
    <t>714  '&lt;SABIN&gt;: I have things to do HERE.&lt;line&gt;We have to stop this thing. Let's make for the engine.&lt;end&gt;'</t>
  </si>
  <si>
    <t>715  'Look out!&lt;end&gt;'</t>
  </si>
  <si>
    <t>716  'Bring it along?&lt;line&gt;&lt;choice&gt;(Sure)&lt;line&gt;&lt;choice&gt;(No way)&lt;end&gt;'</t>
  </si>
  <si>
    <t>717  '&lt;SABIN&gt;: But…&lt;line&gt;The greater our number,&lt;line&gt;the slower we can move.&lt;line&gt;&lt;wait 60 frame&gt;Forget it!&lt;end&gt;'</t>
  </si>
  <si>
    <t>718  'Shall we be off?&lt;end&gt;'</t>
  </si>
  <si>
    <t>719  'Guess we're on our own now…&lt;end&gt;'</t>
  </si>
  <si>
    <t>720  'Howdy, folks. I have some&lt;line&gt;great, value-priced items!&lt;line&gt;&lt;choice&gt;(Shop)&lt;line&gt;&lt;choice&gt;(Don't shop)&lt;end&gt;'</t>
  </si>
  <si>
    <t>721  '&lt;SABIN&gt;: I…it's moving!&lt;line&gt;&lt;CYAN&gt;: If we don't get off now…&lt;end&gt;'</t>
  </si>
  <si>
    <t>722  '&lt;SABIN&gt;: Don't worry!&lt;end&gt;'</t>
  </si>
  <si>
    <t>723  'PHANTOM TRAIN: So! You've been slowing my progress!&lt;end&gt;'</t>
  </si>
  <si>
    <t>724  'PHANTOM TRAIN: I will let you go…&lt;line&gt;&lt;wait 60 frame&gt;…but first there is something I must do…&lt;end&gt;'</t>
  </si>
  <si>
    <t>725  '&lt;CYAN&gt;: Elayne! &lt;wait 30 frames&gt;&lt;wait 1 frame&gt;&lt;end&gt;'</t>
  </si>
  <si>
    <t>726  'Departing?!&lt;end&gt;'</t>
  </si>
  <si>
    <t>727  '&lt;SABIN&gt;: &lt;CYAN&gt;!&lt;line&gt;Is that your wife and child?&lt;end&gt;'</t>
  </si>
  <si>
    <t>728  '&lt;CYAN&gt;: No!!!&lt;line&gt;&lt;wait 60 frame&gt;Elayne! &lt;wait 60 frame&gt;Owain!!&lt;end&gt;'</t>
  </si>
  <si>
    <t>729  '&lt;CYAN&gt;: Please, wait! &lt;wait 30 frames&gt;&lt;wait 1 frame&gt;&lt;end&gt;'</t>
  </si>
  <si>
    <t>730  '&lt;SABIN&gt;: We shouldn't be here. Let's go NOW!&lt;end&gt;'</t>
  </si>
  <si>
    <t>731  '&lt;CYAN&gt;: Owain… &lt;wait 30 frames&gt;&lt;wait 1 frame&gt;&lt;end&gt;'</t>
  </si>
  <si>
    <t>732  'My love…&lt;line&gt;You made me so happy.&lt;line&gt;Don't forget me… &lt;wait 120 frames&gt;&lt;wait 1 frame&gt;&lt;end&gt;'</t>
  </si>
  <si>
    <t>733  'Dad!&lt;line&gt;I'll make sure Mom's all right! &lt;wait 120 frames&gt;&lt;wait 1 frame&gt;&lt;end&gt;'</t>
  </si>
  <si>
    <t>734  '&lt;SHADOW&gt;: Leave 'em alone.&lt;end&gt;'</t>
  </si>
  <si>
    <t>735  '&lt;CYAN&gt;: ……&lt;end&gt;'</t>
  </si>
  <si>
    <t>736  '&lt;SABIN&gt;: This must be Baren Falls.&lt;end&gt;'</t>
  </si>
  <si>
    <t>737  '&lt;CYAN&gt;: To the south is the Veldt. Dangerous creatures there.&lt;page&gt;&lt;SABIN&gt;: And the Empire's right on our tails.&lt;page&gt;&lt;CYAN&gt;: If we can slip through the Veldt, we can reach the town of Mobliz, to the east…&lt;end&gt;'</t>
  </si>
  <si>
    <t>738  '&lt;SABIN&gt;: &lt;SHADOW&gt;!&lt;end&gt;'</t>
  </si>
  <si>
    <t>739  '&lt;SABIN&gt;: Thanks for your help!&lt;line&gt;Let's join ranks again some time!&lt;end&gt;'</t>
  </si>
  <si>
    <t>740  '&lt;SHADOW&gt;: I have served my purpose…&lt;end&gt;'</t>
  </si>
  <si>
    <t>741  'Jump?&lt;line&gt;&lt;choice&gt;(Why not?)&lt;line&gt;&lt;choice&gt;(You crazy?)&lt;end&gt;'</t>
  </si>
  <si>
    <t>742  'Draped in monster hides, eyes shining with intelligence. A youth surviving against all odds…&lt;end&gt;'</t>
  </si>
  <si>
    <t>743  'And you are?&lt;end&gt;'</t>
  </si>
  <si>
    <t>744  'You came via Baren Falls?&lt;line&gt;Unbelievable! It's flowing like there's no tomorrow…!&lt;end&gt;'</t>
  </si>
  <si>
    <t>745  'Only carrier pigeons link our village to the outside.&lt;end&gt;'</t>
  </si>
  <si>
    <t>746  'Letters tell us that war has broken out!&lt;end&gt;'</t>
  </si>
  <si>
    <t>747  'Duane and Katrin are both 16 and in love!&lt;end&gt;'</t>
  </si>
  <si>
    <t>748  'KATARIN: ……&lt;end&gt;'</t>
  </si>
  <si>
    <t>749  'DUANE: ……&lt;end&gt;'</t>
  </si>
  <si>
    <t>750  'You stop by the house up in the far north? The guy there's a tad psycho.&lt;page&gt;Threw his own kid out, thinking it was a monster!&lt;end&gt;'</t>
  </si>
  <si>
    <t>751  'This region's called the Veldt. Monsters from all over the world migrate here.&lt;end&gt;'</t>
  </si>
  <si>
    <t>752  'Out hunting, I noticed a kid running with a herd of beasts!&lt;line&gt;His parents know where he is?&lt;end&gt;'</t>
  </si>
  <si>
    <t>753  'Strong currents run through the Serpent Trench.&lt;page&gt;Heard about it?&lt;line&gt;&lt;choice&gt; Yes&lt;line&gt;&lt;choice&gt; No&lt;end&gt;'</t>
  </si>
  <si>
    <t>754  'If you had a helmet you could make it to Nikeah.&lt;end&gt;'</t>
  </si>
  <si>
    <t>755  'Hop into the current, and you'll be swept to Nikeah!&lt;line&gt;Too bad our under water breathing device was stolen!&lt;end&gt;'</t>
  </si>
  <si>
    <t>756  'Some soldier wandered here. Busted up pretty bad, too.&lt;line&gt;It doesn't look good…&lt;page&gt;Only the letters coming from the town of Maranda are keeping him going…&lt;end&gt;'</t>
  </si>
  <si>
    <t>757  'The soldier in here is hurt pretty bad.&lt;end&gt;'</t>
  </si>
  <si>
    <t>758  'Keep your voices down!&lt;end&gt;'</t>
  </si>
  <si>
    <t>759  'I threw some “Dried Meat” into a herd of hungry animals, and some kid emerged and grabbed it!&lt;end&gt;'</t>
  </si>
  <si>
    <t>760  'I am at your service.&lt;line&gt;I send things all over the world.&lt;end&gt;'</t>
  </si>
  <si>
    <t>761  'The entrance to the Serpent Trench is south of Crescent Mountain.&lt;end&gt;'</t>
  </si>
  <si>
    <t>762  'INJURED LAD: I'm from Maranda. The Empire invaded, and made me join their army.&lt;page&gt;I fled when I heard we were making for Doma.&lt;line&gt;They caught me…and did this…&lt;page&gt;Now I can't even move. &lt;wait 60 frame&gt;&lt;line&gt;I'll never see Lola again…&lt;page&gt;On the desk is a letter.&lt;line&gt;Will you please read it?&lt;end&gt;'</t>
  </si>
  <si>
    <t>763  'I can't get used to Imperial troopers walking the streets of Maranda, but otherwise things are okay.&lt;page&gt;Flowers are blooming in the garden, telling me spring is here.&lt;page&gt;How are you doing?&lt;line&gt;I'm so worried. I wish I could fly to your side!&lt;page&gt;Rest, and know that I think about you constantly.&lt;line&gt;Come back to me.&lt;line&gt;&lt;                      &gt;Lola&lt;end&gt;'</t>
  </si>
  <si>
    <t>764  'I'd like to write her back, but I can't even pick up a pen.&lt;end&gt;'</t>
  </si>
  <si>
    <t>765  'Postage to Maranda is 561 GP.&lt;page&gt;Gonna send a letter for that soldier, right?&lt;line&gt;&lt;choice&gt; (Send it)&lt;line&gt;&lt;choice&gt; (Forget it)&lt;end&gt;'</t>
  </si>
  <si>
    <t>766  'I want to get better!&lt;line&gt;I want to see Lola…&lt;end&gt;'</t>
  </si>
  <si>
    <t>767  'Another letter has arrived. Could you read it?&lt;end&gt;'</t>
  </si>
  <si>
    <t>768  'I can't find your favorite record…&lt;line&gt;I thought I'd play it and you'd be with me, but…&lt;end&gt;'</t>
  </si>
  <si>
    <t>769  'For 710 GP you can send a record.&lt;line&gt;&lt;choice&gt; (Send it)&lt;line&gt;&lt;choice&gt; (Forget it)&lt;end&gt;'</t>
  </si>
  <si>
    <t>770  'Mother's taken ill. We can't afford medicine.&lt;line&gt;If only we had some Tonic…&lt;end&gt;'</t>
  </si>
  <si>
    <t>771  'For 571 GP you can send Tonic.&lt;line&gt;&lt;choice&gt; (Send it)&lt;line&gt;&lt;choice&gt; (Forget it)&lt;end&gt;'</t>
  </si>
  <si>
    <t>772  'I haven't heard from you.&lt;line&gt;I'm so worried…&lt;end&gt;'</t>
  </si>
  <si>
    <t>773  'For 1018 GP you can send a letter.&lt;line&gt;&lt;choice&gt; (Send it)&lt;line&gt;&lt;choice&gt; (Forget it)&lt;end&gt;'</t>
  </si>
  <si>
    <t>774  'You said you were reading a book. If only I could read it, too…&lt;end&gt;'</t>
  </si>
  <si>
    <t>775  'For 1662 GP you can send a book.&lt;line&gt;&lt;choice&gt; (Send it)&lt;line&gt;&lt;choice&gt; (Forget it)&lt;end&gt;'</t>
  </si>
  <si>
    <t>776  'A letter came from him!&lt;line&gt;He's all right!&lt;end&gt;'</t>
  </si>
  <si>
    <t>777  'He sent me a record!&lt;line&gt;I'm so happy!&lt;end&gt;'</t>
  </si>
  <si>
    <t>778  'He sent some Tonic for Mom!&lt;line&gt;He's so kind!&lt;end&gt;'</t>
  </si>
  <si>
    <t>779  'He sent that book!&lt;line&gt;I'll read it every evening, before bed!&lt;end&gt;'</t>
  </si>
  <si>
    <t>780  'My love hasn't sent me back any letters since he's been gone. I'm sick with worry…&lt;end&gt;'</t>
  </si>
  <si>
    <t>781  'I'd give Lola everything…&lt;line&gt;If only I could move…&lt;end&gt;'</t>
  </si>
  <si>
    <t>782  'I heard…&lt;line&gt;In my name you send Lola many things…&lt;page&gt;I wish to thank you.&lt;line&gt;Please accept this as a token of my appreciation.&lt;page&gt;&lt;line&gt;       Received “Hair Band.”&lt;end&gt;'</t>
  </si>
  <si>
    <t>783  '&lt;GAU&gt;: Treasure…yesss…&lt;line&gt;&lt;CYAN&gt;: Looks like glass…&lt;line&gt;&lt;SABIN&gt;: Looks like it just might fit…&lt;end&gt;'</t>
  </si>
  <si>
    <t>784  '&lt;SABIN&gt;: Hummm…&lt;line&gt;Is this of any use?&lt;end&gt;'</t>
  </si>
  <si>
    <t>785  '&lt;SABIN&gt;: Will this really let us breathe underwater?&lt;end&gt;'</t>
  </si>
  <si>
    <t>786  '&lt;SABIN&gt;: &lt;CYAN&gt;!&lt;line&gt;The shiny thing &lt;GAU&gt; spoke of is in here.&lt;end&gt;'</t>
  </si>
  <si>
    <t>787  '&lt;CYAN&gt;: Uh, Sir &lt;GAU&gt;,&lt;line&gt;where exactly is it?&lt;end&gt;'</t>
  </si>
  <si>
    <t>788  '&lt;GAU&gt;: &lt;GAU&gt;…forget!!&lt;end&gt;'</t>
  </si>
  <si>
    <t>789  '&lt;SABIN&gt;: Shall we look around?&lt;line&gt;&lt;CYAN&gt;: Indeed!&lt;end&gt;'</t>
  </si>
  <si>
    <t>790  '&lt;SABIN&gt;: Not over here…&lt;end&gt;'</t>
  </si>
  <si>
    <t>791  '&lt;SABIN&gt;: Tonic…&lt;end&gt;'</t>
  </si>
  <si>
    <t>792  '&lt;CYAN&gt;: T…this is Sir &lt;GAU&gt;'s treasure?!&lt;end&gt;'</t>
  </si>
  <si>
    <t>793  '&lt;SABIN&gt;: Hey, &lt;GAU&gt;.&lt;line&gt;What's wrong?&lt;end&gt;'</t>
  </si>
  <si>
    <t>794  '&lt;GAU&gt;: GAU!!&lt;end&gt;'</t>
  </si>
  <si>
    <t>795  '&lt;SABIN&gt;: G'uh! My pouch! There was 500 GP in it…!&lt;end&gt;'</t>
  </si>
  <si>
    <t>796  '&lt;CYAN&gt;: Current's…fast.&lt;line&gt;&lt;SABIN&gt;: No kidding.&lt;page&gt;&lt;SABIN&gt;: But unless we hop in, we won't see our friends again…&lt;end&gt;'</t>
  </si>
  <si>
    <t>797  '&lt;SABIN&gt;: &lt;GAU&gt;…YOU!&lt;end&gt;'</t>
  </si>
  <si>
    <t>798  '&lt;CYAN&gt;: Oh, dear.&lt;line&gt;Sir &lt;SABIN&gt;, let me handle this.&lt;end&gt;'</t>
  </si>
  <si>
    <t>799  '&lt;CYAN&gt;: Sir &lt;SABIN&gt;…&lt;line&gt;Recall that you had me hold onto your pouch. &lt;wait 60 frame&gt;Here.&lt;end&gt;'</t>
  </si>
  <si>
    <t>800  '&lt;SABIN&gt;: Urggggh!&lt;end&gt;'</t>
  </si>
  <si>
    <t>801  '&lt;CYAN&gt;: Is this it?&lt;line&gt;&lt;wait 60 frame&gt;&lt;GAU&gt;'s “treasure”?&lt;end&gt;'</t>
  </si>
  <si>
    <t>802  '&lt;SABIN&gt;: Let's go!&lt;end&gt;'</t>
  </si>
  <si>
    <t>803  'This is Nikeah, one of the world's few port towns.&lt;end&gt;'</t>
  </si>
  <si>
    <t>804  'We used to be a trading town, but the Empire shut us down.&lt;end&gt; '</t>
  </si>
  <si>
    <t>805  'The land to the east, Doma, fell to the Empire.&lt;end&gt;'</t>
  </si>
  <si>
    <t>806  'Move along, now.&lt;line&gt;You're in the way!&lt;end&gt;'</t>
  </si>
  <si>
    <t>807  'No one can reach Nikeah unless they have a ship!&lt;end&gt;'</t>
  </si>
  <si>
    <t>808  'A rock slide has blocked the path leading north.&lt;end&gt;'</t>
  </si>
  <si>
    <t>809  'The path leading north is now clear.&lt;end&gt;'</t>
  </si>
  <si>
    <t>810  'South Figaro-bound ferry.&lt;line&gt;&lt;choice&gt; (Still need to shop.)&lt;line&gt;&lt;choice&gt; (Hop aboard?)&lt;end&gt;'</t>
  </si>
  <si>
    <t>811  'The Empire has overrun our destination.&lt;end&gt;'</t>
  </si>
  <si>
    <t>812  'Nikeah-bound ferry.&lt;line&gt;&lt;choice&gt; (Still need to shop.)&lt;line&gt;&lt;choice&gt; (Hop aboard?)&lt;end&gt;'</t>
  </si>
  <si>
    <t>813  'There used to be ships sailing to the southern continent.&lt;line&gt;Tzen, Albrook, Maranda…&lt;line&gt;They've all been smashed.&lt;end&gt;'</t>
  </si>
  <si>
    <t>814  'Ya met that odd man, lives near the Lete River? His wife bore 'im a son 13 years ago.&lt;page&gt;It was a problem birth, and the woman passed away. The man totally lost it.&lt;page&gt;He thought the newborn was a monster. Wonder what happened to the poor little baby?&lt;end&gt;'</t>
  </si>
  <si>
    <t>815  'DANCER: Yoo hoo!&lt;line&gt;You handsome thing.&lt;line&gt;How 'bout joining me?&lt;line&gt;Tee hee!&lt;end&gt;'</t>
  </si>
  <si>
    <t>816  '&lt;CYAN&gt;: H…how dare you…&lt;line&gt;you licentious howler!&lt;end&gt;'</t>
  </si>
  <si>
    <t>817  'DANCER: Geez,&lt;line&gt;don't blow an artery, baby!&lt;end&gt;'</t>
  </si>
  <si>
    <t>818  '&lt;CYAN&gt;: B…baby?!&lt;end&gt;'</t>
  </si>
  <si>
    <t>819  '&lt;SABIN&gt;: &lt;CYAN&gt;…&lt;line&gt;Don't let it get to you.&lt;page&gt;&lt;CYAN&gt;: I'm not like that!&lt;end&gt;'</t>
  </si>
  <si>
    <t>820  '&lt;SABIN&gt;: No one thinks you are. Just let it go.&lt;end&gt;'</t>
  </si>
  <si>
    <t>821  'DANCER: Stop whispering!&lt;line&gt;My ears are burnin', baby!&lt;end&gt;'</t>
  </si>
  <si>
    <t>822  '&lt;CYAN&gt;: Enough!&lt;line&gt;Have you no shame?&lt;line&gt;I'll have you know…etc…etc.&lt;end&gt;'</t>
  </si>
  <si>
    <t>823  'Goodness!&lt;end&gt;'</t>
  </si>
  <si>
    <t>824  'You took one look at me and thought I was a loser, right?&lt;page&gt;You're obligated to buy from me, now!&lt;end&gt;'</t>
  </si>
  <si>
    <t>825  'Looks like junk, but…&lt;end&gt;'</t>
  </si>
  <si>
    <t>826  'Have any imported goods?&lt;end&gt;'</t>
  </si>
  <si>
    <t>827  '&lt;CYAN&gt;: Narshe is just a stone's throw away!&lt;end&gt;'</t>
  </si>
  <si>
    <t>828  '&lt;SABIN&gt;: I hope the others arrived safely!&lt;end&gt;'</t>
  </si>
  <si>
    <t>829  '&lt;CYAN&gt;: I'm sure they did.&lt;end&gt;'</t>
  </si>
  <si>
    <t>830  '&lt;GAU&gt;: Me hope so, too…&lt;end&gt;'</t>
  </si>
  <si>
    <t>831  'AGED MAN: Go, unless you're a repair person!&lt;end&gt;'</t>
  </si>
  <si>
    <t>832  '&lt;GAU&gt;: W…what…?&lt;end&gt;'</t>
  </si>
  <si>
    <t>833  'AGED MAN: Haven't seen any skilled repair people in ages…&lt;end&gt;'</t>
  </si>
  <si>
    <t>834  'AGED MAN: Oh, hello again!&lt;line&gt;Yep, you were tops!&lt;line&gt;&lt;SABIN&gt;: That's why we…&lt;page&gt;AGED MAN: Quick!&lt;line&gt;Fix that chair!&lt;line&gt;Then you can use it to reach the roof.&lt;end&gt;'</t>
  </si>
  <si>
    <t>835  '&lt;SABIN&gt;: You don't suppose…&lt;line&gt;Can this be &lt;GAU&gt;'s father?&lt;end&gt;'</t>
  </si>
  <si>
    <t>836  '&lt;GAU&gt;: …fffatherr…?&lt;end&gt;'</t>
  </si>
  <si>
    <t>837  'ELDER: I understand all of it… Except…&lt;line&gt;How can WE be encouraging bloodshed?&lt;page&gt;ARVIS: I never said…that!&lt;line&gt;ELDER: Something like it.&lt;end&gt;'</t>
  </si>
  <si>
    <t>838  'BANON: Ha! He's right you know!&lt;end&gt;'</t>
  </si>
  <si>
    <t>839  'ARVIS: Banon!&lt;line&gt;BANON: Our blood will spill because of you.&lt;end&gt;'</t>
  </si>
  <si>
    <t>840  'BANON: Emperor Gestahl's racing to acquire Magitek power. He's set his sights on the Esper that was found here!&lt;page&gt;The increased use of magitek power'll surely lead to global destruction…&lt;end&gt;'</t>
  </si>
  <si>
    <t>841  'ELDER: The War of the Magi…&lt;end&gt;'</t>
  </si>
  <si>
    <t>842  'The mythical battle that set mankind back a thousand years…&lt;line&gt;Can this really be happening?&lt;page&gt;ELDER: People will never learn…&lt;end&gt;'</t>
  </si>
  <si>
    <t>843  '&lt;CYAN&gt;: I'm &lt;CYAN&gt;,&lt;line&gt;retainer to the lord of Doma!&lt;end&gt;'</t>
  </si>
  <si>
    <t>844  '&lt;GAU&gt;: &lt;GAU&gt;…GAU!&lt;end&gt;'</t>
  </si>
  <si>
    <t>845  '&lt;SABIN&gt;: The people of Doma were wiped out by the Empire…&lt;end&gt;'</t>
  </si>
  <si>
    <t>846  '&lt;CYAN&gt;: Kefka poisoned…everyone…&lt;end&gt;'</t>
  </si>
  <si>
    <t>847  'ELDER: Barbaric!&lt;end&gt;'</t>
  </si>
  <si>
    <t>848  'BANON: Elder!&lt;page&gt;ELDER: But…that was only because Doma was collaborating with the Returners!&lt;line&gt;If we make that mistake…&lt;end&gt;'</t>
  </si>
  <si>
    <t>849  '&lt;LOCKE&gt;: That's nonsense!!&lt;end&gt;'</t>
  </si>
  <si>
    <t>850  '&lt;TERRA&gt;: &lt;LOCKE&gt;!&lt;line&gt;&lt;LOCKE&gt;: The Empire's poised to attack Narshe right now!&lt;line&gt;&lt;EDGAR&gt;: What?!&lt;end&gt;'</t>
  </si>
  <si>
    <t>851  'BANON: &lt;LOCKE&gt;.&lt;line&gt;Where'd you hear that?&lt;page&gt;&lt;LOCKE&gt;: &lt;CELES&gt;, here, was one of the Empire's generals…&lt;end&gt;'</t>
  </si>
  <si>
    <t>852  '&lt;CYAN&gt;: Grrr!&lt;line&gt;I knew she seemed familiar.&lt;line&gt;Sir &lt;GAU&gt;, out of my way!&lt;end&gt;'</t>
  </si>
  <si>
    <t>853  '&lt;CYAN&gt;: This's General &lt;CELES&gt;! She torched Maranda! She's an Imperial spy! Now, stand aside!&lt;end&gt;'</t>
  </si>
  <si>
    <t>854  '&lt;LOCKE&gt;: WAIT!&lt;line&gt;&lt;CELES&gt; has joined the Returners! She's fighting with us, now!&lt;page&gt;&lt;CYAN&gt;: But…!&lt;line&gt;&lt;LOCKE&gt;: I promised I'd protect her. I WILL NOT back out on my word.&lt;end&gt;'</t>
  </si>
  <si>
    <t>855  '&lt;EDGAR&gt;: &lt;LOCKE&gt;…&lt;line&gt;Are you still thinking about…&lt;line&gt;that?&lt;end&gt;'</t>
  </si>
  <si>
    <t>856  '&lt;TERRA&gt;: I was also an Imperial soldier.&lt;line&gt;&lt;CYAN&gt;: WHAT!!&lt;end&gt;'</t>
  </si>
  <si>
    <t>857  '&lt;EDGAR&gt;: The Empire's evil.&lt;line&gt;But not ALL of its citizens are!&lt;end&gt;'</t>
  </si>
  <si>
    <t>858  'Emergency!!&lt;line&gt;The Empire cometh!!&lt;end&gt;'</t>
  </si>
  <si>
    <t>859  'KEFKA: I don't care what you do here, JUST GET ME THAT ESPER!!&lt;end&gt;'</t>
  </si>
  <si>
    <t>860  'SOLDIER: Lord Kefka!&lt;line&gt;There're civilians here…!&lt;line&gt;KEFKA: Exterminate everyone!&lt;page&gt;SOLDIER: But Narshe is neutral…&lt;line&gt;KEFKA: Idiot!!&lt;end&gt;'</t>
  </si>
  <si>
    <t>861  'KEFKA: Read my lips!!&lt;line&gt;Dispose of any who oppose us!&lt;line&gt;March!&lt;end&gt;'</t>
  </si>
  <si>
    <t>862  'ELDER: We really have no choice.&lt;line&gt;Let's make ready for war!&lt;end&gt;'</t>
  </si>
  <si>
    <t>863  'BANON: They're after the Esper.&lt;line&gt;ELDER: We moved it into the hills.&lt;end&gt;'</t>
  </si>
  <si>
    <t>864  '&lt;EDGAR&gt;: Then we're going up after it!&lt;end&gt;'</t>
  </si>
  <si>
    <t>865  '&lt;EDGAR&gt;: &lt;LOCKE&gt; has a complicated past. I wouldn't go thinking he's fallen for you or something! &lt;wait 165 frames&gt;&lt;wait 1 frame&gt;&lt;end&gt;'</t>
  </si>
  <si>
    <t>866  '&lt;CELES&gt;: I'm a soldier, not some love-starved twit!&lt;line&gt;&lt;EDGAR&gt;: Cold as ice…… &lt;wait 165 frames&gt;&lt;wait 1 frame&gt;&lt;end&gt;'</t>
  </si>
  <si>
    <t>867  '&lt;CELES&gt;: So, you were born with the power of magic!?&lt;line&gt;Isn't it a lovely gift…&lt;page&gt;&lt;TERRA&gt;: You…can use magic, too?&lt;line&gt;&lt;page&gt;&lt;CELES&gt;: When I was a baby I was artificially infused with magic, and raised as a Magitek Knight.&lt;page&gt;&lt;TERRA&gt;: Have you…loved anyone?&lt;line&gt;&lt;CELES&gt;: ???&lt;line&gt;What's that supposed to mean?!&lt;end&gt;'</t>
  </si>
  <si>
    <t>868  '&lt;CYAN&gt;: Don't think for a moment I trust you!&lt;line&gt;&lt;CELES&gt;: Fine. Use your own eyes, then decide.&lt;end&gt;'</t>
  </si>
  <si>
    <t>869  '&lt;SABIN&gt;: Brother!&lt;end&gt;'</t>
  </si>
  <si>
    <t>870  '&lt;EDGAR&gt;: &lt;SABIN&gt;!&lt;line&gt;You're all right!&lt;end&gt;'</t>
  </si>
  <si>
    <t>871  '&lt;EDGAR&gt;: Who's with you?&lt;end&gt;'</t>
  </si>
  <si>
    <t>872  '&lt;SABIN&gt;: Oh, this is…&lt;end&gt;'</t>
  </si>
  <si>
    <t>873  'BANON: They're coming!&lt;end&gt;'</t>
  </si>
  <si>
    <t>874  'Prepared?&lt;line&gt;&lt;choice&gt; Yes&lt;line&gt;&lt;choice&gt; No&lt;end&gt;'</t>
  </si>
  <si>
    <t>875  'KEFKA: Oho!!&lt;line&gt;It's General &lt;CELES&gt;, the traitor!&lt;page&gt;How delightful! This'll be fun!&lt;end&gt;'</t>
  </si>
  <si>
    <t>876  'KEFKA: Go!!&lt;line&gt;Get those vile insects!&lt;end&gt;'</t>
  </si>
  <si>
    <t>877  'Save the Esper from Kefka!&lt;line&gt;Need some info?&lt;line&gt;&lt;choice&gt; Yes&lt;line&gt;&lt;choice&gt; No&lt;end&gt;'</t>
  </si>
  <si>
    <t>878  'Hurry! Find another ally!&lt;end&gt;'</t>
  </si>
  <si>
    <t>879  '&lt;TERRA&gt;: Kefka…&lt;line&gt;He stuck that crown on me?&lt;end&gt;'</t>
  </si>
  <si>
    <t>880  '&lt;LOCKE&gt;: Bloody Empire!!&lt;line&gt;We are your worst enemy!&lt;end&gt;'</t>
  </si>
  <si>
    <t>881  '&lt;CELES&gt;: I'm free…&lt;line&gt;The Empire can't control me!&lt;end&gt;'</t>
  </si>
  <si>
    <t>882  '&lt;EDGAR&gt;: Kefka…grr…&lt;line&gt;What's he up to…?&lt;end&gt;'</t>
  </si>
  <si>
    <t>883  '&lt;SABIN&gt;: Master Duncan's techniques mustn't fail me.&lt;end&gt;'</t>
  </si>
  <si>
    <t>884  '&lt;CYAN&gt;: I will avenge the people of Doma!!&lt;end&gt;'</t>
  </si>
  <si>
    <t>885  '&lt;GAU&gt;: &lt;GAU&gt; hit hard!!!&lt;end&gt;'</t>
  </si>
  <si>
    <t>886  'We're history if they reach me!&lt;line&gt;Good luck!&lt;end&gt;'</t>
  </si>
  <si>
    <t>887  'KEFKA: Aack!!&lt;line&gt;I won't forget this!&lt;end&gt;'</t>
  </si>
  <si>
    <t>888  '&lt;EDGAR&gt;: Where's the Esper?&lt;line&gt;&lt;LOCKE&gt;: Is it okay?&lt;end&gt;'</t>
  </si>
  <si>
    <t>889  '&lt;EDGAR&gt;: That was a close call!&lt;page&gt;&lt;CYAN&gt;: Can it still be alive?&lt;line&gt;&lt;SABIN&gt;: Impossible…right?!&lt;end&gt;'</t>
  </si>
  <si>
    <t>890  '&lt;LOCKE&gt;: &lt;TERRA&gt;!!&lt;line&gt;What is it!?&lt;end&gt;'</t>
  </si>
  <si>
    <t>891  '&lt;TERRA&gt;: Nooo!!&lt;end&gt;'</t>
  </si>
  <si>
    <t>892  '&lt;SABIN&gt;: &lt;TERRA&gt; 'n the Esper…&lt;line&gt;&lt;EDGAR&gt;: There's…some kinda reaction!&lt;end&gt;'</t>
  </si>
  <si>
    <t>893  '&lt;LOCKE&gt;: Unhh…&lt;line&gt;&lt;CELES&gt;: You're awake?&lt;end&gt;'</t>
  </si>
  <si>
    <t>894  '&lt;LOCKE&gt;: …&lt;line&gt;Where's &lt;TERRA&gt;?!&lt;end&gt;'</t>
  </si>
  <si>
    <t>895  '&lt;CELES&gt;: She changed into a…something, and…took off.&lt;line&gt;She looked like…&lt;end&gt;'</t>
  </si>
  <si>
    <t>896  '&lt;CELES&gt;: She looked like…&lt;line&gt;an Esper…&lt;end&gt;'</t>
  </si>
  <si>
    <t>897  '&lt;EDGAR&gt;: &lt;LOCKE&gt;!&lt;line&gt;You okay?&lt;end&gt;'</t>
  </si>
  <si>
    <t>898  '&lt;EDGAR&gt;: Something happened to &lt;TERRA&gt;… There seems to be some connection between Espers and her…&lt;page&gt;Anyway, we need to find her.&lt;line&gt;Witnesses saw her screaming across the sky to the west.&lt;end&gt;'</t>
  </si>
  <si>
    <t>899  '&lt;LOCKE&gt;: Let's go!&lt;line&gt;I promised her I'd…&lt;end&gt;'</t>
  </si>
  <si>
    <t>900  '&lt;CELES&gt;: &lt;LOCKE&gt;…&lt;page&gt;&lt;EDGAR&gt;: Think, people!&lt;line&gt;The Empire still wants that Esper.&lt;page&gt;&lt;SABIN&gt;: Banon needs our help, too…&lt;end&gt;'</t>
  </si>
  <si>
    <t>901  '&lt;EDGAR&gt;: Let's split up.&lt;line&gt;Those who aren't searching for &lt;TERRA&gt; will stay and guard Narshe.&lt;page&gt;Figaro Castle can shuttle us to the western province.&lt;line&gt;Then we'll make for Kohlingen or Jidoor.&lt;end&gt;'</t>
  </si>
  <si>
    <t>902  'Change group members?&lt;line&gt;&lt;choice&gt; Yes&lt;line&gt;&lt;choice&gt; No&lt;end&gt;'</t>
  </si>
  <si>
    <t>903  '&lt;CYAN&gt;: A former Imperial soldier…&lt;page&gt;But we've no choice.&lt;line&gt;We must help her!&lt;end&gt;'</t>
  </si>
  <si>
    <t>904  '&lt;LOCKE&gt;: I promised &lt;TERRA&gt; I'd…keep her safe…&lt;end&gt;'</t>
  </si>
  <si>
    <t>905  '&lt;CELES&gt;: She ripped outta here!&lt;line&gt;Looked just like…an Esper…&lt;end&gt;'</t>
  </si>
  <si>
    <t>906  '&lt;CYAN&gt;: We have to help her!&lt;end&gt;'</t>
  </si>
  <si>
    <t>907  '&lt;EDGAR&gt;: Find &lt;TERRA&gt;!&lt;end&gt;'</t>
  </si>
  <si>
    <t>908  '&lt;SABIN&gt;: I'll watch over Narshe!&lt;line&gt;Go quickly!&lt;end&gt;'</t>
  </si>
  <si>
    <t>909  '&lt;GAU&gt;: &lt;GAU&gt;…&lt;line&gt;&lt;GAU&gt; do his best!&lt;end&gt;'</t>
  </si>
  <si>
    <t>910  '&lt;CYAN&gt;: Can we just march right into the Empire?&lt;end&gt;'</t>
  </si>
  <si>
    <t>911  '&lt;EDGAR&gt;: The Empire's Magitek Research Facility…&lt;line&gt;Could the secret lie therein?&lt;end&gt;'</t>
  </si>
  <si>
    <t>912  '&lt;SABIN&gt;: Leave Narshe to me!&lt;end&gt;'</t>
  </si>
  <si>
    <t>913  '&lt;GAU&gt;: &lt;GAU&gt;…&lt;line&gt;&lt;GAU&gt; do his best!&lt;end&gt;'</t>
  </si>
  <si>
    <t>914  'BANON: Go find &lt;TERRA&gt;!&lt;line&gt;She holds the future to our survival.&lt;end&gt;'</t>
  </si>
  <si>
    <t>915  'ARVIS: Heard &lt;TERRA&gt; turned into light and streaked away toward the west.&lt;page&gt;Make your way to Figaro Castle.&lt;line&gt;Maybe they can help you, there.&lt;end&gt;'</t>
  </si>
  <si>
    <t>916  'ELDER: I'm troubled…&lt;line&gt;I want to avoid fighting…&lt;line&gt;But…&lt;end&gt;'</t>
  </si>
  <si>
    <t>917  'Moogles live deep within the mines!&lt;end&gt;'</t>
  </si>
  <si>
    <t>918  'We follow our Elder's advice!&lt;end&gt;'</t>
  </si>
  <si>
    <t>919  'So…magic really DOES exist!?&lt;end&gt;'</t>
  </si>
  <si>
    <t>920  'Magic?!&lt;line&gt;Pshaw! What nonsense!&lt;end&gt;'</t>
  </si>
  <si>
    <t>921  'Narshe is a neutral city.&lt;line&gt;We want no war here.&lt;line&gt;But that #@%!* Empire won't&lt;line&gt;listen…&lt;end&gt;'</t>
  </si>
  <si>
    <t>922  'Figaro Castle can burrow under the desert, and take you to Kohlingen!&lt;end&gt;'</t>
  </si>
  <si>
    <t>923  'The house to the far right contains the treasures I've collected! Take them, before the Empire does!&lt;page&gt;Only one of them is locked. Now what do ya suppose is inside…?!&lt;end&gt;'</t>
  </si>
  <si>
    <t>924  'A glowing form soared off toward Figaro Castle.&lt;line&gt;It seemed almost…human.&lt;end&gt;'</t>
  </si>
  <si>
    <t>925  'Curse the day we dug up that Esper! That's what brought the Empire here!&lt;end&gt;'</t>
  </si>
  <si>
    <t>926  'Looks like war's a'comin'!&lt;end&gt;'</t>
  </si>
  <si>
    <t>927  'There's a sasquatch that lives inside the mine…or so I heard.&lt;end&gt;'</t>
  </si>
  <si>
    <t>928  'Lone Wolf, the infamous thief, has been sighted here.&lt;line&gt;Are my treasures safe?&lt;end&gt;'</t>
  </si>
  <si>
    <t>929  'Weapon and Armor shops are selling some new stuff for the coming war.&lt;end&gt;'</t>
  </si>
  <si>
    <t>930  'Can we harness the Esper's power? I think not…!&lt;end&gt;'</t>
  </si>
  <si>
    <t>931  'I saw some Moogles walkin' with a sasquatch.&lt;end&gt;'</t>
  </si>
  <si>
    <t>932  'Geothermal devices keep this town warm!&lt;end&gt;'</t>
  </si>
  <si>
    <t>933  'Wanna know how to ride a chocobo?&lt;end&gt;'</t>
  </si>
  <si>
    <t>934  'Press the A Button, or up on the Control Pad, to go forward.&lt;line&gt;Steer with the Control Pad.&lt;page&gt;Press the B Button to dismount. Careful! Once you get off, the bird'll return to its pen!&lt;end&gt;'</t>
  </si>
  <si>
    <t>935  'Chocobo ride, 100 GP!&lt;line&gt;How about it?&lt;line&gt;&lt;choice&gt; Yes&lt;line&gt;&lt;choice&gt; No&lt;end&gt;'</t>
  </si>
  <si>
    <t>936  'King &lt;EDGAR&gt;!&lt;line&gt;Welcome back!&lt;end&gt;'</t>
  </si>
  <si>
    <t>937  'We sighted Kefka in the area.&lt;end&gt;'</t>
  </si>
  <si>
    <t>938  'That girl…&lt;line&gt;wrapped in a fireball…&lt;line&gt;Headed off to the west…&lt;end&gt;'</t>
  </si>
  <si>
    <t>939  'Who'd have thought a person could fly over a mountain range?&lt;end&gt;'</t>
  </si>
  <si>
    <t>940  'Submerged, this castle could even travel under a mountain range!&lt;end&gt;'</t>
  </si>
  <si>
    <t>941  'Wanna get past the mountains?&lt;line&gt;This castle can't fly, but it can submerge! Find the person in charge of the Engine Room!&lt;end&gt;'</t>
  </si>
  <si>
    <t>942  'The Empire is no longer our ally!&lt;end&gt;'</t>
  </si>
  <si>
    <t>943  'You must be tired!&lt;line&gt;How about a rest?&lt;end&gt;'</t>
  </si>
  <si>
    <t>944  '&lt;EDGAR&gt;: If only &lt;SABIN&gt; were here…&lt;end&gt;'</t>
  </si>
  <si>
    <t>945  '&lt;SABIN&gt;: This's like old times!&lt;line&gt;I have to wander around for a while!&lt;end&gt;'</t>
  </si>
  <si>
    <t>946  '&lt;SABIN&gt;: Hey!&lt;line&gt;Wait. I'm going too!&lt;end&gt;'</t>
  </si>
  <si>
    <t>947  'MATRON: &lt;SABIN&gt;…&lt;line&gt;Every bit an adult, now…&lt;page&gt;I remember that time so vividly. I was so angry…&lt;page&gt;I learned something important on that day…&lt;end&gt;'</t>
  </si>
  <si>
    <t>948  'CHANCELLOR: Welcome back, King &lt;EDGAR&gt;!&lt;end&gt;'</t>
  </si>
  <si>
    <t>949  'CHANCELLOR: Huh!?&lt;line&gt;&lt;SABIN&gt;…&lt;line&gt;What a splendid young man you've become!&lt;end&gt;'</t>
  </si>
  <si>
    <t>950  'CHANCELLOR: Make yourselves at home here.&lt;end&gt;'</t>
  </si>
  <si>
    <t>951  '&lt;SABIN&gt;: Hmm…&lt;line&gt;Castle hasn't changed much…&lt;end&gt;'</t>
  </si>
  <si>
    <t>952  '&lt;SABIN&gt;: And yet it's all different… Mom and Dad are gone… Everyone's gone…&lt;line&gt;Since that day…&lt;end&gt;'</t>
  </si>
  <si>
    <t>953  '…tonight…&lt;line&gt;…took a turn for the worse…&lt;line&gt;…there's a chance he might… &lt;wait 150 frames&gt;&lt;wait 1 frame&gt;&lt;end&gt;'</t>
  </si>
  <si>
    <t>954  'Nooo…!&lt;line&gt;Y…you're wrong…!&lt;line&gt;This can't be… &lt;wait 150 frames&gt;&lt;wait 1 frame&gt;&lt;end&gt;'</t>
  </si>
  <si>
    <t>955  'Matron…&lt;line&gt;…The King…he's… &lt;wait 150 frames&gt;&lt;wait 1 frame&gt;&lt;end&gt;'</t>
  </si>
  <si>
    <t>956  '…&lt;SABIN&gt;…&lt;line&gt;…&lt;SABIN&gt;!!!!! &lt;wait 150 frames&gt;&lt;wait 1 frame&gt;&lt;end&gt;'</t>
  </si>
  <si>
    <t>957  '…My father…&lt;line&gt;…I don't believe this… &lt;wait 150 frames&gt;&lt;wait 1 frame&gt;&lt;end&gt;'</t>
  </si>
  <si>
    <t>958  '&lt;SABIN&gt;: B…brother…&lt;line&gt;Waa, ahhh, ahhh…&lt;page&gt;&lt;EDGAR&gt;: So…&lt;line&gt;They went and told you…&lt;end&gt;'</t>
  </si>
  <si>
    <t>959  'MATRON: &lt;EDGAR&gt;!&lt;line&gt;Here you are…&lt;end&gt;'</t>
  </si>
  <si>
    <t>960  'MATRON: Your father…&lt;line&gt;He just uttered his last wish that Figaro be divided between you…&lt;end&gt;'</t>
  </si>
  <si>
    <t>961  '&lt;SABIN&gt;: This is NONSENSE!!&lt;line&gt;Everyone's saying that the Empire poisoned Dad…&lt;page&gt;And the only thing on your minds is “Who's going to be the next king?!”&lt;line&gt;You're all pathetic!&lt;end&gt;'</t>
  </si>
  <si>
    <t>962  '&lt;SABIN&gt;: No one cared when Mom passed away, either…&lt;page&gt;MATRON: That's not…&lt;end&gt;'</t>
  </si>
  <si>
    <t>963  '&lt;SABIN&gt;: You were as bad as any of 'em!&lt;line&gt;&lt;EDGAR&gt;: &lt;SABIN&gt;…&lt;page&gt;&lt;SABIN&gt;: Empire of murderers…&lt;line&gt;They won't get away with this!&lt;end&gt;'</t>
  </si>
  <si>
    <t>964  '&lt;SABIN&gt;: I'm outta here!&lt;line&gt;I'm forsaking this war-sick realm for my dignity and freedom.&lt;page&gt;&lt;SABIN&gt;: You said you were sick of it too, right?!&lt;line&gt;&lt;EDGAR&gt;: …freedom…&lt;end&gt;'</t>
  </si>
  <si>
    <t>965  '&lt;EDGAR&gt;: Matron…&lt;line&gt;Please leave us…&lt;end&gt;'</t>
  </si>
  <si>
    <t>966  '&lt;EDGAR&gt;: What'll happen to this realm if we both leave?&lt;line&gt;And what would Dad say…?&lt;end&gt;'</t>
  </si>
  <si>
    <t>967  '&lt;EDGAR&gt;: &lt;SABIN&gt;, let's settle this with a toss of a coin.&lt;end&gt;'</t>
  </si>
  <si>
    <t>968  '&lt;EDGAR&gt;: If it's heads, you win.&lt;page&gt;We'll choose whichever path we want, without any regrets. Okay?&lt;end&gt;'</t>
  </si>
  <si>
    <t>969  '&lt;EDGAR&gt;: This is for Dad!&lt;end&gt;'</t>
  </si>
  <si>
    <t>970  '&lt;EDGAR&gt;: And then, you opted for your freedom.&lt;end&gt;'</t>
  </si>
  <si>
    <t>971  '&lt;EDGAR&gt;: It's been…10 years.&lt;line&gt;The little shrimp's grown into a whopping lobster!&lt;page&gt;&lt;SABIN&gt;: And you're a king crab!&lt;end&gt;'</t>
  </si>
  <si>
    <t>972  '&lt;EDGAR&gt;: &lt;SABIN&gt;…&lt;line&gt;I often wonder if he'd be proud of me…&lt;end&gt;'</t>
  </si>
  <si>
    <t>973  '&lt;SABIN&gt;: Don't you ever doubt that!&lt;end&gt;'</t>
  </si>
  <si>
    <t>974  '&lt;EDGAR&gt;: 10 years…&lt;line&gt;&lt;SABIN&gt;: Where has the time gone…?&lt;end&gt;'</t>
  </si>
  <si>
    <t>975  '&lt;EDGAR&gt;: Here's to a couple of confused grownups!&lt;end&gt;'</t>
  </si>
  <si>
    <t>976  '&lt;EDGAR&gt;: Here's to Dad…&lt;end&gt;'</t>
  </si>
  <si>
    <t>977  '&lt;SABIN&gt;: …to Mom…&lt;line&gt;…and to Figaro.&lt;end&gt;'</t>
  </si>
  <si>
    <t>978  'Lots of requests this month!&lt;line&gt;If it's your wish, I'll take you beyond the mountains.&lt;end&gt;'</t>
  </si>
  <si>
    <t>979  '&lt;choice&gt; (Go to Figaro?)&lt;line&gt;&lt;choice&gt; (Stop?)&lt;end&gt;'</t>
  </si>
  <si>
    <t>980  '&lt;choice&gt; (Go to Kohlingen?)&lt;line&gt;&lt;choice&gt; (Stop?)&lt;end&gt;'</t>
  </si>
  <si>
    <t>981  'Beyond is the Figaro Castle Engine Room.&lt;line&gt;We're ready to leave at a moment's notice!&lt;end&gt;'</t>
  </si>
  <si>
    <t>982  'That's dangerous!&lt;end&gt;'</t>
  </si>
  <si>
    <t>983  'Urgggh!&lt;end&gt;'</t>
  </si>
  <si>
    <t>984  'Next stop, Kohlingen!&lt;line&gt;Watch your step!&lt;end&gt;'</t>
  </si>
  <si>
    <t>985  'Next stop, South Figaro.&lt;line&gt;Watch your step!&lt;end&gt;'</t>
  </si>
  <si>
    <t>986  'Oh…! &lt;wait 60 frame&gt; It came to my house!&lt;line&gt;A monster of light…&lt;line&gt;Looked somehow human!&lt;end&gt;'</t>
  </si>
  <si>
    <t>987  'Everyone was scared when the glowing creature stopped here.&lt;line&gt;It left to the south, toward Jidoor.&lt;end&gt;'</t>
  </si>
  <si>
    <t>988  'That shining creature!&lt;line&gt;So frightening to us all!&lt;line&gt;But I found it… &lt;wait 60 frame&gt;beautiful!&lt;end&gt;'</t>
  </si>
  <si>
    <t>989  'My dream is to see an opera at the opera house south of Jidoor. I'd wear a sequined dress…&lt;line&gt;And bring a handsome escort…!&lt;end&gt;'</t>
  </si>
  <si>
    <t>990  'Hey, 'zat you, &lt;LOCKE&gt;?&lt;line&gt;Have you stopped to see Rachel?&lt;end&gt;'</t>
  </si>
  <si>
    <t>991  'You a friend of &lt;LOCKE&gt;'s?&lt;line&gt;He always stops by Rachel's house when he comes here!&lt;end&gt;'</t>
  </si>
  <si>
    <t>992  'Best stay away from the house on the eastern edge of town.&lt;line&gt;The old coot there spends his days mixing curious herbs.&lt;page&gt;I heard he keeps ghosts under his house!&lt;end&gt;'</t>
  </si>
  <si>
    <t>993  'My brother's a bit…touched.&lt;line&gt;Lives alone to the north, and dreams of building a colosseum!&lt;end&gt;'</t>
  </si>
  <si>
    <t>994  'Was it really a ghost?&lt;line&gt;It stopped right in front of me. I could see it had gentle eyes…&lt;end&gt;'</t>
  </si>
  <si>
    <t>995  '&lt;SHADOW&gt;: We meet again…&lt;end&gt;'</t>
  </si>
  <si>
    <t>996  'I've forsaken the world.&lt;line&gt;Some people call me…&lt;end&gt;'</t>
  </si>
  <si>
    <t>997  '&lt;SHADOW&gt;: Leave me alone…&lt;end&gt;'</t>
  </si>
  <si>
    <t>998  'People call me…&lt;line&gt;&lt;SHADOW&gt;…&lt;end&gt;'</t>
  </si>
  <si>
    <t>999  '&lt;SHADOW&gt;: Just need 'nough to feed my dog.&lt;line&gt;Say, oh…3000 GP.&lt;page&gt;Buy &lt;SHADOW&gt;'s help?&lt;line&gt; &lt;choice&gt; Yes&lt;line&gt; &lt;choice&gt; No&lt;end&gt;'</t>
  </si>
  <si>
    <t>1000 '&lt;LOCKE&gt;: …wasn't able to… &lt;wait 60 frame&gt;&lt;line&gt;save her when she needed me…&lt;end&gt;'</t>
  </si>
  <si>
    <t>1001 'RACHEL: &lt;LOCKE&gt;!&lt;line&gt;What are we off to find today?&lt;end&gt;'</t>
  </si>
  <si>
    <t>1002 '&lt;LOCKE&gt;: Soon, you'll…&lt;end&gt;'</t>
  </si>
  <si>
    <t>1003 '&lt;LOCKE&gt;: You're not going to believe what awaits us up here!&lt;line&gt;Come on, it's worth a fortune!&lt;end&gt;'</t>
  </si>
  <si>
    <t>1004 'RACHEL: &lt;LOCKE&gt;!&lt;line&gt;Look out!&lt;end&gt;'</t>
  </si>
  <si>
    <t>1005 '&lt;LOCKE&gt;: RACHEL!!&lt;end&gt;'</t>
  </si>
  <si>
    <t>1006 '&lt;LOCKE&gt;: Rachel!&lt;line&gt;Are you awake?&lt;end&gt;'</t>
  </si>
  <si>
    <t>1007 'RACHEL: … &lt;wait 60 frame&gt;&lt;line&gt;……? &lt;wait 60 frame&gt;&lt;line&gt;I… &lt;wait 60 frame&gt;&lt;line&gt;I can't remember anything…&lt;end&gt;'</t>
  </si>
  <si>
    <t>1008 'RACHEL'S DAD: Get outta here!&lt;line&gt;It's your fault she's lost her memory!&lt;page&gt;&lt;LOCKE&gt;: Wait a minute!&lt;line&gt;She said “Yes!” We were gonna…&lt;end&gt;'</t>
  </si>
  <si>
    <t>1009 'RACHEL: Go!&lt;line&gt;I don't know who you are, but ever since you came here my parents have been upset!&lt;end&gt;'</t>
  </si>
  <si>
    <t>1010 'You'd best leave Rachel alone.&lt;page&gt;She's going to have to make a new start of it.&lt;line&gt;&lt;LOCKE&gt;…&lt;line&gt;Your being here doesn't help.&lt;end&gt;'</t>
  </si>
  <si>
    <t>1011 'A year passed…&lt;line&gt;When I returned here, I learned that Rachel had perished in an Imperial attack.&lt;page&gt;Her memory returned just before she passed away.&lt;line&gt;The last thing she uttered was… &lt;wait 60 frame&gt;my name…&lt;page&gt;I should never have left her side.&lt;page&gt;I… &lt;wait 60 frame&gt;&lt;line&gt;I failed her…&lt;end&gt;'</t>
  </si>
  <si>
    <t>1012 'A girl named Rachel used to live in that house.&lt;line&gt;Now it's deserted.&lt;end&gt;'</t>
  </si>
  <si>
    <t>1013 'Rachel's… &lt;wait 60 frame&gt;&lt;line&gt;…memory returned just before she passed away.&lt;page&gt;She said, “If a man named &lt;LOCKE&gt; returns, please tell him I love him…”&lt;end&gt;'</t>
  </si>
  <si>
    <t>1014 'Stay away from that guy.&lt;line&gt;He's an assasin!&lt;end&gt;'</t>
  </si>
  <si>
    <t>1015 'I never want to return to Zozo! Phew!&lt;end&gt;'</t>
  </si>
  <si>
    <t>1016 'Some pretty bad sorts come in here. That guy's an assasin!&lt;end&gt;'</t>
  </si>
  <si>
    <t>1017 ''Till a moment ago, an assasin sat over there!&lt;end&gt;'</t>
  </si>
  <si>
    <t>1018 'Oh! Is that you, &lt;LOCKE&gt;?&lt;line&gt;It's been a while!&lt;page&gt;Uh? Oh, that?! Worry not!&lt;line&gt;Your treasure's quite safe!&lt;line&gt;Uwa, ha, ha!&lt;end&gt;'</t>
  </si>
  <si>
    <t>1019 'Are we through here?&lt;line&gt;All done? Finished?&lt;line&gt;Mwa, ha, ha!&lt;end&gt;'</t>
  </si>
  <si>
    <t>1020 '&lt;LOCKE&gt;: Rachel…&lt;end&gt;'</t>
  </si>
  <si>
    <t>1021 'I used some herbs to put her into suspended animation.&lt;line&gt;She won't age a day! Uwaa, ha!&lt;page&gt;That's what you wanted, right?&lt;line&gt;Had to use my herbs, I did!&lt;end&gt;'</t>
  </si>
  <si>
    <t>1022 '&lt;LOCKE&gt;: You mean those herbs have actually saved her?&lt;end&gt;'</t>
  </si>
  <si>
    <t>1023 'Of course!&lt;line&gt;The love of your life will sleep here like this forever.&lt;line&gt;Kwa, ha, ha!&lt;end&gt;'</t>
  </si>
  <si>
    <t>1024 '&lt;LOCKE&gt;: What if there were some way to…call her back?&lt;end&gt;'</t>
  </si>
  <si>
    <t>1025 'If you could call her back…&lt;line&gt;…she'd come back!&lt;line&gt;Wah, ha, ha!&lt;page&gt;I'm sure you'll find something that'll bring her around!&lt;line&gt;Kuha, ha, ha!!&lt;end&gt;'</t>
  </si>
  <si>
    <t>1026 'I… &lt;wait 60 frame&gt;&lt;line&gt;failed her…&lt;end&gt;'</t>
  </si>
  <si>
    <t>1027 '&lt;CELES&gt;: &lt;LOCKE&gt;…&lt;end&gt;'</t>
  </si>
  <si>
    <t>1028 'That?&lt;line&gt;Oh, that's &lt;LOCKE&gt;'s…&lt;line&gt;Dear, me! Almost spilled the beans! Kwa, ha!&lt;end&gt;'</t>
  </si>
  <si>
    <t>1029 'This is Jidoor, the western most town on the world map!&lt;end&gt;'</t>
  </si>
  <si>
    <t>1030 'This region is very class-conscious.&lt;page&gt;In the south part of town live the middle classes. The rich folks live to the north.&lt;end&gt;'</t>
  </si>
  <si>
    <t>1031 'The poor people have all left here for the mountains to the north. There they've built a town.&lt;end&gt;'</t>
  </si>
  <si>
    <t>1032 'Maria, the opera singer, is gorgeous!&lt;end&gt;'</t>
  </si>
  <si>
    <t>1033 'I wanna be an opera singer when I grow up!&lt;page&gt;Opera house?&lt;line&gt;It's far to the south.&lt;end&gt;'</t>
  </si>
  <si>
    <t>1034 'A girl wrapped in fire sped off to the north, into the mountains.&lt;end&gt;'</t>
  </si>
  <si>
    <t>1035 'To the north is the town of Zozo. Watch out for the people there.&lt;end&gt;'</t>
  </si>
  <si>
    <t>1036 'Bunch o' liars up in Zozo!&lt;line&gt;Never can trust 'em.&lt;end&gt;'</t>
  </si>
  <si>
    <t>1037 'Oops! Sorry.&lt;end&gt;'</t>
  </si>
  <si>
    <t>1038 'Once in a while one of the idiots from Zozo'll wander down here, lookin' for an easy mark. Watch your wallet!&lt;end&gt;'</t>
  </si>
  <si>
    <t>1039 'Hey…you're not from around here!&lt;line&gt;You look…ah…dorky!&lt;end&gt;'</t>
  </si>
  <si>
    <t>1040 'You like art?&lt;line&gt;No?! Philistines!&lt;end&gt;'</t>
  </si>
  <si>
    <t>1041 'You can get some priceless things at this auction. Whether you can appreciate them or not, who knows!&lt;end&gt;'</t>
  </si>
  <si>
    <t>1042 'I need something that will bring back wayward spirits.&lt;page&gt;I heard only in the Imperial capital of Vector does such a thing exist.&lt;end&gt;'</t>
  </si>
  <si>
    <t>1043 'Zozo!?&lt;line&gt;Never heard of it.&lt;end&gt;'</t>
  </si>
  <si>
    <t>1044 'Great people, here!&lt;end&gt;'</t>
  </si>
  <si>
    <t>1045 'Beautiful weather!&lt;end&gt;'</t>
  </si>
  <si>
    <t>1046 'It's now 2:00.&lt;end&gt;'</t>
  </si>
  <si>
    <t>1047 'Time?&lt;line&gt;It's 4:00.&lt;end&gt;'</t>
  </si>
  <si>
    <t>1048 'You can trust me!&lt;line&gt;It's 8:00.&lt;end&gt;'</t>
  </si>
  <si>
    <t>1049 '10:00!&lt;line&gt;Time to go home!&lt;end&gt;'</t>
  </si>
  <si>
    <t>1050 'It's already 12:00.&lt;end&gt;'</t>
  </si>
  <si>
    <t>1051 'Girl?&lt;line&gt;Haven't seen any girls here. Might wanna check the top of this building.&lt;end&gt;'</t>
  </si>
  <si>
    <t>1052 'It's safe here!&lt;end&gt;'</t>
  </si>
  <si>
    <t>1053 'Clock's hands have stopped.&lt;line&gt;Please reset the hour.&lt;page&gt;&lt;choice&gt; (2:00)   &lt;choice&gt; (4:00)&lt;line&gt;&lt;choice&gt; (6:00)   &lt;choice&gt; (8:00)&lt;line&gt;&lt;choice&gt; (10:00)  &lt;choice&gt; (12:00)&lt;end&gt;'</t>
  </si>
  <si>
    <t>1054 'Phew…!&lt;line&gt;How long we gonna have ta do this!?&lt;end&gt;'</t>
  </si>
  <si>
    <t>1055 'Clock's hands have stopped.&lt;line&gt;Please reset the minute.&lt;page&gt;&lt;choice&gt; (0:10)   &lt;choice&gt; (0:20)&lt;line&gt;&lt;choice&gt; (0:30)   &lt;choice&gt; (0:40)&lt;line&gt;&lt;choice&gt; (0:50)&lt;end&gt;'</t>
  </si>
  <si>
    <t>1056 'Clock's hands have stopped.&lt;line&gt;Please reset the second.&lt;page&gt;&lt;choice&gt; (0:00:10)   &lt;choice&gt; (0:00:20)&lt;line&gt;&lt;choice&gt; (0:00:30)   &lt;choice&gt; (0:00:40)&lt;line&gt;&lt;choice&gt; (0:00:50)&lt;end&gt;'</t>
  </si>
  <si>
    <t>1057 'Clock's second hand's pointin' at 30.&lt;end&gt;'</t>
  </si>
  <si>
    <t>1058 'That clock has no minute hand. It's never pointing to the right time anyway!&lt;end&gt;'</t>
  </si>
  <si>
    <t>1059 'The seconds? They're divisible by 20!&lt;end&gt;'</t>
  </si>
  <si>
    <t>1060 '“Some woman flew up to the top floor!”&lt;line&gt;“Did you say…“flew…”?&lt;line&gt;That must be &lt;TERRA&gt;!!!!”&lt;page&gt;Creepy monster's live up there. Look out fer 'em!&lt;end&gt;'</t>
  </si>
  <si>
    <t>1061 'The second hand of my watch is pointing at four.&lt;end&gt;'</t>
  </si>
  <si>
    <t>1062 'Climb the stairs of the building with the CAFE sign on it, and you can find a path leading to Mt. Zozo.&lt;end&gt;'</t>
  </si>
  <si>
    <t>1063 'Rust-Rid. Yours for 1000 GP!&lt;line&gt;&lt;choice&gt; Yes&lt;line&gt;&lt;choice&gt; No&lt;end&gt;'</t>
  </si>
  <si>
    <t>1064 'Purchased Rust-Rid!&lt;end&gt;'</t>
  </si>
  <si>
    <t>1065 'This place is dangerous!&lt;line&gt;And don't you dare think about jumping between buildings!&lt;end&gt;'</t>
  </si>
  <si>
    <t>1066 'Hand's pointin' at the two.&lt;end&gt;'</t>
  </si>
  <si>
    <t>1067 '&lt;line&gt;    Didn't reset clock…&lt;end&gt;'</t>
  </si>
  <si>
    <t>1068 'Get in line!&lt;end&gt;'</t>
  </si>
  <si>
    <t>1069 'Good day, gentle folks.&lt;line&gt;Can I be of service?&lt;line&gt;I hate fighting, so I'd better let you pass!&lt;end&gt;'</t>
  </si>
  <si>
    <t>1070 'Rusted shut.&lt;end&gt;'</t>
  </si>
  <si>
    <t>1071 'Rust dissolved.&lt;end&gt;'</t>
  </si>
  <si>
    <t>1072 'Oooooh…gurururu…&lt;end&gt;'</t>
  </si>
  <si>
    <t>1073 '&lt;TERRA&gt;?&lt;end&gt;'</t>
  </si>
  <si>
    <t>1074 'RAMUH: She's scared, you know.&lt;end&gt;'</t>
  </si>
  <si>
    <t>1075 'Who're you?&lt;end&gt;'</t>
  </si>
  <si>
    <t>1076 'RAMUH: This girl is your friend?&lt;end&gt;'</t>
  </si>
  <si>
    <t>1077 'Is &lt;TERRA&gt; all right?&lt;end&gt;'</t>
  </si>
  <si>
    <t>1078 '&lt;CYAN&gt;: Is Miss &lt;TERRA&gt; okay?&lt;end&gt;'</t>
  </si>
  <si>
    <t>1079 '&lt;CELES&gt;: Is &lt;TERRA&gt; okay?&lt;end&gt;'</t>
  </si>
  <si>
    <t>1080 '&lt;GAU&gt;: &lt;TERRA&gt;…she ok?&lt;end&gt;'</t>
  </si>
  <si>
    <t>1081 'RAMUH: You call her &lt;TERRA&gt;…&lt;line&gt;…&lt;TERRA&gt;?? How odd…&lt;end&gt;'</t>
  </si>
  <si>
    <t>1082 '&lt;line&gt;     Received the Magicite&lt;line&gt;              “Shoat.”&lt;end&gt;'</t>
  </si>
  <si>
    <t>1083 'ESPER!?&lt;end&gt;'</t>
  </si>
  <si>
    <t>1084 '“But don't Espers live in another world?”&lt;end&gt;'</t>
  </si>
  <si>
    <t>1085 '&lt;CELES&gt;: But don't Espers live in another world?&lt;end&gt;'</t>
  </si>
  <si>
    <t>1086 '&lt;GAU&gt;: Espers…from other world?&lt;end&gt;'</t>
  </si>
  <si>
    <t>1087 '&lt;line&gt;     Received the Magicite&lt;line&gt;              “Raiden.”&lt;end&gt;'</t>
  </si>
  <si>
    <t>1088 '“Why do you hide the fact that you're Espers?”&lt;end&gt;'</t>
  </si>
  <si>
    <t>1089 '&lt;GAU&gt;: Why hide fact you Esper?&lt;end&gt;'</t>
  </si>
  <si>
    <t>1090 'RAMUH: Humans and Espers can't survive together.&lt;end&gt;'</t>
  </si>
  <si>
    <t>1091 '&lt;line&gt;     Received the Magicite&lt;line&gt;              “Maduin.”&lt;end&gt;'</t>
  </si>
  <si>
    <t>1092 '&lt;line&gt;     Received the Magicite&lt;line&gt;              “Bismark.”&lt;end&gt;'</t>
  </si>
  <si>
    <t>1093 '&lt;line&gt;     Received the Magicite&lt;line&gt;              “Odin.”&lt;end&gt;'</t>
  </si>
  <si>
    <t>1094 '&lt;GAU&gt;: &lt;GAU&gt; hear fairy tale. People…Esper once live together peacefully…&lt;end&gt;'</t>
  </si>
  <si>
    <t>1095 '&lt;line&gt;     Received the Magicite&lt;line&gt;              “Ragnarok.”&lt;end&gt;'</t>
  </si>
  <si>
    <t>1096 'War of the Magi…&lt;end&gt;'</t>
  </si>
  <si>
    <t>1097 '&lt;line&gt;     Received the Magicite&lt;line&gt;              “Carbunkl.”&lt;end&gt;'</t>
  </si>
  <si>
    <t>1098 '&lt;line&gt;     Received the Magicite&lt;line&gt;              “Phantom.”&lt;end&gt;'</t>
  </si>
  <si>
    <t>1099 '&lt;line&gt;     Received the Magicite&lt;line&gt;              “Unicorn.”&lt;end&gt;'</t>
  </si>
  <si>
    <t>1100 '&lt;line&gt;     Received the Magicite&lt;line&gt;              “Phoenix.”&lt;end&gt;'</t>
  </si>
  <si>
    <t>1101 'In response to this, we erected a doorway, and threw the humans out.&lt;end&gt;'</t>
  </si>
  <si>
    <t>1102 'RAMUH: Even as we speak, many of my kind are trapped in the Empire's Magitek Research Facility, being…&lt;page&gt;…drained of their powers…&lt;line&gt;I fled here to avoid a similar fate.&lt;end&gt;'</t>
  </si>
  <si>
    <t>1103 'RAMUH: That's right, relax.&lt;end&gt;'</t>
  </si>
  <si>
    <t>1104 'RAMUH: I sensed that &lt;TERRA&gt; was in trouble.&lt;line&gt;My magic…summoned her here.&lt;end&gt;'</t>
  </si>
  <si>
    <t>1105 '“&lt;TERRA&gt;'s…an Esper?”&lt;end&gt;'</t>
  </si>
  <si>
    <t>1106 'RAMUH: No, she's actually quite different.&lt;end&gt;'</t>
  </si>
  <si>
    <t>1107 '“&lt;TERRA&gt; looks like she's in pain.”&lt;page&gt;RAMUH: Her very existence strikes fear into her own heart.&lt;end&gt;'</t>
  </si>
  <si>
    <t>1108 '“How can we help her?”&lt;end&gt;'</t>
  </si>
  <si>
    <t>1109 'RAMUH: When she accepts this aspect of herself, I think she'll be all right.&lt;end&gt;'</t>
  </si>
  <si>
    <t>1110 '“We have to do something!”&lt;page&gt;RAMUH: Then free those of my kind imprisoned in Gestahl's Magitek Research Facility. One of them can surely help her.&lt;end&gt;'</t>
  </si>
  <si>
    <t>1111 '&lt;line&gt;     The Magicite, “Golem“!&lt;page&gt;&lt;line&gt;Who'll give me 500 GP?&lt;end&gt;'</t>
  </si>
  <si>
    <t>1112 '&lt;CELES&gt;: The Magitek Research Facility…?&lt;line&gt;Your people are still there?!&lt;end&gt;'</t>
  </si>
  <si>
    <t>1113 '&lt;GAU&gt;: Magitek Research Facility…?&lt;line&gt;There…your people?&lt;end&gt;'</t>
  </si>
  <si>
    <t>1114 '&lt;CELES&gt;: Magitek Research Facility…&lt;line&gt;Your people are…&lt;end&gt;'</t>
  </si>
  <si>
    <t>1115 '&lt;line&gt;          “Offering“!&lt;page&gt;&lt;line&gt;Who'll give me 1000 GP?&lt;end&gt;'</t>
  </si>
  <si>
    <t>1116 '“What do you mean?”&lt;end&gt;'</t>
  </si>
  <si>
    <t>1117 '&lt;line&gt;         “Cherub Down“!&lt;page&gt;&lt;line&gt;Who'll give me 500 GP?&lt;end&gt;'</t>
  </si>
  <si>
    <t>1118 '&lt;line&gt;          “Cure Ring“!&lt;page&gt;&lt;line&gt;Who'll give me 1500 GP?&lt;end&gt;'</t>
  </si>
  <si>
    <t>1119 '&lt;line&gt;          “Hero Ring“!&lt;page&gt;&lt;line&gt;Who'll give me 3000 GP?&lt;end&gt;'</t>
  </si>
  <si>
    <t>1120 '“Why are you doing this…?”&lt;end&gt;'</t>
  </si>
  <si>
    <t>1121 '&lt;line&gt;         “Zephyr Cape“!&lt;page&gt;&lt;line&gt;Who'll give me 3000 GP?&lt;end&gt;'</t>
  </si>
  <si>
    <t>1122 '“Old man…”&lt;line&gt;Are you really gone…?&lt;end&gt;'</t>
  </si>
  <si>
    <t>1123 '&lt;SHADOW&gt;: You old fool…&lt;line&gt;Why throw it all away?&lt;end&gt;'</t>
  </si>
  <si>
    <t>1124 '&lt;CYAN&gt;: He's…gone…&lt;end&gt;'</t>
  </si>
  <si>
    <t>1125 '&lt;CELES&gt;: Ramuh…&lt;line&gt;Why…?&lt;end&gt;'</t>
  </si>
  <si>
    <t>1126 '&lt;GAU&gt;: R.a.m.u.h…&lt;line&gt;You leave…?&lt;end&gt;'</t>
  </si>
  <si>
    <t>1127 'Magicite…?&lt;end&gt;'</t>
  </si>
  <si>
    <t>1128 'He traded his power, so that others might live…&lt;end&gt;'</t>
  </si>
  <si>
    <t>1129 '&lt;CYAN&gt;: He traded his power, so that others might live…&lt;end&gt;'</t>
  </si>
  <si>
    <t>1130 '&lt;CELES&gt;: He traded his power, so that others might live…&lt;end&gt;'</t>
  </si>
  <si>
    <t>1131 '&lt;GAU&gt;: Awoooo…!&lt;end&gt;'</t>
  </si>
  <si>
    <t>1132 '&lt;TERRA&gt;…wait for us.&lt;line&gt;We'll be back!&lt;end&gt;'</t>
  </si>
  <si>
    <t>1133 '&lt;line&gt;&lt;     &gt;Received the Magicite&lt;line&gt;&lt;              &gt;“Ramuh.”&lt;end&gt;'</t>
  </si>
  <si>
    <t>1134 '&lt;line&gt;&lt;     &gt;Received the Magicite&lt;line&gt;&lt;              &gt;“Siren.”&lt;end&gt;'</t>
  </si>
  <si>
    <t>1135 '&lt;line&gt;&lt;     &gt;Received the Magicite&lt;line&gt;&lt;              &gt;“Kirin.”&lt;end&gt;'</t>
  </si>
  <si>
    <t>1136 '&lt;line&gt;&lt;     &gt;Received the Magicite&lt;line&gt;&lt;              &gt;“Stray.”&lt;end&gt;'</t>
  </si>
  <si>
    <t>1137 'Everyone here?&lt;line&gt;I was thinking, …&lt;page&gt;&lt;EDGAR&gt;: Let's talk on the way!&lt;end&gt;'</t>
  </si>
  <si>
    <t>1138 '&lt;EDGAR&gt;: The Empire's trying to drain magic from Espers… &lt;wait 240 frames&gt;&lt;wait 1 frame&gt;&lt;end&gt;'</t>
  </si>
  <si>
    <t>1139 '&lt;SABIN&gt;: This can't be true…&lt;line&gt;&lt;CELES&gt;…? &lt;wait 240 frames&gt;&lt;wait 1 frame&gt;&lt;end&gt;'</t>
  </si>
  <si>
    <t>1140 '&lt;CELES&gt;: I don't remember because I was asleep when they…augmented me.&lt;page&gt;But I've heard rumors to that effect.&lt;end&gt;'</t>
  </si>
  <si>
    <t>1141 '&lt;CYAN&gt;: Then we're going in…&lt;page&gt;&lt;EDGAR&gt;: We'd best split into 2 groups.&lt;line&gt;We still need to beef up our defenses in Narshe.&lt;end&gt;'</t>
  </si>
  <si>
    <t>1142 '&lt;CYAN&gt;: Indeed.&lt;end&gt;'</t>
  </si>
  <si>
    <t>1143 '&lt;CELES&gt;: I'll go to the Empire. I know it well…&lt;page&gt;&lt;SABIN&gt;: But alone…?&lt;end&gt;'</t>
  </si>
  <si>
    <t>1144 '&lt;LOCKE&gt;: Don't worry, I'll go with her.&lt;end&gt;'</t>
  </si>
  <si>
    <t>1145 '&lt;CELES&gt;: &lt;LOCKE&gt;!&lt;end&gt;'</t>
  </si>
  <si>
    <t>1146 '&lt;CYAN&gt;: You need a hand?&lt;end&gt;'</t>
  </si>
  <si>
    <t>1147 '&lt;LOCKE&gt;: Please wait for us in Narshe. We'll find our way back safely.&lt;page&gt;“If you wish to change group members, head for Narshe.”&lt;end&gt;'</t>
  </si>
  <si>
    <t>1148 '&lt;SHADOW&gt;: There's no need for me to remain with you.&lt;end&gt;'</t>
  </si>
  <si>
    <t>1149 '&lt;CELES&gt;: So…how we gonna get there? The Empire's on the continent to the south. No boats go there…&lt;page&gt;&lt;LOCKE&gt;: The people of Jidoor, a town to the south, can probably help us.&lt;end&gt;'</t>
  </si>
  <si>
    <t>1150 '&lt;CELES&gt;: &lt;LOCKE&gt;.&lt;page&gt;&lt;LOCKE&gt;: Yes?&lt;line&gt;&lt;CELES&gt;: Why are you coming with me?&lt;end&gt;'</t>
  </si>
  <si>
    <t>1151 '&lt;LOCKE&gt;: Well…&lt;line&gt;There're bound to be treasures there.&lt;page&gt;And besides, I've always wanted an inside look at the Empire!&lt;end&gt;'</t>
  </si>
  <si>
    <t>1152 'Ain't no easy way to make the Imperial lands…!&lt;end&gt;'</t>
  </si>
  <si>
    <t>1153 'Only way to reach the Empire's by air. Of course you realize you'd need an airship!&lt;end&gt;'</t>
  </si>
  <si>
    <t>1154 'There's only one airship in the world. It's owned by a gambler, or should I say pirate…?&lt;end&gt;'</t>
  </si>
  <si>
    <t>1155 'The gambler likes flashy shows. He's always at the opera. I think he likes the beautiful divas…&lt;end&gt;'</t>
  </si>
  <si>
    <t>1156 'You're the spittin' image of Maria! Huh? Haven't heard of her? She's a famous opera singer!&lt;end&gt;'</t>
  </si>
  <si>
    <t>1157 'IMPRESARIO: Maria!?&lt;end&gt;'</t>
  </si>
  <si>
    <t>1158 '&lt;CELES&gt;: Are you talking to me?&lt;end&gt;'</t>
  </si>
  <si>
    <t>1159 'IMPRESARIO: Sorry…my mistake.&lt;line&gt;Wow, you could pass for Maria in a heartbeat! Hoo boy, now I really am in trouble…&lt;end&gt;'</t>
  </si>
  <si>
    <t>1160 '&lt;CELES&gt; looks just like Maria…?&lt;end&gt;'</t>
  </si>
  <si>
    <t>1161 'That PERSON dropped it off.&lt;end&gt;'</t>
  </si>
  <si>
    <t>1162 'MASTER: He's the director of the operas here. Everyone just calls him “Impresario.”&lt;page&gt;He's been in a tizzy ever since that letter arrived.&lt;end&gt;'</t>
  </si>
  <si>
    <t>1163 '&lt;LOCKE&gt;: Who's this “Wandering…”? what's-his-name?&lt;page&gt;MASTER: You born on a farm, son?&lt;end&gt;'</t>
  </si>
  <si>
    <t>1164 'That's &lt;SETZER&gt;, owner of the world's only airship.&lt;end&gt;'</t>
  </si>
  <si>
    <t>1165 'A blackjack-playing, world-traveling, casino-dwelling free spirit…&lt;end&gt;'</t>
  </si>
  <si>
    <t>1166 'My Dear Maria,&lt;line&gt;I want you for my wife.&lt;line&gt;I'm coming for you…&lt;line&gt;&lt;      &gt;The Wandering Gambler&lt;end&gt;'</t>
  </si>
  <si>
    <t>1167 '&lt;CELES&gt;: If we could get that airship, we'd make the Empire in no time.&lt;page&gt;&lt;LOCKE&gt;: Let's set up a meeting…with &lt;SETZER&gt;…&lt;end&gt;'</t>
  </si>
  <si>
    <t>1168 'The Opera House's closed.&lt;end&gt;'</t>
  </si>
  <si>
    <t>1169 'Performance underway.&lt;end&gt;'</t>
  </si>
  <si>
    <t>1170 'IMPRESARIO: Ah! You again!&lt;end&gt;'</t>
  </si>
  <si>
    <t>1171 '&lt;LOCKE&gt;: I read that letter.&lt;line&gt;&lt;SETZER&gt;'s coming to steal her…&lt;page&gt;IMPRESARIO: He'll probably appear right at the climax of Scene 1. He loves an entrance…&lt;end&gt;'</t>
  </si>
  <si>
    <t>1172 '&lt;LOCKE&gt;: Right!&lt;line&gt;If we could only grab him then…!&lt;end&gt;'</t>
  </si>
  <si>
    <t>1173 'IMPRESARIO: Dear me, NO!&lt;line&gt;You'll ruin the performance!&lt;line&gt;I'll lose my job!&lt;end&gt;'</t>
  </si>
  <si>
    <t>1174 '&lt;CELES&gt;: Then you're history!&lt;page&gt;IMPRESARIO: This is simply horrid! I want the performance to be a success!&lt;page&gt;But I don't want Maria to be abducted…!&lt;end&gt;'</t>
  </si>
  <si>
    <t>1175 '&lt;LOCKE&gt;: We'll let him grab her…&lt;end&gt;'</t>
  </si>
  <si>
    <t>1176 '&lt;LOCKE&gt;: We'll use &lt;CELES&gt; as a decoy. After she's abducted, I'll follow 'em right to his airship!&lt;end&gt;'</t>
  </si>
  <si>
    <t>1177 'IMPRESARIO: Are you mad?!!&lt;line&gt;If something should happen to Maria…&lt;end&gt;'</t>
  </si>
  <si>
    <t>1178 '&lt;LOCKE&gt;: That's why the decoy! We'll hide Maria somewhere safe!&lt;page&gt;IMPRESARIO: Come again?&lt;end&gt;'</t>
  </si>
  <si>
    <t>1179 '&lt;LOCKE&gt;: You said SHE looks like Maria, right?&lt;end&gt;'</t>
  </si>
  <si>
    <t>1180 '&lt;CELES&gt;: Now just a minute…&lt;end&gt;'</t>
  </si>
  <si>
    <t>1181 '&lt;LOCKE&gt;: &lt;CELES&gt; will be our Maria! She'll lead us to the airship!&lt;end&gt;'</t>
  </si>
  <si>
    <t>1182 'IMPRESARIO: Brilliant!&lt;end&gt;'</t>
  </si>
  <si>
    <t>1183 '&lt;CELES&gt;: W…wait!&lt;line&gt;I'm a GENERAL, not some opera floozy!&lt;end&gt;'</t>
  </si>
  <si>
    <t>1184 'Mii… &lt;wait 60 frame&gt;Mii… &lt;wait 60 frame&gt;&lt;line&gt;Do, re, mi…&lt;line&gt;Faa…hack, cough…&lt;page&gt;&lt;line&gt;&lt;line&gt;Maa… &lt;wait 60 frame&gt;rii &lt;wait 60 frame&gt;aaaa&lt;end&gt;'</t>
  </si>
  <si>
    <t>1185 '&lt;LOCKE&gt;: Not bad, &lt;CELES&gt;!&lt;end&gt;'</t>
  </si>
  <si>
    <t>1186 'ULTROS: Mwa, ha, ha!&lt;line&gt;I'll pretend to be &lt;SETZER&gt; and foil their little plan!&lt;end&gt;'</t>
  </si>
  <si>
    <t>1187 '&lt;LOCKE&gt;: Let's get ready!&lt;line&gt;&lt;CELES&gt;, it's show time!&lt;end&gt;'</t>
  </si>
  <si>
    <t>1188 'ULTROS: D'haaaaa!&lt;line&gt;Come on! Read it…!&lt;end&gt;'</t>
  </si>
  <si>
    <t>1189 'The West and East &lt;wait 360 frames&gt;&lt;wait 1 frame&gt;&lt;line&gt;were waging war… &lt;wait 360 frames&gt;&lt;wait 1 frame&gt;&lt;page&gt;&lt;line&gt;Draco, the West's great hero, &lt;wait 360 frames&gt;&lt;wait 1 frame&gt;&lt;line&gt;thinks of his love, Maria. &lt;wait 360 frames&gt;&lt;wait 1 frame&gt;&lt;line&gt;Is she safe? Is she waiting? &lt;wait 360 frames&gt;&lt;wait 1 frame&gt;&lt;end&gt;'</t>
  </si>
  <si>
    <t>1190 '&lt;music note&gt; Oh &lt;wait 150 frames&gt;Maria &lt;wait 240 frames&gt;&lt;wait 1 frame&gt;&lt;line&gt;   Oh &lt;wait 150 frames&gt;Maria &lt;wait 210 frames&gt;&lt;wait 1 frame&gt;&lt;line&gt;   Please, &lt;wait 195 frames&gt;hear my &lt;wait 195 frames&gt;voice! &lt;wait 345 frames&gt;&lt;wait 1 frame&gt;&lt;line&gt;   How I long to &lt;wait 285 frames&gt;be with you! &lt;music note&gt; &lt;wait 435 frames&gt;&lt;wait 1 frame&gt;&lt;end&gt;'</t>
  </si>
  <si>
    <t>1191 '&lt;LOCKE&gt;: I'm going to the dressing room.&lt;end&gt;'</t>
  </si>
  <si>
    <t>1192 '&lt;EDGAR&gt;: Go right ahead.&lt;end&gt;'</t>
  </si>
  <si>
    <t>1193 '&lt;SABIN&gt;: Uh?&lt;line&gt;Why's everyone singing?&lt;end&gt;'</t>
  </si>
  <si>
    <t>1194 '&lt;CYAN&gt;: Going somewhere?&lt;line&gt;I'm going to relax!&lt;end&gt;'</t>
  </si>
  <si>
    <t>1195 '&lt;GAU&gt;: Pretty song!&lt;end&gt;'</t>
  </si>
  <si>
    <t>1196 'IMPRESARIO: Is everything okay?&lt;end&gt;'</t>
  </si>
  <si>
    <t>1197 'IMPRESARIO: Your friend left.&lt;line&gt;Said he'd have fallen asleep in another 5 minutes…&lt;end&gt;'</t>
  </si>
  <si>
    <t>1198 '&lt;LOCKE&gt;: Aye yai yai!&lt;line&gt;Izzat…you!?&lt;end&gt;'</t>
  </si>
  <si>
    <t>1199 '&lt;CELES&gt;: &lt;LOCKE&gt;.&lt;line&gt;Why did you help me escape back there?&lt;page&gt;&lt;LOCKE&gt;: I…once abandoned someone when she needed me…&lt;end&gt;'</t>
  </si>
  <si>
    <t>1200 '&lt;CELES&gt;: Somewhere inside you were saving…her, weren't you…?&lt;end&gt;'</t>
  </si>
  <si>
    <t>1201 '&lt;LOCKE&gt;: That ribbon suits you.&lt;end&gt;'</t>
  </si>
  <si>
    <t>1202 '&lt;CELES&gt;: On with the show!&lt;line&gt;This is a big scene in which Maria senses that something's happened to Draco!&lt;end&gt;'</t>
  </si>
  <si>
    <t>1203 '&lt;LOCKE&gt;: Don't make any more mistakes!&lt;end&gt;'</t>
  </si>
  <si>
    <t>1204 '&lt;LOCKE&gt;: You'd better check the score one last time.&lt;end&gt;'</t>
  </si>
  <si>
    <t>1205 'Read the score?&lt;line&gt;&lt;choice&gt; (Yes)&lt;line&gt;&lt;choice&gt; (No)&lt;end&gt;'</t>
  </si>
  <si>
    <t>1206 'Scene 1&lt;page&gt;Oh my hero, so far away now. Will I ever see your smile?&lt;line&gt;Love goes away, like night into day. It's just a fading dream…&lt;page&gt;I'm the darkness, you're the stars. Our love is brighter than the sun. For eternity, for me there can be,&lt;page&gt;only you, my chosen one…&lt;line&gt;Must I forget you? Our solemn promise? Will autumn take the place of spring?&lt;page&gt;What shall I do? I'm lost without you. Speak to me once more!&lt;page&gt;…here you pick up the flowers.&lt;line&gt;Climb the stairs to the balcony high atop the castle. Raise the flowers to the stars.&lt;page&gt;(Hurry! You have just moments before Scene 2 starts!&lt;line&gt;&lt;       &gt;The Impresario)&lt;page&gt;Scene 2&lt;line&gt;…………………………&lt;end&gt;'</t>
  </si>
  <si>
    <t>1207 '&lt;LOCKE&gt;: Good luck…!&lt;end&gt;'</t>
  </si>
  <si>
    <t>1208 'The forces of the West fell,&lt;line&gt;and Maria's castle was taken. &lt;wait 240 frames&gt;&lt;wait 1 frame&gt;&lt;page&gt;Prince Ralse, of the East, took her hand by force.&lt;line&gt;But she never stopped yearning for Draco… &lt;wait 240 frames&gt;&lt;wait 1 frame&gt;&lt;end&gt;'</t>
  </si>
  <si>
    <t>1209 'The next line is…?&lt;line&gt;   &lt;choice&gt;(Oh my hero…)&lt;line&gt;   &lt;choice&gt;(Alas, Draco…)&lt;wait for key 255 frames&gt;&lt;wait 1 frame&gt;&lt;end&gt;'</t>
  </si>
  <si>
    <t>1210 '&lt;music note&gt; Oh &lt;wait 45 frames&gt;my &lt;wait 60 frames&gt;hero, &lt;wait 135 frames&gt;&lt;line&gt;   so far away now. &lt;wait 180 frames&gt;&lt;wait 1 frame&gt;&lt;line&gt;   Will I ever &lt;wait 150 frames&gt;see your smile? &lt;wait 240 frames&gt;&lt;wait 1 frame&gt;&lt;page&gt;&lt;music note&gt; Love goes away, &lt;wait 195 frames&gt;&lt;line&gt;   like night into day. &lt;wait 180 frames&gt;&lt;wait 1 frame&gt;&lt;page&gt;&lt;music note&gt; It's just a fading dream… &lt;music note&gt; &lt;wait 120 frames&gt;&lt;wait 1 frame&gt;&lt;line&gt;   &lt;choice&gt;(I wish I…)&lt;line&gt;   &lt;choice&gt;(I'm the darkness) &lt;wait for key 210 frames&gt;&lt;wait 1 frame&gt;&lt;end&gt;'</t>
  </si>
  <si>
    <t>1211 '&lt;music note&gt; Alas, Draco!&lt;line&gt;   You're outta here! &lt;wait 240 frames&gt;&lt;wait 1 frame&gt;&lt;end&gt;'</t>
  </si>
  <si>
    <t>1212 'Something's wrong…eh?&lt;line&gt;&lt;wait 60 frame&gt;Oops…sorry!&lt;end&gt;'</t>
  </si>
  <si>
    <t>1213 '&lt;music note&gt; I'm the darkness, &lt;wait 210 frames&gt;&lt;line&gt;   you're the stars. &lt;wait 165 frames&gt;&lt;wait 1 frame&gt;&lt;line&gt;   Our love &lt;wait 120 frames&gt;is brighter than&lt;line&gt;   the sun. &lt;wait 255 frames&gt;&lt;wait 1 frame&gt;&lt;page&gt;&lt;music note&gt; For eternity, &lt;wait 150 frames&gt;&lt;line&gt;   for me there can be, &lt;wait 180 frames&gt;&lt;wait 1 frame&gt;&lt;page&gt;&lt;music note&gt; only you, my chosen one… &lt;music note&gt; &lt;wait 120 frames&gt;&lt;wait 1 frame&gt;&lt;line&gt;   &lt;choice&gt;(Must I…)&lt;line&gt;   &lt;choice&gt;(Prince Ralse…)&lt;wait for key 150 frames&gt;&lt;wait 1 frame&gt;&lt;end&gt;'</t>
  </si>
  <si>
    <t>1214 '&lt;music note&gt; I wish I…uh? &lt;wait 240 frames&gt;&lt;wait 1 frame&gt;&lt;end&gt;'</t>
  </si>
  <si>
    <t>1215 '&lt;music note&gt; Must I forget you? &lt;wait 150 frames&gt;&lt;line&gt;   Our solemn promise? &lt;wait 165 frames&gt;&lt;wait 1 frame&gt;&lt;line&gt;   Will autumn &lt;wait 135 frames&gt;take the place&lt;line&gt;   of spring? &lt;wait 240 frames&gt;&lt;wait 1 frame&gt;&lt;page&gt;&lt;music note&gt; What shall I do? &lt;wait 150 frames&gt;&lt;line&gt;   I'm lost without you. &lt;wait 180 frames&gt;&lt;wait 1 frame&gt;&lt;line&gt;   Speak &lt;wait 90 frames&gt;to me &lt;wait 45 frames&gt;once more! &lt;music note&gt; &lt;wait 240 frames&gt;&lt;wait 1 frame&gt;&lt;end&gt;'</t>
  </si>
  <si>
    <t>1216 '&lt;music note&gt; Prince Ralse…yeah, so?&lt;line&gt;   I hate him! &lt;wait 60 frame&gt;Everyone does. &lt;wait 240 frames&gt;&lt;wait 1 frame&gt;&lt;end&gt;'</t>
  </si>
  <si>
    <t>1217 'Uhnn…not in time…&lt;line&gt;We messed up.&lt;end&gt;'</t>
  </si>
  <si>
    <t>1218 '&lt;music note&gt; We must part now. &lt;wait 150 frames&gt;&lt;line&gt;   My life goes on. &lt;wait 180 frames&gt;&lt;wait 1 frame&gt;&lt;line&gt;   But my heart &lt;wait 120 frames&gt;won't give&lt;line&gt;   you up. &lt;wait 255 frames&gt;&lt;wait 1 frame&gt;&lt;page&gt;&lt;music note&gt; Ere I walk away, &lt;wait 150 frames&gt;&lt;line&gt;   let me hear you say. &lt;wait 180 frames&gt;&lt;wait 1 frame&gt;&lt;line&gt;   I meant as much to you… &lt;music note&gt; &lt;wait 285 frames&gt;&lt;wait 1 frame&gt;&lt;end&gt;'</t>
  </si>
  <si>
    <t>1219 '&lt;music note&gt; So gently, &lt;wait 150 frames&gt;&lt;line&gt;   you touched my heart. &lt;wait 165 frames&gt;&lt;wait 1 frame&gt;&lt;line&gt;   I will be &lt;wait 135 frames&gt;forever &lt;wait 90 frames&gt;yours. &lt;wait 150 frames&gt;&lt;wait 1 frame&gt;&lt;page&gt;&lt;music note&gt; Come what may, &lt;wait 180 frames&gt;&lt;line&gt;   I won't age a day, &lt;wait 180 frames&gt;&lt;wait 1 frame&gt;&lt;line&gt;   I'll wait &lt;wait 105 frames&gt;for you, &lt;wait 60 frames&gt;always… &lt;music note&gt; &lt;wait 180 frames&gt;&lt;wait 1 frame&gt;&lt;end&gt;'</t>
  </si>
  <si>
    <t>1220 'DRACO: Come, Maria!&lt;line&gt;Follow my lead…&lt;end&gt;'</t>
  </si>
  <si>
    <t>1221 'DRACO: Ha, ha, ha…&lt;end&gt;'</t>
  </si>
  <si>
    <t>1222 'CHANCELLOR: Prince Ralse is looking for a dance partner. &lt;wait 240 frames&gt;&lt;wait 1 frame&gt;&lt;page&gt;Leave the past behind!&lt;line&gt;Our kingdom is adopting the spirit of the East…! &lt;wait 240 frames&gt;&lt;wait 1 frame&gt;&lt;end&gt;'</t>
  </si>
  <si>
    <t>1223 'Well done.&lt;end&gt;'</t>
  </si>
  <si>
    <t>1224 'I owe you one, so I'm gonna jam up your opera!&lt;line&gt;&lt;                     &gt;Ultros&lt;end&gt;'</t>
  </si>
  <si>
    <t>1225 '&lt;LOCKE&gt;: Uh oh…&lt;line&gt;Better tell the Impresario!&lt;end&gt;'</t>
  </si>
  <si>
    <t>1226 '&lt;LOCKE&gt;: Again!&lt;end&gt;'</t>
  </si>
  <si>
    <t>1227 'IMPRESARIO: What!!!?&lt;end&gt;'</t>
  </si>
  <si>
    <t>1228 '“The survivors of the West attack!”&lt;line&gt;RALSE: Impossible! &lt;wait 180 frames&gt;&lt;wait 1 frame&gt;&lt;end&gt;'</t>
  </si>
  <si>
    <t>1229 '&lt;       &gt;Attack!! &lt;wait 180 frames&gt;&lt;wait 1 frame&gt;&lt;end&gt;'</t>
  </si>
  <si>
    <t>1230 '&lt;       &gt;Wait!! &lt;wait 120 frames&gt;&lt;wait 1 frame&gt;&lt;end&gt;'</t>
  </si>
  <si>
    <t>1231 '&lt;music note&gt; Maria &lt;wait 270 frames&gt;&lt;wait 1 frame&gt;&lt;end&gt;'</t>
  </si>
  <si>
    <t>1232 '&lt;music note&gt; Draco, &lt;wait 180 frames&gt;&lt;wait 1 frame&gt;&lt;line&gt;   I've waited so long. &lt;wait 180 frames&gt;&lt;wait 1 frame&gt;&lt;line&gt;   I knew you'd come. &lt;music note&gt; &lt;wait 240 frames&gt;&lt;wait 1 frame&gt;&lt;end&gt;'</t>
  </si>
  <si>
    <t>1233 '&lt;music note&gt; Maria &lt;wait 90 frames&gt;&lt;wait 1 frame&gt;will finally &lt;wait 105 frames&gt;&lt;wait 1 frame&gt;&lt;line&gt;   have to &lt;wait 105 frames&gt;&lt;wait 1 frame&gt;become my queen! &lt;music note&gt; &lt;wait 135 frames&gt;&lt;wait 1 frame&gt;&lt;end&gt;'</t>
  </si>
  <si>
    <t>1234 '&lt;music note&gt; For the &lt;wait 105 frames&gt;&lt;wait 1 frame&gt;rest of my &lt;wait 120 frames&gt;&lt;wait 1 frame&gt;life &lt;wait 45 frames&gt;&lt;wait 1 frame&gt;&lt;line&gt;   I'll keep you &lt;wait 105 frames&gt;&lt;wait 1 frame&gt;near… &lt;music note&gt; &lt;wait 120 frames&gt;&lt;wait 1 frame&gt;&lt;end&gt;'</t>
  </si>
  <si>
    <t>1235 '  It's a duel! &lt;music note&gt; &lt;wait 120 frames&gt;&lt;wait 1 frame&gt;&lt;end&gt;'</t>
  </si>
  <si>
    <t>1236 '&lt;LOCKE&gt;: Impresario, what's up above the stage?&lt;end&gt;'</t>
  </si>
  <si>
    <t>1237 'IMPRESARIO: But how might he disrupt the opera?&lt;page&gt;…With that?!&lt;end&gt;'</t>
  </si>
  <si>
    <t>1238 '&lt;LOCKE&gt;: That has to be a joke!&lt;end&gt;'</t>
  </si>
  <si>
    <t>1239 'ULTROS: Mwa ha ha!&lt;line&gt;Let's see if Maria can shrug THIS off!&lt;end&gt;'</t>
  </si>
  <si>
    <t>1240 '&lt;LOCKE&gt;: We haven't a second to lose!&lt;page&gt;IMPRESARIO: Talk to the man in the room to the far right!&lt;line&gt;He'll help you get up there!&lt;page&gt;&lt;LOCKE&gt;: It's as good as done!&lt;end&gt;'</t>
  </si>
  <si>
    <t>1241 'ULTROS: N'ghaaa!&lt;line&gt;This is heavier than I thought! It'll take me 5 minutes to drop it!&lt;end&gt;'</t>
  </si>
  <si>
    <t>1242 'ULTROS: N'ghooo!&lt;line&gt;And it only weighs 4 tons…!&lt;end&gt;'</t>
  </si>
  <si>
    <t>1243 'ULTROS: Phew! Rats!&lt;end&gt;'</t>
  </si>
  <si>
    <t>1244 'IMPRESARIO: Disaster!&lt;line&gt;If the two heroes are flattened, the opera's over! Then who'll win the girl?!&lt;end&gt;'</t>
  </si>
  <si>
    <t>1245 '&lt;LOCKE&gt;: Neither Draco nor Ralse will save &lt;CELES&gt;!&lt;end&gt;'</t>
  </si>
  <si>
    <t>1246 '&lt;LOCKE&gt;: I, &lt;LOCKE&gt;, the world's premier adventurer, will save her!&lt;end&gt;'</t>
  </si>
  <si>
    <t>1247 'IMPRESARIO: Aya…&lt;line&gt;What awful acting!&lt;end&gt;'</t>
  </si>
  <si>
    <t>1248 'ULTROS: Silence! You are in the presence of octopus royalty! A lowborn thug like you could never defeat me!&lt;end&gt;'</t>
  </si>
  <si>
    <t>1249 'IMPRESARIO: Hmm…&lt;line&gt;Might as well make the most of this. MUSIC!!&lt;end&gt;'</t>
  </si>
  <si>
    <t>1250 'Just a darn minute!&lt;end&gt;'</t>
  </si>
  <si>
    <t>1251 'What a performance!!&lt;end&gt;'</t>
  </si>
  <si>
    <t>1252 'IMPRESARIO: &lt;SETZER&gt;!&lt;line&gt;&lt;SETZER&gt;: I'm a man of my word, music man!&lt;end&gt;'</t>
  </si>
  <si>
    <t>1253 '&lt;CELES&gt;: That's HIM…?!&lt;end&gt;'</t>
  </si>
  <si>
    <t>1254 'IMPRESARIO: What a reversal!&lt;line&gt;Thinking she's &lt;LOCKE&gt;'s new queen, Maria is instead nabbed by &lt;SETZER&gt;!&lt;page&gt;What fate lies in store for her? Stay tuned for Part 2!&lt;end&gt;'</t>
  </si>
  <si>
    <t>1255 'IMPRESARIO: Sorry,&lt;line&gt;but yesterday's performance was awful! I'll give you just 3 more chances!&lt;end&gt;'</t>
  </si>
  <si>
    <t>1256 'IMPRESARIO: You have 2 more chances.&lt;end&gt;'</t>
  </si>
  <si>
    <t>1257 'IMPRESARIO: You have 1 more chance.&lt;end&gt;'</t>
  </si>
  <si>
    <t>1258 'IMPRESARIO: We're all in this together!&lt;end&gt;'</t>
  </si>
  <si>
    <t>1259 'You don't have enough acting ability to convince your own mama!&lt;end&gt;'</t>
  </si>
  <si>
    <t>1260 'STAGE MASTER: Off limits!&lt;line&gt;Please turn around.&lt;end&gt;'</t>
  </si>
  <si>
    <t>1261 'STAGE MASTER: The Impresario asked me to have you press the far right switch.&lt;end&gt;'</t>
  </si>
  <si>
    <t>1262 'STAGE MASTER: Don't press the wrong switch, or…&lt;end&gt;'</t>
  </si>
  <si>
    <t>1263 'STAGE MASTER: Enter the room to the far left of the stage, then make for the framework above the stage.&lt;end&gt;'</t>
  </si>
  <si>
    <t>1264 'ULTROS: N'ghaa, ha, ha!&lt;line&gt;Whooooopie!!&lt;end&gt;'</t>
  </si>
  <si>
    <t>1265 '&lt;SETZER&gt;: I'll deal with you in a minute!&lt;end&gt;'</t>
  </si>
  <si>
    <t>1266 '&lt;LOCKE&gt;: What a performance!&lt;line&gt;&lt;CELES&gt;: Enough already!&lt;end&gt;'</t>
  </si>
  <si>
    <t>1267 '&lt;LOCKE&gt;: But this is the tough one! Part 2 begins now!&lt;end&gt;'</t>
  </si>
  <si>
    <t>1268 '&lt;LOCKE&gt;: …&lt;line&gt;Where's &lt;SETZER&gt;?&lt;end&gt;'</t>
  </si>
  <si>
    <t>1269 '&lt;CELES&gt;: He's coming.&lt;end&gt;'</t>
  </si>
  <si>
    <t>1270 '&lt;SETZER&gt;: W…who're YOU?&lt;line&gt;You're not Maria!&lt;end&gt;'</t>
  </si>
  <si>
    <t>1271 '&lt;CELES&gt;: &lt;SETZER&gt;, we need your help. We have to go to Vector. We need this ship to get there.&lt;end&gt;'</t>
  </si>
  <si>
    <t>1272 '&lt;SETZER&gt;: Look, if you're not Maria, I don't want you aboard.&lt;end&gt;'</t>
  </si>
  <si>
    <t>1273 '&lt;CELES&gt;: Wait! &lt;wait 60 frame&gt;&lt;line&gt;We were told your ship is the finest vessel in the world.&lt;end&gt;'</t>
  </si>
  <si>
    <t>1274 '&lt;LOCKE&gt;: And that you were the world's most notorious gambler…&lt;end&gt;'</t>
  </si>
  <si>
    <t>1275 '&lt;EDGAR&gt;: I'm the King of Figaro. If you cooperate, you'll be well rewarded…&lt;end&gt;'</t>
  </si>
  <si>
    <t>1276 '&lt;SABIN&gt;: My brother's the King of Figaro. Cooperate, and you'll be well rewarded!&lt;end&gt;'</t>
  </si>
  <si>
    <t>1277 '&lt;CYAN&gt;: I'm one of Doma's Knights. Please, help us.&lt;end&gt;'</t>
  </si>
  <si>
    <t>1278 '&lt;SETZER&gt;: Come here.&lt;end&gt;'</t>
  </si>
  <si>
    <t>1279 '&lt;CELES&gt;: Yeah… &lt;wait 60 frame&gt;&lt;page&gt;&lt;SETZER&gt;: Don't misunderstand me. I'm still not sure if I'm going to help you.&lt;end&gt;'</t>
  </si>
  <si>
    <t>1280 '&lt;SETZER&gt;: Phew…&lt;line&gt;The Empire's made me a rich man.&lt;end&gt;'</t>
  </si>
  <si>
    <t>1281 '&lt;CELES&gt;: Stop thinking of yourself. Many towns and villages have been smashed by the Empire.&lt;end&gt;'</t>
  </si>
  <si>
    <t>1282 '&lt;LOCKE&gt;: The Empire's also totally rotten! It's using magic to enslave the world.&lt;end&gt;'</t>
  </si>
  <si>
    <t>1283 '&lt;EDGAR&gt;: The Empire and my realm were allies…&lt;line&gt;until recently.&lt;end&gt;'</t>
  </si>
  <si>
    <t>1284 '&lt;SABIN&gt;: The Empire'll end up owning you!&lt;end&gt;'</t>
  </si>
  <si>
    <t>1285 '&lt;CYAN&gt;: …I lost my friends…&lt;line&gt;and my family.&lt;end&gt;'</t>
  </si>
  <si>
    <t>1286 '&lt;SETZER&gt;: The Empire &lt;wait 60 frame&gt;…evil…?&lt;end&gt;'</t>
  </si>
  <si>
    <t>1287 '&lt;choice&gt; (Statues)&lt;line&gt;&lt;choice&gt; (Entrance)&lt;line&gt;&lt;choice&gt; (Not just yet)&lt;end&gt;'</t>
  </si>
  <si>
    <t>1288 '&lt;SETZER&gt;: Enough!&lt;page&gt;If you…&lt;line&gt;If &lt;CELES&gt; becomes my wife, I'll help. Otherwise…&lt;end&gt;'</t>
  </si>
  <si>
    <t>1289 '&lt;LOCKE&gt;: WHAT!&lt;line&gt;Are you stupid!?&lt;end&gt;'</t>
  </si>
  <si>
    <t>1290 '&lt;CELES&gt;: We haven't any choice.&lt;end&gt;'</t>
  </si>
  <si>
    <t>1291 '&lt;SETZER&gt;: Yes! It's settled!&lt;end&gt;'</t>
  </si>
  <si>
    <t>1292 '&lt;CELES&gt;: But I have conditions…&lt;end&gt;'</t>
  </si>
  <si>
    <t>1293 '&lt;choice&gt; (Lift-off)&lt;line&gt;&lt;choice&gt; (World of Balance)&lt;line&gt;&lt;choice&gt; (Search The Skies)&lt;line&gt;&lt;choice&gt; (Not just yet)&lt;end&gt;'</t>
  </si>
  <si>
    <t>1294 '&lt;SETZER&gt;: Oho! Fine!&lt;line&gt;I accept!&lt;end&gt;'</t>
  </si>
  <si>
    <t>1295 '&lt;LOCKE&gt;: Listen to yourself!&lt;line&gt;&lt;CELES&gt;…you can't become his wife! You just can't!&lt;end&gt;'</t>
  </si>
  <si>
    <t>1296 '&lt;CYAN&gt;: That man uses people…&lt;end&gt;'</t>
  </si>
  <si>
    <t>1297 '&lt;CELES&gt;: Ready?&lt;end&gt;'</t>
  </si>
  <si>
    <t>1298 '&lt;CELES&gt;: I win!&lt;line&gt;Now, honor your part of the bargain!&lt;end&gt;'</t>
  </si>
  <si>
    <t>1299 '&lt;SETZER&gt;: How…unusual!&lt;line&gt;A coin with identical sides…!&lt;end&gt;'</t>
  </si>
  <si>
    <t>1300 '&lt;CELES&gt;: I think you've been hustled, Mr. Gambler.&lt;end&gt;'</t>
  </si>
  <si>
    <t>1301 '&lt;SETZER&gt;: Ha!&lt;line&gt;How low can you get?!&lt;line&gt;I love it!&lt;page&gt;All right, I'll help you.&lt;line&gt;Nothing to lose but my life…&lt;end&gt;'</t>
  </si>
  <si>
    <t>1302 'My life is a chip in your pile! Ante up!&lt;end&gt;'</t>
  </si>
  <si>
    <t>1303 'G'ho! Customers!&lt;line&gt;Need any refreshment?&lt;line&gt;&lt;choice&gt; Yes&lt;line&gt;&lt;choice&gt; No&lt;end&gt;'</t>
  </si>
  <si>
    <t>1304 '&lt;line&gt;    Locked…&lt;end&gt;'</t>
  </si>
  <si>
    <t>1305 '&lt;line&gt;Can't open or shut during flight&lt;end&gt;'</t>
  </si>
  <si>
    <t>1306 '&lt;SABIN&gt;: That coin…!? &lt;wait 60 frame&gt;&lt;line&gt;BIG BROTHER!!! Don't tell me…!&lt;end&gt;'</t>
  </si>
  <si>
    <t>1307 '&lt;LOCKE&gt;: This unwieldy-looking ship really moves! Could it crash?&lt;end&gt;'</t>
  </si>
  <si>
    <t>1308 '&lt;SETZER&gt;: When things fall, they fall! &lt;wait 60 frame&gt;It's all a matter of fate…&lt;end&gt;'</t>
  </si>
  <si>
    <t>1309 '&lt;choice&gt; Change party members.&lt;line&gt;&lt;choice&gt; Unequip those not in party.&lt;line&gt;&lt;choice&gt; Unequip all members.&lt;line&gt;&lt;choice&gt; Don't do a thing!&lt;end&gt;'</t>
  </si>
  <si>
    <t>1310 '&lt;SETZER&gt;: What's going on?&lt;line&gt;The Empire's becoming paranoid!&lt;end&gt;'</t>
  </si>
  <si>
    <t>1311 '&lt;SETZER&gt;: I'll have to repair the air ship. Go scout around and let me know what's happening.&lt;end&gt;'</t>
  </si>
  <si>
    <t>1312 '&lt;SETZER&gt;: Repairs aren't finished yet. You'd better take the boat from Albrook.&lt;end&gt;'</t>
  </si>
  <si>
    <t>1313 '&lt;SETZER&gt;: By all means! &lt;wait 60 frame&gt;&lt;line&gt;Take a turn at the wheel!&lt;end&gt;'</t>
  </si>
  <si>
    <t>1314 'Operating instructions:&lt;end&gt;'</t>
  </si>
  <si>
    <t>1315 '&lt;choice&gt; (Lift-off)&lt;line&gt;&lt;choice&gt; (World of Ruin)&lt;line&gt;&lt;choice&gt; (Floating Continent)&lt;line&gt;&lt;choice&gt; (Not just yet)&lt;end&gt;'</t>
  </si>
  <si>
    <t>1316 'All right?&lt;line&gt;&lt;choice&gt; Yes&lt;line&gt;&lt;choice&gt; No&lt;end&gt;'</t>
  </si>
  <si>
    <t>1317 'Shall I teach you a technique, too?&lt;line&gt;&lt;choice&gt; Yes&lt;line&gt;&lt;choice&gt; No&lt;end&gt;'</t>
  </si>
  <si>
    <t>1318 '&lt;choice&gt; (Lift-off)&lt;line&gt;&lt;choice&gt; (World of Ruin)&lt;line&gt;&lt;choice&gt; (Not just yet)&lt;end&gt;'</t>
  </si>
  <si>
    <t>1319 '&lt;choice&gt; (Lift-off)&lt;line&gt;&lt;choice&gt; (World of Balance)&lt;line&gt;&lt;choice&gt; (Not just yet)&lt;end&gt;'</t>
  </si>
  <si>
    <t>1320 'Change party members?&lt;line&gt;&lt;choice&gt; No&lt;line&gt;&lt;choice&gt; Yes&lt;end&gt;'</t>
  </si>
  <si>
    <t>1321 '&lt;line&gt;   Only 3 members, please.&lt;end&gt;'</t>
  </si>
  <si>
    <t>1322 '&lt;choice&gt;(Lift-off)&lt;line&gt;&lt;choice&gt;(Not just yet)&lt;end&gt;'</t>
  </si>
  <si>
    <t>1323 '&lt;LOCKE&gt;: Let's not overstay our visit. We're outta here on the double!&lt;end&gt;'</t>
  </si>
  <si>
    <t>1324 '&lt;SETZER&gt;: Right. &lt;wait 60 frame&gt;&lt;line&gt;Speaking of which…&lt;line&gt;Maybe we should be leaving.&lt;end&gt;'</t>
  </si>
  <si>
    <t>1325 '&lt;CYAN&gt;: Whoa!&lt;line&gt;What IS that?!&lt;end&gt;'</t>
  </si>
  <si>
    <t>1326 '&lt;EDGAR&gt;: Something horrible's coming!!&lt;end&gt;'</t>
  </si>
  <si>
    <t>1327 '&lt;SABIN&gt;: Uwaaoo!&lt;line&gt;What in the…?&lt;end&gt;'</t>
  </si>
  <si>
    <t>1328 '&lt;GAU&gt;: Gau!&lt;line&gt;&lt;GAU&gt; go!!&lt;end&gt;'</t>
  </si>
  <si>
    <t>1329 'Ugly brute…&lt;line&gt;Better make tracks!&lt;end&gt;'</t>
  </si>
  <si>
    <t>1330 'Pledge your allegiance to the Empire?&lt;line&gt;&lt;choice&gt; Yes&lt;line&gt;&lt;choice&gt; No&lt;end&gt;'</t>
  </si>
  <si>
    <t>1331 'What!!&lt;end&gt;'</t>
  </si>
  <si>
    <t>1332 'Fine.&lt;end&gt;'</t>
  </si>
  <si>
    <t>1333 'Magitek Research Facility.&lt;line&gt;No Entry!&lt;end&gt;'</t>
  </si>
  <si>
    <t>1334 'Cid, the director of Magitek research, is a genius! He gave my child the gift of cure magic!&lt;end&gt;'</t>
  </si>
  <si>
    <t>1335 'Hey, YOU! &lt;wait 15 frames&gt;… &lt;wait 15 frames&gt;… &lt;wait 15 frames&gt;&lt;line&gt;You're Returners!!&lt;end&gt;'</t>
  </si>
  <si>
    <t>1336 'Peaceful times are here…&lt;end&gt;'</t>
  </si>
  <si>
    <t>1337 'And…CURE!!!&lt;end&gt;'</t>
  </si>
  <si>
    <t>1338 'General Leo's a good man.&lt;line&gt;Compared to him, Kefka's a… &lt;wait 60 frame&gt;&lt;line&gt;Oh! What am I saying?!&lt;end&gt;'</t>
  </si>
  <si>
    <t>1339 'Tzen…Maranda…Albrook…&lt;line&gt;They're all controlled by the Empire. It's all because of the Returners…&lt;end&gt;'</t>
  </si>
  <si>
    <t>1340 'You're Returners?&lt;end&gt;'</t>
  </si>
  <si>
    <t>1341 'Not a problem by me. Shall I tell you something neat?&lt;line&gt;&lt;choice&gt; Yes&lt;line&gt;&lt;choice&gt; No&lt;end&gt;'</t>
  </si>
  <si>
    <t>1342 'All the soldiers in the Magitek Research Facility can use magic! That Prof. Cid is truly a genius!&lt;end&gt;'</t>
  </si>
  <si>
    <t>1343 'Here's one for you… &lt;wait 60 frame&gt;&lt;line&gt;That guy Kefka? He was Cid's first experimental Magitek Knight.&lt;page&gt;But the process wasn't perfected yet. Something in Kefka's mind snapped that day…!&lt;end&gt;'</t>
  </si>
  <si>
    <t>1344 'General Leo refused a Magitek infusion! He's a warrior's warrior!&lt;end&gt;'</t>
  </si>
  <si>
    <t>1345 'General &lt;CELES&gt; turned traitor! Why? The other side's sure to lose!&lt;end&gt;'</t>
  </si>
  <si>
    <t>1346 'Your friends…&lt;line&gt;They're in the cafe.&lt;end&gt;'</t>
  </si>
  <si>
    <t>1347 'BANON: What ARE you talking about…?!&lt;page&gt;……!!&lt;line&gt;Talking with…Espers…?&lt;end&gt;'</t>
  </si>
  <si>
    <t>1348 'ARVIS: It was like this when we got here.&lt;end&gt;'</t>
  </si>
  <si>
    <t>1349 'RETURNER: What on earth…&lt;end&gt;'</t>
  </si>
  <si>
    <t>1350 'BANON: Could Gestahl have meant such a thing? Team up with the Empire to track down an Esper… &lt;wait 60 frame&gt; Hmm…&lt;end&gt;'</t>
  </si>
  <si>
    <t>1351 'ARVIS: Makes sense.&lt;line&gt;Can't just forget about Espers…&lt;end&gt;'</t>
  </si>
  <si>
    <t>1352 'RETURNER: The war…&lt;line&gt;It's over…right?&lt;end&gt;'</t>
  </si>
  <si>
    <t>1353 'NARSHE GUARD: We didn't have to do a thing!&lt;line&gt;The Empire's troops just ran away in terror!&lt;end&gt;'</t>
  </si>
  <si>
    <t>1354 'NARSHE GUARD: What's going on?&lt;end&gt;'</t>
  </si>
  <si>
    <t>1355 'Is it true they extract magic from monsters inside the facility?&lt;end&gt;'</t>
  </si>
  <si>
    <t>1356 'Shh!&lt;line&gt;I'm a Returner sympathizer!&lt;line&gt;I've heard of you!&lt;end&gt;'</t>
  </si>
  <si>
    <t>1357 'While I distract the soldiers, climb onto the steel tower from this box, and enter the facility!&lt;end&gt;'</t>
  </si>
  <si>
    <t>1358 'All ready?&lt;line&gt;&lt;choice&gt; Yes&lt;line&gt;&lt;choice&gt; No&lt;end&gt;'</t>
  </si>
  <si>
    <t>1359 'Who goes there?!&lt;line&gt;This is off-limits!&lt;end&gt;'</t>
  </si>
  <si>
    <t>1360 'MAN: I…I'm gonna be sick!&lt;line&gt;SOLDIER: Get outta here!&lt;end&gt;'</t>
  </si>
  <si>
    <t>1361 'MAN: Urghh…&lt;line&gt;Gonna &lt;wait 15 frames&gt;toss &lt;wait 15 frames&gt;it &lt;wait 15 frames&gt;all… &lt;wait 15 frames&gt;&lt;line&gt;SOLDIER: Hey…&lt;end&gt;'</t>
  </si>
  <si>
    <t>1362 'Phew!&lt;end&gt;'</t>
  </si>
  <si>
    <t>1363 'Right…&lt;line&gt;I'm sure you can do it!&lt;end&gt;'</t>
  </si>
  <si>
    <t>1364 'Young people…&lt;line&gt;Hang in there!&lt;end&gt;'</t>
  </si>
  <si>
    <t>1365 'Danger…danger…&lt;end&gt;'</t>
  </si>
  <si>
    <t>1366 'SOLDIER: Returner scum!&lt;end&gt;'</t>
  </si>
  <si>
    <t>1367 'Guess I'll stay here and volunteer to be a soldier…&lt;end&gt;'</t>
  </si>
  <si>
    <t>1368 'In the army that destroyed our village??? What about your promise to begin anew in Maranda?&lt;end&gt;'</t>
  </si>
  <si>
    <t>1369 'It's on the house.&lt;line&gt;Have a snooze!&lt;line&gt;&lt;choice&gt; Yes&lt;line&gt;&lt;choice&gt; No&lt;end&gt;'</t>
  </si>
  <si>
    <t>1370 '1000 GP stolen!&lt;end&gt;'</t>
  </si>
  <si>
    <t>1371 'Nee, hee, hee, hee, hee!&lt;end&gt;'</t>
  </si>
  <si>
    <t>1372 'KEFKA: I'm all-powerful!&lt;line&gt;Hee, hee, haw!&lt;line&gt;I'm collecting Espers!&lt;line&gt;I'm extracting magic!&lt;page&gt;And… &lt;wait 60 frame&gt;… &lt;wait 60 frame&gt;… &lt;wait 60 frame&gt;&lt;line&gt;I'll restore the…Statues!&lt;end&gt;'</t>
  </si>
  <si>
    <t>1373 'KEFKA: You've been completely drained of your powers!&lt;line&gt;Now you're useless to me!&lt;end&gt;'</t>
  </si>
  <si>
    <t>1374 'KEFKA: And you! Take a hike!&lt;end&gt;'</t>
  </si>
  <si>
    <t>1375 'IFRIT: Hmmm…&lt;line&gt;SHIVA: Well, Ramuh DID entrust them with his power.&lt;end&gt;'</t>
  </si>
  <si>
    <t>1376 'IFRIT: Gestahl has grabbed our friends and is trying to drain them of their power.&lt;page&gt;I, too, suffered my turn in one of the glass tubes…&lt;end&gt;'</t>
  </si>
  <si>
    <t>1377 'SHIVA: They drained our powers, then threw us away to…&lt;line&gt;We haven't long to live…&lt;end&gt;'</t>
  </si>
  <si>
    <t>1378 'We will follow Ramuh's lead, and give to you our power…&lt;end&gt;'</t>
  </si>
  <si>
    <t>1379 'Our friends are all gone…&lt;line&gt;We haven't much time left…&lt;line&gt;No choice but to entrust you with our essences…&lt;end&gt;'</t>
  </si>
  <si>
    <t>1380 '&lt;line&gt;&lt;     &gt;Received the Magicite&lt;line&gt;&lt;              &gt;“Ifrit.”&lt;end&gt;'</t>
  </si>
  <si>
    <t>1381 '&lt;line&gt;&lt;     &gt;Received the Magicite&lt;line&gt;&lt;              &gt;“Shiva.”&lt;end&gt;'</t>
  </si>
  <si>
    <t>1382 'ESPER: You want to help me…&lt;line&gt;But… &lt;wait 60 frame&gt;I haven't long to live.&lt;line&gt;Just as Ifrit did before me,&lt;line&gt;I'll give to you my power…&lt;end&gt;'</t>
  </si>
  <si>
    <t>1383 'CID: What are you doing there?&lt;end&gt;'</t>
  </si>
  <si>
    <t>1384 'CID: W…what's this!?&lt;end&gt;'</t>
  </si>
  <si>
    <t>1385 'CID: So…Esper magical power can only truly be transferred when one of them passes away…&lt;end&gt;'</t>
  </si>
  <si>
    <t>1386 '&lt;line&gt;&lt;     &gt;Received Magicite!&lt;end&gt;'</t>
  </si>
  <si>
    <t>1387 '&lt;CELES&gt;: Professor Cid.&lt;line&gt;CID: General &lt;CELES&gt;!&lt;line&gt;And who might these dubious characters be? Your troops?&lt;end&gt;'</t>
  </si>
  <si>
    <t>1388 '&lt;CELES&gt;: No…&lt;line&gt;You see, …&lt;page&gt;CID: Can it be true that you came here as a spy, seeking to cause an uprising?!&lt;end&gt;'</t>
  </si>
  <si>
    <t>1389 'KEFKA: &lt;CELES&gt;!&lt;line&gt;W…what are you doing?&lt;line&gt;Stop it!!!&lt;end&gt;'</t>
  </si>
  <si>
    <t>1390 '&lt;LOCKE&gt;: !?&lt;line&gt;&lt;CELES&gt;…?&lt;end&gt;'</t>
  </si>
  <si>
    <t>1391 'KEFKA: So that's it!&lt;line&gt;Magicite…&lt;line&gt;Cid, you miserable blockhead! Now…&lt;end&gt;'</t>
  </si>
  <si>
    <t>1392 'KEFKA: General &lt;CELES&gt;!! &lt;wait 60 frame&gt;&lt;line&gt;The game's over.&lt;line&gt;Bring me those Magicite shards!&lt;end&gt;'</t>
  </si>
  <si>
    <t>1393 '&lt;LOCKE&gt;: &lt;CELES&gt;!&lt;line&gt;You…deceived me?!&lt;line&gt;&lt;CELES&gt;: Of course not!&lt;line&gt;Have a little faith!&lt;end&gt;'</t>
  </si>
  <si>
    <t>1394 '&lt;CYAN&gt;: See!&lt;line&gt;I knew she couldn't be trusted!&lt;end&gt;'</t>
  </si>
  <si>
    <t>1395 'KEFKA: G'hee, hee, hee!&lt;line&gt;She has tricked you all!&lt;line&gt;&lt;CELES&gt;, that's so…YOU!&lt;end&gt;'</t>
  </si>
  <si>
    <t>1396 '&lt;CELES&gt;: &lt;LOCKE&gt;…&lt;line&gt;Please believe me…&lt;page&gt;&lt;LOCKE&gt;: I… &lt;wait 60 frame&gt;… &lt;wait 60 frame&gt;…&lt;end&gt;'</t>
  </si>
  <si>
    <t>1397 'KEFKA: NOW!!&lt;end&gt;'</t>
  </si>
  <si>
    <t>1398 'KEFKA: Exterminate all of them!&lt;end&gt;'</t>
  </si>
  <si>
    <t>1399 '&lt;CELES&gt;: &lt;LOCKE&gt;… &lt;wait 60 frame&gt;&lt;line&gt;Let me protect you for once… &lt;wait 60 frame&gt;&lt;line&gt;Maybe now… &lt;wait 60 frame&gt;&lt;line&gt;Now you'll believe me…&lt;end&gt;'</t>
  </si>
  <si>
    <t>1400 '&lt;LOCKE&gt;: &lt;CELES&gt;…&lt;end&gt;'</t>
  </si>
  <si>
    <t>1401 'CID: Ooh, ooh…&lt;line&gt;What happened?&lt;end&gt;'</t>
  </si>
  <si>
    <t>1402 'CID: This is a disaster!&lt;line&gt;Your fighting has caused the capsules to rupture! Their contents are spilling out!&lt;end&gt;'</t>
  </si>
  <si>
    <t>1403 'CID: Quick! Over here!&lt;end&gt;'</t>
  </si>
  <si>
    <t>1404 'CID: Kefka has used me…&lt;line&gt;used the Empire.&lt;line&gt;What have I done…?&lt;end&gt;'</t>
  </si>
  <si>
    <t>1405 'CID: The life-energy of those Espers…&lt;end&gt;'</t>
  </si>
  <si>
    <t>1406 'CID: You've helped me come to a decision. I'm going to talk to the Emperor and have this stupid war stopped!&lt;end&gt;'</t>
  </si>
  <si>
    <t>1407 'CID: &lt;CELES&gt;…&lt;line&gt;I've known her since she was a baby. I raised her as if she was my own daughter!&lt;page&gt;But she was forced to become a Magitek Knight, and has done some awful things.&lt;page&gt;If I could only talk to her…&lt;line&gt;I'd apologize for the way her life has turned out.&lt;end&gt;'</t>
  </si>
  <si>
    <t>1408 'CID: No! It's Kefka!&lt;end&gt;'</t>
  </si>
  <si>
    <t>1409 'CID: GO!!&lt;end&gt;'</t>
  </si>
  <si>
    <t>1410 '&lt;SETZER&gt;: I was starting to worry…&lt;end&gt;'</t>
  </si>
  <si>
    <t>1411 '&lt;SETZER&gt;: ?&lt;line&gt;What's up with &lt;CELES&gt;?&lt;line&gt;&lt;LOCKE&gt;: ……&lt;end&gt;'</t>
  </si>
  <si>
    <t>1412 '&lt;SETZER&gt;: Huh?&lt;end&gt;'</t>
  </si>
  <si>
    <t>1413 'KEFKA: Crud!&lt;line&gt;What a mess!!&lt;end&gt;'</t>
  </si>
  <si>
    <t>1414 '&lt;SETZER&gt;: We'll talk later.&lt;line&gt;Let's get outta here!&lt;end&gt;'</t>
  </si>
  <si>
    <t>1415 'KEFKA: I don't think so…!&lt;line&gt;You won't get away!&lt;end&gt;'</t>
  </si>
  <si>
    <t>1416 '&lt;LOCKE&gt;: I'm worried about &lt;TERRA&gt;. Let's return to Zozo.&lt;end&gt;'</t>
  </si>
  <si>
    <t>1417 '&lt;SETZER&gt;: &lt;TERRA&gt;?&lt;line&gt;Who's that?&lt;page&gt;&lt;LOCKE&gt;: I'll explain on the way…&lt;line&gt;…about &lt;TERRA&gt;…Espers…the Returners…&lt;end&gt;'</t>
  </si>
  <si>
    <t>1418 '&lt;TERRA&gt;: Father…?&lt;end&gt;'</t>
  </si>
  <si>
    <t>1419 'We're all here…&lt;end&gt;'</t>
  </si>
  <si>
    <t>1420 '&lt;LOCKE&gt;: &lt;TERRA&gt;…&lt;end&gt;'</t>
  </si>
  <si>
    <t>1421 '&lt;LOCKE&gt;: Magicite!!&lt;end&gt;'</t>
  </si>
  <si>
    <t>1422 ''</t>
  </si>
  <si>
    <t>1423 '&lt;TERRA&gt;: I remember it all…&lt;line&gt;I was raised in the Esper's world.&lt;end&gt;'</t>
  </si>
  <si>
    <t>1424 '&lt;line&gt;&lt;line&gt;&lt;     &gt;The Esper World… &lt;wait 270 frames&gt;&lt;wait 1 frame&gt;&lt;end&gt;'</t>
  </si>
  <si>
    <t>1425 'MADUIN: Listen well, and think clearly!&lt;page&gt;What will you do?&lt;line&gt;&lt;choice&gt;(Return together?)&lt;line&gt;&lt;choice&gt;(Leave her here?)&lt;end&gt;'</t>
  </si>
  <si>
    <t>1426 'She's pretty weak.&lt;line&gt;Better let her rest for a moment.&lt;end&gt;'</t>
  </si>
  <si>
    <t>1427 'ELDER: Did I hear there was a human here?&lt;page&gt;MADUIN: Probably…&lt;line&gt;…wandered in here by mistake.&lt;end&gt;'</t>
  </si>
  <si>
    <t>1428 'ELDER: This evening is an ill omen…&lt;end&gt;'</t>
  </si>
  <si>
    <t>1429 'You okay, Maduin?&lt;end&gt;'</t>
  </si>
  <si>
    <t>1430 'You'd better do away with it. Humans and Espers are incompatible…&lt;end&gt;'</t>
  </si>
  <si>
    <t>1431 'You're the Gate Keeper, Maduin?&lt;end&gt;'</t>
  </si>
  <si>
    <t>1432 'Everyone here's feeling uneasy.&lt;end&gt;'</t>
  </si>
  <si>
    <t>1433 'You just want to peer into the human realm beyond the north gate, eh, Maduin?&lt;end&gt;'</t>
  </si>
  <si>
    <t>1434 'Why'd you bring that thing here?&lt;end&gt;'</t>
  </si>
  <si>
    <t>1435 'Strong winds…&lt;line&gt;Be careful, Maduin.&lt;end&gt;'</t>
  </si>
  <si>
    <t>1436 'The link between worlds has surely weakened over the past 1000 years.&lt;end&gt;'</t>
  </si>
  <si>
    <t>1437 'You okay Maduin?&lt;end&gt;'</t>
  </si>
  <si>
    <t>1438 'Do you even know what you've done?&lt;end&gt;'</t>
  </si>
  <si>
    <t>1439 'Elder's orders…&lt;line&gt;No one passes through the gate.&lt;end&gt;'</t>
  </si>
  <si>
    <t>1440 'Emergency!&lt;line&gt;Something's coming through the gate!&lt;end&gt;'</t>
  </si>
  <si>
    <t>1441 'They say a human girl's here…&lt;end&gt;'</t>
  </si>
  <si>
    <t>1442 '……&lt;end&gt;'</t>
  </si>
  <si>
    <t>1443 '……&lt;end&gt;'</t>
  </si>
  <si>
    <t>1444 'MADUIN: Did I awaken you?&lt;end&gt;'</t>
  </si>
  <si>
    <t>1445 'GIRL: You're…an Esper?&lt;line&gt;What's that pendant for?&lt;end&gt; '</t>
  </si>
  <si>
    <t>1446 'MADUIN: It's…yours now!&lt;line&gt;It helps protect the Esper World.&lt;page&gt;GIRL: Esper World…&lt;line&gt;Boy, did I take the low road or what?&lt;page&gt;MADUIN: The Esper folk are pretty upset, you being a human and all…&lt;page&gt;GIRL: You the one who…saved me?&lt;end&gt;'</t>
  </si>
  <si>
    <t>1447 'ESPER: I am Maduin.&lt;line&gt;I tired living in the human world…&lt;page&gt;That world is filled with desire, greed and loathing. It's highly infectious…&lt;end&gt;'</t>
  </si>
  <si>
    <t>1448 'MADUIN: Are humans and Espers&lt;line&gt;truly…so different?&lt;end&gt;'</t>
  </si>
  <si>
    <t>1449 'MADONNA: So…I'm an example of the evil in this world, huh?&lt;line&gt;MADUIN: No, I mean…&lt;end&gt;'</t>
  </si>
  <si>
    <t>1450 'MADONNA: I'll return to my world tomorrow!&lt;line&gt;MADUIN: You'll need a guide.&lt;end&gt;'</t>
  </si>
  <si>
    <t>1451 'ELDER: Everything all right?&lt;line&gt;WHAT? The human's gone?&lt;end&gt;'</t>
  </si>
  <si>
    <t>1452 'If this generation of humans knew about our abilities…&lt;line&gt;And decided they wanted to utilize our powers…&lt;page&gt;It would be a total disaster!&lt;end&gt;'</t>
  </si>
  <si>
    <t>1453 'A human girl made it all the way to the gate!&lt;end&gt;'</t>
  </si>
  <si>
    <t>1454 'Why has this happened now after all these years?&lt;end&gt;'</t>
  </si>
  <si>
    <t>1455 'YOUTH: What's wrong, Maduin?&lt;end&gt;'</t>
  </si>
  <si>
    <t>1456 'MADUIN: If you don't want to return to your world, you may stay here.&lt;page&gt;MADONNA: But humans and Espers can never coexist…!&lt;end&gt;'</t>
  </si>
  <si>
    <t>1457 'MADUIN: How do we know for sure unless we observe for ourselves?&lt;end&gt;'</t>
  </si>
  <si>
    <t>1458 '&lt;line&gt;    How do we know…&lt;end&gt;'</t>
  </si>
  <si>
    <t>1459 '&lt;line&gt;&lt;        &gt;unless we…&lt;end&gt;'</t>
  </si>
  <si>
    <t>1460 '&lt;line&gt;   observe for ourselves…?&lt;end&gt;'</t>
  </si>
  <si>
    <t>1461 'MADUIN: We've given her a name…&lt;line&gt;MADONNA: What?&lt;page&gt;MADUIN: It's &lt;TERRA&gt;.&lt;line&gt;Not bad, huh?&lt;end&gt;'</t>
  </si>
  <si>
    <t>1462 '&lt;line&gt;&lt;      &gt;2 years later…&lt;end&gt;'</t>
  </si>
  <si>
    <t>1463 'Humans!!!!!&lt;line&gt;The nexus between our worlds has opened again!! The wind…&lt;line&gt;so odd…just like 2 years ago…&lt;end&gt;'</t>
  </si>
  <si>
    <t>1464 'But something's different now…&lt;line&gt;Troops have come seeking our magical power.&lt;end&gt;'</t>
  </si>
  <si>
    <t>1465 'Blast it!&lt;line&gt;They've made it as far as the Elder's house!&lt;end&gt;'</t>
  </si>
  <si>
    <t>1466 'GESTAHL: Aha!&lt;line&gt;We've finally found it!&lt;page&gt;Those ancient writings told us of this world, and described the awesome magical properties of these beasts!&lt;end&gt;'</t>
  </si>
  <si>
    <t>1467 'GESTAHL: Grab them!&lt;line&gt;Riches to any man who captures an Esper!&lt;line&gt;GO!&lt;end&gt;'</t>
  </si>
  <si>
    <t>1468 'ELDER: We've no choice…&lt;line&gt;We must do what we've been avoiding…&lt;page&gt;MADUIN: You mean…&lt;line&gt;the magic barrier?&lt;end&gt;'</t>
  </si>
  <si>
    <t>1469 'It's dangerous out there!&lt;end&gt;'</t>
  </si>
  <si>
    <t>1470 'Soon the humans will arrive!&lt;end&gt;'</t>
  </si>
  <si>
    <t>1471 'MADONNA: &lt;TERRA&gt;'s all right.&lt;end&gt;'</t>
  </si>
  <si>
    <t>1472 'ELDER: Here's the plan. We'll cause a tempest that'll sweep all the nasty creatures out of our realm.&lt;page&gt;Then we'll seal the gate…&lt;line&gt;I am the last of our kind able to cast this magical seal.&lt;end&gt;'</t>
  </si>
  <si>
    <t>1473 'MADUIN: But in your state, you might just…&lt;page&gt;ELDER: Pass away…&lt;line&gt;but at least we will finally be safe.&lt;line&gt;MADUIN: Madonna……&lt;end&gt;'</t>
  </si>
  <si>
    <t>1474 'MADONNA: I, for one, will not miss the other side…&lt;end&gt;'</t>
  </si>
  <si>
    <t>1475 'ELDER: Let's do it.&lt;line&gt;We have no other choice.&lt;end&gt;'</t>
  </si>
  <si>
    <t>1476 'ESPER: This is all because of that human girl!&lt;page&gt;MADUIN: Nonsense!&lt;page&gt;ESPER: I'm sure she helped the others find us!&lt;end&gt;'</t>
  </si>
  <si>
    <t>1477 'MADUIN: Get a grip on yourself!&lt;page&gt;ESPER: No! She's one of them!&lt;line&gt;Soon she'll be wearing our hide!&lt;end&gt;'</t>
  </si>
  <si>
    <t>1478 'MADUIN: Urghhh!&lt;end&gt;'</t>
  </si>
  <si>
    <t>1479 'Madonna took &lt;TERRA&gt; to the gate!&lt;end&gt;'</t>
  </si>
  <si>
    <t>1480 'ELDER: Where are you going?! D' goh!&lt;line&gt;MADUIN: Madonna's getting drawn into the next world…!&lt;page&gt;ELDER: Impossible!&lt;line&gt;It's too late! I've already begun casting the barrier. There's no turning back!&lt;page&gt;MADUIN: That fool…&lt;end&gt;'</t>
  </si>
  <si>
    <t>1481 'MADUIN: Madonna!!&lt;end&gt;'</t>
  </si>
  <si>
    <t>1482 '&lt;TERRA&gt;!!!&lt;end&gt;'</t>
  </si>
  <si>
    <t>1483 'MADONNA: Maduin…&lt;line&gt;I'm not their friend…&lt;page&gt;MADUIN: I understand that!&lt;page&gt;MADONNA: Thank you…&lt;line&gt;MADUIN: Can you make it back here?&lt;page&gt;MADONNA: Sure…&lt;end&gt;'</t>
  </si>
  <si>
    <t>1484 'GESTAHL: Shriek!!!&lt;line&gt;Just when we were in reach of a veritable bonanza…!&lt;end&gt;'</t>
  </si>
  <si>
    <t>1485 'SOLDIER: Look what popped out!&lt;end&gt;'</t>
  </si>
  <si>
    <t>1486 'GESTAHL: A…human girl?&lt;line&gt;&lt;wait 60 frame&gt;Wh… &lt;wait 60 frame&gt;Who is she?&lt;end&gt;'</t>
  </si>
  <si>
    <t>1487 'MADONNA: Please…&lt;line&gt;take care…of my baby…&lt;page&gt;GESTAHL: YOUR girl!?&lt;line&gt;Eh!? Hmmm…Then she's half human and half…&lt;line&gt;&lt;wait 60 frame&gt;How absolutely fascinating!&lt;page&gt;GESTAHL: Mwa, ha, ha…&lt;line&gt;She will help us realize our dream faster than we ever imagined!&lt;end&gt;'</t>
  </si>
  <si>
    <t>1488 'MADONNA: N…noooo!!!&lt;line&gt;GESTAHL: Quiet, my dear!!&lt;end&gt;'</t>
  </si>
  <si>
    <t>1489 'GESTAHL: We will own this world!&lt;line&gt;Ha, ha, ha…&lt;end&gt;'</t>
  </si>
  <si>
    <t>1490 'MADUIN: Maadoonaaa!!&lt;end&gt;'</t>
  </si>
  <si>
    <t>1491 '&lt;TERRA&gt;: That was my father…?&lt;end&gt;'</t>
  </si>
  <si>
    <t>1492 '&lt;TERRA&gt;: I'm the product of an Esper and a human…&lt;line&gt;That's where I got my powers…&lt;page&gt;Now I understand…&lt;line&gt;I finally feel I can begin to control this power of mine…&lt;end&gt;'</t>
  </si>
  <si>
    <t>1493 '&lt;EDGAR&gt;: So Gestahl must've known the secret of the Espers' power back then.&lt;page&gt;&lt;LOCKE&gt;: And those Espers at the facility were grabbed during that expedition!&lt;page&gt;That means &lt;CELES&gt;'s power came……&lt;line&gt;at the expense of an Esper…&lt;end&gt;'</t>
  </si>
  <si>
    <t>1494 '&lt;SABIN&gt;: They can't get away with this! We have to strike back!&lt;end&gt;'</t>
  </si>
  <si>
    <t>1495 '&lt;TERRA&gt;: What's happening in Narshe?&lt;page&gt;&lt;LOCKE&gt;: Hmm…&lt;line&gt;Maybe we should head back that way.&lt;end&gt;'</t>
  </si>
  <si>
    <t>1496 '&lt;SETZER&gt;: The airship's ready!&lt;end&gt;'</t>
  </si>
  <si>
    <t>1497 '&lt;TERRA&gt;: Come on!&lt;end&gt;'</t>
  </si>
  <si>
    <t>1498 '&lt;       &gt;7 dragons left.&lt;end&gt;'</t>
  </si>
  <si>
    <t>1499 '&lt;       &gt;6 dragons left.&lt;end&gt;'</t>
  </si>
  <si>
    <t>1500 '&lt;       &gt;5 dragons left.&lt;end&gt;'</t>
  </si>
  <si>
    <t>1501 '&lt;       &gt;4 dragons left.&lt;end&gt;'</t>
  </si>
  <si>
    <t>1502 '&lt;       &gt;3 dragons left.&lt;end&gt;'</t>
  </si>
  <si>
    <t>1503 '&lt;       &gt;2 dragons left.&lt;end&gt;'</t>
  </si>
  <si>
    <t>1504 '&lt;       &gt;1 dragon left.&lt;end&gt;'</t>
  </si>
  <si>
    <t>1505 '    Dragon Seal broken!!&lt;end&gt;'</t>
  </si>
  <si>
    <t>1506 '&lt;line&gt;&lt;     &gt;Received the Magicite&lt;line&gt;&lt;              &gt;“Crusader”!!&lt;end&gt;'</t>
  </si>
  <si>
    <t>1507 'DUNCAN: Look out! Move!&lt;line&gt;Cough…wheeze…&lt;line&gt;Darn this old body…&lt;line&gt;Hey…you deaf?&lt;end&gt;'</t>
  </si>
  <si>
    <t>1508 '&lt;SABIN&gt;: Duncan!!&lt;end&gt;'</t>
  </si>
  <si>
    <t>1509 'DUNCAN: Wa, ha, ha…&lt;line&gt;Why the surprised face?&lt;line&gt;Did you think I'd…gone?&lt;end&gt;'</t>
  </si>
  <si>
    <t>1510 '&lt;SABIN&gt;: Duncan…&lt;line&gt;I'm so glad you're safe!!!&lt;end&gt;'</t>
  </si>
  <si>
    <t>1511 'DUNCAN: Whoa?!&lt;line&gt;&lt;SABIN&gt;, this can't be…&lt;line&gt;Tears??&lt;end&gt;'</t>
  </si>
  <si>
    <t>1512 'DUNCAN: Wa, ha, ha… Nothing happened to me! The earth yawned right open to take me but I scrambled to safety!&lt;end&gt;'</t>
  </si>
  <si>
    <t>1513 'DUNCAN: &lt;SABIN&gt;!!&lt;line&gt;It is now time to complete your training. Use these new skills to smash Kefka!&lt;end&gt;'</t>
  </si>
  <si>
    <t>1514 'Put 'em up!&lt;end&gt;'</t>
  </si>
  <si>
    <t>1515 'I call this the “Bum Rush”!!&lt;end&gt;'</t>
  </si>
  <si>
    <t>1516 'DUNCAN: Go!&lt;line&gt;Give Kefka the boot!&lt;end&gt;'</t>
  </si>
  <si>
    <t>1517 'I've been waiting for you! &lt;wait 60 frame&gt;&lt;line&gt;I wanted to give you this.&lt;end&gt;'</t>
  </si>
  <si>
    <t>1518 'DUNCAN: Cough…wheeze… &lt;wait 60 frame&gt;&lt;line&gt;Don't worry about me! Go!&lt;line&gt;Destroy Kefka!&lt;end&gt;'</t>
  </si>
  <si>
    <t>1519 'This gives off an eerie aura!&lt;line&gt;&lt;choice&gt; Leave it “BehemothSuit”&lt;line&gt;&lt;choice&gt; Make it “Aura Lance”&lt;end&gt;'</t>
  </si>
  <si>
    <t>1520 'Right.&lt;end&gt;'</t>
  </si>
  <si>
    <t>1521 'I'll stay here.&lt;line&gt;This is my home.&lt;end&gt;'</t>
  </si>
  <si>
    <t>1522 'Cough…&lt;line&gt;Take…this…&lt;end&gt;'</t>
  </si>
  <si>
    <t>1523 '“Cursed Shld”…256&lt;end&gt;'</t>
  </si>
  <si>
    <t>1524 'What's with this carving?&lt;line&gt;Looks like bone…&lt;page&gt;Something…in that eye…&lt;line&gt;… &lt;wait 60 frame&gt;Magicite?!&lt;end&gt;'</t>
  </si>
  <si>
    <t>1525 'Remove the Magicite from the eye of the carving?&lt;line&gt;&lt;choice&gt; Yes&lt;line&gt;&lt;choice&gt; No&lt;end&gt;'</t>
  </si>
  <si>
    <t>1526 '&lt;line&gt;&lt;     &gt;Received the Magicite&lt;line&gt;&lt;              &gt;“Terrato”&lt;end&gt;'</t>
  </si>
  <si>
    <t>1527 'Ooh…&lt;end&gt;'</t>
  </si>
  <si>
    <t>1528 '&lt;MOG&gt;: I'm your boss, kupo!&lt;line&gt;You're gonna join us, kupo!!!&lt;end&gt;'</t>
  </si>
  <si>
    <t>1529 'Admirer of bone-carvings, &lt;line&gt;as strong as a gigas, &lt;line&gt;a sasquatch pal with muscle!&lt;end&gt;'</t>
  </si>
  <si>
    <t>1530 'Ooh…me &lt;UMARO&gt;…&lt;line&gt;Yes, boss…&lt;line&gt;Me join you!&lt;page&gt;&lt;MOG&gt;: &lt;UMARO&gt;!&lt;line&gt;No slouching, now!&lt;end&gt;'</t>
  </si>
  <si>
    <t>1531 'Ooo…me wait for you in big airship!&lt;end&gt;'</t>
  </si>
  <si>
    <t>1532 'This Magicite can be yours for 10000 GP.&lt;line&gt;&lt;choice&gt; (Buy it.)&lt;line&gt;&lt;choice&gt; (Don't want it.)&lt;end&gt;'</t>
  </si>
  <si>
    <t>1533 'This Magicite can be yours for 50000 GP.&lt;line&gt;&lt;choice&gt; (Buy it.)&lt;line&gt;&lt;choice&gt; (Don't want it.)&lt;end&gt;'</t>
  </si>
  <si>
    <t>1534 '&lt;line&gt;&lt;     &gt;Received the Magicite&lt;line&gt;&lt;              &gt;“Palidor.”&lt;end&gt;'</t>
  </si>
  <si>
    <t>1535 '&lt;line&gt;&lt;     &gt;Received the Magicite&lt;line&gt;&lt;              &gt;“Terrato.”&lt;end&gt;'</t>
  </si>
  <si>
    <t>1536 '&lt;end&gt;'</t>
  </si>
  <si>
    <t>1537 'Say, you wanna get hitched?&lt;end&gt;'</t>
  </si>
  <si>
    <t>1538 'Aishya, no!!&lt;end&gt;'</t>
  </si>
  <si>
    <t>1539 'You should hear the gossip floating around here!&lt;end&gt;'</t>
  </si>
  <si>
    <t>1540 'Phew!&lt;end&gt;'</t>
  </si>
  <si>
    <t>1541 'My dog's the fiercest!&lt;end&gt;'</t>
  </si>
  <si>
    <t>1542 'Place all bets here!&lt;end&gt;'</t>
  </si>
  <si>
    <t>1543 'Scram!!&lt;end&gt;'</t>
  </si>
  <si>
    <t>1544 'This is our only means of recreation.&lt;end&gt;'</t>
  </si>
  <si>
    <t>1545 'Maranda used to be this continent's most beautiful town! Look what the Empire's done to it!&lt;end&gt;'</t>
  </si>
  <si>
    <t>1546 'My son's being forced to serve in the Empire's army.&lt;end&gt;'</t>
  </si>
  <si>
    <t>1547 'These troopers are crazy!&lt;line&gt;How long can things keep going on like this?&lt;end&gt;'</t>
  </si>
  <si>
    <t>1548 'Tzen and Albrook, too, fell to the Empire.&lt;end&gt;'</t>
  </si>
  <si>
    <t>1549 '200 GP per night!&lt;line&gt;Need a rest?&lt;line&gt;&lt;choice&gt; Sure&lt;line&gt;&lt;choice&gt; Nope&lt;end&gt;'</t>
  </si>
  <si>
    <t>1550 'Hee, hee…&lt;line&gt;This town is ours to play with!&lt;end&gt;'</t>
  </si>
  <si>
    <t>1551 'We must begin to rebuild!&lt;end&gt;'</t>
  </si>
  <si>
    <t>1552 'That boy made to serve as a soldier has returned!&lt;end&gt;'</t>
  </si>
  <si>
    <t>1553 'When peace was reached, the soldiers left our town.&lt;end&gt;'</t>
  </si>
  <si>
    <t>1554 'The Imperial troopers are gone! Let's dance! Let's sing!&lt;end&gt;'</t>
  </si>
  <si>
    <t>1555 'I was forced into the Empire's army. They made me do some awful things…&lt;end&gt;'</t>
  </si>
  <si>
    <t>1556 'I feel a little down…&lt;end&gt;'</t>
  </si>
  <si>
    <t>1557 'Most of the town's youths were led off to serve as Imperial troopers.&lt;end&gt;'</t>
  </si>
  <si>
    <t>1558 'Our poor kids'll be back soon, won't they?&lt;end&gt;'</t>
  </si>
  <si>
    <t>1559 'I heard there's a huge gate deep inside a cave to the east.&lt;end&gt;'</t>
  </si>
  <si>
    <t>1560 'Time to put Tzen back together!&lt;end&gt;'</t>
  </si>
  <si>
    <t>1561 'Our royal family was slaughtered by the Empire.&lt;end&gt;'</t>
  </si>
  <si>
    <t>1562 'Thanks to you people peace has been achieved!&lt;end&gt;'</t>
  </si>
  <si>
    <t>1563 'Some friendly advice! There's a weapon called the Guardian.&lt;line&gt;It can't move, but it's very powerful. Run, if you meet it!&lt;end&gt;'</t>
  </si>
  <si>
    <t>1564 'The world seems to be getting back to normal…&lt;end&gt;'</t>
  </si>
  <si>
    <t>1565 'I said it's dangerous outside,&lt;line&gt;so you can't go out!&lt;end&gt;'</t>
  </si>
  <si>
    <t>1566 'Waaah! I wanna play outside!&lt;end&gt;'</t>
  </si>
  <si>
    <t>1567 'Our kid's still not home.&lt;line&gt;Even though we said it was dangerous outside!&lt;end&gt;'</t>
  </si>
  <si>
    <t>1568 'The Imperial troopers are gone. Now we can live in peace.&lt;end&gt;'</t>
  </si>
  <si>
    <t>1569 'For 11363 GP this is yours.&lt;line&gt;&lt;choice&gt; Yes&lt;line&gt;&lt;choice&gt; No&lt;end&gt;'</t>
  </si>
  <si>
    <t>1570 'If you want it, just give me 20144 GP.&lt;line&gt;&lt;choice&gt; Yes&lt;line&gt;&lt;choice&gt; No&lt;end&gt;'</t>
  </si>
  <si>
    <t>1571 'Got any juicy gossip?!&lt;end&gt;'</t>
  </si>
  <si>
    <t>1572 '&lt;line&gt;&lt;     &gt;Received the Magicite&lt;line&gt;&lt;              &gt;“Sraphim.”&lt;end&gt;'</t>
  </si>
  <si>
    <t>1573 'The Empire strings up anyone who opposes it.&lt;end&gt;'</t>
  </si>
  <si>
    <t>1574 '3 cheers for the Empire!&lt;end&gt;'</t>
  </si>
  <si>
    <t>1575 'You're in the way! Git!&lt;end&gt;'</t>
  </si>
  <si>
    <t>1576 'Everything belongs to the Empire!&lt;end&gt;'</t>
  </si>
  <si>
    <t>1577 'Mess with the Empire and…!&lt;end&gt;'</t>
  </si>
  <si>
    <t>1578 '350 GP per night!&lt;line&gt;Rest a while?&lt;line&gt;&lt;choice&gt; Yes&lt;line&gt;&lt;choice&gt; No&lt;end&gt;'</t>
  </si>
  <si>
    <t>1579 'This is Albrook, the occupied city…&lt;end&gt;'</t>
  </si>
  <si>
    <t>1580 'Business is picking up in the port! Maybe economy will make a recovery!&lt;end&gt;'</t>
  </si>
  <si>
    <t>1581 'How could an island float in the sky?!&lt;end&gt;'</t>
  </si>
  <si>
    <t>1582 'They say there's something valuable to the east…&lt;line&gt;The Empire built a base there, and no one may enter.&lt;end&gt;'</t>
  </si>
  <si>
    <t>1583 'I heard some Espers flew outta the mountains near the base and thrashed the troopers there!&lt;end&gt;'</t>
  </si>
  <si>
    <t>1584 'Yeah, thanks to that flying island, this town was shrouded in darkness!&lt;end&gt;'</t>
  </si>
  <si>
    <t>1585 'We have to bribe the troopers to do business here…&lt;end&gt;'</t>
  </si>
  <si>
    <t>1586 'And they're such TIGHTWADS!&lt;line&gt;They're raking in the cash!&lt;end&gt;'</t>
  </si>
  <si>
    <t>1587 'Wouldn't want to be in their shoes, though!&lt;end&gt;'</t>
  </si>
  <si>
    <t>1588 'People're disappearing,&lt;line&gt;islands are flying…&lt;line&gt;I have a bad feeling about this…&lt;end&gt;'</t>
  </si>
  <si>
    <t>1589 'Vector, capital of the Empire, is at the center of this continent.&lt;end&gt;'</t>
  </si>
  <si>
    <t>1590 'You'll find some good weapons and items in Tzen and Maranda.&lt;end&gt;'</t>
  </si>
  <si>
    <t>1591 'Some strange guy's tryin' to sell glowing stones…&lt;line&gt;When I wouldn't take one, he said he was going to Tzen.&lt;end&gt;'</t>
  </si>
  <si>
    <t>1592 'I'm a scholar of magic. Monsters on this continent have only weak magical power.&lt;end&gt;'</t>
  </si>
  <si>
    <t>1593 'I found this in a 1000 year-old text:&lt;line&gt;8 dragons seal away awesome artifacts.&lt;page&gt;Defeat these dragons, and their power can be released…&lt;end&gt;'</t>
  </si>
  <si>
    <t>1594 'I'm a scholar of weapons. 1000 years ago, during the War of the Magi, 2 so-called Atma Weapons existed.&lt;page&gt;One changed a person's power into a sword, the other was an monster, bred for mass destruction.&lt;end&gt;'</t>
  </si>
  <si>
    <t>1595 'No entry into the port!&lt;end&gt;'</t>
  </si>
  <si>
    <t>1596 'Ah…welcome!&lt;end&gt;'</t>
  </si>
  <si>
    <t>1597 'Hey…you're not of the Empire!&lt;line&gt;Get outta here!&lt;end&gt;'</t>
  </si>
  <si>
    <t>1598 'In any case, you're probably broke!&lt;end&gt;'</t>
  </si>
  <si>
    <t>1599 'Ahaaa!!&lt;line&gt;Whooopie!&lt;end&gt;'</t>
  </si>
  <si>
    <t>1600 'Look out if you're caught working with the Returners.&lt;end&gt;'</t>
  </si>
  <si>
    <t>1601 'Now maybe we can get on with our lives.&lt;end&gt;'</t>
  </si>
  <si>
    <t>1602 'I heard that Espers attacked the Empire…&lt;end&gt;'</t>
  </si>
  <si>
    <t>1603 'All's well!&lt;end&gt;'</t>
  </si>
  <si>
    <t>1604 'Is the war really over…?&lt;end&gt;'</t>
  </si>
  <si>
    <t>1605 'Nuts!&lt;line&gt;These soldiers are absolutely insane!&lt;end&gt;'</t>
  </si>
  <si>
    <t>1606 'This cafe is like an Imperial soldiers' dormitory!&lt;end&gt;'</t>
  </si>
  <si>
    <t>1607 'Since the soldiers are leaving, business is bound to pick up. Oops…better keep my mouth shut.&lt;end&gt;'</t>
  </si>
  <si>
    <t>1608 'Sure! No problem!&lt;end&gt;'</t>
  </si>
  <si>
    <t>1609 '300 GP if you wanna stay.&lt;line&gt;How 'bout it?&lt;line&gt;&lt;choice&gt; Yes&lt;line&gt;&lt;choice&gt; No&lt;end&gt;'</t>
  </si>
  <si>
    <t>1610 'General Leo told us about you. By all means…&lt;end&gt;'</t>
  </si>
  <si>
    <t>1611 'You look tired!&lt;line&gt;100 GP for a snooze.&lt;line&gt;&lt;choice&gt; Yes&lt;line&gt;&lt;choice&gt; No&lt;end&gt;'</t>
  </si>
  <si>
    <t>1612 'We've been waiting for you.&lt;line&gt;This way, please…&lt;end&gt;'</t>
  </si>
  <si>
    <t>1613 'BANON: Oh, you're here!&lt;line&gt;The people of Narshe have finally decided to battle the Empire.&lt;page&gt;How did it go at Vector…?&lt;end&gt;'</t>
  </si>
  <si>
    <t>1614 'ARVIS: I see… Your plan would combine Narshe's money with Figaro's machinery to storm the Empire…&lt;page&gt;not enough manpower, though…&lt;end&gt;'</t>
  </si>
  <si>
    <t>1615 'BANON: We have to open the sealed gate…&lt;end&gt;'</t>
  </si>
  <si>
    <t>1616 '&lt;TERRA&gt;: To the Esper World…?&lt;end&gt;'</t>
  </si>
  <si>
    <t>1617 'ARVIS: We'll never beat the Empire without them.&lt;end&gt;'</t>
  </si>
  <si>
    <t>1618 'BANON: When the gate has been opened, the Espers can attack from the east.&lt;page&gt;We'll storm in at the same time, from the north.&lt;end&gt;'</t>
  </si>
  <si>
    <t>1619 'BANON: We MUST get the Espers to understand.&lt;page&gt;We have to establish a bond of trust between humans and Espers. Only one person can do this…&lt;end&gt;'</t>
  </si>
  <si>
    <t>1620 'Half human, half Esper…&lt;line&gt;My existence is proof&lt;line&gt;that such a bond CAN exist…&lt;end&gt;'</t>
  </si>
  <si>
    <t>1621 '&lt;TERRA&gt;…&lt;end&gt;'</t>
  </si>
  <si>
    <t>1622 '&lt;TERRA&gt;: I'll do it.&lt;line&gt;I'm the only one who can!&lt;end&gt;'</t>
  </si>
  <si>
    <t>1623 '&lt;TERRA&gt;!?&lt;end&gt;'</t>
  </si>
  <si>
    <t>1624 'No way around it.&lt;end&gt;'</t>
  </si>
  <si>
    <t>1625 'NARSHE'S ELDER: Our battle lies before us. We must make ourselves ready.&lt;end&gt;'</t>
  </si>
  <si>
    <t>1626 'BANON: Get the Espers to understand, and we can bring this war to a screeching halt.&lt;page&gt;&lt;TERRA&gt;…&lt;line&gt;I know you can do this…&lt;end&gt;'</t>
  </si>
  <si>
    <t>1627 'ARVIS: The sealed gate stands at the eastern edge of the Empire.&lt;page&gt;There's a base there, but somehow we'll have to slip through…&lt;end&gt;'</t>
  </si>
  <si>
    <t>1628 '&lt;LOCKE&gt;: The sealed gate…&lt;line&gt;Can you sense anything, &lt;TERRA&gt;?&lt;end&gt;'</t>
  </si>
  <si>
    <t>1629 '&lt;TERRA&gt;: ……&lt;end&gt;'</t>
  </si>
  <si>
    <t>1630 '&lt;LOCKE&gt;: &lt;TERRA&gt;…&lt;end&gt;'</t>
  </si>
  <si>
    <t>1631 'The Espers wouldn't give us the time of day without…&lt;line&gt;&lt;TERRA&gt;…&lt;end&gt;'</t>
  </si>
  <si>
    <t>1632 '&lt;TERRA&gt;: I can do it…&lt;line&gt;But why do I feel so wretched?&lt;end&gt;'</t>
  </si>
  <si>
    <t>1633 'That's odd…&lt;page&gt;No Imperial soldiers…&lt;end&gt;'</t>
  </si>
  <si>
    <t>1634 '&lt;line&gt;&lt;      &gt;Chucked out…!&lt;end&gt;'</t>
  </si>
  <si>
    <t>1635 '&lt;TERRA&gt;: Let's get this over with.&lt;end&gt;'</t>
  </si>
  <si>
    <t>1636 '&lt;TERRA&gt;: ……&lt;end&gt;'</t>
  </si>
  <si>
    <t>1637 'This is the sealed gate…&lt;end&gt;'</t>
  </si>
  <si>
    <t>1638 '&lt;LOCKE&gt;: Beyond is the Esper World…&lt;end&gt;'</t>
  </si>
  <si>
    <t>1639 '&lt;CYAN&gt;: What an eerie place…&lt;end&gt;'</t>
  </si>
  <si>
    <t>1640 '&lt;EDGAR&gt;: From here on, it's all up to &lt;TERRA&gt;…&lt;end&gt;'</t>
  </si>
  <si>
    <t>1641 '&lt;SABIN&gt;: We're counting on you, &lt;TERRA&gt;…&lt;end&gt;'</t>
  </si>
  <si>
    <t>1642 '&lt;SETZER&gt;: Why'd you bring me to such an awful place!?&lt;end&gt;'</t>
  </si>
  <si>
    <t>1643 '&lt;TERRA&gt;: Espers…&lt;line&gt;Please heed my call…&lt;end&gt;'</t>
  </si>
  <si>
    <t>1644 'Uwa ha!&lt;line&gt;So, it's true!&lt;end&gt;'</t>
  </si>
  <si>
    <t>1645 'KEFKA: Emperor Gestahl was right!&lt;end&gt;'</t>
  </si>
  <si>
    <t>1646 '&lt;TERRA&gt;! &lt;wait 60 frame&gt;&lt;line&gt;…the gate…quickly!&lt;end&gt;'</t>
  </si>
  <si>
    <t>1647 'What the!!!&lt;end&gt;'</t>
  </si>
  <si>
    <t>1648 'Espers?&lt;end&gt;'</t>
  </si>
  <si>
    <t>1649 'Hey! The gate!!!&lt;end&gt;'</t>
  </si>
  <si>
    <t>1650 'What about those Espers…?&lt;end&gt;'</t>
  </si>
  <si>
    <t>1651 '&lt;TERRA&gt;: Look,&lt;line&gt;let's return to the airship.&lt;end&gt;'</t>
  </si>
  <si>
    <t>1652 'KEFKA: D…&lt;line&gt;Drat it all!!&lt;line&gt;I won't forget this!&lt;end&gt;'</t>
  </si>
  <si>
    <t>1653 '“Something happened…”&lt;page&gt;“I'm not sure…”&lt;end&gt;'</t>
  </si>
  <si>
    <t>1654 'Anyway,&lt;line&gt;let's return to the airship.&lt;end&gt;'</t>
  </si>
  <si>
    <t>1655 ''</t>
  </si>
  <si>
    <t>1656 '&lt;TERRA&gt;: I'm all right.&lt;line&gt;I'm sure peace is within our grasp!&lt;end&gt;'</t>
  </si>
  <si>
    <t>1657 '&lt;LOCKE&gt;: I can't believe we played a major role in it all!&lt;end&gt;'</t>
  </si>
  <si>
    <t>1658 '&lt;LOCKE&gt;: I'm sure the Espers were headed for Vector…&lt;end&gt;'</t>
  </si>
  <si>
    <t>1659 '&lt;CYAN&gt;: The Empire deserves the worst!&lt;end&gt;'</t>
  </si>
  <si>
    <t>1660 '&lt;CYAN&gt;: I could feel the warrior spirits of those Espers!&lt;end&gt;'</t>
  </si>
  <si>
    <t>1661 '&lt;SHADOW&gt;: ……&lt;line&gt;Why am I here…? &lt;wait 60 frame&gt;&lt;line&gt;For the money, I guess.&lt;end&gt;'</t>
  </si>
  <si>
    <t>1662 '&lt;SHADOW&gt;: I think Kefka's out for General Leo's hide!&lt;end&gt;'</t>
  </si>
  <si>
    <t>1663 '&lt;EDGAR&gt;: We can't be smug. We must be thinking of our strategy.&lt;end&gt;'</t>
  </si>
  <si>
    <t>1664 '&lt;EDGAR&gt;: Somehow we need to tap in to the power of those Espers…&lt;end&gt;'</t>
  </si>
  <si>
    <t>1665 '&lt;SABIN&gt;: Let me at the Empire!&lt;end&gt;'</t>
  </si>
  <si>
    <t>1666 '&lt;SABIN&gt;: Let's see what's become of the Empire! Hurry!&lt;end&gt;'</t>
  </si>
  <si>
    <t>1667 '&lt;CELES&gt;: I was one of the Empire's generals, but I still know evil when I see it.&lt;end&gt;'</t>
  </si>
  <si>
    <t>1668 '&lt;CELES&gt;: Kefka's sure to come up with another demented plan. We need to do something FAST!&lt;end&gt;'</t>
  </si>
  <si>
    <t>1669 '&lt;STRAGO&gt;: In all my travels, and in all my years…&lt;end&gt;'</t>
  </si>
  <si>
    <t>1670 '&lt;STRAGO&gt;: …I've never seen anyone so sleazy as Kefka.&lt;end&gt;'</t>
  </si>
  <si>
    <t>1671 '&lt;RELM&gt;: I know.&lt;line&gt;Let me draw their portraits!&lt;end&gt;'</t>
  </si>
  <si>
    <t>1672 '&lt;RELM&gt;: I'm sure those Espers are all very kind!&lt;end&gt;'</t>
  </si>
  <si>
    <t>1673 '&lt;SETZER&gt;: What's the most important thing in life?&lt;line&gt;Being free of obligations!&lt;page&gt;Otherwise, you lose the ability to gamble…&lt;end&gt;'</t>
  </si>
  <si>
    <t>1674 '&lt;SETZER&gt;: Urghh!&lt;line&gt;For the time being, I don't own the skies…&lt;end&gt;'</t>
  </si>
  <si>
    <t>1675 '&lt;MOG&gt;: Kupoppo!!&lt;end&gt;'</t>
  </si>
  <si>
    <t>1676 '&lt;MOG&gt;: …puuh…&lt;end&gt;'</t>
  </si>
  <si>
    <t>1677 '&lt;GAU&gt;: &lt;GAU&gt; become stronger on the Veldt.&lt;end&gt;'</t>
  </si>
  <si>
    <t>1678 '&lt;GAU&gt;: …ooh…&lt;line&gt;&lt;GAU&gt;…high place…&lt;line&gt;Not good…don't like…&lt;end&gt;'</t>
  </si>
  <si>
    <t>1679 '&lt;GOGO&gt;: ……&lt;end&gt;'</t>
  </si>
  <si>
    <t>1680 '&lt;UMARO&gt;: Uhhhh…&lt;end&gt;'</t>
  </si>
  <si>
    <t>1681 '&lt;TERRA&gt;: …the Espers…&lt;line&gt;Something happened…&lt;end&gt;'</t>
  </si>
  <si>
    <t>1682 'What happened?&lt;end&gt;'</t>
  </si>
  <si>
    <t>1683 'The Espers flew off together…&lt;end&gt;'</t>
  </si>
  <si>
    <t>1684 'Then, the Empire's citizens ran off, as though they were terrified.&lt;end&gt;'</t>
  </si>
  <si>
    <t>1685 'Which way did the Espers go?&lt;end&gt;'</t>
  </si>
  <si>
    <t>1686 'Toward the capital…&lt;end&gt;'</t>
  </si>
  <si>
    <t>1687 '&lt;line&gt;There's something under the ground…&lt;end&gt;'</t>
  </si>
  <si>
    <t>1688 'Vector…&lt;end&gt;'</t>
  </si>
  <si>
    <t>1689 '&lt;SETZER&gt;: We're almost at Vector.&lt;end&gt;'</t>
  </si>
  <si>
    <t>1690 'There! What's that?&lt;end&gt;'</t>
  </si>
  <si>
    <t>1691 'There's a switch inside.&lt;line&gt;What will you do?&lt;line&gt;&lt;choice&gt; (Flick the switch.)&lt;line&gt;&lt;choice&gt; (Leave it alone.)&lt;end&gt;'</t>
  </si>
  <si>
    <t>1692 '&lt;line&gt;    Heard a distant sound…&lt;end&gt;'</t>
  </si>
  <si>
    <t>1693 'N…nuts!!! I thought I had the monopoly on the stuff buried in the plaza beneath the grand stairway…&lt;end&gt;'</t>
  </si>
  <si>
    <t>1694 '&lt;line&gt;&lt;        &gt;Got “Inviz Edge.”&lt;end&gt;'</t>
  </si>
  <si>
    <t>1695 '&lt;line&gt;&lt;        &gt;Got “Super Ball.”&lt;end&gt;'</t>
  </si>
  <si>
    <t>1696 '&lt;line&gt;&lt;      &gt;Something's buried…&lt;end&gt;'</t>
  </si>
  <si>
    <t>1697 '&lt;line&gt;&lt;        &gt;Got “Bolt Edge.”&lt;end&gt;'</t>
  </si>
  <si>
    <t>1698 'Got “?????.”&lt;end&gt;'</t>
  </si>
  <si>
    <t>1699 '&lt;line&gt;&lt;        &gt;Got “Fire Skean.”&lt;end&gt;'</t>
  </si>
  <si>
    <t>1700 '&lt;line&gt;&lt;        &gt;Got “Water Skean.”&lt;end&gt;'</t>
  </si>
  <si>
    <t>1701 '&lt;line&gt;&lt;        &gt;Got “Shadow Edge.”&lt;end&gt;'</t>
  </si>
  <si>
    <t>1702 'The Emperor's expecting you.&lt;line&gt;This way…&lt;end&gt;'</t>
  </si>
  <si>
    <t>1703 'Emperor Gestahl waits inside.&lt;end&gt;'</t>
  </si>
  <si>
    <t>1704 'The Espers that emerged from the gate are terrifying the Empire!&lt;end&gt;'</t>
  </si>
  <si>
    <t>1705 'We've lost our will to fight.&lt;end&gt;'</t>
  </si>
  <si>
    <t>1706 'Kefka's been imprisoned for unspeakable war crimes.&lt;line&gt;He's on his last legs…&lt;end&gt;'</t>
  </si>
  <si>
    <t>1707 'The war's over…&lt;end&gt;'</t>
  </si>
  <si>
    <t>1708 'The power of the Espers…&lt;line&gt;Phenomenal…&lt;end&gt;'</t>
  </si>
  <si>
    <t>1709 'The Espers surely came to free their friends…&lt;end&gt;'</t>
  </si>
  <si>
    <t>1710 'Peace at last…&lt;end&gt;'</t>
  </si>
  <si>
    <t>1711 'The Magitek Research Facility's been dismantled.&lt;end&gt;'</t>
  </si>
  <si>
    <t>1712 'You!?&lt;line&gt;How'd you get in here?&lt;end&gt;'</t>
  </si>
  <si>
    <t>1713 'The Empire's talking peace now!&lt;end&gt;'</t>
  </si>
  <si>
    <t>1714 'When the Emperor learned that Kefka used poison in battle, he imprisoned the fiend!&lt;end&gt;'</t>
  </si>
  <si>
    <t>1715 'Kefka! Using poison…&lt;line&gt;how low can you get?!&lt;line&gt;I've always hated you!&lt;end&gt;'</t>
  </si>
  <si>
    <t>1716 'KEFKA: Grrr!&lt;line&gt;How DARE they put me in a place like this!&lt;end&gt;'</t>
  </si>
  <si>
    <t>1717 'KEFKA: I don't believe this!&lt;end&gt;'</t>
  </si>
  <si>
    <t>1718 'KEFKA: What a bore.&lt;end&gt;'</t>
  </si>
  <si>
    <t>1719 'Kefka's scum…&lt;line&gt;It serves him right!&lt;end&gt;'</t>
  </si>
  <si>
    <t>1720 'My whole family was lost in the war…&lt;end&gt;'</t>
  </si>
  <si>
    <t>1721 'The war ended before we could use this machine…&lt;end&gt;'</t>
  </si>
  <si>
    <t>1722 'Kefka's in jail!&lt;end&gt;'</t>
  </si>
  <si>
    <t>1723 'GESTAHL: I've lost my will to fight…&lt;end&gt;'</t>
  </si>
  <si>
    <t>1724 'CID: The Emperor's had a change of heart…&lt;end&gt;'</t>
  </si>
  <si>
    <t>1725 'Cid!!&lt;end&gt;'</t>
  </si>
  <si>
    <t>1726 'CID: The Espers came to save their friends. When they learned the others had perished, they went berserk,&lt;page&gt;and trashed the town…&lt;line&gt;Never will I forget their shrieks of rage…&lt;end&gt;'</t>
  </si>
  <si>
    <t>1727 'SENTRY: We're hanging up our weapons and armor for good.&lt;end&gt;'</t>
  </si>
  <si>
    <t>1728 'GESTAHL: The power of those Espers…&lt;line&gt;I had no idea…&lt;page&gt;They'll shred the world…!&lt;line&gt;We must get them to understand that we are no longer at war.&lt;end&gt;'</t>
  </si>
  <si>
    <t>1729 'CID: No human's going to make them sit down and listen…&lt;end&gt;'</t>
  </si>
  <si>
    <t>1730 'GESTAHL: But for now my friends…&lt;line&gt;Let us feast and rejoice!&lt;end&gt;'</t>
  </si>
  <si>
    <t>1731 'CID: There're some people here who'd prefer to keep fighting.&lt;page&gt;Please, before we dine, talk to as many soldiers as you can! Make them understand!&lt;end&gt;'</t>
  </si>
  <si>
    <t>1732 'Dinner preparations underway.&lt;line&gt;One moment, please.&lt;end&gt;'</t>
  </si>
  <si>
    <t>1733 'TROOPER: Please talk to as many soldiers as you can. You have 4 minutes until dinner.&lt;end&gt;'</t>
  </si>
  <si>
    <t>1734 'Only the chest in the back is locked. Can it be opened…?&lt;end&gt;'</t>
  </si>
  <si>
    <t>1735 'G'whoa! I've been made!&lt;end&gt;'</t>
  </si>
  <si>
    <t>1736 'I am Lone Wolf, the pickpocket! I wanted that treasure!&lt;end&gt;'</t>
  </si>
  <si>
    <t>1737 'G'heh!&lt;end&gt;'</t>
  </si>
  <si>
    <t>1738 'Persistent, aren't you!&lt;end&gt;'</t>
  </si>
  <si>
    <t>1739 'Halt!&lt;line&gt;Don't move or this one's dust…!&lt;end&gt;'</t>
  </si>
  <si>
    <t>1740 'Kupo!!&lt;end&gt;'</t>
  </si>
  <si>
    <t>1741 'G'heh!&lt;line&gt;Got a wild one, here…!&lt;line&gt;Uwaaa!&lt;end&gt;'</t>
  </si>
  <si>
    <t>1742 '&lt;line&gt;&lt;      &gt;Got “Economizer”!&lt;end&gt;'</t>
  </si>
  <si>
    <t>1743 '&lt;line&gt;&lt;line&gt;&lt;line&gt;Kupo…&lt;end&gt;'</t>
  </si>
  <si>
    <t>1744 '&lt;LOCKE&gt;: Couldn't hold out…?!&lt;line&gt;Uh oh…&lt;end&gt;'</t>
  </si>
  <si>
    <t>1745 'Couldn't hold out!?&lt;line&gt;I have a bad feeling about this…&lt;end&gt;'</t>
  </si>
  <si>
    <t>1746 'Relics give your party members a variety of abilities.&lt;line&gt;For example…&lt;page&gt;“Sprint Shoes” double your speed.&lt;line&gt;“True Knight” lets you shield others during battle.&lt;page&gt;“Dragoon Boots” add the “Jump” command to your battle list.&lt;page&gt;“Gauntlet” allows you to hold a sword with both hands.&lt;line&gt;Use the Main Menu to equip up to 2 relics per person.&lt;end&gt;'</t>
  </si>
  <si>
    <t>1747 '&lt;SHADOW&gt;: I've worn out my welcome…&lt;end&gt;'</t>
  </si>
  <si>
    <t>1748 'At Save Points you can use a “Sleeping Bag” or “Tent”, and also save a game.&lt;page&gt;If you should perish, you'll automatically be able to play from your last save.&lt;page&gt;Though any GP, treasures, etc. you found will have to be found again, your Level and Exp. data will be retained.&lt;page&gt;You can save a game anywhere on the world map.&lt;end&gt;'</t>
  </si>
  <si>
    <t>1749 '&lt;wait for key 1440 frames&gt;&lt;wait 1 frame&gt;&lt;end&gt;'</t>
  </si>
  <si>
    <t>1750 'Emperor Gestahl himself asked me to do his portrait…&lt;line&gt;What if he doesn't like it…?&lt;end&gt;'</t>
  </si>
  <si>
    <t>1751 'I finished the Emperor's portrait. It was a true representation of the Emperor… but he hated it.&lt;page&gt;I ended selling it to Owzer, a rich man who lives in Jidoor.&lt;end&gt;'</t>
  </si>
  <si>
    <t>1752 'The Chocobo is the noblest of creatures!&lt;end&gt;'</t>
  </si>
  <si>
    <t>1753 'WOLF: Hmmm…if this is how it's gonna be then…take this!&lt;end&gt;'</t>
  </si>
  <si>
    <t>1754 'Look out!&lt;line&gt;Get outta the way!&lt;end&gt;'</t>
  </si>
  <si>
    <t>1755 'Defeat the Statues, and magical power will not disappear…&lt;page&gt;Kefka drained the Statues' power, the source of magic…?&lt;end&gt;'</t>
  </si>
  <si>
    <t>1756 'Unequip some party members?&lt;line&gt;&lt;choice&gt; Those not now in your party.&lt;line&gt;&lt;choice&gt; All members.&lt;line&gt;&lt;choice&gt; Don't do a thing!&lt;end&gt;'</t>
  </si>
  <si>
    <t>1757 '&lt;line&gt;&lt;      &gt;Got “Pearl Lance”!&lt;end&gt;'</t>
  </si>
  <si>
    <t>1758 'Thankupo!&lt;end&gt;'</t>
  </si>
  <si>
    <t>1759 'Can you talk?!&lt;end&gt;'</t>
  </si>
  <si>
    <t>1760 'Human-loving, fast-talking,&lt;line&gt;street-smart, SLAM-dancing…&lt;line&gt;Moogle…&lt;end&gt;'</t>
  </si>
  <si>
    <t>1761 'That old psycho, Ramuh, came to me in a dream and told me to be expectin' you!&lt;page&gt;And now… &lt;wait 60 frame&gt; I'm… &lt;wait 60 frame&gt;&lt;line&gt;gonna join your party!&lt;end&gt;'</t>
  </si>
  <si>
    <t>1762 'I'll wait in the airship, kupo!&lt;end&gt;'</t>
  </si>
  <si>
    <t>1763 'Kupo!&lt;end&gt;'</t>
  </si>
  <si>
    <t>1764 'Locked…&lt;end&gt;'</t>
  </si>
  <si>
    <t>1765 '&lt;line&gt;&lt;     &gt;Grrrr…&lt;line&gt;&lt;     &gt;You'll never get this&lt;line&gt;&lt;     &gt;“Economizer”!&lt;end&gt;'</t>
  </si>
  <si>
    <t>1766 'Kupo… &lt;wait 60 frame&gt; … &lt;wait 60 frame&gt; po!&lt;end&gt;'</t>
  </si>
  <si>
    <t>1767 '&lt;line&gt;That evening, the banquet&lt;line&gt;with the Emperor took place…&lt;end&gt;'</t>
  </si>
  <si>
    <t>1768 'TROOPER: This way, please.&lt;end&gt;'</t>
  </si>
  <si>
    <t>1769 'CID: You can count me in as a Returner!&lt;end&gt;'</t>
  </si>
  <si>
    <t>1770 'GESTAHL: Imagine!&lt;line&gt;All of us here together, sharing a meal! First we must have a toast!&lt;end&gt;'</t>
  </si>
  <si>
    <t>1771 '&lt;choice&gt; To the Empire…&lt;line&gt;&lt;choice&gt; To the Returners…&lt;line&gt;&lt;choice&gt; To our hometowns…&lt;end&gt;'</t>
  </si>
  <si>
    <t>1772 'GESTAHL: Well then…&lt;line&gt;To our hometowns!&lt;end&gt;'</t>
  </si>
  <si>
    <t>1773 'GESTAHL: Well then…&lt;line&gt;To the Empire!&lt;end&gt;'</t>
  </si>
  <si>
    <t>1774 'GESTAHL: Well then…&lt;line&gt;To the Returners!&lt;end&gt;'</t>
  </si>
  <si>
    <t>1775 'GESTAHL: As you know, Kefka's in jail for war crimes.&lt;line&gt;What shall we do with him?&lt;end&gt;'</t>
  </si>
  <si>
    <t>1776 '&lt;choice&gt; Leave him in jail…&lt;line&gt;&lt;choice&gt; Pardon him…&lt;line&gt;&lt;choice&gt; Execute him…&lt;end&gt;'</t>
  </si>
  <si>
    <t>1777 '&lt;EDGAR&gt;: Albrook's a port to the south of the Empire.&lt;line&gt;A Magitek Armor hauling ship plies the waters between……&lt;page&gt;……there and Crescent Island…&lt;line&gt;We'll penetrate the Imperial base. You deal with the Espers!&lt;end&gt;'</t>
  </si>
  <si>
    <t>1778 '&lt;SABIN&gt;: Can we really trust the Empire?! I have an awful feeling about this…&lt;end&gt;'</t>
  </si>
  <si>
    <t>1779 '&lt;CYAN&gt;: Never will I be able to forgive Kefka…&lt;end&gt;'</t>
  </si>
  <si>
    <t>1780 '&lt;GAU&gt;: Smells like parents' house here…why so familiar?&lt;end&gt;'</t>
  </si>
  <si>
    <t>1781 '&lt;MOG&gt;: Kupo!&lt;end&gt;'</t>
  </si>
  <si>
    <t>1782 'MAJESTY: General Leo's waiting in Albrook. Please head for Crescent Island and look for the Espers…&lt;end&gt;'</t>
  </si>
  <si>
    <t>1783 'GESTAHL: Hmm…&lt;line&gt;Well, let's let him stew in his cell for a while. Then we'll decide what to do.&lt;end&gt;'</t>
  </si>
  <si>
    <t>1784 '&lt;choice&gt; Why'd you start the war?&lt;line&gt;&lt;choice&gt; Why do you want peace now?&lt;line&gt;&lt;choice&gt; Why'd we have to talk to &lt;line&gt;&lt;      &gt;your men?&lt;end&gt;'</t>
  </si>
  <si>
    <t>1785 'GESTAHL: My desire for power got the best of me.&lt;line&gt;Now I've come to my senses.&lt;end&gt;'</t>
  </si>
  <si>
    <t>1786 'GESTAHL: I feel we need each other's help at this time…&lt;end&gt;'</t>
  </si>
  <si>
    <t>1787 'GESTAHL: Some of my men refuse to embrace peace. I felt they'd understand if they actually met you face to face.&lt;end&gt;'</t>
  </si>
  <si>
    <t>1788 'GESTAHL: With your permission, I'd like to talk about the Espers…&lt;end&gt;'</t>
  </si>
  <si>
    <t>1789 '&lt;choice&gt; One more question please!&lt;line&gt;&lt;choice&gt; Okay.&lt;end&gt;'</t>
  </si>
  <si>
    <t>1790 '&lt;choice&gt; One more question please!&lt;line&gt;&lt;choice&gt; Let's talk about Espers…&lt;end&gt;'</t>
  </si>
  <si>
    <t>1791 '&lt;line&gt;&lt;     &gt;Received “Zephyr Cape”!&lt;end&gt;'</t>
  </si>
  <si>
    <t>1792 '&lt;line&gt;&lt;     &gt;Received “Hero Ring”!&lt;end&gt;'</t>
  </si>
  <si>
    <t>1793 '&lt;line&gt;&lt;     &gt;Received “Cure Ring”!&lt;end&gt;'</t>
  </si>
  <si>
    <t>1794 '&lt;line&gt;&lt;     &gt;Received “Cherub Down”!&lt;end&gt;'</t>
  </si>
  <si>
    <t>1795 '&lt;line&gt;&lt;     &gt;Received “Exp. Egg”!&lt;end&gt;'</t>
  </si>
  <si>
    <t>1796 '&lt;line&gt;&lt;     &gt;Received “Marvel Shoes”!&lt;end&gt;'</t>
  </si>
  <si>
    <t>1797 '&lt;line&gt;&lt;     &gt;Received “Dragon Horn”!&lt;end&gt;'</t>
  </si>
  <si>
    <t>1798 '&lt;line&gt;&lt;     &gt;Received “Gem Box”!&lt;end&gt;'</t>
  </si>
  <si>
    <t>1799 '&lt;line&gt;&lt;     &gt;Received “Offering”!&lt;end&gt;'</t>
  </si>
  <si>
    <t>1800 '&lt;line&gt;&lt;     &gt;Received “Genji Glove”!&lt;end&gt;'</t>
  </si>
  <si>
    <t>1801 'GESTAHL: ……&lt;end&gt;'</t>
  </si>
  <si>
    <t>1802 '&lt;line&gt;&lt;     &gt;Received “Economizer”!&lt;end&gt;'</t>
  </si>
  <si>
    <t>1803 '&lt;line&gt;&lt;     &gt;Received “Snow Muffler”!&lt;end&gt;'</t>
  </si>
  <si>
    <t>1804 'TROOPER: Just as we thought…&lt;end&gt;'</t>
  </si>
  <si>
    <t>1805 '&lt;line&gt;&lt;     &gt;Received “BehemothSuit”!&lt;end&gt;'</t>
  </si>
  <si>
    <t>1806 '&lt;line&gt;&lt;     &gt;Received “Minerva”!&lt;end&gt;'</t>
  </si>
  <si>
    <t>1807 '&lt;line&gt;&lt;     &gt;Received “Genji Armor”!&lt;end&gt;'</t>
  </si>
  <si>
    <t>1808 '&lt;line&gt;&lt;     &gt;Received “Force Armor”!&lt;end&gt;'</t>
  </si>
  <si>
    <t>1809 '&lt;line&gt;&lt;     &gt;Received “Genji Helmet”!&lt;end&gt;'</t>
  </si>
  <si>
    <t>1810 '&lt;line&gt;&lt;     &gt;Received “Cat Hood”!&lt;end&gt;'</t>
  </si>
  <si>
    <t>1811 '&lt;line&gt;&lt;     &gt;Received “Red Cap”!&lt;end&gt;'</t>
  </si>
  <si>
    <t>1812 '&lt;line&gt;&lt;     &gt;Received “Force Shld”!&lt;end&gt;'</t>
  </si>
  <si>
    <t>1813 '&lt;line&gt;&lt;     &gt;Received “Paladin Shld”!&lt;end&gt;'</t>
  </si>
  <si>
    <t>1814 '&lt;line&gt;&lt;     &gt;Received “Genji Shld”!&lt;end&gt;'</t>
  </si>
  <si>
    <t>1815 '&lt;line&gt;&lt;     &gt;Received “Thunder Shld”!&lt;end&gt;'</t>
  </si>
  <si>
    <t>1816 '&lt;line&gt;&lt;     &gt;Received “Ice Shld”!&lt;end&gt;'</t>
  </si>
  <si>
    <t>1817 '&lt;line&gt;&lt;     &gt;Received “Flame Shld”!&lt;end&gt;'</t>
  </si>
  <si>
    <t>1818 '&lt;LOCKE&gt;: If &lt;TERRA&gt; goes, I'll go.&lt;end&gt;'</t>
  </si>
  <si>
    <t>1819 '&lt;TERRA&gt;: &lt;LOCKE&gt;…&lt;line&gt;Thank you…&lt;end&gt;'</t>
  </si>
  <si>
    <t>1820 '&lt;line&gt;&lt;     &gt;Received “Aegis Shld”!&lt;end&gt;'</t>
  </si>
  <si>
    <t>1821 '&lt;line&gt;&lt;     &gt;Received “Fixed Dice”!&lt;end&gt;'</t>
  </si>
  <si>
    <t>1822 '&lt;CYAN&gt;: We'll stay here and investigate.&lt;end&gt;'</t>
  </si>
  <si>
    <t>1823 '&lt;line&gt;&lt;     &gt;Received “Magus Rod”!&lt;end&gt;'</t>
  </si>
  <si>
    <t>1824 '&lt;EDGAR&gt;: Right.&lt;line&gt;And you be careful!&lt;end&gt;'</t>
  </si>
  <si>
    <t>1825 '&lt;line&gt;&lt;     &gt;Received “Aura Lance”!&lt;end&gt;'</t>
  </si>
  <si>
    <t>1826 '&lt;line&gt;&lt;     &gt;Received “Pearl Lance”!&lt;end&gt;'</t>
  </si>
  <si>
    <t>1827 '&lt;line&gt;&lt;     &gt;Received “Ragnarok”!&lt;end&gt;'</t>
  </si>
  <si>
    <t>1828 '&lt;line&gt;&lt;     &gt;Received “Illumina”!&lt;end&gt;'</t>
  </si>
  <si>
    <t>1829 '&lt;line&gt;&lt;     &gt;Received “ValiantKnife”!&lt;end&gt;'</t>
  </si>
  <si>
    <t>1830 'GESTAHL: Kefka was lying.&lt;line&gt;General &lt;CELES&gt; realized the war was stupid before anyone else.&lt;page&gt;That's why she joined the returners. Any other questions for me?&lt;end&gt;'</t>
  </si>
  <si>
    <t>1831 '&lt;         &gt;1 person&lt;end&gt;'</t>
  </si>
  <si>
    <t>1832 '&lt;         &gt;2 people&lt;end&gt;'</t>
  </si>
  <si>
    <t>1833 '&lt;         &gt;3 people&lt;end&gt;'</t>
  </si>
  <si>
    <t>1834 '&lt;         &gt;4 people&lt;end&gt;'</t>
  </si>
  <si>
    <t>1835 '&lt;         &gt;5 people&lt;end&gt;'</t>
  </si>
  <si>
    <t>1836 '&lt;         &gt;6 people&lt;end&gt;'</t>
  </si>
  <si>
    <t>1837 '&lt;         &gt;7 people&lt;end&gt;'</t>
  </si>
  <si>
    <t>1838 '&lt;         &gt;8 people&lt;end&gt;'</t>
  </si>
  <si>
    <t>1839 '&lt;         &gt;9 people&lt;end&gt;'</t>
  </si>
  <si>
    <t>1840 '&lt;         &gt;10 people&lt;end&gt;'</t>
  </si>
  <si>
    <t>1841 '&lt;         &gt;11 people&lt;end&gt;'</t>
  </si>
  <si>
    <t>1842 '&lt;         &gt;12 people&lt;end&gt;'</t>
  </si>
  <si>
    <t>1843 '&lt;         &gt;13 people&lt;end&gt;'</t>
  </si>
  <si>
    <t>1844 '&lt;         &gt;14 people&lt;end&gt;'</t>
  </si>
  <si>
    <t>1845 '&lt;         &gt;15 people&lt;end&gt;'</t>
  </si>
  <si>
    <t>1846 '&lt;         &gt;16 people&lt;end&gt;'</t>
  </si>
  <si>
    <t>1847 '&lt;         &gt;17 people&lt;end&gt;'</t>
  </si>
  <si>
    <t>1848 '&lt;         &gt;18 people&lt;end&gt;'</t>
  </si>
  <si>
    <t>1849 '&lt;         &gt;19 people&lt;end&gt;'</t>
  </si>
  <si>
    <t>1850 '&lt;         &gt;20 people&lt;end&gt;'</t>
  </si>
  <si>
    <t>1851 '&lt;         &gt;21 people&lt;end&gt;'</t>
  </si>
  <si>
    <t>1852 '&lt;         &gt;22 people&lt;end&gt;'</t>
  </si>
  <si>
    <t>1853 '&lt;         &gt;23 people&lt;end&gt;'</t>
  </si>
  <si>
    <t>1854 '&lt;         &gt;24 people&lt;end&gt;'</t>
  </si>
  <si>
    <t>1855 'I've slain too many people.&lt;line&gt;I'll never live a normal life.&lt;end&gt;'</t>
  </si>
  <si>
    <t>1856 'You're not wanted!&lt;end&gt;'</t>
  </si>
  <si>
    <t>1857 'I oppose peace!&lt;end&gt;'</t>
  </si>
  <si>
    <t>1858 'Some people fight harder after they're cast down!&lt;end&gt;'</t>
  </si>
  <si>
    <t>1859 'The Empire'll never die!&lt;end&gt;'</t>
  </si>
  <si>
    <t>1860 'You deserve a thrashing!&lt;end&gt;'</t>
  </si>
  <si>
    <t>1861 'You're strong…&lt;line&gt;Maybe you really CAN defeat the Espers…&lt;end&gt;'</t>
  </si>
  <si>
    <t>1862 'Espers…&lt;line&gt;Who'd have dreamed they were that powerful…&lt;end&gt;'</t>
  </si>
  <si>
    <t>1863 'We'll never knuckle under…&lt;end&gt;'</t>
  </si>
  <si>
    <t>1864 'I heard you're the strongest of the Returners…so just how strong are you…?&lt;end&gt;'</t>
  </si>
  <si>
    <t>1865 'Not bad…pretty strong!&lt;end&gt;'</t>
  </si>
  <si>
    <t>1866 'Someone outta thrash ya!&lt;end&gt;'</t>
  </si>
  <si>
    <t>1867 'Phepppp. Returner scum!&lt;end&gt;'</t>
  </si>
  <si>
    <t>1868 'Hm.&lt;line&gt;Not bad!&lt;end&gt;'</t>
  </si>
  <si>
    <t>1869 'Everything'll be settled after the banquet…&lt;end&gt;'</t>
  </si>
  <si>
    <t>1870 'A message from the Emperor…&lt;line&gt;Because you were able to talk to so many soldiers, you are to be rewarded as follows.&lt;end&gt;'</t>
  </si>
  <si>
    <t>1871 'Imperial troops have withdrawn from South Figaro.&lt;end&gt;'</t>
  </si>
  <si>
    <t>1872 'In addition, our troops have also pulled out of Doma.&lt;end&gt;'</t>
  </si>
  <si>
    <t>1873 'We hereby give you the right to take any weapons you desire from the Imperial base to the east, near the sealed gate.&lt;end&gt;'</t>
  </si>
  <si>
    <t>1874 'And this is from the Emperor himself…&lt;page&gt;&lt;line&gt;&lt;     &gt;Received “Tintinabar.”&lt;end&gt;'</t>
  </si>
  <si>
    <t>1875 'CID: Wow, what a ship!&lt;line&gt;&lt;SETZER&gt;: That landing really messed up the engine. It'll take a while to fix…&lt;end&gt;'</t>
  </si>
  <si>
    <t>1876 'Your behavior at the banquet was impeccable. Please take this as well!&lt;page&gt;&lt;line&gt;&lt;     &gt;Received “Charm Bangle.”&lt;end&gt;'</t>
  </si>
  <si>
    <t>1877 'CID: I'll help.&lt;line&gt;No machine can stump me!&lt;end&gt;'</t>
  </si>
  <si>
    <t>1878 'Well…&lt;end&gt;'</t>
  </si>
  <si>
    <t>1879 '&lt;SETZER&gt;: Don't touch anything!&lt;end&gt;'</t>
  </si>
  <si>
    <t>1880 'CID: Go kill time in the casino! I can speed this crate up!&lt;end&gt;'</t>
  </si>
  <si>
    <t>1881 '&lt;SETZER&gt;: ……&lt;line&gt;You little…!!&lt;line&gt;Get outta my sight!&lt;end&gt;'</t>
  </si>
  <si>
    <t>1882 'CID: But I could really make this thing hum…!&lt;end&gt;'</t>
  </si>
  <si>
    <t>1883 '&lt;TERRA&gt;: You love this ship, more than anything, huh?&lt;page&gt;&lt;SETZER&gt;: Actually, when I was young there was something I was mad about…&lt;end&gt;'</t>
  </si>
  <si>
    <t>1884 '&lt;TERRA&gt;: …huh?&lt;end&gt;'</t>
  </si>
  <si>
    <t>1885 '&lt;SETZER&gt;: In my youth I dreamed of having the world's fastest airship.&lt;end&gt;'</t>
  </si>
  <si>
    <t>1886 '&lt;TERRA&gt;: You mean……&lt;page&gt;&lt;SETZER&gt;: At that time there was a young girl who piloted the Falcon, the fastest vessel ever made.&lt;page&gt;Sometimes we were the worst of rivals…but other times we were the best of friends.&lt;page&gt;We always egged each other on to go faster and higher. When she disappeared along with her ship…&lt;page&gt;I felt like I lost my spirit.&lt;end&gt;'</t>
  </si>
  <si>
    <t>1887 '&lt;SETZER&gt;: …&lt;line&gt;Poor Daryl…&lt;end&gt;'</t>
  </si>
  <si>
    <t>1888 'LEO: There you are. Another of the Empire's generals, and a person I hired in town will be traveling with us.&lt;end&gt;'</t>
  </si>
  <si>
    <t>1889 'LEO: We should arrive tomorrow morning. Why not rest until then?&lt;end&gt;'</t>
  </si>
  <si>
    <t>1890 '&lt;TERRA&gt;: &lt;CELES&gt;… &lt;wait 60 frame&gt;&lt;line&gt;&lt;CELES&gt;: ……&lt;end&gt;'</t>
  </si>
  <si>
    <t>1891 '&lt;LOCKE&gt;: &lt;CELES&gt;…&lt;end&gt;'</t>
  </si>
  <si>
    <t>1892 'LEO: Right…let's go.&lt;end&gt;'</t>
  </si>
  <si>
    <t>1893 '&lt;SHADOW&gt;: I'm working for the Empire. But don't worry…&lt;line&gt;I'm not going to garrote you!&lt;end&gt;'</t>
  </si>
  <si>
    <t>1894 'General Leo's waiting for you.&lt;end&gt;'</t>
  </si>
  <si>
    <t>1895 'General Leo's holding a meeting.&lt;end&gt;'</t>
  </si>
  <si>
    <t>1896 'LEO: Let me introduce…&lt;line&gt;General &lt;CELES&gt;…and &lt;SHADOW&gt;.&lt;end&gt;'</t>
  </si>
  <si>
    <t>1897 'LEO: Is something wrong? &lt;wait 60 frame&gt;&lt;line&gt;&lt;LOCKE&gt;: No…&lt;end&gt;'</t>
  </si>
  <si>
    <t>1898 'LEO: Our departure isn't till tomorrow. I've arranged some lodging for you.&lt;end&gt;'</t>
  </si>
  <si>
    <t>1899 'LEO: Please, get some rest.&lt;end&gt;'</t>
  </si>
  <si>
    <t>1900 '&lt;SHADOW&gt;: You kids stay out of trouble now, you hear?&lt;end&gt;'</t>
  </si>
  <si>
    <t>1901 '&lt;LOCKE&gt;: Not a word of this to anyone else, o shrouded one…&lt;end&gt;'</t>
  </si>
  <si>
    <t>1902 '&lt;LOCKE&gt;: Come on…! &lt;wait 60 frame&gt;&lt;line&gt;Why won't you speak to me?&lt;end&gt;'</t>
  </si>
  <si>
    <t>1903 '&lt;LOCKE&gt;: &lt;CELES&gt;…&lt;end&gt;'</t>
  </si>
  <si>
    <t>1904 '&lt;LOCKE&gt;: Even if it was only a little…&lt;line&gt;I doubted you… &lt;wait 60 frame&gt;&lt;line&gt;But I'm still your friend…&lt;end&gt;'</t>
  </si>
  <si>
    <t>1905 '&lt;LOCKE&gt;: &lt;CELES&gt;!&lt;end&gt;'</t>
  </si>
  <si>
    <t>1906 'LEO: You all right?&lt;end&gt;'</t>
  </si>
  <si>
    <t>1907 'LEO: Looks like you're feeling better…&lt;end&gt;'</t>
  </si>
  <si>
    <t>1908 '&lt;TERRA&gt;: Funny, isn't it…&lt;line&gt;I was used by the Empire…&lt;line&gt;even had my thoughts ripped from me…&lt;page&gt;But here I am cooperating with the “enemy”…&lt;end&gt;'</t>
  </si>
  <si>
    <t>1909 'LEO: People are people.&lt;line&gt;Not all of us are like Kefka.&lt;end&gt;'</t>
  </si>
  <si>
    <t>1910 '&lt;TERRA&gt;: What…&lt;line&gt;&lt;wait 60 frame&gt;what's with you?&lt;end&gt;'</t>
  </si>
  <si>
    <t>1911 'LEO: I knew you were being used as a kind of biological weapon…&lt;page&gt;And because I didn't do anything about it, I'm no different than Kefka…&lt;end&gt;'</t>
  </si>
  <si>
    <t>1912 '&lt;TERRA&gt;: I'm the product of a human and an Esper…&lt;line&gt;&lt;wait 60 frame&gt;Will I ever be able to love someone?&lt;end&gt;'</t>
  </si>
  <si>
    <t>1913 'LEO: Of course!&lt;end&gt;'</t>
  </si>
  <si>
    <t>1914 '&lt;TERRA&gt;: But…&lt;line&gt;&lt;wait 60 frame&gt;I haven't felt that way yet…&lt;end&gt;'</t>
  </si>
  <si>
    <t>1915 'LEO: You're just young.&lt;line&gt;&lt;wait 60 frame&gt;…but I understand what you mean. &lt;wait 60 frame&gt;I understand only too well…&lt;end&gt;'</t>
  </si>
  <si>
    <t>1916 '&lt;TERRA&gt;: But…&lt;line&gt;&lt;wait 60 frame&gt;I want to know what love is…&lt;line&gt;now!&lt;end&gt;'</t>
  </si>
  <si>
    <t>1917 '&lt;TERRA&gt;: Who is it?&lt;end&gt;'</t>
  </si>
  <si>
    <t>1918 '&lt;SHADOW&gt;: Thought I'd sleep out under the stars.&lt;end&gt;'</t>
  </si>
  <si>
    <t>1919 '&lt;TERRA&gt;: Did you hear…&lt;line&gt;&lt;wait 60 frame&gt;…what we were just talking about?&lt;end&gt;'</t>
  </si>
  <si>
    <t>1920 '&lt;TERRA&gt;: Umm…&lt;end&gt;'</t>
  </si>
  <si>
    <t>1921 '&lt;SHADOW&gt;: I can't help you.&lt;line&gt;You must look within for answers.&lt;end&gt;'</t>
  </si>
  <si>
    <t>1922 '&lt;SHADOW&gt;: I didn't mean to overhear anything.&lt;end&gt;'</t>
  </si>
  <si>
    <t>1923 '&lt;SHADOW&gt;: &lt;TERRA&gt;.&lt;end&gt;'</t>
  </si>
  <si>
    <t>1924 '&lt;SHADOW&gt;: In this world are many like me who've killed their emotions. Don't forget that.&lt;end&gt;'</t>
  </si>
  <si>
    <t>1925 'LEO: We're almost at Crescent Island. When we disembark, we'll split into two groups.&lt;page&gt;&lt;CELES&gt; and I will form one group. &lt;TERRA&gt;, you go with &lt;LOCKE&gt; and &lt;SHADOW&gt;.&lt;page&gt;If you spot the Espers, report at once!&lt;end&gt;'</t>
  </si>
  <si>
    <t>1926 'LEO: &lt;TERRA&gt;, we'll continue yesterday's conversation later…&lt;end&gt;'</t>
  </si>
  <si>
    <t>1927 '&lt;LOCKE&gt;: Let's go.&lt;end&gt;'</t>
  </si>
  <si>
    <t>1928 '&lt;CELES&gt;: Um, I…&lt;end&gt;'</t>
  </si>
  <si>
    <t>1929 '&lt;LOCKE&gt;: Come on.&lt;end&gt;'</t>
  </si>
  <si>
    <t>1930 'Oh, wow!!!&lt;line&gt;Strangers!!&lt;end&gt;'</t>
  </si>
  <si>
    <t>1931 'MAYOR: Welcome, welcome!&lt;line&gt;&lt;wait 60 frame&gt;Magic…? What is this “magic”?&lt;end&gt;'</t>
  </si>
  <si>
    <t>1932 'MAYOR: No one is to divulge that we are able to use magic!&lt;end&gt;'</t>
  </si>
  <si>
    <t>1933 'Use rods as items during battle for some amazing results!&lt;page&gt;Only problem is they break after being used once!&lt;end&gt;'</t>
  </si>
  <si>
    <t>1934 'Have you talked to old man &lt;STRAGO&gt;? Do so, and the inn keeper may be more reasonable.&lt;end&gt;'</t>
  </si>
  <si>
    <t>1935 'For some reason the inn keeper doesn't like strangers!&lt;end&gt;'</t>
  </si>
  <si>
    <t>1936 'You're strangers…&lt;page&gt;1500 GP if you wanna stay.&lt;line&gt;&lt;choice&gt; (Well, okay.)&lt;line&gt;&lt;choice&gt; (No way!)&lt;end&gt;'</t>
  </si>
  <si>
    <t>1937 'Espers? What in blazes are they? If they're animals, talk to the old guy that lives on the edge of town.&lt;end&gt;'</t>
  </si>
  <si>
    <t>1938 'Ha!&lt;line&gt;No admittance!&lt;end&gt;'</t>
  </si>
  <si>
    <t>1939 'Old man &lt;STRAGO&gt; looks like he's on his last legs, but he used to be a powerful warrior.&lt;end&gt;'</t>
  </si>
  <si>
    <t>1940 'Have you met little &lt;RELM&gt;? She loves to paint pictures! Wonder if she'd do my portrait?&lt;end&gt;'</t>
  </si>
  <si>
    <t>1941 'Actually, &lt;RELM&gt; isn't &lt;STRAGO&gt;'s real grandchild.&lt;page&gt;I heard she's his friend's daughter.&lt;end&gt;'</t>
  </si>
  <si>
    <t>1942 '&lt;STRAGO&gt; is a Blue Mage by training. He can memorize the attacks of monsters he has fought…&lt;end&gt;'</t>
  </si>
  <si>
    <t>1943 'Listen, I have to tell you… &lt;wait 60 frame&gt;&lt;line&gt;Naaah…never mind.&lt;end&gt;'</t>
  </si>
  <si>
    <t>1944 'My house burned down!&lt;end&gt;'</t>
  </si>
  <si>
    <t>1945 'Get outta the way!&lt;end&gt;'</t>
  </si>
  <si>
    <t>1946 'I've never seen you before.&lt;end&gt;'</t>
  </si>
  <si>
    <t>1947 '…… &lt;wait 60 frame&gt;Right!&lt;end&gt;'</t>
  </si>
  <si>
    <t>1948 'And who might YOU be?&lt;end&gt;'</t>
  </si>
  <si>
    <t>1949 '1 GP per night.&lt;line&gt;Why not relax for a spell?&lt;line&gt;&lt;choice&gt; Yes&lt;line&gt;&lt;choice&gt; No&lt;end&gt;'</t>
  </si>
  <si>
    <t>1950 'Whatcha want with me?&lt;end&gt;'</t>
  </si>
  <si>
    <t>1951 'An elderly gentleman, pure of heart, and learned in the ways of monsters…&lt;end&gt;'</t>
  </si>
  <si>
    <t>1952 'FIRE!!&lt;end&gt;'</t>
  </si>
  <si>
    <t>1953 'Uh?! What was that?&lt;end&gt;'</t>
  </si>
  <si>
    <t>1954 'N'ga! Oh no!&lt;end&gt;'</t>
  </si>
  <si>
    <t>1955 'Mama…it hurts…&lt;end&gt;'</t>
  </si>
  <si>
    <t>1956 'Oh all right. Cure…&lt;end&gt;'</t>
  </si>
  <si>
    <t>1957 '…medicine…where is my cure medicine?!&lt;end&gt;'</t>
  </si>
  <si>
    <t>1958 'Mama!&lt;line&gt;Please use cure on me!&lt;end&gt;'</t>
  </si>
  <si>
    <t>1959 '&lt;STRAGO&gt;: Espers?&lt;line&gt;Espers…Hmm…&lt;line&gt;Not really familiar with that word.&lt;page&gt;&lt;LOCKE&gt;: But you've heard it before?&lt;end&gt;'</t>
  </si>
  <si>
    <t>1960 '&lt;STRAGO&gt;: Nope, uhn uhn…&lt;line&gt;Can't say I have.&lt;line&gt;&lt;wait 60 frame&gt;Honestly &lt;wait 60 frame&gt;can't say &lt;wait 60 frame&gt;I have! &lt;wait 60 frame&gt;&lt;end&gt;'</t>
  </si>
  <si>
    <t>1961 'Grandpa!&lt;end&gt;'</t>
  </si>
  <si>
    <t>1962 '&lt;STRAGO&gt;: Hey…HEY!&lt;end&gt;'</t>
  </si>
  <si>
    <t>1963 '&lt;STRAGO&gt;: What in blazes…&lt;line&gt;What're you doing?&lt;end&gt;'</t>
  </si>
  <si>
    <t>1964 'In her pictures she captures everything:&lt;line&gt;forests, water, light…&lt;line&gt;the very essence of life…&lt;end&gt;'</t>
  </si>
  <si>
    <t>1965 'That's odd…&lt;end&gt;'</t>
  </si>
  <si>
    <t>1966 '&lt;RELM&gt;: Grandpa.&lt;line&gt;Who are these people? Friends? Can they use magic, too?&lt;line&gt;&lt;STRAGO&gt;: Yaa! Hush!&lt;end&gt;'</t>
  </si>
  <si>
    <t>1967 '&lt;RELM&gt;: What a cute doggy!&lt;line&gt;&lt;SHADOW&gt;: Get away.&lt;line&gt;He bites.&lt;end&gt;'</t>
  </si>
  <si>
    <t>1968 '&lt;STRAGO&gt;: Go to your room!&lt;line&gt;&lt;RELM&gt;: I will not!&lt;line&gt;What a fussy old man!&lt;end&gt;'</t>
  </si>
  <si>
    <t>1969 '&lt;STRAGO&gt;: Please…leave us!&lt;line&gt;&lt;RELM&gt;: Well…all right…&lt;end&gt;'</t>
  </si>
  <si>
    <t>1970 '&lt;RELM&gt;: What a sweet puppy!&lt;end&gt;'</t>
  </si>
  <si>
    <t>1971 '&lt;STRAGO&gt;: Hoo boy…&lt;line&gt;Seems to like your dog…&lt;end&gt;'</t>
  </si>
  <si>
    <t>1972 '&lt;STRAGO&gt;: This is terrible…&lt;end&gt;'</t>
  </si>
  <si>
    <t>1973 '&lt;STRAGO&gt;: Sorry.&lt;line&gt;&lt;SHADOW&gt;: No problem.&lt;line&gt;The dog usually doesn't like people, though…&lt;end&gt;'</t>
  </si>
  <si>
    <t>1974 '&lt;STRAGO&gt;: Please excuse her.&lt;line&gt;She's just young.&lt;line&gt;&lt;LOCKE&gt;: Hmmm…&lt;page&gt;&lt;STRAGO&gt;: This is just a back-water village. We can tell you nothing about your Espers…&lt;end&gt;'</t>
  </si>
  <si>
    <t>1975 '&lt;LOCKE&gt;: I see…&lt;line&gt;&lt;wait 60 frame&gt;There's something wrong here…&lt;line&gt;&lt;TERRA&gt;: Let's have a look around.&lt;end&gt;'</t>
  </si>
  <si>
    <t>1976 '&lt;LOCKE&gt;: Thanks for your time!&lt;line&gt;&lt;STRAGO&gt;: Sorry I couldn't have been more helpful!&lt;end&gt;'</t>
  </si>
  <si>
    <t>1977 '&lt;SHADOW&gt;: Interceptor!&lt;line&gt;Come!&lt;end&gt;'</t>
  </si>
  <si>
    <t>1978 '&lt;RELM&gt;: Oh, all right…&lt;end&gt;'</t>
  </si>
  <si>
    <t>1979 '&lt;STRAGO&gt;: What a beautiful day.&lt;end&gt;'</t>
  </si>
  <si>
    <t>1980 '&lt;RELM&gt;: Interceptor, please come back again and play!&lt;end&gt;'</t>
  </si>
  <si>
    <t>1981 '&lt;STRAGO&gt;: This is awful!&lt;line&gt;&lt;RELM&gt;…she's…&lt;end&gt;'</t>
  </si>
  <si>
    <t>1982 '&lt;TERRA&gt;: &lt;RELM&gt;'s in danger?&lt;line&gt;&lt;STRAGO&gt;: Yes!&lt;page&gt;She was at a neighbor's house when a fire broke out. I won't be able to stand it if something happens to her!&lt;end&gt;'</t>
  </si>
  <si>
    <t>1983 '&lt;STRAGO&gt;: Please!&lt;line&gt;Won't you help?!&lt;end&gt;'</t>
  </si>
  <si>
    <t>1984 '&lt;LOCKE&gt;: &lt;SHADOW&gt;!&lt;end&gt;'</t>
  </si>
  <si>
    <t>1985 '&lt;SHADOW&gt;: Interceptor…&lt;line&gt;&lt;wait 60 frame&gt;Where are you?!&lt;end&gt;'</t>
  </si>
  <si>
    <t>1986 'Waaah…my beautiful house…!&lt;end&gt;'</t>
  </si>
  <si>
    <t>1987 '&lt;STRAGO&gt;: &lt;RELM&gt;'s inside that house!&lt;end&gt;'</t>
  </si>
  <si>
    <t>1988 'FIRE!!&lt;end&gt;'</t>
  </si>
  <si>
    <t>1989 '&lt;STRAGO&gt;: &lt;RELM&gt;!!!!!&lt;end&gt;'</t>
  </si>
  <si>
    <t>1990 '&lt;LOCKE&gt;: What're you doing?&lt;end&gt;'</t>
  </si>
  <si>
    <t>1991 'Flames be GONE!!! &lt;wait 30 frames&gt;&lt;wait 1 frame&gt;&lt;end&gt;'</t>
  </si>
  <si>
    <t>1992 'MAYOR: Magic is forbidden!&lt;line&gt;&lt;TERRA&gt;: Magic…?!&lt;end&gt;'</t>
  </si>
  <si>
    <t>1993 '&lt;STRAGO&gt;: I don't care!&lt;line&gt;&lt;wait 60 frame&gt;&lt;RELM&gt;'s inside!!!&lt;end&gt;'</t>
  </si>
  <si>
    <t>1994 'Mayor!!&lt;end&gt;'</t>
  </si>
  <si>
    <t>1995 'MAYOR: All right.&lt;line&gt;&lt;wait 60 frame&gt;We really have no choice.&lt;end&gt;'</t>
  </si>
  <si>
    <t>1996 'MAYOR: Stand back.&lt;end&gt;'</t>
  </si>
  <si>
    <t>1997 '&lt;STRAGO&gt;: It's no use.&lt;line&gt;The fire's too strong!&lt;page&gt;MAYOR: I think that's because they keep so many Fire Rods in here…&lt;end&gt;'</t>
  </si>
  <si>
    <t>1998 '&lt;STRAGO&gt;: I'm going in!&lt;end&gt;'</t>
  </si>
  <si>
    <t>1999 '&lt;TERRA&gt;: Wait…I'm going too.&lt;line&gt;&lt;LOCKE&gt;: Count me in. You'd better stay out here, gramps.&lt;page&gt;&lt;STRAGO&gt;: Fool!&lt;line&gt;I may be old, but I'm not powerless!&lt;end&gt;'</t>
  </si>
  <si>
    <t>2000 'Quickly!&lt;end&gt;'</t>
  </si>
  <si>
    <t>2001 'Is this the source of our blaze…?&lt;end&gt;'</t>
  </si>
  <si>
    <t>2002 '&lt;LOCKE&gt;: Try to avoid the flames.&lt;line&gt;&lt;TERRA&gt;: Easier said than done.&lt;page&gt;&lt;STRAGO&gt;: Hurry!&lt;line&gt;We have to find &lt;RELM&gt;!&lt;end&gt;'</t>
  </si>
  <si>
    <t>2003 'Uwaaa!!&lt;line&gt;Too late! &lt;wait 75 frames&gt;&lt;wait 1 frame&gt;&lt;end&gt;'</t>
  </si>
  <si>
    <t>2004 'Huh!? &lt;wait 30 frames&gt;&lt;wait 1 frame&gt;&lt;end&gt;'</t>
  </si>
  <si>
    <t>2005 '&lt;STRAGO&gt;: &lt;RELM&gt;!!!&lt;line&gt;Where are you?!&lt;end&gt;'</t>
  </si>
  <si>
    <t>2006 '&lt;SHADOW&gt;: Let's get outta here! &lt;wait 60 frame&gt;I'll use a Smoke Bomb!!&lt;end&gt;'</t>
  </si>
  <si>
    <t>2007 '&lt;STRAGO&gt;: Are you okay?&lt;line&gt;&lt;RELM&gt;: Yes. Thanks, Grandpa!&lt;end&gt;'</t>
  </si>
  <si>
    <t>2008 '&lt;STRAGO&gt;: Save your thanks for these people.&lt;line&gt;&lt;RELM&gt;: Thank you…&lt;end&gt;'</t>
  </si>
  <si>
    <t>2009 '&lt;STRAGO&gt;: I guess our town's little secret is out now…&lt;end&gt;'</t>
  </si>
  <si>
    <t>2010 '&lt;LOCKE&gt;: Can everyone here use magic? What's going on here?&lt;end&gt;'</t>
  </si>
  <si>
    <t>2011 '&lt;STRAGO&gt;: This is…&lt;line&gt;&lt;wait 60 frame&gt;…the village of the Mage Warriors…&lt;end&gt;'</t>
  </si>
  <si>
    <t>2012 '&lt;STRAGO&gt;: Long ago humans used Magicite to gain magical powers. They came to be known as Mage Warriors.&lt;end&gt;'</t>
  </si>
  <si>
    <t>2013 '&lt;LOCKE&gt;: But I thought they perished centuries ago…&lt;end&gt;'</t>
  </si>
  <si>
    <t>2014 '&lt;STRAGO&gt;: After the War of the Magi, the Espers fled to their new world behind the sealed gate.&lt;page&gt;They wished to live peacefully, without fear of being used by humans. They left us here to fend for ourselves…&lt;page&gt;But we were despised by normal people. Everyone felt we had begun that war…&lt;end&gt;'</t>
  </si>
  <si>
    <t>2015 '&lt;STRAGO&gt;: They sent people to hunt us down like animals.&lt;line&gt;There weren't even any trials…&lt;page&gt;&lt;TERRA&gt;: Even though the only difference was that you could use magic…?&lt;end&gt;'</t>
  </si>
  <si>
    <t>2016 '&lt;STRAGO&gt;: A few Mage Warriors escaped and found their way here. They were our ancestors.&lt;page&gt;Our powers have weakened over time, but some of it remains.&lt;end&gt;'</t>
  </si>
  <si>
    <t>2017 '&lt;TERRA&gt;: Look, if you're up to it, we could use your help. &lt;wait 60 frame&gt;&lt;page&gt;&lt;STRAGO&gt;: So, you're after the Espers, eh…?&lt;end&gt;'</t>
  </si>
  <si>
    <t>2018 '&lt;STRAGO&gt;: Well, I owe you for saving &lt;RELM&gt;. &lt;wait 60 frame&gt;I'll help you find your Espers.&lt;end&gt;'</t>
  </si>
  <si>
    <t>2019 '&lt;RELM&gt;: Me too! &lt;wait 60 frame&gt;&lt;line&gt;&lt;STRAGO&gt;: I don't think so.&lt;end&gt;'</t>
  </si>
  <si>
    <t>2020 '&lt;RELM&gt;: What a fuddy duddy…&lt;end&gt;'</t>
  </si>
  <si>
    <t>2021 '&lt;LOCKE&gt;: But…where do we start looking?&lt;page&gt;&lt;STRAGO&gt;: Hmm…&lt;line&gt;&lt;wait 60 frame&gt;If they're here, they must be  hiding in the mountains to the west.&lt;end&gt;'</t>
  </si>
  <si>
    <t>2022 '&lt;LOCKE&gt;: Why there?&lt;line&gt;&lt;STRAGO&gt;: Those mountains have powerful magical properties.&lt;page&gt;They say the Espers were created there…&lt;end&gt;'</t>
  </si>
  <si>
    <t>2023 '&lt;TERRA&gt;: Maybe they're drawn to that place?&lt;end&gt;'</t>
  </si>
  <si>
    <t>2024 '&lt;LOCKE&gt;: I think it's worth a look.&lt;end&gt;'</t>
  </si>
  <si>
    <t>2025 '&lt;SHADOW&gt;: Don't misunderstand me. I just wanted my dog back.&lt;end&gt;'</t>
  </si>
  <si>
    <t>2026 '&lt;LOCKE&gt;: Going somewhere?&lt;line&gt;&lt;SHADOW&gt;: I'll search for the Espers in my own way.&lt;end&gt;'</t>
  </si>
  <si>
    <t>2027 'ULTROS: G'heh, heh…these shiny statues are all mine!&lt;line&gt;These'll get Ziegfried's attention!&lt;end&gt;'</t>
  </si>
  <si>
    <t>2028 'ULTROS: Oh!&lt;line&gt;They're glowing!!&lt;line&gt;They're…beautiful!&lt;end&gt;'</t>
  </si>
  <si>
    <t>2029 '&lt;LOCKE&gt;: Hey, squidball!&lt;line&gt;Don't you ever learn?&lt;page&gt;ULTROS: Uh, well they always said I was a slow learner…&lt;line&gt;but I eat FAST!!&lt;end&gt;'</t>
  </si>
  <si>
    <t>2030 '&lt;RELM&gt;: Hey! Did you see me? I was awesome!&lt;line&gt;Wouldn't I be more helpful than Gramps?&lt;page&gt;&lt;STRAGO&gt;: G…GRAMPS!!?&lt;end&gt;'</t>
  </si>
  <si>
    <t>2031 '&lt;TERRA&gt;: I suppose it wouldn't hurt to have you along…&lt;end&gt;'</t>
  </si>
  <si>
    <t>2032 '&lt;STRAGO&gt;: I can't believe it…&lt;line&gt;&lt;wait 60 frame&gt;The Statues…!&lt;line&gt;&lt;TERRA&gt;: “The” Statues?!&lt;end&gt;'</t>
  </si>
  <si>
    <t>2033 'The birth of magic…&lt;page&gt;3 goddesses were banished here. In time they began quarreling, which led to all-out war.&lt;page&gt;Those unlucky humans who got in the way were transformed into Espers, and used as living war machines…&lt;end&gt;'</t>
  </si>
  <si>
    <t>2034 '&lt;LOCKE&gt;: Some faint letters are carved on the back of the stone figures…&lt;end&gt;'</t>
  </si>
  <si>
    <t>2035 '&lt;LOCKE&gt;: Say, old man, what else can you tell us about these goddesses?&lt;end&gt;'</t>
  </si>
  <si>
    <t>2036 '&lt;STRAGO&gt;: They quite literally created magic, as we know it.&lt;page&gt;&lt;LOCKE&gt;: So, they're the goddesses of magic, then?&lt;line&gt;&lt;STRAGO&gt;: You could say that.&lt;end&gt;'</t>
  </si>
  <si>
    <t>2037 '&lt;TERRA&gt;: I can feel their power…&lt;line&gt;&lt;STRAGO&gt;: The Statues are the source of all magic.&lt;page&gt;It's said the Espers made these images, and put them in a very special place.&lt;page&gt;These represent power beyond all comprehension…&lt;end&gt;'</t>
  </si>
  <si>
    <t>2038 '&lt;TERRA&gt;: Our Espers no doubt came to this island to bask in all this magical power!&lt;end&gt;'</t>
  </si>
  <si>
    <t>2039 'The goddesses finally realized that they were being laughed at by those who had banished them here.&lt;page&gt;In a rare moment of mutual clarity, they agreed to seal themselves away from the world.&lt;page&gt;With their last ounce of energy they gave the Espers back their own free will, and then transformed themselves…&lt;page&gt;…into stone.&lt;line&gt;Their only request was that the Espers keep them sealed away for all eternity.&lt;end&gt;'</t>
  </si>
  <si>
    <t>2040 'The Espers created these statues as a symbol of their vow to let the goddesses sleep in peace.&lt;page&gt;The Espers have sworn to keep the goddesses' power from being abused.&lt;end&gt;'</t>
  </si>
  <si>
    <t>2041 '&lt;LOCKE&gt;: Phew…what a story.&lt;page&gt;&lt;TERRA&gt;: If the Espers were attracted here by these statues, they must be around here somewhere!&lt;end&gt;'</t>
  </si>
  <si>
    <t>2042 '&lt;LOCKE&gt;: Say, old timer,&lt;line&gt;what happened to the stone goddesses?&lt;page&gt;&lt;STRAGO&gt;: Legend has it that they're hidden somewhere beyond the reach of humans.&lt;page&gt;I'd say they're beyond the sealed gate…&lt;end&gt;'</t>
  </si>
  <si>
    <t>2043 '&lt;TERRA&gt;: I wonder if the barrier that protects that place is generated by those stone goddesses?&lt;end&gt;'</t>
  </si>
  <si>
    <t>2044 '&lt;RELM&gt;: Are these…Espers?!&lt;end&gt;'</t>
  </si>
  <si>
    <t>2045 '&lt;TERRA&gt;: I didn't think they'd look so… &lt;wait 60 frame&gt;&lt;page&gt;&lt;LOCKE&gt;: Gramps, take &lt;RELM&gt; and clear outta here!&lt;end&gt;'</t>
  </si>
  <si>
    <t>2046 '&lt;STRAGO&gt;: What about you?&lt;end&gt;'</t>
  </si>
  <si>
    <t>2047 'YURA: Halt!&lt;end&gt;'</t>
  </si>
  <si>
    <t>2048 '&lt;RELM&gt;: What is it?&lt;line&gt;&lt;STRAGO&gt;: I sense some immense magical power in &lt;TERRA&gt;… &lt;wait 60 frame&gt;It…frightens me…&lt;end&gt;'</t>
  </si>
  <si>
    <t>2049 '&lt;LOCKE&gt;: I wonder if she's gonna go ballistic again?!&lt;end&gt;'</t>
  </si>
  <si>
    <t>2050 'YURA: You're somehow different…&lt;line&gt;&lt;wait 60 frame&gt;I sense a familiar power radiating from you…&lt;page&gt;&lt;TERRA&gt;: Yes.&lt;end&gt;'</t>
  </si>
  <si>
    <t>2051 '&lt;STRAGO&gt;: You're the Espers that fled through the sealed gate?&lt;page&gt;YURA: As a rule, we are not allowed to visit to your world.&lt;page&gt;We few had gathered near the gate, and were wondering how we could save the Espers that had been kidnapped.&lt;page&gt;It was just a coincidence that &lt;TERRA&gt; appeared when she did…&lt;end&gt;'</t>
  </si>
  <si>
    <t>2052 '&lt;TERRA&gt;: I felt…&lt;line&gt;your presence…&lt;line&gt;through the gate.&lt;page&gt;YURA: We bolted the moment &lt;TERRA&gt; opened the gate.&lt;line&gt;But once in your world, we lost control of our powers.&lt;end&gt;'</t>
  </si>
  <si>
    <t>2053 'YURA: We completely leveled a city…and took some innocent lives…&lt;end&gt;'</t>
  </si>
  <si>
    <t>2054 '&lt;TERRA&gt;: That's what happened to me! I lost all control of my power…&lt;end&gt;'</t>
  </si>
  <si>
    <t>2055 '&lt;STRAGO&gt;: There must be something in your world that allows you to focus your power differently.&lt;page&gt;You must use caution while in our world…&lt;end&gt;'</t>
  </si>
  <si>
    <t>2056 'YURA: We are deeply sorry to have caused you humans such suffering and pain.&lt;end&gt;'</t>
  </si>
  <si>
    <t>2057 '&lt;LOCKE&gt;: The past is history. The Empire seems to want to talk peace with you. Why not come with us?&lt;page&gt;YURA: They would forgive us so easily?&lt;end&gt;'</t>
  </si>
  <si>
    <t>2058 '&lt;LOCKE&gt;: Let's go to Thamasa and talk with General Leo.&lt;line&gt;&lt;TERRA&gt;: Right!&lt;end&gt;'</t>
  </si>
  <si>
    <t>2059 '&lt;LOCKE&gt;: General Leo.&lt;page&gt;LEO: &lt;LOCKE&gt;…you're back! And you've made the Espers understand our desire for peace!&lt;end&gt;'</t>
  </si>
  <si>
    <t>2060 'LEO: I am General Leo.&lt;line&gt;May I have your name, please?&lt;line&gt;YURA: I am called Yura.&lt;end&gt;'</t>
  </si>
  <si>
    <t>2061 'YURA: We have done something inexcusable to your people.&lt;page&gt;YURA: This probably isn't the time or place to ask for your forgiveness, but…&lt;end&gt;'</t>
  </si>
  <si>
    <t>2062 'LEO: Speak no further.&lt;line&gt;It is we who owe you an apology. We hungered for your power…&lt;page&gt;How close we came to reenacting the War of the Magi!!!&lt;page&gt;YURA: We must put this all behind us.&lt;end&gt;'</t>
  </si>
  <si>
    <t>2063 'KEFKA: I don't care for the appearance of this pitiful little hamlet…&lt;line&gt;So burn it!!&lt;end&gt;'</t>
  </si>
  <si>
    <t>2064 '&lt;LOCKE&gt;: I believe our job is finally over! I, for one, could use some peace and quiet…&lt;page&gt;&lt;CELES&gt;: Let's return to Vector.&lt;end&gt;'</t>
  </si>
  <si>
    <t>2065 '&lt;CELES&gt;: Please, not another word.&lt;end&gt;'</t>
  </si>
  <si>
    <t>2066 '&lt;RELM&gt;: I'm too hot, Grandpa.&lt;line&gt;&lt;STRAGO&gt;: Kids!!&lt;end&gt;'</t>
  </si>
  <si>
    <t>2067 'LEO: Kefka! What ARE you doing?!&lt;line&gt;KEFKA: G'ha, ha, ha! Emperor's orders!&lt;page&gt;I'm to bring the Magicite remains of these Espers to his excellency! Behold! A Magicite mother lode!!&lt;end&gt;'</t>
  </si>
  <si>
    <t>2068 'LEO: Kefka! No!&lt;end&gt;'</t>
  </si>
  <si>
    <t>2069 'KEFKA: Shut up!&lt;end&gt;'</t>
  </si>
  <si>
    <t>2070 'M.TEK TROOPER: General Leo, prepare yourself!&lt;end&gt;'</t>
  </si>
  <si>
    <t>2071 'LEO: No.&lt;line&gt;I won't let this happen!&lt;end&gt;'</t>
  </si>
  <si>
    <t>2072 'LEO: Kefka!&lt;line&gt;&lt;wait 60 frame&gt;Your behavior is dishonorable!&lt;line&gt;I can't allow this!&lt;end&gt;'</t>
  </si>
  <si>
    <t>2073 'KEFKA: Hee, hee…!&lt;line&gt;How 'bout a little Magitek mayhem!&lt;end&gt;'</t>
  </si>
  <si>
    <t>2074 'KEFKA: Now for a little Magicite hocus-pocus…!&lt;end&gt;'</t>
  </si>
  <si>
    <t>2075 'KEFKA: Whoa! Yes, I feel some incredible magic power here, today! Wave after wave of pure, magical energy…&lt;end&gt;'</t>
  </si>
  <si>
    <t>2076 'KEFKA: I'd say you're all charged up, boys and girls…or whatever…&lt;page&gt;Say, remind me to show you my Magicite collection someday! You might see a few familiar faces!!!&lt;end&gt;'</t>
  </si>
  <si>
    <t>2077 'KEFKA: First, let's neutralize your abilities.&lt;end&gt;'</t>
  </si>
  <si>
    <t>2078 'KEFKA: Now, little Espers…&lt;line&gt;Let's see whatcha got!&lt;end&gt;'</t>
  </si>
  <si>
    <t>2079 'KEFKA: This is ridiculous!&lt;line&gt;I had no idea you were such wimps! &lt;wait 60 frame&gt;Time to put a stop to all of this.&lt;end&gt;'</t>
  </si>
  <si>
    <t>2080 'KEFKA: Eh?!&lt;line&gt;You wanna take me on?&lt;line&gt;Fine. Here I am…&lt;end&gt;'</t>
  </si>
  <si>
    <t>2081 'KEFKA: Phew…&lt;line&gt;I think I have plenty of Magicite for the time being…&lt;page&gt;that is, until I make my way through your precious sealed gate!!&lt;end&gt;'</t>
  </si>
  <si>
    <t>2082 'It hurts…&lt;end&gt;'</t>
  </si>
  <si>
    <t>2083 'Curse the Empire…Curse Kefka!&lt;end&gt;'</t>
  </si>
  <si>
    <t>2084 'The Espers…are they all…?&lt;end&gt;'</t>
  </si>
  <si>
    <t>2085 'MAYOR: I can only take some comfort in the fact that there were so few casualties.&lt;end&gt;'</t>
  </si>
  <si>
    <t>2086 '&lt;TERRA&gt;: General Leo…&lt;end&gt;'</t>
  </si>
  <si>
    <t>2087 '&lt;TERRA&gt;: People only seem to want power. Do they really want to be like me?&lt;end&gt;'</t>
  </si>
  <si>
    <t>2088 '&lt;TERRA&gt;: I…I wanted to learn so much more from you…&lt;end&gt;'</t>
  </si>
  <si>
    <t>2089 'Interceptor!?&lt;line&gt;That's a nasty wound!&lt;end&gt;'</t>
  </si>
  <si>
    <t>2090 '&lt;LOCKE&gt;: We not only lost Leo, but &lt;SHADOW&gt;, too…&lt;line&gt;&lt;wait 60 frame&gt;Curse the Empire!&lt;end&gt;'</t>
  </si>
  <si>
    <t>2091 '&lt;LOCKE&gt;: This'll have to do…&lt;end&gt;'</t>
  </si>
  <si>
    <t>2092 '&lt;CELES&gt;: He was so gentle…&lt;end&gt;'</t>
  </si>
  <si>
    <t>2093 '&lt;RELM&gt;: I'll go with you.&lt;end&gt;'</t>
  </si>
  <si>
    <t>2094 '&lt;LOCKE&gt;: Now I'm worried about &lt;EDGAR&gt; and the others…&lt;page&gt;&lt;TERRA&gt;: I wish I could say they were safe…&lt;end&gt;'</t>
  </si>
  <si>
    <t>2095 '&lt;SETZER&gt;: We've been had!!&lt;line&gt;The Emperor is a liar!&lt;end&gt;'</t>
  </si>
  <si>
    <t>2096 '&lt;CYAN&gt;: Thanks to &lt;EDGAR&gt;, we escaped before anything bad happened…&lt;end&gt;'</t>
  </si>
  <si>
    <t>2097 '&lt;LOCKE&gt;: Way to go, &lt;EDGAR&gt;!&lt;end&gt;'</t>
  </si>
  <si>
    <t>2098 '&lt;EDGAR&gt;: I got to know the gal who brought us tea.&lt;line&gt;After a while, she just blurted out the whole crooked plan.&lt;end&gt;'</t>
  </si>
  <si>
    <t>2099 '&lt;SABIN&gt;: So…you finally hit pay dirt, eh?&lt;end&gt;'</t>
  </si>
  <si>
    <t>2100 '&lt;EDGAR&gt;: Watch your mouth!&lt;line&gt;There're ladies present!&lt;line&gt;I was a perfect gentleman.&lt;end&gt;'</t>
  </si>
  <si>
    <t>2101 '&lt;LOCKE&gt;: General Leo's gone…&lt;line&gt;&lt;wait 60 frame&gt;Kefka did him in… &lt;wait 60 frame&gt;&lt;end&gt;'</t>
  </si>
  <si>
    <t>2102 '&lt;CYAN&gt;: Sir Leo?! Gone?!&lt;line&gt;&lt;wait 60 frame&gt;What a waste…&lt;line&gt;He was their finest soldier…&lt;end&gt;'</t>
  </si>
  <si>
    <t>2103 '&lt;EDGAR&gt;: We need to rethink our plans. Let's return to the airship.&lt;end&gt;'</t>
  </si>
  <si>
    <t>2104 '&lt;STRAGO&gt;: May I accompany you?&lt;end&gt;'</t>
  </si>
  <si>
    <t>2105 '&lt;EDGAR&gt;: Who're you?&lt;end&gt;'</t>
  </si>
  <si>
    <t>2106 '&lt;LOCKE&gt;: He's one of this town's citizens.&lt;end&gt;'</t>
  </si>
  <si>
    <t>2107 '&lt;TERRA&gt;: He's descended from the Mage Warriors of yore…&lt;line&gt;I think he can be a big help.&lt;end&gt;'</t>
  </si>
  <si>
    <t>2108 '&lt;STRAGO&gt;: We must expect the Empire to flex its new-found muscle soon.&lt;end&gt;'</t>
  </si>
  <si>
    <t>2109 '&lt;RELM&gt;: I'm coming along, too.&lt;end&gt;'</t>
  </si>
  <si>
    <t>2110 '&lt;SABIN&gt;: Yeah, right kid!&lt;end&gt;'</t>
  </si>
  <si>
    <t>2111 '&lt;RELM&gt;: What?&lt;line&gt;Who is this puffed up aerobics instructor, anyway?&lt;page&gt;&lt;SABIN&gt;: Kid's got quite a lip!&lt;end&gt;'</t>
  </si>
  <si>
    <t>2112 '&lt;RELM&gt;: Aaack!&lt;line&gt;I'm gonna paint your portrait!&lt;end&gt;'</t>
  </si>
  <si>
    <t>2113 'Uwaaa! S…stop!&lt;end&gt;'</t>
  </si>
  <si>
    <t>2114 '&lt;STRAGO&gt;: All right all ready!&lt;line&gt;If you insist…&lt;line&gt;&lt;RELM&gt;: That's better!&lt;end&gt;'</t>
  </si>
  <si>
    <t>2115 '&lt;RELM&gt;: What's wrong, lover boy?&lt;line&gt;&lt;EDGAR&gt;: How old are you?&lt;line&gt;&lt;RELM&gt;: 10…why?&lt;end&gt;'</t>
  </si>
  <si>
    <t>2116 '&lt;EDGAR&gt;: You've grown up entirely too fast!&lt;line&gt;&lt;wait 60 frame&gt;Lighten up, okay?!&lt;end&gt;'</t>
  </si>
  <si>
    <t>2117 'General Leo…&lt;end&gt;'</t>
  </si>
  <si>
    <t>2118 'GESTAHL: Fuwa, ha, ha!&lt;line&gt;Now THIS is power!&lt;line&gt;This, and my Magicite…&lt;line&gt;now nothing can stop me!&lt;end&gt;'</t>
  </si>
  <si>
    <t>2119 '&lt;STRAGO&gt;: The beginning of all magic…&lt;line&gt;&lt;TERRA&gt;: Those?&lt;page&gt;&lt;STRAGO&gt;: It is said that they somehow neutralized each other's power, then sealed themselves away…&lt;page&gt;&lt;STRAGO&gt;: If the 3 statues should ever be moved out of alignment, the resulting inbalance of power would…&lt;page&gt;…rearrange the face of our planet…&lt;line&gt;&lt;TERRA&gt;: What?!&lt;end&gt;'</t>
  </si>
  <si>
    <t>2120 'Quick! Back to the airship!!&lt;end&gt;'</t>
  </si>
  <si>
    <t>2121 '&lt;SETZER&gt;: The Empire's after the sealed gate! They're looking for some statues or something.&lt;page&gt;&lt;STRAGO&gt;: No!!!&lt;end&gt;'</t>
  </si>
  <si>
    <t>2122 '&lt;CELES&gt;: What's wrong, &lt;TERRA&gt;?&lt;page&gt;&lt;TERRA&gt;: The island…&lt;line&gt;The world is groaning in pain…&lt;end&gt;'</t>
  </si>
  <si>
    <t>2123 'GESTAHL: Oh, those silly Espers! To think they opened the gate themselves! The Statues should be just ahead.&lt;page&gt;If we can just get our hands on them, we'll have everything we ever dreamed of!&lt;end&gt;'</t>
  </si>
  <si>
    <t>2124 'GESTAHL: Come quickly!&lt;end&gt;'</t>
  </si>
  <si>
    <t>2125 '&lt;SETZER&gt;: Quick!&lt;line&gt;Let's jump onto that thing!&lt;page&gt;'</t>
  </si>
  <si>
    <t>2126 'Only 3 allowed in your party.&lt;line&gt;The others must stay on board.&lt;end&gt;'</t>
  </si>
  <si>
    <t>2127 'Uh, oh!!!&lt;line&gt;The Imperial Airforce (IAF)!&lt;page&gt;We're surrounded!&lt;line&gt;Let's give 'em a bloody lip!&lt;end&gt;'</t>
  </si>
  <si>
    <t>2128 'Something…&lt;line&gt;curious…approaches!!&lt;end&gt;'</t>
  </si>
  <si>
    <t>2129 'Kefka, Gestahl…and the Statues are just ahead.&lt;end&gt;'</t>
  </si>
  <si>
    <t>2130 '&lt;SHADOW&gt;: Down with the Empire! Once I outlived my usefulness, they tried to off me!&lt;page&gt;“We thought you were a goner!”&lt;end&gt;'</t>
  </si>
  <si>
    <t>2131 '&lt;SHADOW&gt;: Is Interceptor all right?&lt;page&gt;“He's fine.&lt;line&gt;Come on, let's go!”&lt;end&gt;'</t>
  </si>
  <si>
    <t>2132 '&lt;SHADOW&gt;: Forget about me.&lt;page&gt;“We can't just leave you!”&lt;end&gt;'</t>
  </si>
  <si>
    <t>2133 '&lt;SHADOW&gt;: I sold my skills to the Empire…&lt;line&gt;I have no right to fight together with you.&lt;end&gt;'</t>
  </si>
  <si>
    <t>2134 '&lt;SHADOW&gt;: We meet again.&lt;end&gt;'</t>
  </si>
  <si>
    <t>2135 'Do you wish to return?&lt;line&gt;&lt;choice&gt; (No)&lt;line&gt;&lt;choice&gt; (Yes)&lt;end&gt;'</t>
  </si>
  <si>
    <t>2136 'GESTAHL: Well, well…&lt;end&gt;'</t>
  </si>
  <si>
    <t>2137 '&lt;CELES&gt;!!&lt;line&gt;Welcome back!&lt;page&gt;&lt;CELES&gt;: I came to stop you!&lt;end&gt;'</t>
  </si>
  <si>
    <t>2138 'GESTAHL: Fwa, ha, ha…&lt;line&gt;Then you're just in time to perish. Behold! The Statues!!&lt;end&gt;'</t>
  </si>
  <si>
    <t>2139 'GESTAHL: Ooh! I've got goose bumps! What power…&lt;page&gt;&lt;CELES&gt;: Emperor Gestahl!&lt;line&gt;Please, stop this madness!&lt;end&gt;'</t>
  </si>
  <si>
    <t>2140 'GESTAHL: &lt;CELES&gt;…&lt;line&gt;Come to me, my pretty!&lt;page&gt;You and Kefka were given life to serve me!!&lt;line&gt;It is your birthright to rule the world with me!!&lt;end&gt;'</t>
  </si>
  <si>
    <t>2141 'KEFKA: Kill the others and we'll overlook your treachery!&lt;end&gt;'</t>
  </si>
  <si>
    <t>2142 'KEFKA: Take this sword!&lt;line&gt;Take care of them. Immediately!!&lt;end&gt;'</t>
  </si>
  <si>
    <t>2143 'GESTAHL: &lt;CELES&gt;…together we can rule an entire world!&lt;line&gt;Think of it…!&lt;end&gt;'</t>
  </si>
  <si>
    <t>2144 '&lt;CELES&gt;: Power only breeds war…&lt;line&gt;I wish I'd never been…born.&lt;end&gt;'</t>
  </si>
  <si>
    <t>2145 'KEFKA: Ouch!!&lt;end&gt;'</t>
  </si>
  <si>
    <t>2146 'KEFKA: B…blood!?&lt;end&gt;'</t>
  </si>
  <si>
    <t>2147 'KEFKA: You…vicious brat!&lt;end&gt;'</t>
  </si>
  <si>
    <t>2148 'Grrr… &lt;wait 60 frame&gt;Aargh…&lt;end&gt;'</t>
  </si>
  <si>
    <t>2149 'I&lt;line&gt;hate hate hate&lt;line&gt;hate hate hate…&lt;page&gt;hate hate hate hate hate&lt;line&gt;hate hate hate hate hate&lt;page&gt;&lt;line&gt;&lt;      &gt;HATE YOU! Grrr…&lt;end&gt;'</t>
  </si>
  <si>
    <t>2150 'KEFKA: Goddesses…you were born only to fight.&lt;line&gt;I implore you…show me your power!!&lt;end&gt;'</t>
  </si>
  <si>
    <t>2151 'KEFKA: I command you!&lt;line&gt;Give me your power!&lt;line&gt;Arrrgh! Curses!&lt;end&gt;'</t>
  </si>
  <si>
    <t>2152 'KEFKA: Listen to me,&lt;line&gt;or you'll regret it!&lt;line&gt;Give me…POWER!&lt;end&gt;'</t>
  </si>
  <si>
    <t>2153 'GESTAHL: Kefka, stop it!&lt;line&gt;Revive those statues, and you'll destroy the very world we're trying to possess!&lt;page&gt;KEFKA: Shuddap!&lt;end&gt;'</t>
  </si>
  <si>
    <t>2154 'GESTAHL: There'll be no one to worship us…&lt;end&gt;'</t>
  </si>
  <si>
    <t>2155 '&lt;CELES&gt;: Snap out of it, Kefka!&lt;end&gt;'</t>
  </si>
  <si>
    <t>2156 '&lt;CELES&gt;: Oh, that's really smart, Kefka!&lt;line&gt;Disturb their delicate balance, and they'll go haywire…!&lt;end&gt;'</t>
  </si>
  <si>
    <t>2157 'KEFKA: Who're you?!&lt;end&gt;'</t>
  </si>
  <si>
    <t>2158 'KEFKA: Noooo!&lt;end&gt;'</t>
  </si>
  <si>
    <t>2159 '&lt;SHADOW&gt;: Go!&lt;line&gt;There are people counting on you!&lt;end&gt;'</t>
  </si>
  <si>
    <t>2160 '&lt;SHADOW&gt;……&lt;line&gt;Get outta here on the double!&lt;end&gt;'</t>
  </si>
  <si>
    <t>2161 '&lt;SHADOW&gt;: Don't worry about me! Run!!&lt;line&gt;I can't stop this chain reaction!&lt;page&gt;I'll see you again.&lt;line&gt;Count on it!&lt;page&gt;KEFKA: You can't escape me!!&lt;end&gt;'</t>
  </si>
  <si>
    <t>2162 'The airship's below.&lt;line&gt;&lt;choice&gt; (Jump!!)&lt;line&gt;&lt;choice&gt; (Wait!!)&lt;end&gt;'</t>
  </si>
  <si>
    <t>2163 '&lt;choice&gt; (Jump!!)&lt;line&gt;&lt;choice&gt; (Gotta wait for &lt;SHADOW&gt;…)&lt;end&gt;'</t>
  </si>
  <si>
    <t>2164 '“&lt;SHADOW&gt;!!”&lt;line&gt;&lt;SHADOW&gt;: I'll be blown to bits before I can even collect my pay…&lt;end&gt;'</t>
  </si>
  <si>
    <t>2165 'Can't you diffuse the statues?!&lt;end&gt;'</t>
  </si>
  <si>
    <t>2166 '&lt;SETZER&gt;: Hang on!&lt;end&gt;'</t>
  </si>
  <si>
    <t>2167 '&lt;line&gt;&lt;     &gt;On that day, &lt;wait 60 frame&gt;the world&lt;line&gt;&lt;     &gt;was changed forever… &lt;wait 480 frames&gt;&lt;wait 1 frame&gt;&lt;end&gt;'</t>
  </si>
  <si>
    <t>2168 'CID: &lt;CELES&gt;…at last…!&lt;end&gt;'</t>
  </si>
  <si>
    <t>2169 'CID: You're finally awake!&lt;line&gt;&lt;CELES&gt;: I…feel like I've been sleeping for ever…&lt;page&gt;CID: For one year, actually…&lt;line&gt;I thought you were out for good.&lt;page&gt;&lt;CELES&gt;: A whole year…&lt;line&gt;&lt;wait 60 frame&gt;You've watched over me the whole time?&lt;end&gt;'</t>
  </si>
  <si>
    <t>2170 'CID: Yes, and I'm about out of energy.&lt;end&gt;'</t>
  </si>
  <si>
    <t>2171 'CID: We're on a tiny, deserted island. After the world crumbled, I awoke to find us here together with…&lt;page&gt;…a few strangers.&lt;line&gt;&lt;CELES&gt;: The world…!&lt;line&gt;So, it wasn't just a dream.&lt;end&gt;'</t>
  </si>
  <si>
    <t>2172 '&lt;CELES&gt;: Where are my friends? Where's &lt;LOCKE&gt;…?&lt;page&gt;CID: I don't know.&lt;line&gt;I only know we're here…&lt;line&gt;Maybe we're the only people left alive…&lt;page&gt;CID: Since that day, the world's continued its slide into ruin. Animals and plants are dying…&lt;page&gt;The few others who washed up here with us passed away of boredom and despair.&lt;end&gt;'</t>
  </si>
  <si>
    <t>2173 '&lt;CELES&gt;: My friends…&lt;line&gt;they're probably all gone…&lt;end&gt;'</t>
  </si>
  <si>
    <t>2174 'CID: &lt;CELES&gt;…you're the closest thing to family that I have…we could just live out our lives here peacefully…&lt;page&gt;&lt;CELES&gt;: I suppose so, Cid…&lt;line&gt;&lt;wait 60 frame&gt;Or should I say, Granddad?!&lt;line&gt;May I call you that?&lt;page&gt;CID: Gramps, eh?&lt;line&gt;I'm overwhelmed! All of a sudden I have a granddaughter!&lt;line&gt;&lt;wait 60 frame&gt;Cough… &lt;wait 60 frame&gt;Wheeze…&lt;page&gt;&lt;CELES&gt;: My long-lost Granddad…&lt;end&gt;'</t>
  </si>
  <si>
    <t>2175 'CID: I…haven't eaten in 3 or so days, ever since I became ill.&lt;end&gt;'</t>
  </si>
  <si>
    <t>2176 'CID: I feel much better!&lt;line&gt;Thanks!&lt;end&gt;'</t>
  </si>
  <si>
    <t>2177 'CID: I…feel I'm not going to be around much longer…&lt;end&gt;'</t>
  </si>
  <si>
    <t>2178 'CID: Thanks for all you've done for me!&lt;end&gt;'</t>
  </si>
  <si>
    <t>2179 'CID: Hackack!!&lt;line&gt;I feel a little better!&lt;end&gt;'</t>
  </si>
  <si>
    <t>2180 'CID: Cough…wheeze…&lt;line&gt;I can't bear this any longer…&lt;end&gt;'</t>
  </si>
  <si>
    <t>2181 'CID: I…I'm not long for this cruel new world…&lt;end&gt;'</t>
  </si>
  <si>
    <t>2182 'CID: My worst nightmare is to think of you alone here on this wretched island…hack…wheeze!!&lt;end&gt;'</t>
  </si>
  <si>
    <t>2183 'CID: Cough…hack…ACK!!&lt;line&gt;While I can still talk, I…wheeze…pant…want to thank you…cough!&lt;end&gt;'</t>
  </si>
  <si>
    <t>2184 'CID: Good-bye…&lt;end&gt;'</t>
  </si>
  <si>
    <t>2185 '……&lt;end&gt;'</t>
  </si>
  <si>
    <t>2186 'Here's a fish! Eat up!&lt;line&gt;CID: Oh! Yum…&lt;line&gt;Chomp, munch, chew…&lt;end&gt;'</t>
  </si>
  <si>
    <t>2187 '&lt;CELES&gt;: What's up?&lt;page&gt;CID: &lt;CELES&gt;…the project that kept me going over the past year is down below. Go have a look at it!&lt;end&gt;'</t>
  </si>
  <si>
    <t>2188 '&lt;CELES&gt;: Granddad.&lt;line&gt;You have to eat, or else…&lt;page&gt;W…what's the matter?&lt;end&gt;'</t>
  </si>
  <si>
    <t>2189 '&lt;CELES&gt;: Cid…&lt;end&gt;'</t>
  </si>
  <si>
    <t>2190 '&lt;CELES&gt;: No…NO!!&lt;line&gt;You promised you'd stay here with me!!&lt;end&gt;'</t>
  </si>
  <si>
    <t>2191 '&lt;CELES&gt;: Granddad, ANSWER ME!&lt;line&gt;Tell me you're just joking!&lt;end&gt;'</t>
  </si>
  <si>
    <t>2192 '&lt;CELES&gt;: Cid…Granddad…!&lt;end&gt;'</t>
  </si>
  <si>
    <t>2193 '&lt;CELES&gt;: Granddad.&lt;page&gt;CID: &lt;CELES&gt;…&lt;line&gt;You must leave this place.&lt;line&gt;You have to find your friends!&lt;page&gt;&lt;CELES&gt;: I know…&lt;line&gt;But I'll bring 'em all back to meet you!&lt;page&gt;CID: That &lt;LOCKE&gt; fellow, too, no doubt…&lt;end&gt;'</t>
  </si>
  <si>
    <t>2194 '&lt;CELES&gt;: I'll make you proud of me…Granddad…&lt;end&gt;'</t>
  </si>
  <si>
    <t>2195 'CID: Those others who were here…&lt;page&gt;when they were feeling down they'd take a leap of faith from the cliffs up north…perked 'em right up!&lt;end&gt;'</t>
  </si>
  <si>
    <t>2196 '&lt;CELES&gt;: Everyone's gone…&lt;line&gt;Even &lt;LOCKE&gt;, who promised to watch over me…&lt;page&gt;The world's slowly ebbing away…&lt;end&gt;'</t>
  </si>
  <si>
    <t>2197 '&lt;CELES&gt;: Phew…&lt;line&gt;Why did you nurse me back to health? Did I ever ask you to help me?!&lt;end&gt;'</t>
  </si>
  <si>
    <t>2198 '&lt;CELES&gt;: A bandana???&lt;line&gt;&lt;wait 60 frame&gt;No…it can't be…&lt;page&gt;&lt;CELES&gt;: Hey, you!&lt;line&gt;Where'd you get this?!&lt;line&gt;Is the person who healed you still alive? Answer me!&lt;end&gt;'</t>
  </si>
  <si>
    <t>2199 '&lt;CELES&gt;: He's alive…&lt;line&gt;&lt;wait 60 frame&gt;&lt;LOCKE&gt;'s still alive!!!&lt;end&gt;'</t>
  </si>
  <si>
    <t>2200 'You need to leave! The others are surely waiting for you!&lt;page&gt;Find the stairs next to the stove. Down them lies your road to freedom.&lt;line&gt;&lt;           &gt;Love, Granddad&lt;end&gt;'</t>
  </si>
  <si>
    <t>2201 'Thanks for saving the child!&lt;end&gt;'</t>
  </si>
  <si>
    <t>2202 'I was on lookout duty for Kefka…&lt;line&gt;But I lost my nerve…&lt;end&gt;'</t>
  </si>
  <si>
    <t>2203 'Anyone who opposes Kefka is doomed. He uses his “Light of Judgment” from high atop his tower to burn whole towns.&lt;end&gt;'</t>
  </si>
  <si>
    <t>2204 'I saw it! Kefka used a light beam to burn the village of Mobliz, to the east.&lt;page&gt;Most of the adults there perished trying to save their children…&lt;end&gt;'</t>
  </si>
  <si>
    <t>2205 'The “Serpent Trench” used to be deep under water.&lt;line&gt;Now it's above sea level.&lt;page&gt;Some “Cult of Kefka” members have built a tower there…&lt;end&gt;'</t>
  </si>
  <si>
    <t>2206 'Many monsters nowadays attack with “Zombie”, “Petrify” and the like. Have you equipped suitable Relics?&lt;end&gt;'</t>
  </si>
  <si>
    <t>2207 'To the east you'll find the “Serpent Trench.” Further east you'll find the village of Mobliz.&lt;page&gt;Boy, the Light of Judgment really fried that town…&lt;end&gt;'</t>
  </si>
  <si>
    <t>2208 'Head north on the Serpent Trench and you'll reach Nikeah. Ships still sail from there.&lt;end&gt;'</t>
  </si>
  <si>
    <t>2209 'Heeeeee…&lt;line&gt;I've never been more frightened!&lt;end&gt;'</t>
  </si>
  <si>
    <t>2210 'My child's inside!&lt;line&gt;Do something!&lt;end&gt;'</t>
  </si>
  <si>
    <t>2211 'Must have irritated Kefka…&lt;end&gt;'</t>
  </si>
  <si>
    <t>2212 'There are monsters inside! They keep petrifying everyone who goes in to help. You using suitable Relics?&lt;end&gt;'</t>
  </si>
  <si>
    <t>2213 'We resisted Kefka, so he unleashed his Light of Judgment on us!&lt;end&gt;'</t>
  </si>
  <si>
    <t>2214 'Hurry, or the house'll collapse!&lt;end&gt;'</t>
  </si>
  <si>
    <t>2215 '&lt;CELES&gt;: &lt;SABIN&gt;!&lt;page&gt;&lt;SABIN&gt;: Hey! &lt;CELES&gt;!&lt;line&gt;&lt;CELES&gt;: Let's head in!&lt;line&gt;&lt;SABIN&gt;: Wait!!&lt;end&gt;'</t>
  </si>
  <si>
    <t>2216 '“&lt;SABIN&gt;!!”&lt;page&gt;&lt;SABIN&gt;: Hey! You're alive!!!&lt;line&gt;Get in there, quick!&lt;end&gt;'</t>
  </si>
  <si>
    <t>2217 '&lt;SABIN&gt;: If I move…&lt;line&gt;The whole house'll collapse. First… &lt;wait 60 frame&gt;save the child that's in there…&lt;page&gt;I can't hold this up forever, so…&lt;line&gt;Get out on the hum…urgh…&lt;end&gt;'</t>
  </si>
  <si>
    <t>2218 'I…I…&lt;line&gt;I'm losing my grip…&lt;line&gt;Keep up the fight!&lt;end&gt;'</t>
  </si>
  <si>
    <t>2219 '&lt;SABIN&gt;: Wait!&lt;end&gt;'</t>
  </si>
  <si>
    <t>2220 '&lt;CELES&gt;: &lt;SABIN&gt;!&lt;line&gt;You're alive!&lt;end&gt;'</t>
  </si>
  <si>
    <t>2221 '&lt;SABIN&gt;!&lt;line&gt;You're alive!&lt;end&gt;'</t>
  </si>
  <si>
    <t>2222 '&lt;SABIN&gt;: But of course!&lt;line&gt;You think a minor thing like the end of the world was gonna do me in?&lt;end&gt;'</t>
  </si>
  <si>
    <t>2223 '&lt;CELES&gt;: I thought everyone was gone…&lt;line&gt;I had given up all hope…&lt;page&gt;But… &lt;wait 60 frame&gt;fortunately, I was wrong! Now I know they're all alive! We need to find everyone! Then…&lt;end&gt;'</t>
  </si>
  <si>
    <t>2224 'We thought everyone was gone…&lt;line&gt;We'd given up all hope…&lt;page&gt;But… &lt;wait 60 frame&gt;fortunately, I was wrong! Now I know they're all alive! We need to find everyone! Then…&lt;end&gt;'</t>
  </si>
  <si>
    <t>2225 '&lt;SABIN&gt;: I know, I know…&lt;line&gt;We smash Kefka, and deliver peace unto the world…&lt;end&gt;'</t>
  </si>
  <si>
    <t>2226 'Come on!!&lt;line&gt;Please help!&lt;end&gt;'</t>
  </si>
  <si>
    <t>2227 'All I can do now is restore your health.&lt;line&gt;Please…go back inside and save that child!!&lt;end&gt;'</t>
  </si>
  <si>
    <t>2228 '“I'm scared…!”&lt;line&gt;“Don't worry, you're safe now.”&lt;end&gt;'</t>
  </si>
  <si>
    <t>2229 'Did you see that tower…?&lt;end&gt;'</t>
  </si>
  <si>
    <t>2230 'Kefka's up there, 'n he's using the power of the Statues…&lt;line&gt;He's like a god…&lt;end&gt;'</t>
  </si>
  <si>
    <t>2231 'Everything changed on that day…&lt;end&gt;'</t>
  </si>
  <si>
    <t>2232 'Anyone who opposes Kefka gets his or her town fried by the “Light of Judgment.”&lt;end&gt;'</t>
  </si>
  <si>
    <t>2233 'On THAT day, debris from all over the world floated eerily to the center of this land mass, and formed that tower…&lt;end&gt;'</t>
  </si>
  <si>
    <t>2234 'How can ya make a GP in a world like this?&lt;end&gt;'</t>
  </si>
  <si>
    <t>2235 'When the world was ripped apart, many long-sealed monsters were released…&lt;page&gt;Phunbaba…Doom Gaze…&lt;line&gt;And the 8 Dragons…&lt;end&gt;'</t>
  </si>
  <si>
    <t>2236 'I saw Doom Gaze soaring through the sky!&lt;line&gt;I'd rather take an acid bath than fight that thing!&lt;end&gt;'</t>
  </si>
  <si>
    <t>2237 'Uh? You again…?&lt;line&gt;&lt;wait 60 frame&gt;Oh, sorry. You look just like a man who was here searching for his friends…&lt;page&gt;He said he was going north, to Tzen.&lt;end&gt;'</t>
  </si>
  <si>
    <t>2238 'You…the sparkle in your eye…&lt;line&gt;You're the spittin' image of a man who came through here recently.&lt;end&gt;'</t>
  </si>
  <si>
    <t>2239 'Oh…I think back on how nice the world used to be…&lt;end&gt;'</t>
  </si>
  <si>
    <t>2240 '…and realize it'll never be the same again…&lt;end&gt;'</t>
  </si>
  <si>
    <t>2241 '&lt;RELM&gt;: You!!&lt;line&gt;You old fool!!!&lt;line&gt;You're still standing?!&lt;end&gt;'</t>
  </si>
  <si>
    <t>2242 '&lt;STRAGO&gt;: &lt;RELM&gt;!&lt;line&gt;Is that you, my dear?&lt;line&gt;You're alive!!&lt;end&gt;'</t>
  </si>
  <si>
    <t>2243 '&lt;RELM&gt;: Idiot!&lt;line&gt;Of course I'm all right!&lt;line&gt;&lt;STRAGO&gt;: Oh…&lt;line&gt;I'm so happy…&lt;page&gt;&lt;RELM&gt;: Did you think I was gonna check out before you, old man?! &lt;wait 60 frame&gt;Ah, ha, ha…&lt;end&gt;'</t>
  </si>
  <si>
    <t>2244 '&lt;STRAGO&gt;: You're as foul-mouthed as ever, bless your heart!&lt;page&gt;&lt;RELM&gt;: Come along now…&lt;line&gt;We're all glad to see you!&lt;end&gt;'</t>
  </si>
  <si>
    <t>2245 '&lt;STRAGO&gt;: Whoa!&lt;line&gt;Well I'll be…&lt;line&gt;All right, make room for me!&lt;end&gt;'</t>
  </si>
  <si>
    <t>2246 'The members of the “Cult of Kefka” live in this tower.&lt;line&gt;There's something wondrous atop it!&lt;page&gt;You can only use magic attacks inside, so unless your magic's strong, you'll never make it to the top!&lt;end&gt;'</t>
  </si>
  <si>
    <t>2247 'Treasure…treasure…&lt;end&gt;'</t>
  </si>
  <si>
    <t>2248 'For 100000 GP I'll tell ya 'bout a secret treasure!&lt;line&gt;&lt;choice&gt; (Hand over 100000 GP!)&lt;line&gt;&lt;choice&gt; (No way!)&lt;end&gt;'</t>
  </si>
  <si>
    <t>2249 'Hooey!!!! &lt;wait 60 frame&gt;&lt;line&gt;Right, here's the scoop:&lt;line&gt;Beneath the Desert of Figaro lies an ancient castle…&lt;page&gt;…loaded with treasure.&lt;line&gt;By the way, an old man who lives in the Weapon Shop in Narshe is looking for you…&lt;end&gt;'</t>
  </si>
  <si>
    <t>2250 'No use talking to them. They've sold their hearts to Kefka.&lt;line&gt;All they do is mope around, thinking of him…&lt;end&gt;'</t>
  </si>
  <si>
    <t>2251 '   Master Kefka's treasure…&lt;line&gt;&lt;      &gt;Return it…   Now…!&lt;end&gt;'</t>
  </si>
  <si>
    <t>2252 'Uwaaa!&lt;line&gt;Someone's coming!!&lt;end&gt;'</t>
  </si>
  <si>
    <t>2253 'You're gonna have to fight your way in here, chumps!!&lt;end&gt;'</t>
  </si>
  <si>
    <t>2254 '&lt;line&gt;&lt;               &gt;Wait!&lt;end&gt;'</t>
  </si>
  <si>
    <t>2255 '&lt;TERRA&gt;!!&lt;end&gt;'</t>
  </si>
  <si>
    <t>2256 'Mama!&lt;line&gt;Are these your friends?!&lt;end&gt;'</t>
  </si>
  <si>
    <t>2257 '&lt;TERRA&gt;: Oh! I'm so glad to see that you're safe!&lt;line&gt;I've missed you!&lt;end&gt;'</t>
  </si>
  <si>
    <t>2258 '“&lt;TERRA&gt;…come one, let's go! Unless we stop Kefka, all's lost…”&lt;line&gt;&lt;TERRA&gt;: I…&lt;end&gt;'</t>
  </si>
  <si>
    <t>2259 '&lt;TERRA&gt;: That is &lt;wait 60 frame&gt;I… &lt;wait 60 frame&gt;um…&lt;line&gt;I can't fight any longer…&lt;end&gt;'</t>
  </si>
  <si>
    <t>2260 '&lt;TERRA&gt;: The very day the world fell, Kefka turned some kind of beam on this town.&lt;page&gt;Almost all of the adults perished trying to save their children…&lt;end&gt;'</t>
  </si>
  <si>
    <t>2261 '&lt;TERRA&gt;: There were only children here… &lt;wait 60 frame&gt;&lt;line&gt;The moment I arrived, I felt needed…&lt;end&gt;'</t>
  </si>
  <si>
    <t>2262 'DUANE: You can't take &lt;TERRA&gt; away!&lt;end&gt;'</t>
  </si>
  <si>
    <t>2263 'KATARIN: Duane… &lt;wait 60 frame&gt;&lt;page&gt;Please excuse him. It's just that if &lt;TERRA&gt; goes, she takes with her the very spirit of our survival…&lt;end&gt;'</t>
  </si>
  <si>
    <t>2264 'You're not gonna take Ifrit away, are you?&lt;end&gt;'</t>
  </si>
  <si>
    <t>2265 'I'm not gonna cry.&lt;line&gt;If I do, Ifrit'll feel sad…&lt;end&gt;'</t>
  </si>
  <si>
    <t>2266 'Help!!! Run!!!&lt;line&gt;Phunbaba's coming!!&lt;end&gt;'</t>
  </si>
  <si>
    <t>2267 '&lt;TERRA&gt;: Phunbaba's an ancient demon who was released when the world was undone.&lt;end&gt;'</t>
  </si>
  <si>
    <t>2268 '&lt;TERRA&gt;!!&lt;line&gt;Wake up!&lt;line&gt;Uh, oh…here it comes!!&lt;end&gt;'</t>
  </si>
  <si>
    <t>2269 '&lt;TERRA&gt;: I've really lost it…&lt;line&gt;My fighting edge…&lt;end&gt;'</t>
  </si>
  <si>
    <t>2270 'Mama!&lt;line&gt;Are you okay?!&lt;end&gt;'</t>
  </si>
  <si>
    <t>2271 '&lt;TERRA&gt;: I'm staying here.&lt;line&gt;As you can see, I can't be of any help to you.&lt;page&gt;And besides, the children really need me.&lt;line&gt;“But &lt;TERRA&gt;…!”&lt;end&gt;'</t>
  </si>
  <si>
    <t>2272 '&lt;TERRA&gt;: Maybe after a little more time passes…&lt;line&gt;I need to understand what's happening to me…&lt;end&gt;'</t>
  </si>
  <si>
    <t>2273 '&lt;line&gt;     Received the Magicite&lt;line&gt;              “Fenrir.”&lt;end&gt;'</t>
  </si>
  <si>
    <t>2274 'Mama…are you all right?&lt;end&gt;'</t>
  </si>
  <si>
    <t>2275 'You can't take Mama away!&lt;end&gt;'</t>
  </si>
  <si>
    <t>2276 'I'll have you if something happens to Mama!!&lt;end&gt;'</t>
  </si>
  <si>
    <t>2277 '&lt;TERRA&gt;: I'm sorry…&lt;line&gt;I'm staying!&lt;line&gt;The children need me.&lt;end&gt;'</t>
  </si>
  <si>
    <t>2278 'Katarin's gone…&lt;end&gt;'</t>
  </si>
  <si>
    <t>2279 'Duane was being mean to her, so Katarin took off!&lt;end&gt;'</t>
  </si>
  <si>
    <t>2280 'Katarin's belly's growing bigger!&lt;end&gt;'</t>
  </si>
  <si>
    <t>2281 'I know! Katarin's gonna have a baby! My Mom looked like that before my brother appeared!&lt;end&gt;'</t>
  </si>
  <si>
    <t>2282 'DUANE: I…don't know what to do. Katarin's pregnant…&lt;end&gt;'</t>
  </si>
  <si>
    <t>2283 '&lt;TERRA&gt;: Hey you guys!&lt;end&gt;'</t>
  </si>
  <si>
    <t>2284 '&lt;TERRA&gt;: Katarin's having a baby.&lt;end&gt;'</t>
  </si>
  <si>
    <t>2285 'KATARIN: I'm so happy to have had a child…&lt;line&gt;But Duane seems miserable…&lt;end&gt;'</t>
  </si>
  <si>
    <t>2286 'DUANE: Katarin… &lt;wait 60 frame&gt;… &lt;wait 60 frame&gt;&lt;line&gt;I'm sorry.&lt;line&gt;I didn't know how to handle this.&lt;page&gt;I've been an awful husband…&lt;line&gt;But I'm learning.&lt;line&gt;Please, come back with me.&lt;end&gt;'</t>
  </si>
  <si>
    <t>2287 'Waaaaa!&lt;line&gt;Phunbaba's back again!&lt;end&gt;'</t>
  </si>
  <si>
    <t>2288 '&lt;TERRA&gt;: Please!&lt;line&gt;Save this village!&lt;line&gt;I simply can't fight…&lt;end&gt;'</t>
  </si>
  <si>
    <t>2289 'DUANE: I'll keep Katarin safe.&lt;end&gt;'</t>
  </si>
  <si>
    <t>2290 'KATARIN: I feel safe when Duane's around.&lt;end&gt;'</t>
  </si>
  <si>
    <t>2291 'Please!!&lt;line&gt;Rid us of Phunbaba once and for all!&lt;end&gt;'</t>
  </si>
  <si>
    <t>2292 'Monster again…&lt;line&gt;I'm afraid…&lt;line&gt;I'm always afraid…&lt;end&gt;'</t>
  </si>
  <si>
    <t>2293 'Mama… &lt;wait 60 frame&gt;&lt;line&gt;It is you, isn't it! &lt;wait 60 frame&gt;&lt;line&gt;I can tell…&lt;end&gt;'</t>
  </si>
  <si>
    <t>2294 'Huh? Mama?&lt;line&gt;&lt;TERRA&gt;?&lt;end&gt;'</t>
  </si>
  <si>
    <t>2295 'Mama!!&lt;line&gt;&lt;TERRA&gt;!!!&lt;end&gt;'</t>
  </si>
  <si>
    <t>2296 '&lt;TERRA&gt;: I…I can fight!&lt;end&gt;'</t>
  </si>
  <si>
    <t>2297 '&lt;TERRA&gt;: Finally…&lt;line&gt;I understand that feeling…&lt;line&gt;Even though I kept it buried for so long.&lt;page&gt;I'm sure it's called…&lt;line&gt;…… &lt;wait 60 frame&gt;…… &lt;wait 60 frame&gt;&lt;line&gt;“Love!”&lt;page&gt;I now realize that we must fight for the future of our children.&lt;end&gt;'</t>
  </si>
  <si>
    <t>2298 '&lt;TERRA&gt;: Duane…&lt;line&gt;Katarin needs your help…&lt;line&gt;so does your new baby.&lt;page&gt;Listen children, your “Mama” has to go away for a while.&lt;line&gt;I'll return when I feel your future's guaranteed!&lt;end&gt;'</t>
  </si>
  <si>
    <t>2299 '“Mama…&lt;line&gt;I'm not gonna cry!”&lt;line&gt;“Me either!”&lt;page&gt;&lt;TERRA&gt;: I'll be back.&lt;line&gt;I promise!&lt;line&gt;Till then…you behave!&lt;end&gt;'</t>
  </si>
  <si>
    <t>2300 '&lt;TERRA&gt;: Thank you…&lt;line&gt;You helped me to understand a part of myself.&lt;page&gt;Now I must go to war. We must all believe we have a future. We must fight for those who aren't even born yet!&lt;end&gt;'</t>
  </si>
  <si>
    <t>2301 'Our papas and mamas are gone…&lt;end&gt;'</t>
  </si>
  <si>
    <t>2302 'But we'll be happy,&lt;line&gt;if &lt;TERRA&gt;'ll come back to us!&lt;end&gt;'</t>
  </si>
  <si>
    <t>2303 'A badly wounded soldier passed away here in Mobliz.&lt;end&gt;'</t>
  </si>
  <si>
    <t>2304 'Everyone here calls &lt;TERRA&gt;, “Mama.”&lt;end&gt;'</t>
  </si>
  <si>
    <t>2305 'Duane and Katarin are the oldest ones here.&lt;end&gt;'</t>
  </si>
  <si>
    <t>2306 'I saw Duane kissing Katarin!&lt;end&gt;'</t>
  </si>
  <si>
    <t>2307 'You're not gonna take &lt;TERRA&gt; away, are you?&lt;end&gt;'</t>
  </si>
  <si>
    <t>2308 'The light took everyone…&lt;line&gt;…everyone… &lt;wait 60 frame&gt;… &lt;wait 60 frame&gt;&lt;line&gt;Dad…Mom…&lt;end&gt;'</t>
  </si>
  <si>
    <t>2309 'DUANE: This is our village.&lt;line&gt;You can't just waltz in here and start barking out orders!&lt;end&gt;'</t>
  </si>
  <si>
    <t>2310 'KATARIN: &lt;TERRA&gt;'s helped us all to survive. Ever since she's been here, we've felt hopeful for the future.&lt;end&gt;'</t>
  </si>
  <si>
    <t>2311 'I wanna see Katarin's baby!&lt;end&gt;'</t>
  </si>
  <si>
    <t>2312 'We'll be okay 'till mama comes back!&lt;end&gt;'</t>
  </si>
  <si>
    <t>2313 'Mama…&lt;line&gt;Don't feel sad.&lt;line&gt;We'll be okay.&lt;end&gt;'</t>
  </si>
  <si>
    <t>2314 'Duane and Katarin'll take good care of us.&lt;end&gt;'</t>
  </si>
  <si>
    <t>2315 'I'm not gonna cry.&lt;line&gt;If I do, &lt;TERRA&gt;'ll feel sad…&lt;end&gt;'</t>
  </si>
  <si>
    <t>2316 'The baby in Katarin's belly is kicking!&lt;end&gt;'</t>
  </si>
  <si>
    <t>2317 'See!&lt;line&gt;It just did it again!&lt;end&gt;'</t>
  </si>
  <si>
    <t>2318 'Say, Katarin.&lt;line&gt;What're you gonna name the baby?&lt;end&gt;'</t>
  </si>
  <si>
    <t>2319 'DUANE: A new life…&lt;line&gt;I've got to do my best to help make the world a safer place…&lt;end&gt;'</t>
  </si>
  <si>
    <t>2320 'KATARIN: We'll be okay.&lt;line&gt;Just make sure these kids'll have a world to grow up in!&lt;end&gt;'</t>
  </si>
  <si>
    <t>2321 'It's heading this way!&lt;line&gt;Protect the kids!!!&lt;end&gt;'</t>
  </si>
  <si>
    <t>2322 '&lt;      &gt;Papa!!&lt;line&gt;&lt;      &gt;Mama!!!&lt;end&gt;'</t>
  </si>
  <si>
    <t>2323 'I'm hiding away from Kefka.&lt;end&gt;'</t>
  </si>
  <si>
    <t>2324 'The ship to South Figaro's about to leave.&lt;end&gt;'</t>
  </si>
  <si>
    <t>2325 'This ship belongs to the Crimson Robbers.&lt;end&gt;'</t>
  </si>
  <si>
    <t>2326 'The thieves are hanging out at the coffee shop. They all escaped from Figaro Castle.&lt;end&gt;'</t>
  </si>
  <si>
    <t>2327 'The road you followed here used to be under water.&lt;end&gt;'</t>
  </si>
  <si>
    <t>2328 'After the end of the world,&lt;line&gt;I awoke all alone in Doma Castle.&lt;page&gt;When I would try to sleep there, demons would come for me… Oh! I don't want to remember that!&lt;end&gt;'</t>
  </si>
  <si>
    <t>2329 'While traveling under the desert, Figaro Castle hit an obstacle and came to a halt.&lt;end&gt;'</t>
  </si>
  <si>
    <t>2330 '&lt;line&gt;&lt;     &gt;Received the Magicite&lt;line&gt;&lt;              &gt;“Palidor”!&lt;end&gt;'</t>
  </si>
  <si>
    <t>2331 'There's an eerie tower at the end of the Serpents Trench.&lt;end&gt;'</t>
  </si>
  <si>
    <t>2332 'What're ya doin'?&lt;line&gt;Get away!&lt;end&gt;'</t>
  </si>
  <si>
    <t>2333 'GERAD: Oh, yeah, you know how to get into Figaro Castle, don't you?!&lt;page&gt;HENCHMAN: G'ho ho, do we ever!&lt;end&gt;'</t>
  </si>
  <si>
    <t>2334 'GERAD: Yeah, You lead the way since it's buried.&lt;end&gt;'</t>
  </si>
  <si>
    <t>2335 'I understand they escaped from Figaro Castle's prison.&lt;end&gt;'</t>
  </si>
  <si>
    <t>2336 'From out of nowhere a bunch of huge sandworms burrowed into the prison!&lt;page&gt;We followed their tunnels back to the surface and escaped.&lt;end&gt;'</t>
  </si>
  <si>
    <t>2337 'Our last boss perished that day. We met up with Gerad in this town.&lt;end&gt;'</t>
  </si>
  <si>
    <t>2338 'The boss wants to sneak into Figaro Castle. He wants to get our booty back from the storage room there.&lt;end&gt;'</t>
  </si>
  <si>
    <t>2339 'We'll enter da castle through a secret cave dat only we knows about!&lt;end&gt;'</t>
  </si>
  <si>
    <t>2340 'I've been chatting with the boss of this gang, Gerad.&lt;line&gt;He's kinda handsome!&lt;end&gt;'</t>
  </si>
  <si>
    <t>2341 'All right, let's go!&lt;end&gt;'</t>
  </si>
  <si>
    <t>2342 'GERAD: What's your problem?&lt;page&gt;&lt;CELES&gt;: Y…&lt;line&gt;you're &lt;EDGAR&gt;, aren't you?!&lt;end&gt;'</t>
  </si>
  <si>
    <t>2343 '&lt;CELES&gt;: &lt;EDGAR&gt;?&lt;page&gt;GERAD: Enough of this nonsense! I have things to do.&lt;end&gt;'</t>
  </si>
  <si>
    <t>2344 'GERAD: I'll be busy getting ready for our departure to Figaro.&lt;page&gt;&lt;CELES&gt;: Don't play possum with me! &lt;EDGAR&gt;?&lt;line&gt;Or have you somehow lost your memory?&lt;end&gt;'</t>
  </si>
  <si>
    <t>2345 'GERAD: Listen, my lady,&lt;line&gt;I've been “Gerad” all my life!&lt;end&gt;'</t>
  </si>
  <si>
    <t>2346 '&lt;SABIN&gt;: What's going on, here? Brother!!&lt;end&gt;'</t>
  </si>
  <si>
    <t>2347 '&lt;CELES&gt;: Only &lt;EDGAR&gt; would say, “my lady.”&lt;end&gt;'</t>
  </si>
  <si>
    <t>2348 'GERAD: What's all the bloomin' fuss about?&lt;line&gt;The words, “my lady” are used the world over!&lt;end&gt;'</t>
  </si>
  <si>
    <t>2349 'Figaro Castle disappeared the day the world became…&lt;line&gt;unzipped…&lt;end&gt;'</t>
  </si>
  <si>
    <t>2350 'Figaro Castle had an accident under the desert.&lt;line&gt;Don't know what happened to its people…&lt;end&gt;'</t>
  </si>
  <si>
    <t>2351 'That sweet little girl stopped coming around right after the world ended…&lt;end&gt;'</t>
  </si>
  <si>
    <t>2352 'I'm so relieved the Empire's finally outta here!&lt;end&gt;'</t>
  </si>
  <si>
    <t>2353 'Now all these thieves are demanding all our time.&lt;line&gt;Phew…I'm exhausted.&lt;end&gt;'</t>
  </si>
  <si>
    <t>2354 'There's nothing left of my home town.&lt;end&gt;'</t>
  </si>
  <si>
    <t>2355 'Jump on the turtle.&lt;line&gt;Oh, jump on the turtle…&lt;page&gt;Oops…never mind.&lt;end&gt;'</t>
  </si>
  <si>
    <t>2356 'Just when we thought the Empire was gone…heeeeeres Kefka!&lt;end&gt;'</t>
  </si>
  <si>
    <t>2357 'I'm so relieved to know my grandchild's alive!&lt;end&gt;'</t>
  </si>
  <si>
    <t>2358 'DUNCAN'S WIFE: No, dear! Duncan's still alive and well! He's meditating just north of Narshe.&lt;end&gt;'</t>
  </si>
  <si>
    <t>2359 'Gerad's a boss we can trust! But he looks awfully familiar…&lt;end&gt;'</t>
  </si>
  <si>
    <t>2360 'Souvenir of the Empire, anyone?!&lt;end&gt;'</t>
  </si>
  <si>
    <t>2361 'GERAD: You still here?!&lt;end&gt;'</t>
  </si>
  <si>
    <t>2362 'We're storming Figaro Castle! That treasure's rightfully ours!&lt;end&gt;'</t>
  </si>
  <si>
    <t>2363 'We won't stop 'till we get our treasure back!&lt;end&gt;'</t>
  </si>
  <si>
    <t>2364 'We mustn't rest now!&lt;line&gt;We have to start rebuilding!&lt;end&gt;'</t>
  </si>
  <si>
    <t>2365 'We may be thieves, but at least we have goals in life!&lt;end&gt;'</t>
  </si>
  <si>
    <t>2366 'For each life lost, a new one arrives to fill the void!&lt;page&gt;Okay!&lt;line&gt;Nothing's gonna stop us!&lt;end&gt;'</t>
  </si>
  <si>
    <t>2367 'Oh…!&lt;line&gt;That person!&lt;end&gt;'</t>
  </si>
  <si>
    <t>2368 'Whoa!&lt;line&gt;Am I dizzy!&lt;end&gt;'</t>
  </si>
  <si>
    <t>2369 'If the “Light of Judgment” should burn our town down 100 times, we'll rebuild it 100 times!&lt;end&gt;'</t>
  </si>
  <si>
    <t>2370 'Did you hear that Duncan's alive? His wife said so!&lt;end&gt;'</t>
  </si>
  <si>
    <t>2371 'Some guy came through here a little while ago looking for some secret treasure.&lt;end&gt;'</t>
  </si>
  <si>
    <t>2372 'The boss of these thieves is on the second floor.&lt;end&gt;'</t>
  </si>
  <si>
    <t>2373 'The thieves have all left town!&lt;end&gt;'</t>
  </si>
  <si>
    <t>2374 'GERAD: Let's go help 'em…&lt;line&gt;Hang on a sec… &lt;wait 60 frame&gt; ……?&lt;line&gt;&lt;wait 60 frame&gt;Are you people STILL here?&lt;page&gt;&lt;CELES&gt;: Be polite now…&lt;line&gt;&lt;EDGAR&gt;!&lt;end&gt;'</t>
  </si>
  <si>
    <t>2375 'Boss, everything's ready.&lt;line&gt;Let's go!&lt;page&gt;GERAD: Case of mistaken identity, my dear.&lt;line&gt;Give it up!&lt;end&gt;'</t>
  </si>
  <si>
    <t>2376 'GERAD: Now, where were we…?&lt;end&gt;'</t>
  </si>
  <si>
    <t>2377 'Here, boy…&lt;line&gt;Here's some nice food for you!&lt;end&gt;'</t>
  </si>
  <si>
    <t>2378 'Presto!&lt;line&gt;GERAD: Good Job!&lt;line&gt;I used to have a turtle…!&lt;end&gt;'</t>
  </si>
  <si>
    <t>2379 'SIGFRIED: Pretty dangerous from here on. I'll go in first and clear out all the monsters. Wait here.&lt;end&gt;'</t>
  </si>
  <si>
    <t>2380 '&lt;line&gt;    On the hum, let's go!!!! &lt;wait for key 60 frames&gt;&lt;wait 1 frame&gt;&lt;end&gt;'</t>
  </si>
  <si>
    <t>2381 'GERAD: You all right?&lt;line&gt;You were almost a goner.&lt;end&gt;'</t>
  </si>
  <si>
    <t>2382 'I…it was awful…&lt;end&gt;'</t>
  </si>
  <si>
    <t>2383 'GERAD: Here's the problem…&lt;line&gt;What a mess…&lt;page&gt;Boss! What're we gonna do? Our treasure's stored in the room back there!&lt;end&gt;'</t>
  </si>
  <si>
    <t>2384 'GERAD: You guys get in there while I keep this thing busy!&lt;line&gt;“But boss! That's dangerous!”&lt;page&gt;GERAD: Get going!&lt;end&gt;'</t>
  </si>
  <si>
    <t>2385 '&lt;CELES&gt;: &lt;EDGAR&gt;!&lt;end&gt;'</t>
  </si>
  <si>
    <t>2386 '&lt;EDGAR&gt;: What're ya waiting for, &lt;CELES&gt;?&lt;page&gt;Give me a hand!!&lt;page&gt;&lt;CELES&gt;: &lt;EDGAR&gt;!&lt;line&gt;It IS you!&lt;end&gt;'</t>
  </si>
  <si>
    <t>2387 '&lt;CELES&gt;: Why the stupid farce?&lt;page&gt;&lt;EDGAR&gt;: Well, I heard that Figaro had had an accident.&lt;line&gt;I wanted to help, but didn't know where to look.&lt;page&gt;Then I heard that those idiots had escaped from the prison.&lt;page&gt;&lt;CELES&gt;: You needed to use them…&lt;page&gt;&lt;EDGAR&gt;: Bingo.&lt;line&gt;I had to wait until they led me to their secret cave.&lt;page&gt;&lt;CELES&gt;: Amazing, considering that you threw most of 'em in jail to begin with!&lt;end&gt;'</t>
  </si>
  <si>
    <t>2388 '&lt;SABIN&gt;: Don't treat us like strangers anymore!&lt;end&gt;'</t>
  </si>
  <si>
    <t>2389 '&lt;EDGAR&gt;: Uh, oh…!&lt;line&gt;Let's hide!&lt;end&gt;'</t>
  </si>
  <si>
    <t>2390 'Boss! ……?&lt;line&gt;Boss?&lt;end&gt;'</t>
  </si>
  <si>
    <t>2391 'Must have been eaten by that thing…&lt;end&gt;'</t>
  </si>
  <si>
    <t>2392 'It wasn't even much of a monster…&lt;page&gt;Well, let's go…&lt;end&gt;'</t>
  </si>
  <si>
    <t>2393 '“You don't want that treasure back…?”&lt;line&gt;&lt;EDGAR&gt;: It's completely worthless.&lt;page&gt;Besides, Kefka's the one we need to worry about.&lt;line&gt;Those guys haven't committed any serious crimes…&lt;page&gt;&lt;CELES&gt;: Come on, let's go…&lt;end&gt;'</t>
  </si>
  <si>
    <t>2394 '&lt;SABIN&gt;: There's only one little problem, eh, brother!&lt;end&gt;'</t>
  </si>
  <si>
    <t>2395 'Nonsense!&lt;line&gt;It's been fixed!&lt;line&gt;Next stop, the surface!&lt;end&gt;'</t>
  </si>
  <si>
    <t>2396 'Who'd have thought air could be so precious!&lt;end&gt;'</t>
  </si>
  <si>
    <t>2397 'Several of the castle's citizens left to join the Cult of Kefka.&lt;page&gt;If a loved one should call out a cult member's name, however…&lt;end&gt;'</t>
  </si>
  <si>
    <t>2398 'Magicite gives humans magical powers?&lt;line&gt;Amazing!&lt;end&gt;'</t>
  </si>
  <si>
    <t>2399 'Has magic really made a comeback…&lt;end&gt;'</t>
  </si>
  <si>
    <t>2400 'Kefka's “one shy of a six pack!”&lt;end&gt;'</t>
  </si>
  <si>
    <t>2401 'I know someone who deserves to be locked up in here!&lt;end&gt;'</t>
  </si>
  <si>
    <t>2402 'You found an ancient text at the library, right?&lt;end&gt;'</t>
  </si>
  <si>
    <t>2403 'No more Returners…no more Empire. Now who am I gonna side with?&lt;end&gt;'</t>
  </si>
  <si>
    <t>2404 'What the…?&lt;end&gt;'</t>
  </si>
  <si>
    <t>2405 'It's an Esper attack!&lt;line&gt;Let's show him some of OUR Esper magic!&lt;end&gt;'</t>
  </si>
  <si>
    <t>2406 'A 1000 years in the past, a battle was waged here…&lt;end&gt;'</t>
  </si>
  <si>
    <t>2407 '“Only Odin is here!”&lt;line&gt;“Are your wounds healed?”&lt;end&gt;'</t>
  </si>
  <si>
    <t>2408 'We're fresh outta options.&lt;line&gt;We'll have to leave this battle in Odin's hands…&lt;end&gt;'</t>
  </si>
  <si>
    <t>2409 'A city, ruined during the War of the Magi…&lt;end&gt;'</t>
  </si>
  <si>
    <t>2410 'ODIN: Don't do it…&lt;line&gt;You can't turn me into Magicite…&lt;end&gt;'</t>
  </si>
  <si>
    <t>2411 'There's an ancient legend…&lt;page&gt;It tells of a battle between&lt;line&gt;Odin and a powerful sorcerer&lt;line&gt;that took place in a great&lt;line&gt;hall of the castle…&lt;end&gt;'</t>
  </si>
  <si>
    <t>2412 'A book,&lt;line&gt;with a gem-&lt;line&gt;encrusted cover…&lt;line&gt;“Queen's Diary”&lt;page&gt;I realize, now, that I am in love with Odin…&lt;line&gt;This…breaks every rule of our society.&lt;page&gt;But my heart longs for this noble, elegant man.&lt;line&gt;How could anyone blame me?&lt;page&gt;After the fighting is over I'm going to bare my soul to him…&lt;end&gt;'</t>
  </si>
  <si>
    <t>2413 '&lt;TERRA&gt;: Love between a human and an Esper…&lt;end&gt;'</t>
  </si>
  <si>
    <t>2414 'Even the Queen was turned to stone…&lt;end&gt;'</t>
  </si>
  <si>
    <t>2415 'A tear comes…&lt;line&gt;From the stone…?&lt;end&gt;'</t>
  </si>
  <si>
    <t>2416 '&lt;line&gt;   The Magicite “Odin” gains&lt;line&gt;&lt;              &gt;a level…&lt;page&gt;&lt;line&gt;   and becomes the Magicite&lt;line&gt;&lt;              &gt;“Raiden!”&lt;end&gt;'</t>
  </si>
  <si>
    <t>2417 '&lt;line&gt;&lt;       &gt;Odin turned into a&lt;line&gt;&lt;         &gt;Magicite shard…&lt;end&gt;'</t>
  </si>
  <si>
    <t>2418 '&lt;           &gt;Atom Edge! &lt;wait for key 60 frames&gt;&lt;wait 1 frame&gt;&lt;end&gt;'</t>
  </si>
  <si>
    <t>2419 '400 GP per night.&lt;line&gt;Wanna rest?&lt;line&gt;&lt;choice&gt; Yes&lt;line&gt;&lt;choice&gt; No&lt;end&gt;'</t>
  </si>
  <si>
    <t>2420 'Care to fight in the colosseum?&lt;line&gt;&lt;choice&gt;(With pleasure.)&lt;line&gt;&lt;choice&gt;(No thanks.)&lt;line&gt;&lt;choice&gt;(Explanation, please!)&lt;end&gt;'</t>
  </si>
  <si>
    <t>2421 'Creatures from all over the world come here to compete.&lt;end&gt;'</t>
  </si>
  <si>
    <t>2422 'Get a load of the crowds!&lt;end&gt;'</t>
  </si>
  <si>
    <t>2423 'There's some guy here who's dressed all in black!&lt;line&gt;He's looking for a blade known as the Striker…&lt;end&gt;'</t>
  </si>
  <si>
    <t>2424 'We can't let the world become too peaceful!&lt;line&gt;People are at their best when they're at war…&lt;page&gt;My colosseum will be a monument to war!&lt;line&gt;If I can ever get the help I need to finish it, that is!&lt;end&gt;'</t>
  </si>
  <si>
    <t>2425 'This is my colosseum.&lt;page&gt;Finally, the whole world is at war! I'm so happy!&lt;line&gt;And I owe it all to Kefka!&lt;end&gt;'</t>
  </si>
  <si>
    <t>2426 'Ultros is your receptionist?&lt;page&gt;He couldn't pay his debt, so I put him to work!&lt;line&gt;I figure he'll be here about another 100 years.&lt;end&gt;'</t>
  </si>
  <si>
    <t>2427 'ULTROS: Look at me!&lt;line&gt;I'm a receptionist!&lt;line&gt;G'fa, ha, ha!&lt;page&gt;Now, you'd better watch what ya bet, or master Chupon'll just come and take it from ya!&lt;end&gt;'</t>
  </si>
  <si>
    <t>2428 'We fight for items, etc. here. First choose the thing you want to wager.&lt;page&gt;Next, your opponent will appear. Choose someone from your party to fight this opponent.&lt;page&gt;A one-on-one auto-battle will then take place. The item you wagered covers your participation fee.&lt;page&gt;If you win, you'll be rewarded with an even better item! That's all there is to it!&lt;end&gt;'</t>
  </si>
  <si>
    <t>2429 'The more precious the item wagered, the better your prize will be!&lt;end&gt;'</t>
  </si>
  <si>
    <t>2430 'Battles at the colosseum are one-on-one.&lt;end&gt;'</t>
  </si>
  <si>
    <t>2431 'SIGFRIED: Someone's been pretending to be me!&lt;line&gt;Don't be fooled!&lt;end&gt;'</t>
  </si>
  <si>
    <t>2432 'This is Dragon's Neck Colosseum. Champions from all over the world come here to fight for prizes.&lt;end&gt;'</t>
  </si>
  <si>
    <t>2433 '“What're you doing here?”&lt;line&gt;&lt;SHADOW&gt;: The only thing I know how to do is fight…&lt;end&gt;'</t>
  </si>
  <si>
    <t>2434 '“Why not come with us?”&lt;line&gt;&lt;SHADOW&gt;: Well…&lt;end&gt;'</t>
  </si>
  <si>
    <t>2435 '&lt;SHADOW&gt;: First I need to see how far I can get here…&lt;end&gt;'</t>
  </si>
  <si>
    <t>2436 'Huh?!&lt;line&gt;&lt;LOCKE&gt;?&lt;line&gt;He must be searching the world over for that fabled treasure…&lt;page&gt;Find the treasure, and you'll find &lt;LOCKE&gt;!&lt;end&gt;'</t>
  </si>
  <si>
    <t>2437 'Those beautiful days will never return…&lt;end&gt;'</t>
  </si>
  <si>
    <t>2438 'Narshe is filled with monsters. I don't have any place to go home to…&lt;end&gt;'</t>
  </si>
  <si>
    <t>2439 'But I refuse to give up!&lt;page&gt;I'm going back to Narshe.&lt;line&gt;There's that frozen Esper…&lt;line&gt;With you guys along, we'll be able to wake that thing up!&lt;end&gt;'</t>
  </si>
  <si>
    <t>2440 '&lt;LOCKE&gt; just left here a while ago. He was happy…&lt;page&gt;…saying something about learning where some mystic treasure was…&lt;end&gt;'</t>
  </si>
  <si>
    <t>2441 '&lt;CELES&gt;: &lt;LOCKE&gt;…&lt;line&gt;He's alive!!&lt;end&gt;'</t>
  </si>
  <si>
    <t>2442 'We planted some seeds, but nothing's growing…&lt;end&gt;'</t>
  </si>
  <si>
    <t>2443 'It's as if the plants have lost their will to live…&lt;end&gt;'</t>
  </si>
  <si>
    <t>2444 'There's a real mean guy fighting at the colosseum. Seems he's looking for a weapon called the “Striker”…&lt;end&gt;'</t>
  </si>
  <si>
    <t>2445 'Unless life begins to flourish again, it doesn't matter how beautifully we restore our village.&lt;end&gt;'</t>
  </si>
  <si>
    <t>2446 'A handsome man with a quaint way of talking visited our village recently. He kept saying, “Thou” to everyone!&lt;end&gt;'</t>
  </si>
  <si>
    <t>2447 '&lt;CELES&gt;: &lt;SETZER&gt;!&lt;line&gt;&lt;SETZER&gt;: You're alive!?&lt;end&gt;'</t>
  </si>
  <si>
    <t>2448 '&lt;CELES&gt;: Come along with us!&lt;line&gt;We're after Kefka!&lt;page&gt;&lt;SETZER&gt;: Phew…&lt;line&gt;I don't know if I have it in me anymore…&lt;page&gt;&lt;CELES&gt;: What are you saying?!&lt;line&gt;&lt;SETZER&gt;: I'm just a gambler…&lt;page&gt;I just want to be left alone…&lt;line&gt;This world is too chaotic for me. What's worse, I've lost my wings…&lt;end&gt;'</t>
  </si>
  <si>
    <t>2449 '&lt;CELES&gt;: But before the world collapsed, you fought with all your heart! You were absolutely fearless…&lt;page&gt;&lt;SETZER&gt;: That was then…&lt;line&gt;We can never have that world back!&lt;page&gt;&lt;CELES&gt;: You want to live in this world as it is?&lt;line&gt;No?&lt;line&gt;Then do something about it!&lt;end&gt;'</t>
  </si>
  <si>
    <t>2450 '&lt;SETZER&gt;: Mwa ha!&lt;line&gt;All right…you win!&lt;line&gt;I'm starting to feel lucky!!&lt;end&gt;'</t>
  </si>
  <si>
    <t>2451 '&lt;SETZER&gt;: Thanks…&lt;line&gt;I needed that.&lt;line&gt;Now, let's go visit Daryl's Tomb.&lt;end&gt;'</t>
  </si>
  <si>
    <t>2452 '&lt;SETZER&gt;: ……&lt;line&gt;We're gonna get us another one… &lt;wait 60 frame&gt;&lt;line&gt;Airship, that is…!&lt;end&gt;'</t>
  </si>
  <si>
    <t>2453 'There're still some people with vision, even in this world.&lt;line&gt;Like my brother up north.&lt;end&gt;'</t>
  </si>
  <si>
    <t>2454 'Don't step there!&lt;line&gt;Give the seedlings a chance!&lt;end&gt;'</t>
  </si>
  <si>
    <t>2455 'Cough…&lt;line&gt;This world's already on the heap!&lt;end&gt;'</t>
  </si>
  <si>
    <t>2456 'I overheard your conversation…&lt;line&gt;I, too, still have faith in this world!&lt;end&gt;'</t>
  </si>
  <si>
    <t>2457 'Hope…&lt;end&gt;'</t>
  </si>
  <si>
    <t>2458 'Hope…&lt;line&gt;We must never give up hope!&lt;end&gt;'</t>
  </si>
  <si>
    <t>2459 '&lt;CELES&gt;: This person…&lt;line&gt;She was your friend?&lt;page&gt;&lt;SETZER&gt;: Yeah.&lt;line&gt;She was a piece of work.&lt;line&gt;Nothing scared her…&lt;end&gt;'</t>
  </si>
  <si>
    <t>2460 '&lt;SETZER&gt;: Could be anything lurking down here, so keep your eyes peeled!&lt;end&gt;'</t>
  </si>
  <si>
    <t>2461 '&lt;line&gt;&lt;        &gt;GEM BOX SLEEPS HERE&lt;end&gt;'</t>
  </si>
  <si>
    <t>2462 '&lt;SETZER&gt;: This brings back a lot of memories.&lt;end&gt;'</t>
  </si>
  <si>
    <t>2463 '&lt;SETZER&gt;: Watch your step.&lt;end&gt;'</t>
  </si>
  <si>
    <t>2464 '&lt;line&gt;&lt;      &gt;DARYL SLEEPS HERE&lt;end&gt;'</t>
  </si>
  <si>
    <t>2465 '&lt;SETZER&gt;: You can't be serious!&lt;line&gt;What are you trying to prove?!&lt;end&gt;'</t>
  </si>
  <si>
    <t>2466 'DARYL: If something should happen to me, the Falcon's yours!&lt;end&gt;'</t>
  </si>
  <si>
    <t>2467 '&lt;SETZER&gt;: Nonsense!&lt;line&gt;I'll win the Falcon from you when I whip you in a race!&lt;page&gt;&lt;SETZER&gt;: You'd better clear outta my way!&lt;line&gt;DARYL: Big talk, buster!&lt;end&gt;'</t>
  </si>
  <si>
    <t>2468 '&lt;SETZER&gt;: There's nothing like flying!&lt;end&gt;'</t>
  </si>
  <si>
    <t>2469 '&lt;SETZER&gt;: I put it in storage.&lt;line&gt;I couldn't bear to look at it.&lt;line&gt;But now it just may save us…&lt;page&gt;&lt;line&gt;&lt;          &gt;The Falcon.&lt;end&gt;'</t>
  </si>
  <si>
    <t>2470 'DARYL: Come on!&lt;line&gt;Stop lagging back there!&lt;end&gt;'</t>
  </si>
  <si>
    <t>2471 'DARYL: Or do you like chewing on my wake!&lt;end&gt;'</t>
  </si>
  <si>
    <t>2472 '&lt;SETZER&gt;: Listen to you!&lt;end&gt;'</t>
  </si>
  <si>
    <t>2473 'DARYL: This time's for real.&lt;line&gt;I'm going to break every record!&lt;page&gt;I'll be known as the woman who flew closest to the stars!&lt;end&gt;'</t>
  </si>
  <si>
    <t>2474 '&lt;SETZER&gt;: Be back before sunset! I'll be waiting for you on our hill.&lt;end&gt;'</t>
  </si>
  <si>
    <t>2475 '&lt;line&gt;  The wreck of the Falcon was&lt;line&gt;    found a full year later,&lt;line&gt;&lt;      &gt;in a distant land…&lt;end&gt;'</t>
  </si>
  <si>
    <t>2476 '&lt;SETZER&gt;: I restored the craft, and then put it to rest down here.&lt;end&gt;'</t>
  </si>
  <si>
    <t>2477 '&lt;EDGAR&gt;: This is THE Falcon?&lt;end&gt;'</t>
  </si>
  <si>
    <t>2478 '&lt;EDGAR&gt;: I finally think we're gonna pull this off!&lt;page&gt;&lt;CELES&gt;: We can attack Kefka's tower from the air!&lt;page&gt;&lt;EDGAR&gt;: The Falcon's going to give us one last chance at that guy…&lt;end&gt;'</t>
  </si>
  <si>
    <t>2479 '&lt;SETZER&gt;: But first we need to find our friends!&lt;end&gt;'</t>
  </si>
  <si>
    <t>2480 '&lt;EDGAR&gt;: Right.&lt;line&gt;First things first.&lt;line&gt;&lt;wait 60 frame&gt;For once I feel hopeful!&lt;end&gt;'</t>
  </si>
  <si>
    <t>2481 '&lt;CELES&gt;: Hey!&lt;line&gt;A bird!&lt;end&gt;'</t>
  </si>
  <si>
    <t>2482 '&lt;CELES&gt;: &lt;SETZER&gt;!&lt;line&gt;Follow that bird!&lt;page&gt;&lt;SETZER&gt;: But why?&lt;page&gt;&lt;CELES&gt;: I…don't know…!&lt;line&gt;Something inside just tells me it's important…&lt;end&gt;'</t>
  </si>
  <si>
    <t>2483 '&lt;choice&gt; DLRO&lt;line&gt;&lt;choice&gt; ERAU&lt;line&gt;&lt;choice&gt; QSSI&lt;line&gt;&lt;choice&gt; WEHT&lt;end&gt;'</t>
  </si>
  <si>
    <t>2484 '&lt;choice&gt; ERAU&lt;line&gt;&lt;choice&gt; QSSI&lt;line&gt;&lt;choice&gt; WEHT&lt;end&gt;'</t>
  </si>
  <si>
    <t>2485 '&lt;choice&gt; DLRO&lt;line&gt;&lt;choice&gt; QSSI&lt;line&gt;&lt;choice&gt; WEHT&lt;end&gt;'</t>
  </si>
  <si>
    <t>2486 '&lt;choice&gt; DLRO&lt;line&gt;&lt;choice&gt; ERAU&lt;line&gt;&lt;choice&gt; WEHT&lt;end&gt;'</t>
  </si>
  <si>
    <t>2487 '&lt;choice&gt; DLRO&lt;line&gt;&lt;choice&gt; ERAU&lt;line&gt;&lt;choice&gt; QSSI&lt;end&gt;'</t>
  </si>
  <si>
    <t>2488 '&lt;line&gt;&lt;choice&gt; QSSI&lt;line&gt;&lt;choice&gt; WEHT&lt;end&gt;'</t>
  </si>
  <si>
    <t>2489 '&lt;line&gt;&lt;choice&gt; ERAU&lt;line&gt;&lt;choice&gt; WEHT&lt;end&gt;'</t>
  </si>
  <si>
    <t>2490 '&lt;line&gt;&lt;choice&gt; ERAU&lt;line&gt;&lt;choice&gt; QSSI&lt;end&gt;'</t>
  </si>
  <si>
    <t>2491 '&lt;line&gt;&lt;choice&gt; QSSI&lt;line&gt;&lt;choice&gt; WEHT&lt;end&gt;'</t>
  </si>
  <si>
    <t>2492 '&lt;line&gt;&lt;choice&gt; DLRO&lt;line&gt;&lt;choice&gt; WEHT&lt;end&gt;'</t>
  </si>
  <si>
    <t>2493 '&lt;line&gt;&lt;choice&gt; DLRO&lt;line&gt;&lt;choice&gt; QSSI&lt;end&gt;'</t>
  </si>
  <si>
    <t>2494 '&lt;line&gt;&lt;choice&gt; ERAU&lt;line&gt;&lt;choice&gt; WEHT&lt;end&gt;'</t>
  </si>
  <si>
    <t>2495 '&lt;line&gt;&lt;choice&gt; DLRO&lt;line&gt;&lt;choice&gt; WEHT&lt;end&gt;'</t>
  </si>
  <si>
    <t>2496 '&lt;line&gt;&lt;choice&gt; DLRO&lt;line&gt;&lt;choice&gt; ERAU&lt;end&gt;'</t>
  </si>
  <si>
    <t>2497 '&lt;line&gt;&lt;choice&gt; ERAU&lt;line&gt;&lt;choice&gt; QSSI&lt;end&gt;'</t>
  </si>
  <si>
    <t>2498 '&lt;line&gt;&lt;choice&gt; DLRO&lt;line&gt;&lt;choice&gt; QSSI&lt;end&gt;'</t>
  </si>
  <si>
    <t>2499 '&lt;line&gt;&lt;choice&gt; DLRO&lt;line&gt;&lt;choice&gt; ERAU&lt;end&gt;'</t>
  </si>
  <si>
    <t>2500 '&lt;line&gt;ERAUQS SI DLROW EHT&lt;end&gt;'</t>
  </si>
  <si>
    <t>2501 '&lt;line&gt;QSSI ERAUDL ROWEHT&lt;end&gt;'</t>
  </si>
  <si>
    <t>2502 '&lt;line&gt;QSSIRO DLERAUWEHT&lt;end&gt;'</t>
  </si>
  <si>
    <t>2503 '&lt;line&gt;DLROQSSIAU ERWEHT&lt;end&gt;'</t>
  </si>
  <si>
    <t>2504 '&lt;line&gt;DLROERAU QSSIWEHT&lt;end&gt;'</t>
  </si>
  <si>
    <t>2505 '&lt;line&gt;AUERDLRO QSSIWEHT&lt;end&gt;'</t>
  </si>
  <si>
    <t>2506 '&lt;line&gt;QSSIAU ERWEHTDLRO&lt;end&gt;'</t>
  </si>
  <si>
    <t>2507 '&lt;line&gt;ERAUQSSIWEHTDLRO&lt;end&gt;'</t>
  </si>
  <si>
    <t>2508 '&lt;line&gt;QSSIWEHT ERAUDLRO&lt;end&gt;'</t>
  </si>
  <si>
    <t>2509 '&lt;line&gt;WEHTQSSI ERAUDLRO&lt;end&gt;'</t>
  </si>
  <si>
    <t>2510 '&lt;line&gt;WEHT ERAUQSSIRO DL&lt;end&gt;'</t>
  </si>
  <si>
    <t>2511 '&lt;line&gt;ERAUWEHT QSSIRO DL&lt;end&gt;'</t>
  </si>
  <si>
    <t>2512 '&lt;line&gt;ERAUDLROHT WEQSSI&lt;end&gt;'</t>
  </si>
  <si>
    <t>2513 '&lt;line&gt;DLRO ERAUHT WEQSSI&lt;end&gt;'</t>
  </si>
  <si>
    <t>2514 '&lt;line&gt;DLROWEHT ERAUQSSI&lt;end&gt;'</t>
  </si>
  <si>
    <t>2515 '&lt;line&gt;WEHTDLRO ERAUQSSI&lt;end&gt;'</t>
  </si>
  <si>
    <t>2516 '&lt;line&gt;WEHTERAUDLROQSSI&lt;end&gt;'</t>
  </si>
  <si>
    <t>2517 '&lt;line&gt;ERAUWEHTDLROQSSI&lt;end&gt;'</t>
  </si>
  <si>
    <t>2518 '&lt;line&gt;QSSIDLROWEHTERAU&lt;end&gt;'</t>
  </si>
  <si>
    <t>2519 '&lt;line&gt;DLROQSSIWEHTERAU&lt;end&gt;'</t>
  </si>
  <si>
    <t>2520 '&lt;line&gt;DLROWEHTQSSIERAU&lt;end&gt;'</t>
  </si>
  <si>
    <t>2521 '&lt;line&gt;WEHTDLROQSSIERAU&lt;end&gt;'</t>
  </si>
  <si>
    <t>2522 '&lt;line&gt;WEHTQSSIDLROERAU&lt;end&gt;'</t>
  </si>
  <si>
    <t>2523 '&lt;line&gt;QSSIWEHTDLROERAU&lt;end&gt;'</t>
  </si>
  <si>
    <t>2524 'The tombstone is blank.&lt;line&gt;Carve something?&lt;line&gt;&lt;choice&gt;  Yes&lt;line&gt; &lt;choice&gt;  No&lt;end&gt;'</t>
  </si>
  <si>
    <t>2525 'Nothing appropriate comes to mind…&lt;end&gt;'</t>
  </si>
  <si>
    <t>2526 'Letters have been carved here…&lt;end&gt;'</t>
  </si>
  <si>
    <t>2527 '&lt;line&gt;DLRO&lt;end&gt;'</t>
  </si>
  <si>
    <t>2528 '&lt;line&gt;ERAU&lt;end&gt;'</t>
  </si>
  <si>
    <t>2529 '&lt;line&gt;QSSI&lt;end&gt;'</t>
  </si>
  <si>
    <t>2530 '&lt;line&gt;WEHT&lt;end&gt;'</t>
  </si>
  <si>
    <t>2531 '&lt;line&gt;  Find the “Exp. Egg” hidden&lt;line&gt;&lt;          &gt;in a back room&lt;line&gt;&lt;     &gt;in the 3rd basement…&lt;end&gt;'</t>
  </si>
  <si>
    <t>2532 'A Knight came through here recently…&lt;line&gt;He was amazing! But his heart was full of chaos…&lt;page&gt;When he can cope with his pain, he'll be the mightiest warrior alive.&lt;end&gt;'</t>
  </si>
  <si>
    <t>2533 'I used to be a thief.&lt;line&gt;But one day I uncovered a secret so awesome, I had to run and hide!&lt;end&gt;'</t>
  </si>
  <si>
    <t>2534 'I'm a former thief. My old accomplice used to mumble this in his sleep, “To the right of the treasure chest…”&lt;end&gt;'</t>
  </si>
  <si>
    <t>2535 'I used to be a thief. I climbed the tower of Kefka's followers, in spite of the danger.&lt;page&gt;But I got hurt, and had to turn back after the first treasure room…&lt;end&gt;'</t>
  </si>
  <si>
    <t>2536 'A spell ago, some oddball came strolling through here.&lt;line&gt;Kept callin' people “thou.”&lt;end&gt;'</t>
  </si>
  <si>
    <t>2537 'I've learned a lot about our new world from the thieves and travelers that have come through here.&lt;page&gt;What shall I talk about?&lt;page&gt;&lt;choice&gt; (Narshe)&lt;line&gt;&lt;choice&gt; (The Veldt)&lt;line&gt;&lt;choice&gt; (Doma Castle)&lt;line&gt;&lt;choice&gt; (Nothing, thanks!)&lt;end&gt;'</t>
  </si>
  <si>
    <t>2538 'You know that guy in Zozo who says,&lt;line&gt;“This place is dangerous!”?&lt;page&gt;He's the only one guy in that town who tells the truth.&lt;line&gt;Maybe he can help you.&lt;end&gt;'</t>
  </si>
  <si>
    <t>2539 'Your own past can be your worst enemy. Friends…family…gotta let 'em all go…&lt;end&gt;'</t>
  </si>
  <si>
    <t>2540 'Could that have been you,&lt;line&gt;&lt;CYAN&gt;…?&lt;line&gt;You look so confused, maybe&lt;line&gt;you'd better go back home.&lt;end&gt;'</t>
  </si>
  <si>
    <t>2541 'Recently Lola has been receiving a lot of letters.&lt;line&gt;Must be from that guy in Mobliz…?&lt;end&gt;'</t>
  </si>
  <si>
    <t>2542 'LOLA: Look!&lt;line&gt;My boyfriend in Mobliz sent me all these flowers!&lt;page&gt;They're all hand-made of silk. And these are letters he has written to me…&lt;end&gt;'</t>
  </si>
  <si>
    <t>2543 '???&lt;line&gt;But wasn't Mobliz demolished by Kefka? Somebody else must have written these…&lt;end&gt;'</t>
  </si>
  <si>
    <t>2544 'Read the letter?&lt;line&gt;&lt;choice&gt; Yes&lt;line&gt;&lt;choice&gt; No&lt;end&gt;'</t>
  </si>
  <si>
    <t>2545 'My beloved Lola,&lt;line&gt;We're still busy trying to rebuild this town…&lt;page&gt;If all goes well I'll be able to come home to you soon…&lt;end&gt;'</t>
  </si>
  <si>
    <t>2546 '…this handwriting…&lt;line&gt;It looks a lot like &lt;CYAN&gt;'s… But where is he mailing them from?&lt;end&gt;'</t>
  </si>
  <si>
    <t>2547 'LOLA: Could you please attach this reply to a carrier pigeon?&lt;page&gt;Do this favor for Lola?&lt;line&gt;&lt;choice&gt; Yes&lt;line&gt;&lt;choice&gt; No&lt;end&gt;'</t>
  </si>
  <si>
    <t>2548 'LOLA: Thank you.&lt;end&gt;'</t>
  </si>
  <si>
    <t>2549 'LOLA: I hope his reply comes soon!&lt;end&gt;'</t>
  </si>
  <si>
    <t>2550 'Silk flowers…&lt;line&gt;Beautifully made, too…&lt;end&gt;'</t>
  </si>
  <si>
    <t>2551 'LOLA: I knew that these flowers and letters weren't sent by my boyfriend. I just didn't want to admit it.&lt;page&gt;I was lying to myself…&lt;line&gt;But I'm all right now.&lt;line&gt;As I read those letters…&lt;page&gt;…the pain I felt in my heart became bearable…&lt;line&gt;I'm sure whoever wrote them has suffered greatly… &lt;wait 60 frame&gt;&lt;page&gt;I wish I could meet him…&lt;end&gt;'</t>
  </si>
  <si>
    <t>2552 'Actually, …&lt;end&gt;'</t>
  </si>
  <si>
    <t>2553 '&lt;CYAN&gt;: Look to the future…&lt;line&gt;We have a lot of life left to live…&lt;end&gt;'</t>
  </si>
  <si>
    <t>2554 'I feel like I have a future now! I'll take your words to heart… &lt;wait 60 frame&gt;&lt;line&gt;I'll be okay.&lt;end&gt;'</t>
  </si>
  <si>
    <t>2555 '&lt;CYAN&gt; exchanged the letters…&lt;end&gt;'</t>
  </si>
  <si>
    <t>2556 '&lt;line&gt;  The world before the fall…&lt;line&gt;Delightful is the light of dawn…&lt;line&gt;  Noble is the heart of man… &lt;wait 420 frames&gt;&lt;wait 1 frame&gt;&lt;end&gt;'</t>
  </si>
  <si>
    <t>2557 '&lt;CYAN&gt;!!&lt;end&gt;'</t>
  </si>
  <si>
    <t>2558 '&lt;CYAN&gt;: Hey!!&lt;line&gt;You're alive!?&lt;end&gt;'</t>
  </si>
  <si>
    <t>2559 '&lt;CYAN&gt;…&lt;end&gt;'</t>
  </si>
  <si>
    <t>2560 '&lt;CYAN&gt;: I shall go with you!&lt;line&gt;I shan't leave the world as it is!&lt;page&gt;But how did you find me? &lt;wait 60 frame&gt;&lt;line&gt;W…wait!&lt;line&gt;Tell me you didn't read my letters…!!&lt;end&gt;'</t>
  </si>
  <si>
    <t>2561 '&lt;CYAN&gt;: These… &lt;wait 60 frame&gt;&lt;line&gt;they're… &lt;wait 60 frame&gt;um… &lt;wait 60 frame&gt;&lt;line&gt;Merely a diversion of mine…&lt;end&gt;'</t>
  </si>
  <si>
    <t>2562 '&lt;CYAN&gt;.&lt;line&gt;These flowers are gorgeous!&lt;end&gt;'</t>
  </si>
  <si>
    <t>2563 '&lt;CYAN&gt;: Mm…m…!?&lt;line&gt;This is an outrage…!&lt;end&gt;'</t>
  </si>
  <si>
    <t>2564 '&lt;CYAN&gt;: Seriously?&lt;end&gt;'</t>
  </si>
  <si>
    <t>2565 '&lt;CYAN&gt;: I learned of that poor girl when I passed through Maranda.&lt;page&gt;When I heard that she sent a letter each day, but never received any replies…&lt;line&gt;Something inside me snapped…&lt;end&gt;'</t>
  </si>
  <si>
    <t>2566 '&lt;CYAN&gt;: As I wrote to that girl, I realized I was very much like her.&lt;page&gt;I was looking behind…full of despair. My eyes were closed…&lt;line&gt;And then something changed…&lt;end&gt;'</t>
  </si>
  <si>
    <t>2567 'I bumped into Sir &lt;GAU&gt; in Maranda. He said he had to become stronger if he was to face Kefka.&lt;page&gt;He probably returned to the Veldt.&lt;end&gt;'</t>
  </si>
  <si>
    <t>2568 'Dear Lola,&lt;line&gt;I am writing to beg for your forgiveness. I am guilty of perpetuating a terrible lie…&lt;page&gt;I have only now realized the error of my ways. I hope I can correct a great wrong.&lt;page&gt;Your boyfriend, who you thought was in Mobliz, passed away some time ago. I have been writing in his stead…&lt;page&gt;We humans tend to allow the past to destroy our lives.&lt;line&gt;I implore you not to let this happen.&lt;page&gt;It is time to look forward, to rediscover love, and embrace the beauty of life.&lt;page&gt;You have so much of life left to live…'</t>
  </si>
  <si>
    <t>2569 'Locked!&lt;end&gt;'</t>
  </si>
  <si>
    <t>2570 'W…why…&lt;line&gt;&lt;wait 60 frame&gt;A child could use this machine!&lt;line&gt;This is a joke! I'll never be afraid of machines again!&lt;page&gt;Found “Machinery Manual”&lt;line&gt;……and…… &lt;wait 60 frame&gt;&lt;line&gt;“Book of Secrets.”&lt;end&gt;'</t>
  </si>
  <si>
    <t>2571 '&lt;CYAN&gt;: No!&lt;line&gt;That's mine!!!&lt;end&gt;'</t>
  </si>
  <si>
    <t>2572 'Found the key to &lt;CYAN&gt;'s treasure chest.&lt;end&gt;'</t>
  </si>
  <si>
    <t>2573 'Shrouded in odd clothing,&lt;line&gt;…is this a man…?&lt;line&gt;…a woman…?&lt;line&gt;…or should we ask…?&lt;end&gt;'</t>
  </si>
  <si>
    <t>2574 'CREATURE: I am &lt;GOGO&gt;, master of the simulacrum…&lt;page&gt;My miming skills will astonish you.&lt;end&gt;'</t>
  </si>
  <si>
    <t>2575 '&lt;GOGO&gt;: Yes…I have been idle for too long. If I deem you worthy, I'll mime your actions in battle.&lt;page&gt;But first you must tell me what you're doing here.&lt;end&gt;'</t>
  </si>
  <si>
    <t>2576 '&lt;GOGO&gt;: What an unusual tale…&lt;page&gt;But I sense that you're trying to help make things right again. This should be fun.&lt;line&gt;When do we leave?&lt;end&gt;'</t>
  </si>
  <si>
    <t>2577 'You're…coming with us?&lt;end&gt;'</t>
  </si>
  <si>
    <t>2578 'Look at those wounds…&lt;end&gt;'</t>
  </si>
  <si>
    <t>2579 'We can't do anything for her here.&lt;page&gt;Let's take her back to Thamasa using the airship.&lt;end&gt;'</t>
  </si>
  <si>
    <t>2580 'You were having a nightmare…&lt;end&gt;'</t>
  </si>
  <si>
    <t>2581 'Let's rest here for a moment.&lt;end&gt;'</t>
  </si>
  <si>
    <t>2582 '……&lt;end&gt;'</t>
  </si>
  <si>
    <t>2583 'Are you okay?&lt;end&gt;'</t>
  </si>
  <si>
    <t>2584 '&lt;RELM&gt;: I'm still a bit groggy…&lt;line&gt;&lt;wait 60 frame&gt;But I'm okay. Interceptor always makes me happy!&lt;end&gt;'</t>
  </si>
  <si>
    <t>2585 '&lt;SHADOW&gt;: No need to worry. It's just a scratch.&lt;line&gt;&lt;wait 60 frame&gt;Also, he's gonna stand guard,&lt;line&gt;so you just relax.&lt;end&gt;'</t>
  </si>
  <si>
    <t>2586 'We 3 recently went hunting on the Veldt. We saw some weird kid there dressed all in hides…&lt;end&gt;'</t>
  </si>
  <si>
    <t>2587 'You came to fetch me…&lt;line&gt;&lt;wait 60 frame&gt;But I won't be coming back…&lt;line&gt;&lt;wait 60 frame&gt;I want you, and the girl,&lt;line&gt;to live in a peaceful world…&lt;end&gt;'</t>
  </si>
  <si>
    <t>2588 'Papa…?&lt;line&gt;&lt;wait 60 frame&gt;Where'd he go?&lt;line&gt;&lt;wait 60 frame&gt;Is he ever coming back?&lt;end&gt;'</t>
  </si>
  <si>
    <t>2589 'For some reason he never came near when all 4 of us were together.&lt;end&gt;'</t>
  </si>
  <si>
    <t>2590 'Reduce the number of people in your party if you want him to approach you.&lt;end&gt;'</t>
  </si>
  <si>
    <t>2591 'In a forest north of the Veldt dwells a frightful dragon.&lt;page&gt;I suppose no human could ever defeat it…but oh, how free we would be if someone could…&lt;end&gt;'</t>
  </si>
  <si>
    <t>2592 '&lt;LOCKE&gt;!!&lt;end&gt;'</t>
  </si>
  <si>
    <t>2593 '&lt;LOCKE&gt;: You're all safe! &lt;wait 60 frame&gt; Behold…&lt;line&gt;A legendary relic that can restore life…&lt;end&gt;'</t>
  </si>
  <si>
    <t>2594 'That looks like… &lt;wait 60 frame&gt;&lt;line&gt;Magicite…&lt;page&gt;&lt;LOCKE&gt;: Correct!&lt;line&gt;Legend has it that ages ago the Phoenix was turned to stone…&lt;page&gt;And many legends are based on facts…&lt;page&gt;This has some major cracks in it though…&lt;line&gt;I fear it may have lost its power over time…&lt;end&gt;'</t>
  </si>
  <si>
    <t>2595 '&lt;CELES&gt;: &lt;LOCKE&gt;…&lt;line&gt;That's for Rachel, isn't it…?&lt;end&gt;'</t>
  </si>
  <si>
    <t>2596 '&lt;LOCKE&gt;: I wasn't able to save Rachel…&lt;line&gt;I've lost all sense of purpose…&lt;page&gt;My life will have no meaning until I can right this terrible wrong…&lt;end&gt;'</t>
  </si>
  <si>
    <t>2597 'Will you come with us?&lt;line&gt;Only as far as Kohlingen…&lt;end&gt;'</t>
  </si>
  <si>
    <t>2598 '&lt;line&gt;&lt;line&gt;&lt;line&gt;   The village of Kohlingen… &lt;wait 3825 frames&gt;&lt;wait 1 frame&gt;&lt;end&gt;'</t>
  </si>
  <si>
    <t>2599 'PATRIARCH: If only the Magicite didn't bear those deep cracks…&lt;line&gt;I think you've been wasting your time, young man!&lt;end&gt;'</t>
  </si>
  <si>
    <t>2600 '&lt;LOCKE&gt;: Rachel!!!&lt;end&gt;'</t>
  </si>
  <si>
    <t>2601 'PATRIARCH: Uwaaaaaa!&lt;line&gt;The Magicite's gonna shatter!&lt;end&gt;'</t>
  </si>
  <si>
    <t>2602 'RACHEL: &lt;LOCKE&gt;…&lt;end&gt;'</t>
  </si>
  <si>
    <t>2603 'I'm an Imperial Trooper! &lt;wait 60 frame&gt;&lt;line&gt;Probably, the last of 'em…&lt;line&gt;I have some valuable information for you!&lt;page&gt;“Talk to the Emperor twice.”&lt;line&gt;Use this when you've found the place where the Emperor hid a secret treasure.&lt;end&gt;'</t>
  </si>
  <si>
    <t>2604 'RACHEL: &lt;LOCKE&gt;…&lt;line&gt;I've dreamed of seeing you.&lt;line&gt;I wanted to hear your voice.&lt;line&gt;&lt;LOCKE&gt;: Rachel…&lt;page&gt;RACHEL: The Phoenix has given me so little time…&lt;line&gt;I have to leave again soon…&lt;page&gt;But I have something I must tell you…&lt;end&gt;'</t>
  </si>
  <si>
    <t>2605 '&lt;LOCKE&gt;: ……&lt;page&gt;RACHEL: &lt;LOCKE&gt;… &lt;wait 60 frame&gt;… &lt;wait 60 frame&gt;&lt;line&gt;With you I was so happy…&lt;page&gt;In the instant that the accident occurred, I thought only of you… &lt;wait 60 frame&gt;&lt;page&gt;And about the joy you brought me. Thank you, &lt;LOCKE&gt;…&lt;line&gt;I'll never forget you… &lt;wait 60 frame&gt;&lt;end&gt;'</t>
  </si>
  <si>
    <t>2606 '&lt;LOCKE&gt;: RACHEL!!!!&lt;page&gt;RACHEL: I have to go now… &lt;wait 60 frame&gt;&lt;line&gt;…I'll always love you…&lt;page&gt;You must now cast off the anguish you've been harboring inside for so long…&lt;line&gt;Today I set your heart free.&lt;page&gt;You must learn to love yourself again, and regain your self respect.&lt;page&gt;…… &lt;wait 60 frame&gt;Phoenix!&lt;line&gt;Be reborn again!!&lt;line&gt;And give your power…to &lt;LOCKE&gt;!!&lt;end&gt;'</t>
  </si>
  <si>
    <t>2607 '&lt;LOCKE&gt;: Rachel!!!!&lt;end&gt;'</t>
  </si>
  <si>
    <t>2608 '&lt;CELES&gt;: &lt;LOCKE&gt;…&lt;end&gt;'</t>
  </si>
  <si>
    <t>2609 '&lt;LOCKE&gt;: Thanks, I'm okay… &lt;wait 60 frame&gt;&lt;line&gt;I feel lighter than air…&lt;line&gt;From here on… &lt;wait 60 frame&gt;&lt;page&gt;I'll be all right.&lt;line&gt;Let's go!&lt;line&gt;We have work to do!!&lt;end&gt;'</t>
  </si>
  <si>
    <t>2610 '&lt;CELES&gt;: What's up?&lt;end&gt;'</t>
  </si>
  <si>
    <t>2611 '&lt;line&gt;&lt;        &gt;“X-Potion”!&lt;page&gt;&lt;line&gt;&lt;        &gt;“Fenix Down”!&lt;page&gt;&lt;line&gt;&lt;        &gt;“X-Ether”!&lt;page&gt;&lt;line&gt;&lt;        &gt;“Elixir”!&lt;page&gt;&lt;line&gt;&lt;        &gt;“Flame Shld”!&lt;page&gt;&lt;line&gt;&lt;        &gt;“ValiantKnife”!&lt;end&gt;'</t>
  </si>
  <si>
    <t>2612 '&lt;LOCKE&gt;: The treasures of the Phoenix Cave!&lt;end&gt;'</t>
  </si>
  <si>
    <t>2613 '&lt;LOCKE&gt;: Right, let's move out! We have an appointment with Kefka!&lt;end&gt;'</t>
  </si>
  <si>
    <t>2614 'Have you heard of something called the Exp. Egg?&lt;line&gt;Huh? Have ya?&lt;page&gt;Long ago it was buried in a tomb to the west.&lt;end&gt;'</t>
  </si>
  <si>
    <t>2615 'Split up into 2 parties.&lt;line&gt;Use the Y Button to switch between groups.&lt;end&gt;'</t>
  </si>
  <si>
    <t>2616 'PICKPOCKET: Eh!?&lt;line&gt;What're you doing here? &lt;wait 60 frame&gt;&lt;line&gt;Doesn't matter, really…&lt;line&gt;nothing left anyway…&lt;page&gt;There's only one Moogle still around, and only a treasure hunter could pick that lock…&lt;end&gt;'</t>
  </si>
  <si>
    <t>2617 'ESPER: You HUMANS freed me from that prison of ice?&lt;line&gt;You possess Magicite?!&lt;line&gt;Who are you?!&lt;page&gt;I sense war and destruction…&lt;line&gt;Could that stupid war possibly have lasted a thousand years?&lt;page&gt;I can tell that you want to put a stop to the madness…&lt;line&gt;Let's see if you are worthy!&lt;end&gt;'</t>
  </si>
  <si>
    <t>2618 '&lt;line&gt;&lt;     &gt;Received the Magicite&lt;line&gt;&lt;              &gt;“Tritoch!”&lt;end&gt;'</t>
  </si>
  <si>
    <t>2619 'There's an opening in the cliff. Hop into it?&lt;line&gt;&lt;choice&gt; Yes&lt;line&gt;&lt;choice&gt; No&lt;end&gt;'</t>
  </si>
  <si>
    <t>2620 'MOG: Kupoppo! You're alive!&lt;line&gt;I thought you were all feeding the worms, kupo!&lt;line&gt;Kupohoho! Let's go!&lt;end&gt;'</t>
  </si>
  <si>
    <t>2621 'MOG: Say, we could use some sasquatch muscle!!&lt;line&gt;Besides, he'd be helpless here without me!&lt;page&gt;He's somewhere in the mines. Once we find him, I'll order him to join us!&lt;end&gt;'</t>
  </si>
  <si>
    <t>2622 'Kupo!!!&lt;line&gt;Don't scare me like that!&lt;end&gt;'</t>
  </si>
  <si>
    <t>2623 'Art that evokes the end of the world is popular now.&lt;end&gt;'</t>
  </si>
  <si>
    <t>2624 'Say…you look like…&lt;line&gt;…aren't you…Maria?! &lt;wait 60 frame&gt;&lt;line&gt;Sorry, my mistake…&lt;end&gt;'</t>
  </si>
  <si>
    <t>2625 'See anything you want?&lt;line&gt;The auction's about to start!&lt;page&gt;&lt;choice&gt; (Bid on items!)&lt;line&gt;&lt;choice&gt; (Another time.)&lt;end&gt;'</t>
  </si>
  <si>
    <t>2626 'If you want to participate in the bidding, talk to the man near the entrance.&lt;end&gt;'</t>
  </si>
  <si>
    <t>2627 'Didn't get anything today, eh?!&lt;end&gt;'</t>
  </si>
  <si>
    <t>2628 'Here's a splendid chest.&lt;line&gt;Inside is…&lt;end&gt;'</t>
  </si>
  <si>
    <t>2629 '&lt;line&gt;    Some “Cherub Down”!&lt;page&gt;&lt;line&gt;Do I hear 500 GP?!&lt;end&gt;'</t>
  </si>
  <si>
    <t>2630 '&lt;line&gt; Bought some “Cherub Down”!&lt;end&gt;'</t>
  </si>
  <si>
    <t>2631 '&lt;line&gt;&lt;        &gt;A “Cure Ring”!&lt;page&gt;&lt;line&gt;Do I hear 1500 GP?!&lt;end&gt;'</t>
  </si>
  <si>
    <t>2632 '&lt;line&gt;    Bought a “Cure Ring”!&lt;end&gt;'</t>
  </si>
  <si>
    <t>2633 '&lt;line&gt;&lt;        &gt;A “Hero Ring”!&lt;page&gt;&lt;line&gt;Do I hear 3000 GP?!&lt;end&gt;'</t>
  </si>
  <si>
    <t>2634 '&lt;line&gt;    Bought a “Hero Ring”!&lt;end&gt;'</t>
  </si>
  <si>
    <t>2635 '&lt;line&gt;&lt;        &gt;A “Zephyr Cape”!&lt;page&gt;&lt;line&gt;Do I hear 3000 GP?!&lt;end&gt;'</t>
  </si>
  <si>
    <t>2636 'Bought a “Zephyr Cape”!&lt;end&gt;'</t>
  </si>
  <si>
    <t>2637 'Today's auction is over.&lt;end&gt;'</t>
  </si>
  <si>
    <t>2638 'Well, how 'bout it?&lt;end&gt;'</t>
  </si>
  <si>
    <t>2639 '&lt;choice&gt; Buy it for 3000 GP.&lt;line&gt;&lt;choice&gt; I'll pass…&lt;end&gt;'</t>
  </si>
  <si>
    <t>2640 'Ho, ho, ho…&lt;line&gt;There's nothing I can't buy!&lt;end&gt;'</t>
  </si>
  <si>
    <t>2641 '&lt;choice&gt; Buy it for 5000 GP.&lt;line&gt;&lt;choice&gt; I'll pass…&lt;end&gt;'</t>
  </si>
  <si>
    <t>2642 '&lt;choice&gt; Buy it for 30000 GP.&lt;line&gt;&lt;choice&gt; I'll pass…&lt;end&gt;'</t>
  </si>
  <si>
    <t>2643 '&lt;choice&gt; Buy it for 40000 GP.&lt;line&gt;&lt;choice&gt; I'll pass…&lt;end&gt;'</t>
  </si>
  <si>
    <t>2644 '&lt;choice&gt; Buy it for 60000 GP.&lt;line&gt;&lt;choice&gt; I'll pass…&lt;end&gt;'</t>
  </si>
  <si>
    <t>2645 '&lt;choice&gt; Buy it for 7000 GP.&lt;line&gt;&lt;choice&gt; I'll pass…&lt;end&gt;'</t>
  </si>
  <si>
    <t>2646 '&lt;choice&gt; Buy it for 8000 GP.&lt;line&gt;&lt;choice&gt; I'll pass…&lt;end&gt;'</t>
  </si>
  <si>
    <t>2647 '&lt;choice&gt; Buy it for 12000 GP.&lt;line&gt;&lt;choice&gt; I'll pass…&lt;end&gt;'</t>
  </si>
  <si>
    <t>2648 '&lt;choice&gt; Buy it for 15000 GP.&lt;line&gt;&lt;choice&gt; I'll pass…&lt;end&gt;'</t>
  </si>
  <si>
    <t>2649 '&lt;choice&gt; Buy it for 18000 GP.&lt;line&gt;&lt;choice&gt; I'll pass…&lt;end&gt;'</t>
  </si>
  <si>
    <t>2650 'Arrrgh!&lt;line&gt;I HATE it when that happens!&lt;end&gt;'</t>
  </si>
  <si>
    <t>2651 '&lt;choice&gt; Buy it for 10000 GP.&lt;line&gt;&lt;choice&gt; I'll pass…&lt;end&gt;'</t>
  </si>
  <si>
    <t>2652 '&lt;choice&gt; Buy it for 50000 GP.&lt;line&gt;&lt;choice&gt; I'll pass…&lt;end&gt;'</t>
  </si>
  <si>
    <t>2653 'Are there any more bids?&lt;end&gt;'</t>
  </si>
  <si>
    <t>2654 '&lt;choice&gt; Buy it for 20000 GP.&lt;line&gt;&lt;choice&gt; I'll pass…&lt;end&gt;'</t>
  </si>
  <si>
    <t>2655 '&lt;line&gt;&lt;        &gt;8000 GP!&lt;end&gt;'</t>
  </si>
  <si>
    <t>2656 '&lt;line&gt;&lt;        &gt;12000 GP!&lt;end&gt;'</t>
  </si>
  <si>
    <t>2657 '&lt;line&gt;&lt;        &gt;15000 GP!&lt;end&gt;'</t>
  </si>
  <si>
    <t>2658 '&lt;line&gt;&lt;        &gt;18000 GP!&lt;end&gt;'</t>
  </si>
  <si>
    <t>2659 '&lt;line&gt;&lt;        &gt;10000 GP!&lt;end&gt;'</t>
  </si>
  <si>
    <t>2660 '&lt;line&gt;&lt;        &gt;30000 GP!&lt;end&gt;'</t>
  </si>
  <si>
    <t>2661 '&lt;line&gt;&lt;        &gt;40000 GP!&lt;end&gt;'</t>
  </si>
  <si>
    <t>2662 '&lt;line&gt;&lt;        &gt;60000 GP!&lt;end&gt;'</t>
  </si>
  <si>
    <t>2663 '&lt;line&gt;&lt;        &gt;20000 GP!&lt;end&gt;'</t>
  </si>
  <si>
    <t>2664 '&lt;line&gt;&lt;        &gt;50000 GP!&lt;end&gt;'</t>
  </si>
  <si>
    <t>2665 '&lt;line&gt;&lt;        &gt;70000 GP!&lt;end&gt;'</t>
  </si>
  <si>
    <t>2666 '&lt;line&gt;    How about 100000 GP?!&lt;end&gt;'</t>
  </si>
  <si>
    <t>2667 '&lt;line&gt;&lt;        &gt;10 GP!&lt;end&gt;'</t>
  </si>
  <si>
    <t>2668 '&lt;line&gt;&lt;        &gt;50 GP!&lt;end&gt;'</t>
  </si>
  <si>
    <t>2669 '&lt;line&gt;&lt;        &gt;100 GP!&lt;end&gt;'</t>
  </si>
  <si>
    <t>2670 '&lt;line&gt;&lt;        &gt;500 GP!&lt;end&gt;'</t>
  </si>
  <si>
    <t>2671 '&lt;line&gt;&lt;        &gt;1000 GP!&lt;end&gt;'</t>
  </si>
  <si>
    <t>2672 '&lt;line&gt;&lt;        &gt;1500 GP!&lt;end&gt;'</t>
  </si>
  <si>
    <t>2673 '&lt;line&gt;&lt;        &gt;2000 GP!&lt;end&gt;'</t>
  </si>
  <si>
    <t>2674 '&lt;line&gt;&lt;        &gt;3000 GP!&lt;end&gt;'</t>
  </si>
  <si>
    <t>2675 '&lt;line&gt;&lt;        &gt;4000 GP!&lt;end&gt;'</t>
  </si>
  <si>
    <t>2676 '&lt;line&gt;&lt;        &gt;5000 GP!&lt;end&gt;'</t>
  </si>
  <si>
    <t>2677 '&lt;line&gt;&lt;        &gt;7000 GP!&lt;end&gt;'</t>
  </si>
  <si>
    <t>2678 'In a world like this you have to keep an open mind.&lt;end&gt;'</t>
  </si>
  <si>
    <t>2679 'This is the Auction House.&lt;line&gt;Bunch of rich yokels inside…&lt;end&gt;'</t>
  </si>
  <si>
    <t>2680 'Yes!&lt;line&gt;Now I'll be able to go play at the art-lover's house again!&lt;end&gt;'</t>
  </si>
  <si>
    <t>2681 'Every once in a while something very rare is sold here…&lt;end&gt;'</t>
  </si>
  <si>
    <t>2682 'The house to the north belongs to Owzer. He's a collector of fine paintings.&lt;end&gt;'</t>
  </si>
  <si>
    <t>2683 '&lt;line&gt;    A still-life of flowers.&lt;page&gt;&lt;line&gt;    They almost look alive…&lt;end&gt;'</t>
  </si>
  <si>
    <t>2684 '&lt;line&gt;    Picture of an old urn.&lt;end&gt;'</t>
  </si>
  <si>
    <t>2685 '&lt;line&gt;  Looks like a treasure chest.&lt;end&gt;'</t>
  </si>
  <si>
    <t>2686 '&lt;line&gt;&lt;        &gt;A lamp, maybe?&lt;end&gt;'</t>
  </si>
  <si>
    <t>2687 '&lt;line&gt;&lt;     &gt;This looks ancient…&lt;end&gt;'</t>
  </si>
  <si>
    <t>2688 '&lt;line&gt;&lt;      &gt;Ah! Some armor.&lt;end&gt;'</t>
  </si>
  <si>
    <t>2689 '&lt;line&gt;  Emperor Gestahl's portrait.&lt;end&gt;'</t>
  </si>
  <si>
    <t>2690 '&lt;line&gt;   Picture of a lovely lady.&lt;end&gt;'</t>
  </si>
  <si>
    <t>2691 'Owzer sought out a highly skilled artist to come and paint for him.&lt;end&gt;'</t>
  </si>
  <si>
    <t>2692 'I saw the Emperor recently! &lt;wait 60 frame&gt;&lt;line&gt;A painting of him, that is…&lt;line&gt;It's in Owzer's house.&lt;end&gt;'</t>
  </si>
  <si>
    <t>2693 'The people here love the opera!&lt;end&gt;'</t>
  </si>
  <si>
    <t>2694 'Lately I've seen a lot of carrier pigeons flying towards Maranda. Who can be sending all the letters?&lt;end&gt;'</t>
  </si>
  <si>
    <t>2695 'The other day I read Owzer's diary. It was just laying there!&lt;end&gt;'</t>
  </si>
  <si>
    <t>2696 'A while ago a little girl entered the art-collector's house…&lt;end&gt;'</t>
  </si>
  <si>
    <t>2697 'T…that was a spirit!&lt;end&gt;'</t>
  </si>
  <si>
    <t>2698 'I went up to talk to Owzer,&lt;line&gt;but he's nowhere to be found.&lt;end&gt;'</t>
  </si>
  <si>
    <t>2699 'The world's so different now…&lt;end&gt;'</t>
  </si>
  <si>
    <t>2700 '&lt;line&gt;&lt;          &gt;Received the&lt;line&gt;&lt;      &gt;“Emperor's Letter.”&lt;page&gt;&lt;line&gt;The letter reads as follows:&lt;page&gt;&lt;line&gt;The treasure is hidden where the mountains form a star…&lt;end&gt;'</t>
  </si>
  <si>
    <t>2701 '&lt;RELM&gt;: The stone…!&lt;line&gt;Won't you take the stone?!&lt;end&gt;'</t>
  </si>
  <si>
    <t>2702 '&lt;line&gt;   Looks awfully familiar…&lt;end&gt;'</t>
  </si>
  <si>
    <t>2703 '&lt;line&gt;&lt;line&gt;&lt;       &gt;Stay…away…&lt;line&gt;&lt;wait for key 90 frames&gt;&lt;wait 1 frame&gt;&lt;end&gt;'</t>
  </si>
  <si>
    <t>2704 '&lt;line&gt;  Emperor Gestahl's portrait.&lt;end&gt;'</t>
  </si>
  <si>
    <t>2705 'It's Owzer's diary…&lt;page&gt;Read it?&lt;line&gt;&lt;choice&gt; Yes&lt;line&gt;&lt;choice&gt; No&lt;end&gt;'</t>
  </si>
  <si>
    <t>2706 '&lt;choice&gt; (Read the next page.)&lt;line&gt;&lt;choice&gt; (Read it later.)&lt;end&gt;'</t>
  </si>
  <si>
    <t>2707 'Just spent an absolute fortune. It's my largest painting yet,&lt;line&gt;so I won't be able to put it with the others.&lt;page&gt;I'll decide later where to display it.&lt;end&gt;'</t>
  </si>
  <si>
    <t>2708 'An artist came from Zozo today. He wanted me to see his work. What a waste of time.&lt;end&gt;'</t>
  </si>
  <si>
    <t>2709 'Bought a new stairway lamp at the Item Shop. Expensive, but one flip of the switch and everything's bright and cheery.&lt;end&gt;'</t>
  </si>
  <si>
    <t>2710 'I invited over an artist from Kohlingen. About as talented as a bucket…&lt;end&gt;'</t>
  </si>
  <si>
    <t>2711 'Something's happening to me.&lt;line&gt;It started when I had that picture painted…&lt;page&gt;And I've started hearing odd noises coming from downstairs.&lt;end&gt;'</t>
  </si>
  <si>
    <t>2712 '&lt;line&gt;    The diary ends here…&lt;end&gt;'</t>
  </si>
  <si>
    <t>2713 'OWZER: &lt;RELM&gt;…&lt;line&gt;Please, come back soon…&lt;line&gt;cough…wheeze.&lt;end&gt;'</t>
  </si>
  <si>
    <t>2714 'OWZER: P…please… &lt;wait 60 frame&gt;&lt;line&gt;Help that painting!!&lt;page&gt;“The painting!?”&lt;page&gt;OWZER: It's…there's a monster hiding in my prized painting of a goddess…&lt;line&gt;“A monster?!”&lt;page&gt;OWZER: Yes…&lt;line&gt;And now it's nearly impossible to get it to show itself…&lt;end&gt;'</t>
  </si>
  <si>
    <t>2715 'CHADARNOOK: G'fu, fu, fu… &lt;wait 60 frame&gt;&lt;line&gt;Who're these numbskulls?&lt;page&gt;No one…NO ONE…is going to remove me from this fine new painting!!&lt;end&gt;'</t>
  </si>
  <si>
    <t>2716 'OWZER: No! Noooo!&lt;line&gt;You can't ruin this painting of my revered goddess!&lt;line&gt;Aim only for the monster!!&lt;end&gt;'</t>
  </si>
  <si>
    <t>2717 '&lt;RELM&gt;: Ahhhhh!!&lt;page&gt;OWZER: &lt;RELM&gt;!&lt;line&gt;We can't attack this masterpiece! It would be inexcusable!&lt;end&gt;'</t>
  </si>
  <si>
    <t>2718 '&lt;RELM&gt;: Hey!&lt;line&gt;Relax! The monster croaked!&lt;end&gt;'</t>
  </si>
  <si>
    <t>2719 'OWZER: Thanks for saving the day! This picture's more precious to me than my own life!&lt;page&gt;&lt;RELM&gt;: Huh?!&lt;line&gt;What are you talking about?&lt;end&gt;'</t>
  </si>
  <si>
    <t>2720 '“Now…what was a monster doing in that picture?!”&lt;page&gt;OWZER: It all started when I bought a stone at the Auction House.&lt;page&gt;I took one look at it and suddenly felt I needed a portrait of Starlet.&lt;page&gt;I asked several artists, but none could muster enough skill.&lt;page&gt;It was then that I heard about &lt;RELM&gt;'s amazing ability.&lt;line&gt;I brought her here, and put her to work.&lt;page&gt;But while she was painting, that thing came along… &lt;wait 60 frame&gt;&lt;line&gt;It must have been enticed here by that stone.&lt;end&gt;'</t>
  </si>
  <si>
    <t>2721 'Where is the stone…?&lt;page&gt;OWZER: The stone? &lt;wait 60 frame&gt;&lt;line&gt;Over on that bookshelf.&lt;end&gt;'</t>
  </si>
  <si>
    <t>2722 'OWZER: Hey, not that.&lt;line&gt;That's priceless!!&lt;page&gt;But…seeing as you saved my hide, I'll give it to you as well.&lt;end&gt;'</t>
  </si>
  <si>
    <t>2723 '“This is Magicite…”&lt;page&gt;OWZER: Phew. I don't need any more bad luck. Just take it and go!&lt;end&gt;'</t>
  </si>
  <si>
    <t>2724 'OWZER: The stone in question is in the middle of the shelf.&lt;end&gt;'</t>
  </si>
  <si>
    <t>2725 'You're gonna love this!&lt;page&gt;Doom Gaze can't restore his HP after battle!&lt;line&gt;Just keep fighting him, and in time you'll defeat him!&lt;end&gt;'</t>
  </si>
  <si>
    <t>2726 'First time I've been here…&lt;line&gt;This ain't the kinda place a poor person usually comes!&lt;end&gt;'</t>
  </si>
  <si>
    <t>2727 'Okay! &lt;wait 60 frame&gt;&lt;line&gt;Here's our next item!&lt;end&gt;'</t>
  </si>
  <si>
    <t>2728 '&lt;line&gt;   The Magicite, “ZoneSeek”!&lt;page&gt;&lt;line&gt;Who'll give me 500 GP?&lt;end&gt;'</t>
  </si>
  <si>
    <t>2729 '&lt;line&gt;    The Magicite, “Golem”!&lt;page&gt;&lt;line&gt;Who'll give me 1000 GP?&lt;end&gt;'</t>
  </si>
  <si>
    <t>2730 'This is astounding!&lt;line&gt;A real, talking Chocobo!!&lt;page&gt;&lt;line&gt;Do I hear 1000 GP?&lt;end&gt;'</t>
  </si>
  <si>
    <t>2731 '&lt;line&gt;    1/1200 of an airship!&lt;page&gt;&lt;line&gt;Do I hear 5000 GP?&lt;end&gt;'</t>
  </si>
  <si>
    <t>2732 'You're not gonna believe this! Quality, high-tech merchandise!&lt;line&gt;An “Imp Robot”!!&lt;page&gt;&lt;line&gt;Do I hear 5 GP?&lt;end&gt;'</t>
  </si>
  <si>
    <t>2733 '&lt;line&gt;&lt;     &gt;Received the Magicite&lt;line&gt;&lt;              &gt;“Starlet.”&lt;end&gt;'</t>
  </si>
  <si>
    <t>2734 'CHILD: Papa!!&lt;line&gt;I want that! Please!&lt;end&gt;'</t>
  </si>
  <si>
    <t>2735 'PAPA: No, you don't!&lt;line&gt;Now, pipe down!&lt;end&gt;'</t>
  </si>
  <si>
    <t>2736 'CHILD: I want it…I want it!&lt;line&gt;Buy it! &lt;wait 60 frame&gt;Pretty please!!&lt;end&gt;'</t>
  </si>
  <si>
    <t>2737 'PAPA: Ho, ho, ho…All right!&lt;line&gt;But just this once! And… &lt;wait 60 frame&gt;… &lt;wait 60 frame&gt;&lt;line&gt;Keep it a secret from Mama!&lt;end&gt;'</t>
  </si>
  <si>
    <t>2738 'CHILD: Yahoo!!!&lt;line&gt;Thanks, Papa! Yahoo!&lt;end&gt;'</t>
  </si>
  <si>
    <t>2739 'PAPA: 500000 GP!&lt;end&gt;'</t>
  </si>
  <si>
    <t>2740 'G'huh?! 500000 GP?!&lt;end&gt;'</t>
  </si>
  <si>
    <t>2741 'PAPA: 1000000 GP!&lt;end&gt;'</t>
  </si>
  <si>
    <t>2742 'WHAT?! 1000000 GP?!&lt;end&gt;'</t>
  </si>
  <si>
    <t>2743 'Sold, to this lucky person.&lt;line&gt;Take it away, please!&lt;end&gt;'</t>
  </si>
  <si>
    <t>2744 'PAPA: Well, we have our treat for the day. Let's go home!&lt;page&gt;CHILD: Yahoo! Yippy!!!!&lt;end&gt;'</t>
  </si>
  <si>
    <t>2745 'Well, that's all for today!&lt;line&gt;Come back again real soon!&lt;end&gt;'</t>
  </si>
  <si>
    <t>2746 'Papa!&lt;line&gt;Let's buy lot's of stuff today, too!&lt;end&gt;'</t>
  </si>
  <si>
    <t>2747 'Oh, how could I refuse those cute little eyes?! Ho, ho, ho…&lt;end&gt;'</t>
  </si>
  <si>
    <t>2748 '&lt;line&gt;    Not enough money…&lt;end&gt;'</t>
  </si>
  <si>
    <t>2749 'OWZER: &lt;line&gt;What a tremendous gift!&lt;page&gt;This young lady's pictures just might help salvage this rotting world of ours!&lt;page&gt;“We need to take &lt;RELM&gt; with us!”&lt;page&gt;She might just be our only chance to restore the sunny days of our not-too-distant past!&lt;end&gt;'</t>
  </si>
  <si>
    <t>2750 'OWZER: Cough…hack…&lt;line&gt;&lt;RELM&gt;: Old man! &lt;wait 60 frame&gt;&lt;line&gt;Are you all right?!&lt;page&gt;OWZER: You think things will ever be as they were?&lt;page&gt;“…We don't know…”&lt;line&gt;but if we don't try…&lt;line&gt;OWZER: We'll lose everything…&lt;page&gt;“We haven't much time.&lt;line&gt;We need &lt;RELM&gt;'s help now…”&lt;end&gt;'</t>
  </si>
  <si>
    <t>2751 'OWZER: Let me at least hug her&lt;line&gt;&lt;wait 60 frame&gt;one last time…&lt;end&gt;'</t>
  </si>
  <si>
    <t>2752 'OWZER: &lt;RELM&gt;…&lt;line&gt;&lt;wait 60 frame&gt;Cough…Hackack…&lt;line&gt;Will you come back some day?&lt;page&gt;And paint me another of your masterpieces?&lt;end&gt;'</t>
  </si>
  <si>
    <t>2753 '&lt;RELM&gt;: I'll come back.&lt;line&gt;OWZER: Thank you…&lt;line&gt;Such a nice girl!&lt;end&gt;'</t>
  </si>
  <si>
    <t>2754 '&lt;RELM&gt;: I have to go!&lt;line&gt;But fear not, I'll be back to finish this painting!&lt;page&gt;OWZER: I'll be waiting for you!&lt;end&gt;'</t>
  </si>
  <si>
    <t>2755 '&lt;line&gt;&lt;     &gt;Received the Magicite&lt;line&gt;&lt;              &gt;“ZoneSeek.”&lt;end&gt;'</t>
  </si>
  <si>
    <t>2756 '&lt;line&gt;&lt;     &gt;Received the Magicite&lt;line&gt;&lt;              &gt;“Golem.”&lt;end&gt;'</t>
  </si>
  <si>
    <t>2757 '&lt;line&gt;My beloved…&lt;line&gt;&lt;wait 60 frame&gt;We'll always be together… &lt;wait 120 frames&gt;&lt;wait 1 frame&gt;&lt;end&gt;'</t>
  </si>
  <si>
    <t>2758 'I'm Curley!&lt;end&gt;'</t>
  </si>
  <si>
    <t>2759 'I'm Larry.&lt;end&gt;'</t>
  </si>
  <si>
    <t>2760 'I'm Moe!&lt;end&gt;'</t>
  </si>
  <si>
    <t>2761 'We're the 3 Dream Stooges!&lt;end&gt;'</t>
  </si>
  <si>
    <t>2762 'This man's soul is ours!&lt;end&gt;'</t>
  </si>
  <si>
    <t>2763 'Today we dine well!!!&lt;end&gt;'</t>
  </si>
  <si>
    <t>2764 '“WAIT!!!”&lt;end&gt;'</t>
  </si>
  <si>
    <t>2765 'Back off!&lt;line&gt;I'm not gonna mess with ya unless my brothers are here!&lt;line&gt;See ya!&lt;end&gt;'</t>
  </si>
  <si>
    <t>2766 'Good, everyone's here!&lt;line&gt;Let's rumble!&lt;end&gt;'</t>
  </si>
  <si>
    <t>2767 '&lt;line&gt;Please…&lt;line&gt;&lt;wait 60 frame&gt;Save my husband…&lt;line&gt;&lt;wait 60 frame&gt;Save &lt;CYAN&gt;…&lt;end&gt;'</t>
  </si>
  <si>
    <t>2768 'Where are we?!&lt;end&gt;'</t>
  </si>
  <si>
    <t>2769 '&lt;line&gt;We're inside…&lt;line&gt;&lt;wait 60 frame&gt;&lt;CYAN&gt;'s soul…&lt;end&gt;'</t>
  </si>
  <si>
    <t>2770 '&lt;line&gt;My husband… &lt;wait 60 frame&gt;&lt;CYAN&gt; continues to torture himself…&lt;page&gt;&lt;line&gt;He failed to defend Doma…&lt;line&gt;&lt;wait 60 frame&gt;The world's slowly dying…&lt;line&gt;&lt;wait 60 frame&gt;and then there's his family…&lt;end&gt;'</t>
  </si>
  <si>
    <t>2771 '&lt;line&gt;A beast known as Wrexsoul is taking advantage of him.&lt;end&gt;'</t>
  </si>
  <si>
    <t>2772 'Wrexsoul is a composite monster, made up of wretched spirits who were dispatched in meaningless wars.&lt;end&gt;'</t>
  </si>
  <si>
    <t>2773 '&lt;line&gt;They're wreaking havoc on Papa!&lt;line&gt;Please help him!!&lt;end&gt;'</t>
  </si>
  <si>
    <t>2774 '&lt;line&gt;Please… &lt;wait 60 frame&gt;help &lt;CYAN&gt;…&lt;page&gt;&lt;line&gt;Papa doesn't deserve this…!&lt;end&gt;'</t>
  </si>
  <si>
    <t>2775 'Papa…fishing is boring! &lt;wait 135 frames&gt;&lt;wait 1 frame&gt;&lt;end&gt;'</t>
  </si>
  <si>
    <t>2776 'This is part of your training. We must all learn patience. &lt;wait 135 frames&gt;&lt;wait 1 frame&gt;&lt;end&gt;'</t>
  </si>
  <si>
    <t>2777 'I love fishing! &lt;wait 135 frames&gt;&lt;wait 1 frame&gt;&lt;end&gt;'</t>
  </si>
  <si>
    <t>2778 'Excellent concentration!&lt;line&gt;&lt;wait 60 frame&gt;With a little more practice,&lt;line&gt;you'll be Doma's best fencer! &lt;wait 135 frames&gt;&lt;wait 1 frame&gt;&lt;end&gt;'</t>
  </si>
  <si>
    <t>2779 'Yippee! Papa praised me!&lt;line&gt;&lt;wait 60 frame&gt;I'm gonna go tell Mama! &lt;wait 135 frames&gt;&lt;wait 1 frame&gt;&lt;end&gt;'</t>
  </si>
  <si>
    <t>2780 'Sweetheart……&lt;line&gt;&lt;wait 60 frame&gt;Do you love me? &lt;wait 90 frames&gt;&lt;wait 1 frame&gt;&lt;end&gt;'</t>
  </si>
  <si>
    <t>2781 'What do you want from me?&lt;line&gt;&lt;wait 60 frame&gt;A soldier doesn't say things like that! &lt;wait 135 frames&gt;&lt;wait 1 frame&gt;&lt;end&gt;'</t>
  </si>
  <si>
    <t>2782 'I……I…loveth &lt;wait 60 frame&gt;you.&lt;line&gt;&lt;wait 60 frame&gt;…More than anything… &lt;wait 90 frames&gt;&lt;wait 1 frame&gt;&lt;end&gt;'</t>
  </si>
  <si>
    <t>2783 'I heard that! Yipee!&lt;line&gt;&lt;wait 60 frame&gt;“I loveth you…I loveth you…”&lt;line&gt;&lt;wait 60 frame&gt;Papa loves Mama! &lt;wait 90 frames&gt;&lt;wait 1 frame&gt;&lt;end&gt;'</t>
  </si>
  <si>
    <t>2784 'Owain!! Hush!! &lt;wait 75 frames&gt;&lt;wait 1 frame&gt;&lt;end&gt;'</t>
  </si>
  <si>
    <t>2785 'You must be Wrexsoul!&lt;line&gt;&lt;wait 60 frame&gt;We want &lt;CYAN&gt; back!!&lt;end&gt;'</t>
  </si>
  <si>
    <t>2786 'I heard that! &lt;wait 75 frames&gt;&lt;wait 1 frame&gt;&lt;end&gt;'</t>
  </si>
  <si>
    <t>2787 'You're too late! &lt;wait 60 frame&gt;&lt;line&gt;His pain has reached critical mass! Nothing can stop his feelings of rage and despair!&lt;page&gt;I grow stronger now, with his anger, &lt;wait 60 frame&gt;hatred &lt;wait 60 frame&gt;and guilt!&lt;line&gt;And I hunger for… &lt;wait 60 frame&gt;you!&lt;end&gt;'</t>
  </si>
  <si>
    <t>2788 '&lt;CYAN&gt;: Thanks be to you.&lt;end&gt;'</t>
  </si>
  <si>
    <t>2789 '&lt;CYAN&gt;: I heard my wife and children calling out to me!&lt;page&gt;Their voices finally gave me the strength and courage to come to grips with my own suffering.&lt;end&gt;'</t>
  </si>
  <si>
    <t>2790 '&lt;line&gt;Thank you, my love… &lt;wait 135 frames&gt;&lt;wait 1 frame&gt;&lt;end&gt;'</t>
  </si>
  <si>
    <t>2791 '&lt;line&gt;Papa's strong!!! &lt;wait 135 frames&gt;&lt;wait 1 frame&gt;&lt;end&gt;'</t>
  </si>
  <si>
    <t>2792 '&lt;CYAN&gt;: No…&lt;line&gt;&lt;wait 60 frame&gt;I didn't do anything…&lt;line&gt;&lt;wait 60 frame&gt;then… &lt;wait 60 frame&gt;and I can't now… &lt;wait 60 frame&gt;&lt;line&gt;&lt;wait 60 frame&gt;I'm a man with no honor…&lt;end&gt;'</t>
  </si>
  <si>
    <t>2793 '&lt;line&gt;No!&lt;line&gt;&lt;wait 60 frame&gt;You have entirely too much… &lt;wait 120 frames&gt;&lt;wait 1 frame&gt;&lt;end&gt;'</t>
  </si>
  <si>
    <t>2794 '&lt;line&gt;Papa…&lt;line&gt;&lt;wait 60 frame&gt;We love you! &lt;wait 120 frames&gt;&lt;wait 1 frame&gt;&lt;end&gt;'</t>
  </si>
  <si>
    <t>2795 '&lt;line&gt;We'll always be &lt;wait 60 frame&gt;at your side… &lt;wait 75 frames&gt;&lt;wait 1 frame&gt;&lt;end&gt;'</t>
  </si>
  <si>
    <t>2796 '&lt;CYAN&gt;: Elayne and Owain live on in my heart.&lt;page&gt;I must leave the past behind.&lt;line&gt;&lt;wait 60 frame&gt;I have much to live for…&lt;end&gt;'</t>
  </si>
  <si>
    <t>2797 '&lt;line&gt;&lt;CYAN&gt;'s soul cleared itself of all doubt and confusion.&lt;end&gt;'</t>
  </si>
  <si>
    <t>2798 '&lt;line&gt;&lt;CYAN&gt;'s swordsmanship attained its peak level of skill.&lt;end&gt;'</t>
  </si>
  <si>
    <t>2799 '&lt;line&gt;&lt;     &gt;Received the Magicite&lt;line&gt;&lt;              &gt;“Alexandr.”&lt;end&gt;'</t>
  </si>
  <si>
    <t>2800 'Memorize the positions.&lt;line&gt;This knowledge might save you.&lt;end&gt;'</t>
  </si>
  <si>
    <t>2801 '&lt;line&gt;    Received “Lump of Metal.”&lt;end&gt;'</t>
  </si>
  <si>
    <t>2802 '&lt;SABIN&gt;: You don't suppose…&lt;line&gt;&lt;GAU&gt;, could this be your father?&lt;page&gt;&lt;GAU&gt;: Uooo…&lt;end&gt;'</t>
  </si>
  <si>
    <t>2803 '&lt;SABIN&gt;: Come on,&lt;line&gt;&lt;GAU&gt;.&lt;line&gt;It's true, right?&lt;line&gt;&lt;GAU&gt;: …fffatherrr…?&lt;page&gt;&lt;SABIN&gt;: Yes.&lt;line&gt;This is definitely your father.&lt;page&gt;&lt;GAU&gt;: ……???&lt;line&gt;…&lt;GAU&gt;'s…father?!&lt;line&gt;Oooogauooooo!&lt;end&gt;'</t>
  </si>
  <si>
    <t>2804 '&lt;SABIN&gt;: Right!!&lt;line&gt;Let's go tell your father the news!&lt;page&gt;He needs to know you're his son!&lt;end&gt;'</t>
  </si>
  <si>
    <t>2805 '&lt;SABIN&gt;: Just a minute…&lt;line&gt;We can't just go there with you looking like this.&lt;page&gt;&lt;SABIN&gt;: I know!&lt;line&gt;Let's go to Jidoor and give you a make-over!&lt;end&gt;'</t>
  </si>
  <si>
    <t>2806 '&lt;SABIN&gt;: No, &lt;GAU&gt;!&lt;line&gt;Don't eat with your fingers!&lt;end&gt;'</t>
  </si>
  <si>
    <t>2807 '&lt;GAU&gt;: Yaoooo…&lt;end&gt;'</t>
  </si>
  <si>
    <t>2808 '&lt;SABIN&gt;: Don't say “Yaoooo” when you mean “Yes!”&lt;end&gt;'</t>
  </si>
  <si>
    <t>2809 '&lt;GAU&gt;: Ho!&lt;end&gt;'</t>
  </si>
  <si>
    <t>2810 '&lt;SABIN&gt;: ……&lt;end&gt;'</t>
  </si>
  <si>
    <t>2811 '&lt;TERRA&gt;: How do you like these?&lt;line&gt;Wait! What about those?&lt;page&gt;Hm…oh well…&lt;end&gt;'</t>
  </si>
  <si>
    <t>2812 '&lt;TERRA&gt;: Did you say something?&lt;line&gt;“N…no! Nothing…&lt;line&gt;…Uh huh…”&lt;end&gt;'</t>
  </si>
  <si>
    <t>2813 '&lt;CELES&gt;: Which is it gonna be? Oh! This is nice…but…&lt;line&gt;Do you think it becomes &lt;GAU&gt;?&lt;page&gt;Well…&lt;end&gt;'</t>
  </si>
  <si>
    <t>2814 '&lt;CELES&gt;: What?!&lt;line&gt;“…Nothing…”&lt;end&gt;'</t>
  </si>
  <si>
    <t>2815 '&lt;CYAN&gt;: What a jaunty hat!&lt;line&gt;“Not at…”&lt;end&gt;'</t>
  </si>
  <si>
    <t>2816 '&lt;CYAN&gt;: Wait a minute!&lt;line&gt;Where's the hat?&lt;line&gt;“……”&lt;end&gt;'</t>
  </si>
  <si>
    <t>2817 '&lt;SABIN&gt;: This is it!&lt;line&gt;Me go to funeral?&lt;line&gt;&lt;SABIN&gt;: Perfect!&lt;line&gt;Functional yet sporty! Done!&lt;page&gt;“I don't think…”&lt;end&gt;'</t>
  </si>
  <si>
    <t>2818 '&lt;SETZER&gt;: Phew!&lt;line&gt;Completely lacking in fashion…&lt;page&gt;&lt;SETZER&gt;: Excuse me, sir.&lt;line&gt;Could you order some clothes like the ones I'm wearing?&lt;page&gt;Impossible!&lt;line&gt;&lt;SETZER&gt;! How dare you think of sticking him in that kinda getup?!&lt;end&gt;'</t>
  </si>
  <si>
    <t>2819 '&lt;EDGAR&gt;: I got it!&lt;line&gt;A tuxedo, silk hat…and…&lt;line&gt;…a rose in his teeth!&lt;end&gt;'</t>
  </si>
  <si>
    <t>2820 '&lt;LOCKE&gt;: I think that's overdoing it just a bit…&lt;line&gt;He should have a bandana on his head!&lt;end&gt;'</t>
  </si>
  <si>
    <t>2821 '&lt;EDGAR&gt;: What's so great about a bandana? Most of the time I see 'em tied around dogs at the beach!&lt;end&gt;'</t>
  </si>
  <si>
    <t>2822 '&lt;LOCKE&gt;: HEY!&lt;line&gt;What do you mean by that?&lt;end&gt;'</t>
  </si>
  <si>
    <t>2823 '&lt;SABIN&gt;: Okay, &lt;GAU&gt;?&lt;line&gt;Now, any father'd be glad to have a son like you!&lt;line&gt;&lt;GAU&gt;: Hooo…&lt;end&gt;'</t>
  </si>
  <si>
    <t>2824 '&lt;SABIN&gt;: Excuse me, Sir.&lt;line&gt;AGED MAN: Who'n blazes 'r you? &lt;wait 60 frame&gt;&lt;line&gt;Oh! The repairman!&lt;page&gt;&lt;SABIN&gt;: Sir…&lt;line&gt;You…had a son, right?&lt;line&gt;You with me!?&lt;end&gt;'</t>
  </si>
  <si>
    <t>2825 '&lt;SABIN&gt;: Now, Sir… &lt;wait 60 frame&gt;&lt;line&gt;AGED MAN: Oh! Yes!&lt;line&gt;I'd like you to make those repairs on the double!&lt;page&gt;&lt;SABIN&gt;: Sir…&lt;line&gt;You…had a son, right?&lt;line&gt;You with me!?&lt;end&gt;'</t>
  </si>
  <si>
    <t>2826 'AGED MAN: …son?&lt;line&gt;&lt;SABIN&gt;: Right.&lt;line&gt;The truth is, he's alive!&lt;line&gt;Come here, &lt;GAU&gt;!&lt;end&gt;'</t>
  </si>
  <si>
    <t>2827 '&lt;GAU&gt;: Fffatherrr…&lt;end&gt;'</t>
  </si>
  <si>
    <t>2828 'AGED MAN: What is this?!&lt;line&gt;What's with this “son” business? I never had a son!&lt;end&gt;'</t>
  </si>
  <si>
    <t>2829 'AGED MAN: But now that you mention it, I once had a terrible dream. &lt;wait 60 frame&gt; In it, a demon-child was born!&lt;page&gt;I grabbed the creature, and rushed off to the Veldt with it…&lt;line&gt;&lt;wait 60 frame&gt;It was crying like crazy when I arrived on the Veldt.&lt;page&gt;&lt;SABIN&gt;: But, Sir…!&lt;end&gt;'</t>
  </si>
  <si>
    <t>2830 'AGED MAN: I left the child there… &lt;wait 60 frame&gt;&lt;line&gt;And without looking back,&lt;line&gt;I turned and started to run.&lt;page&gt;&lt;SABIN&gt;: I'm trying to tell you…&lt;end&gt;'</t>
  </si>
  <si>
    <t>2831 'AGED MAN: Suddenly the crying stopped. I turned around and saw a frightful monster…&lt;page&gt;Hideous! Still gives me the shakes.&lt;line&gt;&lt;SABIN&gt;: I give up…&lt;end&gt;'</t>
  </si>
  <si>
    <t>2832 'AGED MAN: But you, young man, your parents must be proud of you! I still have dreams of that demon child…&lt;page&gt;Frightening…&lt;end&gt;'</t>
  </si>
  <si>
    <t>2833 '&lt;SABIN&gt;: Why! You old…&lt;line&gt;He's completely lost his mind!&lt;line&gt;&lt;GAU&gt;, I'm gonna clobber him!!&lt;end&gt;'</t>
  </si>
  <si>
    <t>2834 '&lt;GAU&gt;: Uwaooo…ooooo…&lt;end&gt;'</t>
  </si>
  <si>
    <t>2835 'AGED MAN: Eh?&lt;line&gt;Say, is everything fixed yet?&lt;end&gt;'</t>
  </si>
  <si>
    <t>2836 'AGED MAN: The repairman,&lt;line&gt;at last!&lt;page&gt;“Uh, no.&lt;line&gt;I was wondering if you knew anything about Emperor Gestahl's map…”&lt;page&gt;AGED MAN: Map…?! &lt;wait 60 frame&gt;&lt;line&gt;Everyone's askin' 'bout that map!&lt;page&gt;Pardon?!&lt;page&gt;AGED MAN: Little while ago, some guy wearin' a bandana asked for the map.&lt;line&gt;So I told him!&lt;page&gt;W…where is it?&lt;end&gt;'</t>
  </si>
  <si>
    <t>2837 'AGED MAN: It's where the mountains form a star-shape!&lt;page&gt;You should have just come out and asked me.&lt;line&gt;No need to be shy!&lt;end&gt;'</t>
  </si>
  <si>
    <t>2838 'AGED MAN: Got it?!&lt;line&gt;Where the mountains form the shape of a star!&lt;end&gt;'</t>
  </si>
  <si>
    <t>2839 '&lt;SABIN&gt;: I…I'm sorry…&lt;end&gt;'</t>
  </si>
  <si>
    <t>2840 '&lt;GAU&gt;: Fffatherrr…alive…&lt;line&gt;H… &lt;wait 60 frame&gt;a… &lt;wait 60 frame&gt;p… &lt;wait 60 frame&gt;p… &lt;wait 60 frame&gt;y…&lt;end&gt;'</t>
  </si>
  <si>
    <t>2841 '……Not enough money.&lt;end&gt;'</t>
  </si>
  <si>
    <t>2842 'HP and MP recovered,&lt;line&gt;and status ailments, like Poison,&lt;line&gt;cured!&lt;end&gt;'</t>
  </si>
  <si>
    <t>2843 'First time I've been back in a while, and the village looks trashed.&lt;line&gt;What on earth happened?&lt;end&gt;'</t>
  </si>
  <si>
    <t>2844 'I am Gungho.&lt;line&gt;Warrior extraordinaire from the town of Thamasa.&lt;end&gt;'</t>
  </si>
  <si>
    <t>2845 '&lt;STRAGO&gt;: G…Gungho?!&lt;end&gt;'</t>
  </si>
  <si>
    <t>2846 'If you're looking for the man dressed all in black, he left for the colosseum.&lt;end&gt;'</t>
  </si>
  <si>
    <t>2847 'One day, a man working for an aristocrat in Jidoor came and took that young woman back with him!&lt;end&gt;'</t>
  </si>
  <si>
    <t>2848 'I saw a monster floating in the sky! It looked just like a fish.&lt;end&gt;'</t>
  </si>
  <si>
    <t>2849 'All the fun places are gone now.&lt;end&gt;'</t>
  </si>
  <si>
    <t>2850 'For the first time in 50 years, Ebot's Rock is above water!&lt;line&gt;Head north of town if you want to see it.&lt;end&gt;'</t>
  </si>
  <si>
    <t>2851 'GUNGHO: Is that you,&lt;line&gt;&lt;STRAGO&gt;?&lt;line&gt;Have you come back to hunt Hidon?&lt;end&gt;'</t>
  </si>
  <si>
    <t>2852 'I've got &lt;STRAGO&gt; on my side now, but what a monumental bag of hot air!&lt;end&gt;'</t>
  </si>
  <si>
    <t>2853 'GUNGHO: He'll never change.&lt;line&gt;That's who he is!&lt;end&gt;'</t>
  </si>
  <si>
    <t>2854 'When you were younger you hunted Hidon, the legendary monster. But you quit before you found it…&lt;end&gt;'</t>
  </si>
  <si>
    <t>2855 '&lt;STRAGO&gt;: I didn't really quit!&lt;page&gt;It's just that, well, the monster lives only on Ebot's Rock, which has been submerged for some time.&lt;page&gt;GUNGHO: You never could give me an honest answer.&lt;end&gt;'</t>
  </si>
  <si>
    <t>2856 'GUNGHO: What a buffoon!!&lt;end&gt;'</t>
  </si>
  <si>
    <t>2857 'MAYOR: It's only been a year&lt;line&gt;since the world changed…&lt;line&gt;But it feels like forever.&lt;end&gt;'</t>
  </si>
  <si>
    <t>2858 '&lt;RELM&gt;: Yea!! We're back!&lt;page&gt;It's like old times!&lt;end&gt;'</t>
  </si>
  <si>
    <t>2859 '&lt;STRAGO&gt;: Time to relax!&lt;line&gt;&lt;wait 60 frame&gt;Home sweet home!&lt;end&gt;'</t>
  </si>
  <si>
    <t>2860 '&lt;RELM&gt;: This is terrible!&lt;line&gt;Gungho's hurt!&lt;end&gt;'</t>
  </si>
  <si>
    <t>2861 '&lt;STRAGO&gt;: Gungho, wake up!&lt;end&gt;'</t>
  </si>
  <si>
    <t>2862 '&lt;STRAGO&gt;: Who did this to you?&lt;page&gt;GUNGHO: It was…Hidon, the beast you and I used to hunt.&lt;line&gt;I almost had it…&lt;end&gt;'</t>
  </si>
  <si>
    <t>2863 'GUNGHO: Oooh…cough, cough…&lt;end&gt;'</t>
  </si>
  <si>
    <t>2864 'GUNGHO: &lt;STRAGO&gt;…&lt;line&gt;Please…you must avenge me…&lt;end&gt;'</t>
  </si>
  <si>
    <t>2865 '&lt;STRAGO&gt;: You took on Hidon…?&lt;end&gt;'</t>
  </si>
  <si>
    <t>2866 '&lt;RELM&gt;: Gramps!&lt;line&gt;Why are you hesitating!&lt;end&gt;'</t>
  </si>
  <si>
    <t>2867 '&lt;STRAGO&gt;: Well… &lt;wait 60 frame&gt;I spent my&lt;line&gt;youth chasing that creature.&lt;line&gt;To do it again at this age is more than I bargained for.&lt;end&gt;'</t>
  </si>
  <si>
    <t>2868 '&lt;STRAGO&gt;: Gungho…&lt;line&gt;rest easy, I'll do it for you!&lt;end&gt;'</t>
  </si>
  <si>
    <t>2869 '&lt;RELM&gt;: Just a minute!&lt;line&gt;You don't think you're going alone, do you?&lt;end&gt;'</t>
  </si>
  <si>
    <t>2870 '&lt;STRAGO&gt;: I spent too many years of my life hunting that thing. It is my obsession, not yours.&lt;end&gt;'</t>
  </si>
  <si>
    <t>2871 '&lt;RELM&gt;: But Grandpa!&lt;line&gt;This “obsession” of yours could easily slay you!&lt;page&gt;You're my Grandfather.&lt;line&gt;I can't just sit idly by and watch you go.&lt;end&gt;'</t>
  </si>
  <si>
    <t>2872 '&lt;STRAGO&gt;: Sorry, &lt;RELM&gt;.&lt;line&gt;I'm so grateful that you care!&lt;page&gt;But as its name implies, the Hidon is extremely difficult to find.&lt;page&gt;Unless I go alone, it will not show itself.&lt;end&gt;'</t>
  </si>
  <si>
    <t>2873 '&lt;STRAGO&gt;: Next stop,&lt;line&gt;Ebot's Rock.&lt;end&gt;'</t>
  </si>
  <si>
    <t>2874 '&lt;RELM&gt;: Phew…&lt;end&gt;'</t>
  </si>
  <si>
    <t>2875 'TREASURE: I'm hungry!&lt;page&gt;Hungry hungry hungry&lt;line&gt;hungry hungry hungry&lt;line&gt;hungry hungry hungry&lt;line&gt;hungry hungry hungry!!&lt;page&gt;Feed me! &lt;wait 60 frame&gt;&lt;line&gt;Otherwise, I won't let you by!&lt;end&gt;'</t>
  </si>
  <si>
    <t>2876 'Skinflint!&lt;line&gt;Git outta here!&lt;end&gt;'</t>
  </si>
  <si>
    <t>2877 'You must have more than one of those!&lt;end&gt;'</t>
  </si>
  <si>
    <t>2878 'I'm not happy unless I have plenty to eat!&lt;end&gt;'</t>
  </si>
  <si>
    <t>2879 'Muurp…that was great. &lt;wait 60 frame&gt;&lt;line&gt;Bring me some more!!&lt;end&gt;'</t>
  </si>
  <si>
    <t>2880 'Munch &lt;wait 60 frame&gt;munch &lt;wait 60 frame&gt;munch &lt;wait 60 frame&gt;&lt;line&gt;G'nnnaa! What a feast!&lt;line&gt;I'm stuffed. Completely full!&lt;end&gt;'</t>
  </si>
  <si>
    <t>2881 'Hand over some “Coral”?&lt;line&gt;&lt;choice&gt;(Sure.)&lt;line&gt;&lt;choice&gt;(I don't think so.)&lt;end&gt;'</t>
  </si>
  <si>
    <t>2882 '&lt;line&gt;  Received a piece of “Coral.”&lt;end&gt;'</t>
  </si>
  <si>
    <t>2883 '&lt;line&gt;  Received 2 pieces of “Coral.”&lt;end&gt;'</t>
  </si>
  <si>
    <t>2884 '&lt;line&gt;  Received 3 pieces of “Coral.”&lt;end&gt;'</t>
  </si>
  <si>
    <t>2885 '&lt;line&gt;  Received 5 pieces of “Coral.”&lt;end&gt;'</t>
  </si>
  <si>
    <t>2886 'TREASURE: Bluuurp! Whew!&lt;end&gt;'</t>
  </si>
  <si>
    <t>2887 'TREASURE: Oh, yeah,&lt;line&gt;you wanna pass through here, right?&lt;end&gt;'</t>
  </si>
  <si>
    <t>2888 'TREASURE: Eh!!&lt;line&gt;What the…!&lt;end&gt;'</t>
  </si>
  <si>
    <t>2889 '&lt;STRAGO&gt;: That's Hidon!&lt;end&gt;'</t>
  </si>
  <si>
    <t>2890 '&lt;STRAGO&gt;: I did it!&lt;line&gt;I…I…&lt;line&gt;&lt;wait 60 frame&gt;I actually beat Hidon!&lt;end&gt;'</t>
  </si>
  <si>
    <t>2891 '&lt;STRAGO&gt;: I have to tell Gungho he is avenged!&lt;end&gt;'</t>
  </si>
  <si>
    <t>2892 '&lt;STRAGO&gt;: Gungho…!&lt;end&gt;'</t>
  </si>
  <si>
    <t>2893 'GUNGHO: What's all the hullabaloo?!&lt;page&gt;&lt;STRAGO&gt;: Listen to me!&lt;line&gt;I DEFEATED Hidon!&lt;end&gt;'</t>
  </si>
  <si>
    <t>2894 'GUNGHO: You WHAT?!&lt;line&gt;You b…beat Hidon?!&lt;line&gt;&lt;wait 60 frame&gt;You're lying! LYING!&lt;end&gt;'</t>
  </si>
  <si>
    <t>2895 '&lt;RELM&gt;: No, he's not!&lt;line&gt;He really defeated Hidon.&lt;end&gt;'</t>
  </si>
  <si>
    <t>2896 '&lt;STRAGO&gt;: Ho, ho, ho!&lt;line&gt;If I didn't know better, I'd say that Hidon wasn't my only enemy!&lt;end&gt;'</t>
  </si>
  <si>
    <t>2897 'GUNGHO: I don't believe this.&lt;line&gt;This has to be a joke!&lt;line&gt;&lt;STRAGO&gt;: Ho, ho, ho!!&lt;page&gt;&lt;STRAGO&gt;: …by the way, how are your wounds healing, Gungho?&lt;end&gt;'</t>
  </si>
  <si>
    <t>2898 'GUNGHO: Eh?&lt;line&gt;&lt;wait 60 frame&gt;Oh, they're fine…&lt;end&gt;'</t>
  </si>
  <si>
    <t>2899 '&lt;line&gt;&lt;line&gt;&lt;        &gt;That evening……&lt;end&gt;'</t>
  </si>
  <si>
    <t>2900 '&lt;STRAGO&gt;: There I was, in a cave that seemed endless. Then, before I knew it, Hidon appeared!&lt;end&gt;'</t>
  </si>
  <si>
    <t>2901 '&lt;STRAGO&gt;: I stared Hidon straight in the eye, lifted my staff, and let him have it!&lt;page&gt;&lt;line&gt;   G'Pow!!&lt;page&gt;&lt;line&gt;   Thwack!!&lt;page&gt;&lt;line&gt;   Crash!!&lt;end&gt;'</t>
  </si>
  <si>
    <t>2902 '&lt;STRAGO&gt;: I wanted to show my enemy the true meaning of the word, “hero”!&lt;end&gt;'</t>
  </si>
  <si>
    <t>2903 '&lt;STRAGO&gt;: And then…… &lt;wait 120 frames&gt;&lt;wait 1 frame&gt;&lt;end&gt;'</t>
  </si>
  <si>
    <t>2904 '&lt;RELM&gt;: What happened to Grandpa?&lt;page&gt;GUNGHO: Huh?&lt;line&gt;Finally! He nodded off.&lt;end&gt;'</t>
  </si>
  <si>
    <t>2905 'GUNGHO: However… &lt;wait 60 frame&gt;&lt;line&gt;Let's let him be!&lt;line&gt;He's nice and…quiet…&lt;line&gt;Now, about my “wounds”…&lt;end&gt;'</t>
  </si>
  <si>
    <t>2906 '&lt;RELM&gt;: Wait!&lt;line&gt;First let me thank you.&lt;page&gt;You gave Grandpa a reason to go and defeat something that had tormented him for decades!&lt;page&gt;Even if YOU were faking, that creature meant business!&lt;end&gt;'</t>
  </si>
  <si>
    <t>2907 'GUNGHO: What a granddaughter he's raised! Amazing!&lt;page&gt;&lt;RELM&gt;: And what a terrible actor you are!&lt;end&gt;'</t>
  </si>
  <si>
    <t>2908 '&lt;RELM&gt;: Only &lt;STRAGO&gt; could have been taken in by that performance!&lt;end&gt;'</t>
  </si>
  <si>
    <t>2909 'GUNGHO: Everything okay?&lt;end&gt;'</t>
  </si>
  <si>
    <t>2910 'GUNGHO: Hidon's appeared at Ebot's Rock again!&lt;end&gt;'</t>
  </si>
  <si>
    <t>2911 'During the past year I've traveled the world over.&lt;page&gt;Wanna hear some of my stories?&lt;line&gt;&lt;choice&gt; Yes&lt;line&gt;&lt;choice&gt; No&lt;end&gt;'</t>
  </si>
  <si>
    <t>2912 'North of the Veldt is a small, triangular island.&lt;end&gt;'</t>
  </si>
  <si>
    <t>2913 'The island is home to a monster that could suck up an entire ocean.&lt;page&gt;What do you suppose might happen if it sucked you inside? That much I don't know!&lt;end&gt;'</t>
  </si>
  <si>
    <t>2914 'GUNGHO: What the…!&lt;end&gt;'</t>
  </si>
  <si>
    <t>2915 'This is Figaro, the desert castle.&lt;end&gt;'</t>
  </si>
  <si>
    <t>2916 'Wait!&lt;end&gt;'</t>
  </si>
  <si>
    <t>2917 'Hey! Oh, it's you.&lt;line&gt;Proceed.&lt;end&gt;'</t>
  </si>
  <si>
    <t>2918 'Figaro and the Empire are allies!&lt;end&gt;'</t>
  </si>
  <si>
    <t>2919 'Figaro Castle is the most modern structure in the world!&lt;end&gt;'</t>
  </si>
  <si>
    <t>2920 'It doesn't look like it, but this castle incorporates some of the most high-tech devices in existence. For example, …&lt;end&gt;'</t>
  </si>
  <si>
    <t>2921 'Oops…they're all top-secret!&lt;end&gt;'</t>
  </si>
  <si>
    <t>2922 'You've seen it, haven't you?&lt;end&gt;'</t>
  </si>
  <si>
    <t>2923 'Eh?……&lt;line&gt;Who &lt;wait 15 frames&gt;might &lt;wait 15 frames&gt;you &lt;wait 15 frames&gt;be?&lt;end&gt;'</t>
  </si>
  <si>
    <t>2924 '&lt;LOCKE&gt;: This is the pits.&lt;line&gt;We'd better hightail it southward, to Figaro.&lt;end&gt;'</t>
  </si>
  <si>
    <t>2925 'This is the frozen Esper…&lt;end&gt;'</t>
  </si>
  <si>
    <t>2926 'GUARD: We won't hand over the Esper!!&lt;end&gt;'</t>
  </si>
  <si>
    <t>2927 'GUARD: Whelk! Get them!&lt;end&gt;'</t>
  </si>
  <si>
    <t>2928 'Scram, you blockhead.&lt;end&gt;'</t>
  </si>
  <si>
    <t>2929 'Back to your post.&lt;end&gt;'</t>
  </si>
  <si>
    <t>2930 'Time's up?&lt;line&gt;Good! I'll take a break!&lt;end&gt;'</t>
  </si>
  <si>
    <t>2931 'I'm not buying anything!&lt;end&gt;'</t>
  </si>
  <si>
    <t>2932 'The Empire has taken possession here.&lt;end&gt;'</t>
  </si>
  <si>
    <t>2933 'A detached force is making its way toward Narshe.&lt;line&gt;We'll link up with them soon.&lt;end&gt;'</t>
  </si>
  <si>
    <t>2934 'That clown, Kefka, is on the verge of invading Narshe.&lt;end&gt;'</t>
  </si>
  <si>
    <t>2935 'DUNCAN'S WIFE: I'm sure there's a hidden passage under the rich man's house. Find the room that's drafty.&lt;end&gt;'</t>
  </si>
  <si>
    <t>2936 'MERCHANT: You're that thief,&lt;line&gt;&lt;LOCKE&gt;, aren't you?&lt;page&gt;&lt;LOCKE&gt;: Hey!&lt;line&gt;Call me a treasure hunter,&lt;line&gt;or I'll rip your lungs out!&lt;end&gt;'</t>
  </si>
  <si>
    <t>2937 'MERCHANT: Sorry!&lt;end&gt;'</t>
  </si>
  <si>
    <t>2938 'MERCHANT: Look!&lt;line&gt;As luck would have it, I'm fresh out of merchandise!&lt;page&gt;&lt;choice&gt;(I'm gonna pound your face!)&lt;line&gt;&lt;choice&gt;(Guess I'm out of luck!)&lt;end&gt;'</t>
  </si>
  <si>
    <t>2939 'MERCHANT: Thanks to the Empire, my business is up!&lt;end&gt;'</t>
  </si>
  <si>
    <t>2940 'Peace has been restored, but my husband never returned.&lt;end&gt;'</t>
  </si>
  <si>
    <t>2941 'You say peace is really here to stay?&lt;end&gt;'</t>
  </si>
  <si>
    <t>2942 'There's nothing like being free!&lt;end&gt;'</t>
  </si>
  <si>
    <t>2943 'Now I can relax and drink my cider.&lt;end&gt;'</t>
  </si>
  <si>
    <t>2944 'Need a rest?&lt;line&gt;&lt;choice&gt;(Yes)&lt;line&gt;&lt;choice&gt;(No)&lt;end&gt;'</t>
  </si>
  <si>
    <t>2945 'Kue!!&lt;end&gt;'</t>
  </si>
  <si>
    <t>2946 '&lt;choice&gt;(Ride a chocobo?)&lt;line&gt;&lt;choice&gt;(Not yet.)&lt;end&gt;'</t>
  </si>
  <si>
    <t>2947 'Recovery spring&lt;end&gt;'</t>
  </si>
  <si>
    <t>2948 '&lt;line&gt;The three have reached Narshe,&lt;line&gt;and a decisive battle is about to&lt;line&gt;take place…&lt;end&gt;'</t>
  </si>
  <si>
    <t>2949 '&lt;line&gt;&lt;     &gt;Received “&lt;item&gt;”!&lt;end&gt;'</t>
  </si>
  <si>
    <t>2950 '&lt;line&gt;&lt;     &gt;Learned “&lt;skill&gt;”!&lt;end&gt;'</t>
  </si>
  <si>
    <t>2951 '&lt;line&gt;&lt;     &gt;Found &lt;GP&gt; GP!&lt;end&gt;'</t>
  </si>
  <si>
    <t>2952 '&lt;line&gt;&lt;             &gt;Empty!&lt;end&gt;'</t>
  </si>
  <si>
    <t>2953 '80 GP per night!&lt;line&gt;Well?&lt;line&gt;&lt;choice&gt; Yes&lt;line&gt;&lt;choice&gt; No&lt;end&gt;'</t>
  </si>
  <si>
    <t>2954 'Good mattress for 150 GP!&lt;line&gt;Stay a while?&lt;line&gt;&lt;choice&gt; Yes&lt;line&gt;&lt;choice&gt; No&lt;end&gt;'</t>
  </si>
  <si>
    <t>2955 'You can stay for 250 GP.&lt;line&gt;Well?&lt;line&gt;&lt;choice&gt; Yes&lt;line&gt;&lt;choice&gt; No&lt;end&gt;'</t>
  </si>
  <si>
    <t>2956 '&lt;line&gt;   Choose a scenario…kupo!&lt;end&gt;'</t>
  </si>
  <si>
    <t>2957 'Right.&lt;line&gt;We're going in!&lt;end&gt;'</t>
  </si>
  <si>
    <t>2958 'Chocobo ride for 80 GP.&lt;line&gt;Hop aboard?&lt;line&gt;&lt;choice&gt; Yes&lt;line&gt;&lt;choice&gt; No&lt;end&gt;'</t>
  </si>
  <si>
    <t>2959 'Chocobo ride for 150 GP.&lt;line&gt;Hop aboard?&lt;line&gt;&lt;choice&gt; Yes&lt;line&gt;&lt;choice&gt; No&lt;end&gt;'</t>
  </si>
  <si>
    <t>2960 '&lt;line&gt;&lt;     &gt;Monster-in-a-box! &lt;wait for key 60 frames&gt;&lt;wait 1 frame&gt;&lt;end&gt;'</t>
  </si>
  <si>
    <t>2961 'Use the crane to go down?&lt;line&gt;&lt;choice&gt; Yes&lt;line&gt;&lt;choice&gt; No&lt;end&gt;'</t>
  </si>
  <si>
    <t>2962 'The Statues are up ahead…&lt;end&gt;'</t>
  </si>
  <si>
    <t>2963 '   Divide into 3 groups.&lt;line&gt;   Use the Y Button to switch&lt;line&gt;   between them.&lt;end&gt;'</t>
  </si>
  <si>
    <t>2964 '&lt;TERRA&gt;: General Leo…&lt;line&gt;I believe I understand what you're trying to say.&lt;end&gt;'</t>
  </si>
  <si>
    <t>2965 '&lt;LOCKE&gt;: As long as there're people who need to be protected, I'll fight!&lt;end&gt;'</t>
  </si>
  <si>
    <t>2966 '&lt;CYAN&gt;: What an amazing device!&lt;end&gt;'</t>
  </si>
  <si>
    <t>2967 '&lt;SHADOW&gt;: ……&lt;end&gt;'</t>
  </si>
  <si>
    <t>2968 '&lt;EDGAR&gt;: If something happens to me, all the world's women will grieve!&lt;end&gt;'</t>
  </si>
  <si>
    <t>2969 '&lt;SABIN&gt;: Riiiiiight!&lt;end&gt;'</t>
  </si>
  <si>
    <t>2970 '&lt;CELES&gt;: I'm glad I made it this far…I feel I have a lot to live for…&lt;end&gt;'</t>
  </si>
  <si>
    <t>2971 '&lt;STRAGO&gt;: Hey everyone!&lt;line&gt;Let me see the light in your eyes! The old man, here, hasn't given up yet!&lt;end&gt;'</t>
  </si>
  <si>
    <t>2972 '&lt;RELM&gt;: Let's do it!&lt;line&gt;Let's go get that madman!&lt;end&gt;'</t>
  </si>
  <si>
    <t>2973 '&lt;SETZER&gt;: Something good will come of it all!&lt;end&gt;'</t>
  </si>
  <si>
    <t>2974 'A piece of Magicite popped out of Doom Gaze's mouth!&lt;end&gt;'</t>
  </si>
  <si>
    <t>2975 '&lt;line&gt;&lt;     &gt;Received the Magicite&lt;line&gt;&lt;              &gt;“Bahamut.”&lt;end&gt;'</t>
  </si>
  <si>
    <t>2976 '&lt;EDGAR&gt;: It's time to break into Kefka's domain!&lt;end&gt;'</t>
  </si>
  <si>
    <t>2977 '&lt;SETZER&gt;: What's wrong?&lt;line&gt;&lt;CELES&gt;……&lt;end&gt;'</t>
  </si>
  <si>
    <t>2978 'We need to find more allies.&lt;end&gt;'</t>
  </si>
  <si>
    <t>2979 '&lt;EDGAR&gt;: What'll happen?&lt;end&gt;'</t>
  </si>
  <si>
    <t>2980 '&lt;CELES&gt;: I'm really not sure,&lt;line&gt;but…&lt;end&gt;'</t>
  </si>
  <si>
    <t>2981 'We need to find Locke.&lt;end&gt;'</t>
  </si>
  <si>
    <t>2982 'We need to find more allies.&lt;end&gt;'</t>
  </si>
  <si>
    <t>2983 '&lt;EDGAR&gt;: And then…&lt;end&gt;'</t>
  </si>
  <si>
    <t>2984 '&lt;CELES&gt;: What will happen to …&lt;line&gt;&lt;TERRA&gt;…?&lt;end&gt;'</t>
  </si>
  <si>
    <t>2985 '&lt;line&gt;&lt;line&gt;&lt;line&gt;&lt;     &gt;Welcome, friends!&lt;end&gt;'</t>
  </si>
  <si>
    <t>2986 'I knew you'd make it here, so&lt;line&gt;I've prepared some suitable&lt;line&gt;entertainment for you!&lt;end&gt;'</t>
  </si>
  <si>
    <t>2987 'How long are you going to let the destruction continue?&lt;page&gt;KEFKA: I've tapped into the ultimate power. Observe…!&lt;end&gt;'</t>
  </si>
  <si>
    <t>2988 'KEFKA: Such magnificent power!&lt;line&gt;You are like insects to me!&lt;end&gt;'</t>
  </si>
  <si>
    <t>2989 'KEFKA: I will exterminate everyone, and everything!&lt;end&gt;'</t>
  </si>
  <si>
    <t>2990 'People will keep rebuilding the things you take from them!&lt;end&gt;'</t>
  </si>
  <si>
    <t>2991 'KEFKA: Then I'll destroy those too. Why do people rebuild things they know are going to be destroyed?&lt;page&gt;Why do people cling to life when they know they can't live forever?&lt;page&gt;Think how meaningless each of your lives is!&lt;end&gt;'</t>
  </si>
  <si>
    <t>2992 'It's not the net result of one's life that's important!&lt;page&gt;It's the day-to-day concerns, the personal victories, and the celebration of life…and love!&lt;end&gt;'</t>
  </si>
  <si>
    <t>2993 'It's enough if people are able to experience the joy that each day can bring!&lt;end&gt;'</t>
  </si>
  <si>
    <t>2994 'KEFKA: And have you found your “joy”, in this nearly dead world of ours?&lt;end&gt;'</t>
  </si>
  <si>
    <t>2995 'Yes!&lt;end&gt;'</t>
  </si>
  <si>
    <t>2996 '&lt;TERRA&gt;: I know what love is…!&lt;end&gt;'</t>
  </si>
  <si>
    <t>2997 '&lt;LOCKE&gt;: And I have learned to celebrate life…and the living.&lt;end&gt;'</t>
  </si>
  <si>
    <t>2998 '&lt;CYAN&gt;: My family lives on inside of me.&lt;end&gt;'</t>
  </si>
  <si>
    <t>2999 '&lt;SHADOW&gt;: I know what friendship is… and family…&lt;end&gt;'</t>
  </si>
  <si>
    <t>3000 '&lt;EDGAR&gt;: It is my dream to build a kingdom in which I can guarantee freedom, and dignity.&lt;end&gt;'</t>
  </si>
  <si>
    <t>3001 '&lt;SABIN&gt;: I have come to experience anew the love of my brother!&lt;end&gt;'</t>
  </si>
  <si>
    <t>3002 '&lt;CELES&gt;: I've met someone who can accept me for what I am.&lt;end&gt;'</t>
  </si>
  <si>
    <t>3003 '&lt;STRAGO&gt;: I have a special little Granddaughter!&lt;end&gt;'</t>
  </si>
  <si>
    <t>3004 '&lt;RELM&gt;: And I have a brave Grandpa who'll stand by me through it all.&lt;end&gt;'</t>
  </si>
  <si>
    <t>3005 '&lt;SETZER&gt;: My friend's airship…&lt;line&gt;and her love!&lt;end&gt;'</t>
  </si>
  <si>
    <t>3006 '&lt;MOG&gt;: I have my friends here!&lt;end&gt;'</t>
  </si>
  <si>
    <t>3007 '&lt;GAU&gt;: You my friends!&lt;line&gt;Me uwaooo all of you!&lt;end&gt;'</t>
  </si>
  <si>
    <t>3008 'KEFKA: This is sickening…&lt;line&gt;You sound like chapters from a self-help booklet!&lt;line&gt;Prepare yourselves!&lt;end&gt;'</t>
  </si>
  <si>
    <t>3009 'KEFKA: Now, for my next trick, I will make you all…disappear!&lt;end&gt;'</t>
  </si>
  <si>
    <t>3010 'Kefka, you don't know what you're doing! Stop!&lt;end&gt;'</t>
  </si>
  <si>
    <t>3011 'KEFKA: I command the greatest&lt;line&gt;power in the universe!&lt;line&gt;You are all helpless before me!&lt;end&gt;'</t>
  </si>
  <si>
    <t>3012 'KEFKA: I will destroy everything…&lt;line&gt;I will create a monument to non-existence!&lt;end&gt;'</t>
  </si>
  <si>
    <t>3013 'Life will go on!&lt;line&gt;There will always be people,&lt;line&gt;and dreams!&lt;end&gt;'</t>
  </si>
  <si>
    <t>3014 'KEFKA: No!&lt;line&gt;I will hunt them down.&lt;line&gt;I will destroy it all!&lt;line&gt;Destroy! Destroy! Destroy!!&lt;end&gt;'</t>
  </si>
  <si>
    <t>3015 'We will not allow you to harm another living thing.&lt;end&gt;'</t>
  </si>
  <si>
    <t>3016 'KEFKA: Hee, hee, hee!!&lt;line&gt;But what fun is destruction if no “precious” lives are lost!&lt;end&gt;'</t>
  </si>
  <si>
    <t>3017 'It's over, Kefka!&lt;end&gt;'</t>
  </si>
  <si>
    <t>3018 'KEFKA: Oh!&lt;line&gt;But it hasn't yet begun!&lt;line&gt;And I'm giving you a front-row seat!&lt;end&gt;'</t>
  </si>
  <si>
    <t>3019 'It's breaking up!&lt;end&gt;'</t>
  </si>
  <si>
    <t>3020 'There's no time to lose!&lt;line&gt;Airship's just ahead.&lt;end&gt;'</t>
  </si>
  <si>
    <t>3021 '&lt;CELES&gt;: &lt;TERRA&gt;!&lt;line&gt;What's wrong?&lt;end&gt;'</t>
  </si>
  <si>
    <t>3022 '&lt;EDGAR&gt;: The Espers…&lt;line&gt;They no longer exist…&lt;end&gt;'</t>
  </si>
  <si>
    <t>3023 '&lt;line&gt;         Unlock Final Kefka&lt;line&gt;       Objective Incomplete!&lt;end&gt;'</t>
  </si>
  <si>
    <t>3024 '&lt;CELES&gt;: Come on, everybody!&lt;line&gt;We have to work together!&lt;end&gt;'</t>
  </si>
  <si>
    <t>3025 'The Magicite…&lt;page&gt;Magic is disappearing from this world…&lt;end&gt;'</t>
  </si>
  <si>
    <t>3026 '&lt;CELES&gt;: You mean &lt;TERRA&gt; too?&lt;end&gt;'</t>
  </si>
  <si>
    <t>3027 '&lt;TERRA&gt;!!!!&lt;end&gt;'</t>
  </si>
  <si>
    <t>3028 '&lt;TERRA&gt;: Everyone's calling me.&lt;end&gt;'</t>
  </si>
  <si>
    <t>3029 '&lt;CELES&gt;: &lt;TERRA&gt;!&lt;line&gt;You're back!&lt;end&gt;'</t>
  </si>
  <si>
    <t>3030 '&lt;TERRA&gt;: Come with me! &lt;wait 45 frames&gt;&lt;wait 1 frame&gt;&lt;end&gt;'</t>
  </si>
  <si>
    <t>3031 '&lt;EDGAR&gt;: The last piece of Magicite! &lt;wait 60 frames&gt;&lt;wait 1 frame&gt;&lt;end&gt;'</t>
  </si>
  <si>
    <t>3032 '&lt;CELES&gt;: &lt;TERRA&gt;!&lt;line&gt;It's okay!&lt;line&gt;Your power! It's fading… &lt;wait 90 frames&gt;&lt;wait 1 frame&gt;&lt;end&gt;'</t>
  </si>
  <si>
    <t>3033 '&lt;CELES&gt;: &lt;TERRA&gt;,&lt;line&gt;your strength is going! &lt;wait 120 frames&gt;&lt;wait 1 frame&gt;&lt;end&gt;'</t>
  </si>
  <si>
    <t>3034 '&lt;EDGAR&gt;: Follow her! &lt;wait 30 frames&gt;&lt;wait 1 frame&gt;&lt;end&gt;'</t>
  </si>
  <si>
    <t>3035 '&lt;SETZER&gt;: Leave it to me! &lt;wait 30 frames&gt;&lt;wait 1 frame&gt;&lt;end&gt;'</t>
  </si>
  <si>
    <t>3036 '&lt;line&gt;&lt;line&gt;&lt;     &gt;Do it right, Katarin…! &lt;wait 150 frames&gt;&lt;wait 1 frame&gt;&lt;end&gt;'</t>
  </si>
  <si>
    <t>3037 '&lt;line&gt;&lt;line&gt;&lt;     &gt;Gotta hang in there… &lt;wait 120 frames&gt;&lt;wait 1 frame&gt;&lt;end&gt;'</t>
  </si>
  <si>
    <t>3038 '&lt;line&gt;&lt;     &gt;…for a while longer… &lt;wait 120 frames&gt;&lt;wait 1 frame&gt;&lt;end&gt;'</t>
  </si>
  <si>
    <t>3039 'Just a little longer… &lt;wait 120 frames&gt;&lt;wait 1 frame&gt;&lt;end&gt;'</t>
  </si>
  <si>
    <t>3040 'Where's &lt;TERRA&gt;!? &lt;wait 60 frames&gt;&lt;wait 1 frame&gt;&lt;end&gt;'</t>
  </si>
  <si>
    <t>3041 '&lt;CELES&gt;: &lt;TERRA&gt;! &lt;wait 60 frames&gt;&lt;wait 1 frame&gt;&lt;end&gt;'</t>
  </si>
  <si>
    <t>3042 '&lt;TERRA&gt;: Thank you, &lt;line&gt;&lt;SETZER&gt;! &lt;wait 90 frames&gt;&lt;wait 1 frame&gt;&lt;end&gt;'</t>
  </si>
  <si>
    <t>3043 '&lt;SETZER&gt;: Didn't I say it before?! This is the world's fastest ship! &lt;wait 120 frames&gt;&lt;wait 1 frame&gt;&lt;end&gt;'</t>
  </si>
  <si>
    <t>3044 '&lt;line&gt;&lt;EDGAR&gt;: &lt;CYAN&gt;!&lt;line&gt;Think you can handle that switch?! &lt;wait 150 frames&gt;&lt;wait 1 frame&gt;&lt;page&gt;&lt;line&gt;&lt;CYAN&gt;: Machines…&lt;line&gt;I HATE machines! &lt;wait 150 frames&gt;&lt;wait 1 frame&gt;&lt;end&gt;'</t>
  </si>
  <si>
    <t>3045 '&lt;CYAN&gt;: You just have to show technology who's boss!! &lt;wait 150 frames&gt;&lt;wait 1 frame&gt;&lt;end&gt;'</t>
  </si>
  <si>
    <t>3046 '&lt;SETZER&gt;: Wait! &lt;wait 120 frames&gt;&lt;wait 1 frame&gt;&lt;end&gt;'</t>
  </si>
  <si>
    <t>3047 '&lt;SETZER&gt;: Let's go that way!! &lt;wait 180 frames&gt;&lt;wait 1 frame&gt;&lt;page&gt;&lt;line&gt;Sometimes in life you just have to FEEL your way through a situation! &lt;wait 180 frames&gt;&lt;wait 1 frame&gt;&lt;end&gt;'</t>
  </si>
  <si>
    <t>3048 '&lt;line&gt;&lt;SETZER&gt;: Daryl…I'm starting to sound just like you! &lt;wait 150 frames&gt;&lt;wait 1 frame&gt;&lt;end&gt;'</t>
  </si>
  <si>
    <t>3049 '&lt;line&gt;&lt;MOG&gt;: Heeeeelp! Save me! &lt;wait 180 frames&gt;&lt;wait 1 frame&gt;&lt;end&gt;'</t>
  </si>
  <si>
    <t>3050 '&lt;line&gt;&lt;MOG&gt;: The hair!!&lt;line&gt;Watch the hair!!! &lt;wait 180 frames&gt;&lt;wait 1 frame&gt;&lt;end&gt;'</t>
  </si>
  <si>
    <t>3051 '&lt;line&gt;&lt;CELES&gt;: It won't open! &lt;wait 180 frames&gt;&lt;wait 1 frame&gt;&lt;end&gt;'</t>
  </si>
  <si>
    <t>3052 '&lt;line&gt;&lt;UMARO&gt;: U'ghaaaa! &lt;wait 150 frames&gt;&lt;wait 1 frame&gt;&lt;end&gt;'</t>
  </si>
  <si>
    <t>3053 '&lt;EDGAR&gt;: Where's &lt;SABIN&gt; when you need him…? &lt;wait 240 frames&gt;&lt;wait 1 frame&gt;&lt;end&gt;'</t>
  </si>
  <si>
    <t>3054 '&lt;SABIN&gt;: I didn't turn my back on the kingdom, big brother… &lt;wait 90 frames&gt;&lt;wait 1 frame&gt;&lt;page&gt;I knew you'd be a better king.&lt;line&gt;I trained hard knowing I might have to help you one day… &lt;wait 150 frames&gt;&lt;wait 1 frame&gt;&lt;page&gt;Now I know why I have these stupid muscles! &lt;wait 90 frames&gt;&lt;wait 1 frame&gt;&lt;end&gt;'</t>
  </si>
  <si>
    <t>3055 '&lt;line&gt;&lt;EDGAR&gt;: Ladies first! &lt;wait 120 frames&gt;&lt;wait 1 frame&gt;&lt;end&gt;'</t>
  </si>
  <si>
    <t>3056 '&lt;GAU&gt;: &lt;GAU&gt; find short cut! &lt;wait 120 frames&gt;&lt;wait 1 frame&gt;&lt;end&gt;'</t>
  </si>
  <si>
    <t>3057 '&lt;CELES&gt;: Both buttons have to be pressed simultaneously… &lt;wait 150 frames&gt;&lt;wait 1 frame&gt;&lt;end&gt;'</t>
  </si>
  <si>
    <t>3058 '&lt;line&gt;&lt;SETZER&gt;: &lt;GOGO&gt;!&lt;line&gt;Watch &lt;CELES&gt; and do exactly what she does! &lt;wait 180 frames&gt;&lt;wait 1 frame&gt;&lt;end&gt;'</t>
  </si>
  <si>
    <t>3059 '&lt;line&gt;Come on!&lt;line&gt;This floor's about to break apart! &lt;wait 150 frames&gt;&lt;wait 1 frame&gt;&lt;end&gt;'</t>
  </si>
  <si>
    <t>3060 '&lt;line&gt;&lt;CELES&gt;: &lt;LOCKE&gt;!! &lt;wait 150 frames&gt;&lt;wait 1 frame&gt;&lt;end&gt;'</t>
  </si>
  <si>
    <t>3061 '&lt;line&gt;&lt;LOCKE&gt;: I will not let go…&lt;line&gt;&lt;wait 60 frame&gt;…I promise! &lt;wait 150 frames&gt;&lt;wait 1 frame&gt;&lt;end&gt;'</t>
  </si>
  <si>
    <t>3062 '&lt;SETZER&gt;: Don't fall!&lt;line&gt;Remember, you promised me you'd do your “Maria” act again! &lt;wait 120 frames&gt;&lt;wait 1 frame&gt;&lt;end&gt;'</t>
  </si>
  <si>
    <t>3063 '&lt;line&gt;You almost ate it trying to pick up that silly trinket! &lt;wait 180 frames&gt;&lt;wait 1 frame&gt;&lt;end&gt;'</t>
  </si>
  <si>
    <t>3064 '&lt;line&gt;&lt;SETZER&gt;: What a woman!&lt;line&gt;Your life is hanging by a bandana! &lt;wait 150 frames&gt;&lt;wait 1 frame&gt;&lt;end&gt;'</t>
  </si>
  <si>
    <t>3065 '&lt;CELES&gt;: This is my good luck charm… &lt;wait 60 frame&gt;When I found this, my life took a turn for the better… &lt;wait 180 frames&gt;&lt;wait 1 frame&gt;&lt;end&gt;'</t>
  </si>
  <si>
    <t>3066 '&lt;CELES&gt;: &lt;LOCKE&gt;…&lt;line&gt;Promise me someday you'll look after me again?! &lt;wait 180 frames&gt;&lt;wait 1 frame&gt;&lt;end&gt;'</t>
  </si>
  <si>
    <t>3067 '&lt;line&gt;&lt;TERRA&gt;: Father……? &lt;wait 150 frames&gt;&lt;wait 1 frame&gt;&lt;end&gt;'</t>
  </si>
  <si>
    <t>3068 'MADUIN: &lt;TERRA&gt;…we must part now. We Espers will disappear from this world…&lt;line&gt;forever. &lt;wait 240 frames&gt;&lt;wait 1 frame&gt;&lt;end&gt;'</t>
  </si>
  <si>
    <t>3069 'MADUIN: But if the human part of you is very strongly attached to something or someone… &lt;wait 240 frames&gt;&lt;wait 1 frame&gt;&lt;page&gt;&lt;line&gt;You will probably be able to remain in this world as a human being… &lt;wait 240 frames&gt;&lt;wait 1 frame&gt;&lt;end&gt;'</t>
  </si>
  <si>
    <t>3070 '&lt;line&gt;&lt;RELM&gt;: Grandpa!&lt;line&gt;Stop goofing around!! &lt;wait 150 frames&gt;&lt;wait 1 frame&gt;&lt;end&gt;'</t>
  </si>
  <si>
    <t>3071 '&lt;STRAGO&gt;: Sorry, dear…&lt;line&gt;&lt;RELM&gt;: If I hear even a peep out of you, I'm gonna draw your portrait! &lt;wait 150 frames&gt;&lt;wait 1 frame&gt;&lt;end&gt;'</t>
  </si>
  <si>
    <t>3072 '&lt;line&gt;&lt;STRAGO&gt;: No!&lt;line&gt;Anything but that! &lt;wait 120 frames&gt;&lt;wait 1 frame&gt;&lt;end&gt;'</t>
  </si>
  <si>
    <t>3073 '&lt;RELM&gt;: … &lt;wait 60 frame&gt; …but you know…&lt;line&gt;Just once I'd really like to do a portrait of you…on canvas, of course! &lt;wait 150 frames&gt;&lt;wait 1 frame&gt;&lt;end&gt;'</t>
  </si>
  <si>
    <t>3074 '&lt;line&gt;&lt;STRAGO&gt;: &lt;RELM&gt;!&lt;line&gt;How can you be thinking about pictures at a time like this?! &lt;wait 120 frames&gt;&lt;wait 1 frame&gt;&lt;end&gt;'</t>
  </si>
  <si>
    <t>3075 '&lt;line&gt;&lt;SHADOW&gt;: Interceptor!&lt;line&gt;Get going! &lt;wait 120 frames&gt;&lt;wait 1 frame&gt;&lt;end&gt;'</t>
  </si>
  <si>
    <t>3076 '&lt;SHADOW&gt;: Baram!&lt;line&gt;I'm going to stop running.&lt;line&gt;I'm going to begin all over again… &lt;wait 180 frames&gt;&lt;wait 1 frame&gt;&lt;end&gt;'</t>
  </si>
  <si>
    <t>3077 '&lt;line&gt;&lt;SHADOW&gt;: Stay well… &lt;wait 120 frames&gt;&lt;wait 1 frame&gt;&lt;end&gt;'</t>
  </si>
  <si>
    <t>3078 '&lt;line&gt;&lt;STRAGO&gt;: No…NO!!!!&lt;line&gt;A “kid” like me doesn't know the meaning of defeat! &lt;wait 150 frames&gt;&lt;wait 1 frame&gt;&lt;end&gt;'</t>
  </si>
  <si>
    <t>3079 '&lt;line&gt;&lt;STRAGO&gt;: Gotcha!! &lt;wait 120 frames&gt;&lt;wait 1 frame&gt;&lt;end&gt;'</t>
  </si>
  <si>
    <t>3080 '&lt;line&gt;&lt;RELM&gt;: I won't be done in by an older woman! &lt;wait 120 frames&gt;&lt;wait 1 frame&gt;&lt;end&gt;'</t>
  </si>
  <si>
    <t>3081 '&lt;line&gt;&lt;RELM&gt;: Wait a minute,&lt;line&gt;lover boy! &lt;wait 120 frames&gt;&lt;wait 1 frame&gt;&lt;end&gt;'</t>
  </si>
  <si>
    <t>3082 '&lt;line&gt;&lt;RELM&gt;: You can't just throw me aside! &lt;wait 120 frames&gt;&lt;wait 1 frame&gt;&lt;end&gt;'</t>
  </si>
  <si>
    <t>3083 '&lt;line&gt;&lt;RELM&gt;: How about a nice portrait for you, hmm?!&lt;wait 120 frames&gt;&lt;wait 1 frame&gt;&lt;end&gt;'</t>
  </si>
  <si>
    <t>3084 ''</t>
  </si>
  <si>
    <t>3085 ''</t>
  </si>
  <si>
    <t>3086 ''</t>
  </si>
  <si>
    <t>3087 ''</t>
  </si>
  <si>
    <t>3088 ''</t>
  </si>
  <si>
    <t>3089 ''</t>
  </si>
  <si>
    <t>3090 ''</t>
  </si>
  <si>
    <t>3091 ''</t>
  </si>
  <si>
    <t>3092 ''</t>
  </si>
  <si>
    <t>3093 ''</t>
  </si>
  <si>
    <t>3094 ''</t>
  </si>
  <si>
    <t>3095 ''</t>
  </si>
  <si>
    <t>3096 ''</t>
  </si>
  <si>
    <t>3097 ''</t>
  </si>
  <si>
    <t>3098 ''</t>
  </si>
  <si>
    <t>3099 ''</t>
  </si>
  <si>
    <t>3100 ''</t>
  </si>
  <si>
    <t>3101 ''</t>
  </si>
  <si>
    <t>3102 ''</t>
  </si>
  <si>
    <t>3103 ''</t>
  </si>
  <si>
    <t>3104 ''</t>
  </si>
  <si>
    <t>3105 ''</t>
  </si>
  <si>
    <t>3106 ''</t>
  </si>
  <si>
    <t>3107 ''</t>
  </si>
  <si>
    <t>3108 ''</t>
  </si>
  <si>
    <t>3109 ''</t>
  </si>
  <si>
    <t>3110 ''</t>
  </si>
  <si>
    <t>3111 ''</t>
  </si>
  <si>
    <t>3112 ''</t>
  </si>
  <si>
    <t>3113 ''</t>
  </si>
  <si>
    <t>3114 ''</t>
  </si>
  <si>
    <t>3115 ''</t>
  </si>
  <si>
    <t>3116 ''</t>
  </si>
  <si>
    <t>3117 ''</t>
  </si>
  <si>
    <t>3118 ''</t>
  </si>
  <si>
    <t>3119 ''</t>
  </si>
  <si>
    <t>3120 ''</t>
  </si>
  <si>
    <t>3121 ''</t>
  </si>
  <si>
    <t>3122 ''</t>
  </si>
  <si>
    <t>3123 ''</t>
  </si>
  <si>
    <t>3124 ''</t>
  </si>
  <si>
    <t>3125 ''</t>
  </si>
  <si>
    <t>3126 ''</t>
  </si>
  <si>
    <t>3127 ''</t>
  </si>
  <si>
    <t>3128 ''</t>
  </si>
  <si>
    <t>3129 ''</t>
  </si>
  <si>
    <t>3130 ''</t>
  </si>
  <si>
    <t>3131 ''</t>
  </si>
  <si>
    <t>3132 ''</t>
  </si>
  <si>
    <t>3133 ''</t>
  </si>
  <si>
    <t>3134 ''</t>
  </si>
  <si>
    <t>3135 ''</t>
  </si>
  <si>
    <t>3136 ''</t>
  </si>
  <si>
    <t>3137 ''</t>
  </si>
  <si>
    <t>3138 ''</t>
  </si>
  <si>
    <t>3139 ''</t>
  </si>
  <si>
    <t>3140 ''</t>
  </si>
  <si>
    <t>3141 ''</t>
  </si>
  <si>
    <t>3142 ''</t>
  </si>
  <si>
    <t>3143 ''</t>
  </si>
  <si>
    <t>3144 ''</t>
  </si>
  <si>
    <t>3145 ''</t>
  </si>
  <si>
    <t>3146 ''</t>
  </si>
  <si>
    <t>3147 ''</t>
  </si>
  <si>
    <t>3148 ''</t>
  </si>
  <si>
    <t>3149 ''</t>
  </si>
  <si>
    <t>3150 ''</t>
  </si>
  <si>
    <t>3151 ''</t>
  </si>
  <si>
    <t>3152 ''</t>
  </si>
  <si>
    <t>3153 ''</t>
  </si>
  <si>
    <t>3154 ''</t>
  </si>
  <si>
    <t>3155 ''</t>
  </si>
  <si>
    <t>3156 ''</t>
  </si>
  <si>
    <t>3157 ''</t>
  </si>
  <si>
    <t>3158 ''</t>
  </si>
  <si>
    <t>3159 ''</t>
  </si>
  <si>
    <t>3160 ''</t>
  </si>
  <si>
    <t>3161 ''</t>
  </si>
  <si>
    <t>3162 ''</t>
  </si>
  <si>
    <t>3163 ''</t>
  </si>
  <si>
    <t>3164 ''</t>
  </si>
  <si>
    <t>3165 ''</t>
  </si>
  <si>
    <t>3166 ''</t>
  </si>
  <si>
    <t>3167 ''</t>
  </si>
  <si>
    <t>3168 ''</t>
  </si>
  <si>
    <t>3169 ''</t>
  </si>
  <si>
    <t>3170 ''</t>
  </si>
  <si>
    <t>3171 ''</t>
  </si>
  <si>
    <t>3172 ''</t>
  </si>
  <si>
    <t>3173 ''</t>
  </si>
  <si>
    <t>3174 ''</t>
  </si>
  <si>
    <t>3175 ''</t>
  </si>
  <si>
    <t>3176 ''</t>
  </si>
  <si>
    <t>3177 ''</t>
  </si>
  <si>
    <t>3178 ''</t>
  </si>
  <si>
    <t>3179 ''</t>
  </si>
  <si>
    <t>3180 ''</t>
  </si>
  <si>
    <t>3181 ''</t>
  </si>
  <si>
    <t>3182 ''</t>
  </si>
  <si>
    <t>3183 ''</t>
  </si>
  <si>
    <t>3184 ''</t>
  </si>
  <si>
    <t>3185 ''</t>
  </si>
  <si>
    <t>3186 ''</t>
  </si>
  <si>
    <t>3187 ''</t>
  </si>
  <si>
    <t>3188 ''</t>
  </si>
  <si>
    <t>3189 ''</t>
  </si>
  <si>
    <t>3190 ''</t>
  </si>
  <si>
    <t>3191 ''</t>
  </si>
  <si>
    <t>3192 ''</t>
  </si>
  <si>
    <t>3193 ''</t>
  </si>
  <si>
    <t>3194 ''</t>
  </si>
  <si>
    <t>3195 ''</t>
  </si>
  <si>
    <t>3196 ''</t>
  </si>
  <si>
    <t>3197 ''</t>
  </si>
  <si>
    <t>3198 ''</t>
  </si>
  <si>
    <t>3199 ''</t>
  </si>
  <si>
    <t>3200 ''</t>
  </si>
  <si>
    <t>3201 ''</t>
  </si>
  <si>
    <t>3202 ''</t>
  </si>
  <si>
    <t>3203 ''</t>
  </si>
  <si>
    <t>3204 ''</t>
  </si>
  <si>
    <t>3205 ''</t>
  </si>
  <si>
    <t>3206 ''</t>
  </si>
  <si>
    <t>3207 ''</t>
  </si>
  <si>
    <t>3208 ''</t>
  </si>
  <si>
    <t>3209 ''</t>
  </si>
  <si>
    <t>3210 ''</t>
  </si>
  <si>
    <t>3211 ''</t>
  </si>
  <si>
    <t>3212 ''</t>
  </si>
  <si>
    <t>3213 ''</t>
  </si>
  <si>
    <t>3214 ''</t>
  </si>
  <si>
    <t>3215 ''</t>
  </si>
  <si>
    <t>3216 ''</t>
  </si>
  <si>
    <t>3217 ''</t>
  </si>
  <si>
    <t>3218 ''</t>
  </si>
  <si>
    <t>3219 ''</t>
  </si>
  <si>
    <t>3220 ''</t>
  </si>
  <si>
    <t>3221 ''</t>
  </si>
  <si>
    <t>3222 ''</t>
  </si>
  <si>
    <t>3223 ''</t>
  </si>
  <si>
    <t>3224 ''</t>
  </si>
  <si>
    <t>3225 ''</t>
  </si>
  <si>
    <t>3226 ''</t>
  </si>
  <si>
    <t>3227 ''</t>
  </si>
  <si>
    <t>3228 ''</t>
  </si>
  <si>
    <t>3229 ''</t>
  </si>
  <si>
    <t>3230 ''</t>
  </si>
  <si>
    <t>3231 ''</t>
  </si>
  <si>
    <t>3232 ''</t>
  </si>
  <si>
    <t>3233 ''</t>
  </si>
  <si>
    <t>3234 ''</t>
  </si>
  <si>
    <t>3235 ''</t>
  </si>
  <si>
    <t>3236 ''</t>
  </si>
  <si>
    <t>3237 ''</t>
  </si>
  <si>
    <t>3238 ''</t>
  </si>
  <si>
    <t>3239 ''</t>
  </si>
  <si>
    <t>3240 ''</t>
  </si>
  <si>
    <t>3241 ''</t>
  </si>
  <si>
    <t>3242 ''</t>
  </si>
  <si>
    <t>3243 ''</t>
  </si>
  <si>
    <t>3244 ''</t>
  </si>
  <si>
    <t>3245 ''</t>
  </si>
  <si>
    <t>3246 ''</t>
  </si>
  <si>
    <t>3247 ''</t>
  </si>
  <si>
    <t>3248 ''</t>
  </si>
  <si>
    <t>3249 ''</t>
  </si>
  <si>
    <t>3250 ''</t>
  </si>
  <si>
    <t>3251 ''</t>
  </si>
  <si>
    <t>3252 ''</t>
  </si>
  <si>
    <t>3253 ''</t>
  </si>
  <si>
    <t>3254 ''</t>
  </si>
  <si>
    <t>3255 ''</t>
  </si>
  <si>
    <t>3256 ''</t>
  </si>
  <si>
    <t>3257 ''</t>
  </si>
  <si>
    <t>3258 ''</t>
  </si>
  <si>
    <t>3259 ''</t>
  </si>
  <si>
    <t>3260 ''</t>
  </si>
  <si>
    <t>3261 ''</t>
  </si>
  <si>
    <t>3262 ''</t>
  </si>
  <si>
    <t>3263 ''</t>
  </si>
  <si>
    <t>3264 ''</t>
  </si>
  <si>
    <t>3265 ''</t>
  </si>
  <si>
    <t>3266 ''</t>
  </si>
  <si>
    <t>3267 ''</t>
  </si>
  <si>
    <t>3268 ''</t>
  </si>
  <si>
    <t>3269 ''</t>
  </si>
  <si>
    <t>3270 ''</t>
  </si>
  <si>
    <t>3271 ''</t>
  </si>
  <si>
    <t>3272 ''</t>
  </si>
  <si>
    <t>3273 ''</t>
  </si>
  <si>
    <t>3274 ''</t>
  </si>
  <si>
    <t>3275 ''</t>
  </si>
  <si>
    <t>3276 ''</t>
  </si>
  <si>
    <t>3277 ''</t>
  </si>
  <si>
    <t>3278 ''</t>
  </si>
  <si>
    <t>3279 ''</t>
  </si>
  <si>
    <t>3280 ''</t>
  </si>
  <si>
    <t>3281 ''</t>
  </si>
  <si>
    <t>3282 ''</t>
  </si>
  <si>
    <t>3283 ''</t>
  </si>
  <si>
    <t>3284 ''</t>
  </si>
  <si>
    <t>3285 ''</t>
  </si>
  <si>
    <t>3286 ''</t>
  </si>
  <si>
    <t>3287 ''</t>
  </si>
  <si>
    <t>3288 ''</t>
  </si>
  <si>
    <t>3289 ''</t>
  </si>
  <si>
    <t>3290 ''</t>
  </si>
  <si>
    <t>3291 ''</t>
  </si>
  <si>
    <t>3292 ''</t>
  </si>
  <si>
    <t>3293 ''</t>
  </si>
  <si>
    <t>3294 ''</t>
  </si>
  <si>
    <t>3295 ''</t>
  </si>
  <si>
    <t>3296 ''</t>
  </si>
  <si>
    <t>3297 ''</t>
  </si>
  <si>
    <t>3298 ''</t>
  </si>
  <si>
    <t>3299 ''</t>
  </si>
  <si>
    <t>3300 ''</t>
  </si>
  <si>
    <t>3301 ''</t>
  </si>
  <si>
    <t>3302 ''</t>
  </si>
  <si>
    <t>3303 ''</t>
  </si>
  <si>
    <t>3304 ''</t>
  </si>
  <si>
    <t>3305 ''</t>
  </si>
  <si>
    <t>3306 ''</t>
  </si>
  <si>
    <t>3307 ''</t>
  </si>
  <si>
    <t>3308 ''</t>
  </si>
  <si>
    <t>3309 ''</t>
  </si>
  <si>
    <t>3310 ''</t>
  </si>
  <si>
    <t>3311 ''</t>
  </si>
  <si>
    <t>3312 ''</t>
  </si>
  <si>
    <t>3313 ''</t>
  </si>
  <si>
    <t>3314 ''</t>
  </si>
  <si>
    <t>3315 ''</t>
  </si>
  <si>
    <t>3316 ''</t>
  </si>
  <si>
    <t>3317 ''</t>
  </si>
  <si>
    <t>3318 ''</t>
  </si>
  <si>
    <t>3319 ''</t>
  </si>
  <si>
    <t>3320 ''</t>
  </si>
  <si>
    <t>3321 ''</t>
  </si>
  <si>
    <t>3322 ''</t>
  </si>
  <si>
    <t>3323 ''</t>
  </si>
  <si>
    <t>3324 ''</t>
  </si>
  <si>
    <t>3325 ''</t>
  </si>
  <si>
    <t>3326 ''</t>
  </si>
  <si>
    <t>0    'Failed!!&lt;end&gt;'</t>
  </si>
  <si>
    <t>1    'Doesn't have anything!&lt;end&gt;'</t>
  </si>
  <si>
    <t>2    'Couldn't steal!!&lt;end&gt;'</t>
  </si>
  <si>
    <t>3    'Stole &lt;item&gt; &lt;death&gt; 1 !&lt;end&gt;'</t>
  </si>
  <si>
    <t>4    'Can't control!!&lt;end&gt; '</t>
  </si>
  <si>
    <t>5    'Can't dive!!&lt;end&gt;'</t>
  </si>
  <si>
    <t>6    'Stumbled!!&lt;end&gt;'</t>
  </si>
  <si>
    <t>7    'Mugu mugu?&lt;end&gt;'</t>
  </si>
  <si>
    <t>8    'No money!!&lt;end&gt;'</t>
  </si>
  <si>
    <t>9    'Can't run away!!&lt;end&gt;'</t>
  </si>
  <si>
    <t>10   'Can't escape!!&lt;end&gt;'</t>
  </si>
  <si>
    <t>11   'Now weak against fire!&lt;end&gt;'</t>
  </si>
  <si>
    <t>12   'Now weak against ice!&lt;end&gt;'</t>
  </si>
  <si>
    <t>13   'Now weak against thunder!&lt;end&gt;'</t>
  </si>
  <si>
    <t>14   'Now weak against poison!&lt;end&gt;'</t>
  </si>
  <si>
    <t>15   'Now weak against wind!&lt;end&gt;'</t>
  </si>
  <si>
    <t>16   'Now weak against pearl power!&lt;end&gt;'</t>
  </si>
  <si>
    <t>17   'Now weak against earth power!&lt;end&gt;'</t>
  </si>
  <si>
    <t>18   'Now weak against water!&lt;end&gt;'</t>
  </si>
  <si>
    <t>19   'Move, and you're dust!&lt;end&gt;'</t>
  </si>
  <si>
    <t>20   'Can't possess!!&lt;end&gt;'</t>
  </si>
  <si>
    <t>21   'Weak against fire&lt;end&gt;'</t>
  </si>
  <si>
    <t>22   'Weak against ice&lt;end&gt;'</t>
  </si>
  <si>
    <t>23   'Weak against lightning&lt;end&gt;'</t>
  </si>
  <si>
    <t>24   'Weak against poison&lt;end&gt;'</t>
  </si>
  <si>
    <t>25   'Weak against wind&lt;end&gt;'</t>
  </si>
  <si>
    <t>26   'Weak against pearl&lt;end&gt;'</t>
  </si>
  <si>
    <t>27   'Weak against earth&lt;end&gt;'</t>
  </si>
  <si>
    <t>28   'Weak against water&lt;end&gt;'</t>
  </si>
  <si>
    <t>29   'Better off &lt;item&gt;!&lt;end&gt;'</t>
  </si>
  <si>
    <t>30   '&lt;item&gt; was crushed!&lt;end&gt;'</t>
  </si>
  <si>
    <t>31   'Can't sketch!!&lt;end&gt;'</t>
  </si>
  <si>
    <t>32   'Got &lt;item&gt; &lt;death&gt; 1&lt;wait for key&gt;&lt;end&gt;'</t>
  </si>
  <si>
    <t xml:space="preserve">33   'Got &lt;item&gt; &lt;death&gt; </t>
  </si>
  <si>
    <t>nospeedlimit</t>
  </si>
  <si>
    <t xml:space="preserve">&lt;black magic icon&gt;Fire </t>
  </si>
  <si>
    <t xml:space="preserve">&lt;black magic icon&gt;Ice </t>
  </si>
  <si>
    <t xml:space="preserve">&lt;black magic icon&gt;Bolt </t>
  </si>
  <si>
    <t xml:space="preserve">&lt;black magic icon&gt;Poison </t>
  </si>
  <si>
    <t xml:space="preserve">&lt;black magic icon&gt;Drain </t>
  </si>
  <si>
    <t xml:space="preserve">&lt;black magic icon&gt;Fire 2 </t>
  </si>
  <si>
    <t xml:space="preserve">&lt;black magic icon&gt;Ice 2 </t>
  </si>
  <si>
    <t xml:space="preserve">&lt;black magic icon&gt;Bolt 2 </t>
  </si>
  <si>
    <t xml:space="preserve">&lt;black magic icon&gt;Bio </t>
  </si>
  <si>
    <t xml:space="preserve">&lt;black magic icon&gt;Fire 3 </t>
  </si>
  <si>
    <t xml:space="preserve">&lt;black magic icon&gt;Ice 3 </t>
  </si>
  <si>
    <t xml:space="preserve">&lt;black magic icon&gt;Bolt 3 </t>
  </si>
  <si>
    <t xml:space="preserve">&lt;black magic icon&gt;Break </t>
  </si>
  <si>
    <t xml:space="preserve">&lt;black magic icon&gt;Doom </t>
  </si>
  <si>
    <t xml:space="preserve">&lt;black magic icon&gt;Pearl </t>
  </si>
  <si>
    <t xml:space="preserve">&lt;black magic icon&gt;Flare </t>
  </si>
  <si>
    <t xml:space="preserve">&lt;black magic icon&gt;Demi </t>
  </si>
  <si>
    <t xml:space="preserve">&lt;black magic icon&gt;Quartr </t>
  </si>
  <si>
    <t xml:space="preserve">&lt;black magic icon&gt;X-Zone </t>
  </si>
  <si>
    <t xml:space="preserve">&lt;black magic icon&gt;Meteor </t>
  </si>
  <si>
    <t xml:space="preserve">&lt;black magic icon&gt;Ultima </t>
  </si>
  <si>
    <t xml:space="preserve">&lt;black magic icon&gt;Quake </t>
  </si>
  <si>
    <t xml:space="preserve">&lt;black magic icon&gt;W Wind </t>
  </si>
  <si>
    <t xml:space="preserve">&lt;black magic icon&gt;Merton </t>
  </si>
  <si>
    <t xml:space="preserve">&lt;gray magic icon&gt;Scan </t>
  </si>
  <si>
    <t xml:space="preserve">&lt;gray magic icon&gt;Slow </t>
  </si>
  <si>
    <t xml:space="preserve">&lt;gray magic icon&gt;Rasp </t>
  </si>
  <si>
    <t xml:space="preserve">&lt;gray magic icon&gt;Mute </t>
  </si>
  <si>
    <t xml:space="preserve">&lt;gray magic icon&gt;Safe </t>
  </si>
  <si>
    <t xml:space="preserve">&lt;gray magic icon&gt;Sleep </t>
  </si>
  <si>
    <t xml:space="preserve">&lt;gray magic icon&gt;Muddle </t>
  </si>
  <si>
    <t xml:space="preserve">&lt;gray magic icon&gt;Haste </t>
  </si>
  <si>
    <t xml:space="preserve">&lt;gray magic icon&gt;Stop </t>
  </si>
  <si>
    <t xml:space="preserve">&lt;gray magic icon&gt;Bserk </t>
  </si>
  <si>
    <t xml:space="preserve">&lt;gray magic icon&gt;Float </t>
  </si>
  <si>
    <t xml:space="preserve">&lt;gray magic icon&gt;Imp </t>
  </si>
  <si>
    <t xml:space="preserve">&lt;gray magic icon&gt;Rflect </t>
  </si>
  <si>
    <t xml:space="preserve">&lt;gray magic icon&gt;Shell </t>
  </si>
  <si>
    <t xml:space="preserve">&lt;gray magic icon&gt;Vanish </t>
  </si>
  <si>
    <t xml:space="preserve">&lt;gray magic icon&gt;Haste2 </t>
  </si>
  <si>
    <t xml:space="preserve">&lt;gray magic icon&gt;Slow 2 </t>
  </si>
  <si>
    <t xml:space="preserve">&lt;gray magic icon&gt;Osmose </t>
  </si>
  <si>
    <t xml:space="preserve">&lt;gray magic icon&gt;Warp </t>
  </si>
  <si>
    <t xml:space="preserve">&lt;gray magic icon&gt;Quick </t>
  </si>
  <si>
    <t xml:space="preserve">&lt;gray magic icon&gt;Dispel </t>
  </si>
  <si>
    <t xml:space="preserve">&lt;white magic icon&gt;Cure </t>
  </si>
  <si>
    <t xml:space="preserve">&lt;white magic icon&gt;Cure 2 </t>
  </si>
  <si>
    <t xml:space="preserve">&lt;white magic icon&gt;Cure 3 </t>
  </si>
  <si>
    <t xml:space="preserve">&lt;white magic icon&gt;Life </t>
  </si>
  <si>
    <t xml:space="preserve">&lt;white magic icon&gt;Life 2 </t>
  </si>
  <si>
    <t xml:space="preserve">&lt;white magic icon&gt;Antdot </t>
  </si>
  <si>
    <t xml:space="preserve">&lt;white magic icon&gt;Remedy </t>
  </si>
  <si>
    <t xml:space="preserve">&lt;white magic icon&gt;Regen </t>
  </si>
  <si>
    <t xml:space="preserve">&lt;white magic icon&gt;Life 3 </t>
  </si>
  <si>
    <t xml:space="preserve">Ramuh </t>
  </si>
  <si>
    <t xml:space="preserve">Ifrit </t>
  </si>
  <si>
    <t xml:space="preserve">Shiva </t>
  </si>
  <si>
    <t xml:space="preserve">Siren </t>
  </si>
  <si>
    <t xml:space="preserve">Terrato </t>
  </si>
  <si>
    <t xml:space="preserve">Shoat </t>
  </si>
  <si>
    <t xml:space="preserve">Maduin </t>
  </si>
  <si>
    <t xml:space="preserve">Bismark </t>
  </si>
  <si>
    <t xml:space="preserve">Stray </t>
  </si>
  <si>
    <t xml:space="preserve">Palidor </t>
  </si>
  <si>
    <t xml:space="preserve">Tritoch </t>
  </si>
  <si>
    <t xml:space="preserve">Odin </t>
  </si>
  <si>
    <t xml:space="preserve">Raiden </t>
  </si>
  <si>
    <t xml:space="preserve">Bahamut </t>
  </si>
  <si>
    <t xml:space="preserve">Alexandr </t>
  </si>
  <si>
    <t xml:space="preserve">Crusader </t>
  </si>
  <si>
    <t xml:space="preserve">Kirin </t>
  </si>
  <si>
    <t xml:space="preserve">ZoneSeek </t>
  </si>
  <si>
    <t xml:space="preserve">Carbunkl </t>
  </si>
  <si>
    <t xml:space="preserve">Phantom </t>
  </si>
  <si>
    <t xml:space="preserve">Sraphim </t>
  </si>
  <si>
    <t xml:space="preserve">Golem </t>
  </si>
  <si>
    <t xml:space="preserve">Unicorn </t>
  </si>
  <si>
    <t xml:space="preserve">Fenrir </t>
  </si>
  <si>
    <t xml:space="preserve">Starlet </t>
  </si>
  <si>
    <t xml:space="preserve">Phoenix </t>
  </si>
  <si>
    <t xml:space="preserve">Storm </t>
  </si>
  <si>
    <t xml:space="preserve">Joker Doom </t>
  </si>
  <si>
    <t xml:space="preserve"> </t>
  </si>
  <si>
    <t xml:space="preserve">Pummel </t>
  </si>
  <si>
    <t xml:space="preserve">AuraBolt </t>
  </si>
  <si>
    <t xml:space="preserve">Suplex </t>
  </si>
  <si>
    <t xml:space="preserve">Fire Dance </t>
  </si>
  <si>
    <t xml:space="preserve">Mantra </t>
  </si>
  <si>
    <t xml:space="preserve">Air Blade </t>
  </si>
  <si>
    <t xml:space="preserve">Spiraler </t>
  </si>
  <si>
    <t xml:space="preserve">Bum Rush </t>
  </si>
  <si>
    <t xml:space="preserve">Wind Slash </t>
  </si>
  <si>
    <t xml:space="preserve">Sun Bath </t>
  </si>
  <si>
    <t xml:space="preserve">Rage </t>
  </si>
  <si>
    <t xml:space="preserve">Harvester </t>
  </si>
  <si>
    <t xml:space="preserve">Sand Storm </t>
  </si>
  <si>
    <t xml:space="preserve">Antlion </t>
  </si>
  <si>
    <t xml:space="preserve">Elf Fire </t>
  </si>
  <si>
    <t xml:space="preserve">Specter </t>
  </si>
  <si>
    <t xml:space="preserve">Land Slide </t>
  </si>
  <si>
    <t xml:space="preserve">Sonic Boom </t>
  </si>
  <si>
    <t xml:space="preserve">El Nino </t>
  </si>
  <si>
    <t xml:space="preserve">Plasma </t>
  </si>
  <si>
    <t xml:space="preserve">Snare </t>
  </si>
  <si>
    <t xml:space="preserve">Cave In </t>
  </si>
  <si>
    <t xml:space="preserve">Snowball </t>
  </si>
  <si>
    <t xml:space="preserve">Surge </t>
  </si>
  <si>
    <t xml:space="preserve">Cokatrice </t>
  </si>
  <si>
    <t xml:space="preserve">Wombat </t>
  </si>
  <si>
    <t xml:space="preserve">Kitty </t>
  </si>
  <si>
    <t xml:space="preserve">Tapir </t>
  </si>
  <si>
    <t xml:space="preserve">Whump </t>
  </si>
  <si>
    <t xml:space="preserve">Wild Bear </t>
  </si>
  <si>
    <t xml:space="preserve">Pois. Frog </t>
  </si>
  <si>
    <t xml:space="preserve">Ice Rabbit </t>
  </si>
  <si>
    <t xml:space="preserve">Bio Blast </t>
  </si>
  <si>
    <t xml:space="preserve">Chocobop </t>
  </si>
  <si>
    <t xml:space="preserve">H-Bomb </t>
  </si>
  <si>
    <t xml:space="preserve">7-Flush </t>
  </si>
  <si>
    <t xml:space="preserve">Megahit </t>
  </si>
  <si>
    <t xml:space="preserve">Fire Beam </t>
  </si>
  <si>
    <t xml:space="preserve">Bolt Beam </t>
  </si>
  <si>
    <t xml:space="preserve">Ice Beam </t>
  </si>
  <si>
    <t xml:space="preserve">Heal Force </t>
  </si>
  <si>
    <t xml:space="preserve">Confuser </t>
  </si>
  <si>
    <t xml:space="preserve">X-fer </t>
  </si>
  <si>
    <t xml:space="preserve">TekMissile </t>
  </si>
  <si>
    <t xml:space="preserve">Condemned </t>
  </si>
  <si>
    <t xml:space="preserve">Roulette </t>
  </si>
  <si>
    <t xml:space="preserve">CleanSweep </t>
  </si>
  <si>
    <t xml:space="preserve">Aqua Rake </t>
  </si>
  <si>
    <t xml:space="preserve">Aero </t>
  </si>
  <si>
    <t xml:space="preserve">Blow Fish </t>
  </si>
  <si>
    <t xml:space="preserve">Big Guard </t>
  </si>
  <si>
    <t xml:space="preserve">Revenge </t>
  </si>
  <si>
    <t xml:space="preserve">Pearl Wind </t>
  </si>
  <si>
    <t xml:space="preserve">L.5 Doom </t>
  </si>
  <si>
    <t xml:space="preserve">L.4 Flare </t>
  </si>
  <si>
    <t xml:space="preserve">L.3 Muddle </t>
  </si>
  <si>
    <t xml:space="preserve">Reflect??? </t>
  </si>
  <si>
    <t xml:space="preserve">L? Pearl </t>
  </si>
  <si>
    <t xml:space="preserve">Step Mine </t>
  </si>
  <si>
    <t xml:space="preserve">ForceField </t>
  </si>
  <si>
    <t xml:space="preserve">Dischord </t>
  </si>
  <si>
    <t xml:space="preserve">Sour Mouth </t>
  </si>
  <si>
    <t xml:space="preserve">Pep Up </t>
  </si>
  <si>
    <t xml:space="preserve">Rippler </t>
  </si>
  <si>
    <t xml:space="preserve">Stone </t>
  </si>
  <si>
    <t xml:space="preserve">Quasar </t>
  </si>
  <si>
    <t xml:space="preserve">GrandTrain </t>
  </si>
  <si>
    <t xml:space="preserve">Exploder </t>
  </si>
  <si>
    <t xml:space="preserve">Imp Song </t>
  </si>
  <si>
    <t xml:space="preserve">Clear </t>
  </si>
  <si>
    <t xml:space="preserve">Virite </t>
  </si>
  <si>
    <t xml:space="preserve">ChokeSmoke </t>
  </si>
  <si>
    <t xml:space="preserve">Schiller </t>
  </si>
  <si>
    <t xml:space="preserve">Lullaby </t>
  </si>
  <si>
    <t xml:space="preserve">Acid Rain </t>
  </si>
  <si>
    <t xml:space="preserve">Confusion </t>
  </si>
  <si>
    <t xml:space="preserve">Megazerk </t>
  </si>
  <si>
    <t xml:space="preserve">Mute </t>
  </si>
  <si>
    <t xml:space="preserve">Net </t>
  </si>
  <si>
    <t xml:space="preserve">Slimer </t>
  </si>
  <si>
    <t xml:space="preserve">Delta Hit </t>
  </si>
  <si>
    <t xml:space="preserve">Entwine </t>
  </si>
  <si>
    <t xml:space="preserve">Blaster </t>
  </si>
  <si>
    <t xml:space="preserve">Cyclonic </t>
  </si>
  <si>
    <t xml:space="preserve">Fire Ball </t>
  </si>
  <si>
    <t xml:space="preserve">Atomic Ray </t>
  </si>
  <si>
    <t xml:space="preserve">Tek Laser </t>
  </si>
  <si>
    <t xml:space="preserve">Diffuser </t>
  </si>
  <si>
    <t xml:space="preserve">WaveCannon </t>
  </si>
  <si>
    <t xml:space="preserve">Mega Volt </t>
  </si>
  <si>
    <t xml:space="preserve">Giga Volt </t>
  </si>
  <si>
    <t xml:space="preserve">Absolute 0 </t>
  </si>
  <si>
    <t xml:space="preserve">Magnitude8 </t>
  </si>
  <si>
    <t xml:space="preserve">Raid </t>
  </si>
  <si>
    <t xml:space="preserve">Flash Rain </t>
  </si>
  <si>
    <t xml:space="preserve">TekBarrier </t>
  </si>
  <si>
    <t xml:space="preserve">Fallen One </t>
  </si>
  <si>
    <t xml:space="preserve">WallChange </t>
  </si>
  <si>
    <t xml:space="preserve">Escape </t>
  </si>
  <si>
    <t xml:space="preserve">50 Gs </t>
  </si>
  <si>
    <t xml:space="preserve">Mind Blast </t>
  </si>
  <si>
    <t xml:space="preserve">N. Cross </t>
  </si>
  <si>
    <t xml:space="preserve">Flare Star </t>
  </si>
  <si>
    <t xml:space="preserve">Love Token </t>
  </si>
  <si>
    <t xml:space="preserve">Seize </t>
  </si>
  <si>
    <t xml:space="preserve">R.Polarity </t>
  </si>
  <si>
    <t xml:space="preserve">Targetting </t>
  </si>
  <si>
    <t xml:space="preserve">Sneeze </t>
  </si>
  <si>
    <t xml:space="preserve">S. Cross </t>
  </si>
  <si>
    <t xml:space="preserve">Launcher </t>
  </si>
  <si>
    <t xml:space="preserve">Charm </t>
  </si>
  <si>
    <t xml:space="preserve">Cold Dust </t>
  </si>
  <si>
    <t xml:space="preserve">Tentacle </t>
  </si>
  <si>
    <t xml:space="preserve">HyperDrive </t>
  </si>
  <si>
    <t xml:space="preserve">Train </t>
  </si>
  <si>
    <t xml:space="preserve">Evil Toot </t>
  </si>
  <si>
    <t xml:space="preserve">Grav Bomb </t>
  </si>
  <si>
    <t xml:space="preserve">Engulf </t>
  </si>
  <si>
    <t xml:space="preserve">Disaster </t>
  </si>
  <si>
    <t xml:space="preserve">Shrapnel </t>
  </si>
  <si>
    <t xml:space="preserve">Bomblet </t>
  </si>
  <si>
    <t xml:space="preserve">Heart Burn </t>
  </si>
  <si>
    <t xml:space="preserve">Zinger </t>
  </si>
  <si>
    <t xml:space="preserve">Discard </t>
  </si>
  <si>
    <t xml:space="preserve">Overcast </t>
  </si>
  <si>
    <t xml:space="preserve">Missile </t>
  </si>
  <si>
    <t xml:space="preserve">Goner </t>
  </si>
  <si>
    <t xml:space="preserve">Meteo </t>
  </si>
  <si>
    <t xml:space="preserve">Revenger </t>
  </si>
  <si>
    <t xml:space="preserve">Phantasm </t>
  </si>
  <si>
    <t xml:space="preserve">Dread </t>
  </si>
  <si>
    <t xml:space="preserve">Shock Wave </t>
  </si>
  <si>
    <t xml:space="preserve">Blaze </t>
  </si>
  <si>
    <t xml:space="preserve">Soul Out </t>
  </si>
  <si>
    <t xml:space="preserve">Gale Cut </t>
  </si>
  <si>
    <t xml:space="preserve">Shimsham </t>
  </si>
  <si>
    <t xml:space="preserve">Lode Stone </t>
  </si>
  <si>
    <t xml:space="preserve">Scar Beam </t>
  </si>
  <si>
    <t xml:space="preserve">BabaBreath </t>
  </si>
  <si>
    <t xml:space="preserve">Lifeshaver </t>
  </si>
  <si>
    <t xml:space="preserve">Fire Wall </t>
  </si>
  <si>
    <t xml:space="preserve">Slide </t>
  </si>
  <si>
    <t xml:space="preserve">Battle </t>
  </si>
  <si>
    <t xml:space="preserve">Special </t>
  </si>
  <si>
    <t xml:space="preserve">Riot Blade </t>
  </si>
  <si>
    <t xml:space="preserve">Mirager </t>
  </si>
  <si>
    <t xml:space="preserve">Back Blade </t>
  </si>
  <si>
    <t xml:space="preserve">ShadowFang </t>
  </si>
  <si>
    <t xml:space="preserve">RoyalShock </t>
  </si>
  <si>
    <t xml:space="preserve">TigerBreak </t>
  </si>
  <si>
    <t xml:space="preserve">Spin Edge </t>
  </si>
  <si>
    <t xml:space="preserve">SabreSoul </t>
  </si>
  <si>
    <t xml:space="preserve">Star Prism </t>
  </si>
  <si>
    <t xml:space="preserve">Red Card </t>
  </si>
  <si>
    <t xml:space="preserve">MoogleRush </t>
  </si>
  <si>
    <t xml:space="preserve">X-Meteo </t>
  </si>
  <si>
    <t xml:space="preserve">Takedown </t>
  </si>
  <si>
    <t xml:space="preserve">Wild Fang </t>
  </si>
  <si>
    <t xml:space="preserve">Lagomorph </t>
  </si>
  <si>
    <t xml:space="preserve">?????????? </t>
  </si>
  <si>
    <t>Targets</t>
  </si>
  <si>
    <t>Elements</t>
  </si>
  <si>
    <t>MP</t>
  </si>
  <si>
    <t>Power</t>
  </si>
  <si>
    <t>Accuracy</t>
  </si>
  <si>
    <t>Effect</t>
  </si>
  <si>
    <t>Status1</t>
  </si>
  <si>
    <t>Status4</t>
  </si>
  <si>
    <t>Status3</t>
  </si>
  <si>
    <t>Status2</t>
  </si>
  <si>
    <t>get enemy HP table and decide where to slot various bosses in terms of HP/level</t>
  </si>
  <si>
    <t>list bosses</t>
  </si>
  <si>
    <t>battle - final levels +20</t>
  </si>
  <si>
    <t>Ultimate Weapon Flagsets</t>
  </si>
  <si>
    <t>individual objectives</t>
  </si>
  <si>
    <t>-i f.smc -cg -sl -oa 2.2.2.2.9.9.10.20.20 -ob 30.8.8.1.1.11.8 -oc 24.10.10.0.0 -od 45.1.1.11.11 -oe 46.1.1.11.58 -of 47.1.1.11.5 -og 48.1.1.11.2 -oh 49.1.1.11.27 -oi 50.1.1.11.16 -oj 51.1.1.11.55 -ok 52.1.1.11.30 -ol 53.1.1.11.57 -om 54.1.1.11.10 -on 55.1</t>
  </si>
  <si>
    <t>for js1:</t>
  </si>
  <si>
    <t>testing: get all weapons at the start, 100% Equipable, Scan All</t>
  </si>
  <si>
    <t xml:space="preserve">-i f.smc -cg -sl -oa 44.0.0 -sc1 random -sc2 random -sc3 random -sc4 random -sal -eu -csrp 100 125 -fst -sel -brl -bel -slr 4 6 -lmprp 80 125 -lel -srr 18 18 -rnl -rnc -sdr 4 6 -das -dda -dns -del -com 98989898989898989898981698 -rec1 28 -rec2 6 -rec3 14 </t>
  </si>
  <si>
    <t>2022-02-024 with Ult Items</t>
  </si>
  <si>
    <t>-i f.smc -sl -ulti -og 72.0.0 -oh 59.0.0 -cg -oa 2.2.2.2.6.6.4.10.10 -ob 30.8.8.1.1.11.8 -oc 37.0.0 -od 41.0.0 -oe 58.2.2.12.6.12.8 -of 35.2.2.12.6.12.8 -sc1 locke -sc2 strago -sc3 gau -sal -eu -csrp 100 121 -fst -brl -slr 4 8 -lmprp 75 125 -lel -srr 26 6</t>
  </si>
  <si>
    <t>Angel Brush, Esper Mountain</t>
  </si>
  <si>
    <t xml:space="preserve">-ob 30.8.8.1.1.11.8 </t>
  </si>
  <si>
    <t>-oc 24.20.20.0.0</t>
  </si>
  <si>
    <t>cyan's dream -&gt; 8 swdtechs</t>
  </si>
  <si>
    <t>Apocalypse, Zozo Tower</t>
  </si>
  <si>
    <t>-od 60.1.1.11.11</t>
  </si>
  <si>
    <t>-oe 61.1.1.11.58</t>
  </si>
  <si>
    <t>Bone Wrist, Umaro's Cave</t>
  </si>
  <si>
    <t>-of 62.1.1.11.53</t>
  </si>
  <si>
    <t>Dueling Mask, Serpent Trench</t>
  </si>
  <si>
    <t>-og 63.1.1.11.48</t>
  </si>
  <si>
    <t>Final Trump, Daryl's Tomb</t>
  </si>
  <si>
    <t>-oh 64.1.1.11.5</t>
  </si>
  <si>
    <t>Godhand, Baren Falls</t>
  </si>
  <si>
    <t>-oi 65.1.1.11.2</t>
  </si>
  <si>
    <t>Gungnir, Lone Wolf Chase</t>
  </si>
  <si>
    <t>-oj 66.1.1.11.27</t>
  </si>
  <si>
    <t>Longinus, Figaro Castle Engine</t>
  </si>
  <si>
    <t>-ok 67.1.1.11.16</t>
  </si>
  <si>
    <t>Oborozuki, Veldt Cave</t>
  </si>
  <si>
    <t>-ol 68.1.1.11.55</t>
  </si>
  <si>
    <t>Save The Queen, Magitek Factory Guard</t>
  </si>
  <si>
    <t>-om 69.1.1.11.30</t>
  </si>
  <si>
    <t>Scorpion Tail, Zone Eater</t>
  </si>
  <si>
    <t>-on 70.1.1.11.57</t>
  </si>
  <si>
    <t>Stardust Rod, Ebot's Rock</t>
  </si>
  <si>
    <t>-oo 71.1.1.11.10</t>
  </si>
  <si>
    <t>Zanmato, Doma Diege</t>
  </si>
  <si>
    <t>-op 72.1.1.11.6</t>
  </si>
  <si>
    <t>ZwillXBlade, Phoenix Cave</t>
  </si>
  <si>
    <t>-oq 73.1.1.11.44</t>
  </si>
  <si>
    <t>-or 37.0.0</t>
  </si>
  <si>
    <t>9 char + 28 checks</t>
  </si>
  <si>
    <t xml:space="preserve">-oa 2.2.2.2.9.9.10.28.28 </t>
  </si>
  <si>
    <t>Final Flags</t>
  </si>
  <si>
    <t>Ultimate Item Flag</t>
  </si>
  <si>
    <t>Nerfed Shops</t>
  </si>
  <si>
    <t>generate a seed</t>
  </si>
  <si>
    <t xml:space="preserve">run it thru BC on WC </t>
  </si>
  <si>
    <t>Apply Y Equip/Relic patch? (y/n)   y</t>
  </si>
  <si>
    <t>Y Equip/Relic patch applied!</t>
  </si>
  <si>
    <t>Apply 'Run From Coliseum' patch? (y/n)   y</t>
  </si>
  <si>
    <t>Run From Coliseum patch applied!</t>
  </si>
  <si>
    <t>Randomize animation colors?   (y/n)    y</t>
  </si>
  <si>
    <t>Animation colors randomized!</t>
  </si>
  <si>
    <t>Randomize monster sprites using remonsterate (can pick sprites from other games)? Requires external ROM expansion.  (y/n)   n</t>
  </si>
  <si>
    <t>Randomize entrances? (y/n)   n</t>
  </si>
  <si>
    <t>Randomize monster abilities/stats/appearances? (y/n)   n</t>
  </si>
  <si>
    <t>Randomize items? (y/n)  n</t>
  </si>
  <si>
    <t>Randomize commands? This may cause issues with learning SwdTech/Blitzes if the WC flags 'Everyone Learns' are off. (y/n)   y</t>
  </si>
  <si>
    <t>Specify command rando aspects? 'n' will apply all randomization options  (y/n)  y</t>
  </si>
  <si>
    <t>First, remove Magic and Item from every character's command. Next, give a 50% chance to have the Item command, and a separate 50% chance to have the Magic command.   y</t>
  </si>
  <si>
    <t>Increase the chance of duplicate commands? Overrules the 50% guarantee above. (experimental)   n</t>
  </si>
  <si>
    <t>Randomize music (johnnydmad)? (y/n)   y</t>
  </si>
  <si>
    <t>Chaotic music? (y/n)   n</t>
  </si>
  <si>
    <t>Music randomized!</t>
  </si>
  <si>
    <t>Randomization successful. Output filename: f_wc_m0u42g3sz4td.1646795223.smc</t>
  </si>
  <si>
    <t>Summary:</t>
  </si>
  <si>
    <t>Complete character checks to acquire Ultimate Items</t>
  </si>
  <si>
    <t>Animation colors -&gt; randomized</t>
  </si>
  <si>
    <t>Commands: 50% chance item is replaced with another command, 50% chance magic is replaced with another command</t>
  </si>
  <si>
    <t>johnnydmad = randomize music ON</t>
  </si>
  <si>
    <t>80% empty chests</t>
  </si>
  <si>
    <t>make sure to hide the flagset -sl section</t>
  </si>
  <si>
    <t>-ultis</t>
  </si>
  <si>
    <t>in randomizer.py check for:</t>
  </si>
  <si>
    <t xml:space="preserve">            ####WC - Carry over Gau's lack of fight command</t>
  </si>
  <si>
    <t xml:space="preserve">            if c.id == 11:</t>
  </si>
  <si>
    <t xml:space="preserve">                com = random.choice(unused)</t>
  </si>
  <si>
    <t xml:space="preserve">                forceCapture = True</t>
  </si>
  <si>
    <t xml:space="preserve">                if forceCapture:</t>
  </si>
  <si>
    <t xml:space="preserve">                    c.set_battle_command(0, command_id=6)</t>
  </si>
  <si>
    <t xml:space="preserve">                else:</t>
  </si>
  <si>
    <t xml:space="preserve">                    c.set_battle_command(0, com)</t>
  </si>
  <si>
    <t xml:space="preserve">                if command_more_duplicates == "n":</t>
  </si>
  <si>
    <t xml:space="preserve">                    unused.remove(com)</t>
  </si>
  <si>
    <t>25% Chests Empty</t>
  </si>
  <si>
    <t>-ecs 25</t>
  </si>
  <si>
    <t>-shopsnogood</t>
  </si>
  <si>
    <t>14 Objectives: a character's check grants them ultimate weapon</t>
  </si>
  <si>
    <t>14 New Results, each grants an ultimate item</t>
  </si>
  <si>
    <t>Flags Combine</t>
  </si>
  <si>
    <t>25% chests empty</t>
  </si>
  <si>
    <t>Gau/Umaro start</t>
  </si>
  <si>
    <t>Beyond Chaos-styled mods:</t>
  </si>
  <si>
    <t>Y equip/relic patch applied</t>
  </si>
  <si>
    <t>Run from Coliseum patch applied</t>
  </si>
  <si>
    <t>Monster palettes randomized</t>
  </si>
  <si>
    <t>18% chance to allow an item to teach a spell</t>
  </si>
  <si>
    <t>Gau guaranteed Capture. Steal Chance = Always</t>
  </si>
  <si>
    <t>Final Kefka: 9 char + 28 checks</t>
  </si>
  <si>
    <t>Characters have a 2/3 chance of being able to use Item, 1/3  chance of Item being replaced with another command</t>
  </si>
  <si>
    <t>Characters have a 1/2 chance of being able to use Magic, 1/2 chance of Magic being replaced with another command</t>
  </si>
  <si>
    <t>Monster drops randomized using BC's ranked item style</t>
  </si>
  <si>
    <t>Monsters:</t>
  </si>
  <si>
    <t>Items:</t>
  </si>
  <si>
    <t>Commands:</t>
  </si>
  <si>
    <t>Extras:</t>
  </si>
  <si>
    <t>Shops can't sell any reward tier items</t>
  </si>
  <si>
    <t>Excluded items from chests are replaced with other items, instead of becoming empty</t>
  </si>
  <si>
    <t>Ultimate Item mod active</t>
  </si>
  <si>
    <t>Only 1 of the following can exist as check rewards: Illumina, Fixed Dice, Ragnarok, ValiantKnife, Aura Lance, Pearl Lance, Magus Rod</t>
  </si>
  <si>
    <t>New WC mods:</t>
  </si>
  <si>
    <t>Animation colors randomized</t>
  </si>
  <si>
    <t>12% chance to allow an item to proc a spell</t>
  </si>
  <si>
    <t>-cg -sl -sc1 gau -sc2 umaro -sal -eu -csrp 100 125 -fst -sel -brl -bel -slr 6 6 -lmprp 80 125 -lel -srr 18 18 -rnl -rnc -sdr 4 6 -das -dda -dns -del -sca -com 99999999999999999999990699 -rec1 29 -rec2 28 -rec3 27 -rec4 14 -xpm 3 -mpm 2 -gpm 5 -nxppd -lsc 3 -hmc 3 -xgced 2 -ase 4 -msl 84 -bbs -be -bnu -res -fer 0 -escr 100 -dgne -wnz -mmnu -cmd -ess -ebr 50 -emps -nm1 random -rns1 -nm2 random -rns2 -nmmi -gp 2000 -smc 3 -sws 3 -sto 2 -ieor 20 -ieror 50 -csb 12 20 -mca -stra -saw -sisr 15 -sprp 75 125 -sdm 5 -npi -snbr -snes -snsb -snee -snil -ccsr 15 -cpal 73.121.33.124.74.32.60 -cspr 0.1.2.3.4.5.6.7.8.9.10.11.12.73.14.15.17.19.20.42 -cspp 4.2.0.3.2.0.1.4.3.0.2.1.4.0.2.6.0.2.5.6 -crs -crvr 255 255 -cnee -cnil -ari -anca -adeh -nmc -nfps -nu -nfce -fs -fe -fvd -fj -fbs -fedc -as -ond -rr -scan -etn</t>
  </si>
  <si>
    <t>-oa 2.2.2.2.9.9.10.28.28  -ob 30.8.8.1.1.11.8  -oc 24.20.20.0.0 -od 60.1.1.11.11 -oe 61.1.1.11.58 -of 62.1.1.11.53 -og 63.1.1.11.48 -oh 64.1.1.11.5 -oi 65.1.1.11.2 -oj 66.1.1.11.27 -ok 67.1.1.11.16 -ol 68.1.1.11.55 -om 69.1.1.11.30 -on 70.1.1.11.57 -oo 71.1.1.11.10 -op 72.1.1.11.6 -oq 73.1.1.11.44 -or 37.0.0 -cg -sl -sc1 gau -sc2 umaro -sal -eu -csrp 100 125 -fst -sel -brl -bel -slr 6 6 -lmprp 80 125 -lel -srr 18 18 -rnl -rnc -sdr 4 6 -das -dda -dns -del -sca -com 99999999999999999999990699 -rec1 29 -rec2 28 -rec3 27 -rec4 14 -xpm 3 -mpm 2 -gpm 5 -nxppd -lsc 3 -hmc 3 -xgced 2 -ase 4 -msl 84 -bbs -be -bnu -res -fer 0 -escr 100 -dgne -wnz -mmnu -cmd -ess -ebr 50 -emps -nm1 random -rns1 -nm2 random -rns2 -nmmi -gp 2000 -smc 3 -sws 3 -sto 2 -ieor 20 -ieror 50 -csb 12 20 -mca -stra -saw -sisr 15 -sprp 75 125 -sdm 5 -npi -snbr -snes -snsb -snee -snil -ccsr 15 -cpal 73.121.33.124.74.32.60 -cspr 0.1.2.3.4.5.6.7.8.9.10.11.12.73.14.15.17.19.20.42 -cspp 4.2.0.3.2.0.1.4.3.0.2.1.4.0.2.6.0.2.5.6 -crs -crvr 255 255 -cnee -cnil -ari -anca -adeh -nmc -nfps -nu -nfce -fs -fe -fvd -fj -fbs -fedc -as -ond -rr -scan -etn -ecs 25 -ultis -shopsnogood</t>
  </si>
  <si>
    <t>Worlds Collide+Beyond Chaos mod showcase #1</t>
  </si>
  <si>
    <t>Final Kefka Objective: 9 char + 28 checks</t>
  </si>
  <si>
    <t>**__New WC mods:__**</t>
  </si>
  <si>
    <t>Ultimate Item mod active (details: &lt;https://docs.google.com/document/d/1cc0IRcaciknwbODVJuBLxi-Vof-L6QYnG3YZU02Osb4/edit&gt;)</t>
  </si>
  <si>
    <t>**__Beyond Chaos-styled mods:__**</t>
  </si>
  <si>
    <t>__Monsters:__</t>
  </si>
  <si>
    <t>__Items:__</t>
  </si>
  <si>
    <t>__Extras:__</t>
  </si>
  <si>
    <t>Celes/Edgar/Setzer</t>
  </si>
  <si>
    <t>3 char / 21 esper / 8 drag</t>
  </si>
  <si>
    <t>Final bosses/dragons get +16 lvls</t>
  </si>
  <si>
    <t>Some checks have extra rewards</t>
  </si>
  <si>
    <t>Bosses don't give XP</t>
  </si>
  <si>
    <t>Original coliseum, no Exp Eggs</t>
  </si>
  <si>
    <t>Open World</t>
  </si>
  <si>
    <t>Added Enhancer, Merit Award, Sniper, Wing Edge, TortoiseShld, Red Jacket, Blizzard Orb, Megalixir to reward tier</t>
  </si>
  <si>
    <t>Only 1 of the following can exist as check rewards: Illumina, Fixed Dice, Ragnarok, ValiantKnife, Exp Egg, Offering, Dragon Horn, Gem Box, Flame/Ice/Thunder Shld, Minerva</t>
  </si>
  <si>
    <t>Monster specials randomized</t>
  </si>
  <si>
    <t>Monsters elemental absorb/nullify/weakness randomized</t>
  </si>
  <si>
    <t>Monster Control commands randomized</t>
  </si>
  <si>
    <t>Monster Sketch commands randomized</t>
  </si>
  <si>
    <t>Monster Rage commands randomized</t>
  </si>
  <si>
    <t>Monster drops and steals randomized using BC's ranked item style</t>
  </si>
  <si>
    <t>johnnydmad chaotic music</t>
  </si>
  <si>
    <t>Rando options (use y/n for all options)</t>
  </si>
  <si>
    <t>Skip all rando (testing/debug)? (y/n)   n</t>
  </si>
  <si>
    <t>Apply 'Equip Anything' patch? Allows all items including items/relics to be equipped in weapon/shield slots, by all characters.  (y/n)   n</t>
  </si>
  <si>
    <t>Make all characters uncontrollable/Coliseum AI? BC 'playsitself' flag.   (y/n)     n</t>
  </si>
  <si>
    <t>Randomize monster abilities/stats/appearances? (y/n)   y</t>
  </si>
  <si>
    <t>Specify monster rando aspects? 'n' will apply all randomization options  (y/n)  y</t>
  </si>
  <si>
    <t>WC scaling options will still apply to changed enemy stats.</t>
  </si>
  <si>
    <t>Randomize base stats pt1: speed, attack, hitrate, evade, mblock, def, mdef, magpwr. Randomized based on level such that higher level monsters have higher potential to increase, while lower level monsters have less chance to be much different from their vanilla values   n</t>
  </si>
  <si>
    <t>Randomize base stats pt2: HP, MP values. Randomized based on level such that higher level monsters have higher potential to increase, while lower level monsters have less chance to be much different from their vanilla values   n</t>
  </si>
  <si>
    <t>Randomize escapability, scan-ability, undead flags.   n</t>
  </si>
  <si>
    <t>Randomize auto-statuses and status immunities.   n</t>
  </si>
  <si>
    <t>Randomize elemental absorption, nullifcation, and weaknesses. Weaknesses can be scanned, if the enemy is scan-able.   y</t>
  </si>
  <si>
    <t>Randomize monster special abilities. This can affect Rages that use monster specials.   y</t>
  </si>
  <si>
    <t>Randomize monster special abilities even more (increases difficulty). BC option darkworld    y</t>
  </si>
  <si>
    <t>Randomize monster Control commands.   y</t>
  </si>
  <si>
    <t>Limit randomized Control commands to an individual monster's vanilla abilities.   n</t>
  </si>
  <si>
    <t>Randomize monster Sketch and Rage commands.   y</t>
  </si>
  <si>
    <t>Limit randomized Sketch and Rage commands to an individual monster's vanilla abilities.   n</t>
  </si>
  <si>
    <t>Randomize monster drops.   y</t>
  </si>
  <si>
    <t>Randomize monster steals.   y</t>
  </si>
  <si>
    <t>Randomize monster Ragnarok metamorphs.   n</t>
  </si>
  <si>
    <t>Randomize monster sprites.   n</t>
  </si>
  <si>
    <t>Randomize monster palettes.   y</t>
  </si>
  <si>
    <t>Make easier/early-game bosses more difficult.     n</t>
  </si>
  <si>
    <t>Monster stats/abilities randomized!</t>
  </si>
  <si>
    <t>Randomize commands? This may cause issues with learning SwdTech/Blitzes if the WC flags 'Everyone Learns' are off. (y/n)   n</t>
  </si>
  <si>
    <t>Chaotic music? (y/n)   y</t>
  </si>
  <si>
    <t xml:space="preserve">Press enter to close this program. </t>
  </si>
  <si>
    <t>Randomization successful. Output filename: f_wc_3bv9t9ja86d3.1648721362.smc</t>
  </si>
  <si>
    <t>-bccommands</t>
  </si>
  <si>
    <t>spells display their MP wrong when above 100 MP</t>
  </si>
  <si>
    <t>dance names in menu get corrupted when applying Lunar Expand to seeds</t>
  </si>
  <si>
    <t>Randomize monster scripts (will override WC ability scaling element/random).   Y</t>
  </si>
  <si>
    <t>Everyone Learns Blitz/SwdTech (allows for post-seed creation mod in ff3usme)</t>
  </si>
  <si>
    <t>-open -oa 2.3.3.2.3.3.4.21.21.6.8.8 -ob 30.8.8.1.1.11.8 -oc 24.16.16.0.0 -od 23.16.16.0.0 -oe 41.0.0 -of 21.23.23.1.1.11.4 -og 21.23.23.1.1.11.15 -oh 21.23.23.1.1.11.20 -oi 21.23.23.1.1.11.25 -oj 21.23.23.1.1.11.27 -ok 21.23.23.1.1.11.46 -ol 21.23.23.1.1.11.49 -om 35.1.1.11.3 -on 35.1.1.11.5 -oo 35.1.1.11.32 -op 58.1.1.11.44 -oq 58.1.1.11.51 -or 39.1.1.11.57 -sc1 celes -sc2 edgar -sc3 setzer -sal -eu -csrp 100 120 -fst -brl -slr 3 3 -lmprv 16 80 -lel -srr 28 28 -rnl -rnc -sdr 4 4 -das -dda -dns -del -sch -com 99999999999999999999999999 -rec1 28 -rec2 6 -rec3 29 -rec4 27 -xpm 3 -mpm 3 -gpm 3 -nxppd -lsced 2.5 -hmc 3 -xgced 2.5 -msl 80 -bbs -bnu -res -fer 0 -escr 100 -dgne -wnz -mmnu -cmd -ess -ebr 50 -emprv 16 99 -nm1 random -rns1 -nm2 celes -nmmi -gp 2000 -smc 3 -sws 6 -sto 2 -iebr 9 -ieror 100 -csb 18 18 -mca -stra -saw -sisr 25 -sprp 75 125 -sdm 5 -npi -snbr -snes -snsb -snee -snil -ccsr 10 -cpal 0.144.4.3.92.5.6 -cspr 123.156.2.32.4.5.6.7.104.9.92.68.12.142.10.10.18.10.10.10 -cspp 1.1.2.0.0.0.0.3.4.2.5.3.3.5.2.0.6.4.6.1 -crm -cnee -anca -adeh -nmc -nfps -nu -nfce -fe -fvd -fj -fedc -as -ond -rr -scan -etn -bel -sel -sl</t>
  </si>
  <si>
    <t>Several free checks add 23 enemy levels: Collapsing House, Figaro Throne, Gau's Father's House, Kohlingen Café, Lone Wolf, Sealed Gate, South Figaro Prisoner</t>
  </si>
  <si>
    <t>Equippable: Balanced Random 9</t>
  </si>
  <si>
    <t>Free checks that add 23 enemy levels: Collapsing House, Figaro Throne, Gau's Father's House, Kohlingen Café, Lone Wolf, Sealed Gate, South Figaro Prisoner</t>
  </si>
  <si>
    <t>Mods</t>
  </si>
  <si>
    <t>Not all characters will be able to use Magic and Item:</t>
  </si>
  <si>
    <t>Sketch glitch is ON, you have been warned</t>
  </si>
  <si>
    <t>Monster Control/Sketch/Rage commands randomized</t>
  </si>
  <si>
    <t>johnnydmad patch - chaotic music</t>
  </si>
  <si>
    <t>Chest/shop/reward mods:</t>
  </si>
  <si>
    <t>Monsters elemental affinities randomized - use Scan to identify weaknesses, test absorb/nullifcation on your own</t>
  </si>
  <si>
    <t>Monster AI scripts, specials, special names randomized - major difficulty spike for several bosses</t>
  </si>
  <si>
    <r>
      <t>2:20 PM]</t>
    </r>
    <r>
      <rPr>
        <b/>
        <sz val="12"/>
        <color theme="1"/>
        <rFont val="Inherit"/>
      </rPr>
      <t> </t>
    </r>
    <r>
      <rPr>
        <sz val="8"/>
        <color rgb="FFFFFFFF"/>
        <rFont val="Inherit"/>
      </rPr>
      <t>BOT</t>
    </r>
    <r>
      <rPr>
        <b/>
        <sz val="12"/>
        <color theme="1"/>
        <rFont val="Inherit"/>
      </rPr>
      <t> </t>
    </r>
    <r>
      <rPr>
        <sz val="12"/>
        <color rgb="FFFF0076"/>
        <rFont val="Inherit"/>
      </rPr>
      <t>dr-race-bot</t>
    </r>
    <r>
      <rPr>
        <b/>
        <sz val="12"/>
        <color theme="1"/>
        <rFont val="Inherit"/>
      </rPr>
      <t>: </t>
    </r>
  </si>
  <si>
    <t>franklin has finished the race with a time of 6:03:00.</t>
  </si>
  <si>
    <r>
      <t>dr-race-bot</t>
    </r>
    <r>
      <rPr>
        <sz val="12"/>
        <color theme="1"/>
        <rFont val="Inherit"/>
      </rPr>
      <t xml:space="preserve"> pinned </t>
    </r>
    <r>
      <rPr>
        <sz val="12"/>
        <color theme="1"/>
        <rFont val="Inherit"/>
      </rPr>
      <t>a message</t>
    </r>
    <r>
      <rPr>
        <sz val="12"/>
        <color theme="1"/>
        <rFont val="Inherit"/>
      </rPr>
      <t xml:space="preserve"> to this channel. See all </t>
    </r>
    <r>
      <rPr>
        <sz val="12"/>
        <color theme="1"/>
        <rFont val="Inherit"/>
      </rPr>
      <t>pinned messages</t>
    </r>
    <r>
      <rPr>
        <sz val="12"/>
        <color theme="1"/>
        <rFont val="Inherit"/>
      </rPr>
      <t>.</t>
    </r>
    <r>
      <rPr>
        <sz val="12"/>
        <color theme="1"/>
        <rFont val="Inherit"/>
      </rPr>
      <t xml:space="preserve"> — 04/13/2022</t>
    </r>
  </si>
  <si>
    <r>
      <t>[2:46 AM]</t>
    </r>
    <r>
      <rPr>
        <b/>
        <sz val="12"/>
        <color theme="1"/>
        <rFont val="Inherit"/>
      </rPr>
      <t> </t>
    </r>
    <r>
      <rPr>
        <sz val="8"/>
        <color rgb="FFFFFFFF"/>
        <rFont val="Inherit"/>
      </rPr>
      <t>BOT</t>
    </r>
    <r>
      <rPr>
        <b/>
        <sz val="12"/>
        <color theme="1"/>
        <rFont val="Inherit"/>
      </rPr>
      <t> </t>
    </r>
    <r>
      <rPr>
        <sz val="12"/>
        <color rgb="FFFF0076"/>
        <rFont val="Inherit"/>
      </rPr>
      <t>dr-race-bot</t>
    </r>
    <r>
      <rPr>
        <b/>
        <sz val="12"/>
        <color theme="1"/>
        <rFont val="Inherit"/>
      </rPr>
      <t>: </t>
    </r>
  </si>
  <si>
    <t>Heroebal has finished the race with a time of 4:54:48.</t>
  </si>
  <si>
    <r>
      <t>dr-race-bot</t>
    </r>
    <r>
      <rPr>
        <sz val="12"/>
        <color theme="1"/>
        <rFont val="Inherit"/>
      </rPr>
      <t xml:space="preserve"> pinned </t>
    </r>
    <r>
      <rPr>
        <sz val="12"/>
        <color theme="1"/>
        <rFont val="Inherit"/>
      </rPr>
      <t>a message</t>
    </r>
    <r>
      <rPr>
        <sz val="12"/>
        <color theme="1"/>
        <rFont val="Inherit"/>
      </rPr>
      <t xml:space="preserve"> to this channel. See all </t>
    </r>
    <r>
      <rPr>
        <sz val="12"/>
        <color theme="1"/>
        <rFont val="Inherit"/>
      </rPr>
      <t>pinned messages</t>
    </r>
    <r>
      <rPr>
        <sz val="12"/>
        <color theme="1"/>
        <rFont val="Inherit"/>
      </rPr>
      <t>.</t>
    </r>
    <r>
      <rPr>
        <sz val="12"/>
        <color theme="1"/>
        <rFont val="Inherit"/>
      </rPr>
      <t xml:space="preserve"> — 04/14/2022</t>
    </r>
  </si>
  <si>
    <r>
      <t>[2:50 AM]</t>
    </r>
    <r>
      <rPr>
        <b/>
        <sz val="12"/>
        <color theme="1"/>
        <rFont val="Inherit"/>
      </rPr>
      <t> </t>
    </r>
    <r>
      <rPr>
        <sz val="12"/>
        <color theme="1"/>
        <rFont val="Inherit"/>
      </rPr>
      <t>Heroebal</t>
    </r>
    <r>
      <rPr>
        <b/>
        <sz val="12"/>
        <color theme="1"/>
        <rFont val="Inherit"/>
      </rPr>
      <t>: </t>
    </r>
  </si>
  <si>
    <t>I threw everything at it, lol. Got Bum Rush for Edgar, had a horn jumper, Setzer jump with vk or did slots, and Celes was the life blood of the party with x-magic &amp; was able to equip espers. Had to regroup against like MagiMaster &amp; a couple other bosses, but got through most of them without too much issue.</t>
  </si>
  <si>
    <r>
      <t>[4:28 AM]</t>
    </r>
    <r>
      <rPr>
        <b/>
        <sz val="12"/>
        <color theme="1"/>
        <rFont val="Inherit"/>
      </rPr>
      <t> </t>
    </r>
    <r>
      <rPr>
        <sz val="12"/>
        <color rgb="FFE99E0D"/>
        <rFont val="Inherit"/>
      </rPr>
      <t>franklin</t>
    </r>
    <r>
      <rPr>
        <b/>
        <sz val="12"/>
        <color theme="1"/>
        <rFont val="Inherit"/>
      </rPr>
      <t>: </t>
    </r>
  </si>
  <si>
    <t>I also had to regroup for MM, using quick on a 2 person party was too much (edited)</t>
  </si>
  <si>
    <t>gg</t>
  </si>
  <si>
    <r>
      <t>[4:31 AM]</t>
    </r>
    <r>
      <rPr>
        <b/>
        <sz val="12"/>
        <color theme="1"/>
        <rFont val="Inherit"/>
      </rPr>
      <t> </t>
    </r>
    <r>
      <rPr>
        <sz val="12"/>
        <color rgb="FFE99E0D"/>
        <rFont val="Inherit"/>
      </rPr>
      <t>franklin</t>
    </r>
    <r>
      <rPr>
        <b/>
        <sz val="12"/>
        <color theme="1"/>
        <rFont val="Inherit"/>
      </rPr>
      <t>: </t>
    </r>
  </si>
  <si>
    <t>Inferno at Zozo had a counterattack which caused instant death</t>
  </si>
  <si>
    <t>that was pretty gnarly</t>
  </si>
  <si>
    <r>
      <t>[9:09 AM]</t>
    </r>
    <r>
      <rPr>
        <b/>
        <sz val="12"/>
        <color theme="1"/>
        <rFont val="Inherit"/>
      </rPr>
      <t> </t>
    </r>
    <r>
      <rPr>
        <sz val="12"/>
        <color theme="1"/>
        <rFont val="Inherit"/>
      </rPr>
      <t>Heroebal</t>
    </r>
    <r>
      <rPr>
        <b/>
        <sz val="12"/>
        <color theme="1"/>
        <rFont val="Inherit"/>
      </rPr>
      <t>: </t>
    </r>
  </si>
  <si>
    <t>Yeah that inferno fight i had to regroup also. I was like “I’m glad I bought a safely bit”. So I put safety bit + white cape on Celes for most of the rest of the seed. I think MM was counter quick also which was pretty interesting to deal with. Luckily Celes learned berserk from somewhere &amp; it still worked then she had haste 2 to counter the slow 2 action.</t>
  </si>
  <si>
    <r>
      <t>[11:37 AM]</t>
    </r>
    <r>
      <rPr>
        <b/>
        <sz val="12"/>
        <color theme="1"/>
        <rFont val="Inherit"/>
      </rPr>
      <t> </t>
    </r>
    <r>
      <rPr>
        <sz val="12"/>
        <color rgb="FFE99E0D"/>
        <rFont val="Inherit"/>
      </rPr>
      <t>franklin</t>
    </r>
    <r>
      <rPr>
        <b/>
        <sz val="12"/>
        <color theme="1"/>
        <rFont val="Inherit"/>
      </rPr>
      <t>: </t>
    </r>
  </si>
  <si>
    <t>i dont think any monster casts quick in vanilla</t>
  </si>
  <si>
    <r>
      <t>[11:39 AM]</t>
    </r>
    <r>
      <rPr>
        <b/>
        <sz val="12"/>
        <color theme="1"/>
        <rFont val="Inherit"/>
      </rPr>
      <t> </t>
    </r>
    <r>
      <rPr>
        <sz val="12"/>
        <color rgb="FFE99E0D"/>
        <rFont val="Inherit"/>
      </rPr>
      <t>franklin</t>
    </r>
    <r>
      <rPr>
        <b/>
        <sz val="12"/>
        <color theme="1"/>
        <rFont val="Inherit"/>
      </rPr>
      <t>: </t>
    </r>
  </si>
  <si>
    <t>You said bserk didnt work? Ill have to look that up</t>
  </si>
  <si>
    <t>status vulnerabilities should still have been the same (edited)</t>
  </si>
  <si>
    <r>
      <t>[12:02 PM]</t>
    </r>
    <r>
      <rPr>
        <b/>
        <sz val="12"/>
        <color theme="1"/>
        <rFont val="Inherit"/>
      </rPr>
      <t> </t>
    </r>
    <r>
      <rPr>
        <sz val="12"/>
        <color theme="1"/>
        <rFont val="Inherit"/>
      </rPr>
      <t>Heroebal</t>
    </r>
    <r>
      <rPr>
        <b/>
        <sz val="12"/>
        <color theme="1"/>
        <rFont val="Inherit"/>
      </rPr>
      <t>: </t>
    </r>
  </si>
  <si>
    <t>bserk did work</t>
  </si>
  <si>
    <r>
      <t>[1:13 PM]</t>
    </r>
    <r>
      <rPr>
        <b/>
        <sz val="12"/>
        <color theme="1"/>
        <rFont val="Inherit"/>
      </rPr>
      <t> </t>
    </r>
    <r>
      <rPr>
        <sz val="12"/>
        <color rgb="FFE99E0D"/>
        <rFont val="Inherit"/>
      </rPr>
      <t>franklin</t>
    </r>
    <r>
      <rPr>
        <b/>
        <sz val="12"/>
        <color theme="1"/>
        <rFont val="Inherit"/>
      </rPr>
      <t>: </t>
    </r>
  </si>
  <si>
    <t>thats good</t>
  </si>
  <si>
    <r>
      <t>[1:14 PM]</t>
    </r>
    <r>
      <rPr>
        <b/>
        <sz val="12"/>
        <color theme="1"/>
        <rFont val="Inherit"/>
      </rPr>
      <t> </t>
    </r>
    <r>
      <rPr>
        <sz val="12"/>
        <color rgb="FFE99E0D"/>
        <rFont val="Inherit"/>
      </rPr>
      <t>franklin</t>
    </r>
    <r>
      <rPr>
        <b/>
        <sz val="12"/>
        <color theme="1"/>
        <rFont val="Inherit"/>
      </rPr>
      <t>: </t>
    </r>
  </si>
  <si>
    <t>theres another bc option to randomize status vulnerabilities but that would be too much</t>
  </si>
  <si>
    <t>At least with elemental stuff you can scan for weakness</t>
  </si>
  <si>
    <r>
      <t>[1:15 PM]</t>
    </r>
    <r>
      <rPr>
        <b/>
        <sz val="12"/>
        <color theme="1"/>
        <rFont val="Inherit"/>
      </rPr>
      <t> </t>
    </r>
    <r>
      <rPr>
        <sz val="12"/>
        <color rgb="FFE99E0D"/>
        <rFont val="Inherit"/>
      </rPr>
      <t>franklin</t>
    </r>
    <r>
      <rPr>
        <b/>
        <sz val="12"/>
        <color theme="1"/>
        <rFont val="Inherit"/>
      </rPr>
      <t>: </t>
    </r>
  </si>
  <si>
    <t>In SoM rando theres new feature to change the palette based on elemental affinity which could be funny</t>
  </si>
  <si>
    <r>
      <t>[3:25 PM]</t>
    </r>
    <r>
      <rPr>
        <b/>
        <sz val="12"/>
        <color theme="1"/>
        <rFont val="Inherit"/>
      </rPr>
      <t> </t>
    </r>
    <r>
      <rPr>
        <sz val="12"/>
        <color theme="1"/>
        <rFont val="Inherit"/>
      </rPr>
      <t>Heroebal</t>
    </r>
    <r>
      <rPr>
        <b/>
        <sz val="12"/>
        <color theme="1"/>
        <rFont val="Inherit"/>
      </rPr>
      <t>: </t>
    </r>
  </si>
  <si>
    <t>It was definitely an interesting seed. I’d like to see how Jex &amp; some of the others would tackle it. I probably could’ve easily shaved another 30/40 minutes. I made some major blunders throughout. Like in the beginning instead of resetting after a wipe I “exited” the program instead. I also didn’t pay attn to the dragon requirements so had to back track to get them including an extra figaro castle ride. (edited)</t>
  </si>
  <si>
    <r>
      <t>[8:18 PM]</t>
    </r>
    <r>
      <rPr>
        <b/>
        <sz val="12"/>
        <color theme="1"/>
        <rFont val="Inherit"/>
      </rPr>
      <t> </t>
    </r>
    <r>
      <rPr>
        <sz val="12"/>
        <color rgb="FFE99E0D"/>
        <rFont val="Inherit"/>
      </rPr>
      <t>franklin</t>
    </r>
    <r>
      <rPr>
        <b/>
        <sz val="12"/>
        <color theme="1"/>
        <rFont val="Inherit"/>
      </rPr>
      <t>: </t>
    </r>
  </si>
  <si>
    <t>Jex asks me how long these will take and i can never give him a real answer heh</t>
  </si>
  <si>
    <t>there's no baseline for how people would race these things (edited)</t>
  </si>
  <si>
    <r>
      <t>[8:19 PM]</t>
    </r>
    <r>
      <rPr>
        <b/>
        <sz val="12"/>
        <color theme="1"/>
        <rFont val="Inherit"/>
      </rPr>
      <t> </t>
    </r>
    <r>
      <rPr>
        <sz val="12"/>
        <color rgb="FFE99E0D"/>
        <rFont val="Inherit"/>
      </rPr>
      <t>franklin</t>
    </r>
    <r>
      <rPr>
        <b/>
        <sz val="12"/>
        <color theme="1"/>
        <rFont val="Inherit"/>
      </rPr>
      <t>: </t>
    </r>
  </si>
  <si>
    <t>these seeds would take multiple sessions to complete if you're used to playing for 90 min at a time, but if you're "racing" it probably feels weird to stop mid-way and come back another day (edited)</t>
  </si>
  <si>
    <r>
      <t>[4:47 AM]</t>
    </r>
    <r>
      <rPr>
        <b/>
        <sz val="12"/>
        <color theme="1"/>
        <rFont val="Inherit"/>
      </rPr>
      <t> </t>
    </r>
    <r>
      <rPr>
        <sz val="12"/>
        <color rgb="FFE99E0D"/>
        <rFont val="Inherit"/>
      </rPr>
      <t>franklin</t>
    </r>
    <r>
      <rPr>
        <b/>
        <sz val="12"/>
        <color theme="1"/>
        <rFont val="Inherit"/>
      </rPr>
      <t>: </t>
    </r>
  </si>
  <si>
    <t>i ended up with Relm (Throw) and Mog (2nd magic+item user) plus Edgar/Celes (edited)</t>
  </si>
  <si>
    <t>and a weird corner glitch</t>
  </si>
  <si>
    <r>
      <t>[4:49 AM]</t>
    </r>
    <r>
      <rPr>
        <b/>
        <sz val="12"/>
        <color theme="1"/>
        <rFont val="Inherit"/>
      </rPr>
      <t> </t>
    </r>
    <r>
      <rPr>
        <sz val="12"/>
        <color rgb="FFE99E0D"/>
        <rFont val="Inherit"/>
      </rPr>
      <t>franklin</t>
    </r>
    <r>
      <rPr>
        <b/>
        <sz val="12"/>
        <color theme="1"/>
        <rFont val="Inherit"/>
      </rPr>
      <t>: </t>
    </r>
  </si>
  <si>
    <t>found another cursed shld somewhere</t>
  </si>
  <si>
    <r>
      <t>[9:05 PM]</t>
    </r>
    <r>
      <rPr>
        <b/>
        <sz val="12"/>
        <color theme="1"/>
        <rFont val="Inherit"/>
      </rPr>
      <t> </t>
    </r>
    <r>
      <rPr>
        <sz val="8"/>
        <color rgb="FFFFFFFF"/>
        <rFont val="Inherit"/>
      </rPr>
      <t>BOT</t>
    </r>
    <r>
      <rPr>
        <b/>
        <sz val="12"/>
        <color theme="1"/>
        <rFont val="Inherit"/>
      </rPr>
      <t> </t>
    </r>
    <r>
      <rPr>
        <sz val="12"/>
        <color rgb="FFFF0076"/>
        <rFont val="Inherit"/>
      </rPr>
      <t>dr-race-bot</t>
    </r>
    <r>
      <rPr>
        <b/>
        <sz val="12"/>
        <color theme="1"/>
        <rFont val="Inherit"/>
      </rPr>
      <t>: </t>
    </r>
  </si>
  <si>
    <t>Apefruit11 has finished the race with a time of 4:54:50.</t>
  </si>
  <si>
    <r>
      <t>dr-race-bot</t>
    </r>
    <r>
      <rPr>
        <sz val="12"/>
        <color theme="1"/>
        <rFont val="Inherit"/>
      </rPr>
      <t xml:space="preserve"> pinned </t>
    </r>
    <r>
      <rPr>
        <sz val="12"/>
        <color theme="1"/>
        <rFont val="Inherit"/>
      </rPr>
      <t>a message</t>
    </r>
    <r>
      <rPr>
        <sz val="12"/>
        <color theme="1"/>
        <rFont val="Inherit"/>
      </rPr>
      <t xml:space="preserve"> to this channel. See all </t>
    </r>
    <r>
      <rPr>
        <sz val="12"/>
        <color theme="1"/>
        <rFont val="Inherit"/>
      </rPr>
      <t>pinned messages</t>
    </r>
    <r>
      <rPr>
        <sz val="12"/>
        <color theme="1"/>
        <rFont val="Inherit"/>
      </rPr>
      <t>.</t>
    </r>
    <r>
      <rPr>
        <sz val="12"/>
        <color theme="1"/>
        <rFont val="Inherit"/>
      </rPr>
      <t xml:space="preserve"> — 04/15/2022</t>
    </r>
  </si>
  <si>
    <r>
      <t>[9:06 PM]</t>
    </r>
    <r>
      <rPr>
        <b/>
        <sz val="12"/>
        <color theme="1"/>
        <rFont val="Inherit"/>
      </rPr>
      <t> </t>
    </r>
    <r>
      <rPr>
        <sz val="12"/>
        <color theme="1"/>
        <rFont val="Inherit"/>
      </rPr>
      <t>Apefruit11</t>
    </r>
    <r>
      <rPr>
        <b/>
        <sz val="12"/>
        <color theme="1"/>
        <rFont val="Inherit"/>
      </rPr>
      <t>: </t>
    </r>
  </si>
  <si>
    <t>god that sucked</t>
  </si>
  <si>
    <r>
      <t>[9:06 PM]</t>
    </r>
    <r>
      <rPr>
        <b/>
        <sz val="12"/>
        <color theme="1"/>
        <rFont val="Inherit"/>
      </rPr>
      <t> </t>
    </r>
    <r>
      <rPr>
        <sz val="12"/>
        <color rgb="FFE99E0D"/>
        <rFont val="Inherit"/>
      </rPr>
      <t>franklin</t>
    </r>
    <r>
      <rPr>
        <b/>
        <sz val="12"/>
        <color theme="1"/>
        <rFont val="Inherit"/>
      </rPr>
      <t>: </t>
    </r>
  </si>
  <si>
    <t>Whoa Thats a very close time</t>
  </si>
  <si>
    <r>
      <t>[9:07 PM]</t>
    </r>
    <r>
      <rPr>
        <b/>
        <sz val="12"/>
        <color theme="1"/>
        <rFont val="Inherit"/>
      </rPr>
      <t> </t>
    </r>
    <r>
      <rPr>
        <sz val="12"/>
        <color theme="1"/>
        <rFont val="Inherit"/>
      </rPr>
      <t>Apefruit11</t>
    </r>
    <r>
      <rPr>
        <b/>
        <sz val="12"/>
        <color theme="1"/>
        <rFont val="Inherit"/>
      </rPr>
      <t>: </t>
    </r>
  </si>
  <si>
    <t>Seriously</t>
  </si>
  <si>
    <r>
      <t>[9:07 PM]</t>
    </r>
    <r>
      <rPr>
        <b/>
        <sz val="12"/>
        <color theme="1"/>
        <rFont val="Inherit"/>
      </rPr>
      <t> </t>
    </r>
    <r>
      <rPr>
        <sz val="12"/>
        <color rgb="FFE99E0D"/>
        <rFont val="Inherit"/>
      </rPr>
      <t>franklin</t>
    </r>
    <r>
      <rPr>
        <b/>
        <sz val="12"/>
        <color theme="1"/>
        <rFont val="Inherit"/>
      </rPr>
      <t>: </t>
    </r>
  </si>
  <si>
    <r>
      <t>[11:37 PM]</t>
    </r>
    <r>
      <rPr>
        <b/>
        <sz val="12"/>
        <color theme="1"/>
        <rFont val="Inherit"/>
      </rPr>
      <t> </t>
    </r>
    <r>
      <rPr>
        <sz val="12"/>
        <color theme="1"/>
        <rFont val="Inherit"/>
      </rPr>
      <t>Heroebal</t>
    </r>
    <r>
      <rPr>
        <b/>
        <sz val="12"/>
        <color theme="1"/>
        <rFont val="Inherit"/>
      </rPr>
      <t>: </t>
    </r>
  </si>
  <si>
    <t>especially a 4 hour seed!</t>
  </si>
  <si>
    <t>err almost 5</t>
  </si>
  <si>
    <r>
      <t>[11:44 PM]</t>
    </r>
    <r>
      <rPr>
        <b/>
        <sz val="12"/>
        <color theme="1"/>
        <rFont val="Inherit"/>
      </rPr>
      <t> </t>
    </r>
    <r>
      <rPr>
        <sz val="12"/>
        <color theme="1"/>
        <rFont val="Inherit"/>
      </rPr>
      <t>Heroebal</t>
    </r>
    <r>
      <rPr>
        <b/>
        <sz val="12"/>
        <color theme="1"/>
        <rFont val="Inherit"/>
      </rPr>
      <t>: </t>
    </r>
  </si>
  <si>
    <r>
      <t>[9:23 AM]</t>
    </r>
    <r>
      <rPr>
        <b/>
        <sz val="12"/>
        <color theme="1"/>
        <rFont val="Inherit"/>
      </rPr>
      <t> </t>
    </r>
    <r>
      <rPr>
        <sz val="8"/>
        <color rgb="FFFFFFFF"/>
        <rFont val="Inherit"/>
      </rPr>
      <t>BOT</t>
    </r>
    <r>
      <rPr>
        <b/>
        <sz val="12"/>
        <color theme="1"/>
        <rFont val="Inherit"/>
      </rPr>
      <t> </t>
    </r>
    <r>
      <rPr>
        <sz val="12"/>
        <color rgb="FFFF0076"/>
        <rFont val="Inherit"/>
      </rPr>
      <t>dr-race-bot</t>
    </r>
    <r>
      <rPr>
        <b/>
        <sz val="12"/>
        <color theme="1"/>
        <rFont val="Inherit"/>
      </rPr>
      <t>: </t>
    </r>
  </si>
  <si>
    <t>Jexvrok has finished the race with a time of 3:40:14.</t>
  </si>
  <si>
    <r>
      <t>dr-race-bot</t>
    </r>
    <r>
      <rPr>
        <sz val="12"/>
        <color theme="1"/>
        <rFont val="Inherit"/>
      </rPr>
      <t xml:space="preserve"> pinned </t>
    </r>
    <r>
      <rPr>
        <sz val="12"/>
        <color theme="1"/>
        <rFont val="Inherit"/>
      </rPr>
      <t>a message</t>
    </r>
    <r>
      <rPr>
        <sz val="12"/>
        <color theme="1"/>
        <rFont val="Inherit"/>
      </rPr>
      <t xml:space="preserve"> to this channel. See all </t>
    </r>
    <r>
      <rPr>
        <sz val="12"/>
        <color theme="1"/>
        <rFont val="Inherit"/>
      </rPr>
      <t>pinned messages</t>
    </r>
    <r>
      <rPr>
        <sz val="12"/>
        <color theme="1"/>
        <rFont val="Inherit"/>
      </rPr>
      <t>.</t>
    </r>
    <r>
      <rPr>
        <sz val="12"/>
        <color theme="1"/>
        <rFont val="Inherit"/>
      </rPr>
      <t xml:space="preserve"> — 04/16/2022</t>
    </r>
  </si>
  <si>
    <r>
      <t>[9:23 AM]</t>
    </r>
    <r>
      <rPr>
        <b/>
        <sz val="12"/>
        <color theme="1"/>
        <rFont val="Inherit"/>
      </rPr>
      <t> </t>
    </r>
    <r>
      <rPr>
        <sz val="12"/>
        <color rgb="FF33FFF9"/>
        <rFont val="Inherit"/>
      </rPr>
      <t>Jexvrok</t>
    </r>
    <r>
      <rPr>
        <b/>
        <sz val="12"/>
        <color theme="1"/>
        <rFont val="Inherit"/>
      </rPr>
      <t>: </t>
    </r>
  </si>
  <si>
    <t>GG!</t>
  </si>
  <si>
    <r>
      <t>[9:23 AM]</t>
    </r>
    <r>
      <rPr>
        <b/>
        <sz val="12"/>
        <color theme="1"/>
        <rFont val="Inherit"/>
      </rPr>
      <t> </t>
    </r>
    <r>
      <rPr>
        <sz val="12"/>
        <color rgb="FFE99E0D"/>
        <rFont val="Inherit"/>
      </rPr>
      <t>franklin</t>
    </r>
    <r>
      <rPr>
        <b/>
        <sz val="12"/>
        <color theme="1"/>
        <rFont val="Inherit"/>
      </rPr>
      <t>: </t>
    </r>
  </si>
  <si>
    <r>
      <t>[9:24 AM]</t>
    </r>
    <r>
      <rPr>
        <b/>
        <sz val="12"/>
        <color theme="1"/>
        <rFont val="Inherit"/>
      </rPr>
      <t> </t>
    </r>
    <r>
      <rPr>
        <sz val="12"/>
        <color rgb="FF33FFF9"/>
        <rFont val="Inherit"/>
      </rPr>
      <t>Jexvrok</t>
    </r>
    <r>
      <rPr>
        <b/>
        <sz val="12"/>
        <color theme="1"/>
        <rFont val="Inherit"/>
      </rPr>
      <t>: </t>
    </r>
  </si>
  <si>
    <t>7c/21e/8d</t>
  </si>
  <si>
    <r>
      <t>[9:24 AM]</t>
    </r>
    <r>
      <rPr>
        <b/>
        <sz val="12"/>
        <color theme="1"/>
        <rFont val="Inherit"/>
      </rPr>
      <t> </t>
    </r>
    <r>
      <rPr>
        <sz val="12"/>
        <color rgb="FFE99E0D"/>
        <rFont val="Inherit"/>
      </rPr>
      <t>franklin</t>
    </r>
    <r>
      <rPr>
        <b/>
        <sz val="12"/>
        <color theme="1"/>
        <rFont val="Inherit"/>
      </rPr>
      <t>: </t>
    </r>
  </si>
  <si>
    <t>how was magimaster</t>
  </si>
  <si>
    <r>
      <t>[9:25 AM]</t>
    </r>
    <r>
      <rPr>
        <b/>
        <sz val="12"/>
        <color theme="1"/>
        <rFont val="Inherit"/>
      </rPr>
      <t> </t>
    </r>
    <r>
      <rPr>
        <sz val="12"/>
        <color rgb="FF33FFF9"/>
        <rFont val="Inherit"/>
      </rPr>
      <t>Jexvrok</t>
    </r>
    <r>
      <rPr>
        <b/>
        <sz val="12"/>
        <color theme="1"/>
        <rFont val="Inherit"/>
      </rPr>
      <t>: </t>
    </r>
  </si>
  <si>
    <t>took me 3 tries</t>
  </si>
  <si>
    <t>same with stooges</t>
  </si>
  <si>
    <r>
      <t>[9:25 AM]</t>
    </r>
    <r>
      <rPr>
        <b/>
        <sz val="12"/>
        <color theme="1"/>
        <rFont val="Inherit"/>
      </rPr>
      <t> </t>
    </r>
    <r>
      <rPr>
        <sz val="12"/>
        <color rgb="FFE99E0D"/>
        <rFont val="Inherit"/>
      </rPr>
      <t>franklin</t>
    </r>
    <r>
      <rPr>
        <b/>
        <sz val="12"/>
        <color theme="1"/>
        <rFont val="Inherit"/>
      </rPr>
      <t>: </t>
    </r>
  </si>
  <si>
    <t>stooges using x zone was nuts</t>
  </si>
  <si>
    <t>if ti were not for them i would have had a sub 3:30</t>
  </si>
  <si>
    <r>
      <t>[9:26 AM]</t>
    </r>
    <r>
      <rPr>
        <b/>
        <sz val="12"/>
        <color theme="1"/>
        <rFont val="Inherit"/>
      </rPr>
      <t> </t>
    </r>
    <r>
      <rPr>
        <sz val="12"/>
        <color rgb="FF33FFF9"/>
        <rFont val="Inherit"/>
      </rPr>
      <t>Jexvrok</t>
    </r>
    <r>
      <rPr>
        <b/>
        <sz val="12"/>
        <color theme="1"/>
        <rFont val="Inherit"/>
      </rPr>
      <t>: </t>
    </r>
  </si>
  <si>
    <t>i got lucky with xzone not connecting</t>
  </si>
  <si>
    <r>
      <t>[9:26 AM]</t>
    </r>
    <r>
      <rPr>
        <b/>
        <sz val="12"/>
        <color theme="1"/>
        <rFont val="Inherit"/>
      </rPr>
      <t> </t>
    </r>
    <r>
      <rPr>
        <sz val="12"/>
        <color rgb="FFE99E0D"/>
        <rFont val="Inherit"/>
      </rPr>
      <t>franklin</t>
    </r>
    <r>
      <rPr>
        <b/>
        <sz val="12"/>
        <color theme="1"/>
        <rFont val="Inherit"/>
      </rPr>
      <t>: </t>
    </r>
  </si>
  <si>
    <t>what was your party, did you end up looking for more magic users or just go with commands</t>
  </si>
  <si>
    <t>i used celes edgar setzer &amp; murder child</t>
  </si>
  <si>
    <t>had an imp dragoon backup</t>
  </si>
  <si>
    <r>
      <t>[9:27 AM]</t>
    </r>
    <r>
      <rPr>
        <b/>
        <sz val="12"/>
        <color theme="1"/>
        <rFont val="Inherit"/>
      </rPr>
      <t> </t>
    </r>
    <r>
      <rPr>
        <sz val="12"/>
        <color rgb="FF33FFF9"/>
        <rFont val="Inherit"/>
      </rPr>
      <t>Jexvrok</t>
    </r>
    <r>
      <rPr>
        <b/>
        <sz val="12"/>
        <color theme="1"/>
        <rFont val="Inherit"/>
      </rPr>
      <t>: </t>
    </r>
  </si>
  <si>
    <t>got lucky i found a mag+2 esper before i finished all my grind fights</t>
  </si>
  <si>
    <r>
      <t>[9:28 AM]</t>
    </r>
    <r>
      <rPr>
        <b/>
        <sz val="12"/>
        <color theme="1"/>
        <rFont val="Inherit"/>
      </rPr>
      <t> </t>
    </r>
    <r>
      <rPr>
        <sz val="12"/>
        <color rgb="FF33FFF9"/>
        <rFont val="Inherit"/>
      </rPr>
      <t>Jexvrok</t>
    </r>
    <r>
      <rPr>
        <b/>
        <sz val="12"/>
        <color theme="1"/>
        <rFont val="Inherit"/>
      </rPr>
      <t>: </t>
    </r>
  </si>
  <si>
    <t>then getting the econimizer was really nice at the end</t>
  </si>
  <si>
    <t>plus katana soul dropped a ragnarok</t>
  </si>
  <si>
    <t>offering vnife carried me majority of the seed however</t>
  </si>
  <si>
    <r>
      <t>[9:29 AM]</t>
    </r>
    <r>
      <rPr>
        <b/>
        <sz val="12"/>
        <color theme="1"/>
        <rFont val="Inherit"/>
      </rPr>
      <t> </t>
    </r>
    <r>
      <rPr>
        <sz val="12"/>
        <color rgb="FF33FFF9"/>
        <rFont val="Inherit"/>
      </rPr>
      <t>Jexvrok</t>
    </r>
    <r>
      <rPr>
        <b/>
        <sz val="12"/>
        <color theme="1"/>
        <rFont val="Inherit"/>
      </rPr>
      <t>: </t>
    </r>
  </si>
  <si>
    <t>stole offering off a pug when i was looking for minerva (edited)</t>
  </si>
  <si>
    <r>
      <t>[9:30 AM]</t>
    </r>
    <r>
      <rPr>
        <b/>
        <sz val="12"/>
        <color theme="1"/>
        <rFont val="Inherit"/>
      </rPr>
      <t> </t>
    </r>
    <r>
      <rPr>
        <sz val="12"/>
        <color rgb="FFE99E0D"/>
        <rFont val="Inherit"/>
      </rPr>
      <t>franklin</t>
    </r>
    <r>
      <rPr>
        <b/>
        <sz val="12"/>
        <color theme="1"/>
        <rFont val="Inherit"/>
      </rPr>
      <t>: </t>
    </r>
  </si>
  <si>
    <t>One thing i learned is that characters without magic command can learn spells from items and then use them in FT</t>
  </si>
  <si>
    <r>
      <t>[9:31 AM]</t>
    </r>
    <r>
      <rPr>
        <b/>
        <sz val="12"/>
        <color theme="1"/>
        <rFont val="Inherit"/>
      </rPr>
      <t> </t>
    </r>
    <r>
      <rPr>
        <sz val="12"/>
        <color rgb="FFE99E0D"/>
        <rFont val="Inherit"/>
      </rPr>
      <t>franklin</t>
    </r>
    <r>
      <rPr>
        <b/>
        <sz val="12"/>
        <color theme="1"/>
        <rFont val="Inherit"/>
      </rPr>
      <t>: </t>
    </r>
  </si>
  <si>
    <t>Yeah the BC loot randomization is funny</t>
  </si>
  <si>
    <r>
      <t>[9:31 AM]</t>
    </r>
    <r>
      <rPr>
        <b/>
        <sz val="12"/>
        <color theme="1"/>
        <rFont val="Inherit"/>
      </rPr>
      <t> </t>
    </r>
    <r>
      <rPr>
        <sz val="12"/>
        <color rgb="FF33FFF9"/>
        <rFont val="Inherit"/>
      </rPr>
      <t>Jexvrok</t>
    </r>
    <r>
      <rPr>
        <b/>
        <sz val="12"/>
        <color theme="1"/>
        <rFont val="Inherit"/>
      </rPr>
      <t>: </t>
    </r>
  </si>
  <si>
    <t xml:space="preserve">also i managed to get many bahaumet summons early on using slots </t>
  </si>
  <si>
    <t>that saved me some pain</t>
  </si>
  <si>
    <t>you end up with a lot of items from fixed encounters</t>
  </si>
  <si>
    <r>
      <t>[9:32 AM]</t>
    </r>
    <r>
      <rPr>
        <b/>
        <sz val="12"/>
        <color theme="1"/>
        <rFont val="Inherit"/>
      </rPr>
      <t> </t>
    </r>
    <r>
      <rPr>
        <sz val="12"/>
        <color rgb="FFE99E0D"/>
        <rFont val="Inherit"/>
      </rPr>
      <t>franklin</t>
    </r>
    <r>
      <rPr>
        <b/>
        <sz val="12"/>
        <color theme="1"/>
        <rFont val="Inherit"/>
      </rPr>
      <t>: </t>
    </r>
  </si>
  <si>
    <t>I think heroebal got 3 bars a few times</t>
  </si>
  <si>
    <t>no crusader tho</t>
  </si>
  <si>
    <r>
      <t>[9:32 AM]</t>
    </r>
    <r>
      <rPr>
        <b/>
        <sz val="12"/>
        <color theme="1"/>
        <rFont val="Inherit"/>
      </rPr>
      <t> </t>
    </r>
    <r>
      <rPr>
        <sz val="12"/>
        <color rgb="FF33FFF9"/>
        <rFont val="Inherit"/>
      </rPr>
      <t>Jexvrok</t>
    </r>
    <r>
      <rPr>
        <b/>
        <sz val="12"/>
        <color theme="1"/>
        <rFont val="Inherit"/>
      </rPr>
      <t>: </t>
    </r>
  </si>
  <si>
    <t>i also unlocked the pally shield</t>
  </si>
  <si>
    <t>and kept it on celes</t>
  </si>
  <si>
    <t>cause early game she was useless</t>
  </si>
  <si>
    <t>i unlocked on edgar then realized he couldnt equip it</t>
  </si>
  <si>
    <t>@Jexvrok</t>
  </si>
  <si>
    <r>
      <t>[9:33 AM]</t>
    </r>
    <r>
      <rPr>
        <b/>
        <sz val="12"/>
        <color theme="1"/>
        <rFont val="Inherit"/>
      </rPr>
      <t> </t>
    </r>
    <r>
      <rPr>
        <sz val="12"/>
        <color rgb="FFE99E0D"/>
        <rFont val="Inherit"/>
      </rPr>
      <t>franklin</t>
    </r>
    <r>
      <rPr>
        <b/>
        <sz val="12"/>
        <color theme="1"/>
        <rFont val="Inherit"/>
      </rPr>
      <t>: </t>
    </r>
  </si>
  <si>
    <t>Runic and Scan bot</t>
  </si>
  <si>
    <r>
      <t>[9:33 AM]</t>
    </r>
    <r>
      <rPr>
        <b/>
        <sz val="12"/>
        <color theme="1"/>
        <rFont val="Inherit"/>
      </rPr>
      <t> </t>
    </r>
    <r>
      <rPr>
        <sz val="12"/>
        <color rgb="FF33FFF9"/>
        <rFont val="Inherit"/>
      </rPr>
      <t>Jexvrok</t>
    </r>
    <r>
      <rPr>
        <b/>
        <sz val="12"/>
        <color theme="1"/>
        <rFont val="Inherit"/>
      </rPr>
      <t>: </t>
    </r>
  </si>
  <si>
    <t>i also picked up a second cursed shield from giagantos (edited)</t>
  </si>
  <si>
    <r>
      <t>[9:36 AM]</t>
    </r>
    <r>
      <rPr>
        <b/>
        <sz val="12"/>
        <color theme="1"/>
        <rFont val="Inherit"/>
      </rPr>
      <t> </t>
    </r>
    <r>
      <rPr>
        <sz val="12"/>
        <color rgb="FFE99E0D"/>
        <rFont val="Inherit"/>
      </rPr>
      <t>franklin</t>
    </r>
    <r>
      <rPr>
        <b/>
        <sz val="12"/>
        <color theme="1"/>
        <rFont val="Inherit"/>
      </rPr>
      <t>: </t>
    </r>
  </si>
  <si>
    <t>good time tho especially with unpredictable enemies</t>
  </si>
  <si>
    <r>
      <t>[9:36 AM]</t>
    </r>
    <r>
      <rPr>
        <b/>
        <sz val="12"/>
        <color theme="1"/>
        <rFont val="Inherit"/>
      </rPr>
      <t> </t>
    </r>
    <r>
      <rPr>
        <sz val="12"/>
        <color rgb="FF33FFF9"/>
        <rFont val="Inherit"/>
      </rPr>
      <t>Jexvrok</t>
    </r>
    <r>
      <rPr>
        <b/>
        <sz val="12"/>
        <color theme="1"/>
        <rFont val="Inherit"/>
      </rPr>
      <t>: </t>
    </r>
  </si>
  <si>
    <t>having x magic helped</t>
  </si>
  <si>
    <t>cause i would cast both fire and ice 3 to see which hit</t>
  </si>
  <si>
    <r>
      <t>[9:37 AM]</t>
    </r>
    <r>
      <rPr>
        <b/>
        <sz val="12"/>
        <color theme="1"/>
        <rFont val="Inherit"/>
      </rPr>
      <t> </t>
    </r>
    <r>
      <rPr>
        <sz val="12"/>
        <color rgb="FFE99E0D"/>
        <rFont val="Inherit"/>
      </rPr>
      <t>franklin</t>
    </r>
    <r>
      <rPr>
        <b/>
        <sz val="12"/>
        <color theme="1"/>
        <rFont val="Inherit"/>
      </rPr>
      <t>: </t>
    </r>
  </si>
  <si>
    <t>For sure</t>
  </si>
  <si>
    <r>
      <t>[9:37 AM]</t>
    </r>
    <r>
      <rPr>
        <b/>
        <sz val="12"/>
        <color theme="1"/>
        <rFont val="Inherit"/>
      </rPr>
      <t> </t>
    </r>
    <r>
      <rPr>
        <sz val="12"/>
        <color rgb="FF33FFF9"/>
        <rFont val="Inherit"/>
      </rPr>
      <t>Jexvrok</t>
    </r>
    <r>
      <rPr>
        <b/>
        <sz val="12"/>
        <color theme="1"/>
        <rFont val="Inherit"/>
      </rPr>
      <t>: </t>
    </r>
  </si>
  <si>
    <t>also having the non elemental defence ignoring damage helped.(vknife, bum rush &amp; throw)</t>
  </si>
  <si>
    <t>I used a lot of flares</t>
  </si>
  <si>
    <r>
      <t>[9:38 AM]</t>
    </r>
    <r>
      <rPr>
        <b/>
        <sz val="12"/>
        <color theme="1"/>
        <rFont val="Inherit"/>
      </rPr>
      <t> </t>
    </r>
    <r>
      <rPr>
        <sz val="12"/>
        <color rgb="FF33FFF9"/>
        <rFont val="Inherit"/>
      </rPr>
      <t>Jexvrok</t>
    </r>
    <r>
      <rPr>
        <b/>
        <sz val="12"/>
        <color theme="1"/>
        <rFont val="Inherit"/>
      </rPr>
      <t>: </t>
    </r>
  </si>
  <si>
    <t>i should have gone down that route. would have probably saved a little bit of time</t>
  </si>
  <si>
    <r>
      <t>[9:44 AM]</t>
    </r>
    <r>
      <rPr>
        <b/>
        <sz val="12"/>
        <color theme="1"/>
        <rFont val="Inherit"/>
      </rPr>
      <t> </t>
    </r>
    <r>
      <rPr>
        <sz val="12"/>
        <color rgb="FF33FFF9"/>
        <rFont val="Inherit"/>
      </rPr>
      <t>Jexvrok</t>
    </r>
    <r>
      <rPr>
        <b/>
        <sz val="12"/>
        <color theme="1"/>
        <rFont val="Inherit"/>
      </rPr>
      <t>: </t>
    </r>
  </si>
  <si>
    <t>oh... and wall ring saved me form magi master(he also killed himself), and 3 stooges i also used wall ring and jewel ring to protect myself against that fight.</t>
  </si>
  <si>
    <r>
      <t>[6:50 PM]</t>
    </r>
    <r>
      <rPr>
        <b/>
        <sz val="12"/>
        <color theme="1"/>
        <rFont val="Inherit"/>
      </rPr>
      <t> </t>
    </r>
    <r>
      <rPr>
        <sz val="12"/>
        <color rgb="FFE99E0D"/>
        <rFont val="Inherit"/>
      </rPr>
      <t>franklin</t>
    </r>
    <r>
      <rPr>
        <b/>
        <sz val="12"/>
        <color theme="1"/>
        <rFont val="Inherit"/>
      </rPr>
      <t>: </t>
    </r>
  </si>
  <si>
    <r>
      <t>@Jexvrok</t>
    </r>
    <r>
      <rPr>
        <sz val="12"/>
        <color theme="1"/>
        <rFont val="Inherit"/>
      </rPr>
      <t xml:space="preserve"> watching your restream... holy smokes that track menu looks all messed up</t>
    </r>
  </si>
  <si>
    <t>remind me to never modify that log (edited)</t>
  </si>
  <si>
    <r>
      <t>[7:23 PM]</t>
    </r>
    <r>
      <rPr>
        <b/>
        <sz val="12"/>
        <color theme="1"/>
        <rFont val="Inherit"/>
      </rPr>
      <t> </t>
    </r>
    <r>
      <rPr>
        <sz val="12"/>
        <color rgb="FF33FFF9"/>
        <rFont val="Inherit"/>
      </rPr>
      <t>Jexvrok</t>
    </r>
    <r>
      <rPr>
        <b/>
        <sz val="12"/>
        <color theme="1"/>
        <rFont val="Inherit"/>
      </rPr>
      <t>: </t>
    </r>
  </si>
  <si>
    <t>lol</t>
  </si>
  <si>
    <r>
      <t>[12:11 PM]</t>
    </r>
    <r>
      <rPr>
        <b/>
        <sz val="12"/>
        <color theme="1"/>
        <rFont val="Inherit"/>
      </rPr>
      <t> </t>
    </r>
    <r>
      <rPr>
        <sz val="12"/>
        <color rgb="FF33FFF9"/>
        <rFont val="Inherit"/>
      </rPr>
      <t>Jexvrok</t>
    </r>
    <r>
      <rPr>
        <b/>
        <sz val="12"/>
        <color theme="1"/>
        <rFont val="Inherit"/>
      </rPr>
      <t>: </t>
    </r>
  </si>
  <si>
    <t>I wouldn't mind trying another mashup of Bc&amp;Wc</t>
  </si>
  <si>
    <r>
      <t>[1:18 PM]</t>
    </r>
    <r>
      <rPr>
        <b/>
        <sz val="12"/>
        <color theme="1"/>
        <rFont val="Inherit"/>
      </rPr>
      <t> </t>
    </r>
    <r>
      <rPr>
        <sz val="12"/>
        <color rgb="FFE99E0D"/>
        <rFont val="Inherit"/>
      </rPr>
      <t>franklin</t>
    </r>
    <r>
      <rPr>
        <b/>
        <sz val="12"/>
        <color theme="1"/>
        <rFont val="Inherit"/>
      </rPr>
      <t>: </t>
    </r>
  </si>
  <si>
    <t>i had planned on doing one a month</t>
  </si>
  <si>
    <r>
      <t>[3:02 PM]</t>
    </r>
    <r>
      <rPr>
        <b/>
        <sz val="12"/>
        <color theme="1"/>
        <rFont val="Inherit"/>
      </rPr>
      <t> </t>
    </r>
    <r>
      <rPr>
        <sz val="8"/>
        <color rgb="FFFFFFFF"/>
        <rFont val="Inherit"/>
      </rPr>
      <t>BOT</t>
    </r>
    <r>
      <rPr>
        <b/>
        <sz val="12"/>
        <color theme="1"/>
        <rFont val="Inherit"/>
      </rPr>
      <t> </t>
    </r>
    <r>
      <rPr>
        <sz val="12"/>
        <color rgb="FFFF0076"/>
        <rFont val="Inherit"/>
      </rPr>
      <t>dr-race-bot</t>
    </r>
    <r>
      <rPr>
        <b/>
        <sz val="12"/>
        <color theme="1"/>
        <rFont val="Inherit"/>
      </rPr>
      <t>: </t>
    </r>
  </si>
  <si>
    <t>Greenmonkey has finished the race with a time of 4:35:36.</t>
  </si>
  <si>
    <r>
      <t>dr-race-bot</t>
    </r>
    <r>
      <rPr>
        <sz val="12"/>
        <color theme="1"/>
        <rFont val="Inherit"/>
      </rPr>
      <t xml:space="preserve"> pinned </t>
    </r>
    <r>
      <rPr>
        <sz val="12"/>
        <color theme="1"/>
        <rFont val="Inherit"/>
      </rPr>
      <t>a message</t>
    </r>
    <r>
      <rPr>
        <sz val="12"/>
        <color theme="1"/>
        <rFont val="Inherit"/>
      </rPr>
      <t xml:space="preserve"> to this channel. See all </t>
    </r>
    <r>
      <rPr>
        <sz val="12"/>
        <color theme="1"/>
        <rFont val="Inherit"/>
      </rPr>
      <t>pinned messages</t>
    </r>
    <r>
      <rPr>
        <sz val="12"/>
        <color theme="1"/>
        <rFont val="Inherit"/>
      </rPr>
      <t>.</t>
    </r>
    <r>
      <rPr>
        <sz val="12"/>
        <color theme="1"/>
        <rFont val="Inherit"/>
      </rPr>
      <t xml:space="preserve"> — 04/20/2022</t>
    </r>
  </si>
  <si>
    <r>
      <t>[3:02 PM]</t>
    </r>
    <r>
      <rPr>
        <b/>
        <sz val="12"/>
        <color theme="1"/>
        <rFont val="Inherit"/>
      </rPr>
      <t> </t>
    </r>
    <r>
      <rPr>
        <sz val="12"/>
        <color rgb="FFE99E0D"/>
        <rFont val="Inherit"/>
      </rPr>
      <t>franklin</t>
    </r>
    <r>
      <rPr>
        <b/>
        <sz val="12"/>
        <color theme="1"/>
        <rFont val="Inherit"/>
      </rPr>
      <t>: </t>
    </r>
  </si>
  <si>
    <r>
      <t>[6:14 PM]</t>
    </r>
    <r>
      <rPr>
        <b/>
        <sz val="12"/>
        <color theme="1"/>
        <rFont val="Inherit"/>
      </rPr>
      <t> </t>
    </r>
    <r>
      <rPr>
        <sz val="12"/>
        <color rgb="FFE99E0D"/>
        <rFont val="Inherit"/>
      </rPr>
      <t>franklin</t>
    </r>
    <r>
      <rPr>
        <b/>
        <sz val="12"/>
        <color theme="1"/>
        <rFont val="Inherit"/>
      </rPr>
      <t>: </t>
    </r>
  </si>
  <si>
    <r>
      <t>@Jexvrok</t>
    </r>
    <r>
      <rPr>
        <sz val="12"/>
        <color theme="1"/>
        <rFont val="Inherit"/>
      </rPr>
      <t xml:space="preserve"> what did you think of the BC style mods</t>
    </r>
  </si>
  <si>
    <t>Commands: Not all characters will be able to use Magic and Item: Characters have a 2/3 chance of being able to use Item, 1/3 chance of Item being replaced with another command Characters have a 1/2 chance of being able to use Magic, 1/2 chance of Magic being replaced with another command Monsters: Monster drops and steals randomized using BC's ranked item style Monsters elemental affinities randomized - use Scan to identify weaknesses, test absorb/nullifcation on your own Monster AI scripts, specials, special names randomized - major difficulty spike for several bosses Monster Control/Sketch/Rage commands randomized Monster palettes randomized Extras: Y equip/relic patch applied Run from Coliseum patch applied Animation colors randomized johnnydmad patch - chaotic music ^ all of that was done in a BC style (edited)</t>
  </si>
  <si>
    <t>@franklin</t>
  </si>
  <si>
    <r>
      <t>[6:23 PM]</t>
    </r>
    <r>
      <rPr>
        <b/>
        <sz val="12"/>
        <color theme="1"/>
        <rFont val="Inherit"/>
      </rPr>
      <t> </t>
    </r>
    <r>
      <rPr>
        <sz val="12"/>
        <color rgb="FF33FFF9"/>
        <rFont val="Inherit"/>
      </rPr>
      <t>Jexvrok</t>
    </r>
    <r>
      <rPr>
        <b/>
        <sz val="12"/>
        <color theme="1"/>
        <rFont val="Inherit"/>
      </rPr>
      <t>: </t>
    </r>
  </si>
  <si>
    <t>the random commands on the characters with either not having item or magic was really cool. something i would keep and perhaps even seen added as an option for WC(keeper) the randomized items from stealing from monsters is also something cool and would add some interesting dynamics to WC.(keeper) the monster elemental affinities being randomized caught me off guard and i think it is certainly my kind of thing. i wouldnt use it all the time but it is certainly something we should have as an option with the randomize distort flag or make it a part of it. monster control/sketch/rage i did not really get to play with seeing that i blazed through this seed. so no opinion on this random monster pallets... yes y equip/relic... never figured out how it work so no opinion there i did not try the run from colieum but it would certainly make life easier to get out of a fight that you cant win rather than having to reset.(keep) animation colors.... yes chaotic music yes</t>
  </si>
  <si>
    <r>
      <t>[6:25 PM]</t>
    </r>
    <r>
      <rPr>
        <b/>
        <sz val="12"/>
        <color theme="1"/>
        <rFont val="Inherit"/>
      </rPr>
      <t> </t>
    </r>
    <r>
      <rPr>
        <sz val="12"/>
        <color rgb="FF33FFF9"/>
        <rFont val="Inherit"/>
      </rPr>
      <t>Jexvrok</t>
    </r>
    <r>
      <rPr>
        <b/>
        <sz val="12"/>
        <color theme="1"/>
        <rFont val="Inherit"/>
      </rPr>
      <t>: </t>
    </r>
  </si>
  <si>
    <t xml:space="preserve">i hope this feedback is helpful </t>
  </si>
  <si>
    <r>
      <t>[11:24 AM]</t>
    </r>
    <r>
      <rPr>
        <b/>
        <sz val="12"/>
        <color theme="1"/>
        <rFont val="Inherit"/>
      </rPr>
      <t> </t>
    </r>
    <r>
      <rPr>
        <sz val="12"/>
        <color rgb="FF00CF96"/>
        <rFont val="Inherit"/>
      </rPr>
      <t>js8271986</t>
    </r>
    <r>
      <rPr>
        <b/>
        <sz val="12"/>
        <color theme="1"/>
        <rFont val="Inherit"/>
      </rPr>
      <t>: </t>
    </r>
  </si>
  <si>
    <t>Ok so got to MM and stooges and FF out. I was already 4 hrs in and was beyond having patience for it. Was about to warp out and one party both routes but it was just too much time for me. The ideas and concepts are fantastic but for me time is limited and kinda hurts me getting this type of seed done. I had 7/22/8 level 42ish. If I had found an offering then things might have been different but that's part of randos. Magic was basically useless until you found flare because I even used scan but wasn't very useful. Even had Merton strats but more times then not no damage done. Flare was very nice with x magic. I feel like I was missing a piece of the puzzle for this one.</t>
  </si>
  <si>
    <r>
      <t>[1:16 PM]</t>
    </r>
    <r>
      <rPr>
        <b/>
        <sz val="12"/>
        <color theme="1"/>
        <rFont val="Inherit"/>
      </rPr>
      <t> </t>
    </r>
    <r>
      <rPr>
        <sz val="12"/>
        <color rgb="FF00CF96"/>
        <rFont val="Inherit"/>
      </rPr>
      <t>js8271986</t>
    </r>
    <r>
      <rPr>
        <b/>
        <sz val="12"/>
        <color theme="1"/>
        <rFont val="Inherit"/>
      </rPr>
      <t>: </t>
    </r>
  </si>
  <si>
    <t>Steal.... There's my missing piece. Completely forgot about the randomized steals</t>
  </si>
  <si>
    <r>
      <t>[12:22 AM]</t>
    </r>
    <r>
      <rPr>
        <b/>
        <sz val="12"/>
        <color theme="1"/>
        <rFont val="Inherit"/>
      </rPr>
      <t> </t>
    </r>
    <r>
      <rPr>
        <sz val="12"/>
        <color rgb="FFE99E0D"/>
        <rFont val="Inherit"/>
      </rPr>
      <t>franklin</t>
    </r>
    <r>
      <rPr>
        <b/>
        <sz val="12"/>
        <color theme="1"/>
        <rFont val="Inherit"/>
      </rPr>
      <t>: </t>
    </r>
  </si>
  <si>
    <r>
      <t>[12:23 AM]</t>
    </r>
    <r>
      <rPr>
        <b/>
        <sz val="12"/>
        <color theme="1"/>
        <rFont val="Inherit"/>
      </rPr>
      <t> </t>
    </r>
    <r>
      <rPr>
        <sz val="12"/>
        <color rgb="FFE99E0D"/>
        <rFont val="Inherit"/>
      </rPr>
      <t>franklin</t>
    </r>
    <r>
      <rPr>
        <b/>
        <sz val="12"/>
        <color theme="1"/>
        <rFont val="Inherit"/>
      </rPr>
      <t>: </t>
    </r>
  </si>
  <si>
    <t>MM and Stooges were pretty amped up</t>
  </si>
  <si>
    <t>if ur short on time u can just play like me and hold down fast forward</t>
  </si>
  <si>
    <r>
      <t>[2:14 AM]</t>
    </r>
    <r>
      <rPr>
        <b/>
        <sz val="12"/>
        <color theme="1"/>
        <rFont val="Inherit"/>
      </rPr>
      <t> </t>
    </r>
    <r>
      <rPr>
        <sz val="12"/>
        <color rgb="FF95A5A6"/>
        <rFont val="Inherit"/>
      </rPr>
      <t>Greenmonkey</t>
    </r>
    <r>
      <rPr>
        <b/>
        <sz val="12"/>
        <color theme="1"/>
        <rFont val="Inherit"/>
      </rPr>
      <t>: </t>
    </r>
  </si>
  <si>
    <t xml:space="preserve">I’m not counting those times guys </t>
  </si>
  <si>
    <r>
      <t>[5:26 AM]</t>
    </r>
    <r>
      <rPr>
        <b/>
        <sz val="12"/>
        <color theme="1"/>
        <rFont val="Inherit"/>
      </rPr>
      <t> </t>
    </r>
    <r>
      <rPr>
        <sz val="12"/>
        <color rgb="FF00CF96"/>
        <rFont val="Inherit"/>
      </rPr>
      <t>js8271986</t>
    </r>
    <r>
      <rPr>
        <b/>
        <sz val="12"/>
        <color theme="1"/>
        <rFont val="Inherit"/>
      </rPr>
      <t>: </t>
    </r>
  </si>
  <si>
    <t>Lol get them sprint shoes</t>
  </si>
  <si>
    <r>
      <t>[5:47 AM]</t>
    </r>
    <r>
      <rPr>
        <b/>
        <sz val="12"/>
        <color theme="1"/>
        <rFont val="Inherit"/>
      </rPr>
      <t> </t>
    </r>
    <r>
      <rPr>
        <sz val="12"/>
        <color rgb="FFE99E0D"/>
        <rFont val="Inherit"/>
      </rPr>
      <t>franklin</t>
    </r>
    <r>
      <rPr>
        <b/>
        <sz val="12"/>
        <color theme="1"/>
        <rFont val="Inherit"/>
      </rPr>
      <t>: </t>
    </r>
  </si>
  <si>
    <t>The script mods didnt really do much to easy bosses i think. Will have to rethink balancing</t>
  </si>
  <si>
    <r>
      <t>[5:48 AM]</t>
    </r>
    <r>
      <rPr>
        <b/>
        <sz val="12"/>
        <color theme="1"/>
        <rFont val="Inherit"/>
      </rPr>
      <t> </t>
    </r>
    <r>
      <rPr>
        <sz val="12"/>
        <color rgb="FFE99E0D"/>
        <rFont val="Inherit"/>
      </rPr>
      <t>franklin</t>
    </r>
    <r>
      <rPr>
        <b/>
        <sz val="12"/>
        <color theme="1"/>
        <rFont val="Inherit"/>
      </rPr>
      <t>: </t>
    </r>
  </si>
  <si>
    <t>More requirements means more chance to run into something funny or interesting, while making the game longer (edited)</t>
  </si>
  <si>
    <r>
      <t>[5:50 AM]</t>
    </r>
    <r>
      <rPr>
        <b/>
        <sz val="12"/>
        <color theme="1"/>
        <rFont val="Inherit"/>
      </rPr>
      <t> </t>
    </r>
    <r>
      <rPr>
        <sz val="12"/>
        <color rgb="FFE99E0D"/>
        <rFont val="Inherit"/>
      </rPr>
      <t>franklin</t>
    </r>
    <r>
      <rPr>
        <b/>
        <sz val="12"/>
        <color theme="1"/>
        <rFont val="Inherit"/>
      </rPr>
      <t>: </t>
    </r>
  </si>
  <si>
    <t>some of the other monster mods are a lot more wild like autoimage/runic and might be more interesting on an easier boss like ultros 1</t>
  </si>
  <si>
    <t>whereas just randomizing the AI script for a Stooges or MM fight is enough to change the challenge level a lot</t>
  </si>
  <si>
    <r>
      <t>[4:34 AM]</t>
    </r>
    <r>
      <rPr>
        <b/>
        <sz val="12"/>
        <color theme="1"/>
        <rFont val="Inherit"/>
      </rPr>
      <t> </t>
    </r>
    <r>
      <rPr>
        <sz val="12"/>
        <color rgb="FF00CF96"/>
        <rFont val="Inherit"/>
      </rPr>
      <t>js8271986</t>
    </r>
    <r>
      <rPr>
        <b/>
        <sz val="12"/>
        <color theme="1"/>
        <rFont val="Inherit"/>
      </rPr>
      <t>: </t>
    </r>
  </si>
  <si>
    <t>No I thought it was great. I liked the challenge but I have a hard time playing seeds in multiple setting or something that long in general anymore. The next one I might try again in multiple settings and just use the tracker more. That way frustration won't set in lol.</t>
  </si>
  <si>
    <r>
      <t>[7:38 AM]</t>
    </r>
    <r>
      <rPr>
        <b/>
        <sz val="12"/>
        <color theme="1"/>
        <rFont val="Inherit"/>
      </rPr>
      <t> </t>
    </r>
    <r>
      <rPr>
        <sz val="12"/>
        <color rgb="FFE99E0D"/>
        <rFont val="Inherit"/>
      </rPr>
      <t>franklin</t>
    </r>
    <r>
      <rPr>
        <b/>
        <sz val="12"/>
        <color theme="1"/>
        <rFont val="Inherit"/>
      </rPr>
      <t>: </t>
    </r>
  </si>
  <si>
    <r>
      <t>@Squack Mcquack</t>
    </r>
    <r>
      <rPr>
        <sz val="12"/>
        <color theme="1"/>
        <rFont val="Inherit"/>
      </rPr>
      <t xml:space="preserve"> gg</t>
    </r>
  </si>
  <si>
    <r>
      <t>[8:05 AM]</t>
    </r>
    <r>
      <rPr>
        <b/>
        <sz val="12"/>
        <color theme="1"/>
        <rFont val="Inherit"/>
      </rPr>
      <t> </t>
    </r>
    <r>
      <rPr>
        <sz val="12"/>
        <color rgb="FF1A7939"/>
        <rFont val="Inherit"/>
      </rPr>
      <t>Squack Mcquack</t>
    </r>
    <r>
      <rPr>
        <b/>
        <sz val="12"/>
        <color theme="1"/>
        <rFont val="Inherit"/>
      </rPr>
      <t>: </t>
    </r>
  </si>
  <si>
    <t>Gg buddy lol</t>
  </si>
  <si>
    <r>
      <t>[9:15 PM]</t>
    </r>
    <r>
      <rPr>
        <b/>
        <sz val="12"/>
        <color theme="1"/>
        <rFont val="Inherit"/>
      </rPr>
      <t> </t>
    </r>
    <r>
      <rPr>
        <sz val="12"/>
        <color rgb="FFE99E0D"/>
        <rFont val="Inherit"/>
      </rPr>
      <t>franklin</t>
    </r>
    <r>
      <rPr>
        <b/>
        <sz val="12"/>
        <color theme="1"/>
        <rFont val="Inherit"/>
      </rPr>
      <t>: </t>
    </r>
  </si>
  <si>
    <r>
      <t>@nobodywar</t>
    </r>
    <r>
      <rPr>
        <sz val="12"/>
        <color theme="1"/>
        <rFont val="Inherit"/>
      </rPr>
      <t xml:space="preserve"> did you play this at all or just want to check out the room</t>
    </r>
  </si>
  <si>
    <r>
      <t>[3:27 AM]</t>
    </r>
    <r>
      <rPr>
        <b/>
        <sz val="12"/>
        <color theme="1"/>
        <rFont val="Inherit"/>
      </rPr>
      <t> </t>
    </r>
    <r>
      <rPr>
        <sz val="12"/>
        <color rgb="FFD6D300"/>
        <rFont val="Inherit"/>
      </rPr>
      <t>nobodywar</t>
    </r>
    <r>
      <rPr>
        <b/>
        <sz val="12"/>
        <color theme="1"/>
        <rFont val="Inherit"/>
      </rPr>
      <t>: </t>
    </r>
  </si>
  <si>
    <t>Didn’t play. Just watching</t>
  </si>
  <si>
    <t>Message #ff6wc-us2iys-async-spoilers</t>
  </si>
  <si>
    <t>kt skip: 6 dragons</t>
  </si>
  <si>
    <t>Nerf bosses XP</t>
  </si>
  <si>
    <t>Original coliseum</t>
  </si>
  <si>
    <t>Gau/Shadow/Mog</t>
  </si>
  <si>
    <t>Espers teach no spells</t>
  </si>
  <si>
    <t>Select a set of items that teach spells, use that selection as the normal reward pool</t>
  </si>
  <si>
    <t>Remove other ways to acquire those items from all other sources</t>
  </si>
  <si>
    <t xml:space="preserve">    def remove_fenix_downs(self):</t>
  </si>
  <si>
    <t>For monster drops, reference:</t>
  </si>
  <si>
    <t>Also remove from shops/chests/coliseums</t>
  </si>
  <si>
    <t>Some checks have extra rewards. Use new objective that picks from "pool 2" that is a nerfed high tier item pool:</t>
  </si>
  <si>
    <t>No Free C/E</t>
  </si>
  <si>
    <t>Rage/Dance/Magic/Item</t>
  </si>
  <si>
    <t>Throw/Steal/GP Rain/Item</t>
  </si>
  <si>
    <t>Dance/Control/Magic/Item</t>
  </si>
  <si>
    <t>get_good_random, references GOOD in items.py</t>
  </si>
  <si>
    <t>objectives also use this GOOD reference, may need to update objectives code for this</t>
  </si>
  <si>
    <t>use shop.remove function</t>
  </si>
  <si>
    <t>use remove_excluded_items in chests.py and coliseum.py</t>
  </si>
  <si>
    <t>Warp-able rooms</t>
  </si>
  <si>
    <t>24 to 30</t>
  </si>
  <si>
    <t>48-52</t>
  </si>
  <si>
    <t>Narshe</t>
  </si>
  <si>
    <t>Lete</t>
  </si>
  <si>
    <t>Cyan's Dream</t>
  </si>
  <si>
    <t>Mtek Cart Ride Room</t>
  </si>
  <si>
    <t>in high_tier.py, create ORIGINAL_GOOD which is the same as the original good list</t>
  </si>
  <si>
    <t xml:space="preserve">        BETTER_TIER =
            "Megalixir", "Hero Ring", "Merit Award", "Blizzard Orb",
            "Czarina Gown", "Moogle Suit", "Nutkin Suit", "Red Jacket",
            "Mirage Vest", "Tao Robe", "TortoiseShld", "Striker",
            "Sniper", "Excalibur", "Stunner", "Wing Edge", "Doom Darts"</t>
  </si>
  <si>
    <t>created new objective, better_tier.py ^</t>
  </si>
  <si>
    <t>3 out of 4: 9 char / 16 esper</t>
  </si>
  <si>
    <t>Final bosses get 36 lvls</t>
  </si>
  <si>
    <t>Dream-&gt;SwdTechs</t>
  </si>
  <si>
    <t>Gau checks+Injured-&gt;Rages</t>
  </si>
  <si>
    <t>Mog checks+Security-&gt;Dances</t>
  </si>
  <si>
    <t>Checks: Ancient Castle, Burning House, FT Follower, Lete River, Mt. Kolts, Narshe Battle, Phantom Train, Umaro's, Zozo Tower</t>
  </si>
  <si>
    <t>Defeating every 4 number of bosses will reward 1 normal high tier items</t>
  </si>
  <si>
    <t>-oa 2.2.2.2.9.9.4.16.16 -ob 3.1.1.6.6.6 -oc 24.36.36.0.0 -od 29.63.63.3.3.11.54.11.48.12.1 -oe 27.8.8.3.3.11.27.11.28.12.3 -of 30.8.8.1.1.11.8</t>
  </si>
  <si>
    <t>-og 78.1.1.11.0 -oh 78.1.1.11.3 -oi 78.1.1.11.14 -oj 78.1.1.11.26 -ok 78.1.1.11.33 -ol 78.1.1.11.36 -om 78.1.1.11.43 -on 78.1.1.11.53 -oo 78.1.1.11.58</t>
  </si>
  <si>
    <t>-op 58.1.1.8.4.4 -oq 58.1.1.8.8.8 -or 58.1.1.8.12.12 -os 58.1.1.8.16.16 -ot 58.1.1.8.20.20 -ou 58.1.1.8.24.24</t>
  </si>
  <si>
    <t>Basic Starter Kit</t>
  </si>
  <si>
    <t>-ov 75.0.0</t>
  </si>
  <si>
    <t>from data.bosses import name_enemy</t>
  </si>
  <si>
    <t>custom_exp = {</t>
  </si>
  <si>
    <t xml:space="preserve">    name_enemy["BR Tentacle"]           : 40,</t>
  </si>
  <si>
    <t xml:space="preserve">    name_enemy["BL Tentacle"]           : 40,</t>
  </si>
  <si>
    <t xml:space="preserve">    name_enemy["TR Tentacle"]           : 40,</t>
  </si>
  <si>
    <t xml:space="preserve">    name_enemy["TL Tentacle"]           : 40,</t>
  </si>
  <si>
    <t xml:space="preserve">    name_enemy["Left Crane"]            : 66,</t>
  </si>
  <si>
    <t xml:space="preserve">    name_enemy["Right Crane"]           : 66,</t>
  </si>
  <si>
    <t xml:space="preserve">    name_enemy["Curley"]                : 60,</t>
  </si>
  <si>
    <t xml:space="preserve">    name_enemy["Larry"]                 : 60,</t>
  </si>
  <si>
    <t xml:space="preserve">    name_enemy["Moe"]                   : 60,</t>
  </si>
  <si>
    <t xml:space="preserve">    name_enemy["Head"]                  : 90,</t>
  </si>
  <si>
    <t xml:space="preserve">    name_enemy["Whelk"]                 : 10,</t>
  </si>
  <si>
    <t xml:space="preserve">    name_enemy["Ipooh"]                 : 5,</t>
  </si>
  <si>
    <t xml:space="preserve">    name_enemy["Vargas"]                : 90,</t>
  </si>
  <si>
    <t xml:space="preserve">    name_enemy["Ultros 1"]              : 100,</t>
  </si>
  <si>
    <t xml:space="preserve">    name_enemy["TunnelArmr"]            : 105,</t>
  </si>
  <si>
    <t xml:space="preserve">    name_enemy["Leader"]                : 90,</t>
  </si>
  <si>
    <t xml:space="preserve">    name_enemy["GhostTrain"]            : 110,</t>
  </si>
  <si>
    <t xml:space="preserve">    name_enemy["Piranha"]               : 0,</t>
  </si>
  <si>
    <t xml:space="preserve">    name_enemy["Rizopas"]               : 105,</t>
  </si>
  <si>
    <t xml:space="preserve">    name_enemy["Kefka (Narshe)"]        : 115,</t>
  </si>
  <si>
    <t xml:space="preserve">    name_enemy["Dadaluma"]              : 110,</t>
  </si>
  <si>
    <t xml:space="preserve">    name_enemy["Ultros 2"]              : 120,</t>
  </si>
  <si>
    <t xml:space="preserve">    name_enemy["Ifrit"]                 : 125,</t>
  </si>
  <si>
    <t xml:space="preserve">    name_enemy["Shiva"]                 : 125,</t>
  </si>
  <si>
    <t xml:space="preserve">    name_enemy["Number 024"]            : 130,</t>
  </si>
  <si>
    <t xml:space="preserve">    name_enemy["Right Blade"]           : 0,</t>
  </si>
  <si>
    <t xml:space="preserve">    name_enemy["Left Blade"]            : 0,</t>
  </si>
  <si>
    <t xml:space="preserve">    name_enemy["Number 128"]            : 135,</t>
  </si>
  <si>
    <t xml:space="preserve">    name_enemy["FlameEater"]            : 140,</t>
  </si>
  <si>
    <t xml:space="preserve">    name_enemy["Ultros 3"]              : 145,</t>
  </si>
  <si>
    <t xml:space="preserve">    name_enemy["Ultros 4"]              : 150,</t>
  </si>
  <si>
    <t xml:space="preserve">    name_enemy["Laser Gun"]             : 15,</t>
  </si>
  <si>
    <t xml:space="preserve">    name_enemy["Speck"]                 : 0,</t>
  </si>
  <si>
    <t xml:space="preserve">    name_enemy["MissileBay"]            : 15,</t>
  </si>
  <si>
    <t xml:space="preserve">    name_enemy["Air Force"]             : 125,</t>
  </si>
  <si>
    <t xml:space="preserve">    name_enemy["AtmaWeapon"]            : 200,</t>
  </si>
  <si>
    <t xml:space="preserve">    name_enemy["Nerapa"]                : 120,</t>
  </si>
  <si>
    <t xml:space="preserve">    name_enemy["Dullahan"]              : 165,</t>
  </si>
  <si>
    <t xml:space="preserve">    name_enemy["Phunbaba 3"]            : 155,</t>
  </si>
  <si>
    <t xml:space="preserve">    name_enemy["Phunbaba 4"]            : 180,</t>
  </si>
  <si>
    <t xml:space="preserve">    name_enemy["SoulSaver"]             : 0,</t>
  </si>
  <si>
    <t xml:space="preserve">    name_enemy["Wrexsoul"]              : 175,</t>
  </si>
  <si>
    <t xml:space="preserve">    name_enemy["SrBehemoth"]            : 185,</t>
  </si>
  <si>
    <t xml:space="preserve">    name_enemy["Chadarnook (Painting)"] : 0,</t>
  </si>
  <si>
    <t xml:space="preserve">    name_enemy["Chadarnook (Demon)"]    : 195,</t>
  </si>
  <si>
    <t xml:space="preserve">    name_enemy["Hidonite1"]             : 0,</t>
  </si>
  <si>
    <t xml:space="preserve">    name_enemy["Hidonite2"]             : 0,</t>
  </si>
  <si>
    <t xml:space="preserve">    name_enemy["Hidonite3"]             : 0,</t>
  </si>
  <si>
    <t xml:space="preserve">    name_enemy["Hidonite4"]             : 0,</t>
  </si>
  <si>
    <t xml:space="preserve">    name_enemy["Hidon"]                 : 165,</t>
  </si>
  <si>
    <t xml:space="preserve">    name_enemy["Tritoch"]               : 160,</t>
  </si>
  <si>
    <t xml:space="preserve">    name_enemy["Umaro"]                 : 170,</t>
  </si>
  <si>
    <t xml:space="preserve">    name_enemy["Doom Gaze"]             : 205,</t>
  </si>
  <si>
    <t xml:space="preserve">    name_enemy["MagiMaster"]            : 210,</t>
  </si>
  <si>
    <t xml:space="preserve">    name_enemy["Atma"]                  : 215,</t>
  </si>
  <si>
    <t xml:space="preserve">    name_enemy["Rough"]                 : 0,</t>
  </si>
  <si>
    <t xml:space="preserve">    name_enemy["Striker"]               : 0,</t>
  </si>
  <si>
    <t xml:space="preserve">    name_enemy["Inferno"]               : 215,</t>
  </si>
  <si>
    <t xml:space="preserve">    name_enemy["Guardian"]              : 220,</t>
  </si>
  <si>
    <t xml:space="preserve">    name_enemy["Doom"]                  : 230,</t>
  </si>
  <si>
    <t xml:space="preserve">    name_enemy["Goddess"]               : 230,</t>
  </si>
  <si>
    <t xml:space="preserve">    name_enemy["Poltrgeist"]            : 230,</t>
  </si>
  <si>
    <t xml:space="preserve">    name_enemy["Ice Dragon"]            : 200,</t>
  </si>
  <si>
    <t xml:space="preserve">    name_enemy["Storm Drgn"]            : 200,</t>
  </si>
  <si>
    <t xml:space="preserve">    name_enemy["Dirt Drgn"]             : 200,</t>
  </si>
  <si>
    <t xml:space="preserve">    name_enemy["Gold Drgn"]             : 200,</t>
  </si>
  <si>
    <t xml:space="preserve">    name_enemy["Skull Drgn"]            : 200,</t>
  </si>
  <si>
    <t xml:space="preserve">    name_enemy["Blue Drgn"]             : 200,</t>
  </si>
  <si>
    <t xml:space="preserve">    name_enemy["Red Dragon"]            : 200,</t>
  </si>
  <si>
    <t xml:space="preserve">    name_enemy["White Drgn"]            : 200,</t>
  </si>
  <si>
    <t>}</t>
  </si>
  <si>
    <t>BOSS EXP</t>
  </si>
  <si>
    <t>40</t>
  </si>
  <si>
    <t>66</t>
  </si>
  <si>
    <t>60</t>
  </si>
  <si>
    <t>90</t>
  </si>
  <si>
    <t>10</t>
  </si>
  <si>
    <t>5</t>
  </si>
  <si>
    <t>100</t>
  </si>
  <si>
    <t>105</t>
  </si>
  <si>
    <t>110</t>
  </si>
  <si>
    <t>0</t>
  </si>
  <si>
    <t>115</t>
  </si>
  <si>
    <t>120</t>
  </si>
  <si>
    <t>125</t>
  </si>
  <si>
    <t>130</t>
  </si>
  <si>
    <t>135</t>
  </si>
  <si>
    <t>140</t>
  </si>
  <si>
    <t>145</t>
  </si>
  <si>
    <t>150</t>
  </si>
  <si>
    <t>15</t>
  </si>
  <si>
    <t>200</t>
  </si>
  <si>
    <t>165</t>
  </si>
  <si>
    <t>155</t>
  </si>
  <si>
    <t>180</t>
  </si>
  <si>
    <t>175</t>
  </si>
  <si>
    <t>185</t>
  </si>
  <si>
    <t>195</t>
  </si>
  <si>
    <t>160</t>
  </si>
  <si>
    <t>170</t>
  </si>
  <si>
    <t>205</t>
  </si>
  <si>
    <t>210</t>
  </si>
  <si>
    <t>215</t>
  </si>
  <si>
    <t>220</t>
  </si>
  <si>
    <t>230</t>
  </si>
  <si>
    <t>Boss XP Modifier</t>
  </si>
  <si>
    <t>done in maps.py</t>
  </si>
  <si>
    <t>done in bosses_custom_exp.py</t>
  </si>
  <si>
    <t>Chests empty</t>
  </si>
  <si>
    <t xml:space="preserve">-open -sl </t>
  </si>
  <si>
    <t>Items teach spells</t>
  </si>
  <si>
    <t>-iteach</t>
  </si>
  <si>
    <t>Shops don't have good items</t>
  </si>
  <si>
    <t>-maxshopcount 5</t>
  </si>
  <si>
    <t>Shops max 5 items</t>
  </si>
  <si>
    <t>Monster speed boosted to 170-230 (enemies.py)</t>
  </si>
  <si>
    <t>don't do this?</t>
  </si>
  <si>
    <t>Monster steals randomized</t>
  </si>
  <si>
    <t>Normal reward pool becomes items that teach good magic</t>
  </si>
  <si>
    <t>-sc1 gau -sc2 mog -sc4 shadow -sal -sn -csrp 100 115 -fst -sel -brl -bel -slr 5 5 -lel -srr 15 15 -rnl -rnc -sdr 2 2 -das -dda -dns -del -sch -com 99999999999999999999999999 -rec1 28 -rec2 29 -rec3 27 -xpm 2 -mpm 5 -gpm 2 -nxppd -lsced 2.5 -hmc 3 -xgced 2.5 -ase 4 -msl 80 -bbs -be -bnu -res -fer 0 -escr 100 -dgne -wnz -mmnu -cmd -esr 0 0 -ebr 40 -emprv 30 128 -nm1 terra -nm2 celes -nmmi -gp 10000 -smc 3 -sws 5 -sto 1 -iebr 9 -ierr 14 14 -csb 16 16 -mca -stra -saw -sisr 15 -sprp 100 175 -sdm 5 -npi -snbr -snes -snee -snil -cce -cpal 0.144.4.3.92.5.6 -cspr 123.156.2.32.4.5.6.7.104.9.10.68.12.13.14.15.18.149.20.17 -cspp 1.1.2.0.0.0.0.3.4.2.5.3.3.5.0.4.6.5.4.3 -crs -crm -cnee -cnil -anca -adeh -nmc -nfps -nu -nfce -fs -fe -fvd -fj -fbs -fedc -as -ond -rr -scan -etn -frw</t>
  </si>
  <si>
    <t>Items have random stat boosts</t>
  </si>
  <si>
    <t>-irstat</t>
  </si>
  <si>
    <t>-open -sl  -sc1 gau -sc2 mog -sc4 shadow -sal -sn -csrp 100 115 -fst -sel -brl -bel -slr 5 5 -lel -srr 15 15 -rnl -rnc -sdr 2 2 -das -dda -dns -del -sch -com 99999999999999999999999999 -rec1 28 -rec2 29 -rec3 27 -xpm 2 -mpm 5 -gpm 2 -nxppd -lsced 2.5 -hmc 3 -xgced 2.5 -ase 4 -msl 80 -bbs -be -bnu -res -fer 0 -escr 100 -dgne -wnz -mmnu -cmd -esr 0 0 -ebr 40 -emprv 30 128 -nm1 terra -nm2 celes -nmmi -gp 10000 -smc 3 -sws 5 -sto 1 -iebr 9 -ierr 14 14 -csb 16 16 -mca -stra -saw -sisr 15 -sprp 100 175 -sdm 5 -npi -snbr -snes -snee -snil -cce -cpal 0.144.4.3.92.5.6 -cspr 123.156.2.32.4.5.6.7.104.9.10.68.12.13.14.15.18.149.20.17 -cspp 1.1.2.0.0.0.0.3.4.2.5.3.3.5.0.4.6.5.4.3 -crs -crm -cnee -cnil -anca -adeh -nmc -nfps -nu -nfce -fs -fe -fvd -fj -fbs -fedc -as -ond -rr -scan -etn -frw -oa 2.2.2.2.9.9.4.16.16 -ob 3.1.1.6.6.6 -oc 24.36.36.0.0 -od 29.63.63.3.3.11.54.11.48.12.1 -oe 27.8.8.3.3.11.27.11.28.12.3 -of 30.8.8.1.1.11.8 -og 78.1.1.11.0 -oh 78.1.1.11.3 -oi 78.1.1.11.14 -oj 78.1.1.11.26 -ok 78.1.1.11.33 -ol 78.1.1.11.36 -om 78.1.1.11.43 -on 78.1.1.11.53 -oo 78.1.1.11.58 -op 58.1.1.8.4.4 -oq 58.1.1.8.8.8 -or 58.1.1.8.12.12 -os 58.1.1.8.16.16 -ot 58.1.1.8.20.20 -ou 58.1.1.8.24.24 -ov 75.0.0 -bccommands -iteach -irstat -shopsnogood -maxshopcount 5</t>
  </si>
  <si>
    <t>Vanilla natural magic (no guarantee Terra/Celes will have Magic in normal menu command)</t>
  </si>
  <si>
    <t>Shops vanilla/shuffle, 100-175% prices</t>
  </si>
  <si>
    <t>Monster script randomized - challenging!</t>
  </si>
  <si>
    <t>Mantra:</t>
  </si>
  <si>
    <t>Exploder:</t>
  </si>
  <si>
    <t>Revenge:</t>
  </si>
  <si>
    <t>L.3 Muddle:</t>
  </si>
  <si>
    <t>Rasp:</t>
  </si>
  <si>
    <t>Lagomorph:</t>
  </si>
  <si>
    <t>Cure:</t>
  </si>
  <si>
    <t>W Wind:</t>
  </si>
  <si>
    <t>Bserk:</t>
  </si>
  <si>
    <t>Sraphim:</t>
  </si>
  <si>
    <t>Safe:</t>
  </si>
  <si>
    <t>Float:</t>
  </si>
  <si>
    <t>Shell:</t>
  </si>
  <si>
    <t>Regen:</t>
  </si>
  <si>
    <t>Kirin:</t>
  </si>
  <si>
    <t>ZoneSeek:</t>
  </si>
  <si>
    <t>Carbunkl:</t>
  </si>
  <si>
    <t>Phantom:</t>
  </si>
  <si>
    <t>Unicorn:</t>
  </si>
  <si>
    <t>Harvester:</t>
  </si>
  <si>
    <t>Kitty:</t>
  </si>
  <si>
    <t>Tapir:</t>
  </si>
  <si>
    <t>TekBarrier:</t>
  </si>
  <si>
    <t>Pep Up:</t>
  </si>
  <si>
    <t>Clear:</t>
  </si>
  <si>
    <t>Antdot:</t>
  </si>
  <si>
    <t>Virite:</t>
  </si>
  <si>
    <t>Tek Laser:</t>
  </si>
  <si>
    <t>Mega Volt:</t>
  </si>
  <si>
    <t>Gale Cut:</t>
  </si>
  <si>
    <t>Poison:</t>
  </si>
  <si>
    <t>Battle:</t>
  </si>
  <si>
    <t>Blizzard:</t>
  </si>
  <si>
    <t>Starlet:</t>
  </si>
  <si>
    <t>Special:</t>
  </si>
  <si>
    <t>Bolt:</t>
  </si>
  <si>
    <t>Demi:</t>
  </si>
  <si>
    <t>Quartr:</t>
  </si>
  <si>
    <t>Scan:</t>
  </si>
  <si>
    <t>Slash:</t>
  </si>
  <si>
    <t>Launcher:</t>
  </si>
  <si>
    <t>Grav Bomb:</t>
  </si>
  <si>
    <t>Fire:</t>
  </si>
  <si>
    <t>Ice:</t>
  </si>
  <si>
    <t>L.5 Doom:</t>
  </si>
  <si>
    <t>Warp:</t>
  </si>
  <si>
    <t>Slow:</t>
  </si>
  <si>
    <t>Mute:</t>
  </si>
  <si>
    <t>Sleep:</t>
  </si>
  <si>
    <t>Muddle:</t>
  </si>
  <si>
    <t>Stop:</t>
  </si>
  <si>
    <t>Imp:</t>
  </si>
  <si>
    <t>Siren:</t>
  </si>
  <si>
    <t>Stray:</t>
  </si>
  <si>
    <t>Specter:</t>
  </si>
  <si>
    <t>Confuser:</t>
  </si>
  <si>
    <t>L.? Pearl:</t>
  </si>
  <si>
    <t>Sour Mouth:</t>
  </si>
  <si>
    <t>Rippler:</t>
  </si>
  <si>
    <t>Imp Song:</t>
  </si>
  <si>
    <t>Schiller:</t>
  </si>
  <si>
    <t>Lullaby:</t>
  </si>
  <si>
    <t>Confusion:</t>
  </si>
  <si>
    <t>Net:</t>
  </si>
  <si>
    <t>Slimer:</t>
  </si>
  <si>
    <t>Cyclonic:</t>
  </si>
  <si>
    <t>Evil Toot:</t>
  </si>
  <si>
    <t>Disaster:</t>
  </si>
  <si>
    <t>Missile:</t>
  </si>
  <si>
    <t>Shock Wave:</t>
  </si>
  <si>
    <t>Acid Rain:</t>
  </si>
  <si>
    <t>Cure 2:</t>
  </si>
  <si>
    <t>Sun Bath:</t>
  </si>
  <si>
    <t>Heal Force:</t>
  </si>
  <si>
    <t>Phantasm:</t>
  </si>
  <si>
    <t>Shimsham:</t>
  </si>
  <si>
    <t>Lode Stone:</t>
  </si>
  <si>
    <t>Life:</t>
  </si>
  <si>
    <t>Targetting:</t>
  </si>
  <si>
    <t>Bomblet:</t>
  </si>
  <si>
    <t>Zinger:</t>
  </si>
  <si>
    <t>Discard:</t>
  </si>
  <si>
    <t>Heart Burn:</t>
  </si>
  <si>
    <t>Haste:</t>
  </si>
  <si>
    <t>Rflect:</t>
  </si>
  <si>
    <t>Vanish:</t>
  </si>
  <si>
    <t>Remedy:</t>
  </si>
  <si>
    <t>Ice Rabbit:</t>
  </si>
  <si>
    <t>Dispel:</t>
  </si>
  <si>
    <t>Sonic Boom:</t>
  </si>
  <si>
    <t>Cave In:</t>
  </si>
  <si>
    <t>Snowball:</t>
  </si>
  <si>
    <t>Condemned:</t>
  </si>
  <si>
    <t>Reflect???:</t>
  </si>
  <si>
    <t>Megazerk:</t>
  </si>
  <si>
    <t>Entwine:</t>
  </si>
  <si>
    <t>Train:</t>
  </si>
  <si>
    <t>Revenger:</t>
  </si>
  <si>
    <t>ChokeSmoke:</t>
  </si>
  <si>
    <t>50 Gs:</t>
  </si>
  <si>
    <t>Seize:</t>
  </si>
  <si>
    <t>Bio:</t>
  </si>
  <si>
    <t>Fire Ball:</t>
  </si>
  <si>
    <t>Super Ball:</t>
  </si>
  <si>
    <t>Drain:</t>
  </si>
  <si>
    <t>Osmose:</t>
  </si>
  <si>
    <t>Dischord:</t>
  </si>
  <si>
    <t>Raid:</t>
  </si>
  <si>
    <t>Scar Beam:</t>
  </si>
  <si>
    <t>Fire 2:</t>
  </si>
  <si>
    <t>Flash Rain:</t>
  </si>
  <si>
    <t>Ice 2:</t>
  </si>
  <si>
    <t>Bolt 2:</t>
  </si>
  <si>
    <t>Diffuser:</t>
  </si>
  <si>
    <t>L.4 Flare:</t>
  </si>
  <si>
    <t>Sand Storm:</t>
  </si>
  <si>
    <t>Stone:</t>
  </si>
  <si>
    <t>Blaze:</t>
  </si>
  <si>
    <t>Ramuh:</t>
  </si>
  <si>
    <t>Fire Wall:</t>
  </si>
  <si>
    <t>Ifrit:</t>
  </si>
  <si>
    <t>Aqua Rake:</t>
  </si>
  <si>
    <t>Shiva:</t>
  </si>
  <si>
    <t>Empowerer:</t>
  </si>
  <si>
    <t>Wild Bear:</t>
  </si>
  <si>
    <t>CleanSweep:</t>
  </si>
  <si>
    <t>LifeShaver:</t>
  </si>
  <si>
    <t>Quadra Slam:</t>
  </si>
  <si>
    <t>Bismark:</t>
  </si>
  <si>
    <t>Atomic Ray:</t>
  </si>
  <si>
    <t>Fire Beam:</t>
  </si>
  <si>
    <t>Slow 2:</t>
  </si>
  <si>
    <t>Ice Beam:</t>
  </si>
  <si>
    <t>Cure 3:</t>
  </si>
  <si>
    <t>Bolt Beam:</t>
  </si>
  <si>
    <t>Fire Dance:</t>
  </si>
  <si>
    <t>Haste2:</t>
  </si>
  <si>
    <t>Big Guard:</t>
  </si>
  <si>
    <t>AuraBolt:</t>
  </si>
  <si>
    <t>Plasma:</t>
  </si>
  <si>
    <t>Pois. Frog:</t>
  </si>
  <si>
    <t>R.Polarity:</t>
  </si>
  <si>
    <t>Break:</t>
  </si>
  <si>
    <t>Shoat:</t>
  </si>
  <si>
    <t>Wind Slash:</t>
  </si>
  <si>
    <t>Elf Fire:</t>
  </si>
  <si>
    <t>Magnitude8:</t>
  </si>
  <si>
    <t>Mind Blast:</t>
  </si>
  <si>
    <t>Dread:</t>
  </si>
  <si>
    <t>Maduin:</t>
  </si>
  <si>
    <t>Blow Fish:</t>
  </si>
  <si>
    <t>Flash:</t>
  </si>
  <si>
    <t>Slide:</t>
  </si>
  <si>
    <t>Pearl:</t>
  </si>
  <si>
    <t>WaveCannon:</t>
  </si>
  <si>
    <t>Giga Volt:</t>
  </si>
  <si>
    <t>Absolute 0:</t>
  </si>
  <si>
    <t>Pearl Wind:</t>
  </si>
  <si>
    <t>Love Token:</t>
  </si>
  <si>
    <t>Phoenix:</t>
  </si>
  <si>
    <t>Surge:</t>
  </si>
  <si>
    <t>Doom:</t>
  </si>
  <si>
    <t>Terrato:</t>
  </si>
  <si>
    <t>Antlion:</t>
  </si>
  <si>
    <t>Snare:</t>
  </si>
  <si>
    <t>X-Fer:</t>
  </si>
  <si>
    <t>Blaster:</t>
  </si>
  <si>
    <t>Step Mine:</t>
  </si>
  <si>
    <t>Fire 3:</t>
  </si>
  <si>
    <t>Bolt 3:</t>
  </si>
  <si>
    <t>Overcast:</t>
  </si>
  <si>
    <t>Ice 3:</t>
  </si>
  <si>
    <t>Aero:</t>
  </si>
  <si>
    <t>El Nino:</t>
  </si>
  <si>
    <t>Golem:</t>
  </si>
  <si>
    <t>Fenrir:</t>
  </si>
  <si>
    <t>Quake:</t>
  </si>
  <si>
    <t>Fire Skean:</t>
  </si>
  <si>
    <t>Water Edge:</t>
  </si>
  <si>
    <t>Bolt Edge:</t>
  </si>
  <si>
    <t>Storm:</t>
  </si>
  <si>
    <t>Rage:</t>
  </si>
  <si>
    <t>Spiraler:</t>
  </si>
  <si>
    <t>Life 2:</t>
  </si>
  <si>
    <t>Tritoch:</t>
  </si>
  <si>
    <t>Quadra Slice:</t>
  </si>
  <si>
    <t>7-Flush:</t>
  </si>
  <si>
    <t>Bio Blast:</t>
  </si>
  <si>
    <t>Alexandr:</t>
  </si>
  <si>
    <t>Flare:</t>
  </si>
  <si>
    <t>Shrapnel:</t>
  </si>
  <si>
    <t>Air Blade:</t>
  </si>
  <si>
    <t>Tentacle:</t>
  </si>
  <si>
    <t>Life 3:</t>
  </si>
  <si>
    <t>WallChange:</t>
  </si>
  <si>
    <t>ForceField:</t>
  </si>
  <si>
    <t>Roulette:</t>
  </si>
  <si>
    <t>S. Cross:</t>
  </si>
  <si>
    <t>Ragnarok:</t>
  </si>
  <si>
    <t>Merton:</t>
  </si>
  <si>
    <t>Soul Out:</t>
  </si>
  <si>
    <t>Whump:</t>
  </si>
  <si>
    <t>Meteor:</t>
  </si>
  <si>
    <t>Chocobop:</t>
  </si>
  <si>
    <t>Retort:</t>
  </si>
  <si>
    <t>Quasar:</t>
  </si>
  <si>
    <t>Megahit:</t>
  </si>
  <si>
    <t>Land Slide:</t>
  </si>
  <si>
    <t>H-Bomb:</t>
  </si>
  <si>
    <t>Meteo:</t>
  </si>
  <si>
    <t>Pummel:</t>
  </si>
  <si>
    <t>X-Zone:</t>
  </si>
  <si>
    <t>Crusader:</t>
  </si>
  <si>
    <t>Dispatch:</t>
  </si>
  <si>
    <t>TekMissile:</t>
  </si>
  <si>
    <t>Delta Hit:</t>
  </si>
  <si>
    <t>Stunner:</t>
  </si>
  <si>
    <t>Sabre Soul:</t>
  </si>
  <si>
    <t>Star Prism:</t>
  </si>
  <si>
    <t>Quick:</t>
  </si>
  <si>
    <t>GrandTrain:</t>
  </si>
  <si>
    <t>Wombat:</t>
  </si>
  <si>
    <t>Flare Star:</t>
  </si>
  <si>
    <t>Odin:</t>
  </si>
  <si>
    <t>Cleave:</t>
  </si>
  <si>
    <t>Bahamut:</t>
  </si>
  <si>
    <t>Suplex:</t>
  </si>
  <si>
    <t>Goner:</t>
  </si>
  <si>
    <t>Raiden:</t>
  </si>
  <si>
    <t>Takedown:</t>
  </si>
  <si>
    <t>Palidor:</t>
  </si>
  <si>
    <t>Wild Fang:</t>
  </si>
  <si>
    <t>Bum Rush:</t>
  </si>
  <si>
    <t>Cokatrice:</t>
  </si>
  <si>
    <t>Mirager:</t>
  </si>
  <si>
    <t>Back Blade:</t>
  </si>
  <si>
    <t>TigerBreak:</t>
  </si>
  <si>
    <t>Riot Blade:</t>
  </si>
  <si>
    <t>RoyalShock:</t>
  </si>
  <si>
    <t>Spin Edge:</t>
  </si>
  <si>
    <t>X-Meteo:</t>
  </si>
  <si>
    <t>Red Card:</t>
  </si>
  <si>
    <t>HyperDrive:</t>
  </si>
  <si>
    <t>Ultima:</t>
  </si>
  <si>
    <t>MoogleRush:</t>
  </si>
  <si>
    <t>ShadowFang:</t>
  </si>
  <si>
    <t>Charm:</t>
  </si>
  <si>
    <t>N. Cross:</t>
  </si>
  <si>
    <t>Fallen One:</t>
  </si>
  <si>
    <t>Cold Dust:</t>
  </si>
  <si>
    <t>Escape:</t>
  </si>
  <si>
    <t>Sneeze:</t>
  </si>
  <si>
    <t>BabaBreath:</t>
  </si>
  <si>
    <t>Engulf:</t>
  </si>
  <si>
    <t>weak</t>
  </si>
  <si>
    <t>medium</t>
  </si>
  <si>
    <t>strong</t>
  </si>
  <si>
    <t>0A</t>
  </si>
  <si>
    <t>0B</t>
  </si>
  <si>
    <t>0C</t>
  </si>
  <si>
    <t>0D</t>
  </si>
  <si>
    <t>0E</t>
  </si>
  <si>
    <t>0F</t>
  </si>
  <si>
    <t>broken</t>
  </si>
  <si>
    <t>1A</t>
  </si>
  <si>
    <t>1B</t>
  </si>
  <si>
    <t>1C</t>
  </si>
  <si>
    <t>1D</t>
  </si>
  <si>
    <t>1E</t>
  </si>
  <si>
    <t>1F</t>
  </si>
  <si>
    <t>2A</t>
  </si>
  <si>
    <t>2B</t>
  </si>
  <si>
    <t>2C</t>
  </si>
  <si>
    <t>2D</t>
  </si>
  <si>
    <t>2E</t>
  </si>
  <si>
    <t>2F</t>
  </si>
  <si>
    <t>worthless</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</si>
  <si>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</si>
  <si>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</si>
  <si>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</si>
  <si>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</si>
  <si>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</si>
  <si>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</si>
  <si>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</si>
  <si>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</si>
  <si>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</si>
  <si>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</si>
  <si>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</si>
  <si>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</si>
  <si>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</si>
  <si>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</si>
  <si>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</si>
  <si>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</si>
  <si>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</si>
  <si>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</si>
  <si>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</si>
  <si>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</si>
  <si>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</si>
  <si>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</si>
  <si>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</si>
  <si>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</si>
  <si>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</si>
  <si>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</si>
  <si>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</si>
  <si>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</si>
  <si>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</si>
  <si>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</si>
  <si>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8A</t>
  </si>
  <si>
    <t>8B</t>
  </si>
  <si>
    <t>8C</t>
  </si>
  <si>
    <t>8D</t>
  </si>
  <si>
    <t>8E</t>
  </si>
  <si>
    <t>8F</t>
  </si>
  <si>
    <t>9A</t>
  </si>
  <si>
    <t>9B</t>
  </si>
  <si>
    <t>9C</t>
  </si>
  <si>
    <t>9D</t>
  </si>
  <si>
    <t>Pep Up</t>
  </si>
  <si>
    <t>9E</t>
  </si>
  <si>
    <t>9F</t>
  </si>
  <si>
    <t>A1</t>
  </si>
  <si>
    <t>A2</t>
  </si>
  <si>
    <t>A3</t>
  </si>
  <si>
    <t>A4</t>
  </si>
  <si>
    <t>Clear</t>
  </si>
  <si>
    <t>A5</t>
  </si>
  <si>
    <t>A6</t>
  </si>
  <si>
    <t>ChokeSmoke</t>
  </si>
  <si>
    <t>A7</t>
  </si>
  <si>
    <t>A8</t>
  </si>
  <si>
    <t>A9</t>
  </si>
  <si>
    <t>AA</t>
  </si>
  <si>
    <t>AB</t>
  </si>
  <si>
    <t>AC</t>
  </si>
  <si>
    <t>AD</t>
  </si>
  <si>
    <t>AE</t>
  </si>
  <si>
    <t>AF</t>
  </si>
  <si>
    <t>B0</t>
  </si>
  <si>
    <t>B1</t>
  </si>
  <si>
    <t>B2</t>
  </si>
  <si>
    <t>B3</t>
  </si>
  <si>
    <t>B4</t>
  </si>
  <si>
    <t>B5</t>
  </si>
  <si>
    <t>B6</t>
  </si>
  <si>
    <t>B7</t>
  </si>
  <si>
    <t>B8</t>
  </si>
  <si>
    <t>B9</t>
  </si>
  <si>
    <t>BA</t>
  </si>
  <si>
    <t>BB</t>
  </si>
  <si>
    <t>BC</t>
  </si>
  <si>
    <t>BD</t>
  </si>
  <si>
    <t>BE</t>
  </si>
  <si>
    <t>BF</t>
  </si>
  <si>
    <t>C0</t>
  </si>
  <si>
    <t>Fallen One</t>
  </si>
  <si>
    <t>C1</t>
  </si>
  <si>
    <t>C2</t>
  </si>
  <si>
    <t>Escape</t>
  </si>
  <si>
    <t>C3</t>
  </si>
  <si>
    <t>50 Gs</t>
  </si>
  <si>
    <t>C4</t>
  </si>
  <si>
    <t>C5</t>
  </si>
  <si>
    <t>N. Cross</t>
  </si>
  <si>
    <t>C6</t>
  </si>
  <si>
    <t>C7</t>
  </si>
  <si>
    <t>C8</t>
  </si>
  <si>
    <t>Seize</t>
  </si>
  <si>
    <t>C9</t>
  </si>
  <si>
    <t>CA</t>
  </si>
  <si>
    <t>Targetting</t>
  </si>
  <si>
    <t>CB</t>
  </si>
  <si>
    <t>Sneeze</t>
  </si>
  <si>
    <t>CC</t>
  </si>
  <si>
    <t>CD</t>
  </si>
  <si>
    <t>CE</t>
  </si>
  <si>
    <t>Charm</t>
  </si>
  <si>
    <t>CF</t>
  </si>
  <si>
    <t>Cold Dust</t>
  </si>
  <si>
    <t>D0</t>
  </si>
  <si>
    <t>D1</t>
  </si>
  <si>
    <t>D2</t>
  </si>
  <si>
    <t>D3</t>
  </si>
  <si>
    <t>D4</t>
  </si>
  <si>
    <t>D5</t>
  </si>
  <si>
    <t>Engulf</t>
  </si>
  <si>
    <t>D6</t>
  </si>
  <si>
    <t>D7</t>
  </si>
  <si>
    <t>D8</t>
  </si>
  <si>
    <t>Bomblet</t>
  </si>
  <si>
    <t>D9</t>
  </si>
  <si>
    <t>DA</t>
  </si>
  <si>
    <t>Zinger</t>
  </si>
  <si>
    <t>DB</t>
  </si>
  <si>
    <t>Discard</t>
  </si>
  <si>
    <t>DC</t>
  </si>
  <si>
    <t>DD</t>
  </si>
  <si>
    <t>DE</t>
  </si>
  <si>
    <t>DF</t>
  </si>
  <si>
    <t>E0</t>
  </si>
  <si>
    <t>E1</t>
  </si>
  <si>
    <t>E2</t>
  </si>
  <si>
    <t>E3</t>
  </si>
  <si>
    <t>E4</t>
  </si>
  <si>
    <t>E5</t>
  </si>
  <si>
    <t>E6</t>
  </si>
  <si>
    <t>E7</t>
  </si>
  <si>
    <t>E8</t>
  </si>
  <si>
    <t>E9</t>
  </si>
  <si>
    <t>EA</t>
  </si>
  <si>
    <t>BabaBreath</t>
  </si>
  <si>
    <t>EB</t>
  </si>
  <si>
    <t>EC</t>
  </si>
  <si>
    <t>ED</t>
  </si>
  <si>
    <t>EE</t>
  </si>
  <si>
    <t>Battle</t>
  </si>
  <si>
    <t>EF</t>
  </si>
  <si>
    <t>Special</t>
  </si>
  <si>
    <t>F0</t>
  </si>
  <si>
    <t>F1</t>
  </si>
  <si>
    <t>F2</t>
  </si>
  <si>
    <t>F3</t>
  </si>
  <si>
    <t>F4</t>
  </si>
  <si>
    <t>F5</t>
  </si>
  <si>
    <t>F6</t>
  </si>
  <si>
    <t>F8</t>
  </si>
  <si>
    <t>F9</t>
  </si>
  <si>
    <t>FA</t>
  </si>
  <si>
    <t>FB</t>
  </si>
  <si>
    <t>FC</t>
  </si>
  <si>
    <t>FD</t>
  </si>
  <si>
    <t>FE</t>
  </si>
  <si>
    <t>Rank</t>
  </si>
  <si>
    <t>Index</t>
  </si>
  <si>
    <t>Rank Number</t>
  </si>
  <si>
    <t>Hex Index</t>
  </si>
  <si>
    <t>Spells</t>
  </si>
  <si>
    <t>x</t>
  </si>
  <si>
    <t>Fire2</t>
  </si>
  <si>
    <t>Ice2</t>
  </si>
  <si>
    <t>Bolt3</t>
  </si>
  <si>
    <t>Ice3</t>
  </si>
  <si>
    <t>Cure2</t>
  </si>
  <si>
    <t>Cure3</t>
  </si>
  <si>
    <t>Life2</t>
  </si>
  <si>
    <t>Life3</t>
  </si>
  <si>
    <t>Guard</t>
  </si>
  <si>
    <t>0xf0 0xee 0xee 0xef | RandomAttack: Battle, Battle, Special</t>
  </si>
  <si>
    <t>0xff                | EndMainLoop</t>
  </si>
  <si>
    <t>0xff                | EndScript</t>
  </si>
  <si>
    <t>Soldier</t>
  </si>
  <si>
    <t>0xee                | Battle</t>
  </si>
  <si>
    <t>0xfc 0x05 0x00 0x00 | If 5 0 0</t>
  </si>
  <si>
    <t>0xf0 0xef 0xfe 0xfe |     RandomAttack: Special, Nothing, Nothing</t>
  </si>
  <si>
    <t>Templar</t>
  </si>
  <si>
    <t>Ninja</t>
  </si>
  <si>
    <t>0xf0 0x51 0x52 0xee | RandomAttack: Fire Skean, Water Edge, Battle</t>
  </si>
  <si>
    <t>0xfd                | EndTurn</t>
  </si>
  <si>
    <t>0xf0 0x51 0xee 0x53 | RandomAttack: Fire Skean, Battle, Bolt Edge</t>
  </si>
  <si>
    <t>0xf0 0xee 0x52 0x53 | RandomAttack: Battle, Water Edge, Bolt Edge</t>
  </si>
  <si>
    <t>0xfc 0x12 0x00 0x00 | If 18 0 0</t>
  </si>
  <si>
    <t>0xfe                | EndIf</t>
  </si>
  <si>
    <t>0xfc 0x01 0x00 0x00 | If 1 0 0</t>
  </si>
  <si>
    <t>0xf1 0x36           |     SetTarget: 54</t>
  </si>
  <si>
    <t>Samurai</t>
  </si>
  <si>
    <t>0xf0 0xee 0xee 0xfe | RandomAttack: Battle, Battle, Nothing</t>
  </si>
  <si>
    <t>Orog</t>
  </si>
  <si>
    <t>0xf0 0xef 0xef 0xfe | RandomAttack: Special, Special, Nothing</t>
  </si>
  <si>
    <t>0xf0 0xef 0xfe 0xfe | RandomAttack: Special, Nothing, Nothing</t>
  </si>
  <si>
    <t>0xfc 0x01 0x02 0x02 | If 1 2 2</t>
  </si>
  <si>
    <t>0xf0 0x08 0xfe 0xfe |     RandomAttack: Bio, Nothing, Nothing</t>
  </si>
  <si>
    <t>0xf0 0xee 0xfe 0xfe |     RandomAttack: Battle, Nothing, Nothing</t>
  </si>
  <si>
    <t>Mag Roader</t>
  </si>
  <si>
    <t>0xf0 0x00 0x05 0x05 | RandomAttack: Fire, Fire 2, Fire 2</t>
  </si>
  <si>
    <t>Retainer</t>
  </si>
  <si>
    <t>0xf0 0x65 0xee 0xfe | RandomAttack: Wind Slash, Battle, Nothing</t>
  </si>
  <si>
    <t>0xef                |     Special</t>
  </si>
  <si>
    <t>Hazer</t>
  </si>
  <si>
    <t>0xf0 0x04 0xfe 0xfe | RandomAttack: Drain, Nothing, Nothing</t>
  </si>
  <si>
    <t>0xf0 0xef 0x04 0xfe | RandomAttack: Special, Drain, Nothing</t>
  </si>
  <si>
    <t>Dahling</t>
  </si>
  <si>
    <t>0xf0 0xef 0x1b 0xfe | RandomAttack: Special, Mute, Nothing</t>
  </si>
  <si>
    <t>0xf0 0x06 0x07 0xfe | RandomAttack: Ice 2, Bolt 2, Nothing</t>
  </si>
  <si>
    <t>0xf0 0x2e 0xfe 0xfe |     RandomAttack: Cure 2, Nothing, Nothing</t>
  </si>
  <si>
    <t>Rain Man</t>
  </si>
  <si>
    <t>0xfc 0x13 0x01 0x01 | If 19 1 1</t>
  </si>
  <si>
    <t>0xf0 0xee 0x0b 0x0b |     RandomAttack: Battle, Bolt 3, Bolt 3</t>
  </si>
  <si>
    <t>0xf0 0xee 0xef 0xfe | RandomAttack: Battle, Special, Nothing</t>
  </si>
  <si>
    <t>0xf0 0xee 0xbe 0xbe | RandomAttack: Battle, Flash Rain, Flash Rain</t>
  </si>
  <si>
    <t>Brawler</t>
  </si>
  <si>
    <t>Apokryphos</t>
  </si>
  <si>
    <t>0xfc 0x05 0x00 0x00 |     If 5 0 0</t>
  </si>
  <si>
    <t>0xf0 0x94 0x95 0x96 |         RandomAttack: L.5 Doom, L.4 Flare, L.3 Muddle</t>
  </si>
  <si>
    <t>Dark Force</t>
  </si>
  <si>
    <t>0xf0 0x8b 0x8c 0x8e | RandomAttack: Condemned, Roulette, Aqua Rake</t>
  </si>
  <si>
    <t>0xf0 0x92 0x93 0x94 | RandomAttack: Revenge, Pearl Wind, L.5 Doom</t>
  </si>
  <si>
    <t>0xf0 0x95 0x96 0x97 | RandomAttack: L.4 Flare, L.3 Muddle, Reflect???</t>
  </si>
  <si>
    <t>0xf0 0x98 0x99 0xcd | RandomAttack: L? Pearl, Step Mine, Launcher</t>
  </si>
  <si>
    <t>0xf0 0x9b 0x9c 0xa3 | RandomAttack: Dischord, Sour Mouth, Imp Song</t>
  </si>
  <si>
    <t>0xf0 0x8f 0x90 0xa2 | RandomAttack: Aero, Blow Fish, Exploder</t>
  </si>
  <si>
    <t>0xf0 0x9e 0x9f 0xa0 | RandomAttack: Rippler, Stone, Quasar</t>
  </si>
  <si>
    <t>Whisper</t>
  </si>
  <si>
    <t>0xf1 0x44           | SetTarget: 68</t>
  </si>
  <si>
    <t>0xf0 0x10 0xee 0xfe | RandomAttack: Demi, Battle, Nothing</t>
  </si>
  <si>
    <t>0xf0 0xee 0x10 0xfe | RandomAttack: Battle, Demi, Nothing</t>
  </si>
  <si>
    <t>Over-Mind</t>
  </si>
  <si>
    <t>0xf0 0xee 0xee 0xef |     RandomAttack: Battle, Battle, Special</t>
  </si>
  <si>
    <t>0xf0 0xe2 0xee 0xfe | RandomAttack: Dread, Battle, Nothing</t>
  </si>
  <si>
    <t>Osteosaur</t>
  </si>
  <si>
    <t>0xf0 0xee 0xee 0xa6 | RandomAttack: Battle, Battle, ChokeSmoke</t>
  </si>
  <si>
    <t>Commander</t>
  </si>
  <si>
    <t>0xf0 0xee 0xee 0xfe |     RandomAttack: Battle, Battle, Nothing</t>
  </si>
  <si>
    <t>Rhodox</t>
  </si>
  <si>
    <t>Were-Rat</t>
  </si>
  <si>
    <t>Ursus</t>
  </si>
  <si>
    <t>0xf4 0x05 0x05 0xfe | RandomCommand</t>
  </si>
  <si>
    <t>0xf1 0x36           | SetTarget: 54</t>
  </si>
  <si>
    <t>0xc2                | Escape</t>
  </si>
  <si>
    <t>0xf4 0x05 0xfe 0xfe |     RandomCommand</t>
  </si>
  <si>
    <t>Rhinotaur</t>
  </si>
  <si>
    <t>0xf0 0xb8 0xfe 0xfe |     RandomAttack: Mega Volt, Nothing, Nothing</t>
  </si>
  <si>
    <t>Steroidite</t>
  </si>
  <si>
    <t>0xf0 0xb9 0xba 0xcf | RandomAttack: Giga Volt, Blizzard, Cold Dust</t>
  </si>
  <si>
    <t>0xf0 0xc5 0xfe 0xfe | RandomAttack: N. Cross, Nothing, Nothing</t>
  </si>
  <si>
    <t>Leafer</t>
  </si>
  <si>
    <t>Stray Cat</t>
  </si>
  <si>
    <t>Lobo</t>
  </si>
  <si>
    <t>0xfc 0x0f 0x44 0x07 | If 15 68 7</t>
  </si>
  <si>
    <t>0xf0 0xee 0xef 0xfe |     RandomAttack: Battle, Special, Nothing</t>
  </si>
  <si>
    <t>Doberman</t>
  </si>
  <si>
    <t>0xc2                |     Escape</t>
  </si>
  <si>
    <t>0xf0 0xef 0xef 0xfe |     RandomAttack: Special, Special, Nothing</t>
  </si>
  <si>
    <t>Vomammoth</t>
  </si>
  <si>
    <t>0xfc 0x0f 0x44 0x05 | If 15 68 5</t>
  </si>
  <si>
    <t>0xf1 0x43           |     SetTarget: 67</t>
  </si>
  <si>
    <t>0xba                |     Blizzard</t>
  </si>
  <si>
    <t>0xfd                |     EndTurn</t>
  </si>
  <si>
    <t>0xf0 0xee 0xfe 0xef |     RandomAttack: Battle, Nothing, Special</t>
  </si>
  <si>
    <t>Fidor</t>
  </si>
  <si>
    <t>Baskervor</t>
  </si>
  <si>
    <t>0xf0 0xcb 0xfe 0xfe |         RandomAttack: Sneeze, Nothing, Nothing</t>
  </si>
  <si>
    <t>Suriander</t>
  </si>
  <si>
    <t>0xf0 0xcb 0xfe 0xfe |     RandomAttack: Sneeze, Nothing, Nothing</t>
  </si>
  <si>
    <t>Chimera</t>
  </si>
  <si>
    <t>0xf0 0xee 0xee 0xba |     RandomAttack: Battle, Battle, Blizzard</t>
  </si>
  <si>
    <t>0xf0 0xee 0xee 0xb3 |     RandomAttack: Battle, Battle, Fire Ball</t>
  </si>
  <si>
    <t>0xf0 0xee 0xee 0xb2 |     RandomAttack: Battle, Battle, Cyclonic</t>
  </si>
  <si>
    <t>0xf0 0xee 0xee 0x8e | RandomAttack: Battle, Battle, Aqua Rake</t>
  </si>
  <si>
    <t>Behemoth</t>
  </si>
  <si>
    <t>0xfc 0x01 0x19 0x19 | If 1 25 25</t>
  </si>
  <si>
    <t>0xf0 0xdf 0xdf 0xfe |     RandomAttack: Meteo, Meteo, Nothing</t>
  </si>
  <si>
    <t>0xf0 0xef 0xef 0xfe |         RandomAttack: Special, Special, Nothing</t>
  </si>
  <si>
    <t>Mesosaur</t>
  </si>
  <si>
    <t>0xf0 0xee 0xef 0xef |     RandomAttack: Battle, Special, Special</t>
  </si>
  <si>
    <t>0xf0 0xc2 0xc2 0xfe | RandomAttack: Escape, Escape, Nothing</t>
  </si>
  <si>
    <t>Pterodon</t>
  </si>
  <si>
    <t>0xfc 0x0d 0x00 0x03 | If 13 0 3</t>
  </si>
  <si>
    <t>0xf8 0x00 0x00      |     VAR_0 = 0</t>
  </si>
  <si>
    <t>0xf1 0x0e           |     SetTarget: 14</t>
  </si>
  <si>
    <t>0xf8 0x00 0x81      | VAR_0 += 128</t>
  </si>
  <si>
    <t>0xf0 0xee 0xee 0xb3 | RandomAttack: Battle, Battle, Fire Ball</t>
  </si>
  <si>
    <t>FossilFang</t>
  </si>
  <si>
    <t>0xf0 0xee 0x69 0xef | RandomAttack: Battle, Sand Storm, Special</t>
  </si>
  <si>
    <t>0xf0 0x69 0xfe 0xfe |     RandomAttack: Sand Storm, Nothing, Nothing</t>
  </si>
  <si>
    <t>White Drgn</t>
  </si>
  <si>
    <t>0xf0 0x0e 0x0e 0xfe | RandomAttack: Pearl, Pearl, Nothing</t>
  </si>
  <si>
    <t>0xf0 0x0e 0xfe 0xfe | RandomAttack: Pearl, Nothing, Nothing</t>
  </si>
  <si>
    <t>0xf5 0x0c 0x01 0xff |     ChangeEnemies</t>
  </si>
  <si>
    <t>0xf0 0x2c 0x2c 0xfe |     RandomAttack: Dispel, Dispel, Nothing</t>
  </si>
  <si>
    <t>Doom Drgn</t>
  </si>
  <si>
    <t>0xf0 0xcc 0xee 0xee | RandomAttack: S. Cross, Battle, Battle</t>
  </si>
  <si>
    <t>0xf0 0xc5 0xc6 0xee | RandomAttack: N. Cross, Flare Star, Battle</t>
  </si>
  <si>
    <t>0xf0 0xc0 0xfe 0xfe |     RandomAttack: Fallen One, Nothing, Nothing</t>
  </si>
  <si>
    <t>Brachosaur</t>
  </si>
  <si>
    <t>0xf0 0xee 0xee 0xd6 | RandomAttack: Battle, Battle, Disaster</t>
  </si>
  <si>
    <t>0xf0 0xee 0xee 0x13 | RandomAttack: Battle, Battle, Meteor</t>
  </si>
  <si>
    <t>0xf0 0xee 0xee 0xcb | RandomAttack: Battle, Battle, Sneeze</t>
  </si>
  <si>
    <t>0xf0 0xee 0xee 0x14 | RandomAttack: Battle, Battle, Ultima</t>
  </si>
  <si>
    <t>0xef                | Special</t>
  </si>
  <si>
    <t>Tyranosaur</t>
  </si>
  <si>
    <t>Dark Wind</t>
  </si>
  <si>
    <t>Beakor</t>
  </si>
  <si>
    <t>Vulture</t>
  </si>
  <si>
    <t>0xf0 0xef 0xe7 0xe7 |     RandomAttack: Special, Shimsham, Shimsham</t>
  </si>
  <si>
    <t>0xf0 0xee 0xe7 0xee | RandomAttack: Battle, Shimsham, Battle</t>
  </si>
  <si>
    <t>Harpy</t>
  </si>
  <si>
    <t>0xf0 0xee 0xef 0x8f | RandomAttack: Battle, Special, Aero</t>
  </si>
  <si>
    <t>0xf0 0xee 0xb2 0xfe |     RandomAttack: Battle, Cyclonic, Nothing</t>
  </si>
  <si>
    <t>HermitCrab</t>
  </si>
  <si>
    <t>0xf0 0xee 0xee 0xad | RandomAttack: Battle, Battle, Net</t>
  </si>
  <si>
    <t>0xf0 0xef 0xfe 0xfe |         RandomAttack: Special, Nothing, Nothing</t>
  </si>
  <si>
    <t>Trapper</t>
  </si>
  <si>
    <t>0xf0 0xef 0x94 0xfe | RandomAttack: Special, L.5 Doom, Nothing</t>
  </si>
  <si>
    <t>0xf0 0xef 0x95 0xfe | RandomAttack: Special, L.4 Flare, Nothing</t>
  </si>
  <si>
    <t>0xf0 0xef 0x96 0xfe | RandomAttack: Special, L.3 Muddle, Nothing</t>
  </si>
  <si>
    <t>Hornet</t>
  </si>
  <si>
    <t>CrassHoppr</t>
  </si>
  <si>
    <t>Delta Bug</t>
  </si>
  <si>
    <t>0xf0 0xee 0xee 0xb8 | RandomAttack: Battle, Battle, Mega Volt</t>
  </si>
  <si>
    <t>Gilomantis</t>
  </si>
  <si>
    <t>Trilium</t>
  </si>
  <si>
    <t>Nightshade</t>
  </si>
  <si>
    <t>0xf0 0xee 0xee 0xce | RandomAttack: Battle, Battle, Charm</t>
  </si>
  <si>
    <t>TumbleWeed</t>
  </si>
  <si>
    <t>0xf0 0xeb 0xfe 0xfe |         RandomAttack: Lifeshaver, Nothing, Nothing</t>
  </si>
  <si>
    <t>Bloompire</t>
  </si>
  <si>
    <t>0xf0 0x08 0x08 0xee | RandomAttack: Bio, Bio, Battle</t>
  </si>
  <si>
    <t>Trilobiter</t>
  </si>
  <si>
    <t>Siegfried</t>
  </si>
  <si>
    <t>Nautiloid</t>
  </si>
  <si>
    <t>0xee                |     Battle</t>
  </si>
  <si>
    <t>Exocite</t>
  </si>
  <si>
    <t>Anguiform</t>
  </si>
  <si>
    <t>0xf0 0xee 0xee 0x8e |     RandomAttack: Battle, Battle, Aqua Rake</t>
  </si>
  <si>
    <t>Reach Frog</t>
  </si>
  <si>
    <t>0xf4 0x16 0x16 0x16 | RandomCommand</t>
  </si>
  <si>
    <t>0xf0 0xee 0xee 0x9e | RandomAttack: Battle, Battle, Rippler</t>
  </si>
  <si>
    <t>Lizard</t>
  </si>
  <si>
    <t>ChickenLip</t>
  </si>
  <si>
    <t>0xf0 0xee 0xee 0x15 |     RandomAttack: Battle, Battle, Quake</t>
  </si>
  <si>
    <t>Hoover</t>
  </si>
  <si>
    <t>0xf0 0x69 0x69 0xfe |     RandomAttack: Sand Storm, Sand Storm, Nothing</t>
  </si>
  <si>
    <t>Rider</t>
  </si>
  <si>
    <t>0xf0 0xee 0xee 0xa5 | RandomAttack: Battle, Battle, Virite</t>
  </si>
  <si>
    <t>0xfc 0x01 0x05 0x06 | If 1 5 6</t>
  </si>
  <si>
    <t>0xf1 0x45           |     SetTarget: 69</t>
  </si>
  <si>
    <t>0xf0 0xc9 0xfe 0xfe |     RandomAttack: R.Polarity, Nothing, Nothing</t>
  </si>
  <si>
    <t>Chupon</t>
  </si>
  <si>
    <t>0xcb                | Sneeze</t>
  </si>
  <si>
    <t>Pipsqueak</t>
  </si>
  <si>
    <t>0xf0 0xa2 0xfe 0xfe |     RandomAttack: Exploder, Nothing, Nothing</t>
  </si>
  <si>
    <t>M-TekArmor</t>
  </si>
  <si>
    <t>0xf0 0xef 0xef 0xb5 | RandomAttack: Special, Special, Tek Laser</t>
  </si>
  <si>
    <t>0xfc 0x14 0x0c 0x01 | If 20 12 1</t>
  </si>
  <si>
    <t>0xfc 0x01 0x02 0x02 |     If 1 2 2</t>
  </si>
  <si>
    <t>0xfc 0x15 0x09 0x01 |         If 21 9 1</t>
  </si>
  <si>
    <t>0xf9 0x00 0x09 0x01 |             Bits</t>
  </si>
  <si>
    <t>0xf7 0x06           |             Event</t>
  </si>
  <si>
    <t>Sky Armor</t>
  </si>
  <si>
    <t>0xf0 0xef 0xb5 0xdd |     RandomAttack: Special, Tek Laser, Missile</t>
  </si>
  <si>
    <t>0xf0 0xb5 0xb5 0xfe | RandomAttack: Tek Laser, Tek Laser, Nothing</t>
  </si>
  <si>
    <t>0xf0 0xb5 0xef 0xfe | RandomAttack: Tek Laser, Special, Nothing</t>
  </si>
  <si>
    <t>Telstar</t>
  </si>
  <si>
    <t>0xfc 0x0b 0xc8 0x00 | If 11 200 0</t>
  </si>
  <si>
    <t>0xfc 0x15 0x00 0x00 |     If 21 0 0</t>
  </si>
  <si>
    <t>0xf9 0x01 0x00 0x00 |         Bits</t>
  </si>
  <si>
    <t>0xfa 0x09 0xf1 0x30 |         Animate 9 241 48</t>
  </si>
  <si>
    <t>0xf3 0x44 0x00      |         Display Message: 0x0044</t>
  </si>
  <si>
    <t>0xf5 0x03 0x00 0x3c |         ChangeEnemies</t>
  </si>
  <si>
    <t>0xfb 0x00 0x00      |         Misc</t>
  </si>
  <si>
    <t>0xfc 0x0b 0x50 0x00 | If 11 80 0</t>
  </si>
  <si>
    <t>0xfc 0x15 0x00 0x01 |     If 21 0 1</t>
  </si>
  <si>
    <t>0xf9 0x01 0x00 0x01 |         Bits</t>
  </si>
  <si>
    <t>0xf5 0x03 0x00 0x1c |         ChangeEnemies</t>
  </si>
  <si>
    <t>0xfc 0x0b 0x19 0x00 | If 11 25 0</t>
  </si>
  <si>
    <t>0xfc 0x15 0x00 0x02 |     If 21 0 2</t>
  </si>
  <si>
    <t>0xf9 0x01 0x00 0x02 |         Bits</t>
  </si>
  <si>
    <t>0xf5 0x03 0x00 0x0c |         ChangeEnemies</t>
  </si>
  <si>
    <t>0xfc 0x0d 0x03 0x03 | If 13 3 3</t>
  </si>
  <si>
    <t>0x9b                |     Dischord</t>
  </si>
  <si>
    <t>0xf8 0x03 0x00      |     VAR_3 = 0</t>
  </si>
  <si>
    <t>0xf0 0xee 0xee 0xa7 | RandomAttack: Battle, Battle, Schiller</t>
  </si>
  <si>
    <t>0xf0 0xee 0xef 0xb5 | RandomAttack: Battle, Special, Tek Laser</t>
  </si>
  <si>
    <t>0xf0 0xee 0xee 0xdd | RandomAttack: Battle, Battle, Missile</t>
  </si>
  <si>
    <t>0xf8 0x03 0x81      | VAR_3 += 128</t>
  </si>
  <si>
    <t>0xfc 0x01 0x0a 0x0a | If 1 10 10</t>
  </si>
  <si>
    <t>0xab                |     Megazerk</t>
  </si>
  <si>
    <t>Lethal Wpn</t>
  </si>
  <si>
    <t>0xf0 0xb6 0xcd 0xdd |     RandomAttack: Diffuser, Launcher, Missile</t>
  </si>
  <si>
    <t>Vaporite</t>
  </si>
  <si>
    <t>Flan</t>
  </si>
  <si>
    <t>0xf0 0xee 0xee 0xae | RandomAttack: Battle, Battle, Slimer</t>
  </si>
  <si>
    <t>0xfc 0x1b 0x64 0x01 |     If 27 100 1</t>
  </si>
  <si>
    <t>0xfc 0x19 0x01 0x00 |         If 25 1 0</t>
  </si>
  <si>
    <t>0xf5 0x08 0x03 0x01 |             ChangeEnemies</t>
  </si>
  <si>
    <t>0xf5 0x02 0x00 0x22 |             ChangeEnemies</t>
  </si>
  <si>
    <t>0xf5 0x00 0x01 0x01 |             ChangeEnemies</t>
  </si>
  <si>
    <t>0xfc 0x19 0x02 0x00 |         If 25 2 0</t>
  </si>
  <si>
    <t>0xfc 0x13 0x01 0x00 |             If 19 1 0</t>
  </si>
  <si>
    <t>0xf5 0x08 0x03 0x02 |                 ChangeEnemies</t>
  </si>
  <si>
    <t>0xf5 0x02 0x00 0x1c |                 ChangeEnemies</t>
  </si>
  <si>
    <t>0xf5 0x00 0x01 0x02 |                 ChangeEnemies</t>
  </si>
  <si>
    <t>0xfc 0x19 0x20 0x00 |         If 25 32 0</t>
  </si>
  <si>
    <t>0xf5 0x08 0x03 0x20 |                 ChangeEnemies</t>
  </si>
  <si>
    <t>0xf5 0x00 0x01 0x20 |                 ChangeEnemies</t>
  </si>
  <si>
    <t>Ing</t>
  </si>
  <si>
    <t>0xf0 0xee 0xee 0xeb | RandomAttack: Battle, Battle, Lifeshaver</t>
  </si>
  <si>
    <t>0xfc 0x13 0x01 0x01 |     If 19 1 1</t>
  </si>
  <si>
    <t>Humpty</t>
  </si>
  <si>
    <t>Brainpan</t>
  </si>
  <si>
    <t>0xf0 0xee 0xee 0x90 |     RandomAttack: Battle, Battle, Blow Fish</t>
  </si>
  <si>
    <t>Cruller</t>
  </si>
  <si>
    <t>0xf0 0x05 0xee 0xfe | RandomAttack: Fire 2, Battle, Nothing</t>
  </si>
  <si>
    <t>Cactrot</t>
  </si>
  <si>
    <t>0xf3 0x86 0x00      | Display Message: 0x0086</t>
  </si>
  <si>
    <t>0x90                | Blow Fish</t>
  </si>
  <si>
    <t>0xf3 0x87 0x00      | Display Message: 0x0087</t>
  </si>
  <si>
    <t>Repo Man</t>
  </si>
  <si>
    <t>0xf6 0x00 0xe9 0xe9 | RandomItem</t>
  </si>
  <si>
    <t>0xf6 0x01 0x01 0x01 | RandomItem</t>
  </si>
  <si>
    <t>0xf4 0x05 0x05 0x06 |     RandomCommand</t>
  </si>
  <si>
    <t>Bomb</t>
  </si>
  <si>
    <t>0xf0 0xe4 0xfe 0xfe | RandomAttack: Blaze, Nothing, Nothing</t>
  </si>
  <si>
    <t>Still Life</t>
  </si>
  <si>
    <t>0xf0 0xee 0xee 0xa8 | RandomAttack: Battle, Battle, Lullaby</t>
  </si>
  <si>
    <t>0xf1 0x47           |     SetTarget: 71</t>
  </si>
  <si>
    <t>0x8b                |     Condemned</t>
  </si>
  <si>
    <t>Boxed Set</t>
  </si>
  <si>
    <t>0xf0 0xee 0xdf 0xcf |     RandomAttack: Battle, Meteo, Cold Dust</t>
  </si>
  <si>
    <t>SlamDancer</t>
  </si>
  <si>
    <t>0xfc 0x10 0x00 0x00 | If 16 0 0</t>
  </si>
  <si>
    <t>0xf0 0x05 0x06 0x07 |     RandomAttack: Fire 2, Ice 2, Bolt 2</t>
  </si>
  <si>
    <t>HadesGigas</t>
  </si>
  <si>
    <t>0xf0 0xbc 0xfe 0xfe |     RandomAttack: Magnitude8, Nothing, Nothing</t>
  </si>
  <si>
    <t>Pug</t>
  </si>
  <si>
    <t>0x99                | Step Mine</t>
  </si>
  <si>
    <t>0x99                |     Step Mine</t>
  </si>
  <si>
    <t>Magic Urn</t>
  </si>
  <si>
    <t>0xfc 0x08 0x43 0x07 | If 8 67 7</t>
  </si>
  <si>
    <t>0xf0 0x30 0x30 0x31 |     RandomAttack: Life, Life, Life 2</t>
  </si>
  <si>
    <t>0xf0 0xc2 0xfe 0xfe |     RandomAttack: Escape, Nothing, Nothing</t>
  </si>
  <si>
    <t>0xfc 0x08 0x43 0x06 | If 8 67 6</t>
  </si>
  <si>
    <t>0xf6 0x00 0xf4 0xf4 |     RandomItem</t>
  </si>
  <si>
    <t>0xf6 0x00 0xf5 0xeb | RandomItem</t>
  </si>
  <si>
    <t>0xf0 0xc2 0xfe 0xfe | RandomAttack: Escape, Nothing, Nothing</t>
  </si>
  <si>
    <t>0xf6 0x00 0xe9 0xee | RandomItem</t>
  </si>
  <si>
    <t>0xf6 0x00 0xeb 0xec | RandomItem</t>
  </si>
  <si>
    <t>Mover</t>
  </si>
  <si>
    <t>0xf0 0x91 0x90 0x90 |     RandomAttack: Big Guard, Blow Fish, Blow Fish</t>
  </si>
  <si>
    <t>Figaliz</t>
  </si>
  <si>
    <t>0xf0 0x9b 0xbd 0xef |     RandomAttack: Dischord, Raid, Special</t>
  </si>
  <si>
    <t>Buffalax</t>
  </si>
  <si>
    <t>0xf0 0x66 0xfe 0xfe |     RandomAttack: Sun Bath, Nothing, Nothing</t>
  </si>
  <si>
    <t>Aspik</t>
  </si>
  <si>
    <t>0xf0 0xb9 0xfe 0xfe |     RandomAttack: Giga Volt, Nothing, Nothing</t>
  </si>
  <si>
    <t>Ghost</t>
  </si>
  <si>
    <t>0xf0 0x00 0x00 0xfe | RandomAttack: Fire, Fire, Nothing</t>
  </si>
  <si>
    <t>0xf0 0xee 0xef 0xec | RandomAttack: Battle, Special, Fire Wall</t>
  </si>
  <si>
    <t>Crawler</t>
  </si>
  <si>
    <t>Sand Ray</t>
  </si>
  <si>
    <t>Areneid</t>
  </si>
  <si>
    <t>0xfc 0x0f 0x00 0x07 | If 15 0 7</t>
  </si>
  <si>
    <t>Actaneon</t>
  </si>
  <si>
    <t>Sand Horse</t>
  </si>
  <si>
    <t>0xf0 0x69 0x69 0xfe | RandomAttack: Sand Storm, Sand Storm, Nothing</t>
  </si>
  <si>
    <t>0xf0 0xef 0x69 0x69 | RandomAttack: Special, Sand Storm, Sand Storm</t>
  </si>
  <si>
    <t>Dark Side</t>
  </si>
  <si>
    <t>Mad Oscar</t>
  </si>
  <si>
    <t>0xf0 0xee 0xee 0x9c | RandomAttack: Battle, Battle, Sour Mouth</t>
  </si>
  <si>
    <t>Crawly</t>
  </si>
  <si>
    <t>0xf0 0xef 0xee 0xfe | RandomAttack: Special, Battle, Nothing</t>
  </si>
  <si>
    <t>Bleary</t>
  </si>
  <si>
    <t>Marshal</t>
  </si>
  <si>
    <t>0xf0 0xee 0xad 0xee | RandomAttack: Battle, Net, Battle</t>
  </si>
  <si>
    <t>0xf0 0xad 0xad 0xee | RandomAttack: Net, Net, Battle</t>
  </si>
  <si>
    <t>Trooper</t>
  </si>
  <si>
    <t>0xf0 0xee 0xee 0x2e | RandomAttack: Battle, Battle, Cure 2</t>
  </si>
  <si>
    <t>Covert</t>
  </si>
  <si>
    <t>0xf0 0xee 0xee 0x65 | RandomAttack: Battle, Battle, Wind Slash</t>
  </si>
  <si>
    <t>0xf0 0x51 0x52 0x53 | RandomAttack: Fire Skean, Water Edge, Bolt Edge</t>
  </si>
  <si>
    <t>0xfc 0x01 0x08 0x08 | If 1 8 8</t>
  </si>
  <si>
    <t>0xf6 0x01 0x41 0x42 |     RandomItem</t>
  </si>
  <si>
    <t>Ogor</t>
  </si>
  <si>
    <t>Warlock</t>
  </si>
  <si>
    <t>0x0e                |     Pearl</t>
  </si>
  <si>
    <t>0xf0 0xef 0xef 0x0e | RandomAttack: Special, Special, Pearl</t>
  </si>
  <si>
    <t>Madam</t>
  </si>
  <si>
    <t>0xfc 0x08 0x38 0x17 | If 8 56 23</t>
  </si>
  <si>
    <t>0x2f                |     Cure 3</t>
  </si>
  <si>
    <t>0xf0 0x0e 0x0f 0x23 | RandomAttack: Pearl, Flare, Imp</t>
  </si>
  <si>
    <t>0xf0 0x2e 0x35 0x1c | RandomAttack: Cure 2, Life 3, Safe</t>
  </si>
  <si>
    <t>0xf0 0x09 0x0a 0x0b | RandomAttack: Fire 3, Ice 3, Bolt 3</t>
  </si>
  <si>
    <t>0xf0 0x33 0x2e 0x25 | RandomAttack: Remedy, Cure 2, Shell</t>
  </si>
  <si>
    <t>0xf0 0x34 0x33 0x1f | RandomAttack: Regen, Remedy, Haste</t>
  </si>
  <si>
    <t>0xf0 0x13 0xfe 0xfe |     RandomAttack: Meteor, Nothing, Nothing</t>
  </si>
  <si>
    <t>Joker</t>
  </si>
  <si>
    <t>0xf0 0xee 0x07 0x07 |     RandomAttack: Battle, Bolt 2, Bolt 2</t>
  </si>
  <si>
    <t>0xf0 0xee 0xa9 0xfe | RandomAttack: Battle, Acid Rain, Nothing</t>
  </si>
  <si>
    <t>0xf0 0xee 0xa9 0xa9 | RandomAttack: Battle, Acid Rain, Acid Rain</t>
  </si>
  <si>
    <t>Iron Fist</t>
  </si>
  <si>
    <t>0xf0 0xee 0x9f 0x9f |     RandomAttack: Battle, Stone, Stone</t>
  </si>
  <si>
    <t>Goblin</t>
  </si>
  <si>
    <t>0xf0 0x94 0x95 0x96 |     RandomAttack: L.5 Doom, L.4 Flare, L.3 Muddle</t>
  </si>
  <si>
    <t>0xf0 0xe4 0xfe 0xfe |     RandomAttack: Blaze, Nothing, Nothing</t>
  </si>
  <si>
    <t>Apparite</t>
  </si>
  <si>
    <t>0xf0 0xa3 0xfe 0xfe |     RandomAttack: Imp Song, Nothing, Nothing</t>
  </si>
  <si>
    <t>PowerDemon</t>
  </si>
  <si>
    <t>0xf0 0xee 0xee 0xe5 | RandomAttack: Battle, Battle, Soul Out</t>
  </si>
  <si>
    <t>Displayer</t>
  </si>
  <si>
    <t>Vector Pup</t>
  </si>
  <si>
    <t>Peepers</t>
  </si>
  <si>
    <t>0xf0 0xee 0x93 0xef | RandomAttack: Battle, Pearl Wind, Special</t>
  </si>
  <si>
    <t>Sewer Rat</t>
  </si>
  <si>
    <t>0xf1 0x36           |         SetTarget: 54</t>
  </si>
  <si>
    <t>0xc2                |         Escape</t>
  </si>
  <si>
    <t>Slatter</t>
  </si>
  <si>
    <t>Rhinox</t>
  </si>
  <si>
    <t>0xf0 0xee 0xee 0x35 |     RandomAttack: Battle, Battle, Life 3</t>
  </si>
  <si>
    <t>Rhobite</t>
  </si>
  <si>
    <t>Wild Cat</t>
  </si>
  <si>
    <t>0xf0 0xb3 0xfe 0xfe |     RandomAttack: Fire Ball, Nothing, Nothing</t>
  </si>
  <si>
    <t>Red Fang</t>
  </si>
  <si>
    <t>0xf0 0xef 0xee 0xee |     RandomAttack: Special, Battle, Battle</t>
  </si>
  <si>
    <t>Bounty Man</t>
  </si>
  <si>
    <t>Tusker</t>
  </si>
  <si>
    <t>Ralph</t>
  </si>
  <si>
    <t>Chitonid</t>
  </si>
  <si>
    <t>Wart Puck</t>
  </si>
  <si>
    <t>Rhyos</t>
  </si>
  <si>
    <t>0xf0 0xba 0xb3 0xb9 | RandomAttack: Blizzard, Fire Ball, Giga Volt</t>
  </si>
  <si>
    <t>0xf0 0xbc 0x8e 0xb9 | RandomAttack: Magnitude8, Aqua Rake, Giga Volt</t>
  </si>
  <si>
    <t>0xf0 0xbc 0xba 0xb3 | RandomAttack: Magnitude8, Blizzard, Fire Ball</t>
  </si>
  <si>
    <t>SrBehemoth</t>
  </si>
  <si>
    <t>0xfc 0x08 0x48 0x0f | If 8 72 15</t>
  </si>
  <si>
    <t>0xfc 0x09 0x48 0x07 |     If 9 72 7</t>
  </si>
  <si>
    <t>0xf3 0x8a 0x00      |         Display Message: 0x008a</t>
  </si>
  <si>
    <t>0xf1 0x48           |         SetTarget: 72</t>
  </si>
  <si>
    <t>0xee                |         Battle</t>
  </si>
  <si>
    <t>0xfc 0x08 0x49 0x0f | If 8 73 15</t>
  </si>
  <si>
    <t>0xfc 0x09 0x49 0x07 |     If 9 73 7</t>
  </si>
  <si>
    <t>0xf1 0x49           |         SetTarget: 73</t>
  </si>
  <si>
    <t>0xfc 0x08 0x4a 0x0f | If 8 74 15</t>
  </si>
  <si>
    <t>0xfc 0x09 0x4a 0x07 |     If 9 74 7</t>
  </si>
  <si>
    <t>0xf1 0x4a           |         SetTarget: 74</t>
  </si>
  <si>
    <t>0xfc 0x08 0x4b 0x0f | If 8 75 15</t>
  </si>
  <si>
    <t>0xfc 0x09 0x4b 0x07 |     If 9 75 7</t>
  </si>
  <si>
    <t>0xf1 0x4b           |         SetTarget: 75</t>
  </si>
  <si>
    <t>0xf0 0xee 0xfe 0xef | RandomAttack: Battle, Nothing, Special</t>
  </si>
  <si>
    <t>0xf0 0xee 0x0d 0xee | RandomAttack: Battle, Doom, Battle</t>
  </si>
  <si>
    <t>0xf0 0xfe 0xdf 0xef | RandomAttack: Nothing, Meteo, Special</t>
  </si>
  <si>
    <t>0xf5 0x0b 0x01 0xff |     ChangeEnemies</t>
  </si>
  <si>
    <t>Vectaur</t>
  </si>
  <si>
    <t>0xf0 0xee 0xb3 0xef | RandomAttack: Battle, Fire Ball, Special</t>
  </si>
  <si>
    <t>Wyvern</t>
  </si>
  <si>
    <t>Zombone</t>
  </si>
  <si>
    <t>Dragon</t>
  </si>
  <si>
    <t>0xf0 0xee 0xee 0x92 | RandomAttack: Battle, Battle, Revenge</t>
  </si>
  <si>
    <t>0xf0 0xee 0xee 0xba | RandomAttack: Battle, Battle, Blizzard</t>
  </si>
  <si>
    <t>0xf0 0xee 0xee 0xcf | RandomAttack: Battle, Battle, Cold Dust</t>
  </si>
  <si>
    <t>Brontaur</t>
  </si>
  <si>
    <t>0xf0 0xeb 0xeb 0xfe | RandomAttack: Lifeshaver, Lifeshaver, Nothing</t>
  </si>
  <si>
    <t>0xf0 0xb4 0xeb 0xef | RandomAttack: Atomic Ray, Lifeshaver, Special</t>
  </si>
  <si>
    <t>Allosaurus</t>
  </si>
  <si>
    <t>0xf0 0xef 0xfe 0xa5 | RandomAttack: Special, Nothing, Virite</t>
  </si>
  <si>
    <t>Cirpius</t>
  </si>
  <si>
    <t>Sprinter</t>
  </si>
  <si>
    <t>0xf0 0xee 0xee 0x93 | RandomAttack: Battle, Battle, Pearl Wind</t>
  </si>
  <si>
    <t>Gobbler</t>
  </si>
  <si>
    <t>0xe7                |     Shimsham</t>
  </si>
  <si>
    <t>Harpiai</t>
  </si>
  <si>
    <t>0xf0 0xee 0xee 0x8f | RandomAttack: Battle, Battle, Aero</t>
  </si>
  <si>
    <t>GloomShell</t>
  </si>
  <si>
    <t>Drop</t>
  </si>
  <si>
    <t>Mind Candy</t>
  </si>
  <si>
    <t>0xfc 0x01 0x05 0x06 |     If 1 5 6</t>
  </si>
  <si>
    <t>WeedFeeder</t>
  </si>
  <si>
    <t>Luridan</t>
  </si>
  <si>
    <t>0xf0 0xee 0xee 0x68 | RandomAttack: Battle, Battle, Harvester</t>
  </si>
  <si>
    <t>0xf0 0xee 0xee 0x77 | RandomAttack: Battle, Battle, Kitty</t>
  </si>
  <si>
    <t>Toe Cutter</t>
  </si>
  <si>
    <t>Over Grunk</t>
  </si>
  <si>
    <t>Exoray</t>
  </si>
  <si>
    <t>0xf0 0xee 0xee 0xa5 |     RandomAttack: Battle, Battle, Virite</t>
  </si>
  <si>
    <t>Crusher</t>
  </si>
  <si>
    <t>Uroburos</t>
  </si>
  <si>
    <t>0xf0 0xee 0xfe 0xfe | RandomAttack: Battle, Nothing, Nothing</t>
  </si>
  <si>
    <t>Primordite</t>
  </si>
  <si>
    <t>Sky Cap</t>
  </si>
  <si>
    <t>0xf0 0xb5 0xb5 0xc9 | RandomAttack: Tek Laser, Tek Laser, R.Polarity</t>
  </si>
  <si>
    <t>0xf0 0xb5 0xc9 0xfe | RandomAttack: Tek Laser, R.Polarity, Nothing</t>
  </si>
  <si>
    <t>Cephaler</t>
  </si>
  <si>
    <t>0xf0 0xd0 0xfe 0xfe | RandomAttack: Tentacle, Nothing, Nothing</t>
  </si>
  <si>
    <t>Maliga</t>
  </si>
  <si>
    <t>Gigan Toad</t>
  </si>
  <si>
    <t>Geckorex</t>
  </si>
  <si>
    <t>Cluck</t>
  </si>
  <si>
    <t>Land Worm</t>
  </si>
  <si>
    <t>0xf0 0xbc 0xbc 0xe8 | RandomAttack: Magnitude8, Magnitude8, Lode Stone</t>
  </si>
  <si>
    <t>0xf0 0xbc 0xef 0xe8 | RandomAttack: Magnitude8, Special, Lode Stone</t>
  </si>
  <si>
    <t>Test Rider</t>
  </si>
  <si>
    <t>PlutoArmor</t>
  </si>
  <si>
    <t>0xf0 0xcd 0xd7 0xb5 |     RandomAttack: Launcher, Shrapnel, Tek Laser</t>
  </si>
  <si>
    <t>0xf0 0xb5 0xee 0xef | RandomAttack: Tek Laser, Battle, Special</t>
  </si>
  <si>
    <t>0xf0 0xcd 0xd7 0xfe |     RandomAttack: Launcher, Shrapnel, Nothing</t>
  </si>
  <si>
    <t>Tomb Thumb</t>
  </si>
  <si>
    <t>0xa3                |     Imp Song</t>
  </si>
  <si>
    <t>HeavyArmor</t>
  </si>
  <si>
    <t>0xfc 0x15 0x00 0x00 | If 21 0 0</t>
  </si>
  <si>
    <t>0xfc 0x17 0x06 0x00 |     If 23 6 0</t>
  </si>
  <si>
    <t>0xbf                |         TekBarrier</t>
  </si>
  <si>
    <t>0xfc 0x13 0x00 0x04 | If 19 0 4</t>
  </si>
  <si>
    <t>0xf0 0xee 0xb5 0xef |     RandomAttack: Battle, Tek Laser, Special</t>
  </si>
  <si>
    <t>0xf0 0xee 0xee 0xdd |     RandomAttack: Battle, Battle, Missile</t>
  </si>
  <si>
    <t>0xf0 0xee 0xb5 0xef | RandomAttack: Battle, Tek Laser, Special</t>
  </si>
  <si>
    <t>Chaser</t>
  </si>
  <si>
    <t>0xfc 0x1b 0x7b 0x00 | If 27 123 0</t>
  </si>
  <si>
    <t>0xf8 0x00 0x00      |         VAR_0 = 0</t>
  </si>
  <si>
    <t>0xf5 0x02 0x00 0x04 |         ChangeEnemies</t>
  </si>
  <si>
    <t>0xf5 0x02 0x00 0x08 |         ChangeEnemies</t>
  </si>
  <si>
    <t>0xf5 0x02 0x00 0x10 |         ChangeEnemies</t>
  </si>
  <si>
    <t>0xf0 0xee 0xee 0x70 | RandomAttack: Battle, Battle, Plasma</t>
  </si>
  <si>
    <t>0xf0 0xee 0xee 0x9b | RandomAttack: Battle, Battle, Dischord</t>
  </si>
  <si>
    <t>0xf0 0xee 0xee 0xb5 | RandomAttack: Battle, Battle, Tek Laser</t>
  </si>
  <si>
    <t>0xfc 0x1b 0x7a 0x00 | If 27 122 0</t>
  </si>
  <si>
    <t>0xfc 0x12 0x00 0x00 |     If 18 0 0</t>
  </si>
  <si>
    <t>0xf5 0x0b 0x04 0x01 |         ChangeEnemies</t>
  </si>
  <si>
    <t>0xf5 0x00 0x01 0x01 |         ChangeEnemies</t>
  </si>
  <si>
    <t>0xfc 0x01 0x07 0x0a | If 1 7 10</t>
  </si>
  <si>
    <t>0xf9 0x01 0x00 0x00 |     Bits</t>
  </si>
  <si>
    <t>Scullion</t>
  </si>
  <si>
    <t>0xf0 0xb7 0xd4 0xcd | RandomAttack: WaveCannon, Grav Bomb, Launcher</t>
  </si>
  <si>
    <t>0xf0 0xd4 0xd4 0xb4 | RandomAttack: Grav Bomb, Grav Bomb, Atomic Ray</t>
  </si>
  <si>
    <t>0xf0 0xef 0xcd 0xb7 | RandomAttack: Special, Launcher, WaveCannon</t>
  </si>
  <si>
    <t>0xf0 0xef 0xb7 0xcd | RandomAttack: Special, WaveCannon, Launcher</t>
  </si>
  <si>
    <t>0xb4                |     Atomic Ray</t>
  </si>
  <si>
    <t>Poplium</t>
  </si>
  <si>
    <t>Intangir</t>
  </si>
  <si>
    <t>0xfc 0x06 0x36 0x0a | If 6 54 10</t>
  </si>
  <si>
    <t>0xfc 0x14 0x24 0x00 | If 20 36 0</t>
  </si>
  <si>
    <t>0xdf                |     Meteo</t>
  </si>
  <si>
    <t>0xf9 0x02 0x24 0x00 |     Bits</t>
  </si>
  <si>
    <t>0xf9 0x01 0x24 0x00 |     Bits</t>
  </si>
  <si>
    <t>Misfit</t>
  </si>
  <si>
    <t>0xf0 0xee 0xeb 0xeb | RandomAttack: Battle, Lifeshaver, Lifeshaver</t>
  </si>
  <si>
    <t>Eland</t>
  </si>
  <si>
    <t>Enuo</t>
  </si>
  <si>
    <t>0xf0 0x8d 0x8e 0xef |     RandomAttack: CleanSweep, Aqua Rake, Special</t>
  </si>
  <si>
    <t>Deep Eye</t>
  </si>
  <si>
    <t>0xf0 0xfe 0xfe 0xc2 | RandomAttack: Nothing, Nothing, Escape</t>
  </si>
  <si>
    <t>GreaseMonk</t>
  </si>
  <si>
    <t>NeckHunter</t>
  </si>
  <si>
    <t>Grenade</t>
  </si>
  <si>
    <t>0xf0 0xe4 0xfe 0xef | RandomAttack: Blaze, Nothing, Special</t>
  </si>
  <si>
    <t>0xf0 0xe4 0xb3 0xfe | RandomAttack: Blaze, Fire Ball, Nothing</t>
  </si>
  <si>
    <t>Critic</t>
  </si>
  <si>
    <t>0xf0 0xee 0x8c 0xef | RandomAttack: Battle, Roulette, Special</t>
  </si>
  <si>
    <t>0xf0 0xee 0x98 0xa8 | RandomAttack: Battle, L? Pearl, Lullaby</t>
  </si>
  <si>
    <t>0xf0 0xee 0xee 0x8b | RandomAttack: Battle, Battle, Condemned</t>
  </si>
  <si>
    <t>Pan Dora</t>
  </si>
  <si>
    <t>0xf0 0x92 0xd3 0xfe | RandomAttack: Revenge, Evil Toot, Nothing</t>
  </si>
  <si>
    <t>0xf0 0x92 0xbb 0xfe | RandomAttack: Revenge, Absolute 0, Nothing</t>
  </si>
  <si>
    <t>0xf0 0xd3 0xbb 0xfe | RandomAttack: Evil Toot, Absolute 0, Nothing</t>
  </si>
  <si>
    <t>SoulDancer</t>
  </si>
  <si>
    <t>0xf6 0x01 0x00 0x01 | RandomItem</t>
  </si>
  <si>
    <t>0xf6 0x01 0x01 0x02 | RandomItem</t>
  </si>
  <si>
    <t>0xf6 0x01 0x03 0x04 | RandomItem</t>
  </si>
  <si>
    <t>0xf6 0x01 0x04 0x05 | RandomItem</t>
  </si>
  <si>
    <t>Gigantos</t>
  </si>
  <si>
    <t>0xf0 0x01 0x06 0x06 | RandomAttack: Ice, Ice 2, Ice 2</t>
  </si>
  <si>
    <t>Spek Tor</t>
  </si>
  <si>
    <t>Parasite</t>
  </si>
  <si>
    <t>0xf0 0xb9 0xb9 0xfe |     RandomAttack: Giga Volt, Giga Volt, Nothing</t>
  </si>
  <si>
    <t>EarthGuard</t>
  </si>
  <si>
    <t>Coelecite</t>
  </si>
  <si>
    <t>0xf0 0xbc 0xfe 0xfe |         RandomAttack: Magnitude8, Nothing, Nothing</t>
  </si>
  <si>
    <t>Anemone</t>
  </si>
  <si>
    <t>0xb9                |     Giga Volt</t>
  </si>
  <si>
    <t>0xb8                |     Mega Volt</t>
  </si>
  <si>
    <t>Hipocampus</t>
  </si>
  <si>
    <t>0xf0 0xa9 0xfe 0xfe |     RandomAttack: Acid Rain, Nothing, Nothing</t>
  </si>
  <si>
    <t>0xf0 0xbe 0xfe 0xfe |     RandomAttack: Flash Rain, Nothing, Nothing</t>
  </si>
  <si>
    <t>Spectre</t>
  </si>
  <si>
    <t>0xf0 0x00 0x01 0x02 | RandomAttack: Fire, Ice, Bolt</t>
  </si>
  <si>
    <t>Evil Oscar</t>
  </si>
  <si>
    <t>0x9c                |     Sour Mouth</t>
  </si>
  <si>
    <t>Slurm</t>
  </si>
  <si>
    <t>Latimeria</t>
  </si>
  <si>
    <t>0xf0 0xbc 0xfe 0xfe | RandomAttack: Magnitude8, Nothing, Nothing</t>
  </si>
  <si>
    <t>0xf0 0xef 0xbc 0xbc | RandomAttack: Special, Magnitude8, Magnitude8</t>
  </si>
  <si>
    <t>StillGoing</t>
  </si>
  <si>
    <t>Allo Ver</t>
  </si>
  <si>
    <t>0xfc 0x0b 0x3c 0x00 | If 11 60 0</t>
  </si>
  <si>
    <t>0xfb 0x00 0x00      |     Misc</t>
  </si>
  <si>
    <t>0xf0 0x0d 0x8b 0xfe | RandomAttack: Doom, Condemned, Nothing</t>
  </si>
  <si>
    <t>0xf0 0xfe 0xfe 0x0d |     RandomAttack: Nothing, Nothing, Doom</t>
  </si>
  <si>
    <t>Phase</t>
  </si>
  <si>
    <t>0xf0 0x90 0xfe 0xfe |     RandomAttack: Blow Fish, Nothing, Nothing</t>
  </si>
  <si>
    <t>Outsider</t>
  </si>
  <si>
    <t>0xf6 0x01 0x25 0x2b | RandomItem</t>
  </si>
  <si>
    <t>0xf6 0x01 0x26 0x2c | RandomItem</t>
  </si>
  <si>
    <t>0xf6 0x01 0x27 0x2d | RandomItem</t>
  </si>
  <si>
    <t>0xf6 0x01 0x28 0x2e | RandomItem</t>
  </si>
  <si>
    <t>0xf6 0x01 0x29 0x2f | RandomItem</t>
  </si>
  <si>
    <t>0xf6 0x01 0x41 0x41 |     RandomItem</t>
  </si>
  <si>
    <t>0xf6 0x01 0x42 0x43 |     RandomItem</t>
  </si>
  <si>
    <t>Barb-e</t>
  </si>
  <si>
    <t>0x23                | Imp</t>
  </si>
  <si>
    <t>0xf0 0x04 0xc7 0xfe | RandomAttack: Drain, Love Token, Nothing</t>
  </si>
  <si>
    <t>Parasoul</t>
  </si>
  <si>
    <t>0xf0 0xee 0x6f 0x6f |     RandomAttack: Battle, El Nino, El Nino</t>
  </si>
  <si>
    <t>Pm Stalker</t>
  </si>
  <si>
    <t>0xf0 0xee 0xee 0x04 | RandomAttack: Battle, Battle, Drain</t>
  </si>
  <si>
    <t>0xf0 0x04 0xfe 0xfe |     RandomAttack: Drain, Nothing, Nothing</t>
  </si>
  <si>
    <t>Hemophyte</t>
  </si>
  <si>
    <t>0xf0 0xe3 0xe3 0xfe |     RandomAttack: Shock Wave, Shock Wave, Nothing</t>
  </si>
  <si>
    <t>Sp Forces</t>
  </si>
  <si>
    <t>Nohrabbit</t>
  </si>
  <si>
    <t>0xf1 0x44           |     SetTarget: 68</t>
  </si>
  <si>
    <t>0xf0 0x2d 0x2e 0x33 |     RandomAttack: Cure, Cure 2, Remedy</t>
  </si>
  <si>
    <t>0xf0 0x1b 0x29 0xfe | RandomAttack: Mute, Osmose, Nothing</t>
  </si>
  <si>
    <t>0xf0 0x1a 0x20 0xfe | RandomAttack: Rasp, Stop, Nothing</t>
  </si>
  <si>
    <t>0xf0 0x1e 0x1d 0xfe | RandomAttack: Muddle, Sleep, Nothing</t>
  </si>
  <si>
    <t>Scrapper</t>
  </si>
  <si>
    <t>Ceritops</t>
  </si>
  <si>
    <t>Commando</t>
  </si>
  <si>
    <t>Opinicus</t>
  </si>
  <si>
    <t>0xf0 0x65 0xfe 0xfe |     RandomAttack: Wind Slash, Nothing, Nothing</t>
  </si>
  <si>
    <t>Poppers</t>
  </si>
  <si>
    <t>0xf0 0xee 0xee 0x9f | RandomAttack: Battle, Battle, Stone</t>
  </si>
  <si>
    <t>Lunaris</t>
  </si>
  <si>
    <t>Garm</t>
  </si>
  <si>
    <t>Vindr</t>
  </si>
  <si>
    <t>Kiwok</t>
  </si>
  <si>
    <t>Nastidon</t>
  </si>
  <si>
    <t>Rinn</t>
  </si>
  <si>
    <t>Insecare</t>
  </si>
  <si>
    <t>Vermin</t>
  </si>
  <si>
    <t>0xfc 0x1b 0x70 0x00 |     If 27 112 0</t>
  </si>
  <si>
    <t>0xfc 0x10 0x00 0x00 |         If 16 0 0</t>
  </si>
  <si>
    <t>0xf5 0x03 0x00 0x18 |             ChangeEnemies</t>
  </si>
  <si>
    <t>0xfc 0x1b 0x71 0x00 | If 27 113 0</t>
  </si>
  <si>
    <t>0xfc 0x10 0x00 0x00 |     If 16 0 0</t>
  </si>
  <si>
    <t>0xf5 0x03 0x00 0x1a |         ChangeEnemies</t>
  </si>
  <si>
    <t>Mantodea</t>
  </si>
  <si>
    <t>0xf0 0xef 0xee 0xee | RandomAttack: Special, Battle, Battle</t>
  </si>
  <si>
    <t>Bogy</t>
  </si>
  <si>
    <t>Prussian</t>
  </si>
  <si>
    <t>Black Drgn</t>
  </si>
  <si>
    <t>0xf0 0xee 0xee 0x69 | RandomAttack: Battle, Battle, Sand Storm</t>
  </si>
  <si>
    <t>0xf0 0xee 0xef 0x69 | RandomAttack: Battle, Special, Sand Storm</t>
  </si>
  <si>
    <t>Adamanchyt</t>
  </si>
  <si>
    <t>Dante</t>
  </si>
  <si>
    <t>0xf0 0x96 0xfe 0xfe |     RandomAttack: L.3 Muddle, Nothing, Nothing</t>
  </si>
  <si>
    <t>Wirey Drgn</t>
  </si>
  <si>
    <t>Dueller</t>
  </si>
  <si>
    <t>0xf0 0x94 0x95 0xef | RandomAttack: L.5 Doom, L.4 Flare, Special</t>
  </si>
  <si>
    <t>0xf0 0xd7 0xfe 0xfe |     RandomAttack: Shrapnel, Nothing, Nothing</t>
  </si>
  <si>
    <t>Psychot</t>
  </si>
  <si>
    <t>Muus</t>
  </si>
  <si>
    <t>0xf0 0xee 0xef 0x9d | RandomAttack: Battle, Special, Pep Up</t>
  </si>
  <si>
    <t>0xf0 0xee 0xfe 0xfe |         RandomAttack: Battle, Nothing, Nothing</t>
  </si>
  <si>
    <t>0xf0 0x9d 0xfe 0xfe |     RandomAttack: Pep Up, Nothing, Nothing</t>
  </si>
  <si>
    <t>Karkass</t>
  </si>
  <si>
    <t>0xf0 0x0b 0x0c 0x0f |     RandomAttack: Bolt 3, Break, Flare</t>
  </si>
  <si>
    <t>0xeb                |     Lifeshaver</t>
  </si>
  <si>
    <t>Punisher</t>
  </si>
  <si>
    <t>0xfc 0x01 0x05 0x05 | If 1 5 5</t>
  </si>
  <si>
    <t>0xf4 0x05 0x05 0xfe |     RandomCommand</t>
  </si>
  <si>
    <t>Balloon</t>
  </si>
  <si>
    <t>0xf0 0xfe 0xee 0xee | RandomAttack: Nothing, Battle, Battle</t>
  </si>
  <si>
    <t>0xf0 0xfe 0xfe 0xa2 | RandomAttack: Nothing, Nothing, Exploder</t>
  </si>
  <si>
    <t>0xfc 0x04 0x01 0x00 | If 4 1 0</t>
  </si>
  <si>
    <t>0xf0 0xa2 0xef 0xfe |     RandomAttack: Exploder, Special, Nothing</t>
  </si>
  <si>
    <t>Gabbldegak</t>
  </si>
  <si>
    <t>0xf0 0xee 0xee 0x26 | RandomAttack: Battle, Battle, Vanish</t>
  </si>
  <si>
    <t>GtBehemoth</t>
  </si>
  <si>
    <t>Scorpion</t>
  </si>
  <si>
    <t>Chaos Drgn</t>
  </si>
  <si>
    <t>0xf0 0xd6 0xfe 0xfe | RandomAttack: Disaster, Nothing, Nothing</t>
  </si>
  <si>
    <t>Spit Fire</t>
  </si>
  <si>
    <t>0xf0 0xb6 0xfe 0xfe |     RandomAttack: Diffuser, Nothing, Nothing</t>
  </si>
  <si>
    <t>0xf0 0xbb 0xef 0xfe | RandomAttack: Absolute 0, Special, Nothing</t>
  </si>
  <si>
    <t>Vectagoyle</t>
  </si>
  <si>
    <t>0xf0 0xb9 0xba 0xe4 | RandomAttack: Giga Volt, Blizzard, Blaze</t>
  </si>
  <si>
    <t>0xf0 0x8e 0xba 0xee | RandomAttack: Aqua Rake, Blizzard, Battle</t>
  </si>
  <si>
    <t>0xf0 0x8e 0xb9 0xe4 | RandomAttack: Aqua Rake, Giga Volt, Blaze</t>
  </si>
  <si>
    <t>Lich</t>
  </si>
  <si>
    <t>0xf0 0x09 0x09 0xfe |     RandomAttack: Fire 3, Fire 3, Nothing</t>
  </si>
  <si>
    <t>0xf0 0x00 0x00 0xef | RandomAttack: Fire, Fire, Special</t>
  </si>
  <si>
    <t>0xf0 0x00 0x05 0x09 | RandomAttack: Fire, Fire 2, Fire 3</t>
  </si>
  <si>
    <t>Osprey</t>
  </si>
  <si>
    <t>0xf0 0xe7 0xfe 0xfe |     RandomAttack: Shimsham, Nothing, Nothing</t>
  </si>
  <si>
    <t>Bug</t>
  </si>
  <si>
    <t>0xfc 0x01 0x00 0x00 |     If 1 0 0</t>
  </si>
  <si>
    <t>Sea Flower</t>
  </si>
  <si>
    <t>Fortis</t>
  </si>
  <si>
    <t>0xf0 0x73 0xb3 0xdd | RandomAttack: Snowball, Fire Ball, Missile</t>
  </si>
  <si>
    <t>0xfc 0x04 0x04 0x00 | If 4 4 0</t>
  </si>
  <si>
    <t>0xef                |         Special</t>
  </si>
  <si>
    <t>Abolisher</t>
  </si>
  <si>
    <t>0x93                | Pearl Wind</t>
  </si>
  <si>
    <t>Aquila</t>
  </si>
  <si>
    <t>0xf0 0xee 0xee 0xb2 | RandomAttack: Battle, Battle, Cyclonic</t>
  </si>
  <si>
    <t>Junk</t>
  </si>
  <si>
    <t>0xa2                |     Exploder</t>
  </si>
  <si>
    <t>0xf0 0x9d 0xa2 0xfe | RandomAttack: Pep Up, Exploder, Nothing</t>
  </si>
  <si>
    <t>Mandrake</t>
  </si>
  <si>
    <t>0xf0 0xbd 0xfe 0xfe |     RandomAttack: Raid, Nothing, Nothing</t>
  </si>
  <si>
    <t>1st Class</t>
  </si>
  <si>
    <t>Tap Dancer</t>
  </si>
  <si>
    <t>0xf6 0x01 0x13 0x14 |     RandomItem</t>
  </si>
  <si>
    <t>Necromancr</t>
  </si>
  <si>
    <t>0xf0 0x0d 0x12 0x0f |     RandomAttack: Doom, X-Zone, Flare</t>
  </si>
  <si>
    <t>0xf0 0x10 0x11 0xfe |     RandomAttack: Demi, Quartr, Nothing</t>
  </si>
  <si>
    <t>Borras</t>
  </si>
  <si>
    <t>Wild Rat</t>
  </si>
  <si>
    <t>Gold Bear</t>
  </si>
  <si>
    <t>Innoc</t>
  </si>
  <si>
    <t>0xf0 0xcf 0x70 0xfe | RandomAttack: Cold Dust, Plasma, Nothing</t>
  </si>
  <si>
    <t>0xf0 0xcf 0x70 0x98 | RandomAttack: Cold Dust, Plasma, L? Pearl</t>
  </si>
  <si>
    <t>Trixter</t>
  </si>
  <si>
    <t>0xf0 0x00 0x05 0x09 |     RandomAttack: Fire, Fire 2, Fire 3</t>
  </si>
  <si>
    <t>0xfc 0x08 0x43 0x17 | If 8 67 23</t>
  </si>
  <si>
    <t>0xf0 0x2e 0x24 0x1f |     RandomAttack: Cure 2, Rflect, Haste</t>
  </si>
  <si>
    <t>0xf0 0x05 0xfe 0xfe | RandomAttack: Fire 2, Nothing, Nothing</t>
  </si>
  <si>
    <t>Red Wolf</t>
  </si>
  <si>
    <t>Didalos</t>
  </si>
  <si>
    <t>0xfc 0x15 0x24 0x00 | If 21 36 0</t>
  </si>
  <si>
    <t>0xfc 0x08 0x43 0x17 |     If 8 67 23</t>
  </si>
  <si>
    <t>0x97                |         Reflect???</t>
  </si>
  <si>
    <t>0xf9 0x01 0x24 0x00 |         Bits</t>
  </si>
  <si>
    <t>0xf0 0xee 0x94 0x08 | RandomAttack: Battle, L.5 Doom, Bio</t>
  </si>
  <si>
    <t>0xf0 0x10 0x10 0xa5 | RandomAttack: Demi, Demi, Virite</t>
  </si>
  <si>
    <t>0xf9 0x02 0x24 0x00 | Bits</t>
  </si>
  <si>
    <t>0xf0 0xec 0xfe 0xfe |     RandomAttack: Fire Wall, Nothing, Nothing</t>
  </si>
  <si>
    <t>Woolly</t>
  </si>
  <si>
    <t>Veteran</t>
  </si>
  <si>
    <t>0xf0 0xee 0x8b 0x8b | RandomAttack: Battle, Condemned, Condemned</t>
  </si>
  <si>
    <t>0xf0 0xee 0x8b 0xee | RandomAttack: Battle, Condemned, Battle</t>
  </si>
  <si>
    <t>0xf0 0xee 0xe2 0xe2 | RandomAttack: Battle, Dread, Dread</t>
  </si>
  <si>
    <t>0xf0 0xfe 0xfe 0x8c |     RandomAttack: Nothing, Nothing, Roulette</t>
  </si>
  <si>
    <t>Sky Base</t>
  </si>
  <si>
    <t>0x94                | L.5 Doom</t>
  </si>
  <si>
    <t>0xf0 0x0d 0xfe 0xfe | RandomAttack: Doom, Nothing, Nothing</t>
  </si>
  <si>
    <t>0xf0 0xb1 0xfe 0xfe |     RandomAttack: Blaster, Nothing, Nothing</t>
  </si>
  <si>
    <t>IronHitman</t>
  </si>
  <si>
    <t>0xf0 0xef 0x9b 0xee | RandomAttack: Special, Dischord, Battle</t>
  </si>
  <si>
    <t>Io</t>
  </si>
  <si>
    <t>0xf0 0xb7 0xb7 0xb6 | RandomAttack: WaveCannon, WaveCannon, Diffuser</t>
  </si>
  <si>
    <t>Pugs</t>
  </si>
  <si>
    <t>Whelk</t>
  </si>
  <si>
    <t>0xfc 0x15 0x03 0x00 | If 21 3 0</t>
  </si>
  <si>
    <t>0xf9 0x00 0x03 0x00 |     Bits</t>
  </si>
  <si>
    <t>0xf7 0x05           |     Event</t>
  </si>
  <si>
    <t>0xfc 0x0b 0x0a 0x00 | If 11 10 0</t>
  </si>
  <si>
    <t>0xfc 0x12 0x02 0x00 |     If 18 2 0</t>
  </si>
  <si>
    <t>0xf3 0x05 0x00      |         Display Message: 0x0005</t>
  </si>
  <si>
    <t>0xf5 0x09 0x02 0x02 |         ChangeEnemies</t>
  </si>
  <si>
    <t>0xfc 0x11 0x02 0x00 |     If 17 2 0</t>
  </si>
  <si>
    <t>0xf5 0x08 0x01 0x02 |         ChangeEnemies</t>
  </si>
  <si>
    <t>Presenter</t>
  </si>
  <si>
    <t>0xfc 0x14 0x00 0x00 | If 20 0 0</t>
  </si>
  <si>
    <t>0xf0 0xfe 0xbc 0xbc |     RandomAttack: Nothing, Magnitude8, Magnitude8</t>
  </si>
  <si>
    <t>0xf0 0xfe 0xb8 0x90 | RandomAttack: Nothing, Mega Volt, Blow Fish</t>
  </si>
  <si>
    <t>0xf9 0x01 0x03 0x00 |         Bits</t>
  </si>
  <si>
    <t>0xf5 0x0c 0x01 0xff |         ChangeEnemies</t>
  </si>
  <si>
    <t>0xf0 0xfe 0xfe 0xb9 |     RandomAttack: Nothing, Nothing, Giga Volt</t>
  </si>
  <si>
    <t>Mega Armor</t>
  </si>
  <si>
    <t>0xf0 0xb5 0xb5 0xfe |     RandomAttack: Tek Laser, Tek Laser, Nothing</t>
  </si>
  <si>
    <t>0xf0 0xdd 0xdd 0xfe |     RandomAttack: Missile, Missile, Nothing</t>
  </si>
  <si>
    <t>0xfc 0x15 0x00 0x04 |     If 21 0 4</t>
  </si>
  <si>
    <t>0xfc 0x09 0x05 0x08 |         If 9 5 8</t>
  </si>
  <si>
    <t>0xef                |             Special</t>
  </si>
  <si>
    <t>0xf3 0x12 0x00      |             Display Message: 0x0012</t>
  </si>
  <si>
    <t>0xf9 0x01 0x00 0x04 |             Bits</t>
  </si>
  <si>
    <t>0xfc 0x14 0x00 0x04 | If 20 0 4</t>
  </si>
  <si>
    <t>0xfc 0x08 0x05 0x08 |         If 8 5 8</t>
  </si>
  <si>
    <t>0xf9 0x01 0x00 0x02 |             Bits</t>
  </si>
  <si>
    <t>0xf3 0x43 0x00      |             Display Message: 0x0043</t>
  </si>
  <si>
    <t>0xfc 0x0b 0x32 0x00 | If 11 50 0</t>
  </si>
  <si>
    <t>0xf3 0x0a 0x00      |     Display Message: 0x000a</t>
  </si>
  <si>
    <t>0xf0 0xe6 0xe6 0xe6 | RandomAttack: Gale Cut, Gale Cut, Gale Cut</t>
  </si>
  <si>
    <t>0xfc 0x02 0x5d 0x5d | If 2 93 93</t>
  </si>
  <si>
    <t>0xf7 0x09           |     Event</t>
  </si>
  <si>
    <t>0xfc 0x06 0x36 0x55 |     If 6 54 85</t>
  </si>
  <si>
    <t>0xfc 0x15 0x00 0x00 |         If 21 0 0</t>
  </si>
  <si>
    <t>0xf9 0x01 0x00 0x00 |             Bits</t>
  </si>
  <si>
    <t>0xf3 0x42 0x00      |             Display Message: 0x0042</t>
  </si>
  <si>
    <t>0xf7 0x07           |             Event</t>
  </si>
  <si>
    <t>0xfc 0x14 0x00 0x00 |     If 20 0 0</t>
  </si>
  <si>
    <t>0xfc 0x15 0x00 0x01 |         If 21 0 1</t>
  </si>
  <si>
    <t>0xfc 0x06 0x36 0x51 |             If 6 54 81</t>
  </si>
  <si>
    <t>0xf7 0x08           |                 Event</t>
  </si>
  <si>
    <t>0xf9 0x01 0x00 0x01 |                 Bits</t>
  </si>
  <si>
    <t>0xf7 0x10           |     Event</t>
  </si>
  <si>
    <t>0xf9 0x00 0x00 0x00 |     Bits</t>
  </si>
  <si>
    <t>0xfc 0x06 0x36 0x03 | If 6 54 3</t>
  </si>
  <si>
    <t>0xf0 0xee 0x00 0xee |     RandomAttack: Battle, Fire, Battle</t>
  </si>
  <si>
    <t>0xf0 0xb5 0xef 0x02 |     RandomAttack: Tek Laser, Special, Bolt</t>
  </si>
  <si>
    <t>0xf0 0xee 0x02 0x00 | RandomAttack: Battle, Bolt, Fire</t>
  </si>
  <si>
    <t>0xf0 0x03 0xef 0x00 | RandomAttack: Poison, Special, Fire</t>
  </si>
  <si>
    <t>0xf0 0xfe 0xfe 0xee |     RandomAttack: Nothing, Nothing, Battle</t>
  </si>
  <si>
    <t>Prometheus</t>
  </si>
  <si>
    <t>0xf0 0xef 0xd7 0xfe | RandomAttack: Special, Shrapnel, Nothing</t>
  </si>
  <si>
    <t>0xf0 0xcc 0xfe 0xfe |     RandomAttack: S. Cross, Nothing, Nothing</t>
  </si>
  <si>
    <t>0xf0 0xc5 0xfe 0xfe |     RandomAttack: N. Cross, Nothing, Nothing</t>
  </si>
  <si>
    <t>0xf0 0xee 0xef 0xd3 |     RandomAttack: Battle, Special, Evil Toot</t>
  </si>
  <si>
    <t>0xfc 0x0d 0x03 0x02 | If 13 3 2</t>
  </si>
  <si>
    <t>0xfc 0x13 0x00 0x02 |     If 19 0 2</t>
  </si>
  <si>
    <t>0xf8 0x03 0x00      |         VAR_3 = 0</t>
  </si>
  <si>
    <t>0xd3                |         Evil Toot</t>
  </si>
  <si>
    <t>0xfc 0x0b 0x0f 0x00 | If 11 15 0</t>
  </si>
  <si>
    <t>0xf0 0xa9 0xa9 0xe9 |     RandomAttack: Acid Rain, Acid Rain, Scar Beam</t>
  </si>
  <si>
    <t>0xf0 0xfe 0xfe 0xef |     RandomAttack: Nothing, Nothing, Special</t>
  </si>
  <si>
    <t>0xfc 0x0d 0x03 0x05 | If 13 3 5</t>
  </si>
  <si>
    <t>0xf5 0x0a 0x04 0x02 |     ChangeEnemies</t>
  </si>
  <si>
    <t>0xf5 0x0a 0x02 0x01 |     ChangeEnemies</t>
  </si>
  <si>
    <t>0xf5 0x00 0x01 0x02 |     ChangeEnemies</t>
  </si>
  <si>
    <t>0xfc 0x0d 0x24 0x03 | If 13 36 3</t>
  </si>
  <si>
    <t>0xf8 0x24 0x00      |     VAR_36 = 0</t>
  </si>
  <si>
    <t>0xf5 0x0a 0x02 0x08 |     ChangeEnemies</t>
  </si>
  <si>
    <t>0x24                |     Rflect</t>
  </si>
  <si>
    <t>0xf5 0x0a 0x04 0x08 |     ChangeEnemies</t>
  </si>
  <si>
    <t>0xf5 0x0a 0x02 0x02 |     ChangeEnemies</t>
  </si>
  <si>
    <t>0xf5 0x00 0x01 0x08 |     ChangeEnemies</t>
  </si>
  <si>
    <t>0xf1 0x47           | SetTarget: 71</t>
  </si>
  <si>
    <t>0xf0 0x01 0x01 0x06 | RandomAttack: Ice, Ice, Ice 2</t>
  </si>
  <si>
    <t>0xf0 0x01 0x06 0xba | RandomAttack: Ice, Ice 2, Blizzard</t>
  </si>
  <si>
    <t>0xf3 0x1b 0x00      |     Display Message: 0x001b</t>
  </si>
  <si>
    <t>0xf5 0x00 0x00 0x03 |     ChangeEnemies</t>
  </si>
  <si>
    <t>0xf3 0x1c 0x00      |     Display Message: 0x001c</t>
  </si>
  <si>
    <t>0xf3 0x1d 0x00      |     Display Message: 0x001d</t>
  </si>
  <si>
    <t>0xfb 0x02 0x00      |     Misc</t>
  </si>
  <si>
    <t>0xf0 0xfe 0xfe 0x01 |     RandomAttack: Nothing, Nothing, Ice</t>
  </si>
  <si>
    <t>0xf8 0x24 0x81      |     VAR_36 += 128</t>
  </si>
  <si>
    <t>0xf8 0x03 0x81      |     VAR_3 += 128</t>
  </si>
  <si>
    <t>0xf5 0x0a 0x04 0x01 |     ChangeEnemies</t>
  </si>
  <si>
    <t>0xf5 0x00 0x01 0x01 |     ChangeEnemies</t>
  </si>
  <si>
    <t>0xf5 0x0a 0x02 0x04 |     ChangeEnemies</t>
  </si>
  <si>
    <t>0x09                |     Fire 3</t>
  </si>
  <si>
    <t>0xf5 0x0a 0x04 0x04 |     ChangeEnemies</t>
  </si>
  <si>
    <t>0xf5 0x00 0x01 0x04 |     ChangeEnemies</t>
  </si>
  <si>
    <t>0xf0 0xee 0x00 0x00 | RandomAttack: Battle, Fire, Fire</t>
  </si>
  <si>
    <t>0xf0 0xee 0xe4 0x05 | RandomAttack: Battle, Blaze, Fire 2</t>
  </si>
  <si>
    <t>0xf8 0x02 0x81      | VAR_2 += 128</t>
  </si>
  <si>
    <t>0xf0 0xfe 0xfe 0x00 |     RandomAttack: Nothing, Nothing, Fire</t>
  </si>
  <si>
    <t>0xfc 0x09 0x36 0x13 |         If 9 54 19</t>
  </si>
  <si>
    <t>0xf1 0x36           |             SetTarget: 54</t>
  </si>
  <si>
    <t>0x1f                |             Haste</t>
  </si>
  <si>
    <t>0xf9 0x01 0x24 0x00 |             Bits</t>
  </si>
  <si>
    <t>0xf0 0xee 0xe6 0xb4 |     RandomAttack: Battle, Gale Cut, Atomic Ray</t>
  </si>
  <si>
    <t>0xf0 0xb1 0xb4 0xe3 |     RandomAttack: Blaster, Atomic Ray, Shock Wave</t>
  </si>
  <si>
    <t>0xf0 0xee 0xee 0x01 | RandomAttack: Battle, Battle, Ice</t>
  </si>
  <si>
    <t>0xf0 0xee 0xef 0xad | RandomAttack: Battle, Special, Net</t>
  </si>
  <si>
    <t>Inferno</t>
  </si>
  <si>
    <t>0xfc 0x16 0x1e 0x00 | If 22 30 0</t>
  </si>
  <si>
    <t>0xfc 0x11 0x0b 0x00 |     If 17 11 0</t>
  </si>
  <si>
    <t>0xaf                |         Delta Hit</t>
  </si>
  <si>
    <t>0xfb 0x04 0x00      |         Misc</t>
  </si>
  <si>
    <t>0xbf                |             TekBarrier</t>
  </si>
  <si>
    <t>0xfc 0x13 0x01 0x02 | If 19 1 2</t>
  </si>
  <si>
    <t>0xf0 0x0b 0x0b 0x13 |     RandomAttack: Bolt 3, Bolt 3, Meteor</t>
  </si>
  <si>
    <t>0xf0 0x07 0xb4 0xb4 | RandomAttack: Bolt 2, Atomic Ray, Atomic Ray</t>
  </si>
  <si>
    <t>0xf0 0xb9 0xb9 0xb4 | RandomAttack: Giga Volt, Giga Volt, Atomic Ray</t>
  </si>
  <si>
    <t>0xf0 0x07 0xb4 0xe3 | RandomAttack: Bolt 2, Atomic Ray, Shock Wave</t>
  </si>
  <si>
    <t>0xfc 0x0d 0x01 0x03 | If 13 1 3</t>
  </si>
  <si>
    <t>0xf8 0x01 0x00      |     VAR_1 = 0</t>
  </si>
  <si>
    <t>0xf1 0x31           |     SetTarget: 49</t>
  </si>
  <si>
    <t>0x05                |     Fire 2</t>
  </si>
  <si>
    <t>0xfc 0x16 0x3c 0x00 | If 22 60 0</t>
  </si>
  <si>
    <t>0xfb 0x04 0x00      |     Misc</t>
  </si>
  <si>
    <t>0xf3 0x1f 0x00      |     Display Message: 0x001f</t>
  </si>
  <si>
    <t>0xbc                |     Magnitude8</t>
  </si>
  <si>
    <t>0xf0 0xee 0x02 0x02 | RandomAttack: Battle, Bolt, Bolt</t>
  </si>
  <si>
    <t>0xf0 0xee 0x07 0xef | RandomAttack: Battle, Bolt 2, Special</t>
  </si>
  <si>
    <t>0xfc 0x0d 0x03 0x02 |     If 13 3 2</t>
  </si>
  <si>
    <t>0xf3 0x31 0x00      |         Display Message: 0x0031</t>
  </si>
  <si>
    <t>0xf3 0x26 0x00      |         Display Message: 0x0026</t>
  </si>
  <si>
    <t>0xf1 0x43           |         SetTarget: 67</t>
  </si>
  <si>
    <t>0xb9                |         Giga Volt</t>
  </si>
  <si>
    <t>0xfc 0x0d 0x03 0x01 |     If 13 3 1</t>
  </si>
  <si>
    <t>0xf8 0x03 0x81      |         VAR_3 += 128</t>
  </si>
  <si>
    <t>0xf3 0x2d 0x00      |         Display Message: 0x002d</t>
  </si>
  <si>
    <t>0xfc 0x0d 0x03 0x00 |     If 13 3 0</t>
  </si>
  <si>
    <t>0xf3 0x2c 0x00      |         Display Message: 0x002c</t>
  </si>
  <si>
    <t>0xf8 0x01 0x81      |     VAR_1 += 128</t>
  </si>
  <si>
    <t>0xf1 0x30           |     SetTarget: 48</t>
  </si>
  <si>
    <t>0x07                |     Bolt 2</t>
  </si>
  <si>
    <t>0xf0 0xee 0x05 0xef | RandomAttack: Battle, Fire 2, Special</t>
  </si>
  <si>
    <t>0xfc 0x0d 0x02 0x02 |     If 13 2 2</t>
  </si>
  <si>
    <t>0xf3 0x47 0x00      |         Display Message: 0x0047</t>
  </si>
  <si>
    <t>0xf3 0x32 0x00      |         Display Message: 0x0032</t>
  </si>
  <si>
    <t>0xf8 0x02 0x00      |         VAR_2 = 0</t>
  </si>
  <si>
    <t>0x09                |         Fire 3</t>
  </si>
  <si>
    <t>0xfc 0x0d 0x02 0x01 |     If 13 2 1</t>
  </si>
  <si>
    <t>0xf8 0x02 0x81      |         VAR_2 += 128</t>
  </si>
  <si>
    <t>0xf3 0x46 0x00      |         Display Message: 0x0046</t>
  </si>
  <si>
    <t>0xfc 0x0d 0x02 0x00 |     If 13 2 0</t>
  </si>
  <si>
    <t>0xf3 0x33 0x00      |         Display Message: 0x0033</t>
  </si>
  <si>
    <t>0xf8 0x00 0x81      |     VAR_0 += 128</t>
  </si>
  <si>
    <t>0xf0 0xfe 0xef 0xba |     RandomAttack: Nothing, Special, Blizzard</t>
  </si>
  <si>
    <t>Guardian</t>
  </si>
  <si>
    <t>0xfb 0x01 0x36      |     Misc</t>
  </si>
  <si>
    <t>0xf3 0x30 0x00      |     Display Message: 0x0030</t>
  </si>
  <si>
    <t>0xfc 0x0d 0x01 0x02 |     If 13 1 2</t>
  </si>
  <si>
    <t>0xf8 0x01 0x00      |         VAR_1 = 0</t>
  </si>
  <si>
    <t>0xf3 0x2f 0x00      |         Display Message: 0x002f</t>
  </si>
  <si>
    <t>0xf3 0x2e 0x00      |     Display Message: 0x002e</t>
  </si>
  <si>
    <t>Air Force</t>
  </si>
  <si>
    <t>0xfc 0x0d 0x01 0x06 |     If 13 1 6</t>
  </si>
  <si>
    <t>0xf5 0x02 0x01 0x08 |         ChangeEnemies</t>
  </si>
  <si>
    <t>0xb7                |         WaveCannon</t>
  </si>
  <si>
    <t>0xfc 0x0d 0x01 0x05 |     If 13 1 5</t>
  </si>
  <si>
    <t>0xf3 0x45 0x00      |         Display Message: 0x0045</t>
  </si>
  <si>
    <t>0xf8 0x01 0x81      |         VAR_1 += 128</t>
  </si>
  <si>
    <t>0xfc 0x0d 0x01 0x04 |     If 13 1 4</t>
  </si>
  <si>
    <t>0xf3 0x3c 0x00      |         Display Message: 0x003c</t>
  </si>
  <si>
    <t>0xfc 0x0d 0x01 0x03 |     If 13 1 3</t>
  </si>
  <si>
    <t>0xf3 0x3b 0x00      |         Display Message: 0x003b</t>
  </si>
  <si>
    <t>0xf3 0x3a 0x00      |         Display Message: 0x003a</t>
  </si>
  <si>
    <t>0xfc 0x0d 0x01 0x01 |     If 13 1 1</t>
  </si>
  <si>
    <t>0xf3 0x39 0x00      |         Display Message: 0x0039</t>
  </si>
  <si>
    <t>0xfc 0x0d 0x01 0x00 |     If 13 1 0</t>
  </si>
  <si>
    <t>0xf5 0x03 0x00 0x08 |         ChangeEnemies</t>
  </si>
  <si>
    <t>0xfb 0x0b 0x13      |         Misc</t>
  </si>
  <si>
    <t>0xf3 0x22 0x00      |         Display Message: 0x0022</t>
  </si>
  <si>
    <t>0xf3 0x38 0x00      |         Display Message: 0x0038</t>
  </si>
  <si>
    <t>0xf0 0xb5 0xb6 0xfe |     RandomAttack: Tek Laser, Diffuser, Nothing</t>
  </si>
  <si>
    <t>Tritoch (Vicks/Wedge/Terra)</t>
  </si>
  <si>
    <t>0xf7 0x04           | Event</t>
  </si>
  <si>
    <t>0xfb 0x02 0x00      | Misc</t>
  </si>
  <si>
    <t>Tritoch (Terra)</t>
  </si>
  <si>
    <t>0xf7 0x12           | Event</t>
  </si>
  <si>
    <t>FlameEater</t>
  </si>
  <si>
    <t>AtmaWeapon</t>
  </si>
  <si>
    <t>0xf3 0x66 0x00      |     Display Message: 0x0066</t>
  </si>
  <si>
    <t>0xf1 0x48           |     SetTarget: 72</t>
  </si>
  <si>
    <t>0xf1 0x49           |     SetTarget: 73</t>
  </si>
  <si>
    <t>0xf1 0x4a           |     SetTarget: 74</t>
  </si>
  <si>
    <t>0xf1 0x4b           |     SetTarget: 75</t>
  </si>
  <si>
    <t>0xfc 0x0d 0x00 0x06 | If 13 0 6</t>
  </si>
  <si>
    <t>0x8c                |     Roulette</t>
  </si>
  <si>
    <t>0xf0 0xee 0xee 0x05 | RandomAttack: Battle, Battle, Fire 2</t>
  </si>
  <si>
    <t>0xf0 0xee 0xb3 0x09 | RandomAttack: Battle, Fire Ball, Fire 3</t>
  </si>
  <si>
    <t>Kefka</t>
  </si>
  <si>
    <t>0xfb 0x07 0x36      |     Misc</t>
  </si>
  <si>
    <t>0xfc 0x1b 0xd7 0x01 | If 27 215 1</t>
  </si>
  <si>
    <t>0xf2 0x90 0x00 0x82 |         SetFormation</t>
  </si>
  <si>
    <t>0xfc 0x1b 0x00 0x02 | If 27 0 2</t>
  </si>
  <si>
    <t>0xf2 0x90 0x01 0x82 |         SetFormation</t>
  </si>
  <si>
    <t>0xfc 0x1b 0x01 0x02 | If 27 1 2</t>
  </si>
  <si>
    <t>0xf2 0x8f 0x02 0x82 |         SetFormation</t>
  </si>
  <si>
    <t>BR Tentacle</t>
  </si>
  <si>
    <t>0xfc 0x14 0x24 0x07 | If 20 36 7</t>
  </si>
  <si>
    <t>0xfc 0x0b 0x1e 0x00 |     If 11 30 0</t>
  </si>
  <si>
    <t>0xdb                |         Discard</t>
  </si>
  <si>
    <t>0xfc 0x15 0x24 0x07 | If 21 36 7</t>
  </si>
  <si>
    <t>0xfc 0x08 0x48 0x12 |     If 8 72 18</t>
  </si>
  <si>
    <t>0xc8                |         Seize</t>
  </si>
  <si>
    <t>0xfc 0x08 0x49 0x12 |     If 8 73 18</t>
  </si>
  <si>
    <t>0xfc 0x08 0x4a 0x12 |     If 8 74 18</t>
  </si>
  <si>
    <t>0xfc 0x08 0x4b 0x12 |     If 8 75 18</t>
  </si>
  <si>
    <t>0xf0 0xef 0x03 0xef |     RandomAttack: Special, Poison, Special</t>
  </si>
  <si>
    <t>0xf0 0xb0 0xb0 0xef |     RandomAttack: Entwine, Entwine, Special</t>
  </si>
  <si>
    <t>0xf0 0xee 0x08 0xef |     RandomAttack: Battle, Bio, Special</t>
  </si>
  <si>
    <t>0xf0 0x03 0xef 0xb0 |     RandomAttack: Poison, Special, Entwine</t>
  </si>
  <si>
    <t>0xfc 0x14 0x24 0x07 |     If 20 36 7</t>
  </si>
  <si>
    <t>Dullahan</t>
  </si>
  <si>
    <t>0x98                |     L? Pearl</t>
  </si>
  <si>
    <t>0xfc 0x15 0x24 0x02 | If 21 36 2</t>
  </si>
  <si>
    <t>0xfc 0x06 0x36 0x50 |     If 6 54 80</t>
  </si>
  <si>
    <t>0x2e                |         Cure 2</t>
  </si>
  <si>
    <t>0xf9 0x01 0x24 0x02 |         Bits</t>
  </si>
  <si>
    <t>0xfc 0x0d 0x01 0x08 | If 13 1 8</t>
  </si>
  <si>
    <t>0xf0 0xc5 0xef 0xfe |     RandomAttack: N. Cross, Special, Nothing</t>
  </si>
  <si>
    <t>0xf0 0x06 0xef 0xfe |     RandomAttack: Ice 2, Special, Nothing</t>
  </si>
  <si>
    <t>0xf0 0x98 0xfe 0xbb |     RandomAttack: L? Pearl, Nothing, Absolute 0</t>
  </si>
  <si>
    <t>0xf0 0x06 0xbb 0xfe |     RandomAttack: Ice 2, Absolute 0, Nothing</t>
  </si>
  <si>
    <t>0xfc 0x15 0x24 0x01 | If 21 36 1</t>
  </si>
  <si>
    <t>0xf9 0x01 0x24 0x01 |         Bits</t>
  </si>
  <si>
    <t>0xf0 0x0a 0x06 0xfe | RandomAttack: Ice 3, Ice 2, Nothing</t>
  </si>
  <si>
    <t>0xf0 0x0a 0xfe 0x0e | RandomAttack: Ice 3, Nothing, Pearl</t>
  </si>
  <si>
    <t>0xf0 0x0e 0x06 0xfe | RandomAttack: Pearl, Ice 2, Nothing</t>
  </si>
  <si>
    <t>0xf0 0xfe 0x06 0x0e | RandomAttack: Nothing, Ice 2, Pearl</t>
  </si>
  <si>
    <t>0xf9 0x02 0x24 0x01 | Bits</t>
  </si>
  <si>
    <t>0xf9 0x02 0x24 0x02 | Bits</t>
  </si>
  <si>
    <t>Doom Gaze</t>
  </si>
  <si>
    <t>0x94                |     L.5 Doom</t>
  </si>
  <si>
    <t>0xf0 0xee 0x0d 0x0a | RandomAttack: Battle, Doom, Ice 3</t>
  </si>
  <si>
    <t>0xf0 0x0d 0x8f 0x8f | RandomAttack: Doom, Aero, Aero</t>
  </si>
  <si>
    <t>0xf0 0xfe 0xc2 0xc2 | RandomAttack: Nothing, Escape, Escape</t>
  </si>
  <si>
    <t>0xf9 0x01 0x0d 0x00 |     Bits</t>
  </si>
  <si>
    <t>0xf0 0xfe 0xee 0xfe |     RandomAttack: Nothing, Battle, Nothing</t>
  </si>
  <si>
    <t>Chadarnook (Painting)</t>
  </si>
  <si>
    <t>0xf3 0x5f 0x00      |     Display Message: 0x005f</t>
  </si>
  <si>
    <t>0xfc 0x0d 0x03 0x01 | If 13 3 1</t>
  </si>
  <si>
    <t>0xf0 0xee 0xee 0xce |     RandomAttack: Battle, Battle, Charm</t>
  </si>
  <si>
    <t>0xf0 0xee 0xef 0xa8 |     RandomAttack: Battle, Special, Lullaby</t>
  </si>
  <si>
    <t>0xf5 0x0e 0x02 0x02 |     ChangeEnemies</t>
  </si>
  <si>
    <t>0xf5 0x0e 0x01 0x01 |     ChangeEnemies</t>
  </si>
  <si>
    <t>0xfc 0x0d 0x03 0x00 | If 13 3 0</t>
  </si>
  <si>
    <t>0xf0 0xee 0xce 0xee |     RandomAttack: Battle, Charm, Battle</t>
  </si>
  <si>
    <t>0xf5 0x08 0x03 0x01 |     ChangeEnemies</t>
  </si>
  <si>
    <t>0xf5 0x09 0x00 0x01 |     ChangeEnemies</t>
  </si>
  <si>
    <t>0xf0 0xfe 0xee 0xe1 |     RandomAttack: Nothing, Battle, Phantasm</t>
  </si>
  <si>
    <t>Curley</t>
  </si>
  <si>
    <t>0xfc 0x11 0x07 0x00 | If 17 7 0</t>
  </si>
  <si>
    <t>0xfc 0x16 0x1e 0x00 |     If 22 30 0</t>
  </si>
  <si>
    <t>0xf1 0x44           |         SetTarget: 68</t>
  </si>
  <si>
    <t>0xfc 0x0d 0x03 0x04 | If 13 3 4</t>
  </si>
  <si>
    <t>0xfc 0x09 0x36 0x17 |     If 9 54 23</t>
  </si>
  <si>
    <t>0x24                |         Rflect</t>
  </si>
  <si>
    <t>0xfc 0x08 0x36 0x17 | If 8 54 23</t>
  </si>
  <si>
    <t>0xf0 0x05 0x09 0x09 |     RandomAttack: Fire 2, Fire 3, Fire 3</t>
  </si>
  <si>
    <t>0xfc 0x12 0x02 0x00 | If 18 2 0</t>
  </si>
  <si>
    <t>0x31                |     Life 2</t>
  </si>
  <si>
    <t>0xfc 0x12 0x04 0x00 | If 18 4 0</t>
  </si>
  <si>
    <t>0xf1 0x32           |     SetTarget: 50</t>
  </si>
  <si>
    <t>0xf0 0x19 0xfe 0x93 | RandomAttack: Slow, Nothing, Pearl Wind</t>
  </si>
  <si>
    <t>0xf0 0x1b 0x19 0xfe | RandomAttack: Mute, Slow, Nothing</t>
  </si>
  <si>
    <t>0xf0 0x20 0x1b 0xfe | RandomAttack: Stop, Mute, Nothing</t>
  </si>
  <si>
    <t>0xf1 0x11           |     SetTarget: 17</t>
  </si>
  <si>
    <t>0xf0 0xfe 0xfe 0x05 |     RandomAttack: Nothing, Nothing, Fire 2</t>
  </si>
  <si>
    <t>0xf0 0xfe 0x05 0xfe |     RandomAttack: Nothing, Fire 2, Nothing</t>
  </si>
  <si>
    <t>Larry</t>
  </si>
  <si>
    <t>Moe</t>
  </si>
  <si>
    <t>0xf0 0x07 0x0b 0x0b |     RandomAttack: Bolt 2, Bolt 3, Bolt 3</t>
  </si>
  <si>
    <t>0xf0 0x07 0xfe 0xfe |     RandomAttack: Bolt 2, Nothing, Nothing</t>
  </si>
  <si>
    <t>0xf0 0x07 0x0b 0xfe |     RandomAttack: Bolt 2, Bolt 3, Nothing</t>
  </si>
  <si>
    <t>0xf0 0x0b 0x0b 0xfe |     RandomAttack: Bolt 3, Bolt 3, Nothing</t>
  </si>
  <si>
    <t>0xf0 0x1c 0x1f 0xfe | RandomAttack: Safe, Haste, Nothing</t>
  </si>
  <si>
    <t>0xf0 0x25 0x2e 0xfe | RandomAttack: Shell, Cure 2, Nothing</t>
  </si>
  <si>
    <t>0xf0 0xfe 0xfe 0x07 |     RandomAttack: Nothing, Nothing, Bolt 2</t>
  </si>
  <si>
    <t>0xf0 0xfe 0x07 0xfe |     RandomAttack: Nothing, Bolt 2, Nothing</t>
  </si>
  <si>
    <t>Wrexsoul</t>
  </si>
  <si>
    <t>0xfc 0x15 0x00 0x01 | If 21 0 1</t>
  </si>
  <si>
    <t>0xf9 0x01 0x00 0x01 |     Bits</t>
  </si>
  <si>
    <t>0xf7 0x1f           |     Event</t>
  </si>
  <si>
    <t>0xda                |     Zinger</t>
  </si>
  <si>
    <t>0xf1 0x41           |     SetTarget: 65</t>
  </si>
  <si>
    <t>0xf0 0xfe 0x0b 0x0b |     RandomAttack: Nothing, Bolt 3, Bolt 3</t>
  </si>
  <si>
    <t>0xf0 0xfe 0xda 0xda |     RandomAttack: Nothing, Zinger, Zinger</t>
  </si>
  <si>
    <t>0xf9 0x01 0x00 0x00 | Bits</t>
  </si>
  <si>
    <t>0xf0 0xfe 0xee 0xfe |         RandomAttack: Nothing, Battle, Nothing</t>
  </si>
  <si>
    <t>Hidon</t>
  </si>
  <si>
    <t>KatanaSoul</t>
  </si>
  <si>
    <t>0xfc 0x16 0x28 0x00 |     If 22 40 0</t>
  </si>
  <si>
    <t>0xfa 0x0c 0x01 0x00 |         Animate 12 1 0</t>
  </si>
  <si>
    <t>0xf3 0x63 0x00      |         Display Message: 0x0063</t>
  </si>
  <si>
    <t>0xfb 0x0b 0x0a      |         Misc</t>
  </si>
  <si>
    <t>0xfb 0x0b 0x17      |         Misc</t>
  </si>
  <si>
    <t>0xf6 0x01 0x2b 0x25 |     RandomItem</t>
  </si>
  <si>
    <t>0xf4 0x18 0x18 0x18 |     RandomCommand</t>
  </si>
  <si>
    <t>0xfc 0x0d 0x01 0x06 | If 13 1 6</t>
  </si>
  <si>
    <t>0xf0 0x52 0xee 0xe6 | RandomAttack: Water Edge, Battle, Gale Cut</t>
  </si>
  <si>
    <t>0xf0 0xee 0x53 0xe3 | RandomAttack: Battle, Bolt Edge, Shock Wave</t>
  </si>
  <si>
    <t>0xf0 0x53 0x51 0x52 | RandomAttack: Bolt Edge, Fire Skean, Water Edge</t>
  </si>
  <si>
    <t>0xf0 0xee 0x90 0x51 | RandomAttack: Battle, Blow Fish, Fire Skean</t>
  </si>
  <si>
    <t>0xfc 0x01 0x02 0x0c | If 1 2 12</t>
  </si>
  <si>
    <t>L.30 Magic</t>
  </si>
  <si>
    <t>0xf0 0x05 0x06 0x07 | RandomAttack: Fire 2, Ice 2, Bolt 2</t>
  </si>
  <si>
    <t>0xf0 0x23 0x29 0x24 |     RandomAttack: Imp, Osmose, Rflect</t>
  </si>
  <si>
    <t>Hidonite1</t>
  </si>
  <si>
    <t>0xf0 0xee 0xfe 0xee | RandomAttack: Battle, Nothing, Battle</t>
  </si>
  <si>
    <t>Goddess</t>
  </si>
  <si>
    <t>0xfc 0x0d 0x03 0x08 |     If 13 3 8</t>
  </si>
  <si>
    <t>0xf1 0x47           |         SetTarget: 71</t>
  </si>
  <si>
    <t>0xdc                |         Overcast</t>
  </si>
  <si>
    <t>0xfc 0x06 0x36 0xff | If 6 54 255</t>
  </si>
  <si>
    <t>0xf0 0x0b 0xbe 0xfe |     RandomAttack: Bolt 3, Flash Rain, Nothing</t>
  </si>
  <si>
    <t>0xf0 0x0b 0x0b 0xbe |     RandomAttack: Bolt 3, Bolt 3, Flash Rain</t>
  </si>
  <si>
    <t>0xf0 0x0b 0xa0 0xa0 |     RandomAttack: Bolt 3, Quasar, Quasar</t>
  </si>
  <si>
    <t>0xf0 0x07 0xee 0xa8 | RandomAttack: Bolt 2, Battle, Lullaby</t>
  </si>
  <si>
    <t>0xf0 0x0b 0xce 0xee | RandomAttack: Bolt 3, Charm, Battle</t>
  </si>
  <si>
    <t>0xf0 0x07 0xee 0x0b | RandomAttack: Bolt 2, Battle, Bolt 3</t>
  </si>
  <si>
    <t>0xf0 0xfe 0xfe 0xc7 |     RandomAttack: Nothing, Nothing, Love Token</t>
  </si>
  <si>
    <t>Poltrgeist</t>
  </si>
  <si>
    <t>0xfc 0x0d 0x03 0x08 | If 13 3 8</t>
  </si>
  <si>
    <t>0xb7                |     WaveCannon</t>
  </si>
  <si>
    <t>0xfc 0x08 0x48 0x14 | If 8 72 20</t>
  </si>
  <si>
    <t>0xb1                |     Blaster</t>
  </si>
  <si>
    <t>0xfc 0x08 0x49 0x14 | If 8 73 20</t>
  </si>
  <si>
    <t>0xfc 0x08 0x4a 0x14 | If 8 74 20</t>
  </si>
  <si>
    <t>0xfc 0x08 0x4b 0x14 | If 8 75 20</t>
  </si>
  <si>
    <t>0xf0 0xc6 0xcc 0xfe |     RandomAttack: Flare Star, S. Cross, Nothing</t>
  </si>
  <si>
    <t>0xf0 0xdf 0x8f 0xfe |     RandomAttack: Meteo, Aero, Nothing</t>
  </si>
  <si>
    <t>0xf0 0x8f 0xc6 0xfe |     RandomAttack: Aero, Flare Star, Nothing</t>
  </si>
  <si>
    <t>0xf0 0xee 0xd7 0x20 | RandomAttack: Battle, Shrapnel, Stop</t>
  </si>
  <si>
    <t>0xf0 0xee 0xd7 0xef | RandomAttack: Battle, Shrapnel, Special</t>
  </si>
  <si>
    <t>0xf0 0xfe 0x09 0xfe |     RandomAttack: Nothing, Fire 3, Nothing</t>
  </si>
  <si>
    <t>Kefka (Final)</t>
  </si>
  <si>
    <t>L.40 Magic</t>
  </si>
  <si>
    <t>0xf0 0x04 0x0c 0x26 | RandomAttack: Drain, Break, Vanish</t>
  </si>
  <si>
    <t>0xf0 0x1b 0x1d 0xfe |     RandomAttack: Mute, Sleep, Nothing</t>
  </si>
  <si>
    <t>0xf3 0x0c 0x00      |     Display Message: 0x000c</t>
  </si>
  <si>
    <t>0xfc 0x0b 0x0a 0x00 |     If 11 10 0</t>
  </si>
  <si>
    <t>0xfc 0x0f 0x00 0x00 |         If 15 0 0</t>
  </si>
  <si>
    <t>0xf3 0x0d 0x00      |             Display Message: 0x000d</t>
  </si>
  <si>
    <t>0xd0                |             Tentacle</t>
  </si>
  <si>
    <t>0xf9 0x00 0x00 0x01 |             Bits</t>
  </si>
  <si>
    <t>0xfb 0x00 0x00      |             Misc</t>
  </si>
  <si>
    <t>0xfc 0x15 0x00 0x02 | If 21 0 2</t>
  </si>
  <si>
    <t>0xfc 0x0f 0x05 0x00 |         If 15 5 0</t>
  </si>
  <si>
    <t>0xf3 0x0e 0x00      |             Display Message: 0x000e</t>
  </si>
  <si>
    <t>0xf9 0x00 0x00 0x02 |             Bits</t>
  </si>
  <si>
    <t>0xf1 0x43           | SetTarget: 67</t>
  </si>
  <si>
    <t>0xd0                | Tentacle</t>
  </si>
  <si>
    <t>0xf0 0xee 0xef 0xd0 | RandomAttack: Battle, Special, Tentacle</t>
  </si>
  <si>
    <t>0xf3 0x4d 0x00      | Display Message: 0x004d</t>
  </si>
  <si>
    <t>0xf1 0x0e           | SetTarget: 14</t>
  </si>
  <si>
    <t>0xf5 0x04 0x03 0x00 |     ChangeEnemies</t>
  </si>
  <si>
    <t>0xf3 0x09 0x00      |     Display Message: 0x0009</t>
  </si>
  <si>
    <t>0xf7 0x0a           |     Event</t>
  </si>
  <si>
    <t>0xf3 0x0b 0x00      |     Display Message: 0x000b</t>
  </si>
  <si>
    <t>0xcb                |     Sneeze</t>
  </si>
  <si>
    <t>L.20 Magic</t>
  </si>
  <si>
    <t>0xf0 0x10 0x11 0x0c | RandomAttack: Demi, Quartr, Break</t>
  </si>
  <si>
    <t>0xf0 0x10 0x11 0x12 | RandomAttack: Demi, Quartr, X-Zone</t>
  </si>
  <si>
    <t>0xf0 0x1a 0x1e 0x1c |     RandomAttack: Rasp, Muddle, Safe</t>
  </si>
  <si>
    <t>0xf3 0x5d 0x00      |     Display Message: 0x005d</t>
  </si>
  <si>
    <t>0xf3 0x5e 0x00      |     Display Message: 0x005e</t>
  </si>
  <si>
    <t>L.10 Magic</t>
  </si>
  <si>
    <t>0xf0 0x19 0x20 0x1f |     RandomAttack: Slow, Stop, Haste</t>
  </si>
  <si>
    <t>L.50 Magic</t>
  </si>
  <si>
    <t>0xf0 0x03 0x08 0x0d | RandomAttack: Poison, Bio, Doom</t>
  </si>
  <si>
    <t>0xf1 0x38           | SetTarget: 56</t>
  </si>
  <si>
    <t>0xf0 0x33 0x2c 0x2c | RandomAttack: Remedy, Dispel, Dispel</t>
  </si>
  <si>
    <t>0xf0 0x21 0x19 0x27 |     RandomAttack: Bserk, Slow, Haste2</t>
  </si>
  <si>
    <t>Head</t>
  </si>
  <si>
    <t>Whelk Head</t>
  </si>
  <si>
    <t>0xfc 0x0b 0x14 0x00 |     If 11 20 0</t>
  </si>
  <si>
    <t>0xf9 0x02 0x00 0x00 |         Bits</t>
  </si>
  <si>
    <t>0xfc 0x0d 0x24 0x02 | If 13 36 2</t>
  </si>
  <si>
    <t>0xf5 0x08 0x03 0x02 |     ChangeEnemies</t>
  </si>
  <si>
    <t>0xf0 0xee 0xee 0xb8 |     RandomAttack: Battle, Battle, Mega Volt</t>
  </si>
  <si>
    <t>0xf0 0xee 0x6f 0xef |     RandomAttack: Battle, El Nino, Special</t>
  </si>
  <si>
    <t>Colossus</t>
  </si>
  <si>
    <t>0xfc 0x01 0x0a 0x07 | If 1 10 7</t>
  </si>
  <si>
    <t>0xf0 0xee 0xef 0xe8 |     RandomAttack: Battle, Special, Lode Stone</t>
  </si>
  <si>
    <t>0xf0 0xec 0xbc 0xe8 |     RandomAttack: Fire Wall, Magnitude8, Lode Stone</t>
  </si>
  <si>
    <t>0xfc 0x17 0x0b 0x00 | If 23 11 0</t>
  </si>
  <si>
    <t>0xf0 0xee 0xec 0xef |     RandomAttack: Battle, Fire Wall, Special</t>
  </si>
  <si>
    <t>0xf0 0xee 0xbc 0xe8 |     RandomAttack: Battle, Magnitude8, Lode Stone</t>
  </si>
  <si>
    <t>0xf0 0xee 0xee 0xec |     RandomAttack: Battle, Battle, Fire Wall</t>
  </si>
  <si>
    <t>0xf0 0xee 0xec 0xef | RandomAttack: Battle, Fire Wall, Special</t>
  </si>
  <si>
    <t>0xf0 0xee 0xee 0xec | RandomAttack: Battle, Battle, Fire Wall</t>
  </si>
  <si>
    <t>CzarDragon</t>
  </si>
  <si>
    <t>Master Pug</t>
  </si>
  <si>
    <t>L.60 Magic</t>
  </si>
  <si>
    <t>0xf0 0x15 0x16 0x0e | RandomAttack: Quake, W Wind, Pearl</t>
  </si>
  <si>
    <t>0xf0 0x29 0x28 0x34 |     RandomAttack: Osmose, Slow 2, Regen</t>
  </si>
  <si>
    <t>Merchant</t>
  </si>
  <si>
    <t>0xf9 0x01 0x0d 0x04 |     Bits</t>
  </si>
  <si>
    <t>0xf9 0x02 0x0d 0x05 |     Bits</t>
  </si>
  <si>
    <t>0xf5 0x00 0x03 0x01 |     ChangeEnemies</t>
  </si>
  <si>
    <t>0xf5 0x00 0x00 0x02 |     ChangeEnemies</t>
  </si>
  <si>
    <t>0xf7 0x0f           |     Event</t>
  </si>
  <si>
    <t>B.Day Suit</t>
  </si>
  <si>
    <t>0xf3 0x08 0x00      | Display Message: 0x0008</t>
  </si>
  <si>
    <t>0xf0 0xc2 0xc2 0xc2 | RandomAttack: Escape, Escape, Escape</t>
  </si>
  <si>
    <t>BL Tentacle</t>
  </si>
  <si>
    <t>0xf0 0xef 0xb0 0xef |     RandomAttack: Special, Entwine, Special</t>
  </si>
  <si>
    <t>TR Tentacle</t>
  </si>
  <si>
    <t>0xf0 0xee 0xb0 0xef |     RandomAttack: Battle, Entwine, Special</t>
  </si>
  <si>
    <t>TL Tentacle</t>
  </si>
  <si>
    <t>0xfc 0x12 0x08 0x00 | If 18 8 0</t>
  </si>
  <si>
    <t>0xfc 0x0b 0x0f 0x00 |     If 11 15 0</t>
  </si>
  <si>
    <t>0xf5 0x08 0x00 0x08 |         ChangeEnemies</t>
  </si>
  <si>
    <t>0xfc 0x11 0x08 0x00 | If 17 8 0</t>
  </si>
  <si>
    <t>0xf5 0x00 0x00 0x08 |     ChangeEnemies</t>
  </si>
  <si>
    <t>0xf5 0x09 0x03 0x08 |     ChangeEnemies</t>
  </si>
  <si>
    <t>0xf5 0x08 0x00 0x02 |         ChangeEnemies</t>
  </si>
  <si>
    <t>0xfc 0x11 0x02 0x00 | If 17 2 0</t>
  </si>
  <si>
    <t>0xf0 0xee 0xee 0xe7 |     RandomAttack: Battle, Battle, Shimsham</t>
  </si>
  <si>
    <t>0xf5 0x09 0x03 0x02 |     ChangeEnemies</t>
  </si>
  <si>
    <t>Rough</t>
  </si>
  <si>
    <t>Striker</t>
  </si>
  <si>
    <t>0xfc 0x0b 0x28 0x00 |     If 11 40 0</t>
  </si>
  <si>
    <t>0xf0 0xee 0xee 0xd7 |     RandomAttack: Battle, Battle, Shrapnel</t>
  </si>
  <si>
    <t>L.70 Magic</t>
  </si>
  <si>
    <t>0xf0 0x1d 0x1a 0x25 |     RandomAttack: Sleep, Rasp, Shell</t>
  </si>
  <si>
    <t>0xf0 0x1a 0x1a 0x0a | RandomAttack: Rasp, Rasp, Ice 3</t>
  </si>
  <si>
    <t>0xf0 0x0a 0x0a 0x1a | RandomAttack: Ice 3, Ice 3, Rasp</t>
  </si>
  <si>
    <t>0xf0 0x1a 0xcf 0x0a | RandomAttack: Rasp, Cold Dust, Ice 3</t>
  </si>
  <si>
    <t>0xf0 0xfe 0xfe 0x1a |     RandomAttack: Nothing, Nothing, Rasp</t>
  </si>
  <si>
    <t>0xfc 0x01 0x07 0x09 | If 1 7 9</t>
  </si>
  <si>
    <t>0xf0 0xfe 0xfe 0xcf |     RandomAttack: Nothing, Nothing, Cold Dust</t>
  </si>
  <si>
    <t>0xfc 0x01 0x0a 0x0c | If 1 10 12</t>
  </si>
  <si>
    <t>0xfc 0x01 0x0d 0x10 | If 1 13 16</t>
  </si>
  <si>
    <t>Laser Gun</t>
  </si>
  <si>
    <t>0xfc 0x06 0x36 0x0c | If 6 54 12</t>
  </si>
  <si>
    <t>0xf0 0xb6 0xb6 0xb5 |     RandomAttack: Diffuser, Diffuser, Tek Laser</t>
  </si>
  <si>
    <t>0xf0 0xb4 0xb5 0xb5 | RandomAttack: Atomic Ray, Tek Laser, Tek Laser</t>
  </si>
  <si>
    <t>0xfc 0x13 0x01 0x02 |     If 19 1 2</t>
  </si>
  <si>
    <t>0xf5 0x01 0x01 0x04 |         ChangeEnemies</t>
  </si>
  <si>
    <t>Speck</t>
  </si>
  <si>
    <t>MissileBay</t>
  </si>
  <si>
    <t>0xdd                |     Missile</t>
  </si>
  <si>
    <t>0xf0 0xcd 0xdd 0xdd |     RandomAttack: Launcher, Missile, Missile</t>
  </si>
  <si>
    <t>0xcd                |     Launcher</t>
  </si>
  <si>
    <t>0xdd                | Missile</t>
  </si>
  <si>
    <t>0xf5 0x01 0x01 0x10 |     ChangeEnemies</t>
  </si>
  <si>
    <t>Chadarnook (Demon)</t>
  </si>
  <si>
    <t>0xfc 0x0b 0x28 0x00 | If 11 40 0</t>
  </si>
  <si>
    <t>0xf8 0x03 0x01      |     VAR_3 = 0</t>
  </si>
  <si>
    <t>0xf5 0x0e 0x02 0x01 |     ChangeEnemies</t>
  </si>
  <si>
    <t>0xf5 0x0e 0x01 0x02 |     ChangeEnemies</t>
  </si>
  <si>
    <t>0xfc 0x06 0x36 0x78 | If 6 54 120</t>
  </si>
  <si>
    <t>0xf0 0xee 0xbe 0x0b |     RandomAttack: Battle, Flash Rain, Bolt 3</t>
  </si>
  <si>
    <t>0xf0 0xbe 0x0b 0xbe |     RandomAttack: Flash Rain, Bolt 3, Flash Rain</t>
  </si>
  <si>
    <t>0xf0 0xbe 0xee 0x0b |     RandomAttack: Flash Rain, Battle, Bolt 3</t>
  </si>
  <si>
    <t>0xf0 0xbe 0x0b 0xee |     RandomAttack: Flash Rain, Bolt 3, Battle</t>
  </si>
  <si>
    <t>0xf0 0xee 0xee 0x0b | RandomAttack: Battle, Battle, Bolt 3</t>
  </si>
  <si>
    <t>0xf0 0xee 0x07 0xfe | RandomAttack: Battle, Bolt 2, Nothing</t>
  </si>
  <si>
    <t>0xf0 0xee 0x07 0x0b | RandomAttack: Battle, Bolt 2, Bolt 3</t>
  </si>
  <si>
    <t>0xf3 0x7a 0x00      |     Display Message: 0x007a</t>
  </si>
  <si>
    <t>0xfc 0x0d 0x00 0x04 |     If 13 0 4</t>
  </si>
  <si>
    <t>0xf5 0x0e 0x02 0x01 |         ChangeEnemies</t>
  </si>
  <si>
    <t>0xf5 0x0e 0x01 0x02 |         ChangeEnemies</t>
  </si>
  <si>
    <t>Ice Dragon</t>
  </si>
  <si>
    <t>0xf0 0xee 0xc5 0xc5 | RandomAttack: Battle, N. Cross, N. Cross</t>
  </si>
  <si>
    <t>0xf0 0xee 0xbb 0xbb | RandomAttack: Battle, Absolute 0, Absolute 0</t>
  </si>
  <si>
    <t>0xf0 0xee 0x74 0xbb | RandomAttack: Battle, Surge, Absolute 0</t>
  </si>
  <si>
    <t>0xf0 0xfe 0xfe 0x74 |     RandomAttack: Nothing, Nothing, Surge</t>
  </si>
  <si>
    <t>0xf0 0xee 0xee 0x03 | RandomAttack: Battle, Battle, Poison</t>
  </si>
  <si>
    <t>0xf0 0xee 0x06 0x02 | RandomAttack: Battle, Ice 2, Bolt</t>
  </si>
  <si>
    <t>0xf0 0x1e 0x04 0x01 | RandomAttack: Muddle, Drain, Ice</t>
  </si>
  <si>
    <t>0xf3 0x15 0x00      |     Display Message: 0x0015</t>
  </si>
  <si>
    <t>Storm Drgn</t>
  </si>
  <si>
    <t>0xf0 0xee 0xee 0x8f |     RandomAttack: Battle, Battle, Aero</t>
  </si>
  <si>
    <t>0xf0 0xee 0xef 0xb2 |     RandomAttack: Battle, Special, Cyclonic</t>
  </si>
  <si>
    <t>0xf0 0xee 0x65 0x67 | RandomAttack: Battle, Wind Slash, Rage</t>
  </si>
  <si>
    <t>0xf0 0xee 0x65 0xee | RandomAttack: Battle, Wind Slash, Battle</t>
  </si>
  <si>
    <t>Dirt Drgn</t>
  </si>
  <si>
    <t>0xfc 0x0b 0x14 0x00 | If 11 20 0</t>
  </si>
  <si>
    <t>0xfc 0x08 0x44 0x1f |     If 8 68 31</t>
  </si>
  <si>
    <t>0xc3                |         50 Gs</t>
  </si>
  <si>
    <t>0xf0 0xee 0x15 0x15 | RandomAttack: Battle, Quake, Quake</t>
  </si>
  <si>
    <t>0xf0 0xee 0xbc 0xed | RandomAttack: Battle, Magnitude8, Slide</t>
  </si>
  <si>
    <t>0xf0 0xee 0xbc 0x15 | RandomAttack: Battle, Magnitude8, Quake</t>
  </si>
  <si>
    <t>0xf0 0xee 0xee 0xed | RandomAttack: Battle, Battle, Slide</t>
  </si>
  <si>
    <t>0xfc 0x12 0x06 0x00 | If 18 6 0</t>
  </si>
  <si>
    <t>0xfb 0x06 0x30      |     Misc</t>
  </si>
  <si>
    <t>Grunt</t>
  </si>
  <si>
    <t>Gold Drgn</t>
  </si>
  <si>
    <t>Skull Drgn</t>
  </si>
  <si>
    <t>0xf0 0xee 0x8b 0x6b | RandomAttack: Battle, Condemned, Elf Fire</t>
  </si>
  <si>
    <t>0xf0 0xee 0x8b 0x6c | RandomAttack: Battle, Condemned, Specter</t>
  </si>
  <si>
    <t>0xd6                | Disaster</t>
  </si>
  <si>
    <t>0xf5 0x0c 0x01 0x00 |     ChangeEnemies</t>
  </si>
  <si>
    <t>Blue Drgn</t>
  </si>
  <si>
    <t>Red Dragon</t>
  </si>
  <si>
    <t>0xfc 0x16 0x3c 0x00 |     If 22 60 0</t>
  </si>
  <si>
    <t>0xfc 0x13 0x01 0x00 |         If 19 1 0</t>
  </si>
  <si>
    <t>0xfb 0x0d 0x00      |             Misc</t>
  </si>
  <si>
    <t>0xf5 0x04 0x00 0x20 |             ChangeEnemies</t>
  </si>
  <si>
    <t>0xfc 0x13 0x01 0x00 | If 19 1 0</t>
  </si>
  <si>
    <t>0xf5 0x04 0x00 0x16 |             ChangeEnemies</t>
  </si>
  <si>
    <t>0xf5 0x04 0x00 0x11 |             ChangeEnemies</t>
  </si>
  <si>
    <t>0xfc 0x19 0x04 0x00 |         If 25 4 0</t>
  </si>
  <si>
    <t>0xf5 0x04 0x00 0x1a |             ChangeEnemies</t>
  </si>
  <si>
    <t>0xfc 0x19 0x08 0x00 |         If 25 8 0</t>
  </si>
  <si>
    <t>0xf5 0x04 0x00 0x05 |             ChangeEnemies</t>
  </si>
  <si>
    <t>0xfc 0x19 0x10 0x00 |         If 25 16 0</t>
  </si>
  <si>
    <t>0xf5 0x04 0x00 0x0e |             ChangeEnemies</t>
  </si>
  <si>
    <t>0xf0 0xee 0xef 0xb8 | RandomAttack: Battle, Special, Mega Volt</t>
  </si>
  <si>
    <t>0xf0 0xee 0x01 0x01 | RandomAttack: Battle, Ice, Ice</t>
  </si>
  <si>
    <t>0xf0 0x6f 0xee 0xee | RandomAttack: El Nino, Battle, Battle</t>
  </si>
  <si>
    <t>0xf0 0x01 0xee 0xfe | RandomAttack: Ice, Battle, Nothing</t>
  </si>
  <si>
    <t>0xf0 0xee 0x01 0xfe | RandomAttack: Battle, Ice, Nothing</t>
  </si>
  <si>
    <t>0xf0 0xfe 0xee 0xbd | RandomAttack: Nothing, Battle, Raid</t>
  </si>
  <si>
    <t>Short Arm</t>
  </si>
  <si>
    <t>0xfc 0x06 0x36 0x4f | If 6 54 79</t>
  </si>
  <si>
    <t>Long Arm</t>
  </si>
  <si>
    <t>0xfc 0x06 0x36 0x50 | If 6 54 80</t>
  </si>
  <si>
    <t>0xf0 0xee 0xee 0xe3 | RandomAttack: Battle, Battle, Shock Wave</t>
  </si>
  <si>
    <t>0xf0 0xee 0xe3 0xe3 | RandomAttack: Battle, Shock Wave, Shock Wave</t>
  </si>
  <si>
    <t>0xf0 0xfe 0xe3 0xe3 |     RandomAttack: Nothing, Shock Wave, Shock Wave</t>
  </si>
  <si>
    <t>0xf0 0xe3 0xfe 0xe3 |     RandomAttack: Shock Wave, Nothing, Shock Wave</t>
  </si>
  <si>
    <t>Face</t>
  </si>
  <si>
    <t>0xf0 0xef 0xef 0xe2 |     RandomAttack: Special, Special, Dread</t>
  </si>
  <si>
    <t>0xf0 0xe2 0xbc 0xc9 |     RandomAttack: Dread, Magnitude8, R.Polarity</t>
  </si>
  <si>
    <t>0xf0 0xc9 0xfe 0xfe | RandomAttack: R.Polarity, Nothing, Nothing</t>
  </si>
  <si>
    <t>0xf1 0x39           | SetTarget: 57</t>
  </si>
  <si>
    <t>0xf0 0x1c 0x1c 0x1f | RandomAttack: Safe, Safe, Haste</t>
  </si>
  <si>
    <t>0x15                |         Quake</t>
  </si>
  <si>
    <t>Tiger</t>
  </si>
  <si>
    <t>0xfc 0x06 0x36 0x5a | If 6 54 90</t>
  </si>
  <si>
    <t>0xf0 0xcc 0xc5 0xc6 |     RandomAttack: S. Cross, N. Cross, Flare Star</t>
  </si>
  <si>
    <t>0xf0 0xfe 0xfe 0xfe | RandomAttack: Nothing, Nothing, Nothing</t>
  </si>
  <si>
    <t>0xf0 0xcc 0xc6 0xc5 | RandomAttack: S. Cross, Flare Star, N. Cross</t>
  </si>
  <si>
    <t>0xf0 0xb6 0xd4 0xb5 |     RandomAttack: Diffuser, Grav Bomb, Tek Laser</t>
  </si>
  <si>
    <t>0xf0 0xb6 0xdd 0xbb |     RandomAttack: Diffuser, Missile, Absolute 0</t>
  </si>
  <si>
    <t>0xf0 0xaf 0xd4 0xbb |     RandomAttack: Delta Hit, Grav Bomb, Absolute 0</t>
  </si>
  <si>
    <t>0xf0 0xb6 0xd4 0xb5 | RandomAttack: Diffuser, Grav Bomb, Tek Laser</t>
  </si>
  <si>
    <t>0xf0 0xb6 0xdd 0xb4 | RandomAttack: Diffuser, Missile, Atomic Ray</t>
  </si>
  <si>
    <t>0xf0 0xaf 0xd4 0xb4 | RandomAttack: Delta Hit, Grav Bomb, Atomic Ray</t>
  </si>
  <si>
    <t>0xfc 0x06 0x36 0x9d | If 6 54 157</t>
  </si>
  <si>
    <t>0xf0 0x0b 0x0b 0x1b |     RandomAttack: Bolt 3, Bolt 3, Mute</t>
  </si>
  <si>
    <t>0xf0 0x0e 0x0f 0x1a |     RandomAttack: Pearl, Flare, Rasp</t>
  </si>
  <si>
    <t>0xf0 0x09 0x06 0x0b |     RandomAttack: Fire 3, Ice 2, Bolt 3</t>
  </si>
  <si>
    <t>0xfc 0x06 0x36 0xf0 | If 6 54 240</t>
  </si>
  <si>
    <t>0xf0 0x24 0x20 0x35 |     RandomAttack: Rflect, Stop, Life 3</t>
  </si>
  <si>
    <t>0xf0 0x0a 0x0b 0x1d |     RandomAttack: Ice 3, Bolt 3, Sleep</t>
  </si>
  <si>
    <t>0xf0 0x0e 0x0f 0x28 |     RandomAttack: Pearl, Flare, Slow 2</t>
  </si>
  <si>
    <t>0xf0 0x27 0x1f 0x23 | RandomAttack: Haste2, Haste, Imp</t>
  </si>
  <si>
    <t>0xf0 0x09 0x09 0x1e | RandomAttack: Fire 3, Fire 3, Muddle</t>
  </si>
  <si>
    <t>0xf0 0x03 0x04 0x08 | RandomAttack: Poison, Drain, Bio</t>
  </si>
  <si>
    <t>0xf0 0x2c 0xfe 0xfe | RandomAttack: Dispel, Nothing, Nothing</t>
  </si>
  <si>
    <t>0xfc 0x06 0x36 0x28 | If 6 54 40</t>
  </si>
  <si>
    <t>0xf0 0x11 0xfe 0xfe |         RandomAttack: Quartr, Nothing, Nothing</t>
  </si>
  <si>
    <t>0xf0 0x2c 0x2c 0xfe |         RandomAttack: Dispel, Dispel, Nothing</t>
  </si>
  <si>
    <t>Hit</t>
  </si>
  <si>
    <t>Girl</t>
  </si>
  <si>
    <t>0xf1 0x3d           |     SetTarget: 61</t>
  </si>
  <si>
    <t>0xf0 0x93 0x93 0xfe | RandomAttack: Pearl Wind, Pearl Wind, Nothing</t>
  </si>
  <si>
    <t>0xf0 0x93 0xef 0xfe | RandomAttack: Pearl Wind, Special, Nothing</t>
  </si>
  <si>
    <t>0xf0 0x93 0xfe 0xfe | RandomAttack: Pearl Wind, Nothing, Nothing</t>
  </si>
  <si>
    <t>0xf0 0x16 0x17 0xfe | RandomAttack: W Wind, Merton, Nothing</t>
  </si>
  <si>
    <t>0xf0 0xdf 0xd2 0xfe |         RandomAttack: Meteo, Train, Nothing</t>
  </si>
  <si>
    <t>Hidonite2</t>
  </si>
  <si>
    <t>0xf0 0xef 0xfe 0xee | RandomAttack: Special, Nothing, Battle</t>
  </si>
  <si>
    <t>Hidonite3</t>
  </si>
  <si>
    <t>Hidonite4</t>
  </si>
  <si>
    <t>L.80 Magic</t>
  </si>
  <si>
    <t>0xf0 0x2e 0x33 0x1f |     RandomAttack: Cure 2, Remedy, Haste</t>
  </si>
  <si>
    <t>0xf0 0x09 0x0a 0x0b |     RandomAttack: Fire 3, Ice 3, Bolt 3</t>
  </si>
  <si>
    <t>0xf0 0x08 0x08 0x03 | RandomAttack: Bio, Bio, Poison</t>
  </si>
  <si>
    <t>0xf0 0x2f 0x2d 0x35 |         RandomAttack: Cure 3, Cure, Life 3</t>
  </si>
  <si>
    <t>0xfc 0x08 0x38 0x17 |     If 8 56 23</t>
  </si>
  <si>
    <t>0xf0 0x20 0x2c 0x0e |         RandomAttack: Stop, Dispel, Pearl</t>
  </si>
  <si>
    <t>L.90 Magic</t>
  </si>
  <si>
    <t>0xf0 0x13 0x17 0x0f | RandomAttack: Meteor, Merton, Flare</t>
  </si>
  <si>
    <t>0x2c                | Dispel</t>
  </si>
  <si>
    <t>0xf0 0x0f 0x0f 0xfe | RandomAttack: Flare, Flare, Nothing</t>
  </si>
  <si>
    <t>0xf0 0x20 0x0b 0x35 |     RandomAttack: Stop, Bolt 3, Life 3</t>
  </si>
  <si>
    <t>ProtoArmor</t>
  </si>
  <si>
    <t>0xf0 0xcd 0xa7 0xb5 |     RandomAttack: Launcher, Schiller, Tek Laser</t>
  </si>
  <si>
    <t>0xf0 0xb5 0xb5 0xef | RandomAttack: Tek Laser, Tek Laser, Special</t>
  </si>
  <si>
    <t>0xf0 0xcd 0xa7 0xfe |     RandomAttack: Launcher, Schiller, Nothing</t>
  </si>
  <si>
    <t>MagiMaster</t>
  </si>
  <si>
    <t>0xf0 0x0d 0x1b 0x08 | RandomAttack: Doom, Mute, Bio</t>
  </si>
  <si>
    <t>0x14                |     Ultima</t>
  </si>
  <si>
    <t>0xc1                |     WallChange</t>
  </si>
  <si>
    <t>SoulSaver</t>
  </si>
  <si>
    <t>0xfc 0x11 0x01 0x00 | If 17 1 0</t>
  </si>
  <si>
    <t>0xfc 0x07 0x36 0x10 |     If 7 54 16</t>
  </si>
  <si>
    <t>0xf0 0xfe 0x0a 0x0b |     RandomAttack: Nothing, Ice 3, Bolt 3</t>
  </si>
  <si>
    <t>0xf0 0x09 0xfe 0x0b |     RandomAttack: Fire 3, Nothing, Bolt 3</t>
  </si>
  <si>
    <t>0xf0 0x09 0x0a 0xfe |     RandomAttack: Fire 3, Ice 3, Nothing</t>
  </si>
  <si>
    <t>0xf1 0x30           | SetTarget: 48</t>
  </si>
  <si>
    <t>0xf0 0x2d 0xfe 0xfe | RandomAttack: Cure, Nothing, Nothing</t>
  </si>
  <si>
    <t>0xfc 0x19 0x08 0x00 | If 25 8 0</t>
  </si>
  <si>
    <t>0xfc 0x12 0x08 0x00 |     If 18 8 0</t>
  </si>
  <si>
    <t>0xf5 0x08 0x03 0x08 |         ChangeEnemies</t>
  </si>
  <si>
    <t>0xf5 0x09 0x00 0x08 |         ChangeEnemies</t>
  </si>
  <si>
    <t>0xfc 0x19 0x10 0x00 | If 25 16 0</t>
  </si>
  <si>
    <t>0xfc 0x12 0x10 0x00 |     If 18 16 0</t>
  </si>
  <si>
    <t>0xf5 0x08 0x03 0x10 |         ChangeEnemies</t>
  </si>
  <si>
    <t>0xf5 0x09 0x00 0x10 |         ChangeEnemies</t>
  </si>
  <si>
    <t>Ultros 4</t>
  </si>
  <si>
    <t>0xf3 0x51 0x00      |     Display Message: 0x0051</t>
  </si>
  <si>
    <t>0xfc 0x14 0x24 0x01 | If 20 36 1</t>
  </si>
  <si>
    <t>0xfc 0x15 0x24 0x04 |     If 21 36 4</t>
  </si>
  <si>
    <t>0xfc 0x0d 0x00 0x02 |         If 13 0 2</t>
  </si>
  <si>
    <t>0xf3 0x56 0x00      |             Display Message: 0x0056</t>
  </si>
  <si>
    <t>0xf9 0x01 0x24 0x04 |             Bits</t>
  </si>
  <si>
    <t>0xfc 0x15 0x24 0x03 |     If 21 36 3</t>
  </si>
  <si>
    <t>0xfc 0x0d 0x00 0x01 |         If 13 0 1</t>
  </si>
  <si>
    <t>0xf3 0x52 0x00      |             Display Message: 0x0052</t>
  </si>
  <si>
    <t>0xf9 0x01 0x24 0x03 |             Bits</t>
  </si>
  <si>
    <t>0xfc 0x15 0x24 0x02 |     If 21 36 2</t>
  </si>
  <si>
    <t>0xfc 0x0d 0x00 0x00 |         If 13 0 0</t>
  </si>
  <si>
    <t>0xf3 0x54 0x00      |             Display Message: 0x0054</t>
  </si>
  <si>
    <t>0xf9 0x01 0x24 0x02 |             Bits</t>
  </si>
  <si>
    <t>0xf0 0xee 0xd0 0xef |     RandomAttack: Battle, Tentacle, Special</t>
  </si>
  <si>
    <t>0xf0 0xee 0xd0 0xef | RandomAttack: Battle, Tentacle, Special</t>
  </si>
  <si>
    <t>0xfc 0x15 0x24 0x01 |     If 21 36 1</t>
  </si>
  <si>
    <t>0xfc 0x06 0x36 0x64 |         If 6 54 100</t>
  </si>
  <si>
    <t>0xf3 0x53 0x00      |             Display Message: 0x0053</t>
  </si>
  <si>
    <t>0xf5 0x03 0x00 0x01 |             ChangeEnemies</t>
  </si>
  <si>
    <t>0xf3 0x57 0x00      |             Display Message: 0x0057</t>
  </si>
  <si>
    <t>0xf9 0x01 0x24 0x01 |             Bits</t>
  </si>
  <si>
    <t>Naughty</t>
  </si>
  <si>
    <t>0xfc 0x08 0x36 0x05 | If 8 54 5</t>
  </si>
  <si>
    <t>0x23                |     Imp</t>
  </si>
  <si>
    <t>0xf0 0xee 0xcf 0xef | RandomAttack: Battle, Cold Dust, Special</t>
  </si>
  <si>
    <t>0xf0 0xee 0xee 0x06 | RandomAttack: Battle, Battle, Ice 2</t>
  </si>
  <si>
    <t>0xf0 0xee 0x06 0xba | RandomAttack: Battle, Ice 2, Blizzard</t>
  </si>
  <si>
    <t>0xf0 0xfe 0xfe 0xac |     RandomAttack: Nothing, Nothing, Mute (All)</t>
  </si>
  <si>
    <t>Phunbaba 1</t>
  </si>
  <si>
    <t>0xf0 0x07 0x07 0x0b | RandomAttack: Bolt 2, Bolt 2, Bolt 3</t>
  </si>
  <si>
    <t>0xf0 0x07 0x90 0xef | RandomAttack: Bolt 2, Blow Fish, Special</t>
  </si>
  <si>
    <t>Phunbaba 2</t>
  </si>
  <si>
    <t>0xfc 0x06 0x36 0xa0 |     If 6 54 160</t>
  </si>
  <si>
    <t>Phunbaba 3</t>
  </si>
  <si>
    <t>0xea                |     BabaBreath</t>
  </si>
  <si>
    <t>0xfc 0x06 0x36 0x78 |     If 6 54 120</t>
  </si>
  <si>
    <t>0xea                |         BabaBreath</t>
  </si>
  <si>
    <t>0xfb 0x02 0x00      |         Misc</t>
  </si>
  <si>
    <t>Phunbaba 4</t>
  </si>
  <si>
    <t>0x83                | Fire Beam</t>
  </si>
  <si>
    <t>0xf7 0x11           | Event</t>
  </si>
  <si>
    <t>0xf7 0x1d           |     Event</t>
  </si>
  <si>
    <t>0xf0 0x55 0xee 0xee | RandomAttack: Dispatch, Battle, Battle</t>
  </si>
  <si>
    <t>0xf0 0x10 0xd5 0xd5 | RandomAttack: Demi, Engulf, Engulf</t>
  </si>
  <si>
    <t>0xf0 0xfe 0xfe 0xd5 |     RandomAttack: Nothing, Nothing, Engulf</t>
  </si>
  <si>
    <t>0xfc 0x15 0x0d 0x01 | If 21 13 1</t>
  </si>
  <si>
    <t>0xf3 0x23 0x00      |     Display Message: 0x0023</t>
  </si>
  <si>
    <t>0xfb 0x03 0x00      | Misc</t>
  </si>
  <si>
    <t>0xf3 0x24 0x00      | Display Message: 0x0024</t>
  </si>
  <si>
    <t>0xfb 0x09 0x00      | Misc</t>
  </si>
  <si>
    <t>0xfc 0x03 0xfe 0xfe | If 3 254 254</t>
  </si>
  <si>
    <t>0xfc 0x15 0x0d 0x01 |     If 21 13 1</t>
  </si>
  <si>
    <t>0xfb 0x03 0x00      |         Misc</t>
  </si>
  <si>
    <t>0xf9 0x01 0x0d 0x01 |         Bits</t>
  </si>
  <si>
    <t>0xf7 0x0d           |         Event</t>
  </si>
  <si>
    <t>0xf7 0x1c           |     Event</t>
  </si>
  <si>
    <t>Kefka (Thamasa)</t>
  </si>
  <si>
    <t>0xf0 0xee 0x09 0x02 | RandomAttack: Battle, Fire 3, Bolt</t>
  </si>
  <si>
    <t>0xf0 0x08 0x04 0x08 | RandomAttack: Bio, Drain, Bio</t>
  </si>
  <si>
    <t>0xf5 0x0b 0x03 0x02 |     ChangeEnemies</t>
  </si>
  <si>
    <t>0xf7 0x17           |     Event</t>
  </si>
  <si>
    <t>0xf6 0x00 0xe8 0xe9 |     RandomItem</t>
  </si>
  <si>
    <t>0xf0 0x03 0x05 0x9b | RandomAttack: Poison, Fire 2, Dischord</t>
  </si>
  <si>
    <t>0xf0 0xee 0x1a 0x19 | RandomAttack: Battle, Rasp, Slow</t>
  </si>
  <si>
    <t>0xf3 0x4b 0x00      |     Display Message: 0x004b</t>
  </si>
  <si>
    <t>Officer</t>
  </si>
  <si>
    <t>0xf0 0xee 0xee 0xee | RandomAttack: Battle, Battle, Battle</t>
  </si>
  <si>
    <t>0xf9 0x01 0x0d 0x05 |     Bits</t>
  </si>
  <si>
    <t>0xf9 0x02 0x0d 0x04 |     Bits</t>
  </si>
  <si>
    <t>0xf5 0x00 0x03 0x04 |     ChangeEnemies</t>
  </si>
  <si>
    <t>0xf7 0x0e           |     Event</t>
  </si>
  <si>
    <t>Cadet</t>
  </si>
  <si>
    <t>0xfc 0x1b 0x3b 0x00 | If 27 59 0</t>
  </si>
  <si>
    <t>0xf1 0x2b           | SetTarget: 43</t>
  </si>
  <si>
    <t>0x00                | Fire</t>
  </si>
  <si>
    <t>0x05                | Fire 2</t>
  </si>
  <si>
    <t>0x09                | Fire 3</t>
  </si>
  <si>
    <t>0xf7 0x1a           | Event</t>
  </si>
  <si>
    <t>0xfb 0x07 0x36      | Misc</t>
  </si>
  <si>
    <t>0xfc 0x1b 0x80 0x01 | If 27 128 1</t>
  </si>
  <si>
    <t>0xf7 0x13           |     Event</t>
  </si>
  <si>
    <t>0xfc 0x1b 0x81 0x01 | If 27 129 1</t>
  </si>
  <si>
    <t>0xf7 0x14           |     Event</t>
  </si>
  <si>
    <t>0xfc 0x1b 0x82 0x01 | If 27 130 1</t>
  </si>
  <si>
    <t>0xf7 0x15           |     Event</t>
  </si>
  <si>
    <t>0xfc 0x1b 0x85 0x01 | If 27 133 1</t>
  </si>
  <si>
    <t>0xf7 0x18           |     Event</t>
  </si>
  <si>
    <t>0xfc 0x1b 0x86 0x01 | If 27 134 1</t>
  </si>
  <si>
    <t>0xf7 0x19           |     Event</t>
  </si>
  <si>
    <t>0xfc 0x1b 0x89 0x01 | If 27 137 1</t>
  </si>
  <si>
    <t>0xf7 0x1e           |     Event</t>
  </si>
  <si>
    <t>Atma</t>
  </si>
  <si>
    <t>0xfc 0x19 0x04 0x00 | If 25 4 0</t>
  </si>
  <si>
    <t>0xfc 0x0d 0x24 0x08 |     If 13 36 8</t>
  </si>
  <si>
    <t>0xf8 0x24 0x00      |         VAR_36 = 0</t>
  </si>
  <si>
    <t>0xf5 0x0a 0x04 0x04 |         ChangeEnemies</t>
  </si>
  <si>
    <t>0xfa 0x07 0x04 0x00 |         Animate 7 4 0</t>
  </si>
  <si>
    <t>0xf5 0x0a 0x02 0x04 |         ChangeEnemies</t>
  </si>
  <si>
    <t>0xfa 0x04 0x04 0x00 |     Animate 4 4 0</t>
  </si>
  <si>
    <t>0xf5 0x0a 0x04 0x08 |         ChangeEnemies</t>
  </si>
  <si>
    <t>0xfa 0x07 0x08 0x00 |         Animate 7 8 0</t>
  </si>
  <si>
    <t>0xf5 0x0a 0x02 0x08 |         ChangeEnemies</t>
  </si>
  <si>
    <t>0xfa 0x04 0x08 0x00 |     Animate 4 8 0</t>
  </si>
  <si>
    <t>0xf5 0x0a 0x04 0x10 |         ChangeEnemies</t>
  </si>
  <si>
    <t>0xfa 0x07 0x10 0x00 |         Animate 7 16 0</t>
  </si>
  <si>
    <t>0xf5 0x0a 0x02 0x10 |         ChangeEnemies</t>
  </si>
  <si>
    <t>0xfa 0x04 0x10 0x00 |     Animate 4 16 0</t>
  </si>
  <si>
    <t>0xf5 0x0b 0x01 0x00 |     ChangeEnemies</t>
  </si>
  <si>
    <t>0xf8 0x00 0x81      |         VAR_0 += 128</t>
  </si>
  <si>
    <t>0xfc 0x0d 0x24 0x02 |         If 13 36 2</t>
  </si>
  <si>
    <t>0xfc 0x0d 0x00 0x03 |             If 13 0 3</t>
  </si>
  <si>
    <t>0xf8 0x00 0x00      |                 VAR_0 = 0</t>
  </si>
  <si>
    <t>0xfa 0x03 0x04 0x00 |                 Animate 3 4 0</t>
  </si>
  <si>
    <t>0xf8 0x24 0xc1      |                 VAR_36 -= 192</t>
  </si>
  <si>
    <t>0xfc 0x0d 0x01 0x03 |             If 13 1 3</t>
  </si>
  <si>
    <t>0xf8 0x01 0x00      |                 VAR_1 = 0</t>
  </si>
  <si>
    <t>0xfa 0x03 0x08 0x00 |                 Animate 3 8 0</t>
  </si>
  <si>
    <t>0xfc 0x0d 0x02 0x03 |             If 13 2 3</t>
  </si>
  <si>
    <t>0xf8 0x02 0x00      |                 VAR_2 = 0</t>
  </si>
  <si>
    <t>0xfa 0x03 0x10 0x00 |                 Animate 3 16 0</t>
  </si>
  <si>
    <t>0xfc 0x09 0x36 0x0b | If 9 54 11</t>
  </si>
  <si>
    <t>0xfc 0x12 0x06 0x00 |         If 18 6 0</t>
  </si>
  <si>
    <t>0xfa 0x09 0x40 0xb8 |             Animate 9 64 184</t>
  </si>
  <si>
    <t>0xf5 0x03 0x00 0x06 |             ChangeEnemies</t>
  </si>
  <si>
    <t>0xfc 0x06 0x36 0x0f |     If 6 54 15</t>
  </si>
  <si>
    <t>0xf6 0x00 0xe9 0xe8 |         RandomItem</t>
  </si>
  <si>
    <t>0x1c                |         Safe</t>
  </si>
  <si>
    <t>0xf6 0x01 0x00 0x01 |     RandomItem</t>
  </si>
  <si>
    <t>0xfc 0x0d 0x02 0x02 | If 13 2 2</t>
  </si>
  <si>
    <t>0xfc 0x09 0x36 0x12 |     If 9 54 18</t>
  </si>
  <si>
    <t>0xf6 0x01 0x00 0x01 |         RandomItem</t>
  </si>
  <si>
    <t>0xfd                |         EndTurn</t>
  </si>
  <si>
    <t>0xf4 0x16 0x16 0x16 |         RandomCommand</t>
  </si>
  <si>
    <t>0xf8 0x02 0x81      |     VAR_2 += 128</t>
  </si>
  <si>
    <t>0xf4 0x05 0x05 0x05 |     RandomCommand</t>
  </si>
  <si>
    <t>0xfc 0x0b 0x1e 0x00 | If 11 30 0</t>
  </si>
  <si>
    <t>0xf3 0x00 0x00      |     Display Message: 0x0000</t>
  </si>
  <si>
    <t>0xf0 0x66 0x7c 0x18 |     RandomAttack: Sun Bath, Ice Rabbit, Scan</t>
  </si>
  <si>
    <t>0xfc 0x1a 0x36 0x01 | If 26 54 1</t>
  </si>
  <si>
    <t>0xf0 0x01 0x01 0x06 |     RandomAttack: Ice, Ice, Ice 2</t>
  </si>
  <si>
    <t>0xfc 0x1a 0x36 0x02 | If 26 54 2</t>
  </si>
  <si>
    <t>0xf0 0x00 0x05 0xb3 |     RandomAttack: Fire, Fire 2, Fire Ball</t>
  </si>
  <si>
    <t>0xfc 0x1a 0x36 0x04 | If 26 54 4</t>
  </si>
  <si>
    <t>0xf0 0x8e 0xa9 0xa9 |     RandomAttack: Aqua Rake, Acid Rain, Acid Rain</t>
  </si>
  <si>
    <t>0xfc 0x1a 0x36 0x08 | If 26 54 8</t>
  </si>
  <si>
    <t>0xf0 0x2d 0x2d 0x2e |     RandomAttack: Cure, Cure, Cure 2</t>
  </si>
  <si>
    <t>0xfc 0x1a 0x36 0x10 | If 26 54 16</t>
  </si>
  <si>
    <t>0xf0 0xbc 0xbc 0x72 |     RandomAttack: Magnitude8, Magnitude8, Cave In</t>
  </si>
  <si>
    <t>0xfc 0x1a 0x36 0x20 | If 26 54 32</t>
  </si>
  <si>
    <t>0xf0 0xee 0xee 0xc9 |     RandomAttack: Battle, Battle, R.Polarity</t>
  </si>
  <si>
    <t>0xfc 0x1a 0x36 0x40 | If 26 54 64</t>
  </si>
  <si>
    <t>0xf0 0x6e 0xe6 0xe6 |     RandomAttack: Sonic Boom, Gale Cut, Gale Cut</t>
  </si>
  <si>
    <t>0xfc 0x1a 0x36 0x80 | If 26 54 128</t>
  </si>
  <si>
    <t>0xf0 0x02 0x02 0x07 |     RandomAttack: Bolt, Bolt, Bolt 2</t>
  </si>
  <si>
    <t>0xfc 0x1a 0x36 0x01 |     If 26 54 1</t>
  </si>
  <si>
    <t>0xc1                |         WallChange</t>
  </si>
  <si>
    <t>0xfc 0x04 0x02 0x00 | If 4 2 0</t>
  </si>
  <si>
    <t>0xfc 0x1a 0x36 0x02 |     If 26 54 2</t>
  </si>
  <si>
    <t>0xfc 0x1a 0x36 0x04 |     If 26 54 4</t>
  </si>
  <si>
    <t>0xfc 0x04 0x08 0x00 | If 4 8 0</t>
  </si>
  <si>
    <t>0xfc 0x1a 0x36 0x08 |     If 26 54 8</t>
  </si>
  <si>
    <t>0xfc 0x04 0x10 0x00 | If 4 16 0</t>
  </si>
  <si>
    <t>0xfc 0x1a 0x36 0x10 |     If 26 54 16</t>
  </si>
  <si>
    <t>0xfc 0x04 0x20 0x00 | If 4 32 0</t>
  </si>
  <si>
    <t>0xfc 0x1a 0x36 0x20 |     If 26 54 32</t>
  </si>
  <si>
    <t>0xfc 0x04 0x40 0x00 | If 4 64 0</t>
  </si>
  <si>
    <t>0xfc 0x1a 0x36 0x40 |     If 26 54 64</t>
  </si>
  <si>
    <t>0xfc 0x04 0x80 0x00 | If 4 128 0</t>
  </si>
  <si>
    <t>0xfc 0x1a 0x36 0x80 |     If 26 54 128</t>
  </si>
  <si>
    <t>0xfc 0x06 0x36 0x50 |         If 6 54 80</t>
  </si>
  <si>
    <t>0xf6 0x00 0xf8 0xf8 |             RandomItem</t>
  </si>
  <si>
    <t>0xfa 0x00 0x01 0x00 |             Animate 0 1 0</t>
  </si>
  <si>
    <t>0xf3 0x49 0x00      |             Display Message: 0x0049</t>
  </si>
  <si>
    <t>0xfb 0x0b 0x16      |             Misc</t>
  </si>
  <si>
    <t>0xfb 0x0b 0x15      |             Misc</t>
  </si>
  <si>
    <t>0xfb 0x0b 0x13      |             Misc</t>
  </si>
  <si>
    <t>0xfb 0x0b 0x11      |             Misc</t>
  </si>
  <si>
    <t>0xf4 0x16 0x16 0x16 |     RandomCommand</t>
  </si>
  <si>
    <t>0xfc 0x13 0x00 0x02 | If 19 0 2</t>
  </si>
  <si>
    <t>0xf0 0x73 0x74 0xe8 |         RandomAttack: Snowball, Surge, Lode Stone</t>
  </si>
  <si>
    <t>0xfc 0x03 0xf8 0xf8 |         If 3 248 248</t>
  </si>
  <si>
    <t>0xf9 0x01 0x00 0x01 |             Bits</t>
  </si>
  <si>
    <t>0xf3 0x82 0x00      |     Display Message: 0x0082</t>
  </si>
  <si>
    <t>0xf3 0x7e 0x00      |     Display Message: 0x007e</t>
  </si>
  <si>
    <t>0xf0 0xee 0xd0 0xd0 |     RandomAttack: Battle, Tentacle, Tentacle</t>
  </si>
  <si>
    <t>0xf0 0xee 0x9f 0xef |     RandomAttack: Battle, Stone, Special</t>
  </si>
  <si>
    <t>0xb0                |     Entwine</t>
  </si>
  <si>
    <t>0xf9 0x02 0x24 0x01 |     Bits</t>
  </si>
  <si>
    <t>0xf9 0x02 0x00 0x00 |     Bits</t>
  </si>
  <si>
    <t>0xfc 0x14 0x24 0x02 | If 20 36 2</t>
  </si>
  <si>
    <t>0xf3 0x7f 0x00      |     Display Message: 0x007f</t>
  </si>
  <si>
    <t>0xf0 0xee 0xe3 0xe3 |     RandomAttack: Battle, Shock Wave, Shock Wave</t>
  </si>
  <si>
    <t>0xf6 0x01 0x01 0x2b |     RandomItem</t>
  </si>
  <si>
    <t>0xbf                |     TekBarrier</t>
  </si>
  <si>
    <t>0xf9 0x02 0x24 0x02 |     Bits</t>
  </si>
  <si>
    <t>0xfc 0x14 0x24 0x03 | If 20 36 3</t>
  </si>
  <si>
    <t>0xf3 0x80 0x00      |     Display Message: 0x0080</t>
  </si>
  <si>
    <t>0xf0 0xb5 0xb6 0xb6 |     RandomAttack: Tek Laser, Diffuser, Diffuser</t>
  </si>
  <si>
    <t>0xf0 0xb5 0xcd 0xcd |     RandomAttack: Tek Laser, Launcher, Launcher</t>
  </si>
  <si>
    <t>0xf3 0x67 0x00      |     Display Message: 0x0067</t>
  </si>
  <si>
    <t>0xf3 0x3c 0x00      |     Display Message: 0x003c</t>
  </si>
  <si>
    <t>0xf3 0x45 0x00      |     Display Message: 0x0045</t>
  </si>
  <si>
    <t>0xf9 0x02 0x24 0x03 |     Bits</t>
  </si>
  <si>
    <t>0xfc 0x14 0x24 0x04 | If 20 36 4</t>
  </si>
  <si>
    <t>0xf3 0x81 0x00      |     Display Message: 0x0081</t>
  </si>
  <si>
    <t>0xf0 0x0f 0xdf 0xdf |     RandomAttack: Flare, Meteo, Meteo</t>
  </si>
  <si>
    <t>0xf0 0xee 0x0f 0x0f |     RandomAttack: Battle, Flare, Flare</t>
  </si>
  <si>
    <t>0xf0 0xee 0xdf 0xee |     RandomAttack: Battle, Meteo, Battle</t>
  </si>
  <si>
    <t>0xf3 0x65 0x00      |     Display Message: 0x0065</t>
  </si>
  <si>
    <t>0xfa 0x0c 0x01 0x00 |     Animate 12 1 0</t>
  </si>
  <si>
    <t>0xc6                |     Flare Star</t>
  </si>
  <si>
    <t>0xf9 0x02 0x24 0x04 |     Bits</t>
  </si>
  <si>
    <t>0xfc 0x0d 0x03 0x03 |     If 13 3 3</t>
  </si>
  <si>
    <t>0xf9 0x01 0x24 0x04 |         Bits</t>
  </si>
  <si>
    <t>0xf9 0x01 0x24 0x03 |         Bits</t>
  </si>
  <si>
    <t>0xf3 0x68 0x00      | Display Message: 0x0068</t>
  </si>
  <si>
    <t>0xf0 0xee 0xb5 0xdd | RandomAttack: Battle, Tek Laser, Missile</t>
  </si>
  <si>
    <t>0xf0 0xb4 0xdd 0xb5 | RandomAttack: Atomic Ray, Missile, Tek Laser</t>
  </si>
  <si>
    <t>0xd8                |     Bomblet</t>
  </si>
  <si>
    <t>0xf5 0x01 0x00 0x3c |     ChangeEnemies</t>
  </si>
  <si>
    <t>0xfc 0x0d 0x03 0x06 |     If 13 3 6</t>
  </si>
  <si>
    <t>0xfc 0x0d 0x02 0x06 | If 13 2 6</t>
  </si>
  <si>
    <t>0xfc 0x0d 0x03 0x05 |         If 13 3 5</t>
  </si>
  <si>
    <t>0xd8                |             Bomblet</t>
  </si>
  <si>
    <t>0xf5 0x01 0x00 0x02 |             ChangeEnemies</t>
  </si>
  <si>
    <t>0xfc 0x0d 0x03 0x04 |         If 13 3 4</t>
  </si>
  <si>
    <t>0xf5 0x01 0x00 0x24 |             ChangeEnemies</t>
  </si>
  <si>
    <t>0xfc 0x0d 0x03 0x03 |         If 13 3 3</t>
  </si>
  <si>
    <t>0xf5 0x01 0x00 0x3c |             ChangeEnemies</t>
  </si>
  <si>
    <t>0xfc 0x0d 0x03 0x02 |         If 13 3 2</t>
  </si>
  <si>
    <t>0xf5 0x01 0x00 0x34 |             ChangeEnemies</t>
  </si>
  <si>
    <t>0xfc 0x0d 0x03 0x01 |         If 13 3 1</t>
  </si>
  <si>
    <t>0xf5 0x01 0x00 0x28 |             ChangeEnemies</t>
  </si>
  <si>
    <t>0xf0 0x05 0x09 0x05 |     RandomAttack: Fire 2, Fire 3, Fire 2</t>
  </si>
  <si>
    <t>0xf0 0x00 0xfe 0x00 | RandomAttack: Fire, Nothing, Fire</t>
  </si>
  <si>
    <t>0xf0 0x00 0xb3 0xb3 | RandomAttack: Fire, Fire Ball, Fire Ball</t>
  </si>
  <si>
    <t>0xf0 0x00 0xb3 0xfe | RandomAttack: Fire, Fire Ball, Nothing</t>
  </si>
  <si>
    <t>0xfc 0x02 0x10 0x11 | If 2 16 17</t>
  </si>
  <si>
    <t>0xf0 0x11 0x0f 0x11 |     RandomAttack: Quartr, Flare, Quartr</t>
  </si>
  <si>
    <t>0xf3 0x85 0x00      |     Display Message: 0x0085</t>
  </si>
  <si>
    <t>0xf9 0x01 0x24 0x07 |     Bits</t>
  </si>
  <si>
    <t>0xfb 0x0b 0x15      |     Misc</t>
  </si>
  <si>
    <t>0xfb 0x0b 0x16      |     Misc</t>
  </si>
  <si>
    <t>0xfb 0x0b 0x13      |     Misc</t>
  </si>
  <si>
    <t>0xf0 0xfe 0xfe 0xfe |     RandomAttack: Nothing, Nothing, Nothing</t>
  </si>
  <si>
    <t>0xfa 0x0b 0x01 0x00 |     Animate 11 1 0</t>
  </si>
  <si>
    <t>0xfc 0x06 0x36 0x30 | If 6 54 48</t>
  </si>
  <si>
    <t>0xf0 0xee 0x11 0x11 |     RandomAttack: Battle, Quartr, Quartr</t>
  </si>
  <si>
    <t>0xf0 0x1a 0x16 0xe4 |     RandomAttack: Rasp, W Wind, Blaze</t>
  </si>
  <si>
    <t>0xfc 0x06 0x36 0x64 | If 6 54 100</t>
  </si>
  <si>
    <t>0xf0 0x08 0x15 0xdf |     RandomAttack: Bio, Quake, Meteo</t>
  </si>
  <si>
    <t>0xc4                |     Mind Blast</t>
  </si>
  <si>
    <t>0xf9 0x01 0x24 0x01 |     Bits</t>
  </si>
  <si>
    <t>0xf0 0xee 0x0f 0xee | RandomAttack: Battle, Flare, Battle</t>
  </si>
  <si>
    <t>0xf0 0x0f 0xee 0xe4 | RandomAttack: Flare, Battle, Blaze</t>
  </si>
  <si>
    <t>0xfc 0x06 0x36 0x30 |         If 6 54 48</t>
  </si>
  <si>
    <t>0xf1 0x47           |             SetTarget: 71</t>
  </si>
  <si>
    <t>0xf0 0xfe 0x0f 0xfe |             RandomAttack: Nothing, Flare, Nothing</t>
  </si>
  <si>
    <t>0x23                |         Imp</t>
  </si>
  <si>
    <t>0xfc 0x08 0x48 0x17 |     If 8 72 23</t>
  </si>
  <si>
    <t>0xf3 0x5a 0x00      |         Display Message: 0x005a</t>
  </si>
  <si>
    <t>0xfc 0x08 0x49 0x17 |     If 8 73 23</t>
  </si>
  <si>
    <t>0xfc 0x08 0x4a 0x17 |     If 8 74 23</t>
  </si>
  <si>
    <t>0xfc 0x08 0x4b 0x17 |     If 8 75 23</t>
  </si>
  <si>
    <t>0xf0 0xee 0x0a 0x0a |     RandomAttack: Battle, Ice 3, Ice 3</t>
  </si>
  <si>
    <t>0xf0 0xee 0xdf 0x0e |     RandomAttack: Battle, Meteo, Pearl</t>
  </si>
  <si>
    <t>0xf0 0xee 0x06 0xdf |     RandomAttack: Battle, Ice 2, Meteo</t>
  </si>
  <si>
    <t>0xf0 0xee 0x0a 0xfe | RandomAttack: Battle, Ice 3, Nothing</t>
  </si>
  <si>
    <t>0xfc 0x12 0x01 0x00 | If 18 1 0</t>
  </si>
  <si>
    <t>0xf9 0x01 0x0a 0x00 |     Bits</t>
  </si>
  <si>
    <t>0xf5 0x0b 0x03 0x00 |     ChangeEnemies</t>
  </si>
  <si>
    <t>0xf3 0x7c 0x00      |     Display Message: 0x007c</t>
  </si>
  <si>
    <t>0xfa 0x06 0x00 0x00 |     Animate 6 0 0</t>
  </si>
  <si>
    <t>0xf3 0x7d 0x00      |     Display Message: 0x007d</t>
  </si>
  <si>
    <t>0xf2 0x00 0xa8 0x81 |     SetFormation</t>
  </si>
  <si>
    <t>0xfc 0x02 0x0e 0x0f | If 2 14 15</t>
  </si>
  <si>
    <t>0xf0 0x06 0x0a 0x0a |     RandomAttack: Ice 2, Ice 3, Ice 3</t>
  </si>
  <si>
    <t>0xfc 0x0b 0x1e 0x00 |         If 11 30 0</t>
  </si>
  <si>
    <t>0xf9 0x02 0x24 0x00 |             Bits</t>
  </si>
  <si>
    <t>0xf3 0x64 0x00      |             Display Message: 0x0064</t>
  </si>
  <si>
    <t>0xf5 0x02 0x00 0x02 |             ChangeEnemies</t>
  </si>
  <si>
    <t>0xfc 0x13 0x01 0x02 |         If 19 1 2</t>
  </si>
  <si>
    <t>0xfc 0x0d 0x02 0x04 |             If 13 2 4</t>
  </si>
  <si>
    <t>0xf3 0x5b 0x00      |                 Display Message: 0x005b</t>
  </si>
  <si>
    <t>0xf9 0x01 0x24 0x00 |                 Bits</t>
  </si>
  <si>
    <t>0xfb 0x00 0x00      |                 Misc</t>
  </si>
  <si>
    <t>0xf5 0x02 0x03 0x02 |                 ChangeEnemies</t>
  </si>
  <si>
    <t>0xf0 0x06 0xfe 0x0a |         RandomAttack: Ice 2, Nothing, Ice 3</t>
  </si>
  <si>
    <t>0xf0 0xfe 0x06 0x06 |         RandomAttack: Nothing, Ice 2, Ice 2</t>
  </si>
  <si>
    <t>0xf1 0x11           |         SetTarget: 17</t>
  </si>
  <si>
    <t>0xf0 0xfe 0x06 0xfe |         RandomAttack: Nothing, Ice 2, Nothing</t>
  </si>
  <si>
    <t>0xf0 0xfe 0x06 0xfe |     RandomAttack: Nothing, Ice 2, Nothing</t>
  </si>
  <si>
    <t>0xfc 0x12 0x3c 0x00 | If 18 60 0</t>
  </si>
  <si>
    <t>0xfc 0x16 0x50 0x00 |     If 22 80 0</t>
  </si>
  <si>
    <t>0xf5 0x09 0x00 0x04 |         ChangeEnemies</t>
  </si>
  <si>
    <t>0xf5 0x09 0x00 0x20 |         ChangeEnemies</t>
  </si>
  <si>
    <t>0xf9 0x02 0x24 0x00 |         Bits</t>
  </si>
  <si>
    <t>0xfc 0x0d 0x03 0x0a | If 13 3 10</t>
  </si>
  <si>
    <t>0xa1                |         GrandTrain</t>
  </si>
  <si>
    <t>0xf0 0xa5 0xee 0xbd |     RandomAttack: Virite, Battle, Raid</t>
  </si>
  <si>
    <t>0xf0 0xee 0xbd 0xee |     RandomAttack: Battle, Raid, Battle</t>
  </si>
  <si>
    <t>0xfc 0x08 0x48 0x07 | If 8 72 7</t>
  </si>
  <si>
    <t>0xfc 0x09 0x48 0x01 |     If 9 72 1</t>
  </si>
  <si>
    <t>0xa6                |         ChokeSmoke</t>
  </si>
  <si>
    <t>0xfc 0x08 0x49 0x07 | If 8 73 7</t>
  </si>
  <si>
    <t>0xfc 0x09 0x49 0x01 |     If 9 73 1</t>
  </si>
  <si>
    <t>0xfc 0x08 0x4a 0x07 | If 8 74 7</t>
  </si>
  <si>
    <t>0xfc 0x09 0x4a 0x01 |     If 9 74 1</t>
  </si>
  <si>
    <t>0xfc 0x08 0x4b 0x07 | If 8 75 7</t>
  </si>
  <si>
    <t>0xfc 0x09 0x4b 0x01 |     If 9 75 1</t>
  </si>
  <si>
    <t>0xf0 0xee 0xee 0x08 | RandomAttack: Battle, Battle, Bio</t>
  </si>
  <si>
    <t>0xf0 0xfe 0xfe 0x03 |     RandomAttack: Nothing, Nothing, Poison</t>
  </si>
  <si>
    <t>0xfc 0x17 0x4d 0x00 | If 23 77 0</t>
  </si>
  <si>
    <t>0xfc 0x0c 0x02 0x08 |         If 12 2 8</t>
  </si>
  <si>
    <t>0x9a                |             ForceField</t>
  </si>
  <si>
    <t>0xf8 0x02 0x81      |             VAR_2 += 128</t>
  </si>
  <si>
    <t>0xc9                |     R.Polarity</t>
  </si>
  <si>
    <t>0xf0 0xee 0xca 0xca |     RandomAttack: Battle, Targeting, Targeting</t>
  </si>
  <si>
    <t>0xf0 0xee 0xee 0xca |     RandomAttack: Battle, Battle, Targeting</t>
  </si>
  <si>
    <t>0xf0 0x0a 0xc5 0xbb | RandomAttack: Ice 3, N. Cross, Absolute 0</t>
  </si>
  <si>
    <t>0xf0 0xfe 0x0a 0xc5 | RandomAttack: Nothing, Ice 3, N. Cross</t>
  </si>
  <si>
    <t>0xf0 0x0a 0xc5 0x0a | RandomAttack: Ice 3, N. Cross, Ice 3</t>
  </si>
  <si>
    <t>0xf0 0xfe 0x0a 0xbb | RandomAttack: Nothing, Ice 3, Absolute 0</t>
  </si>
  <si>
    <t>0xfc 0x06 0x36 0xff |     If 6 54 255</t>
  </si>
  <si>
    <t>0xfc 0x15 0x24 0x01 |         If 21 36 1</t>
  </si>
  <si>
    <t>0xfa 0x0c 0x01 0x00 |             Animate 12 1 0</t>
  </si>
  <si>
    <t>0xf3 0x88 0x00      |             Display Message: 0x0088</t>
  </si>
  <si>
    <t>0xfb 0x0b 0x0a      |             Misc</t>
  </si>
  <si>
    <t>0xfb 0x0b 0x17      |             Misc</t>
  </si>
  <si>
    <t>0xf7 0x20           |     Event</t>
  </si>
  <si>
    <t>0xfc 0x06 0x36 0x3c | If 6 54 60</t>
  </si>
  <si>
    <t>0xf3 0x8c 0x00      |         Display Message: 0x008c</t>
  </si>
  <si>
    <t>0xfa 0x0a 0x01 0x00 |         Animate 10 1 0</t>
  </si>
  <si>
    <t>0xde                |         Goner</t>
  </si>
  <si>
    <t>0x13                |         Meteor</t>
  </si>
  <si>
    <t>0xf3 0x8c 0x00      |     Display Message: 0x008c</t>
  </si>
  <si>
    <t>0xfa 0x0a 0x01 0x00 |     Animate 10 1 0</t>
  </si>
  <si>
    <t>0xde                |     Goner</t>
  </si>
  <si>
    <t>0xf9 0x02 0x00 0x01 |     Bits</t>
  </si>
  <si>
    <t>0xf0 0xef 0xd2 0xe0 |     RandomAttack: Special, Train, Revenger</t>
  </si>
  <si>
    <t>0xf0 0xd2 0xef 0xe0 |     RandomAttack: Train, Special, Revenger</t>
  </si>
  <si>
    <t>0xc0                | Fallen One</t>
  </si>
  <si>
    <t>0xf0 0x09 0xd2 0xef | RandomAttack: Fire 3, Train, Special</t>
  </si>
  <si>
    <t>0xf0 0x0a 0xd2 0xef | RandomAttack: Ice 3, Train, Special</t>
  </si>
  <si>
    <t>0xf0 0x0b 0xfe 0xef | RandomAttack: Bolt 3, Nothing, Special</t>
  </si>
  <si>
    <t>0xfa 0x0d 0x01 0x00 |     Animate 13 1 0</t>
  </si>
  <si>
    <t>0xf5 0x11 0x01 0xff |     ChangeEnemies</t>
  </si>
  <si>
    <t>0xfc 0x05 0x00 0x00 |         If 5 0 0</t>
  </si>
  <si>
    <t>0xf0 0xfe 0xee 0x14 |             RandomAttack: Nothing, Battle, Ultima</t>
  </si>
  <si>
    <t>0xfc 0x06 0x36 0xeb | If 6 54 235</t>
  </si>
  <si>
    <t>0xf0 0xfe 0xee 0xd1 |             RandomAttack: Nothing, Battle, HyperDrive</t>
  </si>
  <si>
    <t>0xf3 0x13 0x00      |     Display Message: 0x0013</t>
  </si>
  <si>
    <t>0xf3 0x62 0x00      |     Display Message: 0x0062</t>
  </si>
  <si>
    <t>0xf0 0xa3 0xa3 0xa3 |     RandomAttack: Imp Song, Imp Song, Imp Song</t>
  </si>
  <si>
    <t>0xfc 0x19 0x01 0x00 | If 25 1 0</t>
  </si>
  <si>
    <t>0xf0 0xee 0xef 0xd0 |     RandomAttack: Battle, Special, Tentacle</t>
  </si>
  <si>
    <t>0xfc 0x19 0x02 0x00 | If 25 2 0</t>
  </si>
  <si>
    <t>0xf0 0xee 0x00 0x00 |     RandomAttack: Battle, Fire, Fire</t>
  </si>
  <si>
    <t>0xf0 0xee 0x96 0x96 |     RandomAttack: Battle, L.3 Muddle, L.3 Muddle</t>
  </si>
  <si>
    <t>0xf0 0xee 0xb8 0x04 |     RandomAttack: Battle, Mega Volt, Drain</t>
  </si>
  <si>
    <t>0xf3 0x04 0x00      |     Display Message: 0x0004</t>
  </si>
  <si>
    <t>0xf5 0x03 0x01 0xff |     ChangeEnemies</t>
  </si>
  <si>
    <t>0xa9                |     Acid Rain</t>
  </si>
  <si>
    <t>0xfc 0x0d 0x03 0x10 |     If 13 3 16</t>
  </si>
  <si>
    <t>0xfc 0x15 0x02 0x07 |         If 21 2 7</t>
  </si>
  <si>
    <t>0xf9 0x01 0x02 0x07 |             Bits</t>
  </si>
  <si>
    <t>0xf5 0x06 0x03 0x02 |             ChangeEnemies</t>
  </si>
  <si>
    <t>0xf5 0x06 0x02 0x04 |             ChangeEnemies</t>
  </si>
  <si>
    <t>0xf3 0x1e 0x00      |             Display Message: 0x001e</t>
  </si>
  <si>
    <t>0xf5 0x00 0x01 0x02 |             ChangeEnemies</t>
  </si>
  <si>
    <t>0xf8 0x03 0x00      |             VAR_3 = 0</t>
  </si>
  <si>
    <t>0xfc 0x0d 0x03 0x0e |     If 13 3 14</t>
  </si>
  <si>
    <t>0xfc 0x15 0x02 0x06 |         If 21 2 6</t>
  </si>
  <si>
    <t>0xf9 0x01 0x02 0x06 |             Bits</t>
  </si>
  <si>
    <t>0xf5 0x06 0x03 0x08 |             ChangeEnemies</t>
  </si>
  <si>
    <t>0xf5 0x06 0x02 0x02 |             ChangeEnemies</t>
  </si>
  <si>
    <t>0xf3 0x19 0x00      |             Display Message: 0x0019</t>
  </si>
  <si>
    <t>0xf5 0x00 0x01 0x08 |             ChangeEnemies</t>
  </si>
  <si>
    <t>0xfc 0x0d 0x03 0x0c |     If 13 3 12</t>
  </si>
  <si>
    <t>0xfc 0x15 0x02 0x05 |         If 21 2 5</t>
  </si>
  <si>
    <t>0xf9 0x01 0x02 0x05 |             Bits</t>
  </si>
  <si>
    <t>0xf5 0x06 0x03 0x01 |             ChangeEnemies</t>
  </si>
  <si>
    <t>0xf5 0x06 0x02 0x08 |             ChangeEnemies</t>
  </si>
  <si>
    <t>0xf3 0x16 0x00      |             Display Message: 0x0016</t>
  </si>
  <si>
    <t>0xfc 0x0d 0x03 0x0a |     If 13 3 10</t>
  </si>
  <si>
    <t>0xfc 0x15 0x02 0x04 |         If 21 2 4</t>
  </si>
  <si>
    <t>0xf9 0x01 0x02 0x04 |             Bits</t>
  </si>
  <si>
    <t>0xf5 0x06 0x02 0x01 |             ChangeEnemies</t>
  </si>
  <si>
    <t>0xf3 0x1a 0x00      |             Display Message: 0x001a</t>
  </si>
  <si>
    <t>0xfc 0x15 0x02 0x03 |         If 21 2 3</t>
  </si>
  <si>
    <t>0xf9 0x01 0x02 0x03 |             Bits</t>
  </si>
  <si>
    <t>0xf3 0x18 0x00      |             Display Message: 0x0018</t>
  </si>
  <si>
    <t>0xfc 0x15 0x02 0x02 |         If 21 2 2</t>
  </si>
  <si>
    <t>0xf9 0x01 0x02 0x02 |             Bits</t>
  </si>
  <si>
    <t>0xf3 0x17 0x00      |             Display Message: 0x0017</t>
  </si>
  <si>
    <t>0xfc 0x0d 0x03 0x04 |     If 13 3 4</t>
  </si>
  <si>
    <t>0xfc 0x15 0x02 0x01 |         If 21 2 1</t>
  </si>
  <si>
    <t>0xf9 0x01 0x02 0x01 |             Bits</t>
  </si>
  <si>
    <t>0xf5 0x06 0x03 0x04 |             ChangeEnemies</t>
  </si>
  <si>
    <t>0xf5 0x00 0x01 0x04 |             ChangeEnemies</t>
  </si>
  <si>
    <t>0xfc 0x15 0x02 0x00 |         If 21 2 0</t>
  </si>
  <si>
    <t>0xf9 0x01 0x02 0x00 |             Bits</t>
  </si>
  <si>
    <t>0xfc 0x15 0x00 0x06 | If 21 0 6</t>
  </si>
  <si>
    <t>0xf3 0x4f 0x00      |     Display Message: 0x004f</t>
  </si>
  <si>
    <t>0xf9 0x01 0x00 0x06 |     Bits</t>
  </si>
  <si>
    <t>0xfc 0x15 0x00 0x05 | If 21 0 5</t>
  </si>
  <si>
    <t>0x1f                |         Haste</t>
  </si>
  <si>
    <t>0xf9 0x01 0x00 0x05 |         Bits</t>
  </si>
  <si>
    <t>0xf3 0x4e 0x00      |         Display Message: 0x004e</t>
  </si>
  <si>
    <t>0xe8                |     Lode Stone</t>
  </si>
  <si>
    <t>0xfc 0x0c 0x01 0x08 | If 12 1 8</t>
  </si>
  <si>
    <t>0xfa 0x02 0x01 0x00 |     Animate 2 1 0</t>
  </si>
  <si>
    <t>0xf0 0xee 0xee 0x9f |     RandomAttack: Battle, Battle, Stone</t>
  </si>
  <si>
    <t>0xf0 0xbc 0x8e 0xbc |     RandomAttack: Magnitude8, Aqua Rake, Magnitude8</t>
  </si>
  <si>
    <t>0xf5 0x06 0x04 0x01 |     ChangeEnemies</t>
  </si>
  <si>
    <t>0xfa 0x07 0x01 0x00 |     Animate 7 1 0</t>
  </si>
  <si>
    <t>0xf5 0x06 0x02 0x01 |     ChangeEnemies</t>
  </si>
  <si>
    <t>0xf7 0x16           |             Event</t>
  </si>
  <si>
    <t>0xfc 0x12 0x00 0x00 |             If 18 0 0</t>
  </si>
  <si>
    <t>0xf5 0x06 0x01 0xff |                 ChangeEnemies</t>
  </si>
  <si>
    <t>0xfc 0x02 0xd0 0xd0 | If 2 208 208</t>
  </si>
  <si>
    <t>0xf3 0x50 0x00      |     Display Message: 0x0050</t>
  </si>
  <si>
    <t>0xf5 0x06 0x01 0xff |     ChangeEnemies</t>
  </si>
  <si>
    <t>0xfa 0x01 0x01 0x00 |         Animate 1 1 0</t>
  </si>
  <si>
    <t>0xf8 0x01 0xc1      |         VAR_1 -= 192</t>
  </si>
  <si>
    <t>0xfc 0x14 0x00 0x03 | If 20 0 3</t>
  </si>
  <si>
    <t>0xfc 0x04 0x01 0x00 |     If 4 1 0</t>
  </si>
  <si>
    <t>0xfc 0x04 0x02 0x00 |     If 4 2 0</t>
  </si>
  <si>
    <t>0x0a                |         Ice 3</t>
  </si>
  <si>
    <t>0xfc 0x04 0x04 0x00 |     If 4 4 0</t>
  </si>
  <si>
    <t>0x0b                |         Bolt 3</t>
  </si>
  <si>
    <t>0xfc 0x14 0x00 0x02 | If 20 0 2</t>
  </si>
  <si>
    <t>0xf8 0x03 0x84      |         VAR_3 += 132</t>
  </si>
  <si>
    <t>0xf8 0x03 0x84      |     VAR_3 += 132</t>
  </si>
  <si>
    <t>0xfc 0x0d 0x02 0x04 |         If 13 2 4</t>
  </si>
  <si>
    <t>0xf9 0x01 0x00 0x03 |             Bits</t>
  </si>
  <si>
    <t>0xf3 0x01 0x00      |             Display Message: 0x0001</t>
  </si>
  <si>
    <t>0xfc 0x0d 0x03 0x07 |     If 13 3 7</t>
  </si>
  <si>
    <t>0xf0 0xfe 0x09 0x09 |     RandomAttack: Nothing, Fire 3, Fire 3</t>
  </si>
  <si>
    <t>0xf0 0xfe 0x0a 0x0a |     RandomAttack: Nothing, Ice 3, Ice 3</t>
  </si>
  <si>
    <t>0xf0 0xfe 0x08 0x08 |     RandomAttack: Nothing, Bio, Bio</t>
  </si>
  <si>
    <t>0xf0 0xfe 0x16 0x16 |     RandomAttack: Nothing, W Wind, W Wind</t>
  </si>
  <si>
    <t>0xf0 0xfe 0x0e 0x0e |     RandomAttack: Nothing, Pearl, Pearl</t>
  </si>
  <si>
    <t>0xf0 0xfe 0x15 0x15 |     RandomAttack: Nothing, Quake, Quake</t>
  </si>
  <si>
    <t>0xf0 0xfe 0x8d 0x8d |     RandomAttack: Nothing, CleanSweep, CleanSweep</t>
  </si>
  <si>
    <t>0xf0 0x99 0xfe 0xfe |     RandomAttack: Step Mine, Nothing, Nothing</t>
  </si>
  <si>
    <t>0xfc 0x08 0x48 0x17 | If 8 72 23</t>
  </si>
  <si>
    <t>0xfc 0x09 0x36 0x17 |         If 9 54 23</t>
  </si>
  <si>
    <t>0x24                |             Rflect</t>
  </si>
  <si>
    <t>0xfc 0x08 0x49 0x17 | If 8 73 23</t>
  </si>
  <si>
    <t>0xfc 0x08 0x4a 0x17 | If 8 74 23</t>
  </si>
  <si>
    <t>0xfc 0x08 0x4b 0x17 | If 8 75 23</t>
  </si>
  <si>
    <t>0xf0 0x07 0x07 0x02 |     RandomAttack: Bolt 2, Bolt 2, Bolt</t>
  </si>
  <si>
    <t>0xf0 0xfe 0x07 0x02 |     RandomAttack: Nothing, Bolt 2, Bolt</t>
  </si>
  <si>
    <t>0xf0 0xb9 0x02 0x07 | RandomAttack: Giga Volt, Bolt, Bolt 2</t>
  </si>
  <si>
    <t>0xf0 0xb9 0x02 0x02 | RandomAttack: Giga Volt, Bolt, Bolt</t>
  </si>
  <si>
    <t>0xf9 0x02 0x00 0x01 | Bits</t>
  </si>
  <si>
    <t>0xf0 0x07 0x02 0x02 | RandomAttack: Bolt 2, Bolt, Bolt</t>
  </si>
  <si>
    <t>0xf8 0x24 0x81      |         VAR_36 += 128</t>
  </si>
  <si>
    <t>0xfc 0x0d 0x24 0x04 |         If 13 36 4</t>
  </si>
  <si>
    <t>0xfc 0x15 0x00 0x00 |             If 21 0 0</t>
  </si>
  <si>
    <t>0xf9 0x01 0x00 0x00 |                 Bits</t>
  </si>
  <si>
    <t>0xf3 0x73 0x00      |                 Display Message: 0x0073</t>
  </si>
  <si>
    <t>0xf0 0xfe 0x02 0x07 |         RandomAttack: Nothing, Bolt, Bolt 2</t>
  </si>
  <si>
    <t>0x8d                |     CleanSweep</t>
  </si>
  <si>
    <t>0xfc 0x16 0x28 0x00 | If 22 40 0</t>
  </si>
  <si>
    <t>0xfc 0x08 0x48 0x13 |     If 8 72 19</t>
  </si>
  <si>
    <t>0xfc 0x09 0x36 0x16 |             If 9 54 22</t>
  </si>
  <si>
    <t>0xf1 0x36           |                 SetTarget: 54</t>
  </si>
  <si>
    <t>0x19                |                 Slow</t>
  </si>
  <si>
    <t>0xf1 0x48           |                 SetTarget: 72</t>
  </si>
  <si>
    <t>0x9e                |                 Rippler</t>
  </si>
  <si>
    <t>0xf9 0x01 0x24 0x01 |                 Bits</t>
  </si>
  <si>
    <t>0xfc 0x08 0x49 0x13 |     If 8 73 19</t>
  </si>
  <si>
    <t>0xf1 0x49           |                 SetTarget: 73</t>
  </si>
  <si>
    <t>0xfc 0x08 0x4a 0x13 |     If 8 74 19</t>
  </si>
  <si>
    <t>0xf1 0x4a           |                 SetTarget: 74</t>
  </si>
  <si>
    <t>0xfc 0x08 0x4b 0x13 |     If 8 75 19</t>
  </si>
  <si>
    <t>0xf1 0x4b           |                 SetTarget: 75</t>
  </si>
  <si>
    <t>0xfc 0x06 0x36 0x80 | If 6 54 128</t>
  </si>
  <si>
    <t>0xf0 0xee 0x8e 0x8e |     RandomAttack: Battle, Aqua Rake, Aqua Rake</t>
  </si>
  <si>
    <t>0xf0 0xee 0xbe 0xbe |     RandomAttack: Battle, Flash Rain, Flash Rain</t>
  </si>
  <si>
    <t>0xf0 0xee 0xee 0xa9 | RandomAttack: Battle, Battle, Acid Rain</t>
  </si>
  <si>
    <t>0xf0 0xcc 0x95 0xc6 |     RandomAttack: S. Cross, L.4 Flare, Flare Star</t>
  </si>
  <si>
    <t>0xf3 0x76 0x00      |         Display Message: 0x0076</t>
  </si>
  <si>
    <t>0xf0 0x0f 0x09 0x0f |     RandomAttack: Flare, Fire 3, Flare</t>
  </si>
  <si>
    <t>0xf0 0x05 0xb3 0x05 | RandomAttack: Fire 2, Fire Ball, Fire 2</t>
  </si>
  <si>
    <t>0xf0 0x05 0x05 0xb3 | RandomAttack: Fire 2, Fire 2, Fire Ball</t>
  </si>
  <si>
    <t>0xf3 0x83 0x00      |     Display Message: 0x0083</t>
  </si>
  <si>
    <t>0xf0 0x09 0x8d 0x15 |     RandomAttack: Fire 3, CleanSweep, Quake</t>
  </si>
  <si>
    <t>0xf0 0x09 0x13 0xc6 |     RandomAttack: Fire 3, Meteor, Flare Star</t>
  </si>
  <si>
    <t>0xf0 0x13 0x15 0x8d |     RandomAttack: Meteor, Quake, CleanSweep</t>
  </si>
  <si>
    <t>0xf0 0x09 0x09 0xc6 |     RandomAttack: Fire 3, Fire 3, Flare Star</t>
  </si>
  <si>
    <t>0xfc 0x15 0x24 0x03 | If 21 36 3</t>
  </si>
  <si>
    <t>0xf3 0x8b 0x00      |     Display Message: 0x008b</t>
  </si>
  <si>
    <t>0xf9 0x01 0x24 0x03 |     Bits</t>
  </si>
  <si>
    <t>0xf0 0x09 0x0a 0xcc | RandomAttack: Fire 3, Ice 3, S. Cross</t>
  </si>
  <si>
    <t>0xf0 0x0b 0x0a 0x09 | RandomAttack: Bolt 3, Ice 3, Fire 3</t>
  </si>
  <si>
    <t>0xf0 0x0b 0x0b 0xcc | RandomAttack: Bolt 3, Bolt 3, S. Cross</t>
  </si>
  <si>
    <t>0xf0 0x09 0xc5 0xc5 | RandomAttack: Fire 3, N. Cross, N. Cross</t>
  </si>
  <si>
    <t>0xfc 0x15 0x24 0x00 |     If 21 36 0</t>
  </si>
  <si>
    <t>0xfc 0x0d 0x03 0x0c |         If 13 3 12</t>
  </si>
  <si>
    <t>1 FD</t>
  </si>
  <si>
    <t>1 Flame Shld</t>
  </si>
  <si>
    <t>1 Dragon Horn</t>
  </si>
  <si>
    <t>1 Offering</t>
  </si>
  <si>
    <t>1 Minerva</t>
  </si>
  <si>
    <t>1 VKnife</t>
  </si>
  <si>
    <t>1 Gem Box</t>
  </si>
  <si>
    <t>1 Ragnarok</t>
  </si>
  <si>
    <t>1 Thunder Shld</t>
  </si>
  <si>
    <t>1 Illumina</t>
  </si>
  <si>
    <t>1 Ice Shld</t>
  </si>
  <si>
    <t>{&lt;Bank.C0: 0&gt;: 2639 bytes available in 7 blocks</t>
  </si>
  <si>
    <t xml:space="preserve">  [0x00a367 - 0x00a369] 3 bytes</t>
  </si>
  <si>
    <t xml:space="preserve">  [0x00ffae - 0x00ffaf] 2 bytes</t>
  </si>
  <si>
    <t xml:space="preserve">  [0x00fcfe - 0x00fcff] 2 bytes</t>
  </si>
  <si>
    <t xml:space="preserve">  [0x00edea - 0x00ee9f] 182 bytes</t>
  </si>
  <si>
    <t xml:space="preserve">  [0x00d613 - 0x00df9f] 2445 bytes, &lt;Bank.C1: 65536&gt;: 172 bytes available in 3 blocks</t>
  </si>
  <si>
    <t xml:space="preserve">  [0x01fff5 - 0x01ffff] 11 bytes, &lt;Bank.C2: 131072&gt;: 565 bytes available in 2 blocks</t>
  </si>
  <si>
    <t xml:space="preserve">  [0x02a7fa - 0x02a7ff] 6 bytes</t>
  </si>
  <si>
    <t xml:space="preserve">  [0x0265d1 - 0x0267ff] 559 bytes, &lt;Bank.C3: 196608&gt;: 797 bytes available in 1 blocks</t>
  </si>
  <si>
    <t xml:space="preserve">  [0x03fce3 - 0x03ffff] 797 bytes, &lt;Bank.C4: 262144&gt;: 5495 bytes available in 5 blocks</t>
  </si>
  <si>
    <t xml:space="preserve">  [0x09fcec - 0x09fdff] 276 bytes, &lt;Bank.CA: 655360&gt;: 8758 bytes available in 10 blocks</t>
  </si>
  <si>
    <t xml:space="preserve">  [0x0a8ee0 - 0x0a8ee4] 5 bytes</t>
  </si>
  <si>
    <t xml:space="preserve">  [0x0a89ad - 0x0a89ae] 2 bytes</t>
  </si>
  <si>
    <t xml:space="preserve">  [0x0a8465 - 0x0a8467] 3 bytes</t>
  </si>
  <si>
    <t xml:space="preserve">  [0x0a677e - 0x0a6785] 8 bytes</t>
  </si>
  <si>
    <t xml:space="preserve">  [0x0a4363 - 0x0a48bf] 1373 bytes, &lt;Bank.CB: 720896&gt;: 14084 bytes available in 19 blocks</t>
  </si>
  <si>
    <t xml:space="preserve">  [0x0b796b - 0x0b796b] 1 bytes</t>
  </si>
  <si>
    <t xml:space="preserve">  [0x0b2376 - 0x0b2378] 3 bytes</t>
  </si>
  <si>
    <t xml:space="preserve">  [0x0b0fa9 - 0x0b1031] 137 bytes</t>
  </si>
  <si>
    <t xml:space="preserve">  [0x0b0a1b - 0x0b0a1b] 1 bytes</t>
  </si>
  <si>
    <t xml:space="preserve">  [0x0b0080 - 0x0b03f5] 886 bytes, &lt;Bank.CC: 786432&gt;: 10630 bytes available in 12 blocks</t>
  </si>
  <si>
    <t xml:space="preserve">  [0x0c7423 - 0x0c7564] 322 bytes</t>
  </si>
  <si>
    <t xml:space="preserve">  [0x0c6299 - 0x0c62a5] 13 bytes</t>
  </si>
  <si>
    <t xml:space="preserve">  [0x0c2045 - 0x0c2047] 3 bytes</t>
  </si>
  <si>
    <t xml:space="preserve">  [0x2d63e0 - 0x2d63ff] 32 bytes, &lt;Bank.EE: 3014656&gt;: 753 bytes available in 1 blocks</t>
  </si>
  <si>
    <t xml:space="preserve">  [0x2eaf0f - 0x2eb1ff] 753 bytes, &lt;Bank.EF: 3080192&gt;: 808 bytes available in 1 blocks</t>
  </si>
  <si>
    <t xml:space="preserve">  [0x2ffbc8 - 0x2ffeef] 808 bytes, &lt;Bank.F0: 3145728&gt;: 50195 bytes available in 1 blocks</t>
  </si>
  <si>
    <t xml:space="preserve">  [0x303bed - 0x30ffff] 50195 bytes, &lt;Bank.F1: 3211264&gt;: 65536 bytes available in 1 blocks</t>
  </si>
  <si>
    <t>Original + WC</t>
  </si>
  <si>
    <t xml:space="preserve">0xFC: </t>
  </si>
  <si>
    <t>If</t>
  </si>
  <si>
    <t>0x05</t>
  </si>
  <si>
    <t>0x12</t>
  </si>
  <si>
    <t>0x01</t>
  </si>
  <si>
    <t>0x36</t>
  </si>
  <si>
    <t>Counterattack</t>
  </si>
  <si>
    <t>dead</t>
  </si>
  <si>
    <t>0x00</t>
  </si>
  <si>
    <t>self</t>
  </si>
  <si>
    <t>last command used was</t>
  </si>
  <si>
    <t>0xF1</t>
  </si>
  <si>
    <t>Set target</t>
  </si>
  <si>
    <t>Self</t>
  </si>
  <si>
    <t>0x02</t>
  </si>
  <si>
    <t>or Magic</t>
  </si>
  <si>
    <t xml:space="preserve"> or Fight</t>
  </si>
  <si>
    <t>0x13</t>
  </si>
  <si>
    <t>if monster is alive</t>
  </si>
  <si>
    <t>if alive</t>
  </si>
  <si>
    <t>if 1 monster is alive</t>
  </si>
  <si>
    <t>&lt;- this is "1 or fewer"</t>
  </si>
  <si>
    <t xml:space="preserve">if i.name == "Aegis Shld" or Aura Lance" or i.name == "BehemothSuit" or i.name == "Cat Hood" or i.name == "Dragon Horn" or i.name == "Economizer" or i.name == "Exp. Egg" or i.name == "Fixed Dice" or i.name == "Flame Shld" or i.name == "Force Armor" or i.name == "Force Shld" or i.name == "Gem Box" or i.name == "Genji Armor" or i.name == "Genji Glove" or i.name == "Genji Helmet" or i.name == "Genji Shld" or i.name == "Ice Shld" or i.name == "Illumina" or i.name == "Magus Rod" or i.name == "Marvel Shoes" or i.name == "Minerva" or i.name == "Offering" or i.name == "Paladin Shld" or i.name == "Pearl Lance" or i.name == "Ragnarok" or i.name == "Red Cap" or i.name == "Snow Muffler" or i.name == "Thunder Shld" or i.name == "ValiantKnife </t>
  </si>
  <si>
    <t>guaranteed Battle command</t>
  </si>
  <si>
    <t>0xEE</t>
  </si>
  <si>
    <t>0x0F</t>
  </si>
  <si>
    <t>target level is &gt;=</t>
  </si>
  <si>
    <t>0x44</t>
  </si>
  <si>
    <t>target is random (party) char</t>
  </si>
  <si>
    <t>0x07</t>
  </si>
  <si>
    <t>comparison level is 7</t>
  </si>
  <si>
    <t>If 1 or fewer monster(s) (total) is/are remaining</t>
  </si>
  <si>
    <t>If last command used was Summon</t>
  </si>
  <si>
    <t>0x0D</t>
  </si>
  <si>
    <t>if the value of the variable specified in the second byte is greater than or equal to the value specified in the third byte.</t>
  </si>
  <si>
    <t>set VAR_0 = 0</t>
  </si>
  <si>
    <t>0xF8</t>
  </si>
  <si>
    <t>set variable</t>
  </si>
  <si>
    <t>if VAR_0 &gt;= 3</t>
  </si>
  <si>
    <t>VAR_0 += 128 : 0x81, 128, 1</t>
  </si>
  <si>
    <t>0xF1, 0x0E -&gt; target banon (otherwise all allies)</t>
  </si>
  <si>
    <t>FC 01 05 06</t>
  </si>
  <si>
    <t>steal or capture</t>
  </si>
  <si>
    <t>0xFC 0x0B</t>
  </si>
  <si>
    <t>timer</t>
  </si>
  <si>
    <t>0xC8</t>
  </si>
  <si>
    <t>unused for timer check?</t>
  </si>
  <si>
    <t>&gt;=200 seconds</t>
  </si>
  <si>
    <t>0xFC 0x15</t>
  </si>
  <si>
    <t>check if VAR0 is not set</t>
  </si>
  <si>
    <t>ValiantKnife, Fixed Dice, Flame/Ice/Thunder Shld, Exp. Egg not in chests</t>
  </si>
  <si>
    <t>Character Gating</t>
  </si>
  <si>
    <t xml:space="preserve"> Ice Rod</t>
  </si>
  <si>
    <t xml:space="preserve"> Ether</t>
  </si>
  <si>
    <t xml:space="preserve"> X-Potion</t>
  </si>
  <si>
    <t xml:space="preserve"> Fire Knuckle</t>
  </si>
  <si>
    <t xml:space="preserve"> Tabby Suit</t>
  </si>
  <si>
    <t xml:space="preserve"> Cherub Down</t>
  </si>
  <si>
    <t xml:space="preserve"> Soft</t>
  </si>
  <si>
    <t xml:space="preserve"> Heal Rod</t>
  </si>
  <si>
    <t xml:space="preserve"> Hyper Wrist</t>
  </si>
  <si>
    <t xml:space="preserve"> Cure Ring</t>
  </si>
  <si>
    <t xml:space="preserve"> White Cape</t>
  </si>
  <si>
    <t xml:space="preserve"> Elixir</t>
  </si>
  <si>
    <t xml:space="preserve"> Red Cap</t>
  </si>
  <si>
    <t xml:space="preserve"> Echo Screen</t>
  </si>
  <si>
    <t xml:space="preserve"> Assassin</t>
  </si>
  <si>
    <t xml:space="preserve"> Gold Armor</t>
  </si>
  <si>
    <t xml:space="preserve"> Wall Ring</t>
  </si>
  <si>
    <t xml:space="preserve"> Fenix Down</t>
  </si>
  <si>
    <t xml:space="preserve"> Drainer</t>
  </si>
  <si>
    <t xml:space="preserve"> Sneak Ring</t>
  </si>
  <si>
    <t xml:space="preserve"> Potion</t>
  </si>
  <si>
    <t xml:space="preserve"> True Knight</t>
  </si>
  <si>
    <t xml:space="preserve"> Punisher</t>
  </si>
  <si>
    <t xml:space="preserve"> Magicite</t>
  </si>
  <si>
    <t xml:space="preserve"> Genji Glove</t>
  </si>
  <si>
    <t xml:space="preserve"> Ribbon</t>
  </si>
  <si>
    <t xml:space="preserve"> Revivify</t>
  </si>
  <si>
    <t xml:space="preserve"> Tonic</t>
  </si>
  <si>
    <t xml:space="preserve"> Nutkin Suit</t>
  </si>
  <si>
    <t xml:space="preserve"> Back Guard</t>
  </si>
  <si>
    <t xml:space="preserve"> Tincture</t>
  </si>
  <si>
    <t xml:space="preserve"> Tack Star</t>
  </si>
  <si>
    <t xml:space="preserve"> Tent</t>
  </si>
  <si>
    <t xml:space="preserve"> Striker</t>
  </si>
  <si>
    <t xml:space="preserve"> Thunder Rod</t>
  </si>
  <si>
    <t xml:space="preserve"> Rune Edge</t>
  </si>
  <si>
    <t xml:space="preserve"> Zephyr Cape</t>
  </si>
  <si>
    <t xml:space="preserve"> Earrings</t>
  </si>
  <si>
    <t xml:space="preserve"> Crystal Mail</t>
  </si>
  <si>
    <t xml:space="preserve"> MithrilGlove</t>
  </si>
  <si>
    <t xml:space="preserve"> Gauntlet</t>
  </si>
  <si>
    <t xml:space="preserve"> Ice Shld</t>
  </si>
  <si>
    <t xml:space="preserve"> Sleeping Bag</t>
  </si>
  <si>
    <t xml:space="preserve"> Crystal Helm</t>
  </si>
  <si>
    <t xml:space="preserve"> Megalixir</t>
  </si>
  <si>
    <t xml:space="preserve"> Sniper Sight</t>
  </si>
  <si>
    <t xml:space="preserve"> Atlas Armlet</t>
  </si>
  <si>
    <t xml:space="preserve"> Green Cherry</t>
  </si>
  <si>
    <t xml:space="preserve"> Man Eater</t>
  </si>
  <si>
    <t xml:space="preserve"> Gravity Rod</t>
  </si>
  <si>
    <t xml:space="preserve"> Gold Hairpin</t>
  </si>
  <si>
    <t xml:space="preserve"> Guardian</t>
  </si>
  <si>
    <t xml:space="preserve"> Genji Shld</t>
  </si>
  <si>
    <t xml:space="preserve"> Magical Brsh</t>
  </si>
  <si>
    <t xml:space="preserve"> Force Shld</t>
  </si>
  <si>
    <t xml:space="preserve"> X-Ether</t>
  </si>
  <si>
    <t xml:space="preserve"> Remedy</t>
  </si>
  <si>
    <t xml:space="preserve"> Green Beret</t>
  </si>
  <si>
    <t xml:space="preserve"> RunningShoes</t>
  </si>
  <si>
    <t xml:space="preserve"> Coin Toss</t>
  </si>
  <si>
    <t xml:space="preserve"> Coronet</t>
  </si>
  <si>
    <t xml:space="preserve"> Fairy Ring</t>
  </si>
  <si>
    <t xml:space="preserve"> Antidote</t>
  </si>
  <si>
    <t xml:space="preserve"> Wing Edge</t>
  </si>
  <si>
    <t xml:space="preserve"> DragoonBoots</t>
  </si>
  <si>
    <t xml:space="preserve"> Warp Stone</t>
  </si>
  <si>
    <t xml:space="preserve"> Break Blade</t>
  </si>
  <si>
    <t xml:space="preserve"> Iron Armor</t>
  </si>
  <si>
    <t xml:space="preserve"> Thunder Shld</t>
  </si>
  <si>
    <t xml:space="preserve"> Flame Sabre</t>
  </si>
  <si>
    <t xml:space="preserve"> Beret</t>
  </si>
  <si>
    <t xml:space="preserve"> Stunner</t>
  </si>
  <si>
    <t xml:space="preserve"> Hero Ring</t>
  </si>
  <si>
    <t xml:space="preserve"> Rage Ring</t>
  </si>
  <si>
    <t xml:space="preserve"> Air Anchor</t>
  </si>
  <si>
    <t xml:space="preserve"> Doom Darts</t>
  </si>
  <si>
    <t xml:space="preserve"> Beads</t>
  </si>
  <si>
    <t xml:space="preserve"> Fire Rod</t>
  </si>
  <si>
    <t xml:space="preserve"> Force Armor</t>
  </si>
  <si>
    <t xml:space="preserve"> ThunderBlade</t>
  </si>
  <si>
    <t xml:space="preserve"> FakeMustache</t>
  </si>
  <si>
    <t xml:space="preserve"> Pod Bracelet</t>
  </si>
  <si>
    <t xml:space="preserve"> Relic Ring</t>
  </si>
  <si>
    <t xml:space="preserve"> Air Lancet</t>
  </si>
  <si>
    <t xml:space="preserve"> Flame Shld</t>
  </si>
  <si>
    <t xml:space="preserve"> Gold Helmet</t>
  </si>
  <si>
    <t xml:space="preserve"> Star Pendant</t>
  </si>
  <si>
    <t xml:space="preserve"> Moogle Suit</t>
  </si>
  <si>
    <t xml:space="preserve"> ThiefKnife</t>
  </si>
  <si>
    <t xml:space="preserve"> Chain Saw</t>
  </si>
  <si>
    <t xml:space="preserve"> Gold Shld</t>
  </si>
  <si>
    <t xml:space="preserve"> Memento Ring</t>
  </si>
  <si>
    <t xml:space="preserve"> Aegis Shld</t>
  </si>
  <si>
    <t xml:space="preserve"> Genji Helmet</t>
  </si>
  <si>
    <t xml:space="preserve"> Barrier Ring</t>
  </si>
  <si>
    <t xml:space="preserve"> Soul Sabre</t>
  </si>
  <si>
    <t xml:space="preserve"> Fixed Dice</t>
  </si>
  <si>
    <t xml:space="preserve"> Tempest</t>
  </si>
  <si>
    <t xml:space="preserve"> Exp. Egg</t>
  </si>
  <si>
    <t xml:space="preserve"> Red Jacket</t>
  </si>
  <si>
    <t xml:space="preserve"> RegalCutlass</t>
  </si>
  <si>
    <t xml:space="preserve"> Minerva</t>
  </si>
  <si>
    <t xml:space="preserve"> Eyedrop</t>
  </si>
  <si>
    <t xml:space="preserve"> Safety Bit</t>
  </si>
  <si>
    <t xml:space="preserve"> Blizzard Orb</t>
  </si>
  <si>
    <t xml:space="preserve"> Rainbow Brsh</t>
  </si>
  <si>
    <t xml:space="preserve"> Moogle Charm</t>
  </si>
  <si>
    <t xml:space="preserve"> Blizzard</t>
  </si>
  <si>
    <t xml:space="preserve"> Pearl Rod</t>
  </si>
  <si>
    <t xml:space="preserve"> Genji Armor</t>
  </si>
  <si>
    <t xml:space="preserve"> Chocobo Suit</t>
  </si>
  <si>
    <t xml:space="preserve"> Czarina Gown</t>
  </si>
  <si>
    <t xml:space="preserve"> Thief Glove</t>
  </si>
  <si>
    <t xml:space="preserve"> Atma Weapon</t>
  </si>
  <si>
    <t xml:space="preserve"> Dragon Horn</t>
  </si>
  <si>
    <t xml:space="preserve"> Murasame</t>
  </si>
  <si>
    <t xml:space="preserve"> Regal Crown</t>
  </si>
  <si>
    <t xml:space="preserve"> Heavy Shld</t>
  </si>
  <si>
    <t>Chest ID</t>
  </si>
  <si>
    <t>Ice Rod</t>
  </si>
  <si>
    <t>Ether</t>
  </si>
  <si>
    <t>X-Potion</t>
  </si>
  <si>
    <t>Fire Knuckle</t>
  </si>
  <si>
    <t>Tabby Suit</t>
  </si>
  <si>
    <t>Cherub Down</t>
  </si>
  <si>
    <t>Dirk</t>
  </si>
  <si>
    <t>Soft</t>
  </si>
  <si>
    <t>Heal Rod</t>
  </si>
  <si>
    <t>Cure Ring</t>
  </si>
  <si>
    <t>White Cape</t>
  </si>
  <si>
    <t>Elixir</t>
  </si>
  <si>
    <t>Red Cap</t>
  </si>
  <si>
    <t>Echo Screen</t>
  </si>
  <si>
    <t>Assassin</t>
  </si>
  <si>
    <t>Gold Armor</t>
  </si>
  <si>
    <t>Fenix Down</t>
  </si>
  <si>
    <t>Drainer</t>
  </si>
  <si>
    <t>Sneak Ring</t>
  </si>
  <si>
    <t>Potion</t>
  </si>
  <si>
    <t>Magicite</t>
  </si>
  <si>
    <t>Genji Glove</t>
  </si>
  <si>
    <t>Ribbon</t>
  </si>
  <si>
    <t>Revivify</t>
  </si>
  <si>
    <t>Tonic</t>
  </si>
  <si>
    <t>Nutkin Suit</t>
  </si>
  <si>
    <t>Tincture</t>
  </si>
  <si>
    <t>Tack Star</t>
  </si>
  <si>
    <t>Tent</t>
  </si>
  <si>
    <t>MithrilBlade</t>
  </si>
  <si>
    <t>Thunder Rod</t>
  </si>
  <si>
    <t>Rune Edge</t>
  </si>
  <si>
    <t>Sky Render</t>
  </si>
  <si>
    <t>Zephyr Cape</t>
  </si>
  <si>
    <t>Earrings</t>
  </si>
  <si>
    <t>Crystal Mail</t>
  </si>
  <si>
    <t>MithrilGlove</t>
  </si>
  <si>
    <t>Gauntlet</t>
  </si>
  <si>
    <t>Ice Shld</t>
  </si>
  <si>
    <t>Sleeping Bag</t>
  </si>
  <si>
    <t>Crystal Helm</t>
  </si>
  <si>
    <t>Megalixir</t>
  </si>
  <si>
    <t>Sniper Sight</t>
  </si>
  <si>
    <t>Green Cherry</t>
  </si>
  <si>
    <t>Man Eater</t>
  </si>
  <si>
    <t>Gravity Rod</t>
  </si>
  <si>
    <t>Gold Hairpin</t>
  </si>
  <si>
    <t>Magical Brsh</t>
  </si>
  <si>
    <t>Force Shld</t>
  </si>
  <si>
    <t>X-Ether</t>
  </si>
  <si>
    <t>Green Beret</t>
  </si>
  <si>
    <t>RunningShoes</t>
  </si>
  <si>
    <t>Coin Toss</t>
  </si>
  <si>
    <t>Coronet</t>
  </si>
  <si>
    <t>Fairy Ring</t>
  </si>
  <si>
    <t>Antidote</t>
  </si>
  <si>
    <t>Wing Edge</t>
  </si>
  <si>
    <t>DragoonBoots</t>
  </si>
  <si>
    <t>Warp Stone</t>
  </si>
  <si>
    <t>Break Blade</t>
  </si>
  <si>
    <t>Iron Armor</t>
  </si>
  <si>
    <t>Thunder Shld</t>
  </si>
  <si>
    <t>Beret</t>
  </si>
  <si>
    <t>Hero Ring</t>
  </si>
  <si>
    <t>Air Anchor</t>
  </si>
  <si>
    <t>Doom Darts</t>
  </si>
  <si>
    <t>Fire Rod</t>
  </si>
  <si>
    <t>Force Armor</t>
  </si>
  <si>
    <t>ThunderBlade</t>
  </si>
  <si>
    <t>FakeMustache</t>
  </si>
  <si>
    <t>Pod Bracelet</t>
  </si>
  <si>
    <t>Trump</t>
  </si>
  <si>
    <t>Relic Ring</t>
  </si>
  <si>
    <t>Air Lancet</t>
  </si>
  <si>
    <t>Flame Shld</t>
  </si>
  <si>
    <t>Gold Helmet</t>
  </si>
  <si>
    <t>Star Pendant</t>
  </si>
  <si>
    <t>Moogle Suit</t>
  </si>
  <si>
    <t>ThiefKnife</t>
  </si>
  <si>
    <t>Chain Saw</t>
  </si>
  <si>
    <t>Gold Shld</t>
  </si>
  <si>
    <t>Memento Ring</t>
  </si>
  <si>
    <t>Aegis Shld</t>
  </si>
  <si>
    <t>Genji Helmet</t>
  </si>
  <si>
    <t>Barrier Ring</t>
  </si>
  <si>
    <t>Soul Sabre</t>
  </si>
  <si>
    <t>Fixed Dice</t>
  </si>
  <si>
    <t>Tempest</t>
  </si>
  <si>
    <t>Exp. Egg</t>
  </si>
  <si>
    <t>Red Jacket</t>
  </si>
  <si>
    <t>RegalCutlass</t>
  </si>
  <si>
    <t>Minerva</t>
  </si>
  <si>
    <t>Eyedrop</t>
  </si>
  <si>
    <t>Safety Bit</t>
  </si>
  <si>
    <t>Rainbow Brsh</t>
  </si>
  <si>
    <t>Moogle Charm</t>
  </si>
  <si>
    <t>Pearl Rod</t>
  </si>
  <si>
    <t>Genji Armor</t>
  </si>
  <si>
    <t>Chocobo Suit</t>
  </si>
  <si>
    <t>Czarina Gown</t>
  </si>
  <si>
    <t>Thief Glove</t>
  </si>
  <si>
    <t>Atma Weapon</t>
  </si>
  <si>
    <t>Dragon Horn</t>
  </si>
  <si>
    <t>Murasame</t>
  </si>
  <si>
    <t>Regal Crown</t>
  </si>
  <si>
    <t>Thornlet</t>
  </si>
  <si>
    <t>Heavy Shld</t>
  </si>
  <si>
    <t>Dark Gear</t>
  </si>
  <si>
    <t>Partisan</t>
  </si>
  <si>
    <t>Mithril Helm</t>
  </si>
  <si>
    <t>Gold Lance</t>
  </si>
  <si>
    <t>Diamond Shld</t>
  </si>
  <si>
    <t>Bard's Hat</t>
  </si>
  <si>
    <t>Count</t>
  </si>
  <si>
    <t xml:space="preserve"> Empty</t>
  </si>
  <si>
    <t xml:space="preserve"> 8000 GP</t>
  </si>
  <si>
    <t xml:space="preserve"> 1000 GP</t>
  </si>
  <si>
    <t xml:space="preserve"> 20000 GP</t>
  </si>
  <si>
    <t xml:space="preserve"> 13000 GP</t>
  </si>
  <si>
    <t xml:space="preserve"> 5000 GP</t>
  </si>
  <si>
    <t xml:space="preserve"> 1500 GP</t>
  </si>
  <si>
    <t xml:space="preserve"> 500 GP</t>
  </si>
  <si>
    <t>MIAB</t>
  </si>
  <si>
    <t>Empty</t>
  </si>
  <si>
    <t>8000 GP</t>
  </si>
  <si>
    <t>1000 GP</t>
  </si>
  <si>
    <t>20000 GP</t>
  </si>
  <si>
    <t>13000 GP</t>
  </si>
  <si>
    <t>5000 GP</t>
  </si>
  <si>
    <t>1500 GP</t>
  </si>
  <si>
    <t>Gem Box</t>
  </si>
  <si>
    <t>500 GP</t>
  </si>
  <si>
    <t>miab</t>
  </si>
  <si>
    <t>redundants on mt kolts</t>
  </si>
  <si>
    <t>inaccessible on train</t>
  </si>
  <si>
    <t>GPs</t>
  </si>
  <si>
    <t>top of FT</t>
  </si>
  <si>
    <t>FT</t>
  </si>
  <si>
    <t>Ancient Castle</t>
  </si>
  <si>
    <t>Mtek finish</t>
  </si>
  <si>
    <t>Doma Throne</t>
  </si>
  <si>
    <t>Locke/Relm/Umaro</t>
  </si>
  <si>
    <t>Random commands + *Command mod</t>
  </si>
  <si>
    <t>Start Naked</t>
  </si>
  <si>
    <t>XP/MP/GP 2/3/5</t>
  </si>
  <si>
    <t>XP/GP: C+E 2.5</t>
  </si>
  <si>
    <t>Max scale 85</t>
  </si>
  <si>
    <t>Unscaled Dragons/Final</t>
  </si>
  <si>
    <t>Espers:</t>
  </si>
  <si>
    <t>Chests: shuffle+12%, 75% empty</t>
  </si>
  <si>
    <t>Shops: shuffle+12%, 89-190% prices</t>
  </si>
  <si>
    <t>Randomize elemental absorption, nullifcation, and weaknesses. Weaknesses can be scanned, if the enemy is scan-able.   n</t>
  </si>
  <si>
    <t>Randomize monster scripts (will override WC ability scaling element/random).   y</t>
  </si>
  <si>
    <t>Randomize monster Control commands.   n</t>
  </si>
  <si>
    <t>Randomize monster Sketch and Rage commands.   n</t>
  </si>
  <si>
    <t>Randomize monster steals.   n</t>
  </si>
  <si>
    <t>Randomize music (johnnydmad)? (y/n)   n</t>
  </si>
  <si>
    <t>"one of": Illumina, Fixed Dice, Ragnarok, ValiantKnife, Exp. Egg, Offering, Dragon Horn, Gem Box, Flame/Ice/Thunder Shld, Minerva</t>
  </si>
  <si>
    <t xml:space="preserve">&gt;&gt;&gt; </t>
  </si>
  <si>
    <t>Equipable Relics: Random 10-14</t>
  </si>
  <si>
    <t>-cg -sl -oa 2.5.8.11.0.11.9.11.14.11.19.11.26.11.31.11.43.11.57 -ob 41.0.0 -oc 41.0.0 -sc1 locke -sc2 relm -sc3 umaro -sal -sn -eu -fst -brl -lel -rnl -rnc -sdr 2 4 -das -dda -dns -del -sca -com 99999999999999999999999999 -rec1 29 -rec2 28 -rec3 27 -rec4 23 -xpm 2 -mpm 3 -gpm 5 -nxppd -lsce 2 -hmc 3.5 -xgce 2.5 -msl 85 -bbs -be -bnu -res -fer 0 -dgne -wnz -mmnu -cmd -esr 2 3 -ebr 40 -eer 6 12 -nm1 terra -nm2 celes -nmmi -gp 2022 -smc 3 -sws 5 -sto 2 -iebr 9 -ierr 10 14 -csb 16 16 -mca -stra -saw -sisr 12 -sprp 80 190 -sdm 5 -npi -snbr -snes -snsb -snee -snil -ccsr 12 -cms -name RACHEL.EDGE.SARISA.MARISA.LENNA.BUBBLE.PMOG.BARON.MAGUS.TONBRY.SORA.BSRKR.SELFIE.BK -cpal 91.20.82.28.85.100.6 -cspr 103.50.143.145.87.39.155.83.89.153.160.35.159.154.7.15.18.8.3.12 -cspp 4.1.4.4.0.2.0.3.1.0.5.3.1.2.1.2.6.1.1.0 -cos -crvr 255 255 -crm -anca -adeh -nmc -nfps -nu -nfce -fs -fe -fvd -fj -fbs -fedc -as -ond -rr -rc -scan -etn -frw</t>
  </si>
  <si>
    <t>-cg -sl -oa 2.5.8.11.0.11.9.11.14.11.19.11.26.11.31.11.43.11.57 -ob 41.0.0 -oc 41.0.0 -sc1 locke -sc2 relm -sc3 umaro -sal -sn -eu -fst -brl -lel -rnl -rnc -sdr 2 4 -das -dda -dns -del -sca -com 99999999999999999999999999 -rec1 29 -rec2 28 -rec3 27 -rec4 23 -xpm 2 -mpm 3 -gpm 5 -nxppd -lsce 2 -hmc 3.5 -xgce 2.5 -ase 2 -msl 85 -bbs -be -bnu -res -fer 0 -dgne -wnz -mmnu -cmd -esr 2 3 -ebr 40 -eer 6 12 -nm1 terra -nm2 celes -nmmi -gp 2022 -smc 3 -sws 5 -sto 2 -iebr 9 -ierr 10 14 -csb 16 16 -mca -stra -saw -sisr 12 -sprp 80 190 -sdm 5 -npi -snbr -snes -snsb -snee -snil -ccsr 12 -cms -name RACHEL.EDGE.SARISA.MARISA.LENNA.BUBBLE.PMOG.BARON.MAGUS.TONBRY.SORA.BSRKR.SELFIE.BK -cpal 91.20.82.28.85.100.6 -cspr 103.50.143.145.87.39.155.83.89.153.160.35.159.154.7.15.18.8.3.12 -cspp 4.1.4.4.0.2.0.3.1.0.5.3.1.2.1.2.6.1.1.0 -cos -crvr 255 255 -crm -anca -adeh -nmc -nfps -nu -nfce -fs -fe -fvd -fj -fbs -fedc -as -ond -rr -rc -scan -etn -frw</t>
  </si>
  <si>
    <t>without ability scaling</t>
  </si>
  <si>
    <t>w/ability scaling</t>
  </si>
  <si>
    <t>-open -sl -oa 2.5.8.11.0.11.9.11.14.11.19.11.26.11.31.11.43.11.57 -ob 41.0.0 -oc 41.0.0 -sc1 locke -sc2 relm -sc3 umaro -sal -sn -eu -fst -brl -lel -rnl -rnc -sdr 2 4 -das -dda -dns -del -sca -com 99999999999999999999999999 -rec1 29 -rec2 28 -rec3 27 -rec4 23 -xpm 2 -mpm 3 -gpm 5 -nxppd -lsce 2 -hmc 3.5 -xgce 2.5 -ase 2 -msl 85 -bbs -be -bnu -dgne -wnz -mmnu -cmd -esr 2 3 -ebr 40 -eer 6 12 -nm1 terra -nm2 celes -nmmi -gp 2022 -smc 3 -sws 5 -sto 2 -iebr 9 -ierr 10 14 -csb 16 16 -mca -stra -saw -sisr 12 -sprp 80 190 -sdm 5 -npi -snbr -snes -snsb -snee -snil -ccsr 12 -cms -name RACHEL.EDGE.SARISA.MARISA.LENNA.BUBBLE.PMOG.BARON.MAGUS.TONBRY.SORA.BSRKR.SELFIE.BK -cpal 91.20.82.28.85.100.6 -cspr 103.50.143.145.87.39.155.83.89.153.160.35.159.154.7.15.18.8.3.12 -cspp 4.1.4.4.0.2.0.3.1.0.5.3.1.2.1.2.6.1.1.0 -cos -crvr 255 255 -crm -anca -adeh -nmc -nfps -nu -nfce -fs -fe -fvd -fj -fbs -fedc -as -ond -rr -rc -scan -etn -frw</t>
  </si>
  <si>
    <t>w/ability scaling, OW, vanilla random/fixed encounters</t>
  </si>
  <si>
    <t>[Script generated by: Final Fantasy 3us Multi Editor, Coded by Lord J]</t>
  </si>
  <si>
    <t>[FF3usME version: 6.8.0]</t>
  </si>
  <si>
    <t>[File version: 1.00]</t>
  </si>
  <si>
    <t>[Section: Monster Battle Scripts]</t>
  </si>
  <si>
    <t>[script #0]    ; orig idx=0, "Guard", nb. bytes=6</t>
  </si>
  <si>
    <t>F0 EE EE 5E    ; Rand. spell: Battle or Battle or AuraBolt</t>
  </si>
  <si>
    <t>FF             ; End first wave of attack</t>
  </si>
  <si>
    <t>FF             ; End</t>
  </si>
  <si>
    <t>[script #1]    ; orig idx=1, "Soldier", nb. bytes=11</t>
  </si>
  <si>
    <t>EE             ; Battle</t>
  </si>
  <si>
    <t>FC 05 00 00    ; If monster has been attacked</t>
  </si>
  <si>
    <t>F0 5E FE FE    ; Rand. spell: AuraBolt or Nothing or Nothing</t>
  </si>
  <si>
    <t>[script #2]    ; orig idx=2, "Templar", nb. bytes=11</t>
  </si>
  <si>
    <t>[script #3]    ; orig idx=3, "Ninja", nb. bytes=31</t>
  </si>
  <si>
    <t>F0 37 46 EE    ; Rand. spell: Ifrit or Ragnarok or Battle</t>
  </si>
  <si>
    <t>FD             ; Wait until the attack sequence is called upon again, then continue (reset targeting)</t>
  </si>
  <si>
    <t>F0 37 EE 3D    ; Rand. spell: Ifrit or Battle or Bismark</t>
  </si>
  <si>
    <t>F0 EE 46 3D    ; Rand. spell: Battle or Ragnarok or Bismark</t>
  </si>
  <si>
    <t xml:space="preserve">FC 12 00 00    ; If following monster is/are dead: </t>
  </si>
  <si>
    <t>FE             ; End If and reset targeting</t>
  </si>
  <si>
    <t>FC 01 00 00    ; If monster has been attacked by cmd: Fight or Fight, will target attacker</t>
  </si>
  <si>
    <t>F1 36          ; Targeting: self</t>
  </si>
  <si>
    <t>F0 EF FE FE    ; Rand. spell: Special or Nothing or Nothing</t>
  </si>
  <si>
    <t>[script #4]    ; orig idx=4, "Samurai", nb. bytes=11</t>
  </si>
  <si>
    <t>F0 EE EE FE    ; Rand. spell: Battle or Battle or Nothing</t>
  </si>
  <si>
    <t>F0 EE EE EF    ; Rand. spell: Battle or Battle or Special</t>
  </si>
  <si>
    <t>[script #5]    ; orig idx=5, "Orog", nb. bytes=36</t>
  </si>
  <si>
    <t>F0 EF EF FE    ; Rand. spell: Special or Special or Nothing</t>
  </si>
  <si>
    <t>FC 01 02 02    ; If monster has been attacked by cmd: Magic or Magic, will target attacker</t>
  </si>
  <si>
    <t>F0 48 FE FE    ; Rand. spell: ZoneSeek or Nothing or Nothing</t>
  </si>
  <si>
    <t>[script #6]    ; orig idx=6, "Mag Roader", nb. bytes=11</t>
  </si>
  <si>
    <t>F0 36 36 36    ; Rand. spell: Ramuh or Ramuh or Ramuh</t>
  </si>
  <si>
    <t>[script #7]    ; orig idx=7, "Retainer", nb. bytes=42</t>
  </si>
  <si>
    <t>F0 43 EE EE    ; Rand. spell: Bahamut or Battle or Battle</t>
  </si>
  <si>
    <t>F0 43 EE FE    ; Rand. spell: Bahamut or Battle or Nothing</t>
  </si>
  <si>
    <t>EF             ; Special</t>
  </si>
  <si>
    <t>[script #8]    ; orig idx=8, "Hazer", nb. bytes=11</t>
  </si>
  <si>
    <t>F0 04 FE FE    ; Rand. spell: &lt;MB&gt;Drain or Nothing or Nothing</t>
  </si>
  <si>
    <t>F0 E2 04 E2    ; Rand. spell: Dread or &lt;MB&gt;Drain or Dread</t>
  </si>
  <si>
    <t>[script #9]    ; orig idx=9, "Dahling", nb. bytes=24</t>
  </si>
  <si>
    <t>F0 EF 23 EF    ; Rand. spell: Special or &lt;MG&gt;Imp or Special</t>
  </si>
  <si>
    <t>F0 39 3C 3C    ; Rand. spell: Siren or Maduin or Maduin</t>
  </si>
  <si>
    <t>F0 55 FE FE    ; Rand. spell: Joker Doom or Nothing or Nothing</t>
  </si>
  <si>
    <t>[script #10]   ; orig idx=10, "Rain Man", nb. bytes=20</t>
  </si>
  <si>
    <t>FC 13 01 01    ; If 1 monster(s) or less remain</t>
  </si>
  <si>
    <t>F0 EE 3D 3D    ; Rand. spell: Battle or Bismark or Bismark</t>
  </si>
  <si>
    <t>F0 EE EF EF    ; Rand. spell: Battle or Special or Special</t>
  </si>
  <si>
    <t>F0 EE 45 45    ; Rand. spell: Battle or Crusader or Crusader</t>
  </si>
  <si>
    <t>[script #11]   ; orig idx=11, "Brawler", nb. bytes=11</t>
  </si>
  <si>
    <t>[script #12]   ; orig idx=12, "Apokryphos", nb. bytes=23</t>
  </si>
  <si>
    <t>F0 94 95 96    ; Rand. spell: L.5 Doom or L.4 Flare or L.3 Muddle</t>
  </si>
  <si>
    <t>[script #13]   ; orig idx=13, "Dark Force", nb. bytes=36</t>
  </si>
  <si>
    <t>F0 AA 86 4E    ; Rand. spell: Confusion or Bio Blast or Fenrir</t>
  </si>
  <si>
    <t>F0 92 7A E6    ; Rand. spell: Revenge or Wild Bear or Gale Cut</t>
  </si>
  <si>
    <t>F0 E6 96 C9    ; Rand. spell: Gale Cut or L.3 Muddle or R.Polarity</t>
  </si>
  <si>
    <t>F0 7A 8F E9    ; Rand. spell: Wild Bear or Aero or Scar Beam</t>
  </si>
  <si>
    <t>F0 8F 9C AA    ; Rand. spell: Aero or Sour Mouth or Confusion</t>
  </si>
  <si>
    <t>F0 44 7C A2    ; Rand. spell: Alexandr or Ice Rabbit or Exploder</t>
  </si>
  <si>
    <t>F0 E0 4E 78    ; Rand. spell: Revenger or Fenrir or Tapir</t>
  </si>
  <si>
    <t>[script #14]   ; orig idx=14, "Whisper", nb. bytes=13</t>
  </si>
  <si>
    <t>F1 44          ; Targeting: random ally</t>
  </si>
  <si>
    <t>F0 10 EE FE    ; Rand. spell: &lt;MB&gt;Demi or Battle or Nothing</t>
  </si>
  <si>
    <t>F0 EE 88 FE    ; Rand. spell: Battle or Confuser or Nothing</t>
  </si>
  <si>
    <t>[script #15]   ; orig idx=15, "Over-Mind", nb. bytes=17</t>
  </si>
  <si>
    <t>F0 B7 EE FE    ; Rand. spell: WaveCannon or Battle or Nothing</t>
  </si>
  <si>
    <t>[script #16]   ; orig idx=16, "Osteosaur", nb. bytes=16</t>
  </si>
  <si>
    <t>F0 EE EF FE    ; Rand. spell: Battle or Special or Nothing</t>
  </si>
  <si>
    <t>F0 EE EE A6    ; Rand. spell: Battle or Battle or ChokeSmoke</t>
  </si>
  <si>
    <t>[script #17]   ; orig idx=17, "Commander", nb. bytes=13</t>
  </si>
  <si>
    <t>5E             ; AuraBolt</t>
  </si>
  <si>
    <t>[script #18]   ; orig idx=18, "Rhodox", nb. bytes=6</t>
  </si>
  <si>
    <t>[script #19]   ; orig idx=19, "Were-Rat", nb. bytes=11</t>
  </si>
  <si>
    <t>F0 EE 5E EE    ; Rand. spell: Battle or AuraBolt or Battle</t>
  </si>
  <si>
    <t>[script #20]   ; orig idx=20, "Ursus", nb. bytes=23</t>
  </si>
  <si>
    <t>F4 05 05 FE    ; Rand. cmd.: Steal or Steal or Nothing</t>
  </si>
  <si>
    <t>C2             ; Escape</t>
  </si>
  <si>
    <t>F4 05 FE FE    ; Rand. cmd.: Steal or Nothing or Nothing</t>
  </si>
  <si>
    <t>[script #21]   ; orig idx=21, "Rhinotaur", nb. bytes=19</t>
  </si>
  <si>
    <t>F0 EE EE 6B    ; Rand. spell: Battle or Battle or Elf Fire</t>
  </si>
  <si>
    <t>F0 3C FE 3C    ; Rand. spell: Maduin or Nothing or Maduin</t>
  </si>
  <si>
    <t>[script #22]   ; orig idx=22, "Steroidite", nb. bytes=26</t>
  </si>
  <si>
    <t>F0 3D 3D CF    ; Rand. spell: Bismark or Bismark or Cold Dust</t>
  </si>
  <si>
    <t>F0 39 39 CF    ; Rand. spell: Siren or Siren or Cold Dust</t>
  </si>
  <si>
    <t>F0 C5 C5 FE    ; Rand. spell: N. Cross or N. Cross or Nothing</t>
  </si>
  <si>
    <t>[script #23]   ; orig idx=23, "Leafer", nb. bytes=11</t>
  </si>
  <si>
    <t>[script #24]   ; orig idx=24, "Stray Cat", nb. bytes=16</t>
  </si>
  <si>
    <t>F0 EE EE A0    ; Rand. spell: Battle or Battle or Quasar</t>
  </si>
  <si>
    <t>[script #25]   ; orig idx=25, "Lobo", nb. bytes=16</t>
  </si>
  <si>
    <t>FC 0F 44 07    ; If random ally's level is greater or equal than 7 (random target if many)</t>
  </si>
  <si>
    <t>F0 EE 5E 5E    ; Rand. spell: Battle or AuraBolt or AuraBolt</t>
  </si>
  <si>
    <t>F0 5E 5E FE    ; Rand. spell: AuraBolt or AuraBolt or Nothing</t>
  </si>
  <si>
    <t>[script #26]   ; orig idx=26, "Doberman", nb. bytes=24</t>
  </si>
  <si>
    <t>F0 5E 6B 5E    ; Rand. spell: AuraBolt or Elf Fire or AuraBolt</t>
  </si>
  <si>
    <t>[script #27]   ; orig idx=27, "Vomammoth", nb. bytes=20</t>
  </si>
  <si>
    <t>FC 0F 44 05    ; If random ally's level is greater or equal than 5 (random target if many)</t>
  </si>
  <si>
    <t>F1 43          ; Targeting: allies</t>
  </si>
  <si>
    <t>39             ; Siren</t>
  </si>
  <si>
    <t>F0 EE 5E 7B    ; Rand. spell: Battle or AuraBolt or Pois. Frog</t>
  </si>
  <si>
    <t>[script #28]   ; orig idx=28, "Fidor", nb. bytes=13</t>
  </si>
  <si>
    <t>70             ; Plasma</t>
  </si>
  <si>
    <t>F0 EE EE 70    ; Rand. spell: Battle or Battle or Plasma</t>
  </si>
  <si>
    <t>[script #29]   ; orig idx=29, "Baskervor", nb. bytes=25</t>
  </si>
  <si>
    <t>F0 CB FE FE    ; Rand. spell: Sneeze or Nothing or Nothing</t>
  </si>
  <si>
    <t>[script #30]   ; orig idx=30, "Suriander", nb. bytes=29</t>
  </si>
  <si>
    <t>[script #31]   ; orig idx=31, "Chimera", nb. bytes=32</t>
  </si>
  <si>
    <t>F0 EE EE 39    ; Rand. spell: Battle or Battle or Siren</t>
  </si>
  <si>
    <t>F0 EE EE B2    ; Rand. spell: Battle or Battle or Cyclonic</t>
  </si>
  <si>
    <t>F0 EE EE D6    ; Rand. spell: Battle or Battle or Disaster</t>
  </si>
  <si>
    <t>F0 EE EE 45    ; Rand. spell: Battle or Battle or Crusader</t>
  </si>
  <si>
    <t>[script #32]   ; orig idx=32, "Behemoth", nb. bytes=27</t>
  </si>
  <si>
    <t>F0 EE 5E FE    ; Rand. spell: Battle or AuraBolt or Nothing</t>
  </si>
  <si>
    <t>FC 01 19 19    ; If monster has been attacked by cmd: Summon or Summon, will target attacker</t>
  </si>
  <si>
    <t>F0 50 50 FE    ; Rand. spell: Phoenix or Phoenix or Nothing</t>
  </si>
  <si>
    <t>F0 5E 5E 70    ; Rand. spell: AuraBolt or AuraBolt or Plasma</t>
  </si>
  <si>
    <t>[script #33]   ; orig idx=33, "Mesosaur", nb. bytes=30</t>
  </si>
  <si>
    <t>F0 C2 C2 FE    ; Rand. spell: Escape or Escape or Nothing</t>
  </si>
  <si>
    <t>[script #34]   ; orig idx=34, "Pterodon", nb. bytes=36</t>
  </si>
  <si>
    <t>FC 0D 00 03    ; If variable VAR000 is greater than or equal to 3</t>
  </si>
  <si>
    <t>F8 00 00       ; Set VAR000 to 0</t>
  </si>
  <si>
    <t>F1 0E          ; Targeting: Banon (all allies if N/A)</t>
  </si>
  <si>
    <t>F8 00 81       ; 1 added to VAR000</t>
  </si>
  <si>
    <t>F0 EE EE 36    ; Rand. spell: Battle or Battle or Ramuh</t>
  </si>
  <si>
    <t>[script #35]   ; orig idx=35, "FossilFang", nb. bytes=14</t>
  </si>
  <si>
    <t>F0 EE 43 EF    ; Rand. spell: Battle or Bahamut or Special</t>
  </si>
  <si>
    <t>F0 43 FE FE    ; Rand. spell: Bahamut or Nothing or Nothing</t>
  </si>
  <si>
    <t>[script #36]   ; orig idx=36, "White Drgn", nb. bytes=34</t>
  </si>
  <si>
    <t>F0 07 07 FE    ; Rand. spell: &lt;MB&gt;Bolt 2 or &lt;MB&gt;Bolt 2 or Nothing</t>
  </si>
  <si>
    <t>F0 07 FE FE    ; Rand. spell: &lt;MB&gt;Bolt 2 or Nothing or Nothing</t>
  </si>
  <si>
    <t>F5 0C 01 FF    ; Monsters #1, #2, #3, #4, #5, #6 are killed, dies like a boss</t>
  </si>
  <si>
    <t>F0 2C 6E 2C    ; Rand. spell: &lt;MG&gt;Dispel or Sonic Boom or &lt;MG&gt;Dispel</t>
  </si>
  <si>
    <t>[script #37]   ; orig idx=37, "Doom Drgn", nb. bytes=47</t>
  </si>
  <si>
    <t>F0 38 EE EE    ; Rand. spell: Shiva or Battle or Battle</t>
  </si>
  <si>
    <t>F0 37 EE EE    ; Rand. spell: Ifrit or Battle or Battle</t>
  </si>
  <si>
    <t>F0 C5 38 EE    ; Rand. spell: N. Cross or Shiva or Battle</t>
  </si>
  <si>
    <t>F0 C0 FE FE    ; Rand. spell: Fallen One or Nothing or Nothing</t>
  </si>
  <si>
    <t>[script #38]   ; orig idx=38, "Brachosaur", nb. bytes=35</t>
  </si>
  <si>
    <t>F0 EE EE 85    ; Rand. spell: Battle or Battle or Ice Beam</t>
  </si>
  <si>
    <t>F0 EE EE 7C    ; Rand. spell: Battle or Battle or Ice Rabbit</t>
  </si>
  <si>
    <t>F0 EE EE CB    ; Rand. spell: Battle or Battle or Sneeze</t>
  </si>
  <si>
    <t>F0 EE EE 50    ; Rand. spell: Battle or Battle or Phoenix</t>
  </si>
  <si>
    <t>85             ; Ice Beam</t>
  </si>
  <si>
    <t>[script #39]   ; orig idx=39, "Tyranosaur", nb. bytes=16</t>
  </si>
  <si>
    <t>F0 EE EE 60    ; Rand. spell: Battle or Battle or Fire Dance</t>
  </si>
  <si>
    <t>[script #40]   ; orig idx=40, "Dark Wind", nb. bytes=11</t>
  </si>
  <si>
    <t>[script #41]   ; orig idx=41, "Beakor", nb. bytes=25</t>
  </si>
  <si>
    <t>F0 EE FE FE    ; Rand. spell: Battle or Nothing or Nothing</t>
  </si>
  <si>
    <t>[script #42]   ; orig idx=42, "Vulture", nb. bytes=20</t>
  </si>
  <si>
    <t>F0 EF 2C 2C    ; Rand. spell: Special or &lt;MG&gt;Dispel or &lt;MG&gt;Dispel</t>
  </si>
  <si>
    <t>F0 EE E7 EE    ; Rand. spell: Battle or Shimsham or Battle</t>
  </si>
  <si>
    <t>[script #43]   ; orig idx=43, "Harpy", nb. bytes=29</t>
  </si>
  <si>
    <t>F0 EE 5E 44    ; Rand. spell: Battle or AuraBolt or Alexandr</t>
  </si>
  <si>
    <t>F0 EE B2 FE    ; Rand. spell: Battle or Cyclonic or Nothing</t>
  </si>
  <si>
    <t>[script #44]   ; orig idx=44, "HermitCrab", nb. bytes=22</t>
  </si>
  <si>
    <t>F0 EE EE AD    ; Rand. spell: Battle or Battle or Net</t>
  </si>
  <si>
    <t>[script #45]   ; orig idx=45, "Trapper", nb. bytes=16</t>
  </si>
  <si>
    <t>F0 EF D3 EF    ; Rand. spell: Special or Evil Toot or Special</t>
  </si>
  <si>
    <t>F0 EF D3 C9    ; Rand. spell: Special or Evil Toot or R.Polarity</t>
  </si>
  <si>
    <t>F0 EF C9 D3    ; Rand. spell: Special or R.Polarity or Evil Toot</t>
  </si>
  <si>
    <t>[script #46]   ; orig idx=46, "Hornet", nb. bytes=11</t>
  </si>
  <si>
    <t>[script #47]   ; orig idx=47, "CrassHoppr", nb. bytes=11</t>
  </si>
  <si>
    <t>[script #48]   ; orig idx=48, "Delta Bug", nb. bytes=13</t>
  </si>
  <si>
    <t>F0 EE EE 3C    ; Rand. spell: Battle or Battle or Maduin</t>
  </si>
  <si>
    <t>[script #49]   ; orig idx=49, "Gilomantis", nb. bytes=19</t>
  </si>
  <si>
    <t>[script #50]   ; orig idx=50, "Trilium", nb. bytes=16</t>
  </si>
  <si>
    <t>[script #51]   ; orig idx=51, "Nightshade", nb. bytes=11</t>
  </si>
  <si>
    <t>F0 EE EE CE    ; Rand. spell: Battle or Battle or Charm</t>
  </si>
  <si>
    <t>[script #52]   ; orig idx=52, "TumbleWeed", nb. bytes=28</t>
  </si>
  <si>
    <t>F0 17 FE 17    ; Rand. spell: &lt;MB&gt;Merton or Nothing or &lt;MB&gt;Merton</t>
  </si>
  <si>
    <t>[script #53]   ; orig idx=53, "Bloompire", nb. bytes=13</t>
  </si>
  <si>
    <t>F0 9A 9A EE    ; Rand. spell: ForceField or ForceField or Battle</t>
  </si>
  <si>
    <t>[script #54]   ; orig idx=54, "Trilobiter", nb. bytes=16</t>
  </si>
  <si>
    <t>[script #55]   ; orig idx=55, "Siegfried", nb. bytes=6</t>
  </si>
  <si>
    <t>[script #56]   ; orig idx=56, "Nautiloid", nb. bytes=20</t>
  </si>
  <si>
    <t>FC 0D 00 01    ; If variable VAR000 is greater than or equal to 1</t>
  </si>
  <si>
    <t>[script #57]   ; orig idx=57, "Exocite", nb. bytes=25</t>
  </si>
  <si>
    <t>F0 EE EE 7B    ; Rand. spell: Battle or Battle or Pois. Frog</t>
  </si>
  <si>
    <t>[script #58]   ; orig idx=58, "Anguiform", nb. bytes=25</t>
  </si>
  <si>
    <t>F0 EE EE 54    ; Rand. spell: Battle or Battle or Storm</t>
  </si>
  <si>
    <t>[script #59]   ; orig idx=59, "Reach Frog", nb. bytes=16</t>
  </si>
  <si>
    <t>F4 16 16 16    ; Rand. cmd.: Jump or Jump or Jump</t>
  </si>
  <si>
    <t>F0 EE EE 9E    ; Rand. spell: Battle or Battle or Rippler</t>
  </si>
  <si>
    <t>[script #60]   ; orig idx=60, "Lizard", nb. bytes=10</t>
  </si>
  <si>
    <t>[script #61]   ; orig idx=61, "ChickenLip", nb. bytes=25</t>
  </si>
  <si>
    <t>F0 EE EE 41    ; Rand. spell: Battle or Battle or Odin</t>
  </si>
  <si>
    <t>[script #62]   ; orig idx=62, "Hoover", nb. bytes=33</t>
  </si>
  <si>
    <t>F0 EE EE 53    ; Rand. spell: Battle or Battle or Bolt Edge</t>
  </si>
  <si>
    <t>F0 43 43 FE    ; Rand. spell: Bahamut or Bahamut or Nothing</t>
  </si>
  <si>
    <t>[script #63]   ; orig idx=63, "Rider", nb. bytes=37</t>
  </si>
  <si>
    <t>F0 EE EE 9A    ; Rand. spell: Battle or Battle or ForceField</t>
  </si>
  <si>
    <t>FC 01 05 06    ; If monster has been attacked by cmd: Steal or Capture, will target attacker</t>
  </si>
  <si>
    <t>F1 45          ; Targeting: last ally/monster who attacked (random ally if N/A)</t>
  </si>
  <si>
    <t>F0 C9 FE FE    ; Rand. spell: R.Polarity or Nothing or Nothing</t>
  </si>
  <si>
    <t>[script #64]   ; orig idx=64, "Chupon", nb. bytes=3</t>
  </si>
  <si>
    <t>CB             ; Sneeze</t>
  </si>
  <si>
    <t>[script #65]   ; orig idx=65, "Pipsqueak", nb. bytes=24</t>
  </si>
  <si>
    <t>F0 A2 FE A2    ; Rand. spell: Exploder or Nothing or Exploder</t>
  </si>
  <si>
    <t>[script #66]   ; orig idx=66, "M-TekArmor", nb. bytes=24</t>
  </si>
  <si>
    <t xml:space="preserve">F0 5E 58 58    ; Rand. spell: AuraBolt or   or  </t>
  </si>
  <si>
    <t>FC 14 0C 01    ; If VAR012 has all the following bit set: 1</t>
  </si>
  <si>
    <t>FC 15 09 01    ; If VAR009 has all the following bit cleared: 1</t>
  </si>
  <si>
    <t>F9 00 09 01    ; VAR009 toggle bit: 1</t>
  </si>
  <si>
    <t>F7 06          ; Trigger event: Terra + Edgar + Locke (about Terra's magic power)</t>
  </si>
  <si>
    <t>[script #67]   ; orig idx=67, "Sky Armor", nb. bytes=20</t>
  </si>
  <si>
    <t>F0 EF 58 DD    ; Rand. spell: Special or   or Missile</t>
  </si>
  <si>
    <t>F0 E1 D6 D6    ; Rand. spell: Phantasm or Disaster or Disaster</t>
  </si>
  <si>
    <t>F0 D6 EF EF    ; Rand. spell: Disaster or Special or Special</t>
  </si>
  <si>
    <t>[script #68]   ; orig idx=68, "Telstar", nb. bytes=109</t>
  </si>
  <si>
    <t>FC 0B DC 00    ; If timer has reached/passed 220 (locks timer)</t>
  </si>
  <si>
    <t>FC 15 00 00    ; If VAR000 has all the following bit cleared: 0</t>
  </si>
  <si>
    <t>F9 01 00 00    ; VAR000 set bit: 0</t>
  </si>
  <si>
    <t>FA 09 F1 30    ; Play sound: (GrandTrain)</t>
  </si>
  <si>
    <t>F3 44 00       ; Text: " Alarm's ringing!&lt;D&gt;"</t>
  </si>
  <si>
    <t>F5 03 00 3C    ; Monsters #3, #4, #5, #6 , if hidden/dead, brought in with their HP restored, from side, indiv.</t>
  </si>
  <si>
    <t>FB 00 00       ; has battle timer set to 0</t>
  </si>
  <si>
    <t>FC 0B 41 00    ; If timer has reached/passed 65 (locks timer)</t>
  </si>
  <si>
    <t>FC 15 00 01    ; If VAR000 has all the following bit cleared: 1</t>
  </si>
  <si>
    <t>F9 01 00 01    ; VAR000 set bit: 1</t>
  </si>
  <si>
    <t>F5 03 00 1C    ; Monsters #3, #4, #5 , if hidden/dead, brought in with their HP restored, from side, indiv.</t>
  </si>
  <si>
    <t>FC 0B 19 00    ; If timer has reached/passed 25 (locks timer)</t>
  </si>
  <si>
    <t>FC 15 00 02    ; If VAR000 has all the following bit cleared: 2</t>
  </si>
  <si>
    <t>F9 01 00 02    ; VAR000 set bit: 2</t>
  </si>
  <si>
    <t>F5 03 00 0C    ; Monsters #3, #4 , if hidden/dead, brought in with their HP restored, from side, indiv.</t>
  </si>
  <si>
    <t>FC 0D 03 01    ; If variable VAR003 is greater than or equal to 1</t>
  </si>
  <si>
    <t>29             ; &lt;MG&gt;Osmose</t>
  </si>
  <si>
    <t>F8 03 00       ; Set VAR003 to 0</t>
  </si>
  <si>
    <t>F0 EE EE A7    ; Rand. spell: Battle or Battle or Schiller</t>
  </si>
  <si>
    <t xml:space="preserve">F0 EE EF 58    ; Rand. spell: Battle or Special or  </t>
  </si>
  <si>
    <t>F0 EE EE DD    ; Rand. spell: Battle or Battle or Missile</t>
  </si>
  <si>
    <t>F8 03 81       ; 1 added to VAR003</t>
  </si>
  <si>
    <t>FC 01 0A 0A    ; If monster has been attacked by cmd: Blitz or Blitz, will target attacker</t>
  </si>
  <si>
    <t>95             ; L.4 Flare</t>
  </si>
  <si>
    <t>[script #69]   ; orig idx=69, "Lethal Wpn", nb. bytes=15</t>
  </si>
  <si>
    <t>F0 58 CD DD    ; Rand. spell:   or Launcher or Missile</t>
  </si>
  <si>
    <t>F0 EE EE EB    ; Rand. spell: Battle or Battle or Lifeshaver</t>
  </si>
  <si>
    <t>[script #70]   ; orig idx=70, "Vaporite", nb. bytes=16</t>
  </si>
  <si>
    <t>[script #71]   ; orig idx=71, "Flan", nb. bytes=93</t>
  </si>
  <si>
    <t>F0 EE EE AE    ; Rand. spell: Battle or Battle or Slimer</t>
  </si>
  <si>
    <t>FC 1B 64 01    ; If monster is in formation #356</t>
  </si>
  <si>
    <t>FC 19 01 00    ; If monster is in slot: #1</t>
  </si>
  <si>
    <t>F5 08 03 01    ; Monsters #1 are hidden and their HP restored, from top</t>
  </si>
  <si>
    <t>F5 02 00 22    ; Monsters #2, #6 , if hidden/dead, brought in with their HP restored, jumps in</t>
  </si>
  <si>
    <t>F5 00 01 01    ; Monsters #1 are killed, suddently</t>
  </si>
  <si>
    <t>FC 19 02 00    ; If monster is in slot: #2</t>
  </si>
  <si>
    <t>FC 13 01 00    ; If 0 monster(s) or less remain</t>
  </si>
  <si>
    <t>F5 08 03 02    ; Monsters #2 are hidden and their HP restored, from top</t>
  </si>
  <si>
    <t>F5 02 00 1C    ; Monsters #3, #4, #5 , if hidden/dead, brought in with their HP restored, jumps in</t>
  </si>
  <si>
    <t>F5 00 01 02    ; Monsters #2 are killed, suddently</t>
  </si>
  <si>
    <t>FC 19 20 00    ; If monster is in slot: #6</t>
  </si>
  <si>
    <t>F5 08 03 20    ; Monsters #6 are hidden and their HP restored, from top</t>
  </si>
  <si>
    <t>F5 00 01 20    ; Monsters #6 are killed, suddently</t>
  </si>
  <si>
    <t>[script #72]   ; orig idx=72, "Ing", nb. bytes=28</t>
  </si>
  <si>
    <t>F0 EE EE 91    ; Rand. spell: Battle or Battle or Big Guard</t>
  </si>
  <si>
    <t>[script #73]   ; orig idx=73, "Humpty", nb. bytes=13</t>
  </si>
  <si>
    <t>[script #74]   ; orig idx=74, "Brainpan", nb. bytes=15</t>
  </si>
  <si>
    <t>F0 EE EE 4F    ; Rand. spell: Battle or Battle or Starlet</t>
  </si>
  <si>
    <t>[script #75]   ; orig idx=75, "Cruller", nb. bytes=16</t>
  </si>
  <si>
    <t>F0 36 EE 36    ; Rand. spell: Ramuh or Battle or Ramuh</t>
  </si>
  <si>
    <t>[script #76]   ; orig idx=76, "Cactrot", nb. bytes=34</t>
  </si>
  <si>
    <t>F3 86 00       ; Text: " Bundling up something&lt;D&gt;"</t>
  </si>
  <si>
    <t>66             ; Sun Bath</t>
  </si>
  <si>
    <t>F3 87 00       ; Text: " Work load up 10 times!&lt;D&gt;"</t>
  </si>
  <si>
    <t>[script #77]   ; orig idx=77, "Repo Man", nb. bytes=17</t>
  </si>
  <si>
    <t>F0 EE EE 84    ; Rand. spell: Battle or Battle or Bolt Beam</t>
  </si>
  <si>
    <t>[script #78]   ; orig idx=78, "Harvester", nb. bytes=29</t>
  </si>
  <si>
    <t>F0 EE EE 8E    ; Rand. spell: Battle or Battle or Aqua Rake</t>
  </si>
  <si>
    <t>F6 00 E9 E9    ; Use random item:  Potion or  Potion</t>
  </si>
  <si>
    <t>F6 01 01 01    ; Throw random item: &lt;WD&gt;MithrilKnife or &lt;WD&gt;MithrilKnife</t>
  </si>
  <si>
    <t>F4 05 05 06    ; Rand. cmd.: Steal or Steal or Capture</t>
  </si>
  <si>
    <t>[script #79]   ; orig idx=79, "Bomb", nb. bytes=19</t>
  </si>
  <si>
    <t>F0 36 FE 36    ; Rand. spell: Ramuh or Nothing or Ramuh</t>
  </si>
  <si>
    <t>[script #80]   ; orig idx=80, "Still Life", nb. bytes=23</t>
  </si>
  <si>
    <t>F0 EE EE 73    ; Rand. spell: Battle or Battle or Snowball</t>
  </si>
  <si>
    <t>F1 47          ; Targeting: use normal targeting</t>
  </si>
  <si>
    <t>73             ; Snowball</t>
  </si>
  <si>
    <t>[script #81]   ; orig idx=81, "Boxed Set", nb. bytes=15</t>
  </si>
  <si>
    <t>F0 EE 50 CF    ; Rand. spell: Battle or Phoenix or Cold Dust</t>
  </si>
  <si>
    <t>[script #82]   ; orig idx=82, "SlamDancer", nb. bytes=20</t>
  </si>
  <si>
    <t>FC 10 00 00    ; If only one type of monster is alive</t>
  </si>
  <si>
    <t>F0 36 39 3C    ; Rand. spell: Ramuh or Siren or Maduin</t>
  </si>
  <si>
    <t>[script #83]   ; orig idx=83, "HadesGigas", nb. bytes=26</t>
  </si>
  <si>
    <t>F0 EE EE 67    ; Rand. spell: Battle or Battle or Rage</t>
  </si>
  <si>
    <t>F0 40 FE FE    ; Rand. spell: Tritoch or Nothing or Nothing</t>
  </si>
  <si>
    <t>[script #84]   ; orig idx=84, "Pug", nb. bytes=9</t>
  </si>
  <si>
    <t>99             ; Step Mine</t>
  </si>
  <si>
    <t>84             ; Bolt Beam</t>
  </si>
  <si>
    <t>[script #85]   ; orig idx=85, "Magic Urn", nb. bytes=80</t>
  </si>
  <si>
    <t>FC 08 43 07    ; If target allies is affected by status Death</t>
  </si>
  <si>
    <t>F0 31 30 31    ; Rand. spell: &lt;MW&gt;Life 2 or &lt;MW&gt;Life or &lt;MW&gt;Life 2</t>
  </si>
  <si>
    <t>F0 C2 FE FE    ; Rand. spell: Escape or Nothing or Nothing</t>
  </si>
  <si>
    <t>FC 08 43 06    ; If target allies is affected by status Petrify</t>
  </si>
  <si>
    <t>F6 00 F4 F4    ; Use random item:  Soft or  Soft</t>
  </si>
  <si>
    <t>F6 00 F5 EB    ; Use random item:  Remedy or  Tincture</t>
  </si>
  <si>
    <t>F0 C2 FE C2    ; Rand. spell: Escape or Nothing or Escape</t>
  </si>
  <si>
    <t>F6 00 E9 EE    ; Use random item:  Potion or  Elixir</t>
  </si>
  <si>
    <t>F6 00 EB EC    ; Use random item:  Tincture or  Ether</t>
  </si>
  <si>
    <t>[script #86]   ; orig idx=86, "Mover", nb. bytes=15</t>
  </si>
  <si>
    <t>F0 68 66 FE    ; Rand. spell: Harvester or Sun Bath or Nothing</t>
  </si>
  <si>
    <t>[script #87]   ; orig idx=87, "Figaliz", nb. bytes=15</t>
  </si>
  <si>
    <t>F0 9B BD EF    ; Rand. spell: Dischord or Raid or Special</t>
  </si>
  <si>
    <t>[script #88]   ; orig idx=88, "Buffalax", nb. bytes=21</t>
  </si>
  <si>
    <t xml:space="preserve">F0 84 FE 56    ; Rand. spell: Bolt Beam or Nothing or  </t>
  </si>
  <si>
    <t>[script #89]   ; orig idx=89, "Aspik", nb. bytes=28</t>
  </si>
  <si>
    <t>F0 3D FE FE    ; Rand. spell: Bismark or Nothing or Nothing</t>
  </si>
  <si>
    <t>[script #90]   ; orig idx=90, "Ghost", nb. bytes=11</t>
  </si>
  <si>
    <t>F0 36 36 FE    ; Rand. spell: Ramuh or Ramuh or Nothing</t>
  </si>
  <si>
    <t>F0 EE EF 36    ; Rand. spell: Battle or Special or Ramuh</t>
  </si>
  <si>
    <t>[script #91]   ; orig idx=91, "Crawler", nb. bytes=15</t>
  </si>
  <si>
    <t>[script #92]   ; orig idx=92, "Sand Ray", nb. bytes=6</t>
  </si>
  <si>
    <t>[script #93]   ; orig idx=93, "Areneid", nb. bytes=14</t>
  </si>
  <si>
    <t>FC 0F 00 07    ; If Terra (all allies if N/A)'s level is greater or equal than 7 (random target if many)</t>
  </si>
  <si>
    <t>[script #94]   ; orig idx=94, "Actaneon", nb. bytes=11</t>
  </si>
  <si>
    <t>[script #95]   ; orig idx=95, "Sand Horse", nb. bytes=20</t>
  </si>
  <si>
    <t>F0 EE EE 5F    ; Rand. spell: Battle or Battle or Suplex</t>
  </si>
  <si>
    <t>F0 53 43 43    ; Rand. spell: Bolt Edge or Bahamut or Bahamut</t>
  </si>
  <si>
    <t>[script #96]   ; orig idx=96, "Dark Side", nb. bytes=11</t>
  </si>
  <si>
    <t>[script #97]   ; orig idx=97, "Mad Oscar", nb. bytes=13</t>
  </si>
  <si>
    <t>F0 EE EE 9C    ; Rand. spell: Battle or Battle or Sour Mouth</t>
  </si>
  <si>
    <t>[script #98]   ; orig idx=98, "Crawly", nb. bytes=11</t>
  </si>
  <si>
    <t>F0 EF EE EE    ; Rand. spell: Special or Battle or Battle</t>
  </si>
  <si>
    <t>[script #99]   ; orig idx=99, "Bleary", nb. bytes=11</t>
  </si>
  <si>
    <t>[script #100]  ; orig idx=100, "Marshal", nb. bytes=26</t>
  </si>
  <si>
    <t>F0 EE 6B 6B    ; Rand. spell: Battle or Elf Fire or Elf Fire</t>
  </si>
  <si>
    <t>F0 EE AD EE    ; Rand. spell: Battle or Net or Battle</t>
  </si>
  <si>
    <t>F0 AD 6B EE    ; Rand. spell: Net or Elf Fire or Battle</t>
  </si>
  <si>
    <t>[script #101]  ; orig idx=101, "Trooper", nb. bytes=16</t>
  </si>
  <si>
    <t>[script #102]  ; orig idx=102, "General", nb. bytes=11</t>
  </si>
  <si>
    <t>F0 EE EE 55    ; Rand. spell: Battle or Battle or Joker Doom</t>
  </si>
  <si>
    <t>[script #103]  ; orig idx=103, "Covert", nb. bytes=30</t>
  </si>
  <si>
    <t>F0 EE EE 3D    ; Rand. spell: Battle or Battle or Bismark</t>
  </si>
  <si>
    <t>F0 3D 46 43    ; Rand. spell: Bismark or Ragnarok or Bahamut</t>
  </si>
  <si>
    <t>FC 01 08 08    ; If monster has been attacked by cmd: Throw or Throw, will target attacker</t>
  </si>
  <si>
    <t>F6 01 41 42    ; Throw random item: &lt;WST&gt;Shuriken or &lt;WST&gt;Ninja Star</t>
  </si>
  <si>
    <t>[script #104]  ; orig idx=104, "Ogor", nb. bytes=31</t>
  </si>
  <si>
    <t>F0 91 FE FE    ; Rand. spell: Big Guard or Nothing or Nothing</t>
  </si>
  <si>
    <t>[script #105]  ; orig idx=105, "Warlock", nb. bytes=17</t>
  </si>
  <si>
    <t>15             ; &lt;MB&gt;Quake</t>
  </si>
  <si>
    <t>F0 EF EF 15    ; Rand. spell: Special or Special or &lt;MB&gt;Quake</t>
  </si>
  <si>
    <t>[script #106]  ; orig idx=106, "Madam", nb. bytes=67</t>
  </si>
  <si>
    <t>FC 08 38 17    ; If target all monsters is affected by status Reflect</t>
  </si>
  <si>
    <t>E5             ; Soul Out</t>
  </si>
  <si>
    <t>F0 15 7A 20    ; Rand. spell: &lt;MB&gt;Quake or Wild Bear or &lt;MG&gt;Stop</t>
  </si>
  <si>
    <t>F0 E5 35 34    ; Rand. spell: Soul Out or &lt;MW&gt;Life 3 or &lt;MW&gt;Regen</t>
  </si>
  <si>
    <t>F0 55 35 1C    ; Rand. spell: Joker Doom or &lt;MW&gt;Life 3 or &lt;MG&gt;Safe</t>
  </si>
  <si>
    <t>F0 37 3D 3D    ; Rand. spell: Ifrit or Bismark or Bismark</t>
  </si>
  <si>
    <t>F0 35 55 34    ; Rand. spell: &lt;MW&gt;Life 3 or Joker Doom or &lt;MW&gt;Regen</t>
  </si>
  <si>
    <t>F0 37 3A 37    ; Rand. spell: Ifrit or Terrato or Ifrit</t>
  </si>
  <si>
    <t>F0 1C 35 34    ; Rand. spell: &lt;MG&gt;Safe or &lt;MW&gt;Life 3 or &lt;MW&gt;Regen</t>
  </si>
  <si>
    <t>F0 99 FE E5    ; Rand. spell: Step Mine or Nothing or Soul Out</t>
  </si>
  <si>
    <t>F0 FE 7A 7A    ; Rand. spell: Nothing or Wild Bear or Wild Bear</t>
  </si>
  <si>
    <t>[script #107]  ; orig idx=107, "Joker", nb. bytes=25</t>
  </si>
  <si>
    <t>F0 EE 3C 3C    ; Rand. spell: Battle or Maduin or Maduin</t>
  </si>
  <si>
    <t>[script #108]  ; orig idx=108, "Iron Fist", nb. bytes=20</t>
  </si>
  <si>
    <t>F0 EE 4E 4E    ; Rand. spell: Battle or Fenrir or Fenrir</t>
  </si>
  <si>
    <t>[script #109]  ; orig idx=109, "Goblin", nb. bytes=20</t>
  </si>
  <si>
    <t>F0 11 A0 CD    ; Rand. spell: &lt;MB&gt;Quartr or Quasar or Launcher</t>
  </si>
  <si>
    <t>F0 36 FE FE    ; Rand. spell: Ramuh or Nothing or Nothing</t>
  </si>
  <si>
    <t>F0 EE EE 8D    ; Rand. spell: Battle or Battle or CleanSweep</t>
  </si>
  <si>
    <t>[script #110]  ; orig idx=110, "Apparite", nb. bytes=23</t>
  </si>
  <si>
    <t>F0 A3 FE FE    ; Rand. spell: Imp Song or Nothing or Nothing</t>
  </si>
  <si>
    <t>[script #111]  ; orig idx=111, "PowerDemon", nb. bytes=11</t>
  </si>
  <si>
    <t>F0 EE EE E5    ; Rand. spell: Battle or Battle or Soul Out</t>
  </si>
  <si>
    <t>[script #112]  ; orig idx=112, "Displayer", nb. bytes=16</t>
  </si>
  <si>
    <t>[script #113]  ; orig idx=113, "Vector Pup", nb. bytes=24</t>
  </si>
  <si>
    <t>[script #114]  ; orig idx=114, "Peepers", nb. bytes=6</t>
  </si>
  <si>
    <t>F0 EE FE 7B    ; Rand. spell: Battle or Nothing or Pois. Frog</t>
  </si>
  <si>
    <t>[script #115]  ; orig idx=115, "Sewer Rat", nb. bytes=22</t>
  </si>
  <si>
    <t>[script #116]  ; orig idx=116, "Slatter", nb. bytes=16</t>
  </si>
  <si>
    <t>[script #117]  ; orig idx=117, "Rhinox", nb. bytes=20</t>
  </si>
  <si>
    <t>F0 EE EE C1    ; Rand. spell: Battle or Battle or WallChange</t>
  </si>
  <si>
    <t>[script #118]  ; orig idx=118, "Rhobite", nb. bytes=11</t>
  </si>
  <si>
    <t>[script #119]  ; orig idx=119, "Wild Cat", nb. bytes=20</t>
  </si>
  <si>
    <t>[script #120]  ; orig idx=120, "Red Fang", nb. bytes=15</t>
  </si>
  <si>
    <t>[script #121]  ; orig idx=121, "Bounty Man", nb. bytes=19</t>
  </si>
  <si>
    <t>[script #122]  ; orig idx=122, "Tusker", nb. bytes=16</t>
  </si>
  <si>
    <t>F0 70 FE FE    ; Rand. spell: Plasma or Nothing or Nothing</t>
  </si>
  <si>
    <t>[script #123]  ; orig idx=123, "Ralph", nb. bytes=11</t>
  </si>
  <si>
    <t>[script #124]  ; orig idx=124, "Chitonid", nb. bytes=18</t>
  </si>
  <si>
    <t>F0 EE EE BC    ; Rand. spell: Battle or Battle or Magnitude8</t>
  </si>
  <si>
    <t>[script #125]  ; orig idx=125, "Wart Puck", nb. bytes=19</t>
  </si>
  <si>
    <t>[script #126]  ; orig idx=126, "Rhyos", nb. bytes=43</t>
  </si>
  <si>
    <t>F0 36 3D 39    ; Rand. spell: Ramuh or Bismark or Siren</t>
  </si>
  <si>
    <t>F0 36 17 40    ; Rand. spell: Ramuh or &lt;MB&gt;Merton or Tritoch</t>
  </si>
  <si>
    <t>F0 3D 3D 40    ; Rand. spell: Bismark or Bismark or Tritoch</t>
  </si>
  <si>
    <t>[script #127]  ; orig idx=127, "SrBehemoth", nb. bytes=105</t>
  </si>
  <si>
    <t>FC 08 48 0F    ; If target ally #1 is affected by status Sleep</t>
  </si>
  <si>
    <t>FC 09 48 07    ; If target ally #1 is not affected by status Death</t>
  </si>
  <si>
    <t>F3 8A 00       ; Text: " 4 attacks!!"</t>
  </si>
  <si>
    <t>F1 48          ; Targeting: ally #1</t>
  </si>
  <si>
    <t>FC 08 49 0F    ; If target ally #2 is affected by status Sleep</t>
  </si>
  <si>
    <t>FC 09 49 07    ; If target ally #2 is not affected by status Death</t>
  </si>
  <si>
    <t>F1 49          ; Targeting: ally #2</t>
  </si>
  <si>
    <t>FC 08 4A 0F    ; If target ally #3 is affected by status Sleep</t>
  </si>
  <si>
    <t>FC 09 4A 07    ; If target ally #3 is not affected by status Death</t>
  </si>
  <si>
    <t>F1 4A          ; Targeting: ally #3</t>
  </si>
  <si>
    <t>FC 08 4B 0F    ; If target ally #4 is affected by status Sleep</t>
  </si>
  <si>
    <t>FC 09 4B 07    ; If target ally #4 is not affected by status Death</t>
  </si>
  <si>
    <t>F1 4B          ; Targeting: ally #4</t>
  </si>
  <si>
    <t>F0 EE 09 EE    ; Rand. spell: Battle or &lt;MB&gt;Fire 3 or Battle</t>
  </si>
  <si>
    <t>F0 50 50 EF    ; Rand. spell: Phoenix or Phoenix or Special</t>
  </si>
  <si>
    <t>F5 0B 01 FF    ; Monsters #1, #2, #3, #4, #5, #6 are killed, diagonal</t>
  </si>
  <si>
    <t>[script #128]  ; orig idx=128, "Vectaur", nb. bytes=8</t>
  </si>
  <si>
    <t>F0 EE 36 5E    ; Rand. spell: Battle or Ramuh or AuraBolt</t>
  </si>
  <si>
    <t>[script #129]  ; orig idx=129, "Wyvern", nb. bytes=25</t>
  </si>
  <si>
    <t>[script #130]  ; orig idx=130, "Zombone", nb. bytes=21</t>
  </si>
  <si>
    <t>[script #131]  ; orig idx=131, "Dragon", nb. bytes=34</t>
  </si>
  <si>
    <t>F0 EE EE 92    ; Rand. spell: Battle or Battle or Revenge</t>
  </si>
  <si>
    <t>F0 EE EE CF    ; Rand. spell: Battle or Battle or Cold Dust</t>
  </si>
  <si>
    <t>[script #132]  ; orig idx=132, "Brontaur", nb. bytes=30</t>
  </si>
  <si>
    <t>F0 9A 9A FE    ; Rand. spell: ForceField or ForceField or Nothing</t>
  </si>
  <si>
    <t>F0 58 9A A0    ; Rand. spell:   or ForceField or Quasar</t>
  </si>
  <si>
    <t>F0 73 9A A0    ; Rand. spell: Snowball or ForceField or Quasar</t>
  </si>
  <si>
    <t>[script #133]  ; orig idx=133, "Allosaurus", nb. bytes=6</t>
  </si>
  <si>
    <t>F0 EF 15 15    ; Rand. spell: Special or &lt;MB&gt;Quake or &lt;MB&gt;Quake</t>
  </si>
  <si>
    <t>[script #134]  ; orig idx=134, "Cirpius", nb. bytes=22</t>
  </si>
  <si>
    <t>[script #135]  ; orig idx=135, "Sprinter", nb. bytes=13</t>
  </si>
  <si>
    <t>[script #136]  ; orig idx=136, "Gobbler", nb. bytes=12</t>
  </si>
  <si>
    <t>E7             ; Shimsham</t>
  </si>
  <si>
    <t>[script #137]  ; orig idx=137, "Harpiai", nb. bytes=21</t>
  </si>
  <si>
    <t>F0 EE EE 44    ; Rand. spell: Battle or Battle or Alexandr</t>
  </si>
  <si>
    <t>[script #138]  ; orig idx=138, "GloomShell", nb. bytes=25</t>
  </si>
  <si>
    <t>[script #139]  ; orig idx=139, "Drop", nb. bytes=16</t>
  </si>
  <si>
    <t>[script #140]  ; orig idx=140, "Mind Candy", nb. bytes=23</t>
  </si>
  <si>
    <t>[script #141]  ; orig idx=141, "WeedFeeder", nb. bytes=16</t>
  </si>
  <si>
    <t>[script #142]  ; orig idx=142, "Luridan", nb. bytes=23</t>
  </si>
  <si>
    <t>F0 EE EE 16    ; Rand. spell: Battle or Battle or &lt;MB&gt;W Wind</t>
  </si>
  <si>
    <t>F0 EE EE 17    ; Rand. spell: Battle or Battle or &lt;MB&gt;Merton</t>
  </si>
  <si>
    <t>[script #143]  ; orig idx=143, "Toe Cutter", nb. bytes=19</t>
  </si>
  <si>
    <t>[script #144]  ; orig idx=144, "Over Grunk", nb. bytes=17</t>
  </si>
  <si>
    <t>[script #145]  ; orig idx=145, "Exoray", nb. bytes=15</t>
  </si>
  <si>
    <t>F0 EE EE 15    ; Rand. spell: Battle or Battle or &lt;MB&gt;Quake</t>
  </si>
  <si>
    <t>[script #146]  ; orig idx=146, "Crusher", nb. bytes=28</t>
  </si>
  <si>
    <t>F0 3F 3F FE    ; Rand. spell: Palidor or Palidor or Nothing</t>
  </si>
  <si>
    <t>[script #147]  ; orig idx=147, "Uroburos", nb. bytes=21</t>
  </si>
  <si>
    <t>F0 77 77 EE    ; Rand. spell: Kitty or Kitty or Battle</t>
  </si>
  <si>
    <t>[script #148]  ; orig idx=148, "Primordite", nb. bytes=12</t>
  </si>
  <si>
    <t>[script #149]  ; orig idx=149, "Sky Cap", nb. bytes=20</t>
  </si>
  <si>
    <t>F0 EF D9 DD    ; Rand. spell: Special or Heart Burn or Missile</t>
  </si>
  <si>
    <t>F0 E3 E3 D2    ; Rand. spell: Shock Wave or Shock Wave or Train</t>
  </si>
  <si>
    <t>F0 E3 D2 E3    ; Rand. spell: Shock Wave or Train or Shock Wave</t>
  </si>
  <si>
    <t>[script #150]  ; orig idx=150, "Cephaler", nb. bytes=13</t>
  </si>
  <si>
    <t>F0 D0 85 FE    ; Rand. spell: Tentacle or Ice Beam or Nothing</t>
  </si>
  <si>
    <t>[script #151]  ; orig idx=151, "Maliga", nb. bytes=21</t>
  </si>
  <si>
    <t>F0 D0 5E FE    ; Rand. spell: Tentacle or AuraBolt or Nothing</t>
  </si>
  <si>
    <t>F0 D0 D0 FE    ; Rand. spell: Tentacle or Tentacle or Nothing</t>
  </si>
  <si>
    <t>F0 EE EE D0    ; Rand. spell: Battle or Battle or Tentacle</t>
  </si>
  <si>
    <t>[script #152]  ; orig idx=152, "Gigan Toad", nb. bytes=21</t>
  </si>
  <si>
    <t>[script #153]  ; orig idx=153, "Geckorex", nb. bytes=16</t>
  </si>
  <si>
    <t>[script #154]  ; orig idx=154, "Cluck", nb. bytes=20</t>
  </si>
  <si>
    <t>[script #155]  ; orig idx=155, "Land Worm", nb. bytes=16</t>
  </si>
  <si>
    <t>F0 40 40 E8    ; Rand. spell: Tritoch or Tritoch or Lode Stone</t>
  </si>
  <si>
    <t>F0 40 40 E1    ; Rand. spell: Tritoch or Tritoch or Phantasm</t>
  </si>
  <si>
    <t>F0 40 E1 6B    ; Rand. spell: Tritoch or Phantasm or Elf Fire</t>
  </si>
  <si>
    <t>[script #156]  ; orig idx=156, "Test Rider", nb. bytes=22</t>
  </si>
  <si>
    <t>F0 EE FE EE    ; Rand. spell: Battle or Nothing or Battle</t>
  </si>
  <si>
    <t>[script #157]  ; orig idx=157, "PlutoArmor", nb. bytes=28</t>
  </si>
  <si>
    <t xml:space="preserve">F0 CD 59 58    ; Rand. spell: Launcher or   or  </t>
  </si>
  <si>
    <t>F0 59 EE 85    ; Rand. spell:   or Battle or Ice Beam</t>
  </si>
  <si>
    <t>F0 CD 59 FE    ; Rand. spell: Launcher or   or Nothing</t>
  </si>
  <si>
    <t>[script #158]  ; orig idx=158, "Tomb Thumb", nb. bytes=18</t>
  </si>
  <si>
    <t>AD             ; Net</t>
  </si>
  <si>
    <t>[script #159]  ; orig idx=159, "HeavyArmor", nb. bytes=38</t>
  </si>
  <si>
    <t>FC 17 06 00    ; If target Celes (all allies if N/A) is valid, set it, and</t>
  </si>
  <si>
    <t>1F             ; &lt;MG&gt;Haste</t>
  </si>
  <si>
    <t>FC 13 00 04    ; If 4 ally(ies) or more remain</t>
  </si>
  <si>
    <t xml:space="preserve">F0 EE B2 58    ; Rand. spell: Battle or Cyclonic or  </t>
  </si>
  <si>
    <t xml:space="preserve">F0 EE EE 58    ; Rand. spell: Battle or Battle or  </t>
  </si>
  <si>
    <t xml:space="preserve">F0 EE 6B 58    ; Rand. spell: Battle or Elf Fire or  </t>
  </si>
  <si>
    <t>[script #160]  ; orig idx=160, "Chaser", nb. bytes=92</t>
  </si>
  <si>
    <t>FC 1B 7B 00    ; If monster is in formation #123</t>
  </si>
  <si>
    <t>F5 02 00 04    ; Monsters #3 , if hidden/dead, brought in with their HP restored, jumps in</t>
  </si>
  <si>
    <t>F5 02 00 08    ; Monsters #4 , if hidden/dead, brought in with their HP restored, jumps in</t>
  </si>
  <si>
    <t>F5 02 00 10    ; Monsters #5 , if hidden/dead, brought in with their HP restored, jumps in</t>
  </si>
  <si>
    <t>F0 EF FE EF    ; Rand. spell: Special or Nothing or Special</t>
  </si>
  <si>
    <t>F0 EE EE 6E    ; Rand. spell: Battle or Battle or Sonic Boom</t>
  </si>
  <si>
    <t>F0 EE EE 9B    ; Rand. spell: Battle or Battle or Dischord</t>
  </si>
  <si>
    <t>FC 1B 7A 00    ; If monster is in formation #122</t>
  </si>
  <si>
    <t>F5 0B 04 01    ; Monsters #1 are hidden without affecting their HP, diagonal</t>
  </si>
  <si>
    <t>FC 01 07 0A    ; If monster has been attacked by cmd: SwdTech or Blitz, will target attacker</t>
  </si>
  <si>
    <t>[script #161]  ; orig idx=161, "Scullion", nb. bytes=28</t>
  </si>
  <si>
    <t>F0 EB D4 E6    ; Rand. spell: Lifeshaver or Grav Bomb or Gale Cut</t>
  </si>
  <si>
    <t>F0 58 D4 EB    ; Rand. spell:   or Grav Bomb or Lifeshaver</t>
  </si>
  <si>
    <t>F0 EF E6 EB    ; Rand. spell: Special or Gale Cut or Lifeshaver</t>
  </si>
  <si>
    <t>F0 EF 58 E6    ; Rand. spell: Special or   or Gale Cut</t>
  </si>
  <si>
    <t xml:space="preserve">58             ;  </t>
  </si>
  <si>
    <t>[script #162]  ; orig idx=162, "Poplium", nb. bytes=11</t>
  </si>
  <si>
    <t>[script #163]  ; orig idx=163, "Intangir", nb. bytes=37</t>
  </si>
  <si>
    <t>FC 06 36 04    ; If target self has less or equal than 512 HP</t>
  </si>
  <si>
    <t>FC 14 24 00    ; If VAR036 has all the following bit set: 0</t>
  </si>
  <si>
    <t>50             ; Phoenix</t>
  </si>
  <si>
    <t>F9 02 24 00    ; VAR036 clear bit: 0</t>
  </si>
  <si>
    <t>F9 01 24 00    ; VAR036 set bit: 0</t>
  </si>
  <si>
    <t>[script #164]  ; orig idx=164, "Misfit", nb. bytes=16</t>
  </si>
  <si>
    <t>F0 EE 9A 9A    ; Rand. spell: Battle or ForceField or ForceField</t>
  </si>
  <si>
    <t>[script #165]  ; orig idx=165, "Eland", nb. bytes=11</t>
  </si>
  <si>
    <t>[script #166]  ; orig idx=166, "Enuo", nb. bytes=15</t>
  </si>
  <si>
    <t>F0 46 91 EF    ; Rand. spell: Ragnarok or Big Guard or Special</t>
  </si>
  <si>
    <t>[script #167]  ; orig idx=167, "Deep Eye", nb. bytes=13</t>
  </si>
  <si>
    <t>F0 FE C2 C2    ; Rand. spell: Nothing or Escape or Escape</t>
  </si>
  <si>
    <t>[script #168]  ; orig idx=168, "GreaseMonk", nb. bytes=15</t>
  </si>
  <si>
    <t>F0 EE BC 5E    ; Rand. spell: Battle or Magnitude8 or AuraBolt</t>
  </si>
  <si>
    <t>[script #169]  ; orig idx=169, "NeckHunter", nb. bytes=12</t>
  </si>
  <si>
    <t>F0 EF EE FE    ; Rand. spell: Special or Battle or Nothing</t>
  </si>
  <si>
    <t>[script #170]  ; orig idx=170, "Grenade", nb. bytes=29</t>
  </si>
  <si>
    <t>F0 36 FE EF    ; Rand. spell: Ramuh or Nothing or Special</t>
  </si>
  <si>
    <t>F0 A2 FE FE    ; Rand. spell: Exploder or Nothing or Nothing</t>
  </si>
  <si>
    <t>[script #171]  ; orig idx=171, "Critic", nb. bytes=16</t>
  </si>
  <si>
    <t>F0 EE B3 EF    ; Rand. spell: Battle or Fire Ball or Special</t>
  </si>
  <si>
    <t>F0 EE 78 A8    ; Rand. spell: Battle or Tapir or Lullaby</t>
  </si>
  <si>
    <t>F0 EE EE AC    ; Rand. spell: Battle or Battle or Mute</t>
  </si>
  <si>
    <t>[script #172]  ; orig idx=172, "Pan Dora", nb. bytes=29</t>
  </si>
  <si>
    <t>F0 A2 AB 92    ; Rand. spell: Exploder or Megazerk or Revenge</t>
  </si>
  <si>
    <t>F0 92 3A FE    ; Rand. spell: Revenge or Terrato or Nothing</t>
  </si>
  <si>
    <t>F0 AB 3A 3A    ; Rand. spell: Megazerk or Terrato or Terrato</t>
  </si>
  <si>
    <t>[script #173]  ; orig idx=173, "SoulDancer", nb. bytes=29</t>
  </si>
  <si>
    <t>F6 01 00 01    ; Throw random item: &lt;WD&gt;Dirk or &lt;WD&gt;MithrilKnife</t>
  </si>
  <si>
    <t>F6 01 01 02    ; Throw random item: &lt;WD&gt;MithrilKnife or &lt;WD&gt;Guardian</t>
  </si>
  <si>
    <t>F6 01 03 04    ; Throw random item: &lt;WD&gt;Air Lancet or &lt;WD&gt;ThiefKnife</t>
  </si>
  <si>
    <t>F6 01 04 05    ; Throw random item: &lt;WD&gt;ThiefKnife or &lt;WD&gt;Assassin</t>
  </si>
  <si>
    <t>[script #174]  ; orig idx=174, "Gigantos", nb. bytes=19</t>
  </si>
  <si>
    <t>54             ; Storm</t>
  </si>
  <si>
    <t>[script #175]  ; orig idx=175, "Mag Roader", nb. bytes=11</t>
  </si>
  <si>
    <t>F0 39 39 39    ; Rand. spell: Siren or Siren or Siren</t>
  </si>
  <si>
    <t>[script #176]  ; orig idx=176, "Spek Tor", nb. bytes=11</t>
  </si>
  <si>
    <t>[script #177]  ; orig idx=177, "Parasite", nb. bytes=29</t>
  </si>
  <si>
    <t>F0 3D 3D FE    ; Rand. spell: Bismark or Bismark or Nothing</t>
  </si>
  <si>
    <t>[script #178]  ; orig idx=178, "EarthGuard", nb. bytes=3</t>
  </si>
  <si>
    <t>[script #179]  ; orig idx=179, "Coelecite", nb. bytes=26</t>
  </si>
  <si>
    <t>[script #180]  ; orig idx=180, "Anemone", nb. bytes=24</t>
  </si>
  <si>
    <t>3D             ; Bismark</t>
  </si>
  <si>
    <t>3C             ; Maduin</t>
  </si>
  <si>
    <t>[script #181]  ; orig idx=181, "Hipocampus", nb. bytes=33</t>
  </si>
  <si>
    <t>F0 45 FE FE    ; Rand. spell: Crusader or Nothing or Nothing</t>
  </si>
  <si>
    <t>[script #182]  ; orig idx=182, "Spectre", nb. bytes=13</t>
  </si>
  <si>
    <t>F0 3C 39 36    ; Rand. spell: Maduin or Siren or Ramuh</t>
  </si>
  <si>
    <t>[script #183]  ; orig idx=183, "Evil Oscar", nb. bytes=25</t>
  </si>
  <si>
    <t>A3             ; Imp Song</t>
  </si>
  <si>
    <t>[script #184]  ; orig idx=184, "Slurm", nb. bytes=11</t>
  </si>
  <si>
    <t>[script #185]  ; orig idx=185, "Latimeria", nb. bytes=11</t>
  </si>
  <si>
    <t>F0 70 40 40    ; Rand. spell: Plasma or Tritoch or Tritoch</t>
  </si>
  <si>
    <t>[script #186]  ; orig idx=186, "StillGoing", nb. bytes=11</t>
  </si>
  <si>
    <t>[script #187]  ; orig idx=187, "Allo Ver", nb. bytes=46</t>
  </si>
  <si>
    <t>FC 0B 2D 00    ; If timer has reached/passed 45 (locks timer)</t>
  </si>
  <si>
    <t>6E             ; Sonic Boom</t>
  </si>
  <si>
    <t>F0 09 E0 09    ; Rand. spell: &lt;MB&gt;Fire 3 or Revenger or &lt;MB&gt;Fire 3</t>
  </si>
  <si>
    <t>F0 FE FE 09    ; Rand. spell: Nothing or Nothing or &lt;MB&gt;Fire 3</t>
  </si>
  <si>
    <t>[script #188]  ; orig idx=188, "Phase", nb. bytes=28</t>
  </si>
  <si>
    <t>F0 EE EE 78    ; Rand. spell: Battle or Battle or Tapir</t>
  </si>
  <si>
    <t>F0 FE FE 78    ; Rand. spell: Nothing or Nothing or Tapir</t>
  </si>
  <si>
    <t>[script #189]  ; orig idx=189, "Outsider", nb. bytes=55</t>
  </si>
  <si>
    <t>F6 01 25 2B    ; Throw random item: &lt;WD&gt;Imperial or &lt;WK&gt;Ashura</t>
  </si>
  <si>
    <t>F6 01 26 2C    ; Throw random item: &lt;WD&gt;Kodachi or &lt;WK&gt;Kotetsu</t>
  </si>
  <si>
    <t>F6 01 27 2D    ; Throw random item: &lt;WD&gt;Blossom or &lt;WK&gt;Forged</t>
  </si>
  <si>
    <t>F6 01 28 2E    ; Throw random item: &lt;WD&gt;Hardened or &lt;WK&gt;Tempest</t>
  </si>
  <si>
    <t>F6 01 29 2F    ; Throw random item: &lt;WD&gt;Striker or &lt;WK&gt;Murasame</t>
  </si>
  <si>
    <t>F6 01 41 41    ; Throw random item: &lt;WST&gt;Shuriken or &lt;WST&gt;Shuriken</t>
  </si>
  <si>
    <t>F6 01 42 43    ; Throw random item: &lt;WST&gt;Ninja Star or &lt;WST&gt;Tack Star</t>
  </si>
  <si>
    <t>[script #190]  ; orig idx=190, "Barb-e", nb. bytes=23</t>
  </si>
  <si>
    <t>06             ; &lt;MB&gt;Ice 2</t>
  </si>
  <si>
    <t>F0 E4 6A FE    ; Rand. spell: Blaze or Antlion or Nothing</t>
  </si>
  <si>
    <t>[script #191]  ; orig idx=191, "Parasoul", nb. bytes=20</t>
  </si>
  <si>
    <t>F0 EE 46 46    ; Rand. spell: Battle or Ragnarok or Ragnarok</t>
  </si>
  <si>
    <t>[script #192]  ; orig idx=192, "Pm Stalker", nb. bytes=24</t>
  </si>
  <si>
    <t>F0 EE EE 04    ; Rand. spell: Battle or Battle or &lt;MB&gt;Drain</t>
  </si>
  <si>
    <t>[script #193]  ; orig idx=193, "Hemophyte", nb. bytes=36</t>
  </si>
  <si>
    <t>F0 15 15 FE    ; Rand. spell: &lt;MB&gt;Quake or &lt;MB&gt;Quake or Nothing</t>
  </si>
  <si>
    <t>[script #194]  ; orig idx=194, "Sp Forces", nb. bytes=16</t>
  </si>
  <si>
    <t>[script #195]  ; orig idx=195, "Nohrabbit", nb. bytes=18</t>
  </si>
  <si>
    <t>F0 55 55 33    ; Rand. spell: Joker Doom or Joker Doom or &lt;MW&gt;Remedy</t>
  </si>
  <si>
    <t>[script #196]  ; orig idx=196, "Wizard", nb. bytes=24</t>
  </si>
  <si>
    <t>F0 03 B3 1B    ; Rand. spell: &lt;MB&gt;Poison or Fire Ball or &lt;MG&gt;Mute</t>
  </si>
  <si>
    <t>F0 19 23 FE    ; Rand. spell: &lt;MG&gt;Slow or &lt;MG&gt;Imp or Nothing</t>
  </si>
  <si>
    <t>F0 23 23 1B    ; Rand. spell: &lt;MG&gt;Imp or &lt;MG&gt;Imp or &lt;MG&gt;Mute</t>
  </si>
  <si>
    <t>[script #197]  ; orig idx=197, "Scrapper", nb. bytes=21</t>
  </si>
  <si>
    <t>F0 EE EE E2    ; Rand. spell: Battle or Battle or Dread</t>
  </si>
  <si>
    <t>F0 EE E2 E2    ; Rand. spell: Battle or Dread or Dread</t>
  </si>
  <si>
    <t>[script #198]  ; orig idx=198, "Ceritops", nb. bytes=6</t>
  </si>
  <si>
    <t>[script #199]  ; orig idx=199, "Commando", nb. bytes=12</t>
  </si>
  <si>
    <t>[script #200]  ; orig idx=200, "Opinicus", nb. bytes=26</t>
  </si>
  <si>
    <t>7B             ; Pois. Frog</t>
  </si>
  <si>
    <t>[script #201]  ; orig idx=201, "Poppers", nb. bytes=11</t>
  </si>
  <si>
    <t>[script #202]  ; orig idx=202, "Lunaris", nb. bytes=8</t>
  </si>
  <si>
    <t>[script #203]  ; orig idx=203, "Garm", nb. bytes=12</t>
  </si>
  <si>
    <t>[script #204]  ; orig idx=204, "Vindr", nb. bytes=17</t>
  </si>
  <si>
    <t>[script #205]  ; orig idx=205, "Kiwok", nb. bytes=8</t>
  </si>
  <si>
    <t>[script #206]  ; orig idx=206, "Nastidon", nb. bytes=11</t>
  </si>
  <si>
    <t>[script #207]  ; orig idx=207, "Rinn", nb. bytes=11</t>
  </si>
  <si>
    <t>[script #208]  ; orig idx=208, "Insecare", nb. bytes=8</t>
  </si>
  <si>
    <t>[script #209]  ; orig idx=209, "Vermin", nb. bytes=41</t>
  </si>
  <si>
    <t>FC 1B 70 00    ; If monster is in formation #112</t>
  </si>
  <si>
    <t>F5 03 00 18    ; Monsters #4, #5 , if hidden/dead, brought in with their HP restored, from side, indiv.</t>
  </si>
  <si>
    <t>FC 1B 71 00    ; If monster is in formation #113</t>
  </si>
  <si>
    <t>F5 03 00 1A    ; Monsters #2, #4, #5 , if hidden/dead, brought in with their HP restored, from side, indiv.</t>
  </si>
  <si>
    <t>[script #210]  ; orig idx=210, "Mantodea", nb. bytes=11</t>
  </si>
  <si>
    <t>[script #211]  ; orig idx=211, "Bogy", nb. bytes=11</t>
  </si>
  <si>
    <t>F0 EE EE 83    ; Rand. spell: Battle or Battle or Fire Beam</t>
  </si>
  <si>
    <t>[script #212]  ; orig idx=212, "Prussian", nb. bytes=11</t>
  </si>
  <si>
    <t>[script #213]  ; orig idx=213, "Black Drgn", nb. bytes=11</t>
  </si>
  <si>
    <t>F0 EE EE 43    ; Rand. spell: Battle or Battle or Bahamut</t>
  </si>
  <si>
    <t>F0 EE EF 43    ; Rand. spell: Battle or Special or Bahamut</t>
  </si>
  <si>
    <t>[script #214]  ; orig idx=214, "Adamanchyt", nb. bytes=16</t>
  </si>
  <si>
    <t>[script #215]  ; orig idx=215, "Dante", nb. bytes=21</t>
  </si>
  <si>
    <t>F0 96 FE FE    ; Rand. spell: L.3 Muddle or Nothing or Nothing</t>
  </si>
  <si>
    <t>[script #216]  ; orig idx=216, "Wirey Drgn", nb. bytes=15</t>
  </si>
  <si>
    <t>[script #217]  ; orig idx=217, "Dueller", nb. bytes=19</t>
  </si>
  <si>
    <t>F0 E9 E9 6B    ; Rand. spell: Scar Beam or Scar Beam or Elf Fire</t>
  </si>
  <si>
    <t>F0 59 6B FE    ; Rand. spell:   or Elf Fire or Nothing</t>
  </si>
  <si>
    <t>[script #218]  ; orig idx=218, "Psychot", nb. bytes=11</t>
  </si>
  <si>
    <t>[script #219]  ; orig idx=219, "Muus", nb. bytes=41</t>
  </si>
  <si>
    <t>F0 EE EF 9D    ; Rand. spell: Battle or Special or Pep Up</t>
  </si>
  <si>
    <t>F0 9D FE FE    ; Rand. spell: Pep Up or Nothing or Nothing</t>
  </si>
  <si>
    <t>[script #220]  ; orig idx=220, "Karkass", nb. bytes=34</t>
  </si>
  <si>
    <t>F0 EF FE 66    ; Rand. spell: Special or Nothing or Sun Bath</t>
  </si>
  <si>
    <t>F0 3D 0C FE    ; Rand. spell: Bismark or &lt;MB&gt;Break or Nothing</t>
  </si>
  <si>
    <t>17             ; &lt;MB&gt;Merton</t>
  </si>
  <si>
    <t>[script #221]  ; orig idx=221, "Punisher", nb. bytes=34</t>
  </si>
  <si>
    <t>FC 01 05 05    ; If monster has been attacked by cmd: Steal or Steal, will target attacker</t>
  </si>
  <si>
    <t>[script #222]  ; orig idx=222, "Balloon", nb. bytes=29</t>
  </si>
  <si>
    <t>F0 FE EE EE    ; Rand. spell: Nothing or Battle or Battle</t>
  </si>
  <si>
    <t>F0 A2 FE 92    ; Rand. spell: Exploder or Nothing or Revenge</t>
  </si>
  <si>
    <t>FC 04 82 00    ; If monster as been attacked by element: Ice, Water</t>
  </si>
  <si>
    <t>F0 A2 5E FE    ; Rand. spell: Exploder or AuraBolt or Nothing</t>
  </si>
  <si>
    <t>[script #223]  ; orig idx=223, "Gabbldegak", nb. bytes=11</t>
  </si>
  <si>
    <t>[script #224]  ; orig idx=224, "GtBehemoth", nb. bytes=21</t>
  </si>
  <si>
    <t>F0 5F 5F FE    ; Rand. spell: Suplex or Suplex or Nothing</t>
  </si>
  <si>
    <t>[script #225]  ; orig idx=225, "Scorpion", nb. bytes=18</t>
  </si>
  <si>
    <t>[script #226]  ; orig idx=226, "Chaos Drgn", nb. bytes=20</t>
  </si>
  <si>
    <t>F0 B2 D6 FE    ; Rand. spell: Cyclonic or Disaster or Nothing</t>
  </si>
  <si>
    <t>[script #227]  ; orig idx=227, "Spit Fire", nb. bytes=15</t>
  </si>
  <si>
    <t>F0 58 FE FE    ; Rand. spell:   or Nothing or Nothing</t>
  </si>
  <si>
    <t>F0 3A 5E FE    ; Rand. spell: Terrato or AuraBolt or Nothing</t>
  </si>
  <si>
    <t>[script #228]  ; orig idx=228, "Vectagoyle", nb. bytes=34</t>
  </si>
  <si>
    <t>F0 36 39 39    ; Rand. spell: Ramuh or Siren or Siren</t>
  </si>
  <si>
    <t>F0 45 39 EE    ; Rand. spell: Crusader or Siren or Battle</t>
  </si>
  <si>
    <t>F0 45 3D 39    ; Rand. spell: Crusader or Bismark or Siren</t>
  </si>
  <si>
    <t>F0 85 5E 5E    ; Rand. spell: Ice Beam or AuraBolt or AuraBolt</t>
  </si>
  <si>
    <t>[script #229]  ; orig idx=229, "Lich", nb. bytes=35</t>
  </si>
  <si>
    <t>F0 36 37 FE    ; Rand. spell: Ramuh or Ifrit or Nothing</t>
  </si>
  <si>
    <t>F0 36 36 EF    ; Rand. spell: Ramuh or Ramuh or Special</t>
  </si>
  <si>
    <t>F0 36 36 37    ; Rand. spell: Ramuh or Ramuh or Ifrit</t>
  </si>
  <si>
    <t>F0 36 37 37    ; Rand. spell: Ramuh or Ifrit or Ifrit</t>
  </si>
  <si>
    <t>F0 37 36 EF    ; Rand. spell: Ifrit or Ramuh or Special</t>
  </si>
  <si>
    <t>[script #230]  ; orig idx=230, "Osprey", nb. bytes=23</t>
  </si>
  <si>
    <t>F0 2C E7 FE    ; Rand. spell: &lt;MG&gt;Dispel or Shimsham or Nothing</t>
  </si>
  <si>
    <t>[script #231]  ; orig idx=231, "Mag Roader", nb. bytes=11</t>
  </si>
  <si>
    <t>[script #232]  ; orig idx=232, "Bug", nb. bytes=15</t>
  </si>
  <si>
    <t>[script #233]  ; orig idx=233, "Sea Flower", nb. bytes=16</t>
  </si>
  <si>
    <t>[script #234]  ; orig idx=234, "Fortis", nb. bytes=16</t>
  </si>
  <si>
    <t>F0 D0 36 B2    ; Rand. spell: Tentacle or Ramuh or Cyclonic</t>
  </si>
  <si>
    <t>FC 04 04 00    ; If monster as been attacked by element: Lightn.</t>
  </si>
  <si>
    <t>D0             ; Tentacle</t>
  </si>
  <si>
    <t>[script #235]  ; orig idx=235, "Abolisher", nb. bytes=16</t>
  </si>
  <si>
    <t>7A             ; Wild Bear</t>
  </si>
  <si>
    <t>[script #236]  ; orig idx=236, "Aquila", nb. bytes=34</t>
  </si>
  <si>
    <t>F0 EE EE DE    ; Rand. spell: Battle or Battle or Goner</t>
  </si>
  <si>
    <t>F0 EE EE A9    ; Rand. spell: Battle or Battle or Acid Rain</t>
  </si>
  <si>
    <t>F0 A9 E7 FE    ; Rand. spell: Acid Rain or Shimsham or Nothing</t>
  </si>
  <si>
    <t>[script #237]  ; orig idx=237, "Junk", nb. bytes=19</t>
  </si>
  <si>
    <t>A5             ; Virite</t>
  </si>
  <si>
    <t>F0 9D A2 FE    ; Rand. spell: Pep Up or Exploder or Nothing</t>
  </si>
  <si>
    <t>[script #238]  ; orig idx=238, "Mandrake", nb. bytes=24</t>
  </si>
  <si>
    <t>F0 BD FE FE    ; Rand. spell: Raid or Nothing or Nothing</t>
  </si>
  <si>
    <t>[script #239]  ; orig idx=239, "1st Class", nb. bytes=11</t>
  </si>
  <si>
    <t>[script #240]  ; orig idx=240, "Tap Dancer", nb. bytes=14</t>
  </si>
  <si>
    <t>F6 01 13 14    ; Throw random item: &lt;WSW&gt;Enhancer or &lt;WSW&gt;Crystal</t>
  </si>
  <si>
    <t>[script #241]  ; orig idx=241, "Necromancr", nb. bytes=33</t>
  </si>
  <si>
    <t>F0 0D 12 4F    ; Rand. spell: &lt;MB&gt;Doom or &lt;MB&gt;X-Zone or Starlet</t>
  </si>
  <si>
    <t>F0 10 11 FE    ; Rand. spell: &lt;MB&gt;Demi or &lt;MB&gt;Quartr or Nothing</t>
  </si>
  <si>
    <t>[script #242]  ; orig idx=242, "Borras", nb. bytes=28</t>
  </si>
  <si>
    <t>F0 EE A0 EE    ; Rand. spell: Battle or Quasar or Battle</t>
  </si>
  <si>
    <t>F0 A0 A0 FE    ; Rand. spell: Quasar or Quasar or Nothing</t>
  </si>
  <si>
    <t>[script #243]  ; orig idx=243, "Mag Roader", nb. bytes=11</t>
  </si>
  <si>
    <t>[script #244]  ; orig idx=244, "Wild Rat", nb. bytes=11</t>
  </si>
  <si>
    <t>[script #245]  ; orig idx=245, "Gold Bear", nb. bytes=16</t>
  </si>
  <si>
    <t>[script #246]  ; orig idx=246, "Innoc", nb. bytes=23</t>
  </si>
  <si>
    <t>F0 CF 3D CF    ; Rand. spell: Cold Dust or Bismark or Cold Dust</t>
  </si>
  <si>
    <t>F0 CF 3D 78    ; Rand. spell: Cold Dust or Bismark or Tapir</t>
  </si>
  <si>
    <t>F0 CF 3D 3D    ; Rand. spell: Cold Dust or Bismark or Bismark</t>
  </si>
  <si>
    <t>F0 CF 3D FE    ; Rand. spell: Cold Dust or Bismark or Nothing</t>
  </si>
  <si>
    <t>[script #247]  ; orig idx=247, "Trixter", nb. bytes=24</t>
  </si>
  <si>
    <t>F0 37 36 37    ; Rand. spell: Ifrit or Ramuh or Ifrit</t>
  </si>
  <si>
    <t>FC 08 43 17    ; If target allies is affected by status Reflect</t>
  </si>
  <si>
    <t>F0 D7 25 25    ; Rand. spell: Shrapnel or &lt;MG&gt;Shell or &lt;MG&gt;Shell</t>
  </si>
  <si>
    <t>F0 37 FE 36    ; Rand. spell: Ifrit or Nothing or Ramuh</t>
  </si>
  <si>
    <t>[script #248]  ; orig idx=248, "Red Wolf", nb. bytes=11</t>
  </si>
  <si>
    <t>[script #249]  ; orig idx=249, "Didalos", nb. bytes=47</t>
  </si>
  <si>
    <t>FC 15 24 00    ; If VAR036 has all the following bit cleared: 0</t>
  </si>
  <si>
    <t>E9             ; Scar Beam</t>
  </si>
  <si>
    <t>F0 EE E9 68    ; Rand. spell: Battle or Scar Beam or Harvester</t>
  </si>
  <si>
    <t>F0 10 10 68    ; Rand. spell: &lt;MB&gt;Demi or &lt;MB&gt;Demi or Harvester</t>
  </si>
  <si>
    <t>[script #250]  ; orig idx=250, "Woolly", nb. bytes=11</t>
  </si>
  <si>
    <t>[script #251]  ; orig idx=251, "Veteran", nb. bytes=29</t>
  </si>
  <si>
    <t>F0 EE 8B 79    ; Rand. spell: Battle or Condemned or Whump</t>
  </si>
  <si>
    <t>F0 EE 79 EE    ; Rand. spell: Battle or Whump or Battle</t>
  </si>
  <si>
    <t>F0 EE 73 73    ; Rand. spell: Battle or Snowball or Snowball</t>
  </si>
  <si>
    <t>F0 FE B7 B7    ; Rand. spell: Nothing or WaveCannon or WaveCannon</t>
  </si>
  <si>
    <t>[script #252]  ; orig idx=252, "Sky Base", nb. bytes=48</t>
  </si>
  <si>
    <t>98             ; L? Pearl</t>
  </si>
  <si>
    <t>F0 0A FE FE    ; Rand. spell: &lt;MB&gt;Ice 3 or Nothing or Nothing</t>
  </si>
  <si>
    <t>F0 B1 FE FE    ; Rand. spell: Blaster or Nothing or Nothing</t>
  </si>
  <si>
    <t>[script #253]  ; orig idx=253, "IronHitman", nb. bytes=6</t>
  </si>
  <si>
    <t>F0 5E EB EE    ; Rand. spell: AuraBolt or Lifeshaver or Battle</t>
  </si>
  <si>
    <t>[script #254]  ; orig idx=254, "Io", nb. bytes=21</t>
  </si>
  <si>
    <t xml:space="preserve">F0 6B 6B 59    ; Rand. spell: Elf Fire or Elf Fire or  </t>
  </si>
  <si>
    <t>F0 59 FE FE    ; Rand. spell:   or Nothing or Nothing</t>
  </si>
  <si>
    <t>F0 6B FE FE    ; Rand. spell: Elf Fire or Nothing or Nothing</t>
  </si>
  <si>
    <t xml:space="preserve">F0 D9 6B 58    ; Rand. spell: Heart Burn or Elf Fire or  </t>
  </si>
  <si>
    <t>[script #255]  ; orig idx=255, "Pugs", nb. bytes=222</t>
  </si>
  <si>
    <t>FC 19 04 00    ; If monster is in slot: #3</t>
  </si>
  <si>
    <t>FC 0D 24 07    ; If variable VAR036 is greater than or equal to 7</t>
  </si>
  <si>
    <t>6B             ; Elf Fire</t>
  </si>
  <si>
    <t>F8 24 00       ; Set VAR036 to 0</t>
  </si>
  <si>
    <t>F5 0A 04 04    ; Monsters #3 are hidden without affecting their HP, in checkers (does not work on bigger graphics)</t>
  </si>
  <si>
    <t>FA 07 04 00    ; Monsters #3 steps back 3 steps quickly</t>
  </si>
  <si>
    <t>F5 0A 02 04    ; Monsters #3 , if hidden, brought in without affecting their HP, in checkers (does not work on bigger graphics)</t>
  </si>
  <si>
    <t>FA 04 04 00    ; Monsters #3 moves forward 1 step quickly</t>
  </si>
  <si>
    <t>F8 24 81       ; 1 added to VAR036</t>
  </si>
  <si>
    <t>FC 19 08 00    ; If monster is in slot: #4</t>
  </si>
  <si>
    <t>FC 0D 24 08    ; If variable VAR036 is greater than or equal to 8</t>
  </si>
  <si>
    <t>F5 0A 04 08    ; Monsters #4 are hidden without affecting their HP, in checkers (does not work on bigger graphics)</t>
  </si>
  <si>
    <t>FA 07 08 00    ; Monsters #4 steps back 3 steps quickly</t>
  </si>
  <si>
    <t>F5 0A 02 08    ; Monsters #4 , if hidden, brought in without affecting their HP, in checkers (does not work on bigger graphics)</t>
  </si>
  <si>
    <t>FA 04 08 00    ; Monsters #4 moves forward 1 step quickly</t>
  </si>
  <si>
    <t>FC 19 10 00    ; If monster is in slot: #5</t>
  </si>
  <si>
    <t>F5 0A 04 10    ; Monsters #5 are hidden without affecting their HP, in checkers (does not work on bigger graphics)</t>
  </si>
  <si>
    <t>FA 07 10 00    ; Monsters #5 steps back 3 steps quickly</t>
  </si>
  <si>
    <t>F5 0A 02 10    ; Monsters #5 , if hidden, brought in without affecting their HP, in checkers (does not work on bigger graphics)</t>
  </si>
  <si>
    <t>FA 04 10 00    ; Monsters #5 moves forward 1 step quickly</t>
  </si>
  <si>
    <t>F5 0B 01 00    ; Monsters  are killed, diagonal</t>
  </si>
  <si>
    <t>FC 0D 24 02    ; If variable VAR036 is greater than or equal to 2</t>
  </si>
  <si>
    <t>FA 03 04 00    ; Monsters #3 moves back 1 step quickly</t>
  </si>
  <si>
    <t>F8 24 C1       ; 1 subtracted from VAR036</t>
  </si>
  <si>
    <t>F8 01 81       ; 1 added to VAR001</t>
  </si>
  <si>
    <t>FC 0D 01 03    ; If variable VAR001 is greater than or equal to 3</t>
  </si>
  <si>
    <t>F8 01 00       ; Set VAR001 to 0</t>
  </si>
  <si>
    <t>FA 03 08 00    ; Monsters #4 moves back 1 step quickly</t>
  </si>
  <si>
    <t>F8 02 81       ; 1 added to VAR002</t>
  </si>
  <si>
    <t>FC 0D 02 04    ; If variable VAR002 is greater than or equal to 4</t>
  </si>
  <si>
    <t>F8 02 00       ; Set VAR002 to 0</t>
  </si>
  <si>
    <t>FA 03 10 00    ; Monsters #5 moves back 1 step quickly</t>
  </si>
  <si>
    <t>9A             ; ForceField</t>
  </si>
  <si>
    <t>[script #256]  ; orig idx=256, "Whelk", nb. bytes=67</t>
  </si>
  <si>
    <t>FC 15 03 00    ; If VAR003 has all the following bit cleared: 0</t>
  </si>
  <si>
    <t>F9 00 03 00    ; VAR003 toggle bit: 0</t>
  </si>
  <si>
    <t>F7 05          ; Trigger event: Whelk, Vicks &amp; Wedge</t>
  </si>
  <si>
    <t>FC 0B 0A 00    ; If timer has reached/passed 10 (locks timer)</t>
  </si>
  <si>
    <t>FC 12 02 00    ; If following monster is/are dead: #2</t>
  </si>
  <si>
    <t>F3 05 00       ; Text: " Gruuu__&lt;D&gt;"</t>
  </si>
  <si>
    <t>F5 09 02 02    ; Monsters #2 , if hidden, brought in without affecting their HP, from bottom</t>
  </si>
  <si>
    <t>FC 0B 07 00    ; If timer has reached/passed 7 (locks timer)</t>
  </si>
  <si>
    <t>FC 11 02 00    ; If following monster is/are alive: #2</t>
  </si>
  <si>
    <t>F5 08 01 02    ; Monsters #2 are killed, from top</t>
  </si>
  <si>
    <t>[script #257]  ; orig idx=257, "Presenter", nb. bytes=45</t>
  </si>
  <si>
    <t>FC 14 00 00    ; If VAR000 has all the following bit set: 0</t>
  </si>
  <si>
    <t>F0 FE 40 40    ; Rand. spell: Nothing or Tritoch or Tritoch</t>
  </si>
  <si>
    <t>F0 7C EE EE    ; Rand. spell: Ice Rabbit or Battle or Battle</t>
  </si>
  <si>
    <t>F0 FE 3C FE    ; Rand. spell: Nothing or Maduin or Nothing</t>
  </si>
  <si>
    <t>F9 01 03 00    ; VAR003 set bit: 0</t>
  </si>
  <si>
    <t>F0 FE FE 3D    ; Rand. spell: Nothing or Nothing or Bismark</t>
  </si>
  <si>
    <t>[script #258]  ; orig idx=258, "Mega Armor", nb. bytes=28</t>
  </si>
  <si>
    <t>F0 58 58 FE    ; Rand. spell:   or   or Nothing</t>
  </si>
  <si>
    <t>F0 DD DD FE    ; Rand. spell: Missile or Missile or Nothing</t>
  </si>
  <si>
    <t>[script #259]  ; orig idx=259, "Vargas", nb. bytes=117</t>
  </si>
  <si>
    <t>FC 15 00 04    ; If VAR000 has all the following bit cleared: 4</t>
  </si>
  <si>
    <t>FC 09 05 08    ; If target Sabin (all allies if N/A) is not affected by status Condemned</t>
  </si>
  <si>
    <t>F9 01 00 04    ; VAR000 set bit: 4</t>
  </si>
  <si>
    <t>FC 14 00 04    ; If VAR000 has all the following bit set: 4</t>
  </si>
  <si>
    <t>FC 08 05 08    ; If target Sabin (all allies if N/A) is affected by status Condemned</t>
  </si>
  <si>
    <t>FC 0B 32 00    ; If timer has reached/passed 50 (locks timer)</t>
  </si>
  <si>
    <t>F0 42 42 42    ; Rand. spell: Raiden or Raiden or Raiden</t>
  </si>
  <si>
    <t>FC 02 5D 5D    ; If monster has been attacked by spell: Pummel or Pummel, will target attacker</t>
  </si>
  <si>
    <t>F7 09          ; Trigger event: conclusion of Sabin &amp; Vargas</t>
  </si>
  <si>
    <t>FC 06 36 5E    ; If target self has less or equal than 12032 HP</t>
  </si>
  <si>
    <t>F7 07          ; Trigger event: Sabin intro defy Vargas</t>
  </si>
  <si>
    <t>FC 06 36 5D    ; If target self has less or equal than 11904 HP</t>
  </si>
  <si>
    <t>F7 08          ; Trigger event: Sabin must use blitz (instructions follows)</t>
  </si>
  <si>
    <t>[script #260]  ; orig idx=260, "TunnelArmr", nb. bytes=57</t>
  </si>
  <si>
    <t>F7 10          ; Trigger event: Locke + Celes + Runic blade</t>
  </si>
  <si>
    <t>F9 00 00 00    ; VAR000 toggle bit: 0</t>
  </si>
  <si>
    <t>FC 06 36 1E    ; If target self has less or equal than 3840 HP</t>
  </si>
  <si>
    <t>F0 EE 3C EE    ; Rand. spell: Battle or Maduin or Battle</t>
  </si>
  <si>
    <t>F0 70 6E 36    ; Rand. spell: Plasma or Sonic Boom or Ramuh</t>
  </si>
  <si>
    <t>F0 48 6E 36    ; Rand. spell: ZoneSeek or Sonic Boom or Ramuh</t>
  </si>
  <si>
    <t>[script #261]  ; orig idx=261, "Prometheus", nb. bytes=28</t>
  </si>
  <si>
    <t>F0 7B 7B FE    ; Rand. spell: Pois. Frog or Pois. Frog or Nothing</t>
  </si>
  <si>
    <t>F0 38 FE FE    ; Rand. spell: Shiva or Nothing or Nothing</t>
  </si>
  <si>
    <t>F0 C5 FE FE    ; Rand. spell: N. Cross or Nothing or Nothing</t>
  </si>
  <si>
    <t>[script #262]  ; orig idx=262, "GhostTrain", nb. bytes=68</t>
  </si>
  <si>
    <t>F0 EE 5E D3    ; Rand. spell: Battle or AuraBolt or Evil Toot</t>
  </si>
  <si>
    <t>FC 0D 03 02    ; If variable VAR003 is greater than or equal to 2</t>
  </si>
  <si>
    <t>FC 13 00 02    ; If 2 ally(ies) or more remain</t>
  </si>
  <si>
    <t>D2             ; Train</t>
  </si>
  <si>
    <t>FC 0B 0F 00    ; If timer has reached/passed 15 (locks timer)</t>
  </si>
  <si>
    <t>F0 45 45 4B    ; Rand. spell: Crusader or Crusader or Sraphim</t>
  </si>
  <si>
    <t>F0 FE FE 5E    ; Rand. spell: Nothing or Nothing or AuraBolt</t>
  </si>
  <si>
    <t>[script #263]  ; orig idx=263, "Dadaluma", nb. bytes=149</t>
  </si>
  <si>
    <t>FC 09 36 0B    ; If target self is not affected by status Mute</t>
  </si>
  <si>
    <t>FC 0B 1B 00    ; If timer has reached/passed 27 (locks timer)</t>
  </si>
  <si>
    <t>FC 12 06 00    ; If following monster is/are dead: #2, #3</t>
  </si>
  <si>
    <t>FA 09 40 B8    ; Play sound: Dadaluma whisling</t>
  </si>
  <si>
    <t>F5 03 00 06    ; Monsters #2, #3 , if hidden/dead, brought in with their HP restored, from side, indiv.</t>
  </si>
  <si>
    <t>FC 06 36 53    ; If target self has less or equal than 10624 HP</t>
  </si>
  <si>
    <t>F6 00 E9 E8    ; Use random item:  Potion or  Tonic</t>
  </si>
  <si>
    <t>1C             ; &lt;MG&gt;Safe</t>
  </si>
  <si>
    <t>FC 0D 02 02    ; If variable VAR002 is greater than or equal to 2</t>
  </si>
  <si>
    <t>FC 09 36 12    ; If target self is not affected by status Slow</t>
  </si>
  <si>
    <t>F0 FE FE EE    ; Rand. spell: Nothing or Nothing or Battle</t>
  </si>
  <si>
    <t>F4 05 05 05    ; Rand. cmd.: Steal or Steal or Steal</t>
  </si>
  <si>
    <t>[script #264]  ; orig idx=264, "Shiva", nb. bytes=103</t>
  </si>
  <si>
    <t>FC 0D 03 05    ; If variable VAR003 is greater than or equal to 5</t>
  </si>
  <si>
    <t>F5 0A 04 02    ; Monsters #2 are hidden without affecting their HP, in checkers (does not work on bigger graphics)</t>
  </si>
  <si>
    <t>F5 0A 02 01    ; Monsters #1 , if hidden, brought in without affecting their HP, in checkers (does not work on bigger graphics)</t>
  </si>
  <si>
    <t>FC 0D 24 03    ; If variable VAR036 is greater than or equal to 3</t>
  </si>
  <si>
    <t>F5 0A 02 02    ; Monsters #2 , if hidden, brought in without affecting their HP, in checkers (does not work on bigger graphics)</t>
  </si>
  <si>
    <t>F5 00 01 08    ; Monsters #4 are killed, suddently</t>
  </si>
  <si>
    <t>F5 00 00 01    ; Monsters #1 , if hidden/dead, brought in with their HP restored, suddently</t>
  </si>
  <si>
    <t>F0 FE FE 39    ; Rand. spell: Nothing or Nothing or Siren</t>
  </si>
  <si>
    <t>[script #265]  ; orig idx=265, "Ifrit", nb. bytes=104</t>
  </si>
  <si>
    <t>F5 0A 04 01    ; Monsters #1 are hidden without affecting their HP, in checkers (does not work on bigger graphics)</t>
  </si>
  <si>
    <t>FC 0D 24 04    ; If variable VAR036 is greater than or equal to 4</t>
  </si>
  <si>
    <t>37             ; Ifrit</t>
  </si>
  <si>
    <t>F5 00 01 04    ; Monsters #3 are killed, suddently</t>
  </si>
  <si>
    <t>F0 EE 37 37    ; Rand. spell: Battle or Ifrit or Ifrit</t>
  </si>
  <si>
    <t>F0 EE 36 36    ; Rand. spell: Battle or Ramuh or Ramuh</t>
  </si>
  <si>
    <t>F5 00 00 02    ; Monsters #2 , if hidden/dead, brought in with their HP restored, suddently</t>
  </si>
  <si>
    <t>F0 FE FE 37    ; Rand. spell: Nothing or Nothing or Ifrit</t>
  </si>
  <si>
    <t>[script #266]  ; orig idx=266, "Number 024", nb. bytes=258</t>
  </si>
  <si>
    <t>FC 0B 23 00    ; If timer has reached/passed 35 (locks timer)</t>
  </si>
  <si>
    <t>2B             ; &lt;MG&gt;Quick</t>
  </si>
  <si>
    <t>FC 0D 03 03    ; If variable VAR003 is greater than or equal to 3</t>
  </si>
  <si>
    <t>F3 00 00       ; Text: " System error!&lt;D&gt;"</t>
  </si>
  <si>
    <t>F0 55 55 18    ; Rand. spell: Joker Doom or Joker Doom or &lt;MG&gt;Scan</t>
  </si>
  <si>
    <t>F0 56 56 18    ; Rand. spell:   or   or &lt;MG&gt;Scan</t>
  </si>
  <si>
    <t>FC 1A 36 01    ; If target self is weak against elements: Fire</t>
  </si>
  <si>
    <t>F0 39 36 39    ; Rand. spell: Siren or Ramuh or Siren</t>
  </si>
  <si>
    <t>FC 1A 36 02    ; If target self is weak against elements: Ice</t>
  </si>
  <si>
    <t>FC 1A 36 04    ; If target self is weak against elements: Lightn.</t>
  </si>
  <si>
    <t>F0 45 45 45    ; Rand. spell: Crusader or Crusader or Crusader</t>
  </si>
  <si>
    <t>FC 1A 36 08    ; If target self is weak against elements: Poison</t>
  </si>
  <si>
    <t>F0 55 55 55    ; Rand. spell: Joker Doom or Joker Doom or Joker Doom</t>
  </si>
  <si>
    <t>FC 1A 36 10    ; If target self is weak against elements: Wind</t>
  </si>
  <si>
    <t>F0 40 40 72    ; Rand. spell: Tritoch or Tritoch or Cave In</t>
  </si>
  <si>
    <t>FC 1A 36 20    ; If target self is weak against elements: Pearl</t>
  </si>
  <si>
    <t>F0 EE EE 6F    ; Rand. spell: Battle or Battle or El Nino</t>
  </si>
  <si>
    <t>FC 1A 36 40    ; If target self is weak against elements: Earth</t>
  </si>
  <si>
    <t>F0 6E 42 42    ; Rand. spell: Sonic Boom or Raiden or Raiden</t>
  </si>
  <si>
    <t>FC 1A 36 80    ; If target self is weak against elements: Water</t>
  </si>
  <si>
    <t>F0 3C 3C 3C    ; Rand. spell: Maduin or Maduin or Maduin</t>
  </si>
  <si>
    <t>FC 04 01 00    ; If monster as been attacked by element: Fire</t>
  </si>
  <si>
    <t>FC 04 02 00    ; If monster as been attacked by element: Ice</t>
  </si>
  <si>
    <t>FC 04 08 00    ; If monster as been attacked by element: Poison</t>
  </si>
  <si>
    <t>FC 04 10 00    ; If monster as been attacked by element: Wind</t>
  </si>
  <si>
    <t>FC 04 20 00    ; If monster as been attacked by element: Pearl</t>
  </si>
  <si>
    <t>FC 04 40 00    ; If monster as been attacked by element: Earth</t>
  </si>
  <si>
    <t>FC 04 80 00    ; If monster as been attacked by element: Water</t>
  </si>
  <si>
    <t>[script #267]  ; orig idx=267, "Number 128", nb. bytes=62</t>
  </si>
  <si>
    <t>FC 09 36 13    ; If target self is not affected by status Haste</t>
  </si>
  <si>
    <t>27             ; &lt;MG&gt;Haste2</t>
  </si>
  <si>
    <t>F0 EE 42 D6    ; Rand. spell: Battle or Raiden or Disaster</t>
  </si>
  <si>
    <t>F0 D6 72 17    ; Rand. spell: Disaster or Cave In or &lt;MB&gt;Merton</t>
  </si>
  <si>
    <t>F0 EE EF 86    ; Rand. spell: Battle or Special or Bio Blast</t>
  </si>
  <si>
    <t>F0 FE FE EF    ; Rand. spell: Nothing or Nothing or Special</t>
  </si>
  <si>
    <t>[script #268]  ; orig idx=268, "Inferno", nb. bytes=80</t>
  </si>
  <si>
    <t>FC 16 21 00    ; If the global battle timer is greater than 33</t>
  </si>
  <si>
    <t>FC 11 0B 00    ; If following monster is/are alive: #1, #2, #4</t>
  </si>
  <si>
    <t>D1             ; HyperDrive</t>
  </si>
  <si>
    <t>FB 04 00       ; Sets global battle timer to 0</t>
  </si>
  <si>
    <t>BF             ; TekBarrier</t>
  </si>
  <si>
    <t>FC 13 01 02    ; If 2 monster(s) or less remain</t>
  </si>
  <si>
    <t>F0 3D 3D 4F    ; Rand. spell: Bismark or Bismark or Starlet</t>
  </si>
  <si>
    <t xml:space="preserve">F0 3D 6B 58    ; Rand. spell: Bismark or Elf Fire or  </t>
  </si>
  <si>
    <t xml:space="preserve">F0 3C 3D 58    ; Rand. spell: Maduin or Bismark or  </t>
  </si>
  <si>
    <t>F0 3C 6B 15    ; Rand. spell: Maduin or Elf Fire or &lt;MB&gt;Quake</t>
  </si>
  <si>
    <t>F0 3D 6B 15    ; Rand. spell: Bismark or Elf Fire or &lt;MB&gt;Quake</t>
  </si>
  <si>
    <t>F0 93 93 2C    ; Rand. spell: Pearl Wind or Pearl Wind or &lt;MG&gt;Dispel</t>
  </si>
  <si>
    <t>[script #269]  ; orig idx=269, "Crane", nb. bytes=112</t>
  </si>
  <si>
    <t>FC 0D 01 04    ; If variable VAR001 is greater than or equal to 4</t>
  </si>
  <si>
    <t>F1 31          ; Targeting: monster #2 (random ally if N/A)</t>
  </si>
  <si>
    <t>36             ; Ramuh</t>
  </si>
  <si>
    <t>24             ; &lt;MG&gt;Rflect</t>
  </si>
  <si>
    <t>FC 16 3C 00    ; If the global battle timer is greater than 60</t>
  </si>
  <si>
    <t>F3 1F 00       ; Text: " The crane shook the deck!&lt;D&gt;"</t>
  </si>
  <si>
    <t>40             ; Tritoch</t>
  </si>
  <si>
    <t>F0 EE 3D 40    ; Rand. spell: Battle or Bismark or Tritoch</t>
  </si>
  <si>
    <t>F0 EE 40 5E    ; Rand. spell: Battle or Tritoch or AuraBolt</t>
  </si>
  <si>
    <t>F3 31 00       ; Text: " Electrified LV 3"</t>
  </si>
  <si>
    <t>F3 26 00       ; Text: " Unleashed electric energy!&lt;D&gt;"</t>
  </si>
  <si>
    <t>F3 2D 00       ; Text: " Electrified LV 2"</t>
  </si>
  <si>
    <t>FC 0D 03 00    ; If variable VAR003 is greater than or equal to 0</t>
  </si>
  <si>
    <t>F3 2C 00       ; Text: " Electrified LV 1"</t>
  </si>
  <si>
    <t>[script #270]  ; orig idx=270, "Crane", nb. bytes=112</t>
  </si>
  <si>
    <t>FC 0D 00 02    ; If variable VAR000 is greater than or equal to 2</t>
  </si>
  <si>
    <t>F1 30          ; Targeting: monster #1 (random ally if N/A)</t>
  </si>
  <si>
    <t>F0 EE 3C 37    ; Rand. spell: Battle or Maduin or Ifrit</t>
  </si>
  <si>
    <t>F3 47 00       ; Text: " Heat source LV 3"</t>
  </si>
  <si>
    <t>F3 32 00       ; Text: " Unleashed thermal energy!&lt;D&gt;"</t>
  </si>
  <si>
    <t>FC 0D 02 01    ; If variable VAR002 is greater than or equal to 1</t>
  </si>
  <si>
    <t>F3 46 00       ; Text: " Heat source LV 2"</t>
  </si>
  <si>
    <t>FC 04 84 00    ; If monster as been attacked by element: Lightn., Water</t>
  </si>
  <si>
    <t>FC 0D 02 00    ; If variable VAR002 is greater than or equal to 0</t>
  </si>
  <si>
    <t>F3 33 00       ; Text: " Heat source LV 1"</t>
  </si>
  <si>
    <t>[script #271]  ; orig idx=271, "Umaro", nb. bytes=39</t>
  </si>
  <si>
    <t>F0 FE 5E 39    ; Rand. spell: Nothing or AuraBolt or Siren</t>
  </si>
  <si>
    <t>[script #272]  ; orig idx=272, "Umaro", nb. bytes=159</t>
  </si>
  <si>
    <t>FC 06 36 3C    ; If target self has less or equal than 7680 HP</t>
  </si>
  <si>
    <t>F6 00 F8 F8    ; Use random item:  Green Cherry or  Green Cherry</t>
  </si>
  <si>
    <t>FA 00 01 00    ; Monsters palette flashes to red</t>
  </si>
  <si>
    <t>F3 49 00       ; Text: " D&gt; Recovery up&lt;D&gt;"</t>
  </si>
  <si>
    <t>FB 0B 16       ; Monster gains hidden status: Safe</t>
  </si>
  <si>
    <t>FB 0B 15       ; Monster gains hidden status: Shell</t>
  </si>
  <si>
    <t>FB 0B 13       ; Monster gains hidden status: Haste</t>
  </si>
  <si>
    <t>FB 0B 11       ; Monster gains hidden status: Regen</t>
  </si>
  <si>
    <t>FC 0B 1F 00    ; If timer has reached/passed 31 (locks timer)</t>
  </si>
  <si>
    <t>F0 6B 3A E8    ; Rand. spell: Elf Fire or Terrato or Lode Stone</t>
  </si>
  <si>
    <t>F0 EE EE B3    ; Rand. spell: Battle or Battle or Fire Ball</t>
  </si>
  <si>
    <t>FC 03 F8 F8    ; If monster has been affected by item:  Green Cherry or  Green Cherry, will target attacker</t>
  </si>
  <si>
    <t>F0 6B 6B 3A    ; Rand. spell: Elf Fire or Elf Fire or Terrato</t>
  </si>
  <si>
    <t>[script #273]  ; orig idx=273, "Guardian", nb. bytes=43</t>
  </si>
  <si>
    <t>FB 01 36       ; Target self becomes invincible</t>
  </si>
  <si>
    <t>F3 30 00       ; Text: " Won't let you pass!!&lt;D&gt;"</t>
  </si>
  <si>
    <t>FC 0D 01 02    ; If variable VAR001 is greater than or equal to 2</t>
  </si>
  <si>
    <t>F3 2F 00       ; Text: " No use!&lt;D&gt;"</t>
  </si>
  <si>
    <t>F3 2E 00       ; Text: " No use!&lt;D&gt;"</t>
  </si>
  <si>
    <t>[script #274]  ; orig idx=274, "Guardian", nb. bytes=290</t>
  </si>
  <si>
    <t>FC 14 24 01    ; If VAR036 has all the following bit set: 1</t>
  </si>
  <si>
    <t>F3 82 00       ; Text: " Included battle program!&lt;D&gt;"</t>
  </si>
  <si>
    <t>F3 7E 00       ; Text: " Ran Ultros's battle program!&lt;D&gt;"</t>
  </si>
  <si>
    <t>F0 EE D0 D0    ; Rand. spell: Battle or Tentacle or Tentacle</t>
  </si>
  <si>
    <t>F0 EE B0 5E    ; Rand. spell: Battle or Entwine or AuraBolt</t>
  </si>
  <si>
    <t>F0 EE 4E 5E    ; Rand. spell: Battle or Fenrir or AuraBolt</t>
  </si>
  <si>
    <t>B0             ; Entwine</t>
  </si>
  <si>
    <t>F9 02 24 01    ; VAR036 clear bit: 1</t>
  </si>
  <si>
    <t>F9 02 00 00    ; VAR000 clear bit: 0</t>
  </si>
  <si>
    <t>FC 14 24 02    ; If VAR036 has all the following bit set: 2</t>
  </si>
  <si>
    <t>F3 7F 00       ; Text: " Ran battle program!&lt;D&gt;"</t>
  </si>
  <si>
    <t>F6 01 01 2B    ; Throw random item: &lt;WD&gt;MithrilKnife or &lt;WK&gt;Ashura</t>
  </si>
  <si>
    <t>F6 00 E8 E9    ; Use random item:  Tonic or  Potion</t>
  </si>
  <si>
    <t>F9 02 24 02    ; VAR036 clear bit: 2</t>
  </si>
  <si>
    <t>FC 14 24 03    ; If VAR036 has all the following bit set: 3</t>
  </si>
  <si>
    <t>F3 80 00       ; Text: " Ran Air Force's battle program!&lt;D&gt;"</t>
  </si>
  <si>
    <t xml:space="preserve">F0 58 58 58    ; Rand. spell:   or   or  </t>
  </si>
  <si>
    <t>F0 58 CD CD    ; Rand. spell:   or Launcher or Launcher</t>
  </si>
  <si>
    <t>F3 67 00       ; Text: " Count 3!&lt;D&gt; "</t>
  </si>
  <si>
    <t>F3 3C 00       ; Text: " Count 2!&lt;D&gt;"</t>
  </si>
  <si>
    <t>F3 45 00       ; Text: " Count 1!&lt;D&gt;"</t>
  </si>
  <si>
    <t xml:space="preserve">59             ;  </t>
  </si>
  <si>
    <t>F9 02 24 03    ; VAR036 clear bit: 3</t>
  </si>
  <si>
    <t>FC 14 24 04    ; If VAR036 has all the following bit set: 4</t>
  </si>
  <si>
    <t>F3 81 00       ; Text: " Ran Atma's battle program!&lt;D&gt;"</t>
  </si>
  <si>
    <t>F0 4F 50 50    ; Rand. spell: Starlet or Phoenix or Phoenix</t>
  </si>
  <si>
    <t>F0 EE 4F 4F    ; Rand. spell: Battle or Starlet or Starlet</t>
  </si>
  <si>
    <t>F0 EE 50 EE    ; Rand. spell: Battle or Phoenix or Battle</t>
  </si>
  <si>
    <t>F3 65 00       ; Text: " Vast energy focused&lt;D&gt;"</t>
  </si>
  <si>
    <t>FA 0C 01 00    ; Monsters palette flashes to yellow briefly</t>
  </si>
  <si>
    <t>F9 02 24 04    ; VAR036 clear bit: 4</t>
  </si>
  <si>
    <t>F9 01 24 04    ; VAR036 set bit: 4</t>
  </si>
  <si>
    <t>F9 01 24 03    ; VAR036 set bit: 3</t>
  </si>
  <si>
    <t>F9 01 24 02    ; VAR036 set bit: 2</t>
  </si>
  <si>
    <t>F9 01 24 01    ; VAR036 set bit: 1</t>
  </si>
  <si>
    <t>F3 68 00       ; Text: " Ran basic program!&lt;D&gt;"</t>
  </si>
  <si>
    <t>F0 EE 58 DD    ; Rand. spell: Battle or   or Missile</t>
  </si>
  <si>
    <t xml:space="preserve">F0 58 DD 58    ; Rand. spell:   or Missile or  </t>
  </si>
  <si>
    <t>[script #275]  ; orig idx=275, "Air Force", nb. bytes=141</t>
  </si>
  <si>
    <t>FC 0D 01 07    ; If variable VAR001 is greater than or equal to 7</t>
  </si>
  <si>
    <t>F5 02 01 08    ; Monsters #4 are killed, jumps in</t>
  </si>
  <si>
    <t>B4             ; Atomic Ray</t>
  </si>
  <si>
    <t>FC 0D 01 05    ; If variable VAR001 is greater than or equal to 5</t>
  </si>
  <si>
    <t>F3 3B 00       ; Text: " Count 3!&lt;D&gt;"</t>
  </si>
  <si>
    <t>F3 3A 00       ; Text: " Count 4!&lt;D&gt;"</t>
  </si>
  <si>
    <t>FC 0D 01 01    ; If variable VAR001 is greater than or equal to 1</t>
  </si>
  <si>
    <t>F3 39 00       ; Text: " Count 5!&lt;D&gt;"</t>
  </si>
  <si>
    <t>FC 0D 01 00    ; If variable VAR001 is greater than or equal to 0</t>
  </si>
  <si>
    <t>F5 03 00 08    ; Monsters #4 , if hidden/dead, brought in with their HP restored, from side, indiv.</t>
  </si>
  <si>
    <t>F3 22 00       ; Text: " A Speck absorbs magic!&lt;D&gt; "</t>
  </si>
  <si>
    <t>F3 38 00       ; Text: " Count 6!&lt;D&gt;"</t>
  </si>
  <si>
    <t xml:space="preserve">F0 58 B4 58    ; Rand. spell:   or Atomic Ray or  </t>
  </si>
  <si>
    <t>[script #276]  ; orig idx=276, "Tritoch", nb. bytes=7</t>
  </si>
  <si>
    <t>F7 04          ; Trigger event: Vick + Wedge + Terra + Tritoch, fade to black</t>
  </si>
  <si>
    <t>FB 02 00       ; Ends battle</t>
  </si>
  <si>
    <t>[script #277]  ; orig idx=277, "Tritoch", nb. bytes=7</t>
  </si>
  <si>
    <t>F7 12          ; Trigger event: meet w/ Tritoch, Terra reveals her true self, fade to black</t>
  </si>
  <si>
    <t>[script #278]  ; orig idx=278, "FlameEater", nb. bytes=227</t>
  </si>
  <si>
    <t>D8             ; Bomblet</t>
  </si>
  <si>
    <t>F5 01 00 3C    ; Monsters #3, #4, #5, #6 , if hidden/dead, brought in with their HP restored, in smoke</t>
  </si>
  <si>
    <t>FC 0D 02 06    ; If variable VAR002 is greater than or equal to 6</t>
  </si>
  <si>
    <t>FC 09 36 17    ; If target self is not affected by status Reflect</t>
  </si>
  <si>
    <t>FC 15 24 01    ; If VAR036 has all the following bit cleared: 1</t>
  </si>
  <si>
    <t>F5 01 00 02    ; Monsters #2 , if hidden/dead, brought in with their HP restored, in smoke</t>
  </si>
  <si>
    <t>F5 01 00 24    ; Monsters #3, #6 , if hidden/dead, brought in with their HP restored, in smoke</t>
  </si>
  <si>
    <t>F5 01 00 34    ; Monsters #3, #5, #6 , if hidden/dead, brought in with their HP restored, in smoke</t>
  </si>
  <si>
    <t>F5 01 00 28    ; Monsters #4, #6 , if hidden/dead, brought in with their HP restored, in smoke</t>
  </si>
  <si>
    <t>FC 08 36 17    ; If target self is affected by status Reflect</t>
  </si>
  <si>
    <t>F0 37 37 36    ; Rand. spell: Ifrit or Ifrit or Ramuh</t>
  </si>
  <si>
    <t>F0 36 37 36    ; Rand. spell: Ramuh or Ifrit or Ramuh</t>
  </si>
  <si>
    <t>FC 02 10 11    ; If monster has been attacked by spell: &lt;MB&gt;Demi or &lt;MB&gt;Quartr, will target attacker</t>
  </si>
  <si>
    <t>F0 CD 7C 11    ; Rand. spell: Launcher or Ice Rabbit or &lt;MB&gt;Quartr</t>
  </si>
  <si>
    <t>[script #279]  ; orig idx=279, "AtmaWeapon", nb. bytes=150</t>
  </si>
  <si>
    <t>FC 15 24 07    ; If VAR036 has all the following bit cleared: 7</t>
  </si>
  <si>
    <t>F9 01 24 07    ; VAR036 set bit: 7</t>
  </si>
  <si>
    <t>F0 FE FE 7A    ; Rand. spell: Nothing or Nothing or Wild Bear</t>
  </si>
  <si>
    <t>F0 7A FE FE    ; Rand. spell: Wild Bear or Nothing or Nothing</t>
  </si>
  <si>
    <t>FA 0B 01 00    ; Monsters palette flashes to yellow</t>
  </si>
  <si>
    <t>FC 06 36 2B    ; If target self has less or equal than 5504 HP</t>
  </si>
  <si>
    <t>F0 EE 11 11    ; Rand. spell: Battle or &lt;MB&gt;Quartr or &lt;MB&gt;Quartr</t>
  </si>
  <si>
    <t>F0 1A 16 36    ; Rand. spell: &lt;MG&gt;Rasp or &lt;MB&gt;W Wind or Ramuh</t>
  </si>
  <si>
    <t>FC 06 36 4D    ; If target self has less or equal than 9856 HP</t>
  </si>
  <si>
    <t>F0 48 41 50    ; Rand. spell: ZoneSeek or Odin or Phoenix</t>
  </si>
  <si>
    <t>DC             ; Overcast</t>
  </si>
  <si>
    <t>F0 EE 7A EE    ; Rand. spell: Battle or Wild Bear or Battle</t>
  </si>
  <si>
    <t>F0 FE EE 41    ; Rand. spell: Nothing or Battle or Odin</t>
  </si>
  <si>
    <t>FC 06 36 26    ; If target self has less or equal than 4864 HP</t>
  </si>
  <si>
    <t>F0 7A 7A FE    ; Rand. spell: Wild Bear or Wild Bear or Nothing</t>
  </si>
  <si>
    <t>[script #280]  ; orig idx=280, "Nerapa", nb. bytes=57</t>
  </si>
  <si>
    <t>FC 0D 00 04    ; If variable VAR000 is greater than or equal to 4</t>
  </si>
  <si>
    <t>79             ; Whump</t>
  </si>
  <si>
    <t>F0 EE EE 37    ; Rand. spell: Battle or Battle or Ifrit</t>
  </si>
  <si>
    <t>F0 EE 36 37    ; Rand. spell: Battle or Ramuh or Ifrit</t>
  </si>
  <si>
    <t>[script #281]  ; orig idx=281, "SrBehemoth", nb. bytes=184</t>
  </si>
  <si>
    <t>FC 08 36 05    ; If target self is affected by status Imp</t>
  </si>
  <si>
    <t>19             ; &lt;MG&gt;Slow</t>
  </si>
  <si>
    <t>FC 08 48 17    ; If target ally #1 is affected by status Reflect</t>
  </si>
  <si>
    <t>F3 5A 00       ; Text: " Effect of [Rflect] vanished"</t>
  </si>
  <si>
    <t>FC 08 49 17    ; If target ally #2 is affected by status Reflect</t>
  </si>
  <si>
    <t>FC 08 4A 17    ; If target ally #3 is affected by status Reflect</t>
  </si>
  <si>
    <t>FC 08 4B 17    ; If target ally #4 is affected by status Reflect</t>
  </si>
  <si>
    <t>FC 06 36 36    ; If target self has less or equal than 6912 HP</t>
  </si>
  <si>
    <t>F0 EE 3A 39    ; Rand. spell: Battle or Terrato or Siren</t>
  </si>
  <si>
    <t>F0 EE 50 4C    ; Rand. spell: Battle or Phoenix or Golem</t>
  </si>
  <si>
    <t>F0 EE 39 50    ; Rand. spell: Battle or Siren or Phoenix</t>
  </si>
  <si>
    <t>F0 17 3A 17    ; Rand. spell: &lt;MB&gt;Merton or Terrato or &lt;MB&gt;Merton</t>
  </si>
  <si>
    <t>F0 EE 3A FE    ; Rand. spell: Battle or Terrato or Nothing</t>
  </si>
  <si>
    <t>FC 12 01 00    ; If following monster is/are dead: #1</t>
  </si>
  <si>
    <t>F9 01 0A 00    ; VAR010 set bit: 0</t>
  </si>
  <si>
    <t>F5 0B 03 00    ; Monsters  are hidden and their HP restored, diagonal</t>
  </si>
  <si>
    <t>F2 00 A8 81    ; Call form. #424 (SrBehemoth), gets max HP</t>
  </si>
  <si>
    <t>FC 02 0E 0F    ; If monster has been attacked by spell: &lt;MB&gt;Pearl or &lt;MB&gt;Flare, will target attacker</t>
  </si>
  <si>
    <t>[script #282]  ; orig idx=282, "Kefka", nb. bytes=53</t>
  </si>
  <si>
    <t>FB 07 36       ; Target self becomes untargetable</t>
  </si>
  <si>
    <t>FC 1B D7 01    ; If monster is in formation #471</t>
  </si>
  <si>
    <t>F2 90 00 82    ; Call form. #512 (Hit, Tiger, Tools, Magic), gets max HP</t>
  </si>
  <si>
    <t>FC 1B 00 02    ; If monster is in formation #512</t>
  </si>
  <si>
    <t>F2 90 01 82    ; Call form. #513 (Girl, Sleep), gets max HP</t>
  </si>
  <si>
    <t>FC 1B 01 02    ; If monster is in formation #513</t>
  </si>
  <si>
    <t>F2 8F 02 82    ; Call form. #514 (Kefka), gets max HP</t>
  </si>
  <si>
    <t>[script #283]  ; orig idx=283, "Tentacle", nb. bytes=109</t>
  </si>
  <si>
    <t>FC 14 24 07    ; If VAR036 has all the following bit set: 7</t>
  </si>
  <si>
    <t>FC 0B 24 00    ; If timer has reached/passed 36 (locks timer)</t>
  </si>
  <si>
    <t>DB             ; Discard</t>
  </si>
  <si>
    <t>FC 08 48 12    ; If target ally #1 is affected by status Slow</t>
  </si>
  <si>
    <t>C8             ; Seize</t>
  </si>
  <si>
    <t>FC 08 49 12    ; If target ally #2 is affected by status Slow</t>
  </si>
  <si>
    <t>FC 08 4A 12    ; If target ally #3 is affected by status Slow</t>
  </si>
  <si>
    <t>FC 08 4B 12    ; If target ally #4 is affected by status Slow</t>
  </si>
  <si>
    <t>F0 EF 48 EF    ; Rand. spell: Special or ZoneSeek or Special</t>
  </si>
  <si>
    <t>F0 B0 B0 EF    ; Rand. spell: Entwine or Entwine or Special</t>
  </si>
  <si>
    <t>F0 EE 48 EF    ; Rand. spell: Battle or ZoneSeek or Special</t>
  </si>
  <si>
    <t>F0 48 EF B0    ; Rand. spell: ZoneSeek or Special or Entwine</t>
  </si>
  <si>
    <t>[script #284]  ; orig idx=284, "Dullahan", nb. bytes=117</t>
  </si>
  <si>
    <t>7C             ; Ice Rabbit</t>
  </si>
  <si>
    <t>FC 15 24 02    ; If VAR036 has all the following bit cleared: 2</t>
  </si>
  <si>
    <t>FC 06 36 2C    ; If target self has less or equal than 5632 HP</t>
  </si>
  <si>
    <t>D7             ; Shrapnel</t>
  </si>
  <si>
    <t>FC 0D 01 06    ; If variable VAR001 is greater than or equal to 6</t>
  </si>
  <si>
    <t>F0 C5 D7 C5    ; Rand. spell: N. Cross or Shrapnel or N. Cross</t>
  </si>
  <si>
    <t>F0 39 5E 5E    ; Rand. spell: Siren or AuraBolt or AuraBolt</t>
  </si>
  <si>
    <t>F0 7C 7C 39    ; Rand. spell: Ice Rabbit or Ice Rabbit or Siren</t>
  </si>
  <si>
    <t>F0 3A 3A 39    ; Rand. spell: Terrato or Terrato or Siren</t>
  </si>
  <si>
    <t>F0 39 39 3A    ; Rand. spell: Siren or Siren or Terrato</t>
  </si>
  <si>
    <t>F0 39 9A 9A    ; Rand. spell: Siren or ForceField or ForceField</t>
  </si>
  <si>
    <t>F0 9A 39 9A    ; Rand. spell: ForceField or Siren or ForceField</t>
  </si>
  <si>
    <t>F0 3A 39 9A    ; Rand. spell: Terrato or Siren or ForceField</t>
  </si>
  <si>
    <t>F0 7C FE EE    ; Rand. spell: Ice Rabbit or Nothing or Battle</t>
  </si>
  <si>
    <t>[script #285]  ; orig idx=285, "Doom Gaze", nb. bytes=40</t>
  </si>
  <si>
    <t>D3             ; Evil Toot</t>
  </si>
  <si>
    <t>F0 EE 0D 3A    ; Rand. spell: Battle or &lt;MB&gt;Doom or Terrato</t>
  </si>
  <si>
    <t>F0 0C 44 3A    ; Rand. spell: &lt;MB&gt;Break or Alexandr or Terrato</t>
  </si>
  <si>
    <t>F0 FE EE FE    ; Rand. spell: Nothing or Battle or Nothing</t>
  </si>
  <si>
    <t>[script #286]  ; orig idx=286, "Chadarnook", nb. bytes=84</t>
  </si>
  <si>
    <t>F0 EE EF A8    ; Rand. spell: Battle or Special or Lullaby</t>
  </si>
  <si>
    <t>F5 0D 02 02    ; Monsters #2 , if hidden, brought in without affecting their HP, with blinking</t>
  </si>
  <si>
    <t>F5 0D 01 01    ; Monsters #1 are killed, with blinking</t>
  </si>
  <si>
    <t>F0 EE CE EE    ; Rand. spell: Battle or Charm or Battle</t>
  </si>
  <si>
    <t>F5 09 00 01    ; Monsters #1 , if hidden/dead, brought in with their HP restored, from bottom</t>
  </si>
  <si>
    <t>F0 FE EE E1    ; Rand. spell: Nothing or Battle or Phantasm</t>
  </si>
  <si>
    <t>[script #287]  ; orig idx=287, "Curley", nb. bytes=106</t>
  </si>
  <si>
    <t>FC 11 07 00    ; If following monster is/are alive: #1, #2, #3</t>
  </si>
  <si>
    <t>FC 16 1E 00    ; If the global battle timer is greater than 30</t>
  </si>
  <si>
    <t>75             ; Cokatrice</t>
  </si>
  <si>
    <t>FC 0D 03 04    ; If variable VAR003 is greater than or equal to 4</t>
  </si>
  <si>
    <t>31             ; &lt;MW&gt;Life 2</t>
  </si>
  <si>
    <t>FC 12 04 00    ; If following monster is/are dead: #3</t>
  </si>
  <si>
    <t>F1 32          ; Targeting: monster #3 (random ally if N/A)</t>
  </si>
  <si>
    <t>F0 37 36 36    ; Rand. spell: Ifrit or Ramuh or Ramuh</t>
  </si>
  <si>
    <t>F0 19 93 FE    ; Rand. spell: &lt;MG&gt;Slow or Pearl Wind or Nothing</t>
  </si>
  <si>
    <t>F0 23 23 93    ; Rand. spell: &lt;MG&gt;Imp or &lt;MG&gt;Imp or Pearl Wind</t>
  </si>
  <si>
    <t>F0 19 19 FE    ; Rand. spell: &lt;MG&gt;Slow or &lt;MG&gt;Slow or Nothing</t>
  </si>
  <si>
    <t>F1 11          ; Targeting: allies (???, Larry, Curly &amp; Moe)</t>
  </si>
  <si>
    <t>F0 FE 36 36    ; Rand. spell: Nothing or Ramuh or Ramuh</t>
  </si>
  <si>
    <t>F0 37 36 93    ; Rand. spell: Ifrit or Ramuh or Pearl Wind</t>
  </si>
  <si>
    <t>[script #288]  ; orig idx=288, "Larry", nb. bytes=165</t>
  </si>
  <si>
    <t>FC 16 1B 00    ; If the global battle timer is greater than 27</t>
  </si>
  <si>
    <t>F0 39 3A 3A    ; Rand. spell: Siren or Terrato or Terrato</t>
  </si>
  <si>
    <t>FC 0B 1E 00    ; If timer has reached/passed 30 (locks timer)</t>
  </si>
  <si>
    <t>F3 64 00       ; Text: " Larry came back&lt;D&gt;"</t>
  </si>
  <si>
    <t>F5 02 00 02    ; Monsters #2 , if hidden/dead, brought in with their HP restored, jumps in</t>
  </si>
  <si>
    <t>FC 0D 02 05    ; If variable VAR002 is greater than or equal to 5</t>
  </si>
  <si>
    <t>F3 5B 00       ; Text: " Larry ran away&lt;D&gt;"</t>
  </si>
  <si>
    <t>F5 02 03 02    ; Monsters #2 are hidden and their HP restored, jumps in</t>
  </si>
  <si>
    <t>F0 39 FE 39    ; Rand. spell: Siren or Nothing or Siren</t>
  </si>
  <si>
    <t>F0 FE 39 FE    ; Rand. spell: Nothing or Siren or Nothing</t>
  </si>
  <si>
    <t>[script #289]  ; orig idx=289, "Moe", nb. bytes=95</t>
  </si>
  <si>
    <t>76             ; Wombat</t>
  </si>
  <si>
    <t>F0 3C 3D 3D    ; Rand. spell: Maduin or Bismark or Bismark</t>
  </si>
  <si>
    <t>F0 3D 3C 3C    ; Rand. spell: Bismark or Maduin or Maduin</t>
  </si>
  <si>
    <t>F0 27 27 FE    ; Rand. spell: &lt;MG&gt;Haste2 or &lt;MG&gt;Haste2 or Nothing</t>
  </si>
  <si>
    <t>F0 27 55 FE    ; Rand. spell: &lt;MG&gt;Haste2 or Joker Doom or Nothing</t>
  </si>
  <si>
    <t>F0 FE FE 3C    ; Rand. spell: Nothing or Nothing or Maduin</t>
  </si>
  <si>
    <t>[script #290]  ; orig idx=290, "Wrexsoul", nb. bytes=49</t>
  </si>
  <si>
    <t>F0 FE 3D 3D    ; Rand. spell: Nothing or Bismark or Bismark</t>
  </si>
  <si>
    <t>[script #291]  ; orig idx=291, "Hidon", nb. bytes=160</t>
  </si>
  <si>
    <t>FC 12 3C 00    ; If following monster is/are dead: #3, #4, #5, #6</t>
  </si>
  <si>
    <t>FC 16 50 00    ; If the global battle timer is greater than 80</t>
  </si>
  <si>
    <t>F5 09 00 04    ; Monsters #3 , if hidden/dead, brought in with their HP restored, from bottom</t>
  </si>
  <si>
    <t>F5 09 00 08    ; Monsters #4 , if hidden/dead, brought in with their HP restored, from bottom</t>
  </si>
  <si>
    <t>F5 09 00 10    ; Monsters #5 , if hidden/dead, brought in with their HP restored, from bottom</t>
  </si>
  <si>
    <t>F5 09 00 20    ; Monsters #6 , if hidden/dead, brought in with their HP restored, from bottom</t>
  </si>
  <si>
    <t>FC 0D 03 0A    ; If variable VAR003 is greater than or equal to 10</t>
  </si>
  <si>
    <t>F0 48 EE BD    ; Rand. spell: ZoneSeek or Battle or Raid</t>
  </si>
  <si>
    <t>F0 EE 9F EE    ; Rand. spell: Battle or Stone or Battle</t>
  </si>
  <si>
    <t>F0 91 EE BD    ; Rand. spell: Big Guard or Battle or Raid</t>
  </si>
  <si>
    <t>FC 08 48 07    ; If target ally #1 is affected by status Death</t>
  </si>
  <si>
    <t>FC 09 48 01    ; If target ally #1 is not affected by status Zombie</t>
  </si>
  <si>
    <t>A6             ; ChokeSmoke</t>
  </si>
  <si>
    <t>FC 08 49 07    ; If target ally #2 is affected by status Death</t>
  </si>
  <si>
    <t>FC 09 49 01    ; If target ally #2 is not affected by status Zombie</t>
  </si>
  <si>
    <t>FC 08 4A 07    ; If target ally #3 is affected by status Death</t>
  </si>
  <si>
    <t>FC 09 4A 01    ; If target ally #3 is not affected by status Zombie</t>
  </si>
  <si>
    <t>FC 08 4B 07    ; If target ally #4 is affected by status Death</t>
  </si>
  <si>
    <t>FC 09 4B 01    ; If target ally #4 is not affected by status Zombie</t>
  </si>
  <si>
    <t>F0 66 91 91    ; Rand. spell: Sun Bath or Big Guard or Big Guard</t>
  </si>
  <si>
    <t>[script #292]  ; orig idx=292, "KatanaSoul", nb. bytes=115</t>
  </si>
  <si>
    <t>FC 16 28 00    ; If the global battle timer is greater than 40</t>
  </si>
  <si>
    <t>F3 63 00       ; Text: " KatanaSoul's power up!&lt;D&gt;"</t>
  </si>
  <si>
    <t>FB 0B 0A       ; Monster gains hidden status: Image</t>
  </si>
  <si>
    <t>FB 0B 17       ; Monster gains hidden status: Reflect</t>
  </si>
  <si>
    <t>F6 01 2B 25    ; Throw random item: &lt;WK&gt;Ashura or &lt;WD&gt;Imperial</t>
  </si>
  <si>
    <t>F4 18 18 18    ; Rand. cmd.: GP Rain or GP Rain or GP Rain</t>
  </si>
  <si>
    <t>F0 46 EE 42    ; Rand. spell: Ragnarok or Battle or Raiden</t>
  </si>
  <si>
    <t>F0 EE 37 17    ; Rand. spell: Battle or Ifrit or &lt;MB&gt;Merton</t>
  </si>
  <si>
    <t>F0 3D 42 46    ; Rand. spell: Bismark or Raiden or Ragnarok</t>
  </si>
  <si>
    <t>F0 EE FE 3D    ; Rand. spell: Battle or Nothing or Bismark</t>
  </si>
  <si>
    <t>FC 01 02 0C    ; If monster has been attacked by cmd: Magic or Lore, will target attacker</t>
  </si>
  <si>
    <t>F0 66 EE EE    ; Rand. spell: Sun Bath or Battle or Battle</t>
  </si>
  <si>
    <t>[script #293]  ; orig idx=293, "L.30 Magic", nb. bytes=19</t>
  </si>
  <si>
    <t>F0 39 36 3C    ; Rand. spell: Siren or Ramuh or Maduin</t>
  </si>
  <si>
    <t>F0 23 29 24    ; Rand. spell: &lt;MG&gt;Imp or &lt;MG&gt;Osmose or &lt;MG&gt;Rflect</t>
  </si>
  <si>
    <t>[script #294]  ; orig idx=294, "Hidonite", nb. bytes=32</t>
  </si>
  <si>
    <t>[script #295]  ; orig idx=295, "Doom", nb. bytes=140</t>
  </si>
  <si>
    <t>FC 17 4D 00    ; If target that was last targeted by Targeting is valid, set it, and</t>
  </si>
  <si>
    <t>A0             ; Quasar</t>
  </si>
  <si>
    <t>FC 0B 14 00    ; If timer has reached/passed 20 (locks timer)</t>
  </si>
  <si>
    <t>FC 0C 02 08    ; If variable VAR002 is less than to 8</t>
  </si>
  <si>
    <t>FC 0D 03 09    ; If variable VAR003 is greater than or equal to 9</t>
  </si>
  <si>
    <t>ED             ; Slide</t>
  </si>
  <si>
    <t>F0 EE CA CA    ; Rand. spell: Battle or Targetting or Targetting</t>
  </si>
  <si>
    <t>F0 EE EE CA    ; Rand. spell: Battle or Battle or Targetting</t>
  </si>
  <si>
    <t>F0 3A C5 3A    ; Rand. spell: Terrato or N. Cross or Terrato</t>
  </si>
  <si>
    <t>F0 C5 3A C5    ; Rand. spell: N. Cross or Terrato or N. Cross</t>
  </si>
  <si>
    <t>F0 FE 3A 3A    ; Rand. spell: Nothing or Terrato or Terrato</t>
  </si>
  <si>
    <t>FC 06 36 44    ; If target self has less or equal than 8704 HP</t>
  </si>
  <si>
    <t>F3 88 00       ; Text: " Doom's aura is shaking!&lt;D&gt;"</t>
  </si>
  <si>
    <t>[script #296]  ; orig idx=296, "Goddess", nb. bytes=99</t>
  </si>
  <si>
    <t>FC 0D 03 07    ; If variable VAR003 is greater than or equal to 7</t>
  </si>
  <si>
    <t>51             ; Fire Skean</t>
  </si>
  <si>
    <t>FC 06 36 68    ; If target self has less or equal than 13312 HP</t>
  </si>
  <si>
    <t>F0 3D 45 FE    ; Rand. spell: Bismark or Crusader or Nothing</t>
  </si>
  <si>
    <t>F0 3D 3D 45    ; Rand. spell: Bismark or Bismark or Crusader</t>
  </si>
  <si>
    <t>F0 3D EE A7    ; Rand. spell: Bismark or Battle or Schiller</t>
  </si>
  <si>
    <t>F0 3C CE EE    ; Rand. spell: Maduin or Charm or Battle</t>
  </si>
  <si>
    <t>F0 3C EE 3C    ; Rand. spell: Maduin or Battle or Maduin</t>
  </si>
  <si>
    <t>F0 FE FE C7    ; Rand. spell: Nothing or Nothing or Love Token</t>
  </si>
  <si>
    <t>[script #297]  ; orig idx=297, "Poltrgeist", nb. bytes=90</t>
  </si>
  <si>
    <t>FC 08 48 14    ; If target ally #1 is affected by status Stop</t>
  </si>
  <si>
    <t>8F             ; Aero</t>
  </si>
  <si>
    <t>FC 08 49 14    ; If target ally #2 is affected by status Stop</t>
  </si>
  <si>
    <t>FC 08 4A 14    ; If target ally #3 is affected by status Stop</t>
  </si>
  <si>
    <t>FC 08 4B 14    ; If target ally #4 is affected by status Stop</t>
  </si>
  <si>
    <t>FC 06 36 39    ; If target self has less or equal than 7296 HP</t>
  </si>
  <si>
    <t>F0 38 44 37    ; Rand. spell: Shiva or Alexandr or Ifrit</t>
  </si>
  <si>
    <t>F0 50 44 FE    ; Rand. spell: Phoenix or Alexandr or Nothing</t>
  </si>
  <si>
    <t>F0 44 37 38    ; Rand. spell: Alexandr or Ifrit or Shiva</t>
  </si>
  <si>
    <t>F0 EE 7B 05    ; Rand. spell: Battle or Pois. Frog or &lt;MB&gt;Fire 2</t>
  </si>
  <si>
    <t>F0 EE B4 8F    ; Rand. spell: Battle or Atomic Ray or Aero</t>
  </si>
  <si>
    <t>F0 FE 37 FE    ; Rand. spell: Nothing or Ifrit or Nothing</t>
  </si>
  <si>
    <t>[script #298]  ; orig idx=298, "Kefka", nb. bytes=184</t>
  </si>
  <si>
    <t>F7 20          ; Trigger event: final Kefka mojo</t>
  </si>
  <si>
    <t>FC 06 36 16    ; If target self has less or equal than 2816 HP</t>
  </si>
  <si>
    <t>F3 8C 00       ; Text: " The end comes_beyond chaos.&lt;D&gt;"</t>
  </si>
  <si>
    <t>FA 0A 01 00    ; Final Kefka's laughing face, screen shakes</t>
  </si>
  <si>
    <t>DE             ; Goner</t>
  </si>
  <si>
    <t>13             ; &lt;MB&gt;Meteor</t>
  </si>
  <si>
    <t>FC 06 36 35    ; If target self has less or equal than 6784 HP</t>
  </si>
  <si>
    <t>F9 02 00 01    ; VAR000 clear bit: 1</t>
  </si>
  <si>
    <t>F0 EF DE E0    ; Rand. spell: Special or Goner or Revenger</t>
  </si>
  <si>
    <t>F0 D2 EF E0    ; Rand. spell: Train or Special or Revenger</t>
  </si>
  <si>
    <t>C0             ; Fallen One</t>
  </si>
  <si>
    <t>F0 EE FE EF    ; Rand. spell: Battle or Nothing or Special</t>
  </si>
  <si>
    <t>F0 0F 13 EF    ; Rand. spell: &lt;MB&gt;Flare or &lt;MB&gt;Meteor or Special</t>
  </si>
  <si>
    <t>F0 0F DE EF    ; Rand. spell: &lt;MB&gt;Flare or Goner or Special</t>
  </si>
  <si>
    <t>F0 0F EF EF    ; Rand. spell: &lt;MB&gt;Flare or Special or Special</t>
  </si>
  <si>
    <t>FA 0D 01 00    ; Background gets darker, sounds like boss dying</t>
  </si>
  <si>
    <t>F5 11 01 FF    ; Monsters #1, #2, #3, #4, #5, #6 are killed, disintegrates, background may corrupt, screen goes black (final Kefka's death)</t>
  </si>
  <si>
    <t>FC 06 36 11    ; If target self has less or equal than 2176 HP</t>
  </si>
  <si>
    <t>F0 FE EE 14    ; Rand. spell: Nothing or Battle or &lt;MB&gt;Ultima</t>
  </si>
  <si>
    <t>FC 06 36 66    ; If target self has less or equal than 13056 HP</t>
  </si>
  <si>
    <t>F0 FE EE D1    ; Rand. spell: Nothing or Battle or HyperDrive</t>
  </si>
  <si>
    <t>[script #299]  ; orig idx=299, "L.40 Magic", nb. bytes=19</t>
  </si>
  <si>
    <t>F0 04 0C 26    ; Rand. spell: &lt;MB&gt;Drain or &lt;MB&gt;Break or &lt;MG&gt;Vanish</t>
  </si>
  <si>
    <t>F0 0C 1D 1B    ; Rand. spell: &lt;MB&gt;Break or &lt;MG&gt;Sleep or &lt;MG&gt;Mute</t>
  </si>
  <si>
    <t>[script #300]  ; orig idx=300, "Ultros", nb. bytes=89</t>
  </si>
  <si>
    <t>FC 0B 06 00    ; If timer has reached/passed 6 (locks timer)</t>
  </si>
  <si>
    <t>FC 0F 00 00    ; If Terra (all allies if N/A)'s level is greater or equal than 0 (random target if many)</t>
  </si>
  <si>
    <t>F9 00 00 01    ; VAR000 toggle bit: 1</t>
  </si>
  <si>
    <t>FC 0B 08 00    ; If timer has reached/passed 8 (locks timer)</t>
  </si>
  <si>
    <t>FC 0F 05 00    ; If Sabin (all allies if N/A)'s level is greater or equal than 0 (random target if many)</t>
  </si>
  <si>
    <t>F9 00 00 02    ; VAR000 toggle bit: 2</t>
  </si>
  <si>
    <t>F0 EE EF D0    ; Rand. spell: Battle or Special or Tentacle</t>
  </si>
  <si>
    <t>F5 04 03 00    ; Monsters  are hidden and their HP restored, in water</t>
  </si>
  <si>
    <t>F7 0A          ; Trigger event: defeated Ultros at Leet river w/ Sabin, Edgar, Terra and Banon, fades to black</t>
  </si>
  <si>
    <t>[script #301]  ; orig idx=301, "Ultros", nb. bytes=320</t>
  </si>
  <si>
    <t>F0 29 29 AA    ; Rand. spell: &lt;MG&gt;Osmose or &lt;MG&gt;Osmose or Confusion</t>
  </si>
  <si>
    <t>F0 EE 96 96    ; Rand. spell: Battle or L.3 Muddle or L.3 Muddle</t>
  </si>
  <si>
    <t>F0 EE 3C 04    ; Rand. spell: Battle or Maduin or &lt;MB&gt;Drain</t>
  </si>
  <si>
    <t>F5 03 01 FF    ; Monsters #1, #2, #3, #4, #5, #6 are killed, from side, indiv.</t>
  </si>
  <si>
    <t>45             ; Crusader</t>
  </si>
  <si>
    <t>FC 0D 03 10    ; If variable VAR003 is greater than or equal to 16</t>
  </si>
  <si>
    <t>FC 15 02 07    ; If VAR002 has all the following bit cleared: 7</t>
  </si>
  <si>
    <t>F9 01 02 07    ; VAR002 set bit: 7</t>
  </si>
  <si>
    <t>F5 06 03 02    ; Monsters #2 are hidden and their HP restored, from water</t>
  </si>
  <si>
    <t>F5 06 02 04    ; Monsters #3 , if hidden, brought in without affecting their HP, from water</t>
  </si>
  <si>
    <t>FC 0D 03 0F    ; If variable VAR003 is greater than or equal to 15</t>
  </si>
  <si>
    <t>FC 15 02 06    ; If VAR002 has all the following bit cleared: 6</t>
  </si>
  <si>
    <t>F9 01 02 06    ; VAR002 set bit: 6</t>
  </si>
  <si>
    <t>F5 06 03 08    ; Monsters #4 are hidden and their HP restored, from water</t>
  </si>
  <si>
    <t>F5 06 02 02    ; Monsters #2 , if hidden, brought in without affecting their HP, from water</t>
  </si>
  <si>
    <t>FC 0D 03 0C    ; If variable VAR003 is greater than or equal to 12</t>
  </si>
  <si>
    <t>FC 15 02 05    ; If VAR002 has all the following bit cleared: 5</t>
  </si>
  <si>
    <t>F9 01 02 05    ; VAR002 set bit: 5</t>
  </si>
  <si>
    <t>F5 06 03 01    ; Monsters #1 are hidden and their HP restored, from water</t>
  </si>
  <si>
    <t>F5 06 02 08    ; Monsters #4 , if hidden, brought in without affecting their HP, from water</t>
  </si>
  <si>
    <t>FC 15 02 04    ; If VAR002 has all the following bit cleared: 4</t>
  </si>
  <si>
    <t>F9 01 02 04    ; VAR002 set bit: 4</t>
  </si>
  <si>
    <t>F5 06 02 01    ; Monsters #1 , if hidden, brought in without affecting their HP, from water</t>
  </si>
  <si>
    <t>FC 0D 03 08    ; If variable VAR003 is greater than or equal to 8</t>
  </si>
  <si>
    <t>FC 15 02 03    ; If VAR002 has all the following bit cleared: 3</t>
  </si>
  <si>
    <t>F9 01 02 03    ; VAR002 set bit: 3</t>
  </si>
  <si>
    <t>FC 0D 03 06    ; If variable VAR003 is greater than or equal to 6</t>
  </si>
  <si>
    <t>FC 15 02 02    ; If VAR002 has all the following bit cleared: 2</t>
  </si>
  <si>
    <t>F9 01 02 02    ; VAR002 set bit: 2</t>
  </si>
  <si>
    <t>FC 15 02 01    ; If VAR002 has all the following bit cleared: 1</t>
  </si>
  <si>
    <t>F9 01 02 01    ; VAR002 set bit: 1</t>
  </si>
  <si>
    <t>F5 06 03 04    ; Monsters #3 are hidden and their HP restored, from water</t>
  </si>
  <si>
    <t>FC 15 02 00    ; If VAR002 has all the following bit cleared: 0</t>
  </si>
  <si>
    <t>F9 01 02 00    ; VAR002 set bit: 0</t>
  </si>
  <si>
    <t>[script #302]  ; orig idx=302, "Ultros", nb. bytes=229</t>
  </si>
  <si>
    <t>FC 15 00 06    ; If VAR000 has all the following bit cleared: 6</t>
  </si>
  <si>
    <t>F9 01 00 06    ; VAR000 set bit: 6</t>
  </si>
  <si>
    <t>FC 15 00 05    ; If VAR000 has all the following bit cleared: 5</t>
  </si>
  <si>
    <t>FC 06 36 46    ; If target self has less or equal than 8960 HP</t>
  </si>
  <si>
    <t>34             ; &lt;MW&gt;Regen</t>
  </si>
  <si>
    <t>F9 01 00 05    ; VAR000 set bit: 5</t>
  </si>
  <si>
    <t>FC 0B 3B 00    ; If timer has reached/passed 59 (locks timer)</t>
  </si>
  <si>
    <t>E8             ; Lode Stone</t>
  </si>
  <si>
    <t>FC 0C 01 08    ; If variable VAR001 is less than to 8</t>
  </si>
  <si>
    <t>FA 02 01 00    ; Monsters #1 moves forward 1 step slowly</t>
  </si>
  <si>
    <t>FC 0D 01 09    ; If variable VAR001 is greater than or equal to 9</t>
  </si>
  <si>
    <t>F0 40 45 40    ; Rand. spell: Tritoch or Crusader or Tritoch</t>
  </si>
  <si>
    <t>F5 06 04 01    ; Monsters #1 are hidden without affecting their HP, from water</t>
  </si>
  <si>
    <t>FA 07 01 00    ; Monsters #1 steps back 3 steps quickly</t>
  </si>
  <si>
    <t>FC 06 36 38    ; If target self has less or equal than 7168 HP</t>
  </si>
  <si>
    <t>F7 16          ; Trigger event: Ultros, Relm draws him (Terra, Strago, Locke)</t>
  </si>
  <si>
    <t>F5 06 01 FF    ; Monsters #1, #2, #3, #4, #5, #6 are killed, from water</t>
  </si>
  <si>
    <t>FC 02 D0 D0    ; If monster has been attacked by spell: Tentacle or Tentacle, will target attacker</t>
  </si>
  <si>
    <t>FA 01 01 00    ; Monsters #1 moves back 1 step slowly</t>
  </si>
  <si>
    <t>F8 01 C1       ; 1 subtracted from VAR001</t>
  </si>
  <si>
    <t>FC 14 00 03    ; If VAR000 has all the following bit set: 3</t>
  </si>
  <si>
    <t>3A             ; Terrato</t>
  </si>
  <si>
    <t>FC 14 00 02    ; If VAR000 has all the following bit set: 2</t>
  </si>
  <si>
    <t>F8 03 84       ; 4 added to VAR003</t>
  </si>
  <si>
    <t>FC 0D 02 03    ; If variable VAR002 is greater than or equal to 3</t>
  </si>
  <si>
    <t>F9 01 00 03    ; VAR000 set bit: 3</t>
  </si>
  <si>
    <t>F3 01 00       ; Text: " Beware his tri-elemental attack!&lt;D&gt; "</t>
  </si>
  <si>
    <t>[script #303]  ; orig idx=303, "Chupon", nb. bytes=18</t>
  </si>
  <si>
    <t>[script #304]  ; orig idx=304, "L.20 Magic", nb. bytes=24</t>
  </si>
  <si>
    <t>F0 10 11 1E    ; Rand. spell: &lt;MB&gt;Demi or &lt;MB&gt;Quartr or &lt;MG&gt;Muddle</t>
  </si>
  <si>
    <t>F0 10 11 10    ; Rand. spell: &lt;MB&gt;Demi or &lt;MB&gt;Quartr or &lt;MB&gt;Demi</t>
  </si>
  <si>
    <t>F0 1E 1E 1C    ; Rand. spell: &lt;MG&gt;Muddle or &lt;MG&gt;Muddle or &lt;MG&gt;Safe</t>
  </si>
  <si>
    <t>[script #305]  ; orig idx=305, "Siegfried", nb. bytes=35</t>
  </si>
  <si>
    <t>F3 5D 00       ; Text: " Ha,&lt;D&gt; ha,&lt;D&gt; ha!&lt;D&gt; Give up?&lt;D&gt;"</t>
  </si>
  <si>
    <t>F3 5E 00       ; Text: " Give up?&lt;D&gt; "</t>
  </si>
  <si>
    <t>[script #306]  ; orig idx=306, "L.10 Magic", nb. bytes=19</t>
  </si>
  <si>
    <t>F0 39 39 36    ; Rand. spell: Siren or Siren or Ramuh</t>
  </si>
  <si>
    <t>F0 19 19 1F    ; Rand. spell: &lt;MG&gt;Slow or &lt;MG&gt;Slow or &lt;MG&gt;Haste</t>
  </si>
  <si>
    <t>[script #307]  ; orig idx=307, "L.50 Magic", nb. bytes=26</t>
  </si>
  <si>
    <t>F0 48 48 0D    ; Rand. spell: ZoneSeek or ZoneSeek or &lt;MB&gt;Doom</t>
  </si>
  <si>
    <t>F1 38          ; Targeting: all monsters</t>
  </si>
  <si>
    <t>F0 33 2C 2C    ; Rand. spell: &lt;MW&gt;Remedy or &lt;MG&gt;Dispel or &lt;MG&gt;Dispel</t>
  </si>
  <si>
    <t>F0 21 19 27    ; Rand. spell: &lt;MG&gt;Bserk or &lt;MG&gt;Slow or &lt;MG&gt;Haste2</t>
  </si>
  <si>
    <t>[script #308]  ; orig idx=308, "Head", nb. bytes=14</t>
  </si>
  <si>
    <t>[script #309]  ; orig idx=309, "Whelk Head", nb. bytes=75</t>
  </si>
  <si>
    <t>F0 EE 46 EF    ; Rand. spell: Battle or Ragnarok or Special</t>
  </si>
  <si>
    <t>[script #310]  ; orig idx=310, "Colossus", nb. bytes=61</t>
  </si>
  <si>
    <t>FC 01 0A 07    ; If monster has been attacked by cmd: Blitz or SwdTech, will target attacker</t>
  </si>
  <si>
    <t>F0 EE 5E E8    ; Rand. spell: Battle or AuraBolt or Lode Stone</t>
  </si>
  <si>
    <t>FC 17 0B 00    ; If target Gau (all allies if N/A) is valid, set it, and</t>
  </si>
  <si>
    <t>F0 EE 36 E8    ; Rand. spell: Battle or Ramuh or Lode Stone</t>
  </si>
  <si>
    <t>F0 EE 40 6B    ; Rand. spell: Battle or Tritoch or Elf Fire</t>
  </si>
  <si>
    <t>F0 EE EE 40    ; Rand. spell: Battle or Battle or Tritoch</t>
  </si>
  <si>
    <t>[script #311]  ; orig idx=311, "CzarDragon", nb. bytes=3</t>
  </si>
  <si>
    <t>[script #312]  ; orig idx=312, "Master Pug", nb. bytes=146</t>
  </si>
  <si>
    <t>FC 0B 11 00    ; If timer has reached/passed 17 (locks timer)</t>
  </si>
  <si>
    <t>60             ; Fire Dance</t>
  </si>
  <si>
    <t>F0 FE 37 37    ; Rand. spell: Nothing or Ifrit or Ifrit</t>
  </si>
  <si>
    <t>F0 FE 48 48    ; Rand. spell: Nothing or ZoneSeek or ZoneSeek</t>
  </si>
  <si>
    <t>F0 FE 9A 9A    ; Rand. spell: Nothing or ForceField or ForceField</t>
  </si>
  <si>
    <t>F0 FE 4C 4C    ; Rand. spell: Nothing or Golem or Golem</t>
  </si>
  <si>
    <t>F0 FE 41 41    ; Rand. spell: Nothing or Odin or Odin</t>
  </si>
  <si>
    <t>F0 FE 46 46    ; Rand. spell: Nothing or Ragnarok or Ragnarok</t>
  </si>
  <si>
    <t>F0 99 FE FE    ; Rand. spell: Step Mine or Nothing or Nothing</t>
  </si>
  <si>
    <t>[script #313]  ; orig idx=313, "L.60 Magic", nb. bytes=19</t>
  </si>
  <si>
    <t>F0 41 4C 4C    ; Rand. spell: Odin or Golem or Golem</t>
  </si>
  <si>
    <t>F0 29 28 34    ; Rand. spell: &lt;MG&gt;Osmose or &lt;MG&gt;Slow 2 or &lt;MW&gt;Regen</t>
  </si>
  <si>
    <t>[script #314]  ; orig idx=314, "Merchant", nb. bytes=29</t>
  </si>
  <si>
    <t>F9 01 0D 04    ; VAR013 set bit: 4</t>
  </si>
  <si>
    <t>F9 02 0D 05    ; VAR013 clear bit: 5</t>
  </si>
  <si>
    <t>F5 00 03 01    ; Monsters #1 are hidden and their HP restored, suddently</t>
  </si>
  <si>
    <t>F7 0F          ; Trigger event: Locke gets merchants clothes</t>
  </si>
  <si>
    <t>[script #315]  ; orig idx=315, "B.Day Suit", nb. bytes=11</t>
  </si>
  <si>
    <t>F3 08 00       ; Text: " Wh_whew!!&lt;D&gt;"</t>
  </si>
  <si>
    <t>F0 C2 C2 C2    ; Rand. spell: Escape or Escape or Escape</t>
  </si>
  <si>
    <t>[script #316]  ; orig idx=316, "Tentacle", nb. bytes=109</t>
  </si>
  <si>
    <t>F0 EF B0 EF    ; Rand. spell: Special or Entwine or Special</t>
  </si>
  <si>
    <t>F0 EE 15 EF    ; Rand. spell: Battle or &lt;MB&gt;Quake or Special</t>
  </si>
  <si>
    <t>F0 15 EF B0    ; Rand. spell: &lt;MB&gt;Quake or Special or Entwine</t>
  </si>
  <si>
    <t>[script #317]  ; orig idx=317, "Tentacle", nb. bytes=109</t>
  </si>
  <si>
    <t>F0 EE B0 EF    ; Rand. spell: Battle or Entwine or Special</t>
  </si>
  <si>
    <t>F0 48 EF 04    ; Rand. spell: ZoneSeek or Special or &lt;MB&gt;Drain</t>
  </si>
  <si>
    <t>[script #318]  ; orig idx=318, "Tentacle", nb. bytes=109</t>
  </si>
  <si>
    <t>F0 EE E0 EF    ; Rand. spell: Battle or Revenger or Special</t>
  </si>
  <si>
    <t>F0 15 EF E0    ; Rand. spell: &lt;MB&gt;Quake or Special or Revenger</t>
  </si>
  <si>
    <t>[script #319]  ; orig idx=319, "RightBlade", nb. bytes=39</t>
  </si>
  <si>
    <t>FC 12 08 00    ; If following monster is/are dead: #4</t>
  </si>
  <si>
    <t>FC 0B 0E 00    ; If timer has reached/passed 14 (locks timer)</t>
  </si>
  <si>
    <t>F5 08 00 08    ; Monsters #4 , if hidden/dead, brought in with their HP restored, from top</t>
  </si>
  <si>
    <t>FC 11 08 00    ; If following monster is/are alive: #4</t>
  </si>
  <si>
    <t>F5 00 00 08    ; Monsters #4 , if hidden/dead, brought in with their HP restored, suddently</t>
  </si>
  <si>
    <t>F5 09 03 08    ; Monsters #4 are hidden and their HP restored, from bottom</t>
  </si>
  <si>
    <t>[script #320]  ; orig idx=320, "Left Blade", nb. bytes=44</t>
  </si>
  <si>
    <t>FC 0B 15 00    ; If timer has reached/passed 21 (locks timer)</t>
  </si>
  <si>
    <t>F5 08 00 02    ; Monsters #2 , if hidden/dead, brought in with their HP restored, from top</t>
  </si>
  <si>
    <t>F0 EE EE E7    ; Rand. spell: Battle or Battle or Shimsham</t>
  </si>
  <si>
    <t>F0 EE EE E1    ; Rand. spell: Battle or Battle or Phantasm</t>
  </si>
  <si>
    <t>F5 09 03 02    ; Monsters #2 are hidden and their HP restored, from bottom</t>
  </si>
  <si>
    <t>[script #321]  ; orig idx=321, "Rough", nb. bytes=39</t>
  </si>
  <si>
    <t>FC 0B 10 00    ; If timer has reached/passed 16 (locks timer)</t>
  </si>
  <si>
    <t>[script #322]  ; orig idx=322, "Striker", nb. bytes=39</t>
  </si>
  <si>
    <t>FC 0B 28 00    ; If timer has reached/passed 40 (locks timer)</t>
  </si>
  <si>
    <t xml:space="preserve">F0 EE EE 59    ; Rand. spell: Battle or Battle or  </t>
  </si>
  <si>
    <t>[script #323]  ; orig idx=323, "L.70 Magic", nb. bytes=19</t>
  </si>
  <si>
    <t>F0 3D 37 3D    ; Rand. spell: Bismark or Ifrit or Bismark</t>
  </si>
  <si>
    <t>F0 1D 1A 25    ; Rand. spell: &lt;MG&gt;Sleep or &lt;MG&gt;Rasp or &lt;MG&gt;Shell</t>
  </si>
  <si>
    <t>[script #324]  ; orig idx=324, "Tritoch", nb. bytes=66</t>
  </si>
  <si>
    <t>F0 02 02 3A    ; Rand. spell: &lt;MB&gt;Bolt or &lt;MB&gt;Bolt or Terrato</t>
  </si>
  <si>
    <t>F0 3A 3A 02    ; Rand. spell: Terrato or Terrato or &lt;MB&gt;Bolt</t>
  </si>
  <si>
    <t>F0 02 CF 3A    ; Rand. spell: &lt;MB&gt;Bolt or Cold Dust or Terrato</t>
  </si>
  <si>
    <t>F0 FE FE 1A    ; Rand. spell: Nothing or Nothing or &lt;MG&gt;Rasp</t>
  </si>
  <si>
    <t>FC 01 07 09    ; If monster has been attacked by cmd: SwdTech or Tools, will target attacker</t>
  </si>
  <si>
    <t>F0 FE FE CF    ; Rand. spell: Nothing or Nothing or Cold Dust</t>
  </si>
  <si>
    <t>FC 01 0A 0C    ; If monster has been attacked by cmd: Blitz or Lore, will target attacker</t>
  </si>
  <si>
    <t>FC 01 0D 10    ; If monster has been attacked by cmd: Sketch or Rage, will target attacker</t>
  </si>
  <si>
    <t>F0 CF FE CF    ; Rand. spell: Cold Dust or Nothing or Cold Dust</t>
  </si>
  <si>
    <t>[script #325]  ; orig idx=325, "Laser Gun", nb. bytes=40</t>
  </si>
  <si>
    <t>FC 06 36 2F    ; If target self has less or equal than 6016 HP</t>
  </si>
  <si>
    <t xml:space="preserve">F0 8B 8B 58    ; Rand. spell: Condemned or Condemned or  </t>
  </si>
  <si>
    <t>F0 58 58 8B    ; Rand. spell:   or   or Condemned</t>
  </si>
  <si>
    <t>F5 01 01 04    ; Monsters #3 are killed, in smoke</t>
  </si>
  <si>
    <t>[script #326]  ; orig idx=326, "Speck", nb. bytes=2</t>
  </si>
  <si>
    <t>[script #327]  ; orig idx=327, "MissileBay", nb. bytes=30</t>
  </si>
  <si>
    <t>FC 06 36 34    ; If target self has less or equal than 6656 HP</t>
  </si>
  <si>
    <t>A9             ; Acid Rain</t>
  </si>
  <si>
    <t>F0 D3 A9 DD    ; Rand. spell: Evil Toot or Acid Rain or Missile</t>
  </si>
  <si>
    <t>F5 01 01 10    ; Monsters #5 are killed, in smoke</t>
  </si>
  <si>
    <t>[script #328]  ; orig idx=328, "Chadarnook", nb. bytes=117</t>
  </si>
  <si>
    <t>FC 0B 2A 00    ; If timer has reached/passed 42 (locks timer)</t>
  </si>
  <si>
    <t>F8 03 01       ; Set VAR003 to 1</t>
  </si>
  <si>
    <t>F5 0D 02 01    ; Monsters #1 , if hidden, brought in without affecting their HP, with blinking</t>
  </si>
  <si>
    <t>F5 0D 01 02    ; Monsters #2 are killed, with blinking</t>
  </si>
  <si>
    <t>F0 EE 45 3D    ; Rand. spell: Battle or Crusader or Bismark</t>
  </si>
  <si>
    <t>F0 45 3D 45    ; Rand. spell: Crusader or Bismark or Crusader</t>
  </si>
  <si>
    <t>F0 45 EE 3D    ; Rand. spell: Crusader or Battle or Bismark</t>
  </si>
  <si>
    <t>F0 45 3D EE    ; Rand. spell: Crusader or Bismark or Battle</t>
  </si>
  <si>
    <t>F0 EE 3D EE    ; Rand. spell: Battle or Bismark or Battle</t>
  </si>
  <si>
    <t>F0 EE 3D 3C    ; Rand. spell: Battle or Bismark or Maduin</t>
  </si>
  <si>
    <t>F0 EE 3D FE    ; Rand. spell: Battle or Bismark or Nothing</t>
  </si>
  <si>
    <t>F0 3C 3D 3C    ; Rand. spell: Maduin or Bismark or Maduin</t>
  </si>
  <si>
    <t>FC 0D 00 05    ; If variable VAR000 is greater than or equal to 5</t>
  </si>
  <si>
    <t>[script #329]  ; orig idx=329, "Ice Dragon", nb. bytes=46</t>
  </si>
  <si>
    <t>F0 EE C5 C5    ; Rand. spell: Battle or N. Cross or N. Cross</t>
  </si>
  <si>
    <t>F0 EE C7 C7    ; Rand. spell: Battle or Love Token or Love Token</t>
  </si>
  <si>
    <t>F0 EE 74 C7    ; Rand. spell: Battle or Surge or Love Token</t>
  </si>
  <si>
    <t>F0 FE FE 74    ; Rand. spell: Nothing or Nothing or Surge</t>
  </si>
  <si>
    <t>[script #330]  ; orig idx=330, "Kefka", nb. bytes=25</t>
  </si>
  <si>
    <t>F0 EE EE 48    ; Rand. spell: Battle or Battle or ZoneSeek</t>
  </si>
  <si>
    <t>F0 EE 39 39    ; Rand. spell: Battle or Siren or Siren</t>
  </si>
  <si>
    <t>F0 20 04 39    ; Rand. spell: &lt;MG&gt;Stop or &lt;MB&gt;Drain or Siren</t>
  </si>
  <si>
    <t>[script #331]  ; orig idx=331, "Storm Drgn", nb. bytes=46</t>
  </si>
  <si>
    <t>F0 EE EE 8F    ; Rand. spell: Battle or Battle or Aero</t>
  </si>
  <si>
    <t>F0 EE EF B2    ; Rand. spell: Battle or Special or Cyclonic</t>
  </si>
  <si>
    <t>F0 EE DC DC    ; Rand. spell: Battle or Overcast or Overcast</t>
  </si>
  <si>
    <t>F0 EE DE EE    ; Rand. spell: Battle or Goner or Battle</t>
  </si>
  <si>
    <t>[script #332]  ; orig idx=332, "Dirt Drgn", nb. bytes=54</t>
  </si>
  <si>
    <t>FC 08 44 1F    ; If target random ally is affected by status ???</t>
  </si>
  <si>
    <t>C3             ; 50 Gs</t>
  </si>
  <si>
    <t>F0 EE 15 15    ; Rand. spell: Battle or &lt;MB&gt;Quake or &lt;MB&gt;Quake</t>
  </si>
  <si>
    <t>F0 EE BC ED    ; Rand. spell: Battle or Magnitude8 or Slide</t>
  </si>
  <si>
    <t>F0 EE BC 15    ; Rand. spell: Battle or Magnitude8 or &lt;MB&gt;Quake</t>
  </si>
  <si>
    <t>F0 EE EE 52    ; Rand. spell: Battle or Battle or Water Edge</t>
  </si>
  <si>
    <t>[script #333]  ; orig idx=333, "Ipooh", nb. bytes=13</t>
  </si>
  <si>
    <t>FB 06 30       ; Target monster #1 (random ally if N/A) becomes targetable</t>
  </si>
  <si>
    <t>[script #334]  ; orig idx=334, "Leader", nb. bytes=14</t>
  </si>
  <si>
    <t>F0 FE DE DE    ; Rand. spell: Nothing or Goner or Goner</t>
  </si>
  <si>
    <t>[script #335]  ; orig idx=335, "Grunt", nb. bytes=3</t>
  </si>
  <si>
    <t>[script #336]  ; orig idx=336, "Gold Drgn", nb. bytes=188</t>
  </si>
  <si>
    <t>0A             ; &lt;MB&gt;Ice 3</t>
  </si>
  <si>
    <t>F0 07 07 02    ; Rand. spell: &lt;MB&gt;Bolt 2 or &lt;MB&gt;Bolt 2 or &lt;MB&gt;Bolt</t>
  </si>
  <si>
    <t>F0 28 28 0A    ; Rand. spell: &lt;MG&gt;Slow 2 or &lt;MG&gt;Slow 2 or &lt;MB&gt;Ice 3</t>
  </si>
  <si>
    <t>F0 B9 28 00    ; Rand. spell: Giga Volt or &lt;MG&gt;Slow 2 or &lt;MB&gt;Fire</t>
  </si>
  <si>
    <t>F0 B9 28 28    ; Rand. spell: Giga Volt or &lt;MG&gt;Slow 2 or &lt;MG&gt;Slow 2</t>
  </si>
  <si>
    <t>F0 00 28 28    ; Rand. spell: &lt;MB&gt;Fire or &lt;MG&gt;Slow 2 or &lt;MG&gt;Slow 2</t>
  </si>
  <si>
    <t>F3 73 00       ; Text: " store energy!&lt;D&gt; "</t>
  </si>
  <si>
    <t>F0 FE 02 07    ; Rand. spell: Nothing or &lt;MB&gt;Bolt or &lt;MB&gt;Bolt 2</t>
  </si>
  <si>
    <t>[script #337]  ; orig idx=337, "Skull Drgn", nb. bytes=43</t>
  </si>
  <si>
    <t>F0 EE BC E0    ; Rand. spell: Battle or Magnitude8 or Revenger</t>
  </si>
  <si>
    <t>F0 EE E0 9C    ; Rand. spell: Battle or Revenger or Sour Mouth</t>
  </si>
  <si>
    <t>F0 EE 8B 6B    ; Rand. spell: Battle or Condemned or Elf Fire</t>
  </si>
  <si>
    <t>DD             ; Missile</t>
  </si>
  <si>
    <t>F5 0C 01 00    ; Monsters  are killed, dies like a boss</t>
  </si>
  <si>
    <t>[script #338]  ; orig idx=338, "Blue Drgn", nb. bytes=190</t>
  </si>
  <si>
    <t>65             ; Wind Slash</t>
  </si>
  <si>
    <t>FC 08 48 13    ; If target ally #1 is affected by status Haste</t>
  </si>
  <si>
    <t>FC 09 36 16    ; If target self is not affected by status Safe</t>
  </si>
  <si>
    <t>9E             ; Rippler</t>
  </si>
  <si>
    <t>FC 08 49 13    ; If target ally #2 is affected by status Haste</t>
  </si>
  <si>
    <t>FC 08 4A 13    ; If target ally #3 is affected by status Haste</t>
  </si>
  <si>
    <t>FC 08 4B 13    ; If target ally #4 is affected by status Haste</t>
  </si>
  <si>
    <t>FC 06 36 78    ; If target self has less or equal than 15360 HP</t>
  </si>
  <si>
    <t>F0 EE E1 B4    ; Rand. spell: Battle or Phantasm or Atomic Ray</t>
  </si>
  <si>
    <t>F0 EE BE BE    ; Rand. spell: Battle or Flash Rain or Flash Rain</t>
  </si>
  <si>
    <t>F0 EE 9E E1    ; Rand. spell: Battle or Rippler or Phantasm</t>
  </si>
  <si>
    <t>[script #339]  ; orig idx=339, "Red Dragon", nb. bytes=146</t>
  </si>
  <si>
    <t>F0 29 95 CC    ; Rand. spell: &lt;MG&gt;Osmose or L.4 Flare or S. Cross</t>
  </si>
  <si>
    <t>F3 76 00       ; Text: " Remove [Rflect]"</t>
  </si>
  <si>
    <t>FC 06 36 23    ; If target self has less or equal than 4480 HP</t>
  </si>
  <si>
    <t>F0 0F 09 0F    ; Rand. spell: &lt;MB&gt;Flare or &lt;MB&gt;Fire 3 or &lt;MB&gt;Flare</t>
  </si>
  <si>
    <t>F0 06 B3 09    ; Rand. spell: &lt;MB&gt;Ice 2 or Fire Ball or &lt;MB&gt;Fire 3</t>
  </si>
  <si>
    <t>F0 0F 09 CC    ; Rand. spell: &lt;MB&gt;Flare or &lt;MB&gt;Fire 3 or S. Cross</t>
  </si>
  <si>
    <t>[script #340]  ; orig idx=340, "Piranha", nb. bytes=125</t>
  </si>
  <si>
    <t>FC 16 2B 00    ; If the global battle timer is greater than 43</t>
  </si>
  <si>
    <t>FB 0D 00       ; ???</t>
  </si>
  <si>
    <t>F5 04 00 20    ; Monsters #6 , if hidden/dead, brought in with their HP restored, in water</t>
  </si>
  <si>
    <t>F5 04 00 16    ; Monsters #2, #3, #5 , if hidden/dead, brought in with their HP restored, in water</t>
  </si>
  <si>
    <t>F5 04 00 11    ; Monsters #1, #5 , if hidden/dead, brought in with their HP restored, in water</t>
  </si>
  <si>
    <t>F5 04 00 1A    ; Monsters #2, #4, #5 , if hidden/dead, brought in with their HP restored, in water</t>
  </si>
  <si>
    <t>F5 04 00 05    ; Monsters #1, #3 , if hidden/dead, brought in with their HP restored, in water</t>
  </si>
  <si>
    <t>F5 04 00 0E    ; Monsters #2, #3, #4 , if hidden/dead, brought in with their HP restored, in water</t>
  </si>
  <si>
    <t>[script #341]  ; orig idx=341, "Rizopas", nb. bytes=24</t>
  </si>
  <si>
    <t>F0 EE 6B 39    ; Rand. spell: Battle or Elf Fire or Siren</t>
  </si>
  <si>
    <t>F0 EE 3C 39    ; Rand. spell: Battle or Maduin or Siren</t>
  </si>
  <si>
    <t>F0 46 EE EE    ; Rand. spell: Ragnarok or Battle or Battle</t>
  </si>
  <si>
    <t>[script #342]  ; orig idx=342, "Specter", nb. bytes=26</t>
  </si>
  <si>
    <t>F0 39 EE EE    ; Rand. spell: Siren or Battle or Battle</t>
  </si>
  <si>
    <t>F0 EE 39 FE    ; Rand. spell: Battle or Siren or Nothing</t>
  </si>
  <si>
    <t>F0 FE EE B6    ; Rand. spell: Nothing or Battle or Diffuser</t>
  </si>
  <si>
    <t>[script #343]  ; orig idx=343, "Short Arm", nb. bytes=25</t>
  </si>
  <si>
    <t>FC 06 36 2E    ; If target self has less or equal than 5888 HP</t>
  </si>
  <si>
    <t>[script #344]  ; orig idx=344, "Long Arm", nb. bytes=48</t>
  </si>
  <si>
    <t>FC 06 36 20    ; If target self has less or equal than 4096 HP</t>
  </si>
  <si>
    <t>F0 EE EE E3    ; Rand. spell: Battle or Battle or Shock Wave</t>
  </si>
  <si>
    <t>F0 EE E3 E3    ; Rand. spell: Battle or Shock Wave or Shock Wave</t>
  </si>
  <si>
    <t>F0 FE E1 E3    ; Rand. spell: Nothing or Phantasm or Shock Wave</t>
  </si>
  <si>
    <t>F0 E1 E3 E1    ; Rand. spell: Phantasm or Shock Wave or Phantasm</t>
  </si>
  <si>
    <t>F0 E1 E1 E3    ; Rand. spell: Phantasm or Phantasm or Shock Wave</t>
  </si>
  <si>
    <t>[script #345]  ; orig idx=345, "Face", nb. bytes=84</t>
  </si>
  <si>
    <t>FC 06 36 37    ; If target self has less or equal than 7040 HP</t>
  </si>
  <si>
    <t>F0 EF EF E2    ; Rand. spell: Special or Special or Dread</t>
  </si>
  <si>
    <t>F0 EF EF B7    ; Rand. spell: Special or Special or WaveCannon</t>
  </si>
  <si>
    <t>F0 B7 B7 DC    ; Rand. spell: WaveCannon or WaveCannon or Overcast</t>
  </si>
  <si>
    <t>F0 DC DC FE    ; Rand. spell: Overcast or Overcast or Nothing</t>
  </si>
  <si>
    <t>F0 DC FE DC    ; Rand. spell: Overcast or Nothing or Overcast</t>
  </si>
  <si>
    <t>F1 39          ; Targeting: random monster excluding self (allies if N/A)</t>
  </si>
  <si>
    <t>F0 24 24 1F    ; Rand. spell: &lt;MG&gt;Rflect or &lt;MG&gt;Rflect or &lt;MG&gt;Haste</t>
  </si>
  <si>
    <t>[script #346]  ; orig idx=346, "Tiger", nb. bytes=36</t>
  </si>
  <si>
    <t>FC 06 36 52    ; If target self has less or equal than 10496 HP</t>
  </si>
  <si>
    <t>F0 CC C5 C6    ; Rand. spell: S. Cross or N. Cross or Flare Star</t>
  </si>
  <si>
    <t>F0 FE FE FE    ; Rand. spell: Nothing or Nothing or Nothing</t>
  </si>
  <si>
    <t>F0 CC 75 C5    ; Rand. spell: S. Cross or Cokatrice or N. Cross</t>
  </si>
  <si>
    <t>[script #347]  ; orig idx=347, "Tools", nb. bytes=41</t>
  </si>
  <si>
    <t>FC 06 36 65    ; If target self has less or equal than 12928 HP</t>
  </si>
  <si>
    <t>F0 71 9F B5    ; Rand. spell: Snare or Stone or Tek Laser</t>
  </si>
  <si>
    <t>F0 B6 DD BB    ; Rand. spell: Diffuser or Missile or Absolute 0</t>
  </si>
  <si>
    <t>F0 AF D4 BB    ; Rand. spell: Delta Hit or Grav Bomb or Absolute 0</t>
  </si>
  <si>
    <t>F0 AF B5 B5    ; Rand. spell: Delta Hit or Tek Laser or Tek Laser</t>
  </si>
  <si>
    <t>F0 9F 88 B4    ; Rand. spell: Stone or Confuser or Atomic Ray</t>
  </si>
  <si>
    <t>F0 71 9F 71    ; Rand. spell: Snare or Stone or Snare</t>
  </si>
  <si>
    <t>[script #348]  ; orig idx=348, "Magic", nb. bytes=117</t>
  </si>
  <si>
    <t>FC 06 36 32    ; If target self has less or equal than 6400 HP</t>
  </si>
  <si>
    <t>F0 0B 0B 1B    ; Rand. spell: &lt;MB&gt;Bolt 3 or &lt;MB&gt;Bolt 3 or &lt;MG&gt;Mute</t>
  </si>
  <si>
    <t>F0 0F 0F 02    ; Rand. spell: &lt;MB&gt;Flare or &lt;MB&gt;Flare or &lt;MB&gt;Bolt</t>
  </si>
  <si>
    <t>F0 09 06 0B    ; Rand. spell: &lt;MB&gt;Fire 3 or &lt;MB&gt;Ice 2 or &lt;MB&gt;Bolt 3</t>
  </si>
  <si>
    <t>FC 06 36 6B    ; If target self has less or equal than 13696 HP</t>
  </si>
  <si>
    <t>F0 1F 0A 35    ; Rand. spell: &lt;MG&gt;Haste or &lt;MB&gt;Ice 3 or &lt;MW&gt;Life 3</t>
  </si>
  <si>
    <t>F0 0A 0B 1D    ; Rand. spell: &lt;MB&gt;Ice 3 or &lt;MB&gt;Bolt 3 or &lt;MG&gt;Sleep</t>
  </si>
  <si>
    <t>F0 0E 0F 28    ; Rand. spell: &lt;MB&gt;Pearl or &lt;MB&gt;Flare or &lt;MG&gt;Slow 2</t>
  </si>
  <si>
    <t>F0 27 1F 23    ; Rand. spell: &lt;MG&gt;Haste2 or &lt;MG&gt;Haste or &lt;MG&gt;Imp</t>
  </si>
  <si>
    <t>F0 0F 0F 0A    ; Rand. spell: &lt;MB&gt;Flare or &lt;MB&gt;Flare or &lt;MB&gt;Ice 3</t>
  </si>
  <si>
    <t>F0 07 6E 0F    ; Rand. spell: &lt;MB&gt;Bolt 2 or Sonic Boom or &lt;MB&gt;Flare</t>
  </si>
  <si>
    <t>F0 6E FE FE    ; Rand. spell: Sonic Boom or Nothing or Nothing</t>
  </si>
  <si>
    <t>F0 CD CD FE    ; Rand. spell: Launcher or Launcher or Nothing</t>
  </si>
  <si>
    <t>F0 04 2C 04    ; Rand. spell: &lt;MB&gt;Drain or &lt;MG&gt;Dispel or &lt;MB&gt;Drain</t>
  </si>
  <si>
    <t>F0 2C 2C 04    ; Rand. spell: &lt;MG&gt;Dispel or &lt;MG&gt;Dispel or &lt;MB&gt;Drain</t>
  </si>
  <si>
    <t>FC 06 36 27    ; If target self has less or equal than 4992 HP</t>
  </si>
  <si>
    <t>[script #349]  ; orig idx=349, "Hit", nb. bytes=19</t>
  </si>
  <si>
    <t>[script #350]  ; orig idx=350, "Girl", nb. bytes=34</t>
  </si>
  <si>
    <t>F1 3D          ; Targeting: all dead monsters (random ally if N/A)</t>
  </si>
  <si>
    <t>F0 93 93 FE    ; Rand. spell: Pearl Wind or Pearl Wind or Nothing</t>
  </si>
  <si>
    <t>F0 93 EF FE    ; Rand. spell: Pearl Wind or Special or Nothing</t>
  </si>
  <si>
    <t>F0 FE 93 93    ; Rand. spell: Nothing or Pearl Wind or Pearl Wind</t>
  </si>
  <si>
    <t>F0 93 EF 93    ; Rand. spell: Pearl Wind or Special or Pearl Wind</t>
  </si>
  <si>
    <t>[script #351]  ; orig idx=351, "Sleep", nb. bytes=45</t>
  </si>
  <si>
    <t>FC 06 36 28    ; If target self has less or equal than 5120 HP</t>
  </si>
  <si>
    <t>AF             ; Delta Hit</t>
  </si>
  <si>
    <t>F0 68 17 17    ; Rand. spell: Harvester or &lt;MB&gt;Merton or &lt;MB&gt;Merton</t>
  </si>
  <si>
    <t>F0 EE EE 8B    ; Rand. spell: Battle or Battle or Condemned</t>
  </si>
  <si>
    <t>FC 06 36 1A    ; If target self has less or equal than 3328 HP</t>
  </si>
  <si>
    <t>F0 AF D2 FE    ; Rand. spell: Delta Hit or Train or Nothing</t>
  </si>
  <si>
    <t>[script #352]  ; orig idx=352, "Hidonite", nb. bytes=37</t>
  </si>
  <si>
    <t>F0 EF FE EE    ; Rand. spell: Special or Nothing or Battle</t>
  </si>
  <si>
    <t>[script #353]  ; orig idx=353, "Hidonite", nb. bytes=37</t>
  </si>
  <si>
    <t>[script #354]  ; orig idx=354, "Hidonite", nb. bytes=37</t>
  </si>
  <si>
    <t>F0 EE FE A0    ; Rand. spell: Battle or Nothing or Quasar</t>
  </si>
  <si>
    <t>[script #355]  ; orig idx=355, "L.80 Magic", nb. bytes=54</t>
  </si>
  <si>
    <t>F0 2C 35 1F    ; Rand. spell: &lt;MG&gt;Dispel or &lt;MW&gt;Life 3 or &lt;MG&gt;Haste</t>
  </si>
  <si>
    <t>F0 37 3D 3A    ; Rand. spell: Ifrit or Bismark or Terrato</t>
  </si>
  <si>
    <t>F0 48 48 48    ; Rand. spell: ZoneSeek or ZoneSeek or ZoneSeek</t>
  </si>
  <si>
    <t>F0 56 55 35    ; Rand. spell:   or Joker Doom or &lt;MW&gt;Life 3</t>
  </si>
  <si>
    <t>F0 20 2C 4C    ; Rand. spell: &lt;MG&gt;Stop or &lt;MG&gt;Dispel or Golem</t>
  </si>
  <si>
    <t>[script #356]  ; orig idx=356, "L.90 Magic", nb. bytes=45</t>
  </si>
  <si>
    <t>F0 4F 38 FE    ; Rand. spell: Starlet or Shiva or Nothing</t>
  </si>
  <si>
    <t>F0 FE 3D 4F    ; Rand. spell: Nothing or Bismark or Starlet</t>
  </si>
  <si>
    <t>2C             ; &lt;MG&gt;Dispel</t>
  </si>
  <si>
    <t>F0 4F 4F FE    ; Rand. spell: Starlet or Starlet or Nothing</t>
  </si>
  <si>
    <t>F0 20 3D 35    ; Rand. spell: &lt;MG&gt;Stop or Bismark or &lt;MW&gt;Life 3</t>
  </si>
  <si>
    <t>[script #357]  ; orig idx=357, "ProtoArmor", nb. bytes=28</t>
  </si>
  <si>
    <t>F0 94 A7 A8    ; Rand. spell: L.5 Doom or Schiller or Lullaby</t>
  </si>
  <si>
    <t>F0 A8 6E 6B    ; Rand. spell: Lullaby or Sonic Boom or Elf Fire</t>
  </si>
  <si>
    <t>F0 CD A7 FE    ; Rand. spell: Launcher or Schiller or Nothing</t>
  </si>
  <si>
    <t>[script #358]  ; orig idx=358, "MagiMaster", nb. bytes=64</t>
  </si>
  <si>
    <t>F0 37 3A 3D    ; Rand. spell: Ifrit or Terrato or Bismark</t>
  </si>
  <si>
    <t>F0 3D 36 3D    ; Rand. spell: Bismark or Ramuh or Bismark</t>
  </si>
  <si>
    <t>F0 37 3A 3C    ; Rand. spell: Ifrit or Terrato or Maduin</t>
  </si>
  <si>
    <t>F0 3D 3D 37    ; Rand. spell: Bismark or Bismark or Ifrit</t>
  </si>
  <si>
    <t>F0 37 3C 3D    ; Rand. spell: Ifrit or Maduin or Bismark</t>
  </si>
  <si>
    <t>F0 37 3C 37    ; Rand. spell: Ifrit or Maduin or Ifrit</t>
  </si>
  <si>
    <t>F0 3A 3D 3D    ; Rand. spell: Terrato or Bismark or Bismark</t>
  </si>
  <si>
    <t>F0 0B 1B 48    ; Rand. spell: &lt;MB&gt;Bolt 3 or &lt;MG&gt;Mute or ZoneSeek</t>
  </si>
  <si>
    <t>[script #359]  ; orig idx=359, "SoulSaver", nb. bytes=101</t>
  </si>
  <si>
    <t>FC 11 01 00    ; If following monster is/are alive: #1</t>
  </si>
  <si>
    <t>FC 07 36 10    ; If target self has less or equal than 16 MP</t>
  </si>
  <si>
    <t>F0 FE 3A 3D    ; Rand. spell: Nothing or Terrato or Bismark</t>
  </si>
  <si>
    <t>F0 37 FE 37    ; Rand. spell: Ifrit or Nothing or Ifrit</t>
  </si>
  <si>
    <t>F0 8C FE FE    ; Rand. spell: Roulette or Nothing or Nothing</t>
  </si>
  <si>
    <t>F5 08 03 08    ; Monsters #4 are hidden and their HP restored, from top</t>
  </si>
  <si>
    <t>FC 12 10 00    ; If following monster is/are dead: #5</t>
  </si>
  <si>
    <t>F5 08 03 10    ; Monsters #5 are hidden and their HP restored, from top</t>
  </si>
  <si>
    <t>[script #360]  ; orig idx=360, "Ultros", nb. bytes=109</t>
  </si>
  <si>
    <t>FC 15 24 04    ; If VAR036 has all the following bit cleared: 4</t>
  </si>
  <si>
    <t>FC 15 24 03    ; If VAR036 has all the following bit cleared: 3</t>
  </si>
  <si>
    <t>FC 0D 00 00    ; If variable VAR000 is greater than or equal to 0</t>
  </si>
  <si>
    <t>F0 EE D0 EF    ; Rand. spell: Battle or Tentacle or Special</t>
  </si>
  <si>
    <t>F0 EE 83 EF    ; Rand. spell: Battle or Fire Beam or Special</t>
  </si>
  <si>
    <t>FC 06 36 6F    ; If target self has less or equal than 14208 HP</t>
  </si>
  <si>
    <t>F5 03 00 01    ; Monsters #1 , if hidden/dead, brought in with their HP restored, from side, indiv.</t>
  </si>
  <si>
    <t>[script #361]  ; orig idx=361, "Naughty", nb. bytes=35</t>
  </si>
  <si>
    <t>28             ; &lt;MG&gt;Slow 2</t>
  </si>
  <si>
    <t>F0 EE CF E2    ; Rand. spell: Battle or Cold Dust or Dread</t>
  </si>
  <si>
    <t>F0 FE FE AC    ; Rand. spell: Nothing or Nothing or Mute</t>
  </si>
  <si>
    <t>[script #362]  ; orig idx=362, "Phunbaba", nb. bytes=37</t>
  </si>
  <si>
    <t>F0 3D FE 5E    ; Rand. spell: Bismark or Nothing or AuraBolt</t>
  </si>
  <si>
    <t>[script #363]  ; orig idx=363, "Phunbaba", nb. bytes=37</t>
  </si>
  <si>
    <t>F0 3D 7A 5E    ; Rand. spell: Bismark or Wild Bear or AuraBolt</t>
  </si>
  <si>
    <t>FC 06 36 4A    ; If target self has less or equal than 9472 HP</t>
  </si>
  <si>
    <t>[script #364]  ; orig idx=364, "Phunbaba", nb. bytes=46</t>
  </si>
  <si>
    <t>F0 3C FE 5E    ; Rand. spell: Maduin or Nothing or AuraBolt</t>
  </si>
  <si>
    <t>EA             ; BabaBreath</t>
  </si>
  <si>
    <t>FC 06 36 6A    ; If target self has less or equal than 13568 HP</t>
  </si>
  <si>
    <t>[script #365]  ; orig idx=365, "Phunbaba", nb. bytes=33</t>
  </si>
  <si>
    <t>F0 3D 3D 3C    ; Rand. spell: Bismark or Bismark or Maduin</t>
  </si>
  <si>
    <t>F0 3C 4F 5E    ; Rand. spell: Maduin or Starlet or AuraBolt</t>
  </si>
  <si>
    <t>F0 3C FE FE    ; Rand. spell: Maduin or Nothing or Nothing</t>
  </si>
  <si>
    <t>[script #366]  ; orig idx=366, " ", nb. bytes=12</t>
  </si>
  <si>
    <t>F7 1D          ; Trigger event: Kefka vs Sabin at imperial camp, Sabin leaves (and Shadow?)</t>
  </si>
  <si>
    <t>[script #367]  ; orig idx=367, " ", nb. bytes=12</t>
  </si>
  <si>
    <t>[script #368]  ; orig idx=368, " ", nb. bytes=14</t>
  </si>
  <si>
    <t>F0 55 EE EE    ; Rand. spell: Joker Doom or Battle or Battle</t>
  </si>
  <si>
    <t>[script #369]  ; orig idx=369, "Zone Eater", nb. bytes=29</t>
  </si>
  <si>
    <t>F0 10 D5 D5    ; Rand. spell: &lt;MB&gt;Demi or Engulf or Engulf</t>
  </si>
  <si>
    <t>F0 FE FE D5    ; Rand. spell: Nothing or Nothing or Engulf</t>
  </si>
  <si>
    <t>[script #370]  ; orig idx=370, " ", nb. bytes=49</t>
  </si>
  <si>
    <t>FC 15 0D 01    ; If VAR013 has all the following bit cleared: 1</t>
  </si>
  <si>
    <t>F3 23 00       ; Text: " Ooh_I'm hungry!&lt;D&gt;"</t>
  </si>
  <si>
    <t>FB 03 00       ; Gau is recruited, re-arrange roster</t>
  </si>
  <si>
    <t>F3 24 00       ; Text: " I'm your friend!&lt;D&gt; Let's travel together!&lt;D&gt;"</t>
  </si>
  <si>
    <t>FB 09 00       ; Gau came back from the Veldt, battle ends</t>
  </si>
  <si>
    <t>FC 03 FE FE    ; If monster has been affected by item:  Dried Meat or  Dried Meat, will target attacker</t>
  </si>
  <si>
    <t>F9 01 0D 01    ; VAR013 set bit: 1</t>
  </si>
  <si>
    <t>F7 0D          ; Trigger event: Gau is recruited by Sabin and Cyan, Kappa instructions, fade to black</t>
  </si>
  <si>
    <t>F7 1C          ; Trigger event: Gau is attacked and leaves + text</t>
  </si>
  <si>
    <t>[script #371]  ; orig idx=371, " ", nb. bytes=29</t>
  </si>
  <si>
    <t>F0 EE 37 3C    ; Rand. spell: Battle or Ifrit or Maduin</t>
  </si>
  <si>
    <t>F0 48 04 48    ; Rand. spell: ZoneSeek or &lt;MB&gt;Drain or ZoneSeek</t>
  </si>
  <si>
    <t>F5 0B 03 02    ; Monsters #2 are hidden and their HP restored, diagonal</t>
  </si>
  <si>
    <t>F7 17          ; Trigger event: Kefka from Leo's last fight, fade to black</t>
  </si>
  <si>
    <t>[script #372]  ; orig idx=372, " ", nb. bytes=52</t>
  </si>
  <si>
    <t>F0 48 36 9B    ; Rand. spell: ZoneSeek or Ramuh or Dischord</t>
  </si>
  <si>
    <t>F0 EE 1A 19    ; Rand. spell: Battle or &lt;MG&gt;Rasp or &lt;MG&gt;Slow</t>
  </si>
  <si>
    <t>F3 4B 00       ; Text: " The, the door's opening!&lt;D&gt; "</t>
  </si>
  <si>
    <t>[script #373]  ; orig idx=373, "Officer", nb. bytes=32</t>
  </si>
  <si>
    <t>F0 EE EE EE    ; Rand. spell: Battle or Battle or Battle</t>
  </si>
  <si>
    <t>F9 01 0D 05    ; VAR013 set bit: 5</t>
  </si>
  <si>
    <t>F9 02 0D 04    ; VAR013 clear bit: 4</t>
  </si>
  <si>
    <t>F5 00 03 04    ; Monsters #3 are hidden and their HP restored, suddently</t>
  </si>
  <si>
    <t>F7 0E          ; Trigger event: Locke gets soldiers clothes</t>
  </si>
  <si>
    <t>[script #374]  ; orig idx=374, "Cadet", nb. bytes=11</t>
  </si>
  <si>
    <t>FC 1B 3B 00    ; If monster is in formation #59</t>
  </si>
  <si>
    <t>[script #375]  ; orig idx=375, " ", nb. bytes=3</t>
  </si>
  <si>
    <t>[script #376]  ; orig idx=376, " ", nb. bytes=3</t>
  </si>
  <si>
    <t>[script #377]  ; orig idx=377, "Soldier", nb. bytes=2</t>
  </si>
  <si>
    <t>[script #378]  ; orig idx=378, " ", nb. bytes=12</t>
  </si>
  <si>
    <t>F1 2B          ; Targeting: ??? (used by Esper vs Kefka)</t>
  </si>
  <si>
    <t>F7 1A          ; Trigger event: Kefka (or ally #1) gets an Esper with x-zone (enemy #1 become invizible)</t>
  </si>
  <si>
    <t>[script #379]  ; orig idx=379, " ", nb. bytes=3</t>
  </si>
  <si>
    <t>[script #380]  ; orig idx=380, " ", nb. bytes=3</t>
  </si>
  <si>
    <t>[script #381]  ; orig idx=381, "Atma", nb. bytes=138</t>
  </si>
  <si>
    <t>F3 83 00       ; Text: " Unknown light surrounded Atma!&lt;D&gt;"</t>
  </si>
  <si>
    <t>F0 FE 4F 4F    ; Rand. spell: Nothing or Starlet or Starlet</t>
  </si>
  <si>
    <t>F0 37 46 41    ; Rand. spell: Ifrit or Ragnarok or Odin</t>
  </si>
  <si>
    <t>F0 3D FE 37    ; Rand. spell: Bismark or Nothing or Ifrit</t>
  </si>
  <si>
    <t>F0 4F 41 46    ; Rand. spell: Starlet or Odin or Ragnarok</t>
  </si>
  <si>
    <t>F0 37 37 37    ; Rand. spell: Ifrit or Ifrit or Ifrit</t>
  </si>
  <si>
    <t>F0 3D 41 38    ; Rand. spell: Bismark or Odin or Shiva</t>
  </si>
  <si>
    <t>F0 38 41 3A    ; Rand. spell: Shiva or Odin or Terrato</t>
  </si>
  <si>
    <t>F0 3D C5 C5    ; Rand. spell: Bismark or N. Cross or N. Cross</t>
  </si>
  <si>
    <t>FC 0D 03 0B    ; If variable VAR003 is greater than or equal to 11</t>
  </si>
  <si>
    <t>[script #382]  ; orig idx=382, " ", nb. bytes=3</t>
  </si>
  <si>
    <t>[script #383]  ; orig idx=383, " ", nb. bytes=3</t>
  </si>
  <si>
    <t>F0 5E 04 FE    ; Rand. spell: AuraBolt or &lt;MB&gt;Drain or Nothing</t>
  </si>
  <si>
    <t>F0 EF 1B FE    ; Rand. spell: Special or &lt;MG&gt;Mute or Nothing</t>
  </si>
  <si>
    <t>F0 39 3C FE    ; Rand. spell: Siren or Maduin or Nothing</t>
  </si>
  <si>
    <t>F0 8B 8C 45    ; Rand. spell: Condemned or Roulette or Crusader</t>
  </si>
  <si>
    <t>F0 92 93 94    ; Rand. spell: Revenge or Pearl Wind or L.5 Doom</t>
  </si>
  <si>
    <t>F0 95 96 97    ; Rand. spell: L.4 Flare or L.3 Muddle or Reflect???</t>
  </si>
  <si>
    <t>F0 4B 99 CD    ; Rand. spell: Sraphim or Step Mine or Launcher</t>
  </si>
  <si>
    <t>F0 9B 9C A3    ; Rand. spell: Dischord or Sour Mouth or Imp Song</t>
  </si>
  <si>
    <t>F0 44 4F A2    ; Rand. spell: Alexandr or Starlet or Exploder</t>
  </si>
  <si>
    <t>F0 9E 4E 4F    ; Rand. spell: Rippler or Fenrir or Starlet</t>
  </si>
  <si>
    <t>F0 EE 10 FE    ; Rand. spell: Battle or &lt;MB&gt;Demi or Nothing</t>
  </si>
  <si>
    <t>F0 E2 EE FE    ; Rand. spell: Dread or Battle or Nothing</t>
  </si>
  <si>
    <t>F0 3D 39 CF    ; Rand. spell: Bismark or Siren or Cold Dust</t>
  </si>
  <si>
    <t>F0 EE FE 5E    ; Rand. spell: Battle or Nothing or AuraBolt</t>
  </si>
  <si>
    <t>F0 0E 0E FE    ; Rand. spell: &lt;MB&gt;Pearl or &lt;MB&gt;Pearl or Nothing</t>
  </si>
  <si>
    <t>F0 0E FE FE    ; Rand. spell: &lt;MB&gt;Pearl or Nothing or Nothing</t>
  </si>
  <si>
    <t>F0 2C 2C FE    ; Rand. spell: &lt;MG&gt;Dispel or &lt;MG&gt;Dispel or Nothing</t>
  </si>
  <si>
    <t>F0 C5 37 EE    ; Rand. spell: N. Cross or Ifrit or Battle</t>
  </si>
  <si>
    <t>F0 EF E7 E7    ; Rand. spell: Special or Shimsham or Shimsham</t>
  </si>
  <si>
    <t>F0 EF 94 FE    ; Rand. spell: Special or L.5 Doom or Nothing</t>
  </si>
  <si>
    <t>F0 EF 95 FE    ; Rand. spell: Special or L.4 Flare or Nothing</t>
  </si>
  <si>
    <t>F0 EF 96 FE    ; Rand. spell: Special or L.3 Muddle or Nothing</t>
  </si>
  <si>
    <t>F0 3F FE FE    ; Rand. spell: Palidor or Nothing or Nothing</t>
  </si>
  <si>
    <t>F0 48 48 EE    ; Rand. spell: ZoneSeek or ZoneSeek or Battle</t>
  </si>
  <si>
    <t xml:space="preserve">F0 5E 5E 58    ; Rand. spell: AuraBolt or AuraBolt or  </t>
  </si>
  <si>
    <t>F0 58 EF FE    ; Rand. spell:   or Special or Nothing</t>
  </si>
  <si>
    <t>FC 0B C8 00    ; If timer has reached/passed 200 (locks timer)</t>
  </si>
  <si>
    <t>FC 0B 50 00    ; If timer has reached/passed 80 (locks timer)</t>
  </si>
  <si>
    <t>9B             ; Dischord</t>
  </si>
  <si>
    <t>AB             ; Megazerk</t>
  </si>
  <si>
    <t>F0 EE EE 3F    ; Rand. spell: Battle or Battle or Palidor</t>
  </si>
  <si>
    <t>F0 36 EE FE    ; Rand. spell: Ramuh or Battle or Nothing</t>
  </si>
  <si>
    <t>4F             ; Starlet</t>
  </si>
  <si>
    <t>F0 EE EE A8    ; Rand. spell: Battle or Battle or Lullaby</t>
  </si>
  <si>
    <t>8B             ; Condemned</t>
  </si>
  <si>
    <t>F0 30 30 31    ; Rand. spell: &lt;MW&gt;Life or &lt;MW&gt;Life or &lt;MW&gt;Life 2</t>
  </si>
  <si>
    <t>F0 91 4F 4F    ; Rand. spell: Big Guard or Starlet or Starlet</t>
  </si>
  <si>
    <t>F0 56 FE FE    ; Rand. spell:   or Nothing or Nothing</t>
  </si>
  <si>
    <t>F0 5F 43 43    ; Rand. spell: Suplex or Bahamut or Bahamut</t>
  </si>
  <si>
    <t>F0 AD AD EE    ; Rand. spell: Net or Net or Battle</t>
  </si>
  <si>
    <t>F0 37 46 3D    ; Rand. spell: Ifrit or Ragnarok or Bismark</t>
  </si>
  <si>
    <t>4C             ; Golem</t>
  </si>
  <si>
    <t>F0 EF EF 4C    ; Rand. spell: Special or Special or Golem</t>
  </si>
  <si>
    <t xml:space="preserve">56             ;  </t>
  </si>
  <si>
    <t>F0 4C 4F 23    ; Rand. spell: Golem or Starlet or &lt;MG&gt;Imp</t>
  </si>
  <si>
    <t>F0 33 55 25    ; Rand. spell: &lt;MW&gt;Remedy or Joker Doom or &lt;MG&gt;Shell</t>
  </si>
  <si>
    <t>F0 34 33 1F    ; Rand. spell: &lt;MW&gt;Regen or &lt;MW&gt;Remedy or &lt;MG&gt;Haste</t>
  </si>
  <si>
    <t>F0 4F FE FE    ; Rand. spell: Starlet or Nothing or Nothing</t>
  </si>
  <si>
    <t>F0 EE 45 FE    ; Rand. spell: Battle or Crusader or Nothing</t>
  </si>
  <si>
    <t>F0 EE 93 5E    ; Rand. spell: Battle or Pearl Wind or AuraBolt</t>
  </si>
  <si>
    <t>F0 EE EE 35    ; Rand. spell: Battle or Battle or &lt;MW&gt;Life 3</t>
  </si>
  <si>
    <t>F0 39 36 3D    ; Rand. spell: Siren or Ramuh or Bismark</t>
  </si>
  <si>
    <t>F0 40 45 3D    ; Rand. spell: Tritoch or Crusader or Bismark</t>
  </si>
  <si>
    <t>F0 40 39 36    ; Rand. spell: Tritoch or Siren or Ramuh</t>
  </si>
  <si>
    <t>F0 EE 0D EE    ; Rand. spell: Battle or &lt;MB&gt;Doom or Battle</t>
  </si>
  <si>
    <t>F0 FE 50 EF    ; Rand. spell: Nothing or Phoenix or Special</t>
  </si>
  <si>
    <t>F0 58 3F 5F    ; Rand. spell:   or Palidor or Suplex</t>
  </si>
  <si>
    <t>F0 EF FE 48    ; Rand. spell: Special or Nothing or ZoneSeek</t>
  </si>
  <si>
    <t>F0 EE EE 93    ; Rand. spell: Battle or Battle or Pearl Wind</t>
  </si>
  <si>
    <t>F0 EE EE 68    ; Rand. spell: Battle or Battle or Harvester</t>
  </si>
  <si>
    <t>F0 EE EE 77    ; Rand. spell: Battle or Battle or Kitty</t>
  </si>
  <si>
    <t>F0 58 58 C9    ; Rand. spell:   or   or R.Polarity</t>
  </si>
  <si>
    <t>F0 58 C9 FE    ; Rand. spell:   or R.Polarity or Nothing</t>
  </si>
  <si>
    <t>F0 D0 FE FE    ; Rand. spell: Tentacle or Nothing or Nothing</t>
  </si>
  <si>
    <t>F0 40 5E E8    ; Rand. spell: Tritoch or AuraBolt or Lode Stone</t>
  </si>
  <si>
    <t>F0 58 EE 5E    ; Rand. spell:   or Battle or AuraBolt</t>
  </si>
  <si>
    <t>F0 EE 58 5E    ; Rand. spell: Battle or   or AuraBolt</t>
  </si>
  <si>
    <t>F0 59 D4 CD    ; Rand. spell:   or Grav Bomb or Launcher</t>
  </si>
  <si>
    <t xml:space="preserve">F0 D4 D4 58    ; Rand. spell: Grav Bomb or Grav Bomb or  </t>
  </si>
  <si>
    <t xml:space="preserve">F0 EF CD 59    ; Rand. spell: Special or Launcher or  </t>
  </si>
  <si>
    <t>F0 EF 59 CD    ; Rand. spell: Special or   or Launcher</t>
  </si>
  <si>
    <t>F0 EE 3F 3F    ; Rand. spell: Battle or Palidor or Palidor</t>
  </si>
  <si>
    <t>F0 46 45 EF    ; Rand. spell: Ragnarok or Crusader or Special</t>
  </si>
  <si>
    <t>F0 FE FE C2    ; Rand. spell: Nothing or Nothing or Escape</t>
  </si>
  <si>
    <t>F0 EE 8C EF    ; Rand. spell: Battle or Roulette or Special</t>
  </si>
  <si>
    <t>F0 EE 4B A8    ; Rand. spell: Battle or Sraphim or Lullaby</t>
  </si>
  <si>
    <t>F0 92 D3 FE    ; Rand. spell: Revenge or Evil Toot or Nothing</t>
  </si>
  <si>
    <t>F0 D3 3A FE    ; Rand. spell: Evil Toot or Terrato or Nothing</t>
  </si>
  <si>
    <t>5F             ; Suplex</t>
  </si>
  <si>
    <t>9C             ; Sour Mouth</t>
  </si>
  <si>
    <t>F0 5E 40 40    ; Rand. spell: AuraBolt or Tritoch or Tritoch</t>
  </si>
  <si>
    <t>FC 0B 3C 00    ; If timer has reached/passed 60 (locks timer)</t>
  </si>
  <si>
    <t>F0 0D 8B FE    ; Rand. spell: &lt;MB&gt;Doom or Condemned or Nothing</t>
  </si>
  <si>
    <t>F0 FE FE 0D    ; Rand. spell: Nothing or Nothing or &lt;MB&gt;Doom</t>
  </si>
  <si>
    <t>23             ; &lt;MG&gt;Imp</t>
  </si>
  <si>
    <t>F0 04 C7 FE    ; Rand. spell: &lt;MB&gt;Drain or Love Token or Nothing</t>
  </si>
  <si>
    <t>F0 4E 4E FE    ; Rand. spell: Fenrir or Fenrir or Nothing</t>
  </si>
  <si>
    <t>F0 1B 29 FE    ; Rand. spell: &lt;MG&gt;Mute or &lt;MG&gt;Osmose or Nothing</t>
  </si>
  <si>
    <t>F0 1A 20 FE    ; Rand. spell: &lt;MG&gt;Rasp or &lt;MG&gt;Stop or Nothing</t>
  </si>
  <si>
    <t>F0 1E 1D FE    ; Rand. spell: &lt;MG&gt;Muddle or &lt;MG&gt;Sleep or Nothing</t>
  </si>
  <si>
    <t>F0 EE EE 4E    ; Rand. spell: Battle or Battle or Fenrir</t>
  </si>
  <si>
    <t>F0 94 95 5E    ; Rand. spell: L.5 Doom or L.4 Flare or AuraBolt</t>
  </si>
  <si>
    <t>F0 3D 0C 4F    ; Rand. spell: Bismark or &lt;MB&gt;Break or Starlet</t>
  </si>
  <si>
    <t>3F             ; Palidor</t>
  </si>
  <si>
    <t>F0 FE FE A2    ; Rand. spell: Nothing or Nothing or Exploder</t>
  </si>
  <si>
    <t>F0 EE EE 26    ; Rand. spell: Battle or Battle or &lt;MG&gt;Vanish</t>
  </si>
  <si>
    <t>F0 5F FE FE    ; Rand. spell: Suplex or Nothing or Nothing</t>
  </si>
  <si>
    <t>F0 D6 FE FE    ; Rand. spell: Disaster or Nothing or Nothing</t>
  </si>
  <si>
    <t>F0 3D 39 36    ; Rand. spell: Bismark or Siren or Ramuh</t>
  </si>
  <si>
    <t>F0 45 3D 36    ; Rand. spell: Crusader or Bismark or Ramuh</t>
  </si>
  <si>
    <t>F0 37 37 FE    ; Rand. spell: Ifrit or Ifrit or Nothing</t>
  </si>
  <si>
    <t>F0 E7 FE FE    ; Rand. spell: Shimsham or Nothing or Nothing</t>
  </si>
  <si>
    <t>F0 73 36 DD    ; Rand. spell: Snowball or Ramuh or Missile</t>
  </si>
  <si>
    <t>93             ; Pearl Wind</t>
  </si>
  <si>
    <t>A2             ; Exploder</t>
  </si>
  <si>
    <t>F0 EE 5F FE    ; Rand. spell: Battle or Suplex or Nothing</t>
  </si>
  <si>
    <t>F0 CF 3D 4B    ; Rand. spell: Cold Dust or Bismark or Sraphim</t>
  </si>
  <si>
    <t>F0 55 24 1F    ; Rand. spell: Joker Doom or &lt;MG&gt;Rflect or &lt;MG&gt;Haste</t>
  </si>
  <si>
    <t>97             ; Reflect???</t>
  </si>
  <si>
    <t>F0 EE 94 48    ; Rand. spell: Battle or L.5 Doom or ZoneSeek</t>
  </si>
  <si>
    <t>F0 10 10 48    ; Rand. spell: &lt;MB&gt;Demi or &lt;MB&gt;Demi or ZoneSeek</t>
  </si>
  <si>
    <t>F0 EE 8B 8B    ; Rand. spell: Battle or Condemned or Condemned</t>
  </si>
  <si>
    <t>F0 EE 8B EE    ; Rand. spell: Battle or Condemned or Battle</t>
  </si>
  <si>
    <t>F0 FE FE 8C    ; Rand. spell: Nothing or Nothing or Roulette</t>
  </si>
  <si>
    <t>94             ; L.5 Doom</t>
  </si>
  <si>
    <t>F0 0D FE FE    ; Rand. spell: &lt;MB&gt;Doom or Nothing or Nothing</t>
  </si>
  <si>
    <t>F0 5E 9B EE    ; Rand. spell: AuraBolt or Dischord or Battle</t>
  </si>
  <si>
    <t xml:space="preserve">F0 59 59 58    ; Rand. spell:   or   or  </t>
  </si>
  <si>
    <t>F0 FE 3C 4F    ; Rand. spell: Nothing or Maduin or Starlet</t>
  </si>
  <si>
    <t>FC 06 36 5A    ; If target self has less or equal than 11520 HP</t>
  </si>
  <si>
    <t>F0 EE 36 EE    ; Rand. spell: Battle or Ramuh or Battle</t>
  </si>
  <si>
    <t>F0 58 5E 3C    ; Rand. spell:   or AuraBolt or Maduin</t>
  </si>
  <si>
    <t>F0 EE 3C 36    ; Rand. spell: Battle or Maduin or Ramuh</t>
  </si>
  <si>
    <t>F0 48 5E 36    ; Rand. spell: ZoneSeek or AuraBolt or Ramuh</t>
  </si>
  <si>
    <t>F0 5E 59 FE    ; Rand. spell: AuraBolt or   or Nothing</t>
  </si>
  <si>
    <t>FC 06 36 3B    ; If target self has less or equal than 7552 HP</t>
  </si>
  <si>
    <t>F0 FE FE 36    ; Rand. spell: Nothing or Nothing or Ramuh</t>
  </si>
  <si>
    <t>C1             ; WallChange</t>
  </si>
  <si>
    <t>F0 EE EE C9    ; Rand. spell: Battle or Battle or R.Polarity</t>
  </si>
  <si>
    <t xml:space="preserve">F0 EE 42 58    ; Rand. spell: Battle or Raiden or  </t>
  </si>
  <si>
    <t>F0 B1 58 4E    ; Rand. spell: Blaster or   or Fenrir</t>
  </si>
  <si>
    <t>F0 EE EF AD    ; Rand. spell: Battle or Special or Net</t>
  </si>
  <si>
    <t xml:space="preserve">F0 3C 58 58    ; Rand. spell: Maduin or   or  </t>
  </si>
  <si>
    <t xml:space="preserve">F0 3D 3D 58    ; Rand. spell: Bismark or Bismark or  </t>
  </si>
  <si>
    <t>F0 3C 58 4E    ; Rand. spell: Maduin or   or Fenrir</t>
  </si>
  <si>
    <t>F0 EE 3C 5E    ; Rand. spell: Battle or Maduin or AuraBolt</t>
  </si>
  <si>
    <t>F0 73 3A E8    ; Rand. spell: Snowball or Terrato or Lode Stone</t>
  </si>
  <si>
    <t>F0 11 4F 11    ; Rand. spell: &lt;MB&gt;Quartr or Starlet or &lt;MB&gt;Quartr</t>
  </si>
  <si>
    <t>C4             ; Mind Blast</t>
  </si>
  <si>
    <t>F0 EE 4F EE    ; Rand. spell: Battle or Starlet or Battle</t>
  </si>
  <si>
    <t>F0 4F EE 36    ; Rand. spell: Starlet or Battle or Ramuh</t>
  </si>
  <si>
    <t>F0 FE 4F FE    ; Rand. spell: Nothing or Starlet or Nothing</t>
  </si>
  <si>
    <t>FC 0D 00 06    ; If variable VAR000 is greater than or equal to 6</t>
  </si>
  <si>
    <t>8C             ; Roulette</t>
  </si>
  <si>
    <t>F0 EE 3A 3A    ; Rand. spell: Battle or Terrato or Terrato</t>
  </si>
  <si>
    <t>F0 4C 39 FE    ; Rand. spell: Golem or Siren or Nothing</t>
  </si>
  <si>
    <t>4B             ; Sraphim</t>
  </si>
  <si>
    <t>55             ; Joker Doom</t>
  </si>
  <si>
    <t>FC 0D 01 08    ; If variable VAR001 is greater than or equal to 8</t>
  </si>
  <si>
    <t>F0 C5 5E FE    ; Rand. spell: N. Cross or AuraBolt or Nothing</t>
  </si>
  <si>
    <t>F0 39 5E FE    ; Rand. spell: Siren or AuraBolt or Nothing</t>
  </si>
  <si>
    <t>F0 4B FE 3A    ; Rand. spell: Sraphim or Nothing or Terrato</t>
  </si>
  <si>
    <t>F0 39 3A FE    ; Rand. spell: Siren or Terrato or Nothing</t>
  </si>
  <si>
    <t>F0 3A 39 FE    ; Rand. spell: Terrato or Siren or Nothing</t>
  </si>
  <si>
    <t>F0 3A FE 4C    ; Rand. spell: Terrato or Nothing or Golem</t>
  </si>
  <si>
    <t>F0 FE 39 4C    ; Rand. spell: Nothing or Siren or Golem</t>
  </si>
  <si>
    <t>F0 0D 44 44    ; Rand. spell: &lt;MB&gt;Doom or Alexandr or Alexandr</t>
  </si>
  <si>
    <t>F0 19 FE 93    ; Rand. spell: &lt;MG&gt;Slow or Nothing or Pearl Wind</t>
  </si>
  <si>
    <t>F0 1B 19 FE    ; Rand. spell: &lt;MG&gt;Mute or &lt;MG&gt;Slow or Nothing</t>
  </si>
  <si>
    <t>F0 20 1B FE    ; Rand. spell: &lt;MG&gt;Stop or &lt;MG&gt;Mute or Nothing</t>
  </si>
  <si>
    <t>F0 FE 36 FE    ; Rand. spell: Nothing or Ramuh or Nothing</t>
  </si>
  <si>
    <t>F0 39 FE 3A    ; Rand. spell: Siren or Nothing or Terrato</t>
  </si>
  <si>
    <t>F0 FE 39 39    ; Rand. spell: Nothing or Siren or Siren</t>
  </si>
  <si>
    <t>F0 3C 3D FE    ; Rand. spell: Maduin or Bismark or Nothing</t>
  </si>
  <si>
    <t>F0 1C 1F FE    ; Rand. spell: &lt;MG&gt;Safe or &lt;MG&gt;Haste or Nothing</t>
  </si>
  <si>
    <t>F0 25 55 FE    ; Rand. spell: &lt;MG&gt;Shell or Joker Doom or Nothing</t>
  </si>
  <si>
    <t>F0 EE BD EE    ; Rand. spell: Battle or Raid or Battle</t>
  </si>
  <si>
    <t>F0 FE FE 48    ; Rand. spell: Nothing or Nothing or ZoneSeek</t>
  </si>
  <si>
    <t>F0 EE 3D 4E    ; Rand. spell: Battle or Bismark or Fenrir</t>
  </si>
  <si>
    <t>F0 3D 37 46    ; Rand. spell: Bismark or Ifrit or Ragnarok</t>
  </si>
  <si>
    <t>F0 EE 4F 37    ; Rand. spell: Battle or Starlet or Ifrit</t>
  </si>
  <si>
    <t>C9             ; R.Polarity</t>
  </si>
  <si>
    <t>F0 FE 3A C5    ; Rand. spell: Nothing or Terrato or N. Cross</t>
  </si>
  <si>
    <t>FC 06 36 4B    ; If target self has less or equal than 9600 HP</t>
  </si>
  <si>
    <t>F0 3D 4F 4F    ; Rand. spell: Bismark or Starlet or Starlet</t>
  </si>
  <si>
    <t>F0 3C EE A8    ; Rand. spell: Maduin or Battle or Lullaby</t>
  </si>
  <si>
    <t>F0 3D CE EE    ; Rand. spell: Bismark or Charm or Battle</t>
  </si>
  <si>
    <t>F0 3C EE 3D    ; Rand. spell: Maduin or Battle or Bismark</t>
  </si>
  <si>
    <t>B1             ; Blaster</t>
  </si>
  <si>
    <t>F0 37 38 FE    ; Rand. spell: Ifrit or Shiva or Nothing</t>
  </si>
  <si>
    <t>F0 44 37 FE    ; Rand. spell: Alexandr or Ifrit or Nothing</t>
  </si>
  <si>
    <t>F0 EE 59 20    ; Rand. spell: Battle or   or &lt;MG&gt;Stop</t>
  </si>
  <si>
    <t>F0 EE 59 5E    ; Rand. spell: Battle or   or AuraBolt</t>
  </si>
  <si>
    <t>FC 06 36 0D    ; If target self has less or equal than 1664 HP</t>
  </si>
  <si>
    <t>F0 EF D2 E0    ; Rand. spell: Special or Train or Revenger</t>
  </si>
  <si>
    <t>F0 09 D2 EF    ; Rand. spell: &lt;MB&gt;Fire 3 or Train or Special</t>
  </si>
  <si>
    <t>F0 0A D2 EF    ; Rand. spell: &lt;MB&gt;Ice 3 or Train or Special</t>
  </si>
  <si>
    <t>F0 0B FE EF    ; Rand. spell: &lt;MB&gt;Bolt 3 or Nothing or Special</t>
  </si>
  <si>
    <t>FC 06 36 31    ; If target self has less or equal than 6272 HP</t>
  </si>
  <si>
    <t>F0 1B 1D FE    ; Rand. spell: &lt;MG&gt;Mute or &lt;MG&gt;Sleep or Nothing</t>
  </si>
  <si>
    <t>F0 A3 A3 A3    ; Rand. spell: Imp Song or Imp Song or Imp Song</t>
  </si>
  <si>
    <t>FC 0D 03 0E    ; If variable VAR003 is greater than or equal to 14</t>
  </si>
  <si>
    <t>F0 10 11 0C    ; Rand. spell: &lt;MB&gt;Demi or &lt;MB&gt;Quartr or &lt;MB&gt;Break</t>
  </si>
  <si>
    <t>F0 10 11 12    ; Rand. spell: &lt;MB&gt;Demi or &lt;MB&gt;Quartr or &lt;MB&gt;X-Zone</t>
  </si>
  <si>
    <t>F0 1A 1E 1C    ; Rand. spell: &lt;MG&gt;Rasp or &lt;MG&gt;Muddle or &lt;MG&gt;Safe</t>
  </si>
  <si>
    <t>F0 19 20 1F    ; Rand. spell: &lt;MG&gt;Slow or &lt;MG&gt;Stop or &lt;MG&gt;Haste</t>
  </si>
  <si>
    <t>F0 36 40 E8    ; Rand. spell: Ramuh or Tritoch or Lode Stone</t>
  </si>
  <si>
    <t>F0 EE 40 E8    ; Rand. spell: Battle or Tritoch or Lode Stone</t>
  </si>
  <si>
    <t>F0 FE 16 16    ; Rand. spell: Nothing or &lt;MB&gt;W Wind or &lt;MB&gt;W Wind</t>
  </si>
  <si>
    <t>F0 41 16 4C    ; Rand. spell: Odin or &lt;MB&gt;W Wind or Golem</t>
  </si>
  <si>
    <t>F0 1A 1A 3A    ; Rand. spell: &lt;MG&gt;Rasp or &lt;MG&gt;Rasp or Terrato</t>
  </si>
  <si>
    <t>F0 3A 3A 1A    ; Rand. spell: Terrato or Terrato or &lt;MG&gt;Rasp</t>
  </si>
  <si>
    <t>F0 1A CF 3A    ; Rand. spell: &lt;MG&gt;Rasp or Cold Dust or Terrato</t>
  </si>
  <si>
    <t>F0 CD DD DD    ; Rand. spell: Launcher or Missile or Missile</t>
  </si>
  <si>
    <t>CD             ; Launcher</t>
  </si>
  <si>
    <t>FC 0B 30 00    ; If timer has reached/passed 48 (locks timer)</t>
  </si>
  <si>
    <t>F0 EE 3C FE    ; Rand. spell: Battle or Maduin or Nothing</t>
  </si>
  <si>
    <t>F0 EE 3C 3D    ; Rand. spell: Battle or Maduin or Bismark</t>
  </si>
  <si>
    <t>F0 EE BB BB    ; Rand. spell: Battle or Absolute 0 or Absolute 0</t>
  </si>
  <si>
    <t>F0 EE 74 BB    ; Rand. spell: Battle or Surge or Absolute 0</t>
  </si>
  <si>
    <t>F0 EE 39 3C    ; Rand. spell: Battle or Siren or Maduin</t>
  </si>
  <si>
    <t>F0 1E 04 39    ; Rand. spell: &lt;MG&gt;Muddle or &lt;MB&gt;Drain or Siren</t>
  </si>
  <si>
    <t>FC 06 36 25    ; If target self has less or equal than 4736 HP</t>
  </si>
  <si>
    <t>F0 EE 65 67    ; Rand. spell: Battle or Wind Slash or Rage</t>
  </si>
  <si>
    <t>F0 EE 65 EE    ; Rand. spell: Battle or Wind Slash or Battle</t>
  </si>
  <si>
    <t>F0 EE EE ED    ; Rand. spell: Battle or Battle or Slide</t>
  </si>
  <si>
    <t>F0 FE FE 5F    ; Rand. spell: Nothing or Nothing or Suplex</t>
  </si>
  <si>
    <t>0B             ; &lt;MB&gt;Bolt 3</t>
  </si>
  <si>
    <t>F0 FE 07 02    ; Rand. spell: Nothing or &lt;MB&gt;Bolt 2 or &lt;MB&gt;Bolt</t>
  </si>
  <si>
    <t>F0 B9 02 07    ; Rand. spell: Giga Volt or &lt;MB&gt;Bolt or &lt;MB&gt;Bolt 2</t>
  </si>
  <si>
    <t>F0 B9 02 02    ; Rand. spell: Giga Volt or &lt;MB&gt;Bolt or &lt;MB&gt;Bolt</t>
  </si>
  <si>
    <t>F0 07 02 02    ; Rand. spell: &lt;MB&gt;Bolt 2 or &lt;MB&gt;Bolt or &lt;MB&gt;Bolt</t>
  </si>
  <si>
    <t>F0 EE 8B 6C    ; Rand. spell: Battle or Condemned or Specter</t>
  </si>
  <si>
    <t>D6             ; Disaster</t>
  </si>
  <si>
    <t>8D             ; CleanSweep</t>
  </si>
  <si>
    <t>FC 06 36 3D    ; If target self has less or equal than 7808 HP</t>
  </si>
  <si>
    <t>F0 EE 8E 8E    ; Rand. spell: Battle or Aqua Rake or Aqua Rake</t>
  </si>
  <si>
    <t>F0 EE A9 A9    ; Rand. spell: Battle or Acid Rain or Acid Rain</t>
  </si>
  <si>
    <t>F0 CC 95 C6    ; Rand. spell: S. Cross or L.4 Flare or Flare Star</t>
  </si>
  <si>
    <t>F0 05 B3 05    ; Rand. spell: &lt;MB&gt;Fire 2 or Fire Ball or &lt;MB&gt;Fire 2</t>
  </si>
  <si>
    <t>F0 05 05 B3    ; Rand. spell: &lt;MB&gt;Fire 2 or &lt;MB&gt;Fire 2 or Fire Ball</t>
  </si>
  <si>
    <t>FC 16 34 00    ; If the global battle timer is greater than 52</t>
  </si>
  <si>
    <t>F0 EE 5E 3C    ; Rand. spell: Battle or AuraBolt or Maduin</t>
  </si>
  <si>
    <t>F0 39 EE FE    ; Rand. spell: Siren or Battle or Nothing</t>
  </si>
  <si>
    <t>F0 FE EE BD    ; Rand. spell: Nothing or Battle or Raid</t>
  </si>
  <si>
    <t>F0 FE E3 E3    ; Rand. spell: Nothing or Shock Wave or Shock Wave</t>
  </si>
  <si>
    <t>F0 E3 FE E3    ; Rand. spell: Shock Wave or Nothing or Shock Wave</t>
  </si>
  <si>
    <t>F0 E3 E3 FE    ; Rand. spell: Shock Wave or Shock Wave or Nothing</t>
  </si>
  <si>
    <t>F0 E2 BC C9    ; Rand. spell: Dread or Magnitude8 or R.Polarity</t>
  </si>
  <si>
    <t>F0 1C 1C 1F    ; Rand. spell: &lt;MG&gt;Safe or &lt;MG&gt;Safe or &lt;MG&gt;Haste</t>
  </si>
  <si>
    <t>F0 CC C6 C5    ; Rand. spell: S. Cross or Flare Star or N. Cross</t>
  </si>
  <si>
    <t>FC 06 36 30    ; If target self has less or equal than 6144 HP</t>
  </si>
  <si>
    <t>F0 B6 D4 B5    ; Rand. spell: Diffuser or Grav Bomb or Tek Laser</t>
  </si>
  <si>
    <t>F0 B6 DD B4    ; Rand. spell: Diffuser or Missile or Atomic Ray</t>
  </si>
  <si>
    <t>F0 AF D4 B4    ; Rand. spell: Delta Hit or Grav Bomb or Atomic Ray</t>
  </si>
  <si>
    <t>F0 0E 0F 1A    ; Rand. spell: &lt;MB&gt;Pearl or &lt;MB&gt;Flare or &lt;MG&gt;Rasp</t>
  </si>
  <si>
    <t>F0 24 20 35    ; Rand. spell: &lt;MG&gt;Rflect or &lt;MG&gt;Stop or &lt;MW&gt;Life 3</t>
  </si>
  <si>
    <t>F0 09 09 1E    ; Rand. spell: &lt;MB&gt;Fire 3 or &lt;MB&gt;Fire 3 or &lt;MG&gt;Muddle</t>
  </si>
  <si>
    <t>F0 03 04 08    ; Rand. spell: &lt;MB&gt;Poison or &lt;MB&gt;Drain or &lt;MB&gt;Bio</t>
  </si>
  <si>
    <t>F0 2C FE FE    ; Rand. spell: &lt;MG&gt;Dispel or Nothing or Nothing</t>
  </si>
  <si>
    <t>F0 11 FE FE    ; Rand. spell: &lt;MB&gt;Quartr or Nothing or Nothing</t>
  </si>
  <si>
    <t>FC 06 36 19    ; If target self has less or equal than 3200 HP</t>
  </si>
  <si>
    <t>F0 93 FE FE    ; Rand. spell: Pearl Wind or Nothing or Nothing</t>
  </si>
  <si>
    <t>DF             ; Meteo</t>
  </si>
  <si>
    <t>F0 16 17 FE    ; Rand. spell: &lt;MB&gt;W Wind or &lt;MB&gt;Merton or Nothing</t>
  </si>
  <si>
    <t>F0 DF D2 FE    ; Rand. spell: Meteo or Train or Nothing</t>
  </si>
  <si>
    <t>F0 EE FE 5F    ; Rand. spell: Battle or Nothing or Suplex</t>
  </si>
  <si>
    <t>F0 55 33 1F    ; Rand. spell: Joker Doom or &lt;MW&gt;Remedy or &lt;MG&gt;Haste</t>
  </si>
  <si>
    <t>F0 4F 38 4F    ; Rand. spell: Starlet or Shiva or Starlet</t>
  </si>
  <si>
    <t xml:space="preserve">F0 CD A7 58    ; Rand. spell: Launcher or Schiller or  </t>
  </si>
  <si>
    <t>F0 58 58 5E    ; Rand. spell:   or   or AuraBolt</t>
  </si>
  <si>
    <t>F0 0D 1B 48    ; Rand. spell: &lt;MB&gt;Doom or &lt;MG&gt;Mute or ZoneSeek</t>
  </si>
  <si>
    <t>F0 37 FE 3D    ; Rand. spell: Ifrit or Nothing or Bismark</t>
  </si>
  <si>
    <t>F0 37 3A FE    ; Rand. spell: Ifrit or Terrato or Nothing</t>
  </si>
  <si>
    <t>FC 06 36 4C    ; If target self has less or equal than 9728 HP</t>
  </si>
  <si>
    <t>F0 EE CF 5E    ; Rand. spell: Battle or Cold Dust or AuraBolt</t>
  </si>
  <si>
    <t>F0 3C 3C 3D    ; Rand. spell: Maduin or Maduin or Bismark</t>
  </si>
  <si>
    <t>F0 37 4F 37    ; Rand. spell: Ifrit or Starlet or Ifrit</t>
  </si>
  <si>
    <t>F0 37 3A 38    ; Rand. spell: Ifrit or Terrato or Shiva</t>
  </si>
  <si>
    <t>F0 3D 3A 37    ; Rand. spell: Bismark or Terrato or Ifrit</t>
  </si>
  <si>
    <t>F0 3D 3D 38    ; Rand. spell: Bismark or Bismark or Shiva</t>
  </si>
  <si>
    <t>F0 37 C5 C5    ; Rand. spell: Ifrit or N. Cross or N. Cross</t>
  </si>
  <si>
    <t>NEW</t>
  </si>
  <si>
    <t>OLD</t>
  </si>
  <si>
    <t>w/ability scaling, OW</t>
  </si>
  <si>
    <t>-open -sl -oa 2.6.8.11.0.11.9.11.14.11.19.11.26.11.31.11.43.11.57 -ob 41.0.0 -oc 41.0.0 -sc1 locke -sc2 relm -sc3 umaro -sal -sn -eu -fst -sel -brl -bel -lel -rnl -rnc -sdr 2 4 -das -dda -dns -del -sca -com 99999999999999999999999999 -rec1 29 -rec2 28 -rec3 27 -rec4 23 -xpm 2 -mpm 3 -gpm 5 -nxppd -lsced 2 -hmc 3.5 -xgce 2.5 -ase 2 -msl 85 -bbs -be -bnu -rer 0 -fer 0 -escr 90 -dgne -wnz -mmnu -cmd -esr 2 3 -ebr 40 -eer 6 12 -nm1 terra -nm2 celes -nmmi -gp 2022 -smc 3 -sws 5 -sto 2 -iebr 9 -ierr 10 14 -csb 16 16 -mca -stra -saw -sisr 12 -sprp 80 190 -sdm 5 -npi -snbr -snes -snsb -snee -snil -ccsr 12 -cms -name RACHEL.EDGE.SARISA.MARISA.LENNA.BUBBLE.PMOG.BARON.MAGUS.TONBRY.SORA.BSRKR.SELFIE.BK -cpal 91.20.82.28.85.100.6 -cspr 103.50.143.145.87.39.155.83.89.153.160.35.159.154.7.15.18.8.3.12 -cspp 4.1.4.4.0.2.0.3.1.0.5.3.1.2.1.2.6.1.1.0 -cos -crvr 255 255 -crm -anca -adeh -nmc -nfps -nu -nfce -fs -fe -fvd -fj -fbs -fedc -as -ond -rr -rc -scan -etn -frw</t>
  </si>
  <si>
    <t>-morewarp</t>
  </si>
  <si>
    <t>2022-07-05 updates</t>
  </si>
  <si>
    <t>Basic starter kit</t>
  </si>
  <si>
    <t>-oe 75.0.0</t>
  </si>
  <si>
    <t>-cg -sl -oa 2.6.6.11.0.11.9.11.14.11.19.11.26.11.31.11.43.11.57 -ob 30.8.8.1.1.11.8 -oc 37.1.1.3.11 -od 41.0.0 -sc1 locke -sc2 relm -sc3 umaro -sal -sn -eu -fst -sel -brl -bel -lel -rnl -rnc -sdr 2 4 -das -dda -dns -del -sca -com 99999999999999999999999999 -rec1 29 -rec2 28 -rec3 27 -rec4 23 -xpm 2 -mpm 3 -gpm 5 -nxppd -lsced 2.5 -hmc 3 -xgce 2.5 -ase 3 -msl 85 -bbs -be -bnu -rer 0 -fer 0 -escr 90 -dgne -wnz -mmnu -cmd -esr 1 2 -ebr 40 -eer 6 10 -nm1 terra -rns1 -nm2 celes -rns2 -nmmi -gp 2022 -smc 3 -sws 5 -sto 2 -iebr 9 -ierr 10 14 -csb 16 16 -mca -stra -saw -sisr 12 -sprp 80 190 -sdm 5 -npi -snbr -snes -snsb -snee -snil -ccsr 12 -cms -name RACHEL.EDGE.SARISA.MARISA.LENNA.BUBBLE.PMOG.BARON.MAGUS.TONBRY.SORA.BSRKR.SELFIE.BK -cpal 91.20.82.28.85.100.6 -cspr 103.50.143.145.87.39.155.83.89.153.160.35.159.154.7.15.18.8.3.12 -cspp 4.1.4.4.0.2.0.3.1.0.5.3.1.2.1.2.6.1.1.0 -cos -crvr 255 255 -crm -anca -adeh -nmc -nfps -nu -nfce -fs -fe -fvd -fj -fbs -fedc -as -ond -rr -rc -scan -etn -frw</t>
  </si>
  <si>
    <t>-cg -sl -oa 2.6.6.11.0.11.9.11.14.11.19.11.26.11.31.11.43.11.57 -ob 30.8.8.1.1.11.8 -oc 37.1.1.3.11 -od 41.0.0 -sc1 locke -sc2 relm -sc3 umaro -sal -sn -eu -fst -sel -brl -bel -lel -rnl -rnc -sdr 2 4 -das -dda -dns -del -sca -com 99999999999999999999999999 -rec1 29 -rec2 28 -rec3 27 -rec4 23 -xpm 2 -mpm 3 -gpm 5 -nxppd -lsced 2.5 -hmc 2.5 -xgce 2.5 -ase 3 -msl 85 -bbs -be -bnu -rer 0 -fer 0 -escr 90 -dgne -wnz -mmnu -cmd -esr 1 2 -ebr 40 -eer 6 10 -nm1 terra -rns1 -nm2 celes -rns2 -nmmi -gp 2022 -smc 3 -sws 5 -sto 2 -iebr 9 -ierr 10 14 -csb 16 16 -mca -stra -saw -sisr 12 -sprp 80 190 -sdm 5 -npi -snbr -snes -snsb -snee -snil -ccsr 12 -cms -name RACHEL.EDGE.SARISA.MARISA.LENNA.BUBBLE.PMOG.BARON.MAGUS.TONBRY.SORA.BSRKR.SELFIE.BK -cpal 91.20.82.28.85.100.6 -cspr 103.50.143.145.87.39.155.83.89.153.160.35.159.154.7.15.18.8.3.12 -cspp 4.1.4.4.0.2.0.3.1.0.5.3.1.2.1.2.6.1.1.0 -cos -crvr 255 255 -crm -anca -adeh -nmc -nfps -nu -nfce -fs -fe -fvd -fj -fbs -fedc -as -ond -rr -rc -scan -etn -frw</t>
  </si>
  <si>
    <t>2022-07-08 updates</t>
  </si>
  <si>
    <t>-maxshopcount 6</t>
  </si>
  <si>
    <t>Randomization successful. Output filename: f_wc_8xxhcdq81cnp.1657340716.smc</t>
  </si>
  <si>
    <t>2022-07-09 updates</t>
  </si>
  <si>
    <t>-cg -sl -oa 2.6.6.11.0.11.9.11.14.11.19.11.26.11.31.11.43.11.57 -ob 30.8.8.1.1.11.8 -oc 37.1.1.3.11 -od 41.0.0 -sc1 locke -sc2 relm -sc3 umaro -sal -sn -eu -fst -sel -brl -bel -lel -rnl -rnc -sdr 2 4 -das -dda -dns -del -sca -com 99999999999999999999999999 -rec1 29 -rec2 28 -rec3 27 -rec4 23 -xpm 2 -mpm 3 -gpm 5 -nxppd -lsced 2.5 -hmc 2.5 -xgce 2.5 -ase 4 -msl 85 -bbs -be -bnu -rer 0 -fer 0 -escr 90 -dgne -wnz -mmnu -cmd -esr 1 2 -ebr 40 -eer 6 10 -nm1 terra -nm2 celes -nmmi -gp 2022 -smc 3 -sws 5 -sto 2 -iebr 9 -ierr 10 14 -csb 16 16 -mca -stra -saw -sisr 12 -sprp 80 190 -sdm 5 -npi -snbr -snes -snsb -snee -snil -ccsr 12 -cms -name RACHEL.EDGE.SARISA.MARISA.LENNA.BUBBLE.PMOG.BARON.MAGUS.TONBRY.SORA.BSRKR.SELFIE.BK -cpal 91.20.82.28.85.100.6 -cspr 103.50.143.145.87.39.155.83.89.153.160.35.159.154.7.15.18.8.3.12 -cspp 4.1.4.4.0.2.0.3.1.0.5.3.1.2.1.2.6.1.1.0 -cos -crvr 255 255 -crm -anca -adeh -nmc -nfps -nu -nfce -fs -fe -fvd -fj -fbs -fedc -as -ond -rr -rc -scan -etn -frw</t>
  </si>
  <si>
    <t>ability scaling to 4, remove random spells from Terra/Celes nat mag</t>
  </si>
  <si>
    <t>HP/MP: Checks 2.5</t>
  </si>
  <si>
    <t>Ability Scaling: Element 4</t>
  </si>
  <si>
    <t>Escapable: Random 90%</t>
  </si>
  <si>
    <t>Levels: C+E+D 2.5</t>
  </si>
  <si>
    <t>Exclude MagiTek, Possess, Shock, X Magic</t>
  </si>
  <si>
    <t>Random 1-2</t>
  </si>
  <si>
    <t>Bonus: 40%</t>
  </si>
  <si>
    <t>Original Summon MP</t>
  </si>
  <si>
    <t>Random Equipable 6-10</t>
  </si>
  <si>
    <t>Original coliseum rewards, shuffled opponents</t>
  </si>
  <si>
    <t>Cursed: 16</t>
  </si>
  <si>
    <t>New Mods</t>
  </si>
  <si>
    <t>15% chance Fight is replaced with another non-Fight/Magic/Item command</t>
  </si>
  <si>
    <t>50% chance Magic is replaced with another non-Fight/Magic/Item command</t>
  </si>
  <si>
    <t>33% chance Item is replaced with another non-Fight/Magic/Item command</t>
  </si>
  <si>
    <t>Items teach spells, look for the letter "X" at the end of item names</t>
  </si>
  <si>
    <t>Items have random positive stat boosts</t>
  </si>
  <si>
    <t>Shops max 6 items</t>
  </si>
  <si>
    <t>More warpable areas (Narshe WoB, Lete, Cyan's Dream, Mtek)</t>
  </si>
  <si>
    <t>Monster AI scripts randomized</t>
  </si>
  <si>
    <t>Monster drops randomized</t>
  </si>
  <si>
    <t>Monster speed boosted to 170-230</t>
  </si>
  <si>
    <t>f_wc_1qbc446jc80y</t>
  </si>
  <si>
    <t>Find Gau, get Dried Meat</t>
  </si>
  <si>
    <t>add in Doma Castle completion gives 8 SwdTechs, take HP check scaling down to 2.5, prevent enemies from using Warp/Warp Stone/Smoke Bomb/Elixir/Megalixirs in battle</t>
  </si>
  <si>
    <t>Mod Seed 4</t>
  </si>
  <si>
    <t>Objectives</t>
  </si>
  <si>
    <t>6 out of 8: Ancient Castle, Doma Throne, FT, FC, Lete, Mtek Finish, Phantom Train, Zone Eater</t>
  </si>
  <si>
    <t>Combined Loc+Desir</t>
  </si>
  <si>
    <t>Example of Character Depth</t>
  </si>
  <si>
    <t>Airship : 1</t>
  </si>
  <si>
    <t>Albrook WOB : 1</t>
  </si>
  <si>
    <t>Ancient Castle : 3</t>
  </si>
  <si>
    <t>Auction House : 1</t>
  </si>
  <si>
    <t>Baren Falls : 3</t>
  </si>
  <si>
    <t>Burning House : 4</t>
  </si>
  <si>
    <t>Cid's Island : 1</t>
  </si>
  <si>
    <t>Coliseum : 1</t>
  </si>
  <si>
    <t>Collapsing House : 3</t>
  </si>
  <si>
    <t>Daryl's Tomb : 5</t>
  </si>
  <si>
    <t>Doma WOB : 1</t>
  </si>
  <si>
    <t>Doma WOR : 1</t>
  </si>
  <si>
    <t>Doom Gaze : 5</t>
  </si>
  <si>
    <t>Duncan House WOB : 1</t>
  </si>
  <si>
    <t>Duncan House WOR : 1</t>
  </si>
  <si>
    <t>Ebot's Rock : 4</t>
  </si>
  <si>
    <t>8 Dragons : 1</t>
  </si>
  <si>
    <t>Esper Mountain : 3</t>
  </si>
  <si>
    <t>Fanatic's Tower : 4</t>
  </si>
  <si>
    <t>Figaro Castle WOB : 3</t>
  </si>
  <si>
    <t>Figaro Castle WOR : 3</t>
  </si>
  <si>
    <t>Floating Continent : 8</t>
  </si>
  <si>
    <t>Gau Father House : 8</t>
  </si>
  <si>
    <t>Imperial Base : 1</t>
  </si>
  <si>
    <t>Imperial Camp : 3</t>
  </si>
  <si>
    <t>Kefka's Tower : 1</t>
  </si>
  <si>
    <t>Kohlingen : 5</t>
  </si>
  <si>
    <t>Lete River : 4</t>
  </si>
  <si>
    <t>Lone Wolf : 6</t>
  </si>
  <si>
    <t>Magitek Factory : 2</t>
  </si>
  <si>
    <t>Maranda : 1</t>
  </si>
  <si>
    <t>Mobliz WOB : 1</t>
  </si>
  <si>
    <t>Mobliz WOR : 4</t>
  </si>
  <si>
    <t>Mt. Kolts : 3</t>
  </si>
  <si>
    <t>Mt. Zozo : 1</t>
  </si>
  <si>
    <t>Narshe Battle : 1</t>
  </si>
  <si>
    <t>Narshe WOB : 1</t>
  </si>
  <si>
    <t>Narshe WOR : 2</t>
  </si>
  <si>
    <t>Nikeah : 1</t>
  </si>
  <si>
    <t>Opera House : 2</t>
  </si>
  <si>
    <t>Owzer Mansion : 3</t>
  </si>
  <si>
    <t>Phantom Train : 3</t>
  </si>
  <si>
    <t>Phoenix Cave : 2</t>
  </si>
  <si>
    <t>Sealed Gate : 4</t>
  </si>
  <si>
    <t>Serpent Trench : 4</t>
  </si>
  <si>
    <t>South Figaro : 2</t>
  </si>
  <si>
    <t>South Figaro Cave : 2</t>
  </si>
  <si>
    <t>Start : 1</t>
  </si>
  <si>
    <t>Tritoch : 1</t>
  </si>
  <si>
    <t>Tzen : 1</t>
  </si>
  <si>
    <t>Umaro's Cave : 6</t>
  </si>
  <si>
    <t>Veldt : 4</t>
  </si>
  <si>
    <t>Veldt Cave WOR : 8</t>
  </si>
  <si>
    <t>Whelk : 4</t>
  </si>
  <si>
    <t>Zone Eater : 7</t>
  </si>
  <si>
    <t>Zozo : 4</t>
  </si>
  <si>
    <t>area_chests = {</t>
  </si>
  <si>
    <t xml:space="preserve">    "Narshe School"                         : range(74, 78),</t>
  </si>
  <si>
    <t xml:space="preserve">    #"Narshe Outside WOB (Unreachable)"      : [0],</t>
  </si>
  <si>
    <t xml:space="preserve">    "Narshe Inside WOB"                     : range(1, 10),</t>
  </si>
  <si>
    <t xml:space="preserve">    "Narshe Mines WOB"                      : range(14, 17),</t>
  </si>
  <si>
    <t xml:space="preserve">    "Narshe Mines WOR"                      : range(10, 14),</t>
  </si>
  <si>
    <t xml:space="preserve">    "Figaro Castle"                         : range(17, 21),</t>
  </si>
  <si>
    <t xml:space="preserve">    "Figaro Castle Basement"                : range(21, 27),</t>
  </si>
  <si>
    <t xml:space="preserve">    "South Figaro Cave WOB"                 : range(29, 32),</t>
  </si>
  <si>
    <t xml:space="preserve">    #"South Figaro Cave WOB (Unreachable)"   : range(32, 35),</t>
  </si>
  <si>
    <t xml:space="preserve">    "South Figaro Cave WOR"                 : list(range(27, 29)) + [66],</t>
  </si>
  <si>
    <t xml:space="preserve">    "South Figaro Outside WOB"              : range(43, 51),</t>
  </si>
  <si>
    <t xml:space="preserve">    "South Figaro Outside WOR"              : range(35, 43),</t>
  </si>
  <si>
    <t xml:space="preserve">    "South Figaro Inside/Basement"          : range(51, 66),</t>
  </si>
  <si>
    <t xml:space="preserve">    "Duncan's House WOB"                    : [67],</t>
  </si>
  <si>
    <t xml:space="preserve">    "Mt. Kolts"                             : range(68, 74),</t>
  </si>
  <si>
    <t xml:space="preserve">    "Returner's Hideout"                    : range(78, 87),</t>
  </si>
  <si>
    <t xml:space="preserve">    "Imperial Camp"                         : range(87, 91),</t>
  </si>
  <si>
    <t xml:space="preserve">    "Doma"                                  : range(91, 97),</t>
  </si>
  <si>
    <t xml:space="preserve">    #"Cyan's Dream Doma (Duplicates)"        : range(98, 104),</t>
  </si>
  <si>
    <t xml:space="preserve">    "Cyan's Dream Phantom Train"            : [104, 105, 200, 201],</t>
  </si>
  <si>
    <t xml:space="preserve">    "Phantom Train"                         : [106, 107] + list(range(109, 115)),</t>
  </si>
  <si>
    <t xml:space="preserve">    "Mobliz Inside"                         : [116],</t>
  </si>
  <si>
    <t xml:space="preserve">    "Mobliz Bookshelf Room WOR"             : [108],</t>
  </si>
  <si>
    <t xml:space="preserve">    "Mobliz Outside WOR"                    : [115],</t>
  </si>
  <si>
    <t xml:space="preserve">    "Serpent Trench"                        : [118, 119],</t>
  </si>
  <si>
    <t xml:space="preserve">    "Nikeah"                                : [117],</t>
  </si>
  <si>
    <t xml:space="preserve">    "Kohlingen"                             : [127, 128],</t>
  </si>
  <si>
    <t xml:space="preserve">    "Coliseum Owner's House WOB"            : [126],</t>
  </si>
  <si>
    <t xml:space="preserve">    "Zozo"                                  : range(132, 141),</t>
  </si>
  <si>
    <t xml:space="preserve">    "Mt. Zozo"                              : range(120, 126),</t>
  </si>
  <si>
    <t xml:space="preserve">    "Owzer's Mansion"                       : [131],</t>
  </si>
  <si>
    <t xml:space="preserve">    "Owzer's Basement"                      : [129, 130],</t>
  </si>
  <si>
    <t xml:space="preserve">    "Albrook Outside"                       : [202],</t>
  </si>
  <si>
    <t xml:space="preserve">    #"Albrook Outside WOR (Duplicate)"       : [203],</t>
  </si>
  <si>
    <t xml:space="preserve">    "Albrook Inside"                        : range(204, 208),</t>
  </si>
  <si>
    <t xml:space="preserve">    "Albrook Dock"                          : [208],</t>
  </si>
  <si>
    <t xml:space="preserve">    "Maranda"                               : [171, 172],</t>
  </si>
  <si>
    <t xml:space="preserve">    "Tzen Collapsing House"                 : range(183, 191),</t>
  </si>
  <si>
    <t xml:space="preserve">    #"Imperial Palace (Unreachable)"         : range(141, 146),</t>
  </si>
  <si>
    <t xml:space="preserve">    "Magitek Factory"                       : range(146, 159),</t>
  </si>
  <si>
    <t xml:space="preserve">    "Thamasa Outside"                       : range(219, 224),</t>
  </si>
  <si>
    <t xml:space="preserve">    "Thamasa Strago's House"                : [224],</t>
  </si>
  <si>
    <t xml:space="preserve">    "Thamasa Burning House"                 : [225, 226],</t>
  </si>
  <si>
    <t xml:space="preserve">    "Esper Mountain"                        : range(236, 240),</t>
  </si>
  <si>
    <t xml:space="preserve">    "Imperial Base"                         : range(240, 253),</t>
  </si>
  <si>
    <t xml:space="preserve">    "Cave To Sealed Gate"                   : range(253, 267),</t>
  </si>
  <si>
    <t xml:space="preserve">    "Floating Continent"                    : range(267, 271),</t>
  </si>
  <si>
    <t xml:space="preserve">    "Daryl's Tomb"                          : range(176, 182),</t>
  </si>
  <si>
    <t xml:space="preserve">    "Veldt Cave WOR"                        : range(227, 230),</t>
  </si>
  <si>
    <t xml:space="preserve">    "Ancient Cave"                          : range(271, 282),</t>
  </si>
  <si>
    <t xml:space="preserve">    "Phoenix Cave"                          : range(191, 200),</t>
  </si>
  <si>
    <t xml:space="preserve">    "Fanatic's Tower"                       : range(230, 236),</t>
  </si>
  <si>
    <t xml:space="preserve">    "Zone Eater"                            : range(159, 168),</t>
  </si>
  <si>
    <t xml:space="preserve">    "Umaro's Cave"                          : range(168, 171),</t>
  </si>
  <si>
    <t xml:space="preserve">    "Kefka's Tower"                         : list(range(173, 176)) + [182] + list(range(209, 219)) + list(range(282, 284)),</t>
  </si>
  <si>
    <t xml:space="preserve">    #"Kefka's Tower (Duplicate)"             : list(range(284, 286)),</t>
  </si>
  <si>
    <t>Item Type</t>
  </si>
  <si>
    <t>Shuriken 30</t>
  </si>
  <si>
    <t>Leather Hat 50</t>
  </si>
  <si>
    <t>Tonic 50</t>
  </si>
  <si>
    <t>Antidote 50</t>
  </si>
  <si>
    <t>Eyedrop 50</t>
  </si>
  <si>
    <t>Echo Screen 120</t>
  </si>
  <si>
    <t>Dirk 150</t>
  </si>
  <si>
    <t>Hair Band 150</t>
  </si>
  <si>
    <t>LeatherArmor 150</t>
  </si>
  <si>
    <t>Green Cherry 150</t>
  </si>
  <si>
    <t>Dried Meat 150</t>
  </si>
  <si>
    <t>Buckler 200</t>
  </si>
  <si>
    <t>Cotton Robe 200</t>
  </si>
  <si>
    <t>Inviz Edge 200</t>
  </si>
  <si>
    <t>Soft 200</t>
  </si>
  <si>
    <t>Plumed Hat 250</t>
  </si>
  <si>
    <t>Kung Fu Suit 250</t>
  </si>
  <si>
    <t>AutoCrossbow 250</t>
  </si>
  <si>
    <t>MithrilKnife 300</t>
  </si>
  <si>
    <t>Potion 300</t>
  </si>
  <si>
    <t>Revivify 300</t>
  </si>
  <si>
    <t>Smoke Bomb 300</t>
  </si>
  <si>
    <t>Heavy Shld 400</t>
  </si>
  <si>
    <t>Shadow Edge 400</t>
  </si>
  <si>
    <t>MithrilBlade 450</t>
  </si>
  <si>
    <t>Ashura 500</t>
  </si>
  <si>
    <t>Mithril Rod 500</t>
  </si>
  <si>
    <t>Ninja Star 500</t>
  </si>
  <si>
    <t>MetalKnuckle 500</t>
  </si>
  <si>
    <t>NoiseBlaster 500</t>
  </si>
  <si>
    <t>Fire Skean 500</t>
  </si>
  <si>
    <t>Water Edge 500</t>
  </si>
  <si>
    <t>Bolt Edge 500</t>
  </si>
  <si>
    <t>Goggles 500</t>
  </si>
  <si>
    <t>Star Pendant 500</t>
  </si>
  <si>
    <t>Barrier Ring 500</t>
  </si>
  <si>
    <t>Fenix Down 500</t>
  </si>
  <si>
    <t>Sleeping Bag 500</t>
  </si>
  <si>
    <t>Imperial 600</t>
  </si>
  <si>
    <t>Chocobo Brsh 600</t>
  </si>
  <si>
    <t>Magus Hat 600</t>
  </si>
  <si>
    <t>Silk Robe 600</t>
  </si>
  <si>
    <t>Iron Armor 700</t>
  </si>
  <si>
    <t>MithrilGlove 700</t>
  </si>
  <si>
    <t>Warp Stone 700</t>
  </si>
  <si>
    <t>Bio Blaster 750</t>
  </si>
  <si>
    <t>RegalCutlass 800</t>
  </si>
  <si>
    <t>Mithril Pike 800</t>
  </si>
  <si>
    <t>Kotetsu 800</t>
  </si>
  <si>
    <t>MithrilClaw 800</t>
  </si>
  <si>
    <t>Bandana 800</t>
  </si>
  <si>
    <t>Air Lancet 950</t>
  </si>
  <si>
    <t>Cards 1000</t>
  </si>
  <si>
    <t>Kaiser 1000</t>
  </si>
  <si>
    <t>Iron Helmet 1000</t>
  </si>
  <si>
    <t>Flash 1000</t>
  </si>
  <si>
    <t>Jewel Ring 1000</t>
  </si>
  <si>
    <t>True Knight 1000</t>
  </si>
  <si>
    <t>Remedy 1000</t>
  </si>
  <si>
    <t>Ninja Gear 1100</t>
  </si>
  <si>
    <t>Kodachi 1200</t>
  </si>
  <si>
    <t>Forged 1200</t>
  </si>
  <si>
    <t>Mithril Shld 1200</t>
  </si>
  <si>
    <t>Mithril Vest 1200</t>
  </si>
  <si>
    <t>Tent 1200</t>
  </si>
  <si>
    <t>Poison Rod 1500</t>
  </si>
  <si>
    <t>Fairy Ring 1500</t>
  </si>
  <si>
    <t>Sprint Shoes 1500</t>
  </si>
  <si>
    <t>Tincture 1500</t>
  </si>
  <si>
    <t>Head Band 1600</t>
  </si>
  <si>
    <t>Trident 1700</t>
  </si>
  <si>
    <t>Flail 2000</t>
  </si>
  <si>
    <t>Mithril Helm 2000</t>
  </si>
  <si>
    <t>Chain Saw 2000</t>
  </si>
  <si>
    <t>White Dress 2200</t>
  </si>
  <si>
    <t>Full Moon 2500</t>
  </si>
  <si>
    <t>Poison Claw 2500</t>
  </si>
  <si>
    <t>Gold Shld 2500</t>
  </si>
  <si>
    <t>Tiger Mask 2500</t>
  </si>
  <si>
    <t>Epee 3000</t>
  </si>
  <si>
    <t>Fire Rod 3000</t>
  </si>
  <si>
    <t>Ice Rod 3000</t>
  </si>
  <si>
    <t>Thunder Rod 3000</t>
  </si>
  <si>
    <t>Bard's Hat 3000</t>
  </si>
  <si>
    <t>Green Beret 3000</t>
  </si>
  <si>
    <t>Tiara 3000</t>
  </si>
  <si>
    <t>Drill 3000</t>
  </si>
  <si>
    <t>Peace Ring 3000</t>
  </si>
  <si>
    <t>Czarina Ring 3000</t>
  </si>
  <si>
    <t>Sneak Ring 3000</t>
  </si>
  <si>
    <t>Sniper Sight 3000</t>
  </si>
  <si>
    <t>Blossom 3200</t>
  </si>
  <si>
    <t>Diamond Shld 3500</t>
  </si>
  <si>
    <t>Beret 3500</t>
  </si>
  <si>
    <t>Mithril Mail 3500</t>
  </si>
  <si>
    <t>Gold Helmet 4000</t>
  </si>
  <si>
    <t>Beads 4000</t>
  </si>
  <si>
    <t>Boomerang 4500</t>
  </si>
  <si>
    <t>Morning Star 5000</t>
  </si>
  <si>
    <t>Dice 5000</t>
  </si>
  <si>
    <t>Power Sash 5000</t>
  </si>
  <si>
    <t>Debilitator 5000</t>
  </si>
  <si>
    <t>Amulet 5000</t>
  </si>
  <si>
    <t>White Cape 5000</t>
  </si>
  <si>
    <t>Guard Ring 5000</t>
  </si>
  <si>
    <t>Earrings 5000</t>
  </si>
  <si>
    <t>Atlas Armlet 5000</t>
  </si>
  <si>
    <t>Black Belt 5000</t>
  </si>
  <si>
    <t>Mystery Veil 5500</t>
  </si>
  <si>
    <t>Hawk Eye 6000</t>
  </si>
  <si>
    <t>Gaia Gear 6000</t>
  </si>
  <si>
    <t>Wall Ring 6000</t>
  </si>
  <si>
    <t>Cherub Down 6300</t>
  </si>
  <si>
    <t>Flame Sabre 7000</t>
  </si>
  <si>
    <t>Blizzard 7000</t>
  </si>
  <si>
    <t>ThunderBlade 7000</t>
  </si>
  <si>
    <t>DaVinci Brsh 7000</t>
  </si>
  <si>
    <t>Crystal Shld 7000</t>
  </si>
  <si>
    <t>Circlet 7000</t>
  </si>
  <si>
    <t>RunningShoes 7000</t>
  </si>
  <si>
    <t>Zephyr Cape 7000</t>
  </si>
  <si>
    <t>Back Guard 7000</t>
  </si>
  <si>
    <t>Rune Edge 7500</t>
  </si>
  <si>
    <t>Dark Hood 7500</t>
  </si>
  <si>
    <t>Tempest 8000</t>
  </si>
  <si>
    <t>Diamond Helm 8000</t>
  </si>
  <si>
    <t>Cure Ring 8000</t>
  </si>
  <si>
    <t>Hyper Wrist 8000</t>
  </si>
  <si>
    <t>Gale Hairpin 8000</t>
  </si>
  <si>
    <t>Murasame 9000</t>
  </si>
  <si>
    <t>Oath Veil 9000</t>
  </si>
  <si>
    <t>DragoonBoots 9000</t>
  </si>
  <si>
    <t>Enhancer 10000</t>
  </si>
  <si>
    <t>Stout Spear 10000</t>
  </si>
  <si>
    <t>Magical Brsh 10000</t>
  </si>
  <si>
    <t>Darts 10000</t>
  </si>
  <si>
    <t>Fire Knuckle 10000</t>
  </si>
  <si>
    <t>Crystal Helm 10000</t>
  </si>
  <si>
    <t>Gold Armor 10000</t>
  </si>
  <si>
    <t>Rename Card 10000</t>
  </si>
  <si>
    <t>X-Potion 10000</t>
  </si>
  <si>
    <t>Magicite 10000</t>
  </si>
  <si>
    <t>Super Ball 10000</t>
  </si>
  <si>
    <t>Man Eater 11000</t>
  </si>
  <si>
    <t>Light Robe 11000</t>
  </si>
  <si>
    <t>BreakBlade 12000</t>
  </si>
  <si>
    <t>Gold Lance 12000</t>
  </si>
  <si>
    <t>Pearl Rod 12000</t>
  </si>
  <si>
    <t>Diamond Vest 12000</t>
  </si>
  <si>
    <t>Ether 12500</t>
  </si>
  <si>
    <t>Partisan 13000</t>
  </si>
  <si>
    <t>Gravity Rod 13000</t>
  </si>
  <si>
    <t>Trump 13000</t>
  </si>
  <si>
    <t>Dark Gear 13000</t>
  </si>
  <si>
    <t>Tao Robe 13000</t>
  </si>
  <si>
    <t>Titanium 14200</t>
  </si>
  <si>
    <t>Crystal 15000</t>
  </si>
  <si>
    <t>Sniper 15000</t>
  </si>
  <si>
    <t>DiamondArmor 15000</t>
  </si>
  <si>
    <t>SwordBreaker 16000</t>
  </si>
  <si>
    <t>Falchion 17000</t>
  </si>
  <si>
    <t>Crystal Mail 17000</t>
  </si>
  <si>
    <t>Bone Club 20000</t>
  </si>
  <si>
    <t>Imp's Armor 20000</t>
  </si>
  <si>
    <t>Cursed Ring 20000</t>
  </si>
  <si>
    <t>X-Ether 20000</t>
  </si>
  <si>
    <t>Thornlet 23800</t>
  </si>
  <si>
    <t>Air Anchor 25000</t>
  </si>
  <si>
    <t>Blizzard Orb 25000</t>
  </si>
  <si>
    <t>Rage Ring 25000</t>
  </si>
  <si>
    <t>Ribbon 25000</t>
  </si>
  <si>
    <t>Gold Hairpin 25000</t>
  </si>
  <si>
    <t>Thief Glove 25000</t>
  </si>
  <si>
    <t>Gauntlet 25000</t>
  </si>
  <si>
    <t>Coin Toss 25000</t>
  </si>
  <si>
    <t>FakeMustache 25000</t>
  </si>
  <si>
    <t>Memento Ring 25000</t>
  </si>
  <si>
    <t>Safety Bit 25000</t>
  </si>
  <si>
    <t>Relic Ring 25000</t>
  </si>
  <si>
    <t>Charm Bangle 25000</t>
  </si>
  <si>
    <t>Tintinabar 25000</t>
  </si>
  <si>
    <t>Elixir 25000</t>
  </si>
  <si>
    <t>Imp Halberd 25300</t>
  </si>
  <si>
    <t>Coronet 27300</t>
  </si>
  <si>
    <t>Red Cap 27400</t>
  </si>
  <si>
    <t>Regal Crown 27800</t>
  </si>
  <si>
    <t>Genji Helmet 28600</t>
  </si>
  <si>
    <t>Mirage Vest 29800</t>
  </si>
  <si>
    <t>Hero Ring 30000</t>
  </si>
  <si>
    <t>Muscle Belt 30000</t>
  </si>
  <si>
    <t>Crystal Orb 30000</t>
  </si>
  <si>
    <t>Guardian 30900</t>
  </si>
  <si>
    <t>Czarina Gown 32000</t>
  </si>
  <si>
    <t>Nutkin Suit 33600</t>
  </si>
  <si>
    <t>Genji Armor 34000</t>
  </si>
  <si>
    <t>BehemothSuit 34400</t>
  </si>
  <si>
    <t>Genji Glove 35000</t>
  </si>
  <si>
    <t>Dragon Horn 35000</t>
  </si>
  <si>
    <t>Assassin 35600</t>
  </si>
  <si>
    <t>Punisher 36100</t>
  </si>
  <si>
    <t>Rising Sun 36700</t>
  </si>
  <si>
    <t>Drainer 37100</t>
  </si>
  <si>
    <t>Hardened 37100</t>
  </si>
  <si>
    <t>Soul Sabre 37500</t>
  </si>
  <si>
    <t>ValiantKnife 39500</t>
  </si>
  <si>
    <t>Rainbow Brsh 39600</t>
  </si>
  <si>
    <t>Tabby Suit 40400</t>
  </si>
  <si>
    <t>Chocobo Suit 40600</t>
  </si>
  <si>
    <t>Moogle Suit 40800</t>
  </si>
  <si>
    <t>Aura 41200</t>
  </si>
  <si>
    <t>Red Jacket 42800</t>
  </si>
  <si>
    <t>Ogre Nix 43200</t>
  </si>
  <si>
    <t>Doom Darts 43700</t>
  </si>
  <si>
    <t>ThiefKnife 43800</t>
  </si>
  <si>
    <t>Dragon Claw 43800</t>
  </si>
  <si>
    <t>Striker 44000</t>
  </si>
  <si>
    <t>Tack Star 44000</t>
  </si>
  <si>
    <t>Pearl Lance 44400</t>
  </si>
  <si>
    <t>Wing Edge 44800</t>
  </si>
  <si>
    <t>Strato 44900</t>
  </si>
  <si>
    <t>Heal Rod 45000</t>
  </si>
  <si>
    <t>Pod Bracelet 45000</t>
  </si>
  <si>
    <t>Megalixir 45000</t>
  </si>
  <si>
    <t>Graedus 45400</t>
  </si>
  <si>
    <t>Scimitar 45800</t>
  </si>
  <si>
    <t>Tiger Fangs 46500</t>
  </si>
  <si>
    <t>Stunner 47000</t>
  </si>
  <si>
    <t>Aura Lance 47700</t>
  </si>
  <si>
    <t>Genji Shld 50400</t>
  </si>
  <si>
    <t>Atma Weapon 50500</t>
  </si>
  <si>
    <t>Cat Hood 53300</t>
  </si>
  <si>
    <t>Moogle Charm 55000</t>
  </si>
  <si>
    <t>Exp. Egg 55000</t>
  </si>
  <si>
    <t>Sky Render 56500</t>
  </si>
  <si>
    <t>Excalibur 56700</t>
  </si>
  <si>
    <t>Flame Shld 59100</t>
  </si>
  <si>
    <t>Ice Shld 59200</t>
  </si>
  <si>
    <t>Snow Muffler 60300</t>
  </si>
  <si>
    <t>TortoiseShld 61600</t>
  </si>
  <si>
    <t>Magus Rod 64300</t>
  </si>
  <si>
    <t>Thunder Shld 64300</t>
  </si>
  <si>
    <t>Marvel Shoes 65000</t>
  </si>
  <si>
    <t>Force Armor 66900</t>
  </si>
  <si>
    <t>Gem Box 75000</t>
  </si>
  <si>
    <t>Fixed Dice 77700</t>
  </si>
  <si>
    <t>Aegis Shld 79600</t>
  </si>
  <si>
    <t>Minerva 83800</t>
  </si>
  <si>
    <t>Cursed Shld 91600</t>
  </si>
  <si>
    <t>Ragnarok 95500</t>
  </si>
  <si>
    <t>Offering 125000</t>
  </si>
  <si>
    <t>Merit Award 125000</t>
  </si>
  <si>
    <t>Economizer 125100</t>
  </si>
  <si>
    <t>Force Shld 137500</t>
  </si>
  <si>
    <t>Illumina 175500</t>
  </si>
  <si>
    <t>Paladin Shld 190900</t>
  </si>
  <si>
    <t>Original List</t>
  </si>
  <si>
    <t>Item Name</t>
  </si>
  <si>
    <t>Shuriken</t>
  </si>
  <si>
    <t>Leather Hat</t>
  </si>
  <si>
    <t>Hair Band</t>
  </si>
  <si>
    <t>LeatherArmor</t>
  </si>
  <si>
    <t>Dried Meat</t>
  </si>
  <si>
    <t>Buckler</t>
  </si>
  <si>
    <t>Cotton Robe</t>
  </si>
  <si>
    <t>Inviz Edge</t>
  </si>
  <si>
    <t>Plumed Hat</t>
  </si>
  <si>
    <t>Kung Fu Suit</t>
  </si>
  <si>
    <t>AutoCrossbow</t>
  </si>
  <si>
    <t>MithrilKnife</t>
  </si>
  <si>
    <t>Smoke Bomb</t>
  </si>
  <si>
    <t>Shadow Edge</t>
  </si>
  <si>
    <t>Ashura</t>
  </si>
  <si>
    <t>Ninja Star</t>
  </si>
  <si>
    <t>MetalKnuckle</t>
  </si>
  <si>
    <t>NoiseBlaster</t>
  </si>
  <si>
    <t>Goggles</t>
  </si>
  <si>
    <t>Chocobo Brsh</t>
  </si>
  <si>
    <t>Silk Robe</t>
  </si>
  <si>
    <t>Bio Blaster</t>
  </si>
  <si>
    <t>Mithril Pike</t>
  </si>
  <si>
    <t>Kotetsu</t>
  </si>
  <si>
    <t>MithrilClaw</t>
  </si>
  <si>
    <t>Bandana</t>
  </si>
  <si>
    <t>Cards</t>
  </si>
  <si>
    <t>Kaiser</t>
  </si>
  <si>
    <t>Iron Helmet</t>
  </si>
  <si>
    <t>Jewel Ring</t>
  </si>
  <si>
    <t>Ninja Gear</t>
  </si>
  <si>
    <t>Kodachi</t>
  </si>
  <si>
    <t>Forged</t>
  </si>
  <si>
    <t>Mithril Shld</t>
  </si>
  <si>
    <t>Mithril Vest</t>
  </si>
  <si>
    <t>Poison Rod</t>
  </si>
  <si>
    <t>Sprint Shoes</t>
  </si>
  <si>
    <t>Trident</t>
  </si>
  <si>
    <t>Flail</t>
  </si>
  <si>
    <t>Full Moon</t>
  </si>
  <si>
    <t>Poison Claw</t>
  </si>
  <si>
    <t>Tiger Mask</t>
  </si>
  <si>
    <t>Epee</t>
  </si>
  <si>
    <t>Tiara</t>
  </si>
  <si>
    <t>Drill</t>
  </si>
  <si>
    <t>Peace Ring</t>
  </si>
  <si>
    <t>Czarina Ring</t>
  </si>
  <si>
    <t>Blossom</t>
  </si>
  <si>
    <t>Mithril Mail</t>
  </si>
  <si>
    <t>Dice</t>
  </si>
  <si>
    <t>Debilitator</t>
  </si>
  <si>
    <t>Amulet</t>
  </si>
  <si>
    <t>Guard Ring</t>
  </si>
  <si>
    <t>Black Belt</t>
  </si>
  <si>
    <t>Mystery Veil</t>
  </si>
  <si>
    <t>Hawk Eye</t>
  </si>
  <si>
    <t>Gaia Gear</t>
  </si>
  <si>
    <t>DaVinci Brsh</t>
  </si>
  <si>
    <t>Crystal Shld</t>
  </si>
  <si>
    <t>Circlet</t>
  </si>
  <si>
    <t>Dark Hood</t>
  </si>
  <si>
    <t>Diamond Helm</t>
  </si>
  <si>
    <t>Gale Hairpin</t>
  </si>
  <si>
    <t>Oath Veil</t>
  </si>
  <si>
    <t>Enhancer</t>
  </si>
  <si>
    <t>Stout Spear</t>
  </si>
  <si>
    <t>Darts</t>
  </si>
  <si>
    <t>Rename Card</t>
  </si>
  <si>
    <t>Light Robe</t>
  </si>
  <si>
    <t>BreakBlade</t>
  </si>
  <si>
    <t>Diamond Vest</t>
  </si>
  <si>
    <t>Tao Robe</t>
  </si>
  <si>
    <t>Titanium</t>
  </si>
  <si>
    <t>Crystal</t>
  </si>
  <si>
    <t>Sniper</t>
  </si>
  <si>
    <t>DiamondArmor</t>
  </si>
  <si>
    <t>SwordBreaker</t>
  </si>
  <si>
    <t>Falchion</t>
  </si>
  <si>
    <t>Bone Club</t>
  </si>
  <si>
    <t>Imp's Armor</t>
  </si>
  <si>
    <t>Cursed Ring</t>
  </si>
  <si>
    <t>Charm Bangle</t>
  </si>
  <si>
    <t>Tintinabar</t>
  </si>
  <si>
    <t>Imp Halberd</t>
  </si>
  <si>
    <t>Crystal Orb</t>
  </si>
  <si>
    <t>BehemothSuit</t>
  </si>
  <si>
    <t>Rising Sun</t>
  </si>
  <si>
    <t>Hardened</t>
  </si>
  <si>
    <t>ValiantKnife</t>
  </si>
  <si>
    <t>Aura</t>
  </si>
  <si>
    <t>Ogre Nix</t>
  </si>
  <si>
    <t>Dragon Claw</t>
  </si>
  <si>
    <t>Pearl Lance</t>
  </si>
  <si>
    <t>Strato</t>
  </si>
  <si>
    <t>Graedus</t>
  </si>
  <si>
    <t>Scimitar</t>
  </si>
  <si>
    <t>Tiger Fangs</t>
  </si>
  <si>
    <t>Aura Lance</t>
  </si>
  <si>
    <t>Cat Hood</t>
  </si>
  <si>
    <t>Excalibur</t>
  </si>
  <si>
    <t>Snow Muffler</t>
  </si>
  <si>
    <t>TortoiseShld</t>
  </si>
  <si>
    <t>Magus Rod</t>
  </si>
  <si>
    <t>Marvel Shoes</t>
  </si>
  <si>
    <t>Cursed Shld</t>
  </si>
  <si>
    <t>Offering</t>
  </si>
  <si>
    <t>Merit Award</t>
  </si>
  <si>
    <t>Economizer</t>
  </si>
  <si>
    <t>Illumina</t>
  </si>
  <si>
    <t>Paladin Shld</t>
  </si>
  <si>
    <t>30</t>
  </si>
  <si>
    <t>50</t>
  </si>
  <si>
    <t>250</t>
  </si>
  <si>
    <t>300</t>
  </si>
  <si>
    <t>400</t>
  </si>
  <si>
    <t>450</t>
  </si>
  <si>
    <t>500</t>
  </si>
  <si>
    <t>600</t>
  </si>
  <si>
    <t>700</t>
  </si>
  <si>
    <t>750</t>
  </si>
  <si>
    <t>800</t>
  </si>
  <si>
    <t>950</t>
  </si>
  <si>
    <t>1000</t>
  </si>
  <si>
    <t>1100</t>
  </si>
  <si>
    <t>1200</t>
  </si>
  <si>
    <t>1500</t>
  </si>
  <si>
    <t>1600</t>
  </si>
  <si>
    <t>1700</t>
  </si>
  <si>
    <t>2000</t>
  </si>
  <si>
    <t>2200</t>
  </si>
  <si>
    <t>2500</t>
  </si>
  <si>
    <t>3000</t>
  </si>
  <si>
    <t>3200</t>
  </si>
  <si>
    <t>3500</t>
  </si>
  <si>
    <t>4000</t>
  </si>
  <si>
    <t>4500</t>
  </si>
  <si>
    <t>5000</t>
  </si>
  <si>
    <t>5500</t>
  </si>
  <si>
    <t>6000</t>
  </si>
  <si>
    <t>6300</t>
  </si>
  <si>
    <t>7000</t>
  </si>
  <si>
    <t>7500</t>
  </si>
  <si>
    <t>8000</t>
  </si>
  <si>
    <t>9000</t>
  </si>
  <si>
    <t>10000</t>
  </si>
  <si>
    <t>11000</t>
  </si>
  <si>
    <t>12000</t>
  </si>
  <si>
    <t>12500</t>
  </si>
  <si>
    <t>13000</t>
  </si>
  <si>
    <t>14200</t>
  </si>
  <si>
    <t>15000</t>
  </si>
  <si>
    <t>16000</t>
  </si>
  <si>
    <t>17000</t>
  </si>
  <si>
    <t>20000</t>
  </si>
  <si>
    <t>23800</t>
  </si>
  <si>
    <t>25000</t>
  </si>
  <si>
    <t>25300</t>
  </si>
  <si>
    <t>27300</t>
  </si>
  <si>
    <t>27400</t>
  </si>
  <si>
    <t>27800</t>
  </si>
  <si>
    <t>28600</t>
  </si>
  <si>
    <t>29800</t>
  </si>
  <si>
    <t>30000</t>
  </si>
  <si>
    <t>30900</t>
  </si>
  <si>
    <t>32000</t>
  </si>
  <si>
    <t>33600</t>
  </si>
  <si>
    <t>34000</t>
  </si>
  <si>
    <t>34400</t>
  </si>
  <si>
    <t>35000</t>
  </si>
  <si>
    <t>35600</t>
  </si>
  <si>
    <t>36100</t>
  </si>
  <si>
    <t>36700</t>
  </si>
  <si>
    <t>37100</t>
  </si>
  <si>
    <t>37500</t>
  </si>
  <si>
    <t>39500</t>
  </si>
  <si>
    <t>39600</t>
  </si>
  <si>
    <t>40400</t>
  </si>
  <si>
    <t>40600</t>
  </si>
  <si>
    <t>40800</t>
  </si>
  <si>
    <t>41200</t>
  </si>
  <si>
    <t>42800</t>
  </si>
  <si>
    <t>43200</t>
  </si>
  <si>
    <t>43700</t>
  </si>
  <si>
    <t>43800</t>
  </si>
  <si>
    <t>44000</t>
  </si>
  <si>
    <t>44400</t>
  </si>
  <si>
    <t>44800</t>
  </si>
  <si>
    <t>44900</t>
  </si>
  <si>
    <t>45000</t>
  </si>
  <si>
    <t>45400</t>
  </si>
  <si>
    <t>45800</t>
  </si>
  <si>
    <t>46500</t>
  </si>
  <si>
    <t>47000</t>
  </si>
  <si>
    <t>47700</t>
  </si>
  <si>
    <t>50400</t>
  </si>
  <si>
    <t>50500</t>
  </si>
  <si>
    <t>53300</t>
  </si>
  <si>
    <t>55000</t>
  </si>
  <si>
    <t>56500</t>
  </si>
  <si>
    <t>56700</t>
  </si>
  <si>
    <t>59100</t>
  </si>
  <si>
    <t>59200</t>
  </si>
  <si>
    <t>60300</t>
  </si>
  <si>
    <t>61600</t>
  </si>
  <si>
    <t>64300</t>
  </si>
  <si>
    <t>65000</t>
  </si>
  <si>
    <t>66900</t>
  </si>
  <si>
    <t>75000</t>
  </si>
  <si>
    <t>77700</t>
  </si>
  <si>
    <t>79600</t>
  </si>
  <si>
    <t>83800</t>
  </si>
  <si>
    <t>91600</t>
  </si>
  <si>
    <t>95500</t>
  </si>
  <si>
    <t>125000</t>
  </si>
  <si>
    <t>125100</t>
  </si>
  <si>
    <t>137500</t>
  </si>
  <si>
    <t>175500</t>
  </si>
  <si>
    <t>190900</t>
  </si>
  <si>
    <t>Paladin Shld: 65535 | 190900</t>
  </si>
  <si>
    <t>Illumina: 65535 | 175503</t>
  </si>
  <si>
    <t>ValiantKnife: 48000 | 139501</t>
  </si>
  <si>
    <t>Force Shld: 52500 | 137500</t>
  </si>
  <si>
    <t>Economizer: 58326 | 125097</t>
  </si>
  <si>
    <t>Merit Award: 18400 | 125003</t>
  </si>
  <si>
    <t>Offering: 65535 | 124996</t>
  </si>
  <si>
    <t>Ragnarok: 65535 | 95496</t>
  </si>
  <si>
    <t>Cursed Shld: 4550 | 91602</t>
  </si>
  <si>
    <t>Minerva: 41340 | 83801</t>
  </si>
  <si>
    <t>Aegis Shld: 46360 | 79598</t>
  </si>
  <si>
    <t>Fixed Dice: 59500 | 77703</t>
  </si>
  <si>
    <t>Gem Box: 52000 | 74996</t>
  </si>
  <si>
    <t>Force Armor: 48160 | 66901</t>
  </si>
  <si>
    <t>Marvel Shoes: 24300 | 64996</t>
  </si>
  <si>
    <t>Thunder Shld: 40825 | 64303</t>
  </si>
  <si>
    <t>Magus Rod: 30900 | 64303</t>
  </si>
  <si>
    <t>SwordBreaker: 12640 | 63903</t>
  </si>
  <si>
    <t>TortoiseShld: 11750 | 61600</t>
  </si>
  <si>
    <t>Snow Muffler: 43500 | 60295</t>
  </si>
  <si>
    <t>Ice Shld: 28700 | 59198</t>
  </si>
  <si>
    <t>Flame Shld: 38850 | 59103</t>
  </si>
  <si>
    <t>Excalibur: 48400 | 56699</t>
  </si>
  <si>
    <t>Sky Render: 38610 | 56497</t>
  </si>
  <si>
    <t>Moogle Charm: 9 | 55003</t>
  </si>
  <si>
    <t>Exp. Egg: 65535 | 54999</t>
  </si>
  <si>
    <t>Cat Hood: 35960 | 53305</t>
  </si>
  <si>
    <t>Atma Weapon: 39560 | 50505</t>
  </si>
  <si>
    <t>Genji Shld: 39100 | 50395</t>
  </si>
  <si>
    <t>Dice: 5550 | 50001</t>
  </si>
  <si>
    <t>Enhancer: 11399 | 48502</t>
  </si>
  <si>
    <t>Aura Lance: 33820 | 47701</t>
  </si>
  <si>
    <t>Stunner: 34920 | 47000</t>
  </si>
  <si>
    <t>Tiger Fangs: 28710 | 46499</t>
  </si>
  <si>
    <t>Scimitar: 32200 | 45803</t>
  </si>
  <si>
    <t>Graedus: 28520 | 45400</t>
  </si>
  <si>
    <t>Heal Rod: 10900 | 45002</t>
  </si>
  <si>
    <t>Pod Bracelet: 4450 | 45001</t>
  </si>
  <si>
    <t>Megalixir: 46000 | 45000</t>
  </si>
  <si>
    <t>Strato: 23585 | 44904</t>
  </si>
  <si>
    <t>Wing Edge: 30240 | 44800</t>
  </si>
  <si>
    <t>Pearl Lance: 35700 | 44402</t>
  </si>
  <si>
    <t>Striker: 20160 | 44005</t>
  </si>
  <si>
    <t>Tack Star: 3000 | 44002</t>
  </si>
  <si>
    <t>ThiefKnife: 4560 | 43801</t>
  </si>
  <si>
    <t>Dragon Claw: 18860 | 43798</t>
  </si>
  <si>
    <t>Doom Darts: 18270 | 43701</t>
  </si>
  <si>
    <t>Ogre Nix: 9840 | 43202</t>
  </si>
  <si>
    <t>Red Jacket: 34240 | 42800</t>
  </si>
  <si>
    <t>Falchion: 18530 | 42605</t>
  </si>
  <si>
    <t>Sniper: 13950 | 42201</t>
  </si>
  <si>
    <t>Crystal: 15750 | 41698</t>
  </si>
  <si>
    <t>Aura: 10780 | 41196</t>
  </si>
  <si>
    <t>Moogle Suit: 12240 | 40802</t>
  </si>
  <si>
    <t>Chocobo Suit: 13310 | 40596</t>
  </si>
  <si>
    <t>Tabby Suit: 6440 | 40404</t>
  </si>
  <si>
    <t>Gaia Gear: 5460 | 40299</t>
  </si>
  <si>
    <t>Bone Club: 7700 | 40096</t>
  </si>
  <si>
    <t>Partisan: 14949 | 40005</t>
  </si>
  <si>
    <t>Rainbow Brsh: 11570 | 39601</t>
  </si>
  <si>
    <t>Man Eater: 11770 | 39596</t>
  </si>
  <si>
    <t>Gold Lance: 12240 | 38899</t>
  </si>
  <si>
    <t>Trump: 11830 | 38303</t>
  </si>
  <si>
    <t>Ninja Star: 430 | 38195</t>
  </si>
  <si>
    <t>Magical Brsh: 9270 | 38005</t>
  </si>
  <si>
    <t>Soul Sabre: 8600 | 37500</t>
  </si>
  <si>
    <t>Pearl Rod: 14040 | 37402</t>
  </si>
  <si>
    <t>Fire Knuckle: 11299 | 37199</t>
  </si>
  <si>
    <t>Hardened: 3950 | 37104</t>
  </si>
  <si>
    <t>Drainer: 6650 | 37100</t>
  </si>
  <si>
    <t>Gravity Rod: 9880 | 37001</t>
  </si>
  <si>
    <t>BreakBlade: 14880 | 36705</t>
  </si>
  <si>
    <t>Rising Sun: 3325 | 36702</t>
  </si>
  <si>
    <t>Darts: 9500 | 36499</t>
  </si>
  <si>
    <t>Blossom: 3104 | 36203</t>
  </si>
  <si>
    <t>Stout Spear: 8000 | 36199</t>
  </si>
  <si>
    <t>Hawk Eye: 7260 | 36105</t>
  </si>
  <si>
    <t>Punisher: 5760 | 36105</t>
  </si>
  <si>
    <t>Murasame: 10620 | 36001</t>
  </si>
  <si>
    <t>Morning Star: 3850 | 35905</t>
  </si>
  <si>
    <t>Flame Sabre: 5810 | 35803</t>
  </si>
  <si>
    <t>Blizzard: 7560 | 35801</t>
  </si>
  <si>
    <t>ThunderBlade: 7560 | 35800</t>
  </si>
  <si>
    <t>Assassin: 7125 | 35596</t>
  </si>
  <si>
    <t>Cards: 860 | 35401</t>
  </si>
  <si>
    <t>Boomerang: 4410 | 35200</t>
  </si>
  <si>
    <t>Tempest: 14640 | 35096</t>
  </si>
  <si>
    <t>Dragon Horn: 16000 | 35003</t>
  </si>
  <si>
    <t>Cure Ring: 8240 | 35003</t>
  </si>
  <si>
    <t>RunningShoes: 6370 | 35002</t>
  </si>
  <si>
    <t>Genji Glove: 23400 | 35000</t>
  </si>
  <si>
    <t>Guard Ring: 4600 | 35000</t>
  </si>
  <si>
    <t>DaVinci Brsh: 5670 | 34999</t>
  </si>
  <si>
    <t>Wall Ring: 5160 | 34996</t>
  </si>
  <si>
    <t>Cherub Down: 7497 | 34995</t>
  </si>
  <si>
    <t>Epee: 2580 | 34799</t>
  </si>
  <si>
    <t>Poison Claw: 2250 | 34503</t>
  </si>
  <si>
    <t>Full Moon: 2275 | 34498</t>
  </si>
  <si>
    <t>BehemothSuit: 38280 | 34399</t>
  </si>
  <si>
    <t>Trident: 1683 | 34303</t>
  </si>
  <si>
    <t>Kodachi: 1056 | 34298</t>
  </si>
  <si>
    <t>Genji Armor: 52899 | 34001</t>
  </si>
  <si>
    <t>Nutkin Suit: 44640 | 33601</t>
  </si>
  <si>
    <t>Shuriken: 29 | 33599</t>
  </si>
  <si>
    <t>Flail: 2120 | 33596</t>
  </si>
  <si>
    <t>Poison Rod: 1425 | 33596</t>
  </si>
  <si>
    <t>Kaiser: 1050 | 33302</t>
  </si>
  <si>
    <t>Imperial: 546 | 33198</t>
  </si>
  <si>
    <t>Forged: 1116 | 33102</t>
  </si>
  <si>
    <t>Thunder Rod: 2760 | 32904</t>
  </si>
  <si>
    <t>Fire Rod: 3510 | 32902</t>
  </si>
  <si>
    <t>Ice Rod: 2280 | 32898</t>
  </si>
  <si>
    <t>Air Lancet: 1121 | 32597</t>
  </si>
  <si>
    <t>Crystal Mail: 14110 | 32200</t>
  </si>
  <si>
    <t>Mithril Pike: 752 | 32004</t>
  </si>
  <si>
    <t>Czarina Gown: 20800 | 32003</t>
  </si>
  <si>
    <t>DiamondArmor: 12450 | 32000</t>
  </si>
  <si>
    <t>Tao Robe: 14560 | 31800</t>
  </si>
  <si>
    <t>Dark Gear: 10140 | 31797</t>
  </si>
  <si>
    <t>Kotetsu: 744 | 31599</t>
  </si>
  <si>
    <t>Diamond Vest: 14280 | 31502</t>
  </si>
  <si>
    <t>MithrilClaw: 976 | 31502</t>
  </si>
  <si>
    <t>Mithril Rod: 500 | 31003</t>
  </si>
  <si>
    <t>Light Robe: 13750 | 30995</t>
  </si>
  <si>
    <t>Chocobo Brsh: 564 | 30995</t>
  </si>
  <si>
    <t>Guardian: 1820 | 30904</t>
  </si>
  <si>
    <t>Ashura: 610 | 30705</t>
  </si>
  <si>
    <t>MetalKnuckle: 400 | 30501</t>
  </si>
  <si>
    <t>Rune Edge: 6600 | 30500</t>
  </si>
  <si>
    <t>Gold Armor: 12500 | 30497</t>
  </si>
  <si>
    <t>RegalCutlass: 880 | 30405</t>
  </si>
  <si>
    <t>Power Sash: 4850 | 30204</t>
  </si>
  <si>
    <t>Mithril Mail: 4270 | 30104</t>
  </si>
  <si>
    <t>Crystal Shld: 8470 | 30005</t>
  </si>
  <si>
    <t>Atlas Armlet: 5550 | 30004</t>
  </si>
  <si>
    <t>Earrings: 4750 | 30002</t>
  </si>
  <si>
    <t>Crystal Orb: 6120 | 30001</t>
  </si>
  <si>
    <t>Muscle Belt: 15640 | 30000</t>
  </si>
  <si>
    <t>Hero Ring: 24960 | 30000</t>
  </si>
  <si>
    <t>Mirage Vest: 10530 | 29796</t>
  </si>
  <si>
    <t>White Dress: 1738 | 29703</t>
  </si>
  <si>
    <t>Ninja Gear: 979 | 29696</t>
  </si>
  <si>
    <t>Mithril Vest: 1116 | 29502</t>
  </si>
  <si>
    <t>Iron Armor: 714 | 29001</t>
  </si>
  <si>
    <t>Diamond Shld: 2660 | 29000</t>
  </si>
  <si>
    <t>Silk Robe: 516 | 28895</t>
  </si>
  <si>
    <t>MithrilBlade: 351 | 28805</t>
  </si>
  <si>
    <t>Genji Helmet: 35520 | 28604</t>
  </si>
  <si>
    <t>Kung Fu Suit: 192 | 28402</t>
  </si>
  <si>
    <t>Gold Shld: 2300 | 28395</t>
  </si>
  <si>
    <t>Cotton Robe: 229 | 28201</t>
  </si>
  <si>
    <t>Oath Veil: 9000 | 28198</t>
  </si>
  <si>
    <t>MithrilKnife: 306 | 28002</t>
  </si>
  <si>
    <t>Crystal Helm: 9800 | 27897</t>
  </si>
  <si>
    <t>LeatherArmor: 163 | 27802</t>
  </si>
  <si>
    <t>Regal Crown: 15200 | 27797</t>
  </si>
  <si>
    <t>Mithril Shld: 1464 | 27705</t>
  </si>
  <si>
    <t>Diamond Helm: 9680 | 27704</t>
  </si>
  <si>
    <t>Dark Hood: 8175 | 27599</t>
  </si>
  <si>
    <t>Dirk: 181 | 27597</t>
  </si>
  <si>
    <t>Circlet: 7909 | 27503</t>
  </si>
  <si>
    <t>Red Cap: 17480 | 27402</t>
  </si>
  <si>
    <t>Mystery Veil: 6600 | 27401</t>
  </si>
  <si>
    <t>Coronet: 8880 | 27304</t>
  </si>
  <si>
    <t>Heavy Shld: 472 | 27199</t>
  </si>
  <si>
    <t>Gold Helmet: 3200 | 27195</t>
  </si>
  <si>
    <t>Tiara: 3540 | 27195</t>
  </si>
  <si>
    <t>Beret: 3150 | 27105</t>
  </si>
  <si>
    <t>Tiger Mask: 2550 | 27097</t>
  </si>
  <si>
    <t>Mithril Helm: 2140 | 26998</t>
  </si>
  <si>
    <t>Bard's Hat: 3060 | 26905</t>
  </si>
  <si>
    <t>Green Beret: 3150 | 26898</t>
  </si>
  <si>
    <t>Iron Helmet: 1190 | 26798</t>
  </si>
  <si>
    <t>Head Band: 1648 | 26603</t>
  </si>
  <si>
    <t>Bandana: 640 | 26602</t>
  </si>
  <si>
    <t>Buckler: 156 | 26597</t>
  </si>
  <si>
    <t>Magus Hat: 738 | 26497</t>
  </si>
  <si>
    <t>Plumed Hat: 312 | 26405</t>
  </si>
  <si>
    <t>Hair Band: 114 | 26205</t>
  </si>
  <si>
    <t>Leather Hat: 57 | 26096</t>
  </si>
  <si>
    <t>Imp Halberd: 12000 | 25300</t>
  </si>
  <si>
    <t>FakeMustache: 6200 | 25005</t>
  </si>
  <si>
    <t>Chain Saw: 1560 | 25005</t>
  </si>
  <si>
    <t>Tintinabar: 3449 | 25004</t>
  </si>
  <si>
    <t>Sneak Ring: 2400 | 25004</t>
  </si>
  <si>
    <t>Blizzard Orb: 5925 | 25004</t>
  </si>
  <si>
    <t>Air Anchor: 9680 | 25004</t>
  </si>
  <si>
    <t>Sniper Sight: 2880 | 25003</t>
  </si>
  <si>
    <t>Fairy Ring: 1200 | 25003</t>
  </si>
  <si>
    <t>Safety Bit: 12120 | 25002</t>
  </si>
  <si>
    <t>Black Belt: 4750 | 25002</t>
  </si>
  <si>
    <t>True Knight: 1170 | 25002</t>
  </si>
  <si>
    <t>Barrier Ring: 555 | 25002</t>
  </si>
  <si>
    <t>Amulet: 4150 | 25002</t>
  </si>
  <si>
    <t>Star Pendant: 475 | 25002</t>
  </si>
  <si>
    <t>Bio Blaster: 690 | 25002</t>
  </si>
  <si>
    <t>Gale Hairpin: 9280 | 25001</t>
  </si>
  <si>
    <t>Memento Ring: 12120 | 25001</t>
  </si>
  <si>
    <t>Thief Glove: 5950 | 25001</t>
  </si>
  <si>
    <t>Goggles: 425 | 25001</t>
  </si>
  <si>
    <t>Tent: 1020 | 25000</t>
  </si>
  <si>
    <t>Sleeping Bag: 455 | 25000</t>
  </si>
  <si>
    <t>Elixir: 20200 | 25000</t>
  </si>
  <si>
    <t>Ribbon: 30240 | 25000</t>
  </si>
  <si>
    <t>Drill: 2850 | 25000</t>
  </si>
  <si>
    <t>Debilitator: 6250 | 25000</t>
  </si>
  <si>
    <t>Sprint Shoes: 1350 | 24999</t>
  </si>
  <si>
    <t>Gauntlet: 4850 | 24999</t>
  </si>
  <si>
    <t>Relic Ring: 750 | 24998</t>
  </si>
  <si>
    <t>Rage Ring: 9225 | 24998</t>
  </si>
  <si>
    <t>Peace Ring: 2790 | 24998</t>
  </si>
  <si>
    <t>Coin Toss: 7800 | 24997</t>
  </si>
  <si>
    <t>Hyper Wrist: 7520 | 24997</t>
  </si>
  <si>
    <t>Gold Hairpin: 16920 | 24997</t>
  </si>
  <si>
    <t>DragoonBoots: 8370 | 24997</t>
  </si>
  <si>
    <t>Charm Bangle: 8100 | 24996</t>
  </si>
  <si>
    <t>Zephyr Cape: 6650 | 24996</t>
  </si>
  <si>
    <t>White Cape: 5350 | 24996</t>
  </si>
  <si>
    <t>Flash: 800 | 24996</t>
  </si>
  <si>
    <t>Back Guard: 8610 | 24995</t>
  </si>
  <si>
    <t>Beads: 4080 | 24995</t>
  </si>
  <si>
    <t>Czarina Ring: 2730 | 24995</t>
  </si>
  <si>
    <t>MithrilGlove: 679 | 24995</t>
  </si>
  <si>
    <t>Jewel Ring: 1080 | 24995</t>
  </si>
  <si>
    <t>AutoCrossbow: 252 | 24995</t>
  </si>
  <si>
    <t>NoiseBlaster: 400 | 24995</t>
  </si>
  <si>
    <t>Thornlet: 16150 | 23802</t>
  </si>
  <si>
    <t>X-Ether: 14640 | 20000</t>
  </si>
  <si>
    <t>Imp's Armor: 18750 | 20000</t>
  </si>
  <si>
    <t>Cursed Ring: 750 | 19999</t>
  </si>
  <si>
    <t>Titanium: 11200 | 14200</t>
  </si>
  <si>
    <t>Ether: 5400 | 12500</t>
  </si>
  <si>
    <t>Tincture: 1860 | 12500</t>
  </si>
  <si>
    <t>Warp Stone: 721 | 10000</t>
  </si>
  <si>
    <t>Smoke Bomb: 237 | 10000</t>
  </si>
  <si>
    <t>Echo Screen: 129 | 10000</t>
  </si>
  <si>
    <t>Super Ball: 11299 | 10000</t>
  </si>
  <si>
    <t>Magicite: 2450 | 10000</t>
  </si>
  <si>
    <t>Green Cherry: 177 | 10000</t>
  </si>
  <si>
    <t>Remedy: 870 | 10000</t>
  </si>
  <si>
    <t>Soft: 236 | 10000</t>
  </si>
  <si>
    <t>Eyedrop: 58 | 10000</t>
  </si>
  <si>
    <t>Antidote: 42 | 10000</t>
  </si>
  <si>
    <t>X-Potion: 5500 | 10000</t>
  </si>
  <si>
    <t>Rename Card: 8 | 10000</t>
  </si>
  <si>
    <t>Shadow Edge: 388 | 10000</t>
  </si>
  <si>
    <t>Inviz Edge: 208 | 10000</t>
  </si>
  <si>
    <t>Dried Meat: 168 | 7500</t>
  </si>
  <si>
    <t>Potion: 276 | 7500</t>
  </si>
  <si>
    <t>Tonic: 41 | 7500</t>
  </si>
  <si>
    <t>Revivify: 243 | 5625</t>
  </si>
  <si>
    <t>Fenix Down: 465 | 5625</t>
  </si>
  <si>
    <t>Bolt Edge: 395 | 5000</t>
  </si>
  <si>
    <t>Water Edge: 475 | 5000</t>
  </si>
  <si>
    <t>Fire Skean: 580 | 5000</t>
  </si>
  <si>
    <t>Rank tho</t>
  </si>
  <si>
    <t>Exp. Egg: 65535 | 65535</t>
  </si>
  <si>
    <t>Offering: 65535 | 65535</t>
  </si>
  <si>
    <t>Paladin Shld: 65535 | 65535</t>
  </si>
  <si>
    <t>Ragnarok: 65535 | 65535</t>
  </si>
  <si>
    <t>Illumina: 65535 | 65535</t>
  </si>
  <si>
    <t>Fixed Dice: 59500 | 59500</t>
  </si>
  <si>
    <t>Economizer: 58326 | 58326</t>
  </si>
  <si>
    <t>Moogle Charm: 9 | 55001</t>
  </si>
  <si>
    <t>Genji Armor: 52899 | 52899</t>
  </si>
  <si>
    <t>Force Shld: 52500 | 52500</t>
  </si>
  <si>
    <t>Gem Box: 52000 | 52000</t>
  </si>
  <si>
    <t>Excalibur: 48400 | 48400</t>
  </si>
  <si>
    <t>Force Armor: 48160 | 48160</t>
  </si>
  <si>
    <t>ValiantKnife: 48000 | 48000</t>
  </si>
  <si>
    <t>Aegis Shld: 46360 | 46360</t>
  </si>
  <si>
    <t>Megalixir: 46000 | 46000</t>
  </si>
  <si>
    <t>Nutkin Suit: 44640 | 44640</t>
  </si>
  <si>
    <t>Snow Muffler: 43500 | 43500</t>
  </si>
  <si>
    <t>Minerva: 41340 | 41340</t>
  </si>
  <si>
    <t>Thunder Shld: 40825 | 40825</t>
  </si>
  <si>
    <t>Atma Weapon: 39560 | 39560</t>
  </si>
  <si>
    <t>Genji Shld: 39100 | 39100</t>
  </si>
  <si>
    <t>Flame Shld: 38850 | 38850</t>
  </si>
  <si>
    <t>Sky Render: 38610 | 38610</t>
  </si>
  <si>
    <t>BehemothSuit: 38280 | 38280</t>
  </si>
  <si>
    <t>Cat Hood: 35960 | 35960</t>
  </si>
  <si>
    <t>Pearl Lance: 35700 | 35700</t>
  </si>
  <si>
    <t>Genji Helmet: 35520 | 35520</t>
  </si>
  <si>
    <t>Stunner: 34920 | 34920</t>
  </si>
  <si>
    <t>Red Jacket: 34240 | 34240</t>
  </si>
  <si>
    <t>Aura Lance: 33820 | 33820</t>
  </si>
  <si>
    <t>Scimitar: 32200 | 32200</t>
  </si>
  <si>
    <t>Magus Rod: 30900 | 30900</t>
  </si>
  <si>
    <t>Ribbon: 30240 | 30240</t>
  </si>
  <si>
    <t>Wing Edge: 30240 | 30240</t>
  </si>
  <si>
    <t>Tiger Fangs: 28710 | 28710</t>
  </si>
  <si>
    <t>Ice Shld: 28700 | 28700</t>
  </si>
  <si>
    <t>Graedus: 28520 | 28520</t>
  </si>
  <si>
    <t>Hero Ring: 24960 | 24960</t>
  </si>
  <si>
    <t>Marvel Shoes: 24300 | 24300</t>
  </si>
  <si>
    <t>Strato: 23585 | 23585</t>
  </si>
  <si>
    <t>Genji Glove: 23400 | 23400</t>
  </si>
  <si>
    <t>Czarina Gown: 20800 | 20800</t>
  </si>
  <si>
    <t>Elixir: 20200 | 20200</t>
  </si>
  <si>
    <t>Striker: 20160 | 20160</t>
  </si>
  <si>
    <t>Dragon Claw: 18860 | 18860</t>
  </si>
  <si>
    <t>Imp's Armor: 18750 | 18750</t>
  </si>
  <si>
    <t>Falchion: 18530 | 18530</t>
  </si>
  <si>
    <t>Merit Award: 18400 | 18400</t>
  </si>
  <si>
    <t>Doom Darts: 18270 | 18270</t>
  </si>
  <si>
    <t>Red Cap: 17480 | 17480</t>
  </si>
  <si>
    <t>Gold Hairpin: 16920 | 16920</t>
  </si>
  <si>
    <t>Thornlet: 16150 | 16150</t>
  </si>
  <si>
    <t>Dragon Horn: 16000 | 16000</t>
  </si>
  <si>
    <t>Crystal: 15750 | 15750</t>
  </si>
  <si>
    <t>Muscle Belt: 15640 | 15640</t>
  </si>
  <si>
    <t>Regal Crown: 15200 | 15200</t>
  </si>
  <si>
    <t>Partisan: 14949 | 14949</t>
  </si>
  <si>
    <t>BreakBlade: 14880 | 14880</t>
  </si>
  <si>
    <t>X-Ether: 14640 | 14640</t>
  </si>
  <si>
    <t>Tempest: 14640 | 14640</t>
  </si>
  <si>
    <t>Tao Robe: 14560 | 14560</t>
  </si>
  <si>
    <t>Diamond Vest: 14280 | 14280</t>
  </si>
  <si>
    <t>Crystal Mail: 14110 | 14110</t>
  </si>
  <si>
    <t>Pearl Rod: 14040 | 14040</t>
  </si>
  <si>
    <t>Sniper: 13950 | 13950</t>
  </si>
  <si>
    <t>Light Robe: 13750 | 13750</t>
  </si>
  <si>
    <t>Chocobo Suit: 13310 | 13310</t>
  </si>
  <si>
    <t>SwordBreaker: 12640 | 12640</t>
  </si>
  <si>
    <t>Gold Armor: 12500 | 12500</t>
  </si>
  <si>
    <t>DiamondArmor: 12450 | 12450</t>
  </si>
  <si>
    <t>Moogle Suit: 12240 | 12240</t>
  </si>
  <si>
    <t>Gold Lance: 12240 | 12240</t>
  </si>
  <si>
    <t>Safety Bit: 12120 | 12120</t>
  </si>
  <si>
    <t>Memento Ring: 12120 | 12120</t>
  </si>
  <si>
    <t>Imp Halberd: 12000 | 12000</t>
  </si>
  <si>
    <t>Trump: 11830 | 11830</t>
  </si>
  <si>
    <t>Man Eater: 11770 | 11770</t>
  </si>
  <si>
    <t>TortoiseShld: 11750 | 11750</t>
  </si>
  <si>
    <t>Rainbow Brsh: 11570 | 11570</t>
  </si>
  <si>
    <t>Enhancer: 11399 | 11399</t>
  </si>
  <si>
    <t>Heavy armor</t>
  </si>
  <si>
    <t>Super Ball: 11299 | 11299</t>
  </si>
  <si>
    <t>Fire Knuckle: 11299 | 11299</t>
  </si>
  <si>
    <t>Titanium: 11200 | 11200</t>
  </si>
  <si>
    <t>Heal Rod: 10900 | 10900</t>
  </si>
  <si>
    <t>Aura: 10780 | 10780</t>
  </si>
  <si>
    <t>Murasame: 10620 | 10620</t>
  </si>
  <si>
    <t>Costume armor</t>
  </si>
  <si>
    <t>Mirage Vest: 10530 | 10530</t>
  </si>
  <si>
    <t>Dark Gear: 10140 | 10140</t>
  </si>
  <si>
    <t>Gravity Rod: 9880 | 9880</t>
  </si>
  <si>
    <t>Female clothing</t>
  </si>
  <si>
    <t>Ogre Nix: 9840 | 9840</t>
  </si>
  <si>
    <t>Crystal Helm: 9800 | 9800</t>
  </si>
  <si>
    <t>Air Anchor: 9680 | 9680</t>
  </si>
  <si>
    <t>Diamond Helm: 9680 | 9680</t>
  </si>
  <si>
    <t>Darts: 9500 | 9500</t>
  </si>
  <si>
    <t>Robes</t>
  </si>
  <si>
    <t>Gale Hairpin: 9280 | 9280</t>
  </si>
  <si>
    <t>Magical Brsh: 9270 | 9270</t>
  </si>
  <si>
    <t>Imp Armor</t>
  </si>
  <si>
    <t>Rage Ring: 9225 | 9225</t>
  </si>
  <si>
    <t>Oath Veil: 9000 | 9000</t>
  </si>
  <si>
    <t>Coronet: 8880 | 8880</t>
  </si>
  <si>
    <t>Back Guard: 8610 | 8610</t>
  </si>
  <si>
    <t>Soul Sabre: 8600 | 8600</t>
  </si>
  <si>
    <t>Crystal Shld: 8470 | 8470</t>
  </si>
  <si>
    <t>DragoonBoots: 8370 | 8370</t>
  </si>
  <si>
    <t>Cure Ring: 8240 | 8240</t>
  </si>
  <si>
    <t>Dark Hood: 8175 | 8175</t>
  </si>
  <si>
    <t>Kung-Fu Suit</t>
  </si>
  <si>
    <t>Charm Bangle: 8100 | 8100</t>
  </si>
  <si>
    <t>Stout Spear: 8000 | 8000</t>
  </si>
  <si>
    <t>Light armor</t>
  </si>
  <si>
    <t>Circlet: 7909 | 7909</t>
  </si>
  <si>
    <t>Genji Helm</t>
  </si>
  <si>
    <t>Coin Toss: 7800 | 7800</t>
  </si>
  <si>
    <t>Bone Club: 7700 | 7700</t>
  </si>
  <si>
    <t>ThunderBlade: 7560 | 7560</t>
  </si>
  <si>
    <t>Gold Helm</t>
  </si>
  <si>
    <t>Blizzard: 7560 | 7560</t>
  </si>
  <si>
    <t>Hyper Wrist: 7520 | 7520</t>
  </si>
  <si>
    <t>Iron Helm</t>
  </si>
  <si>
    <t>Cherub Down: 7497 | 7497</t>
  </si>
  <si>
    <t>Helmets</t>
  </si>
  <si>
    <t>Hawk Eye: 7260 | 7260</t>
  </si>
  <si>
    <t>Assassin: 7125 | 7125</t>
  </si>
  <si>
    <t>Zephyr Cape: 6650 | 6650</t>
  </si>
  <si>
    <t>Drainer: 6650 | 6650</t>
  </si>
  <si>
    <t>Mystery Veil: 6600 | 6600</t>
  </si>
  <si>
    <t>Rune Edge: 6600 | 6600</t>
  </si>
  <si>
    <t>Tabby Suit: 6440 | 6440</t>
  </si>
  <si>
    <t>RunningShoes: 6370 | 6370</t>
  </si>
  <si>
    <t>Debilitator: 6250 | 6250</t>
  </si>
  <si>
    <t>FakeMustache: 6200 | 6200</t>
  </si>
  <si>
    <t>Crystal Orb: 6120 | 6120</t>
  </si>
  <si>
    <t>Thief Glove: 5950 | 5950</t>
  </si>
  <si>
    <t>Blizzard Orb: 5925 | 5925</t>
  </si>
  <si>
    <t>Flame Sabre: 5810 | 5810</t>
  </si>
  <si>
    <t>Punisher: 5760 | 5760</t>
  </si>
  <si>
    <t>DaVinci Brsh: 5670 | 5670</t>
  </si>
  <si>
    <t>Atlas Armlet: 5550 | 5550</t>
  </si>
  <si>
    <t>Dice: 5550 | 5550</t>
  </si>
  <si>
    <t>X-Potion: 5500 | 5500</t>
  </si>
  <si>
    <t>Gaia Gear: 5460 | 5460</t>
  </si>
  <si>
    <t>Ether: 5400 | 5400</t>
  </si>
  <si>
    <t>Leather Cap</t>
  </si>
  <si>
    <t>White Cape: 5350 | 5350</t>
  </si>
  <si>
    <t>Hats</t>
  </si>
  <si>
    <t>Wall Ring: 5160 | 5160</t>
  </si>
  <si>
    <t>Gauntlet: 4850 | 4850</t>
  </si>
  <si>
    <t>Power Sash: 4850 | 4850</t>
  </si>
  <si>
    <t>Black Belt: 4750 | 4750</t>
  </si>
  <si>
    <t>Earrings: 4750 | 4750</t>
  </si>
  <si>
    <t>Heavy shields</t>
  </si>
  <si>
    <t>Guard Ring: 4600 | 4600</t>
  </si>
  <si>
    <t>Tortoise Shld</t>
  </si>
  <si>
    <t>ThiefKnife: 4560 | 4560</t>
  </si>
  <si>
    <t>Cursed Shld: 4550 | 4550</t>
  </si>
  <si>
    <t>Pod Bracelet: 4450 | 4450</t>
  </si>
  <si>
    <t>Boomerang: 4410 | 4410</t>
  </si>
  <si>
    <t>Mithril Mail: 4270 | 4270</t>
  </si>
  <si>
    <t>Amulet: 4150 | 4150</t>
  </si>
  <si>
    <t>Beads: 4080 | 4080</t>
  </si>
  <si>
    <t>Hardened: 3950 | 3950</t>
  </si>
  <si>
    <t>Morning Star: 3850 | 3850</t>
  </si>
  <si>
    <t>Tiara: 3540 | 3540</t>
  </si>
  <si>
    <t>Fire Rod: 3510 | 3510</t>
  </si>
  <si>
    <t>Shields</t>
  </si>
  <si>
    <t>Tintinabar: 3449 | 3449</t>
  </si>
  <si>
    <t>MDef</t>
  </si>
  <si>
    <t>Rising Sun: 3325 | 3325</t>
  </si>
  <si>
    <t>Gold Helmet: 3200 | 3200</t>
  </si>
  <si>
    <t>Green Beret: 3150 | 3150</t>
  </si>
  <si>
    <t>Beret: 3150 | 3150</t>
  </si>
  <si>
    <t>Blossom: 3104 | 3104</t>
  </si>
  <si>
    <t>Brushes</t>
  </si>
  <si>
    <t>Bard's Hat: 3060 | 3060</t>
  </si>
  <si>
    <t>Tack Star: 3000 | 3000</t>
  </si>
  <si>
    <t>Sniper Sight: 2880 | 2880</t>
  </si>
  <si>
    <t>Drill: 2850 | 2850</t>
  </si>
  <si>
    <t>Peace Ring: 2790 | 2790</t>
  </si>
  <si>
    <t>Thunder Rod: 2760 | 2760</t>
  </si>
  <si>
    <t>Czarina Ring: 2730 | 2730</t>
  </si>
  <si>
    <t>Gambler's items</t>
  </si>
  <si>
    <t>Diamond Shld: 2660 | 2660</t>
  </si>
  <si>
    <t>Epee: 2580 | 2580</t>
  </si>
  <si>
    <t>Tiger Mask: 2550 | 2550</t>
  </si>
  <si>
    <t>Magicite: 2450 | 2450</t>
  </si>
  <si>
    <t>Sneak Ring: 2400 | 2400</t>
  </si>
  <si>
    <t>Gold Shld: 2300 | 2300</t>
  </si>
  <si>
    <t>Ice Rod: 2280 | 2280</t>
  </si>
  <si>
    <t>Throwing weapons</t>
  </si>
  <si>
    <t>Full Moon: 2275 | 2275</t>
  </si>
  <si>
    <t>Poison Claw: 2250 | 2250</t>
  </si>
  <si>
    <t>Mithril Helm: 2140 | 2140</t>
  </si>
  <si>
    <t>Flail: 2120 | 2120</t>
  </si>
  <si>
    <t>Maces</t>
  </si>
  <si>
    <t>Tincture: 1860 | 1860</t>
  </si>
  <si>
    <t>Guardian: 1820 | 1820</t>
  </si>
  <si>
    <t>White Dress: 1738 | 1738</t>
  </si>
  <si>
    <t>Trident: 1683 | 1683</t>
  </si>
  <si>
    <t>Head Band: 1648 | 1648</t>
  </si>
  <si>
    <t>Chain Saw: 1560 | 1560</t>
  </si>
  <si>
    <t>Mithril Claw</t>
  </si>
  <si>
    <t>Mithril Shld: 1464 | 1464</t>
  </si>
  <si>
    <t>Poison Rod: 1425 | 1425</t>
  </si>
  <si>
    <t>Claws</t>
  </si>
  <si>
    <t>Sprint Shoes: 1350 | 1350</t>
  </si>
  <si>
    <t>Fairy Ring: 1200 | 1200</t>
  </si>
  <si>
    <t>Iron Helmet: 1190 | 1190</t>
  </si>
  <si>
    <t>True Knight: 1170 | 1170</t>
  </si>
  <si>
    <t>Air Lancet: 1121 | 1121</t>
  </si>
  <si>
    <t>Mithril Vest: 1116 | 1116</t>
  </si>
  <si>
    <t>Forged: 1116 | 1116</t>
  </si>
  <si>
    <t>Jewel Ring: 1080 | 1080</t>
  </si>
  <si>
    <t>Kodachi: 1056 | 1056</t>
  </si>
  <si>
    <t>Kaiser: 1050 | 1050</t>
  </si>
  <si>
    <t>Tent: 1020 | 1020</t>
  </si>
  <si>
    <t>Rods</t>
  </si>
  <si>
    <t>Ninja Gear: 979 | 979</t>
  </si>
  <si>
    <t>MithrilClaw: 976 | 976</t>
  </si>
  <si>
    <t>RegalCutlass: 880 | 880</t>
  </si>
  <si>
    <t>Remedy: 870 | 870</t>
  </si>
  <si>
    <t>Cards: 860 | 860</t>
  </si>
  <si>
    <t>Flash: 800 | 800</t>
  </si>
  <si>
    <t>Mithril Pike: 752 | 752</t>
  </si>
  <si>
    <t>Relic Ring: 750 | 750</t>
  </si>
  <si>
    <t>Cursed Ring: 750 | 750</t>
  </si>
  <si>
    <t>Katanas</t>
  </si>
  <si>
    <t>Kotetsu: 744 | 744</t>
  </si>
  <si>
    <t>Magus Hat: 738 | 738</t>
  </si>
  <si>
    <t>Warp Stone: 721 | 721</t>
  </si>
  <si>
    <t>Iron Armor: 714 | 714</t>
  </si>
  <si>
    <t>Bio Blaster: 690 | 690</t>
  </si>
  <si>
    <t>MithrilGlove: 679 | 679</t>
  </si>
  <si>
    <t>Bandana: 640 | 640</t>
  </si>
  <si>
    <t>Ninja daggers</t>
  </si>
  <si>
    <t>Ashura: 610 | 610</t>
  </si>
  <si>
    <t>Fire Skean: 580 | 580</t>
  </si>
  <si>
    <t>Chocobo Brsh: 564 | 564</t>
  </si>
  <si>
    <t>Barrier Ring: 555 | 555</t>
  </si>
  <si>
    <t>Imperial: 546 | 546</t>
  </si>
  <si>
    <t>Silk Robe: 516 | 516</t>
  </si>
  <si>
    <t>Mithril Rod: 500 | 500</t>
  </si>
  <si>
    <t>Star Pendant: 475 | 475</t>
  </si>
  <si>
    <t>Water Edge: 475 | 475</t>
  </si>
  <si>
    <t>Spears (all deal 2x damage with Jump)</t>
  </si>
  <si>
    <t>Heavy Shld: 472 | 472</t>
  </si>
  <si>
    <t>Fenix Down: 465 | 465</t>
  </si>
  <si>
    <t>Sleeping Bag: 455 | 455</t>
  </si>
  <si>
    <t>Ninja Star: 430 | 430</t>
  </si>
  <si>
    <t>Goggles: 425 | 425</t>
  </si>
  <si>
    <t>NoiseBlaster: 400 | 400</t>
  </si>
  <si>
    <t>MetalKnuckle: 400 | 400</t>
  </si>
  <si>
    <t>Bolt Edge: 395 | 395</t>
  </si>
  <si>
    <t>Shadow Edge: 388 | 388</t>
  </si>
  <si>
    <t>MithrilBlade: 351 | 351</t>
  </si>
  <si>
    <t>Plumed Hat: 312 | 312</t>
  </si>
  <si>
    <t>MithrilKnife: 306 | 306</t>
  </si>
  <si>
    <t>Potion: 276 | 276</t>
  </si>
  <si>
    <t>AutoCrossbow: 252 | 252</t>
  </si>
  <si>
    <t>Revivify: 243 | 243</t>
  </si>
  <si>
    <t>Smoke Bomb: 237 | 237</t>
  </si>
  <si>
    <t>Soft: 236 | 236</t>
  </si>
  <si>
    <t>Cotton Robe: 229 | 229</t>
  </si>
  <si>
    <t>Inviz Edge: 208 | 208</t>
  </si>
  <si>
    <t>Kung Fu Suit: 192 | 192</t>
  </si>
  <si>
    <t>Swords</t>
  </si>
  <si>
    <t>Dirk: 181 | 181</t>
  </si>
  <si>
    <t>Green Cherry: 177 | 177</t>
  </si>
  <si>
    <t>Dried Meat: 168 | 168</t>
  </si>
  <si>
    <t>LeatherArmor: 163 | 163</t>
  </si>
  <si>
    <t>Buckler: 156 | 156</t>
  </si>
  <si>
    <t>Echo Screen: 129 | 129</t>
  </si>
  <si>
    <t>Thief Knife</t>
  </si>
  <si>
    <t>Hair Band: 114 | 114</t>
  </si>
  <si>
    <t>Eyedrop: 58 | 58</t>
  </si>
  <si>
    <t>Leather Hat: 57 | 57</t>
  </si>
  <si>
    <t>Antidote: 42 | 42</t>
  </si>
  <si>
    <t>Tonic: 41 | 41</t>
  </si>
  <si>
    <t>Daggers</t>
  </si>
  <si>
    <t>Shuriken: 29 | 29</t>
  </si>
  <si>
    <t>speed</t>
  </si>
  <si>
    <t>vigor</t>
  </si>
  <si>
    <t>max power</t>
  </si>
  <si>
    <t>min power</t>
  </si>
  <si>
    <t>diff // 3</t>
  </si>
  <si>
    <t>diff</t>
  </si>
  <si>
    <t>Hit
Rate</t>
  </si>
  <si>
    <t>Bat.
Pwr</t>
  </si>
  <si>
    <t>Modifiers</t>
  </si>
  <si>
    <t>Price</t>
  </si>
  <si>
    <t>ITEM</t>
  </si>
  <si>
    <t>Mod Rank</t>
  </si>
  <si>
    <t>Ensure match</t>
  </si>
  <si>
    <t>ITEM_COUNT = 256</t>
  </si>
  <si>
    <t>EMPTY = 0xff</t>
  </si>
  <si>
    <t>=MID(G3,1,FIND(H3,G3,1)-2)</t>
  </si>
  <si>
    <t>BC Rank</t>
  </si>
  <si>
    <t>BREAKABLE_RODS = range(53, 59)</t>
  </si>
  <si>
    <t>ELEMENTAL_SHIELDS = range(96, 99)</t>
  </si>
  <si>
    <t>id_name = {</t>
  </si>
  <si>
    <t>:</t>
  </si>
  <si>
    <t>"Dirk",</t>
  </si>
  <si>
    <t>"MithrilKnife",</t>
  </si>
  <si>
    <t>"Guardian",</t>
  </si>
  <si>
    <t>"Air Lancet",</t>
  </si>
  <si>
    <t>"ThiefKnife",</t>
  </si>
  <si>
    <t>"Assassin",</t>
  </si>
  <si>
    <t>"Man Eater",</t>
  </si>
  <si>
    <t>"SwordBreaker",</t>
  </si>
  <si>
    <t>"Graedus",</t>
  </si>
  <si>
    <t>"ValiantKnife",</t>
  </si>
  <si>
    <t>"MithrilBlade",</t>
  </si>
  <si>
    <t>"RegalCutlass",</t>
  </si>
  <si>
    <t>"Rune Edge",</t>
  </si>
  <si>
    <t>"Flame Sabre",</t>
  </si>
  <si>
    <t>"Blizzard",</t>
  </si>
  <si>
    <t>"ThunderBlade",</t>
  </si>
  <si>
    <t>"Epee",</t>
  </si>
  <si>
    <t>"Break Blade",</t>
  </si>
  <si>
    <t>"Drainer",</t>
  </si>
  <si>
    <t>"Enhancer",</t>
  </si>
  <si>
    <t>"Crystal",</t>
  </si>
  <si>
    <t>"Falchion",</t>
  </si>
  <si>
    <t>"Soul Sabre",</t>
  </si>
  <si>
    <t>"Ogre Nix",</t>
  </si>
  <si>
    <t>"Excalibur",</t>
  </si>
  <si>
    <t>"Scimitar",</t>
  </si>
  <si>
    <t>"Illumina",</t>
  </si>
  <si>
    <t>"Ragnarok",</t>
  </si>
  <si>
    <t>"Atma Weapon",</t>
  </si>
  <si>
    <t>"Mithril Pike",</t>
  </si>
  <si>
    <t>"Trident",</t>
  </si>
  <si>
    <t>"Stout Spear",</t>
  </si>
  <si>
    <t>"Partisan",</t>
  </si>
  <si>
    <t>"Pearl Lance",</t>
  </si>
  <si>
    <t>"Gold Lance",</t>
  </si>
  <si>
    <t>"Aura Lance",</t>
  </si>
  <si>
    <t>"Imp Halberd",</t>
  </si>
  <si>
    <t>"Imperial",</t>
  </si>
  <si>
    <t>"Kodachi",</t>
  </si>
  <si>
    <t>"Blossom",</t>
  </si>
  <si>
    <t>"Hardened",</t>
  </si>
  <si>
    <t>"Striker",</t>
  </si>
  <si>
    <t>"Stunner",</t>
  </si>
  <si>
    <t>"Ashura",</t>
  </si>
  <si>
    <t>"Kotetsu",</t>
  </si>
  <si>
    <t>"Forged",</t>
  </si>
  <si>
    <t>"Tempest",</t>
  </si>
  <si>
    <t>"Murasame",</t>
  </si>
  <si>
    <t>"Aura",</t>
  </si>
  <si>
    <t>"Strato",</t>
  </si>
  <si>
    <t>"Sky Render",</t>
  </si>
  <si>
    <t>"Heal Rod",</t>
  </si>
  <si>
    <t>"Mithril Rod",</t>
  </si>
  <si>
    <t>"Fire Rod",</t>
  </si>
  <si>
    <t>"Ice Rod",</t>
  </si>
  <si>
    <t>"Thunder Rod",</t>
  </si>
  <si>
    <t>"Poison Rod",</t>
  </si>
  <si>
    <t>"Pearl Rod",</t>
  </si>
  <si>
    <t>"Gravity Rod",</t>
  </si>
  <si>
    <t>"Punisher",</t>
  </si>
  <si>
    <t>"Magus Rod",</t>
  </si>
  <si>
    <t>"Chocobo Brsh",</t>
  </si>
  <si>
    <t>"DaVinci Brsh",</t>
  </si>
  <si>
    <t>"Magical Brsh",</t>
  </si>
  <si>
    <t>"Rainbow Brsh",</t>
  </si>
  <si>
    <t>"Shuriken",</t>
  </si>
  <si>
    <t>"Ninja Star",</t>
  </si>
  <si>
    <t>"Tack Star",</t>
  </si>
  <si>
    <t>"Flail",</t>
  </si>
  <si>
    <t>"Full Moon",</t>
  </si>
  <si>
    <t>"Morning Star",</t>
  </si>
  <si>
    <t>"Boomerang",</t>
  </si>
  <si>
    <t>"Rising Sun",</t>
  </si>
  <si>
    <t>"Hawk Eye",</t>
  </si>
  <si>
    <t>"Bone Club",</t>
  </si>
  <si>
    <t>"Sniper",</t>
  </si>
  <si>
    <t>"Wing Edge",</t>
  </si>
  <si>
    <t>"Cards",</t>
  </si>
  <si>
    <t>"Darts",</t>
  </si>
  <si>
    <t>"Doom Darts",</t>
  </si>
  <si>
    <t>"Trump",</t>
  </si>
  <si>
    <t>"Dice",</t>
  </si>
  <si>
    <t>"Fixed Dice",</t>
  </si>
  <si>
    <t>"MetalKnuckle",</t>
  </si>
  <si>
    <t>"Mithril Claw",</t>
  </si>
  <si>
    <t>"Kaiser",</t>
  </si>
  <si>
    <t>"Poison Claw",</t>
  </si>
  <si>
    <t>"Fire Knuckle",</t>
  </si>
  <si>
    <t>"Dragon Claw",</t>
  </si>
  <si>
    <t>"Tiger Fangs",</t>
  </si>
  <si>
    <t>"Buckler",</t>
  </si>
  <si>
    <t>"Heavy Shld",</t>
  </si>
  <si>
    <t>"Mithril Shld",</t>
  </si>
  <si>
    <t>"Gold Shld",</t>
  </si>
  <si>
    <t>"Aegis Shld",</t>
  </si>
  <si>
    <t>"Diamond Shld",</t>
  </si>
  <si>
    <t>"Flame Shld",</t>
  </si>
  <si>
    <t>"Ice Shld",</t>
  </si>
  <si>
    <t>"Thunder Shld",</t>
  </si>
  <si>
    <t>"Crystal Shld",</t>
  </si>
  <si>
    <t>"Genji Shld",</t>
  </si>
  <si>
    <t>"TortoiseShld",</t>
  </si>
  <si>
    <t>"Cursed Shld",</t>
  </si>
  <si>
    <t>"Paladin Shld",</t>
  </si>
  <si>
    <t>"Force Shld",</t>
  </si>
  <si>
    <t>"Leather Hat",</t>
  </si>
  <si>
    <t>"Hair Band",</t>
  </si>
  <si>
    <t>"Plumed Hat",</t>
  </si>
  <si>
    <t>"Beret",</t>
  </si>
  <si>
    <t>"Magus Hat",</t>
  </si>
  <si>
    <t>"Bandana",</t>
  </si>
  <si>
    <t>"Iron Helmet",</t>
  </si>
  <si>
    <t>"Coronet",</t>
  </si>
  <si>
    <t>"Bard's Hat",</t>
  </si>
  <si>
    <t>"Green Beret",</t>
  </si>
  <si>
    <t>"Head Band",</t>
  </si>
  <si>
    <t>"Mithril Helm",</t>
  </si>
  <si>
    <t>"Tiara",</t>
  </si>
  <si>
    <t>"Gold Helmet",</t>
  </si>
  <si>
    <t>"Tiger Mask",</t>
  </si>
  <si>
    <t>"Red Cap",</t>
  </si>
  <si>
    <t>"Mystery Veil",</t>
  </si>
  <si>
    <t>"Circlet",</t>
  </si>
  <si>
    <t>"Regal Crown",</t>
  </si>
  <si>
    <t>"Diamond Helm",</t>
  </si>
  <si>
    <t>"Dark Hood",</t>
  </si>
  <si>
    <t>"Crystal Helm",</t>
  </si>
  <si>
    <t>"Oath Veil",</t>
  </si>
  <si>
    <t>"Cat Hood",</t>
  </si>
  <si>
    <t>"Genji Helmet",</t>
  </si>
  <si>
    <t>"Thornlet",</t>
  </si>
  <si>
    <t>"Titanium",</t>
  </si>
  <si>
    <t>"LeatherArmor",</t>
  </si>
  <si>
    <t>"Cotton Robe",</t>
  </si>
  <si>
    <t>"Kung Fu Suit",</t>
  </si>
  <si>
    <t>"Iron Armor",</t>
  </si>
  <si>
    <t>"Silk Robe",</t>
  </si>
  <si>
    <t>"Mithril Vest",</t>
  </si>
  <si>
    <t>"Ninja Gear",</t>
  </si>
  <si>
    <t>"White Dress",</t>
  </si>
  <si>
    <t>"Mithril Mail",</t>
  </si>
  <si>
    <t>"Gaia Gear",</t>
  </si>
  <si>
    <t>"Mirage Vest",</t>
  </si>
  <si>
    <t>"Gold Armor",</t>
  </si>
  <si>
    <t>"Power Sash",</t>
  </si>
  <si>
    <t>"Light Robe",</t>
  </si>
  <si>
    <t>"Diamond Vest",</t>
  </si>
  <si>
    <t>"Red Jacket",</t>
  </si>
  <si>
    <t>"Force Armor",</t>
  </si>
  <si>
    <t>"DiamondArmor",</t>
  </si>
  <si>
    <t>"Dark Gear",</t>
  </si>
  <si>
    <t>"Tao Robe",</t>
  </si>
  <si>
    <t>"Crystal Mail",</t>
  </si>
  <si>
    <t>"Czarina Gown",</t>
  </si>
  <si>
    <t>"Genji Armor",</t>
  </si>
  <si>
    <t>"Imp's Armor",</t>
  </si>
  <si>
    <t>"Minerva",</t>
  </si>
  <si>
    <t>"Tabby Suit",</t>
  </si>
  <si>
    <t>"Chocobo Suit",</t>
  </si>
  <si>
    <t>"Moogle Suit",</t>
  </si>
  <si>
    <t>"Nutkin Suit",</t>
  </si>
  <si>
    <t>"BehemothSuit",</t>
  </si>
  <si>
    <t>"Snow Muffler",</t>
  </si>
  <si>
    <t>"NoiseBlaster",</t>
  </si>
  <si>
    <t>"Bio Blaster",</t>
  </si>
  <si>
    <t>"Flash",</t>
  </si>
  <si>
    <t>"Chain Saw",</t>
  </si>
  <si>
    <t>"Debilitator",</t>
  </si>
  <si>
    <t>"Drill",</t>
  </si>
  <si>
    <t>"Air Anchor",</t>
  </si>
  <si>
    <t>"AutoCrossbow",</t>
  </si>
  <si>
    <t>"Fire Skean",</t>
  </si>
  <si>
    <t>"Water Edge",</t>
  </si>
  <si>
    <t>"Bolt Edge",</t>
  </si>
  <si>
    <t>"Inviz Edge",</t>
  </si>
  <si>
    <t>"Shadow Edge",</t>
  </si>
  <si>
    <t>"Goggles",</t>
  </si>
  <si>
    <t>"Star Pendant",</t>
  </si>
  <si>
    <t>"Peace Ring",</t>
  </si>
  <si>
    <t>"Amulet",</t>
  </si>
  <si>
    <t>"White Cape",</t>
  </si>
  <si>
    <t>"Jewel Ring",</t>
  </si>
  <si>
    <t>"Fairy Ring",</t>
  </si>
  <si>
    <t>"Barrier Ring",</t>
  </si>
  <si>
    <t>"MithrilGlove",</t>
  </si>
  <si>
    <t>"Guard Ring",</t>
  </si>
  <si>
    <t>"RunningShoes",</t>
  </si>
  <si>
    <t>"Wall Ring",</t>
  </si>
  <si>
    <t>"Cherub Down",</t>
  </si>
  <si>
    <t>"Cure Ring",</t>
  </si>
  <si>
    <t>"True Knight",</t>
  </si>
  <si>
    <t>"DragoonBoots",</t>
  </si>
  <si>
    <t>"Zephyr Cape",</t>
  </si>
  <si>
    <t>"Czarina Ring",</t>
  </si>
  <si>
    <t>"Cursed Ring",</t>
  </si>
  <si>
    <t>"Earrings",</t>
  </si>
  <si>
    <t>"Atlas Armlet",</t>
  </si>
  <si>
    <t>"Blizzard Orb",</t>
  </si>
  <si>
    <t>"Rage Ring",</t>
  </si>
  <si>
    <t>"Sneak Ring",</t>
  </si>
  <si>
    <t>"Pod Bracelet",</t>
  </si>
  <si>
    <t>"Hero Ring",</t>
  </si>
  <si>
    <t>"Ribbon",</t>
  </si>
  <si>
    <t>"Muscle Belt",</t>
  </si>
  <si>
    <t>"Crystal Orb",</t>
  </si>
  <si>
    <t>"Gold Hairpin",</t>
  </si>
  <si>
    <t>"Economizer",</t>
  </si>
  <si>
    <t>"Thief Glove",</t>
  </si>
  <si>
    <t>"Gauntlet",</t>
  </si>
  <si>
    <t>"Genji Glove",</t>
  </si>
  <si>
    <t>"Hyper Wrist",</t>
  </si>
  <si>
    <t>"Offering",</t>
  </si>
  <si>
    <t>"Beads",</t>
  </si>
  <si>
    <t>"Black Belt",</t>
  </si>
  <si>
    <t>"Coin Toss",</t>
  </si>
  <si>
    <t>"FakeMustache",</t>
  </si>
  <si>
    <t>"Gem Box",</t>
  </si>
  <si>
    <t>"Dragon Horn",</t>
  </si>
  <si>
    <t>"Merit Award",</t>
  </si>
  <si>
    <t>"Memento Ring",</t>
  </si>
  <si>
    <t>"Safety Bit",</t>
  </si>
  <si>
    <t>"Relic Ring",</t>
  </si>
  <si>
    <t>"Moogle Charm",</t>
  </si>
  <si>
    <t>"Charm Bangle",</t>
  </si>
  <si>
    <t>"Marvel Shoes",</t>
  </si>
  <si>
    <t>"Back Guard",</t>
  </si>
  <si>
    <t>"Gale Hairpin",</t>
  </si>
  <si>
    <t>"Sniper Sight",</t>
  </si>
  <si>
    <t>"Exp. Egg",</t>
  </si>
  <si>
    <t>"Tintinabar",</t>
  </si>
  <si>
    <t>"Sprint Shoes",</t>
  </si>
  <si>
    <t>"Rename Card",</t>
  </si>
  <si>
    <t>"Tonic",</t>
  </si>
  <si>
    <t>"Potion",</t>
  </si>
  <si>
    <t>"X-Potion",</t>
  </si>
  <si>
    <t>"Tincture",</t>
  </si>
  <si>
    <t>"Ether",</t>
  </si>
  <si>
    <t>"X-Ether",</t>
  </si>
  <si>
    <t>"Elixir",</t>
  </si>
  <si>
    <t>"Megalixir",</t>
  </si>
  <si>
    <t>"Fenix Down",</t>
  </si>
  <si>
    <t>"Revivify",</t>
  </si>
  <si>
    <t>"Antidote",</t>
  </si>
  <si>
    <t>"Eyedrop",</t>
  </si>
  <si>
    <t>"Soft",</t>
  </si>
  <si>
    <t>"Remedy",</t>
  </si>
  <si>
    <t>"Sleeping Bag",</t>
  </si>
  <si>
    <t>"Tent",</t>
  </si>
  <si>
    <t>"Green Cherry",</t>
  </si>
  <si>
    <t>"Magicite",</t>
  </si>
  <si>
    <t>"Super Ball",</t>
  </si>
  <si>
    <t>"Echo Screen",</t>
  </si>
  <si>
    <t>"Smoke Bomb",</t>
  </si>
  <si>
    <t>"Warp Stone",</t>
  </si>
  <si>
    <t>"Dried Meat",</t>
  </si>
  <si>
    <t>"Empty",</t>
  </si>
  <si>
    <t>name_id = {v: k for k, v in id_name.items()}</t>
  </si>
  <si>
    <t>good_items = [</t>
  </si>
  <si>
    <t>BC Rank value</t>
  </si>
  <si>
    <t xml:space="preserve">    "ValiantKnife",</t>
  </si>
  <si>
    <t xml:space="preserve">    "Illumina",</t>
  </si>
  <si>
    <t xml:space="preserve">    "Ragnarok",</t>
  </si>
  <si>
    <t xml:space="preserve">    "Pearl Lance",</t>
  </si>
  <si>
    <t xml:space="preserve">    "Aura Lance",</t>
  </si>
  <si>
    <t xml:space="preserve">    "Magus Rod",</t>
  </si>
  <si>
    <t xml:space="preserve">    "Fixed Dice",</t>
  </si>
  <si>
    <t xml:space="preserve">    "Aegis Shld",</t>
  </si>
  <si>
    <t xml:space="preserve">    "Flame Shld",</t>
  </si>
  <si>
    <t xml:space="preserve">    "Ice Shld",</t>
  </si>
  <si>
    <t xml:space="preserve">    "Thunder Shld",</t>
  </si>
  <si>
    <t xml:space="preserve">    "Genji Shld",</t>
  </si>
  <si>
    <t xml:space="preserve">    "Paladin Shld",</t>
  </si>
  <si>
    <t xml:space="preserve">    "Force Shld",</t>
  </si>
  <si>
    <t xml:space="preserve">    "Red Cap",</t>
  </si>
  <si>
    <t xml:space="preserve">    "Cat Hood",</t>
  </si>
  <si>
    <t xml:space="preserve">    "Genji Helmet",</t>
  </si>
  <si>
    <t xml:space="preserve">    "Force Armor",</t>
  </si>
  <si>
    <t xml:space="preserve">    "Genji Armor",</t>
  </si>
  <si>
    <t xml:space="preserve">    "Minerva",</t>
  </si>
  <si>
    <t xml:space="preserve">    "BehemothSuit",</t>
  </si>
  <si>
    <t xml:space="preserve">    "Snow Muffler",</t>
  </si>
  <si>
    <t xml:space="preserve">    "Economizer",</t>
  </si>
  <si>
    <t xml:space="preserve">    "Genji Glove",</t>
  </si>
  <si>
    <t xml:space="preserve">    "Offering",</t>
  </si>
  <si>
    <t xml:space="preserve">    "Gem Box",</t>
  </si>
  <si>
    <t xml:space="preserve">    "Dragon Horn",</t>
  </si>
  <si>
    <t xml:space="preserve">    "Marvel Shoes",</t>
  </si>
  <si>
    <t xml:space="preserve">    "Exp. Egg",</t>
  </si>
  <si>
    <t>]</t>
  </si>
  <si>
    <t>max_depth</t>
  </si>
  <si>
    <t>tier_size</t>
  </si>
  <si>
    <t>rank 1:</t>
  </si>
  <si>
    <t>70% chance of 1</t>
  </si>
  <si>
    <t>25% chance of 2</t>
  </si>
  <si>
    <t>5% chance of 3</t>
  </si>
  <si>
    <t xml:space="preserve">rank 2: </t>
  </si>
  <si>
    <t>35% chance of 1</t>
  </si>
  <si>
    <t>35% chance of 2</t>
  </si>
  <si>
    <t>25% chance of 3</t>
  </si>
  <si>
    <t>5% chance of 4</t>
  </si>
  <si>
    <t>chest randomization:</t>
  </si>
  <si>
    <t>for each chest</t>
  </si>
  <si>
    <t>get the area it's part of</t>
  </si>
  <si>
    <t>get the event area it's part of</t>
  </si>
  <si>
    <t>get the depth based on the event area</t>
  </si>
  <si>
    <t>(optionally get the desirability based on the event area)</t>
  </si>
  <si>
    <t>calculate the tier based on that</t>
  </si>
  <si>
    <t>based on the tier randomly pick an item to put that in slot</t>
  </si>
  <si>
    <t>how to deal with GP?</t>
  </si>
  <si>
    <t>reward randomization:</t>
  </si>
  <si>
    <t>rank the existing reward pool</t>
  </si>
  <si>
    <t>for each event, get the depth, put lowered ranked items at low depth places and high ranked items at high depth places</t>
  </si>
  <si>
    <t>Start: 1</t>
  </si>
  <si>
    <t>Figaro Castle WOB: 9</t>
  </si>
  <si>
    <t>Figaro Castle WOR: 9</t>
  </si>
  <si>
    <t>South Figaro Cave: 5</t>
  </si>
  <si>
    <t>Mt. Kolts: 7</t>
  </si>
  <si>
    <t>Imperial Camp: 7</t>
  </si>
  <si>
    <t>Doma WOB: 1</t>
  </si>
  <si>
    <t>Doma WOR: 1</t>
  </si>
  <si>
    <t>Phantom Train: 7</t>
  </si>
  <si>
    <t>Mobliz WOR: 3</t>
  </si>
  <si>
    <t>Serpent Trench: 4</t>
  </si>
  <si>
    <t>Mt. Zozo: 1</t>
  </si>
  <si>
    <t>Owzer Mansion: 6</t>
  </si>
  <si>
    <t>Zozo: 3</t>
  </si>
  <si>
    <t>Magitek Factory: 6</t>
  </si>
  <si>
    <t>Zone Eater: 4</t>
  </si>
  <si>
    <t>Umaro's Cave: 8</t>
  </si>
  <si>
    <t>Maranda: 1</t>
  </si>
  <si>
    <t>Kefka's Tower: 1</t>
  </si>
  <si>
    <t>Daryl's Tomb: 2</t>
  </si>
  <si>
    <t>Collapsing House: 7</t>
  </si>
  <si>
    <t>Phoenix Cave: 5</t>
  </si>
  <si>
    <t>Veldt Cave WOR: 2</t>
  </si>
  <si>
    <t>Burning House: 4</t>
  </si>
  <si>
    <t>Fanatic's Tower: 4</t>
  </si>
  <si>
    <t>Esper Mountain: 6</t>
  </si>
  <si>
    <t>Sealed Gate: 3</t>
  </si>
  <si>
    <t>Floating Continent: 2</t>
  </si>
  <si>
    <t>Ancient Castle: 9</t>
  </si>
  <si>
    <t>bosses.py</t>
  </si>
  <si>
    <t>spdbst</t>
  </si>
  <si>
    <t>Flag string</t>
  </si>
  <si>
    <t>Args string</t>
  </si>
  <si>
    <t>fast_enemies</t>
  </si>
  <si>
    <t>ezbuff</t>
  </si>
  <si>
    <t>easy_boss_buff</t>
  </si>
  <si>
    <t>bemod</t>
  </si>
  <si>
    <t>boss_experience_percent</t>
  </si>
  <si>
    <t>default = 100</t>
  </si>
  <si>
    <t>Default</t>
  </si>
  <si>
    <t>Range</t>
  </si>
  <si>
    <t>range(101)</t>
  </si>
  <si>
    <t>misc.py</t>
  </si>
  <si>
    <t>morewarp</t>
  </si>
  <si>
    <t>more_warp</t>
  </si>
  <si>
    <t>ltier</t>
  </si>
  <si>
    <t>location_tiering</t>
  </si>
  <si>
    <t>handles</t>
  </si>
  <si>
    <t>handle_anything</t>
  </si>
  <si>
    <t>chests.py</t>
  </si>
  <si>
    <t>ecs</t>
  </si>
  <si>
    <t>empty_chest_shuffle</t>
  </si>
  <si>
    <t>default = None</t>
  </si>
  <si>
    <t>Characters can hold any item</t>
  </si>
  <si>
    <t>Randomly sets number of chests to be empty</t>
  </si>
  <si>
    <t>All enemies have speed 170-230</t>
  </si>
  <si>
    <t>Reduce boss experience by a %</t>
  </si>
  <si>
    <t>nogoodchests</t>
  </si>
  <si>
    <t>no_good_chests</t>
  </si>
  <si>
    <t>Exclude certain items from chests (list set in data\chests.py)</t>
  </si>
  <si>
    <t>Novel mod to make certain bosses more difficult (details in data\enemies.py)</t>
  </si>
  <si>
    <t>rxi</t>
  </si>
  <si>
    <t>replace_with_items</t>
  </si>
  <si>
    <t>Replace excluded items with items and not empties</t>
  </si>
  <si>
    <t>challenges.py</t>
  </si>
  <si>
    <t>Args \ Module</t>
  </si>
  <si>
    <t>one_of</t>
  </si>
  <si>
    <t>Only 1 of certain GOOD items will be placed as a check reward (details in data\items.py)</t>
  </si>
  <si>
    <t>commands.py</t>
  </si>
  <si>
    <t>fightrand</t>
  </si>
  <si>
    <t>fight_swap_chance</t>
  </si>
  <si>
    <t>default = 0</t>
  </si>
  <si>
    <t>magicrand</t>
  </si>
  <si>
    <t>itemrand</t>
  </si>
  <si>
    <t>magic_swap_chance</t>
  </si>
  <si>
    <t>item_swap_chance</t>
  </si>
  <si>
    <t>% chance for each character their first command will be randomized - this is the Fight command for everyone but Gau. Does not affect Gogo/Umaro (details in data\commands.py)</t>
  </si>
  <si>
    <t>% chance for each character the Magic command will be randomized. Does not affect Gogo/Umaro (details in data\commands.py)</t>
  </si>
  <si>
    <t>% chance for each character the Item command will be randomized. Does not affect Gogo/Umaro (details in data\commands.py)</t>
  </si>
  <si>
    <t>shops.py</t>
  </si>
  <si>
    <t>shopsnogood</t>
  </si>
  <si>
    <t>shops_have_no_good_items</t>
  </si>
  <si>
    <t>High tier items are not sold in shops</t>
  </si>
  <si>
    <t>maxshopcount</t>
  </si>
  <si>
    <t>max_shop_count</t>
  </si>
  <si>
    <t>default = 8</t>
  </si>
  <si>
    <t>range(1, 9)</t>
  </si>
  <si>
    <t>Shops can only sell this many items</t>
  </si>
  <si>
    <t>items.py</t>
  </si>
  <si>
    <t>ultis</t>
  </si>
  <si>
    <t>ultimate_items</t>
  </si>
  <si>
    <t>iteach</t>
  </si>
  <si>
    <t>item_teacher</t>
  </si>
  <si>
    <t>irstat</t>
  </si>
  <si>
    <t>item_rand_stat</t>
  </si>
  <si>
    <t>Chance that an armor/relic can teach a spell. If an item can teach a very good spell, it is added to the high tier item pool.</t>
  </si>
  <si>
    <t>Chance that an item gets random stat boosts for Vigor, Speed, Stamina, Magic, Evade, Mblock. The % chance is applied for each individual stat for every item.</t>
  </si>
  <si>
    <t>Espers and check rewards tiered based on # of characters are required to access that check. Espers/items are better in checks that require more characters to access (higher check depth). Requires character gating (flag -cg)</t>
  </si>
  <si>
    <t>Warp out of Narshe WoB, Lete River, Cyan's Dream, Mtek Cart Ride Room</t>
  </si>
  <si>
    <t>Dialog Format</t>
  </si>
  <si>
    <t>self.set_text(dialog ID, ("text"))</t>
  </si>
  <si>
    <t>Vanilla Dialogue</t>
  </si>
  <si>
    <t>NPC Location</t>
  </si>
  <si>
    <t>WC-Relevant?</t>
  </si>
  <si>
    <t>Hint Dialogue</t>
  </si>
  <si>
    <t>Tip # Reference</t>
  </si>
  <si>
    <t>81 'Go see the King!&lt;end&gt;'</t>
  </si>
  <si>
    <t>Figaro Castle WB</t>
  </si>
  <si>
    <t>82 'Weapons and items manufactured here are sent to South Figaro.&lt;end&gt;'</t>
  </si>
  <si>
    <t>83 'Long ago, a force called “magic” existed.&lt;page&gt;People who used magic were called “Mage Knights.”&lt;end&gt;'</t>
  </si>
  <si>
    <t>Blue Drgn uses Water magic. Use Imp gear to absorb it.</t>
  </si>
  <si>
    <t>85 'Ancient texts I'm studying speak of a “1000 year-old city beneath the sand.”&lt;page&gt;I wonder what this means, &lt;page&gt;“…when the queen stands and takes 5 steps…”&lt;end&gt;'</t>
  </si>
  <si>
    <t>87 'The Empire has smashed the 3 cities on the southern continent. Just a matter of time 'til they come up here…&lt;end&gt;'</t>
  </si>
  <si>
    <t>89 'Though &lt;EDGAR&gt; showers his attentions on women, most are too smart to pay any attention to him.&lt;end&gt;'</t>
  </si>
  <si>
    <t>90 'His highness said he'd marry me when I get older!&lt;end&gt;'</t>
  </si>
  <si>
    <t>92 'He recently tried to hit on the high priestess…&lt;line&gt;Surely, he's…talked to you?&lt;end&gt;'</t>
  </si>
  <si>
    <t>This discount works in South Figaro World of Ruin too!</t>
  </si>
  <si>
    <t>98 'I demand to see &lt;EDGAR&gt;!&lt;line&gt;How dare they keep us in this stinking pit!&lt;end&gt;'</t>
  </si>
  <si>
    <t>x - prisoners</t>
  </si>
  <si>
    <t>99 'Hey! Let us outta here!&lt;end&gt;'</t>
  </si>
  <si>
    <t>100 'Relax, they're just blowing off steam. But I'm telling you, there's no sense keeping us here!&lt;page&gt;We're just small potatos compared to the real threat lurking out there! And King &lt;EDGAR&gt; knows it!&lt;end&gt;'</t>
  </si>
  <si>
    <t>101 'I'm Lone Wolf, the pickpocket!&lt;end&gt;'</t>
  </si>
  <si>
    <t>102 'MATRON: &lt;EDGAR&gt;'s at it again!? He hits on anything that moves!&lt;end&gt;'</t>
  </si>
  <si>
    <t>176 'An old clock…&lt;line&gt;It's not ticking…&lt;end&gt;'</t>
  </si>
  <si>
    <t>South Figaro WB</t>
  </si>
  <si>
    <t>177 'An old clock…&lt;line&gt;It's ticking…&lt;end&gt;'</t>
  </si>
  <si>
    <t>179 'Welcome to South Figaro!&lt;end&gt;'</t>
  </si>
  <si>
    <t>180 'You'll find lots of excellent weapons, armor and relics in our shops.&lt;end&gt;'</t>
  </si>
  <si>
    <t>181 'Did you hear?&lt;line&gt;Figaro Castle sank into the sand!&lt;page&gt;You couldn't find it even if you knew where to look!&lt;end&gt;'</t>
  </si>
  <si>
    <t>182 'Mt. Kolts is to the east.&lt;end&gt;'</t>
  </si>
  <si>
    <t>183 'Beyond Mt. Kolts you'll find the Sabil mountain range.&lt;end&gt;'</t>
  </si>
  <si>
    <t>184 'Equip relics to gain a variety of abilities!&lt;page&gt;These double my walking speed!&lt;end&gt;'</t>
  </si>
  <si>
    <t>185 'My husband, Duncan, is a&lt;line&gt;world-famous martial artist!&lt;page&gt;He's taking his disciples to&lt;line&gt;Mt. Kolts for meditation and training.&lt;end&gt;'</t>
  </si>
  <si>
    <t>proceed with caution, this might change the routing</t>
  </si>
  <si>
    <t>198 'That guy at the counter…HEY! Where'd he go?&lt;end&gt;'</t>
  </si>
  <si>
    <t>South Figaro Inside Cafe</t>
  </si>
  <si>
    <t>Thrown weapons ignore enemy defenses - doesn't matter what type of weapon either.</t>
  </si>
  <si>
    <t>199 'Duncan's students have no peers!&lt;end&gt;'</t>
  </si>
  <si>
    <t>201 'Duncan made his son, Vargas, practice a strict martial arts lifestyle. Vargas resented it.&lt;end&gt;'</t>
  </si>
  <si>
    <t>202 'The house in the northern part of town belongs to our wealthiest citizen.&lt;end&gt;'</t>
  </si>
  <si>
    <t>from Tips tab</t>
  </si>
  <si>
    <t>203 'The Empire's been invading one town after the next.&lt;line&gt;We're not safe here!&lt;end&gt;'</t>
  </si>
  <si>
    <t>204 'The Empire attacked Figaro Castle?!&lt;page&gt;Now we'll all be drawn into the battle!&lt;end&gt;'</t>
  </si>
  <si>
    <t>South Figaro Inside Inn</t>
  </si>
  <si>
    <t>205 'I can't believe it!&lt;line&gt;The Empire'll smash us!&lt;end&gt;'</t>
  </si>
  <si>
    <t>206 'This town'll go down fighting! Even with their Magitek Armor, we'll make it tough on 'em!&lt;end&gt;'</t>
  </si>
  <si>
    <t>207 'Attack from the east.&lt;line&gt;That way, &lt;wait 60 frame&gt;……?!&lt;page&gt;Hey! Whaddaya think you're doin'? Barging in here while I'm trying to write a letter! Harumph!&lt;end&gt;'</t>
  </si>
  <si>
    <t>210 'Chung chung…&lt;line&gt;Chung chung…&lt;line&gt;Magitek Armor!!!!&lt;end&gt;'</t>
  </si>
  <si>
    <t>South Figaro Inside Mansion</t>
  </si>
  <si>
    <t>211 'My Dad's VERY important! Why, not so long ago he even dined with General Leo… &lt;wait 60 frame&gt;…&lt;page&gt;Uh, I, uh, just made that up!&lt;end&gt;'</t>
  </si>
  <si>
    <t>213 'Has war really begun?&lt;line&gt;I'd better return home…&lt;end&gt;'</t>
  </si>
  <si>
    <t>215 'There's always a nasty draft in this room. Where's it coming from?&lt;end&gt;'</t>
  </si>
  <si>
    <t>216 'I don't like strangers.&lt;line&gt;Bring me some cider, and maybe I'll talk to you.&lt;end&gt;'</t>
  </si>
  <si>
    <t>221 'My grandfather was a servant for the richest man in town.&lt;end&gt;'</t>
  </si>
  <si>
    <t>South Figaro Inside</t>
  </si>
  <si>
    <t>228 'Outta the way!&lt;line&gt;I gotta get this cider over to the old man!&lt;line&gt;That's my job!&lt;page&gt;Now scram!&lt;end&gt;'</t>
  </si>
  <si>
    <t>229 'I'm off work.&lt;line&gt;Get lost!&lt;end&gt;'</t>
  </si>
  <si>
    <t>230 'Are kids allowed in here?&lt;line&gt;&lt;wait 60 frame&gt;……What do you think?&lt;page&gt;Oh, all right…&lt;end&gt;'</t>
  </si>
  <si>
    <t>234 'The ship isn't going anywhere.&lt;end&gt;'</t>
  </si>
  <si>
    <t>297 'The Empire is arresting Returners everywhere.&lt;line&gt;We have to discover some means of fighting back, or…&lt;end&gt;'</t>
  </si>
  <si>
    <t>Returners</t>
  </si>
  <si>
    <t>313 'Please join us in our battle!&lt;end&gt;'</t>
  </si>
  <si>
    <t>Check this room for a hidden treasure passage!</t>
  </si>
  <si>
    <t>429 'AGED MAN: You the clock maker? I been waitin' for ages!&lt;end&gt;'</t>
  </si>
  <si>
    <t>Gau Manor</t>
  </si>
  <si>
    <t>x - part of sequence</t>
  </si>
  <si>
    <t>430 'Uh…no.&lt;line&gt;I'm not the clock maker.&lt;end&gt;'</t>
  </si>
  <si>
    <t>431 'AGED MAN: There it is, on the wall. Ain't been tickin' for 1, 5, shucks, maybe even 10 years!&lt;end&gt;'</t>
  </si>
  <si>
    <t>432 'AGED MAN: Hey!!?&lt;end&gt;'</t>
  </si>
  <si>
    <t>435 'AGED MAN: Lawnmower repairman, eh? Couldn't provide worse service! Grass's 25 feet high out back!&lt;end&gt;'</t>
  </si>
  <si>
    <t>436 'AGED MAN: Got it!&lt;end&gt;'</t>
  </si>
  <si>
    <t>437 'AGED MAN: You're here to fix my bed! It's squeakin' like all git-out!&lt;end&gt;'</t>
  </si>
  <si>
    <t>438 'AGED MAN: No more lip, repairman! Fix that stove, on the double!!!&lt;end&gt;'</t>
  </si>
  <si>
    <t>439 'AGED MAN: Goodness! &lt;wait 60 frame&gt;&lt;line&gt;Then you must be…&lt;end&gt;'</t>
  </si>
  <si>
    <t>440 'AGED MAN: You've come to fix the door!?&lt;end&gt;'</t>
  </si>
  <si>
    <t>x - last line in sequence</t>
  </si>
  <si>
    <t>442 'Yaaaouch!!!!&lt;end&gt;'</t>
  </si>
  <si>
    <t>x - touch the stove</t>
  </si>
  <si>
    <t>474 'Shriek!!!&lt;line&gt;Help…HELP!!!&lt;line&gt;Talk to the Impresario!&lt;end&gt;'</t>
  </si>
  <si>
    <t>Opera House WR</t>
  </si>
  <si>
    <t>476 'A dragon is sitting smack in the middle of the stage!&lt;end&gt;'</t>
  </si>
  <si>
    <t>x - leave alone</t>
  </si>
  <si>
    <t>599 'This is a classroom for the beginner. Here we answer your questions about the world.&lt;line&gt;Think of us as your advisors…&lt;end&gt;'</t>
  </si>
  <si>
    <t>Narshe School</t>
  </si>
  <si>
    <t>600 'Welcome to this classroom.&lt;line&gt;We'll be here for you even if the world should crumble.&lt;end&gt;'</t>
  </si>
  <si>
    <t>Narshe School WR</t>
  </si>
  <si>
    <t>601 'This is water from a recovery spring. It'll restore your HP and MP. Such springs are located throughout the world.&lt;end&gt;'</t>
  </si>
  <si>
    <t>602 'This is a Save Point.&lt;end&gt;'</t>
  </si>
  <si>
    <t>603 'Valuables are often hidden in pots such as this one.&lt;end&gt;'</t>
  </si>
  <si>
    <t>604 'Use curative items to restore your HP. Staying at an Inn will revive your party in full.&lt;end&gt;'</t>
  </si>
  <si>
    <t>605 'Ha!&lt;line&gt;Sometimes monsters lurk inside of treasure chests!&lt;end&gt;'</t>
  </si>
  <si>
    <t>Ha!&lt;line&gt;Sometimes monsters lurk inside of treasure chests!&lt;page&gt;Memorize all locations of these kinds of chests! It will help in future runs!&lt;end&gt;'</t>
  </si>
  <si>
    <t>606 'Heard about Relics?&lt;end&gt;'</t>
  </si>
  <si>
    <t>607 'Choose with the A Button. Cancel a choice with the B Button. View the Main Menu with the X Button.&lt;end&gt;'</t>
  </si>
  <si>
    <t>608 'When buying armor and weapons you'll see some symbols next to your characters:&lt;page&gt;Triangles pointing up indicate increasing battle power.&lt;page&gt;Triangles pointing down indicate decreasing battle power.&lt;page&gt;“=” indicates no change in battle power.&lt;page&gt;“E” means the item is already equipped on that character.&lt;page&gt;A symbol under a character means that person is now in your party.&lt;end&gt;'</t>
  </si>
  <si>
    <t>609 'If you select the “Wait” Battle Mode from the Config Menu…&lt;page&gt;You can take all the time you need to select spells or items without being attacked.&lt;end&gt;'</t>
  </si>
  <si>
    <t>610 'Run from some battles by pressing (and holding) both the L and R Buttons.&lt;end&gt;'</t>
  </si>
  <si>
    <t>611 'A full meter in the lower right means that character will be next to accept battle commands.&lt;page&gt;Press the X or Y button to pass that character's battle opportunity to the next character.&lt;end&gt;'</t>
  </si>
  <si>
    <t>612 'When selecting a spell, press the L or R Button to select multiple targets.&lt;end&gt;'</t>
  </si>
  <si>
    <t>When selecting a spell, press the L or R Button to select multiple targets.&lt;page&gt;Sometimes, this causes the damage to be lower than a single target attack, so be careful!&lt;end&gt;'</t>
  </si>
  <si>
    <t>613 'During a battle, press left or right on the control pad to select “Row” or “Defense.”&lt;page&gt;“Defense” cuts received damage in half, and works until your next command input.&lt;end&gt;'</t>
  </si>
  <si>
    <t>614 'Damage is more severe when caught in a pincer attack!&lt;line&gt;Use care when running!&lt;end&gt;'</t>
  </si>
  <si>
    <t>615 'White numerals appearing during battle are damage points. Green numerals are recovery points.&lt;end&gt;'</t>
  </si>
  <si>
    <t>616 'In the back row, damage and attack power are halved.&lt;page&gt;Change rows using the Main Menu: press left on the Control Pad, then press the A Button.&lt;end&gt;'</t>
  </si>
  <si>
    <t>617 'Need status info?&lt;line&gt;&lt;choice&gt; Yes&lt;line&gt;&lt;choice&gt; No&lt;end&gt;'</t>
  </si>
  <si>
    <t>618 '“Clear”&lt;line&gt;Enemy can't strike you, but you're an easy target for spells.&lt;page&gt;You'll revert to normal if a spell hits you.&lt;page&gt;“Imp”&lt;line&gt;Lose use of spells and commands.&lt;page&gt;“Zombie”&lt;line&gt;HP drops to 0, and you attack party members. Use “Revivify” to reverse.&lt;page&gt;For “Muddled” and “Psyche”&lt;line&gt;You'll revert to normal when struck by a weapon.&lt;end&gt;'</t>
  </si>
  <si>
    <t>619 'Use a curative spell or item on an undead creature for maximum damage.&lt;end&gt;'</t>
  </si>
  <si>
    <t>Use a curative spell or item on an undead creature for maximum damage.&lt;page&gt;This will not work on some bosses under specific flags.&lt;end&gt;'</t>
  </si>
  <si>
    <t>620 '“Life 3”&lt;line&gt;Automatically brought back even if status is affected.&lt;page&gt;“Regen”&lt;line&gt;HP gradually come back.&lt;end&gt;'</t>
  </si>
  <si>
    <t>621 '3-way attack indicates a fire, ice and lightning attack.&lt;end&gt;'</t>
  </si>
  <si>
    <t>622 '“Rflect” spells will fade over time, and can't block certain magic attacks.&lt;end&gt;'</t>
  </si>
  <si>
    <t>623 '“Runic”&lt;line&gt;Turns many magic attacks into MP! Can be used repeatedly.&lt;page&gt;“Morph”&lt;line&gt;Increases Attack and Magic power. Duration increases with battles fought.&lt;page&gt;“Dance” and “Rage”&lt;line&gt;Once selected, will continue until the battle is over.&lt;end&gt;'</t>
  </si>
  <si>
    <t>624 'When multiple images of your characters flash on the screen, weapons won't touch you.&lt;end&gt;'</t>
  </si>
  <si>
    <t>625 'Might want to go out and get some experience in the world before coming in here!&lt;end&gt;'</t>
  </si>
  <si>
    <t>626 'Near-fatal status can result in special hidden skills. See what happens if you select command “Fight”…&lt;end&gt;'</t>
  </si>
  <si>
    <t>627 'Seems you have a piece of Magicite.&lt;page&gt;Want to learn more about Espers?&lt;line&gt;&lt;choice&gt; Yes&lt;line&gt;&lt;choice&gt; No&lt;end&gt;'</t>
  </si>
  <si>
    <t>628 'To use an Esper it must be equipped. Choose “Skills” from the menu, then select “Espers.”&lt;page&gt;During battle, select Magic, and press up on the Control Pad. Press the A Button to use the Esper.&lt;page&gt;Remember, an Esper can only be used once per battle.&lt;page&gt;&lt;line&gt;&lt; &gt;Learning Magic&lt;page&gt;Learn new spells by equipping Espers. Switch Espers to learn different sets of spells.&lt;page&gt;The higher the “Learning Speed” the faster a spell is learned.&lt;page&gt;When equipped, some Espers will raise qualities (Strength, HP, MP etc.) to their maximum limits at the next “level up.”&lt;end&gt;'</t>
  </si>
  <si>
    <t>629 'Each SwdTech sword has its own unique name.&lt;page&gt;You'll gain more SwdTech skills over time.&lt;end&gt;'</t>
  </si>
  <si>
    <t>630 '“About Rflect”&lt;line&gt;“Rflect” doesn't block spells that have been “Rflected” off others.&lt;page&gt;Enemy protected by Rflect?&lt;line&gt;Try bouncing an attack off a Rflect-protected individual in your party!&lt;end&gt;'</t>
  </si>
  <si>
    <t>631 'Color changes indicate changes in status.&lt;end&gt;'</t>
  </si>
  <si>
    <t>632 'Blue = Rflect&lt;line&gt;&lt;line&gt;Spells are reflected. &lt;wait 120 frames&gt;&lt;wait 1 frame&gt;&lt;end&gt;'</t>
  </si>
  <si>
    <t>633 'Yellow = “Safe”&lt;line&gt;&lt;line&gt;Defense up! &lt;wait 120 frames&gt;&lt;wait 1 frame&gt;&lt;end&gt;'</t>
  </si>
  <si>
    <t>634 'Green = “Shell”&lt;line&gt;&lt;line&gt;Magic defense up! &lt;wait 120 frames&gt;&lt;wait 1 frame&gt;&lt;end&gt;'</t>
  </si>
  <si>
    <t>635 'Red = “Haste”&lt;line&gt;&lt;line&gt;Speed up! &lt;wait 120 frames&gt;&lt;wait 1 frame&gt;&lt;end&gt;'</t>
  </si>
  <si>
    <t>636 'White = “Slow”&lt;line&gt;&lt;line&gt;Speed way down! &lt;wait 120 frames&gt;&lt;wait 1 frame&gt;&lt;end&gt;'</t>
  </si>
  <si>
    <t>637 'Pink = “Stop”&lt;line&gt;&lt;line&gt;Time stops! &lt;wait 120 frames&gt;&lt;wait 1 frame&gt;&lt;end&gt;'</t>
  </si>
  <si>
    <t>745 'Only carrier pigeons link our village to the outside.&lt;end&gt;'</t>
  </si>
  <si>
    <t>Mobliz WB</t>
  </si>
  <si>
    <t>Talk to a shopkeeper to get the next letter to appear when doing the Injured Lad quest.</t>
  </si>
  <si>
    <t>746 'Letters tell us that war has broken out!&lt;end&gt;'</t>
  </si>
  <si>
    <t>747 'Duane and Katrin are both 16 and in love!&lt;end&gt;'</t>
  </si>
  <si>
    <t>748 'KATARIN: ……&lt;end&gt;'</t>
  </si>
  <si>
    <t>749 'DUANE: ……&lt;end&gt;'</t>
  </si>
  <si>
    <t>750 'You stop by the house up in the far north? The guy there's a tad psycho.&lt;page&gt;Threw his own kid out, thinking it was a monster!&lt;end&gt;'</t>
  </si>
  <si>
    <t>751 'This region's called the Veldt. Monsters from all over the world migrate here.&lt;end&gt;'</t>
  </si>
  <si>
    <t>752 'Out hunting, I noticed a kid running with a herd of beasts!&lt;line&gt;His parents know where he is?&lt;end&gt;'</t>
  </si>
  <si>
    <t>753 'Strong currents run through the Serpent Trench.&lt;page&gt;Heard about it?&lt;line&gt;&lt;choice&gt; Yes&lt;line&gt;&lt;choice&gt; No&lt;end&gt;'</t>
  </si>
  <si>
    <t>754 'If you had a helmet you could make it to Nikeah.&lt;end&gt;'</t>
  </si>
  <si>
    <t>x - extension of 753</t>
  </si>
  <si>
    <t>755 'Hop into the current, and you'll be swept to Nikeah!&lt;line&gt;Too bad our under water breathing device was stolen!&lt;end&gt;'</t>
  </si>
  <si>
    <t>756 'Some soldier wandered here. Busted up pretty bad, too.&lt;line&gt;It doesn't look good…&lt;page&gt;Only the letters coming from the town of Maranda are keeping him going…&lt;end&gt;'</t>
  </si>
  <si>
    <t>757 'The soldier in here is hurt pretty bad.&lt;end&gt;'</t>
  </si>
  <si>
    <t>In the Serpent Trench, go right twice to get both chests.</t>
  </si>
  <si>
    <t>758 'Keep your voices down!&lt;end&gt;'</t>
  </si>
  <si>
    <t>759 'I threw some “Dried Meat” into a herd of hungry animals, and some kid emerged and grabbed it!&lt;end&gt;'</t>
  </si>
  <si>
    <t>762 'INJURED LAD: I'm from Maranda. The Empire invaded, and made me join their army.&lt;page&gt;I fled when I heard we were making for Doma.&lt;line&gt;They caught me…and did this…&lt;page&gt;Now I can't even move. &lt;wait 60 frame&gt;&lt;line&gt;I'll never see Lola again…&lt;page&gt;On the desk is a letter.&lt;line&gt;Will you please read it?&lt;end&gt;'</t>
  </si>
  <si>
    <t>do not modify, related to Injured Lad Quest</t>
  </si>
  <si>
    <t>763 'I can't get used to Imperial troopers walking the streets of Maranda, but otherwise things are okay.&lt;page&gt;Flowers are blooming in the garden, telling me spring is here.&lt;page&gt;How are you doing?&lt;line&gt;I'm so worried. I wish I could fly to your side!&lt;page&gt;Rest, and know that I think about you constantly.&lt;line&gt;Come back to me.&lt;line&gt;&lt; &gt;Lola&lt;end&gt;'</t>
  </si>
  <si>
    <t>764 'I'd like to write her back, but I can't even pick up a pen.&lt;end&gt;'</t>
  </si>
  <si>
    <t>765 'Postage to Maranda is 500 GP.&lt;page&gt;Gonna send a letter for that soldier, right?&lt;line&gt;&lt;choice&gt; (Send it)&lt;line&gt;&lt;choice&gt; (Forget it)&lt;end&gt;'</t>
  </si>
  <si>
    <t>766 'I want to get better!&lt;line&gt;I want to see Lola…&lt;end&gt;'</t>
  </si>
  <si>
    <t>767 'Another letter has arrived. Could you read it?&lt;end&gt;'</t>
  </si>
  <si>
    <t>768 'I can't find your favorite record…&lt;line&gt;I thought I'd play it and you'd be with me, but…&lt;end&gt;'</t>
  </si>
  <si>
    <t>769 'For 500 GP you can send a record.&lt;line&gt;&lt;choice&gt; (Send it)&lt;line&gt;&lt;choice&gt; (Forget it)&lt;end&gt;'</t>
  </si>
  <si>
    <t>770 'Mother's taken ill. We can't afford medicine.&lt;line&gt;If only we had some Tonic…&lt;end&gt;'</t>
  </si>
  <si>
    <t>771 'For 500 GP you can send Tonic.&lt;line&gt;&lt;choice&gt; (Send it)&lt;line&gt;&lt;choice&gt; (Forget it)&lt;end&gt;'</t>
  </si>
  <si>
    <t>772 'I haven't heard from you.&lt;line&gt;I'm so worried…&lt;end&gt;'</t>
  </si>
  <si>
    <t>773 'For 500 GP you can send a letter.&lt;line&gt;&lt;choice&gt; (Send it)&lt;line&gt;&lt;choice&gt; (Forget it)&lt;end&gt;'</t>
  </si>
  <si>
    <t>774 'You said you were reading a book. If only I could read it, too…&lt;end&gt;'</t>
  </si>
  <si>
    <t>775 'For 500 GP you can send a book.&lt;line&gt;&lt;choice&gt; (Send it)&lt;line&gt;&lt;choice&gt; (Forget it)&lt;end&gt;'</t>
  </si>
  <si>
    <t>776 'A letter came from him!&lt;line&gt;He's all right!&lt;end&gt;'</t>
  </si>
  <si>
    <t>777 'He sent me a record!&lt;line&gt;I'm so happy!&lt;end&gt;'</t>
  </si>
  <si>
    <t>778 'He sent some Tonic for Mom!&lt;line&gt;He's so kind!&lt;end&gt;'</t>
  </si>
  <si>
    <t>779 'He sent that book!&lt;line&gt;I'll read it every evening, before bed!&lt;end&gt;'</t>
  </si>
  <si>
    <t>780 'My love hasn't sent me back any letters since he's been gone. I'm sick with worry…&lt;end&gt;'</t>
  </si>
  <si>
    <t>Maranda Inside</t>
  </si>
  <si>
    <t>781 'I'd give Lola everything…&lt;line&gt;If only I could move…&lt;end&gt;'</t>
  </si>
  <si>
    <t>782 'I heard…&lt;line&gt;In my name you send Lola many things…&lt;page&gt;I wish to thank you.&lt;line&gt;Please accept this as a token of my appreciation.&lt;page&gt;&lt;line&gt;&lt; &gt;Received “Tintinabar.”&lt;end&gt;'</t>
  </si>
  <si>
    <t>805 'The land to the east, Doma, fell to the Empire.&lt;end&gt;'</t>
  </si>
  <si>
    <t>Nikeah WB</t>
  </si>
  <si>
    <t>806 'Move along, now.&lt;line&gt;You're in the way!&lt;end&gt;'</t>
  </si>
  <si>
    <t>You can exit from this town from both the east and west.</t>
  </si>
  <si>
    <t>807 'No one can reach Nikeah unless they have a ship!&lt;end&gt;'</t>
  </si>
  <si>
    <t>809 'The path leading north is now clear.&lt;end&gt;'</t>
  </si>
  <si>
    <t>810 'South Figaro-bound ferry.&lt;line&gt;&lt;choice&gt; (Still need to shop.)&lt;line&gt;&lt;choice&gt; (Hop aboard?)&lt;end&gt;'</t>
  </si>
  <si>
    <t>x - ship to SF</t>
  </si>
  <si>
    <t>812 'Nikeah-bound ferry.&lt;line&gt;&lt;choice&gt; (Still need to shop.)&lt;line&gt;&lt;choice&gt; (Hop aboard?)&lt;end&gt;'</t>
  </si>
  <si>
    <t>South Figaro WR</t>
  </si>
  <si>
    <t>x - ship to Nikeah</t>
  </si>
  <si>
    <t>813 'There used to be ships sailing to the southern continent.&lt;line&gt;Tzen, Albrook, Maranda…&lt;line&gt;They've all been smashed.&lt;end&gt;'</t>
  </si>
  <si>
    <t>814 'Ya met that odd man, lives near the Lete River? His wife bore 'im a son 13 years ago.&lt;page&gt;It was a problem birth, and the woman passed away. The man totally lost it.&lt;page&gt;He thought the newborn was a monster. Wonder what happened to the poor little baby?&lt;end&gt;'</t>
  </si>
  <si>
    <t>Nikeah Inside Cafe</t>
  </si>
  <si>
    <t>815 'DANCER: Yoo hoo!&lt;line&gt;You handsome thing.&lt;line&gt;How 'bout joining me?&lt;line&gt;Tee hee!&lt;end&gt;'</t>
  </si>
  <si>
    <t>825 'Looks like junk, but…&lt;end&gt;'</t>
  </si>
  <si>
    <t>826 'Have any imported goods?&lt;end&gt;'</t>
  </si>
  <si>
    <t>831 'AGED MAN: Go, unless you're a repair person!&lt;end&gt;'</t>
  </si>
  <si>
    <t>Gau Manor WR</t>
  </si>
  <si>
    <t>832 '&lt;GAU&gt;: W…what…?&lt;end&gt;'</t>
  </si>
  <si>
    <t>833 'AGED MAN: Haven't seen any skilled repair people in ages…&lt;end&gt;'</t>
  </si>
  <si>
    <t>917 'Moogles live deep within the mines!&lt;end&gt;'</t>
  </si>
  <si>
    <t>919 'So…magic really DOES exist!?&lt;end&gt;'</t>
  </si>
  <si>
    <t>You can't warp out of the Narshe mines in World of Balance, except for the Moogle Cave.</t>
  </si>
  <si>
    <t>920 'Magic?!&lt;line&gt;Pshaw! What nonsense!&lt;end&gt;'</t>
  </si>
  <si>
    <t>926 'Looks like war's a'comin'!&lt;end&gt;'</t>
  </si>
  <si>
    <t>927 'There's a sasquatch that lives inside the mine…or so I heard.&lt;end&gt;'</t>
  </si>
  <si>
    <t>The entrance to Umaro's cave can be found in the World of Ruin, after defeating the boss at Tritoch. If the reward is a character, they will be peeking out of a cave just north of town.</t>
  </si>
  <si>
    <t>928 'Lone Wolf, the infamous thief, has been sighted here.&lt;line&gt;Are my treasures safe?&lt;end&gt;'</t>
  </si>
  <si>
    <t>929 'Weapon and Armor shops are selling some new stuff for the coming war.&lt;end&gt;'</t>
  </si>
  <si>
    <t>930 'Can we harness the Esper's power? I think not…!&lt;end&gt;'</t>
  </si>
  <si>
    <t>931 'I saw some Moogles walkin' with a sasquatch.&lt;end&gt;'</t>
  </si>
  <si>
    <t>932 'Geothermal devices keep this town warm!&lt;end&gt;'</t>
  </si>
  <si>
    <t>981 'Beyond is the Figaro Castle Engine Room.&lt;line&gt;We're ready to leave at a moment's notice!&lt;end&gt;'</t>
  </si>
  <si>
    <t>982 'That's dangerous!&lt;end&gt;'</t>
  </si>
  <si>
    <t>x - blocks you from entering Fig Cas Basement</t>
  </si>
  <si>
    <t>986 'Oh…! &lt;wait 60 frame&gt; It came to my house!&lt;line&gt;A monster of light…&lt;line&gt;Looked somehow human!&lt;end&gt;'</t>
  </si>
  <si>
    <t>Kohlingen WB</t>
  </si>
  <si>
    <t>Several Slots results can deal non-elemental, unblockable damage to enemies.</t>
  </si>
  <si>
    <t>987 'Everyone was scared when the glowing creature stopped here.&lt;line&gt;It left to the south, toward Jidoor.&lt;end&gt;'</t>
  </si>
  <si>
    <t>Slots' Lagomorph can heal Dark, Sleep, and Poison.</t>
  </si>
  <si>
    <t>988 'That shining creature!&lt;line&gt;So frightening to us all!&lt;line&gt;But I found it… &lt;wait 60 frame&gt;beautiful!&lt;end&gt;'</t>
  </si>
  <si>
    <t>Slots' triple Bar will summon a random Esper... hope it's not Crusader!</t>
  </si>
  <si>
    <t>989 'My dream is to see an opera at the opera house south of Jidoor. I'd wear a sequined dress…&lt;line&gt;And bring a handsome escort…!&lt;end&gt;'</t>
  </si>
  <si>
    <t>990 'Hey, 'zat you, &lt;LOCKE&gt;?&lt;line&gt;Have you stopped to see Rachel?&lt;end&gt;'</t>
  </si>
  <si>
    <t>992 'Best stay away from the house on the eastern edge of town.&lt;line&gt;The old coot there spends his days mixing curious herbs.&lt;page&gt;I heard he keeps ghosts under his house!&lt;end&gt;'</t>
  </si>
  <si>
    <t>993 'My brother's a bit…touched.&lt;line&gt;Lives alone to the north, and dreams of building a colosseum!&lt;end&gt;'</t>
  </si>
  <si>
    <t>994 'Was it really a ghost?&lt;line&gt;It stopped right in front of me. I could see it had gentle eyes…&lt;end&gt;'</t>
  </si>
  <si>
    <t>The Kohlingen Inn reward appears in both worlds.</t>
  </si>
  <si>
    <t>Kohlingen Inside</t>
  </si>
  <si>
    <t>x - only if Locke in party???</t>
  </si>
  <si>
    <t>Jidoor WB/WR</t>
  </si>
  <si>
    <t>Jidoor WB</t>
  </si>
  <si>
    <t>Jidoor Inside</t>
  </si>
  <si>
    <t>Jidoor Auction House / Owzer's WB</t>
  </si>
  <si>
    <t>Jidoor Auction House</t>
  </si>
  <si>
    <t>x - one NPC that says this is block Mt Zozo entrance in WB. another NPC blocks the cafe in WR. the third is in the narrow hallway room</t>
  </si>
  <si>
    <t>Zozo WB</t>
  </si>
  <si>
    <t>Zozo WR</t>
  </si>
  <si>
    <t>x - blocks Mt Zozo entrance</t>
  </si>
  <si>
    <t>Opera House WB</t>
  </si>
  <si>
    <t>x - part of opera sequence</t>
  </si>
  <si>
    <t>1206 'Scene 1&lt;page&gt;Oh my hero, so far away now. Will I ever see your smile?&lt;line&gt;Love goes away, like night into day. It's just a fading dream…&lt;page&gt;I'm the darkness, you're the stars. Our love is brighter than the sun. For eternity, for me there can be,&lt;page&gt;only you, my chosen one…&lt;line&gt;Must I forget you? Our solemn promise? Will autumn take the place of spring?&lt;page&gt;What shall I do? I'm lost without you. Speak to me once more!&lt;page&gt;…here you pick up the flowers.&lt;line&gt;Climb the stairs to the balcony high atop the castle. Raise the flowers to the stars.&lt;page&gt;(Hurry! You have just moments before Scene 2 starts!&lt;line&gt;&lt; &gt;The Impresario)&lt;page&gt;Scene 2&lt;line&gt;…………………………&lt;end&gt;'</t>
  </si>
  <si>
    <t>Vector</t>
  </si>
  <si>
    <t>x - turns into heal spot</t>
  </si>
  <si>
    <t>x - NPC blocks your way</t>
  </si>
  <si>
    <t>x - NPC that fights you</t>
  </si>
  <si>
    <t>x - this actually heals everyone for 1 HP</t>
  </si>
  <si>
    <t>24. If you Jump with a spear, it will do double damage instead of 50% more damage that a normal weapon would do.</t>
  </si>
  <si>
    <t>x - after fighting NPC in town, dialogue at entrance</t>
  </si>
  <si>
    <t>x - dialogue before Guardian</t>
  </si>
  <si>
    <t>x - inn where you get robbed</t>
  </si>
  <si>
    <t>Duncan's House</t>
  </si>
  <si>
    <t>Narshe WR</t>
  </si>
  <si>
    <t>Maranda WB</t>
  </si>
  <si>
    <t>Tzen WB</t>
  </si>
  <si>
    <t>Tzen WR</t>
  </si>
  <si>
    <t>Albrook WB</t>
  </si>
  <si>
    <t>1593 'I found this in a 1000 year-old text:&lt;line&gt;8 dragons seal away this awesome beast.&lt;page&gt;Its name is Crusader…&lt;line&gt;Defeat these dragons, and its power can be released…&lt;end&gt;'</t>
  </si>
  <si>
    <t>Albrook WR</t>
  </si>
  <si>
    <t>Albrook Inside Weapon Shop</t>
  </si>
  <si>
    <t>Albrook Inside Cafe</t>
  </si>
  <si>
    <t>Narshe (Chest Room)</t>
  </si>
  <si>
    <t>Relics Tutorial from South Figaro</t>
  </si>
  <si>
    <t>Narshe Moogle Cave</t>
  </si>
  <si>
    <t>Thamasa WB</t>
  </si>
  <si>
    <t>Thamasa WB/WR</t>
  </si>
  <si>
    <t>Gravestone dialogue</t>
  </si>
  <si>
    <t>2175 'CID: Ha, ha…hack…cough!&lt;line&gt;&lt;CELES&gt;: Hey, are you hungry?&lt;page&gt;CID: I…haven't eaten in 3 or so days, ever since I became ill.&lt;page&gt;&lt;CELES&gt;: What would you like?&lt;page&gt;CID: Well, unless I ask for fish,&lt;line&gt;I won't get anything!&lt;line&gt;That's all there is here!&lt;line&gt;&lt;CELES&gt;: I'll go catch some.&lt;end&gt;'</t>
  </si>
  <si>
    <t>Solitary Island</t>
  </si>
  <si>
    <t>x - part of feed Cid sequence</t>
  </si>
  <si>
    <t>2176 'CID: I feel much better!&lt;line&gt;Thanks, &lt;CELES&gt;!&lt;end&gt;'</t>
  </si>
  <si>
    <t>2177 'CID: My dear,&lt;line&gt;I…feel I'm not going to be around much longer…&lt;end&gt;'</t>
  </si>
  <si>
    <t>2178 'CID: &lt;CELES&gt;, thanks for all you've done for me!&lt;end&gt;'</t>
  </si>
  <si>
    <t>x - part of sequence, despawns the entire room</t>
  </si>
  <si>
    <t>Fanatic's</t>
  </si>
  <si>
    <t>Mobliz WR</t>
  </si>
  <si>
    <t>Nikeah WR</t>
  </si>
  <si>
    <t>South Figaro WR Cave</t>
  </si>
  <si>
    <t>x - NPC blocking SF Cave</t>
  </si>
  <si>
    <t>Coliseum</t>
  </si>
  <si>
    <t>Coliseum Guy House WB</t>
  </si>
  <si>
    <t>Kohlingen WR</t>
  </si>
  <si>
    <t>Maranda WR</t>
  </si>
  <si>
    <t>Jidoor WR</t>
  </si>
  <si>
    <t>Jidoor Auction House WR</t>
  </si>
  <si>
    <t>2683 '&lt;line&gt; A still-life of flowers.&lt;page&gt;&lt;line&gt; They almost look alive…&lt;end&gt;'</t>
  </si>
  <si>
    <t>Owzer's</t>
  </si>
  <si>
    <t>2684 '&lt;line&gt; Picture of an old urn.&lt;end&gt;'</t>
  </si>
  <si>
    <t>2685 '&lt;line&gt; Looks like a treasure chest.&lt;end&gt;'</t>
  </si>
  <si>
    <t>2686 '&lt;line&gt;&lt; &gt;A lamp, maybe?&lt;end&gt;'</t>
  </si>
  <si>
    <t>2687 '&lt;line&gt;&lt; &gt;This looks ancient…&lt;end&gt;'</t>
  </si>
  <si>
    <t>2688 '&lt;line&gt;&lt; &gt;Ah! Some armor.&lt;end&gt;'</t>
  </si>
  <si>
    <t>2690 '&lt;line&gt; Picture of a lovely lady.&lt;end&gt;'</t>
  </si>
  <si>
    <t>x - follows 1029 in WR</t>
  </si>
  <si>
    <t>2702 '&lt;line&gt; Looks awfully familiar…&lt;end&gt;'</t>
  </si>
  <si>
    <t>Thamasa WR</t>
  </si>
  <si>
    <t>x - from 2920</t>
  </si>
  <si>
    <t>WC Code</t>
  </si>
  <si>
    <t>Dialogue ID</t>
  </si>
  <si>
    <t>Spacing for Drew's Tips</t>
  </si>
  <si>
    <t>self.set_text(83, "Blue Drgn uses Water magic. Use Imp gear to absorb it.&lt;end&gt;")</t>
  </si>
  <si>
    <t>self.set_text(198, "Thrown weapons ignore enemy defenses - doesn't matter what type of weapon either.&lt;end&gt;")</t>
  </si>
  <si>
    <t>self.set_text(313, "Check this room for a hidden treasure passage!&lt;end&gt;")</t>
  </si>
  <si>
    <t>self.set_text(745, "Talk to a shopkeeper to get the next letter to appear when doing the Injured Lad quest.&lt;end&gt;")</t>
  </si>
  <si>
    <t>self.set_text(919, "You can't warp out of the Narshe mines in World of Balance, except for the Moogle Cave.&lt;end&gt;")</t>
  </si>
  <si>
    <t>self.set_text(927, "The entrance to Umaro's cave can be found in the World of Ruin, after defeating the boss at Tritoch. If the reward is a character, they will be peeking out of a cave just north of town.&lt;end&gt;")</t>
  </si>
  <si>
    <t>self.set_text(1014, "The Kohlingen Inn reward appears in both worlds.&lt;end&gt;")</t>
  </si>
  <si>
    <t>self.set_text(605, "Ha!&lt;line&gt;Sometimes monsters lurk inside of treasure chests!&lt;page&gt;Memorize all locations of these kinds of chests! It will help in future runs!&lt;end&gt;")</t>
  </si>
  <si>
    <t>self.set_text(612, "When selecting a spell, press the L or R Button to select multiple targets.&lt;page&gt;Sometimes, this causes the damage to be lower than a single target attack, so be careful!&lt;end&gt;")</t>
  </si>
  <si>
    <t>self.set_text(619, "Use a curative spell or item on an undead creature for maximum damage.&lt;page&gt;This will not work on some bosses under specific flags.&lt;end&gt;")</t>
  </si>
  <si>
    <t>&lt; -last pulled from Google Sheet</t>
  </si>
  <si>
    <t>Edited from Google Sheet?</t>
  </si>
  <si>
    <t>x redundant</t>
  </si>
  <si>
    <t>59. Hold A at the victory screen to skip text at max speed.</t>
  </si>
  <si>
    <t>60. Hold A in the menus during battle to select commands/spells fast - best done with Memory Cursor.</t>
  </si>
  <si>
    <t>4. Hold R or L to turn the Airship faster.</t>
  </si>
  <si>
    <t>6. Save before certain checks and reset if the reward is something you don’t need. We call this a Save Scum.</t>
  </si>
  <si>
    <t>15. Morph will double the damage of spells and physical damage as long as it doesn’t ignore defense.</t>
  </si>
  <si>
    <t>This is a Save Point.&lt;page&gt;You may use Sleeping Bags and Tents here. If you can, use Sleeping Bags to save time.&lt;end&gt;'</t>
  </si>
  <si>
    <t>Run from some battles by pressing (and holding) both the L and R Buttons.&lt;page&gt;This can take time, but will be fast in a preemptive strike/side attack.&lt;page&gt;Stock up on Smoke Bombs/Warp Stones and use them to escape.&lt;end&gt;'</t>
  </si>
  <si>
    <t>37. ValiantKnife’s HP differential damage is not subject to Offering's damage penalty - making for an effective pair.</t>
  </si>
  <si>
    <t>39. Recover from status effects in a pinch by KOing your own character, then reviving them. This can be a lifesaver if you need to unmute/unfreeze somebody!</t>
  </si>
  <si>
    <t>43. Pressing Start in battle to pause the game can help with lining up slots in the Slots command.</t>
  </si>
  <si>
    <t>41. Use Economizer with an Esper like Bahamut or Lore like GrandTrain to quickly break open a seed.</t>
  </si>
  <si>
    <t>40. Use X-Magic on the second turn of Quick and you’ll still have full ATB after the X-Magic.</t>
  </si>
  <si>
    <t>You can't get the treasure box behind me unless the world ends!</t>
  </si>
  <si>
    <t>self.set_text(602, "This is a Save Point.&lt;page&gt;You may use Sleeping Bags and Tents here. If you can, use Sleeping Bags to save time.&lt;end&gt;")</t>
  </si>
  <si>
    <t>self.set_text(610, "Run from some battles by pressing (and holding) both the L and R Buttons.&lt;page&gt;This can take time, but will be fast in a preemptive strike/side attack.&lt;page&gt;Stock up on Smoke Bombs/Warp Stones and use them to escape.&lt;end&gt;")</t>
  </si>
  <si>
    <t>self.set_text(1595, "You can't get the treasure box behind me unless the world ends!&lt;end&gt;")</t>
  </si>
  <si>
    <t>102. Set Gogo's 3 unused command slots to any abilities of your choosing in his Status menu.</t>
  </si>
  <si>
    <t>1. After recruiting a character, set up your party for Zone Eater or Veldt to save an airship trip. You can also do this after certain checks like Phoenix Cave.</t>
  </si>
  <si>
    <t>Damage is more severe when caught in a pincer attack! Enemies that hit you from behind deal double damage.</t>
  </si>
  <si>
    <t>27. Use a combination of RunningShoes and Wall Ring to be completely safe from Tentacles.</t>
  </si>
  <si>
    <t>29. Avoid counter attacks by not attacking with weak party members. Use X/Y to skip their turn if needed.</t>
  </si>
  <si>
    <t>44. Slots will give leniency after you stop the first reel, allowing you to land 7-Flush and Chocobop if you can line up Diamonds/Chocobo on the first reel.</t>
  </si>
  <si>
    <t>45. Slots RNG starts off the same in each battle. If you can use H-Bomb turn 1 in a battle, it'll work in every battle if nothing has affected the RNG.</t>
  </si>
  <si>
    <t>62. Memorize each map to be able to buffer the direction you will need to walk ahead of time.</t>
  </si>
  <si>
    <t>76. Summon Ragnarok to Morph Lobos on the Veldt for Dried Meat. Most beast-like enemies also Morph into Dried Meat.</t>
  </si>
  <si>
    <t>self.set_text(202, "After recruiting a character, set up your party for Zone Eater or Veldt to save an airship trip. You can also do this after certain checks like Phoenix Cave.&lt;end&gt;")</t>
  </si>
  <si>
    <t>self.set_text(614, "Damage is more severe when caught in a pincer attack! Enemies that hit you from behind deal double damage.&lt;end&gt;")</t>
  </si>
  <si>
    <t>32. Buy more consumables than you think you’ll need! Better safe than sorry.</t>
  </si>
  <si>
    <t>88. Memorizing good Rages will help break open seeds quicker.</t>
  </si>
  <si>
    <t>The Figaro Throne reward exists in both worlds!</t>
  </si>
  <si>
    <t>x need space</t>
  </si>
  <si>
    <t>82. Fight Wrexsoul with physical damage, since his magic defense is so high.</t>
  </si>
  <si>
    <t>95. If you deal a killing blow with Ragnarok or Illumina, there will be no spell proc.</t>
  </si>
  <si>
    <t>self.set_text(81, "The Figaro Throne reward exists in both worlds!&lt;end&gt;")</t>
  </si>
  <si>
    <t>self.set_text(2351, "Fight Wrexsoul with physical damage, since his magic defense is so high.&lt;end&gt;")</t>
  </si>
  <si>
    <t>53. Desperation attacks have extremely high spell power and defense ignoring capabilities - don't forget about them when you're up against a wall!</t>
  </si>
  <si>
    <t>69. Fixed encounter checks are good after free progression checks to catch up in levels before a boss fight.</t>
  </si>
  <si>
    <t>70. Save time by only attacking with your highest damage character to reduce animation time.</t>
  </si>
  <si>
    <t>Use Scan to identify enemy elemental weaknesses. Spells and elemental weapons can take advantage of those.</t>
  </si>
  <si>
    <t>Offering makes Fight swing 4 untargettable times with a 100% hit rate and 1/2 damage for each attack.</t>
  </si>
  <si>
    <t>57. 128+ Evade/MBlock will block everything except unblockable abilities like Ultima.</t>
  </si>
  <si>
    <t>56. Magic damage is greatly boosted by the MagPwr stat. Even gear like Magus Hat/White Dress can be worthwhile.</t>
  </si>
  <si>
    <t>66. Save time shopping by knowing exactly what you want to buy ahead of time.</t>
  </si>
  <si>
    <t>With good timing you can run past the last line of soldiers during the Kefka at Narshe battle!</t>
  </si>
  <si>
    <t>npctips</t>
  </si>
  <si>
    <t>npc_dialog_tips</t>
  </si>
  <si>
    <t>Various NPCs give general gameplay tips</t>
  </si>
  <si>
    <t>31. Haste isn't great at getting extra turns, but can help for getting the first turn or running quicker.</t>
  </si>
  <si>
    <t>testing notes</t>
  </si>
  <si>
    <t>self.set_text(297, "Morph will double the damage of spells and physical damage as long as it doesn't ignore defense.&lt;end&gt;")</t>
  </si>
  <si>
    <t>63. When entering a map on a staircase, hold up or down, then once your character turns, you're able to walk the stairs faster. Saves time and looks cool.</t>
  </si>
  <si>
    <t>2 soldiers have this line</t>
  </si>
  <si>
    <t>don't use this guy</t>
  </si>
  <si>
    <t>Fixed Dice ignores enemy defense and deals damage based on character level and the dice rolls.</t>
  </si>
  <si>
    <t>ValiantKnife deals bonus damage equal to the difference between the wielder's max HP and current HP.</t>
  </si>
  <si>
    <t>21. If the Retort bug fix flag is disabled, try KO'ing your SwdTech user, reviving them, and then using Retort.</t>
  </si>
  <si>
    <t>There are 2 hidden paths in Mt. Kolts that lead to treasure chests.</t>
  </si>
  <si>
    <t>move this somewhere else to keep the cider guy dialog the same?</t>
  </si>
  <si>
    <t>do we want to have tips for NPCs in cells, they're hard to talk to</t>
  </si>
  <si>
    <t>put this on 2920</t>
  </si>
  <si>
    <t>fast moving kid</t>
  </si>
  <si>
    <t>Each item you send for the Injured Lad costs roughly 1 to 3000 GP.</t>
  </si>
  <si>
    <t>isn't the entrance technically IN Crescent Mountain</t>
  </si>
  <si>
    <t>64. If you’re not sure you can survive a fight, running away with just one character will let you survive the battle.</t>
  </si>
  <si>
    <t>75. Monster in a box fights CAN be run from. But sometimes it’s better to save before opening them if you're looking for Gigantos (EXP) or PM Stalkers (MP).</t>
  </si>
  <si>
    <t>don't edit this one</t>
  </si>
  <si>
    <t>petrifying everyone isn't relevant anymore</t>
  </si>
  <si>
    <t>77. Summon Ragnarok to Morph dragons for a 1/8 instant kill chance.</t>
  </si>
  <si>
    <t>78. Use Tents/Sleeping Bags in multiparty dungeons when not on a save point by moving onto a save point, then immediately switching to a different party and going into the menu.</t>
  </si>
  <si>
    <t>94. Atma Weapon damage increases with Level, but is not dependent on max HP.&lt;page&gt;Damage IS lowered the more HP you have lost.</t>
  </si>
  <si>
    <t>22 Coral are required to get past the talking chest in Ebot's Rock.</t>
  </si>
  <si>
    <t>Dried Meat is guaranteed to be in at least 1 shop. It can randomly show up in chests too.&lt;page&gt;Don't forget the airship has a shop too!</t>
  </si>
  <si>
    <t>x redundant. Replaced from 207</t>
  </si>
  <si>
    <t>moved from 229</t>
  </si>
  <si>
    <t>moved from 826</t>
  </si>
  <si>
    <t>moved to Mobilz</t>
  </si>
  <si>
    <t>moved from 1340</t>
  </si>
  <si>
    <t>"No" sequence from 1340. moved to Thamasa WR</t>
  </si>
  <si>
    <t>moved from 1602</t>
  </si>
  <si>
    <t>semi colons ; look weird. 1608 is repeated for all the soldiers here, avoid. Moved to 2532</t>
  </si>
  <si>
    <t>moved to 2429</t>
  </si>
  <si>
    <t>Try fighting here early in a seed. Low level enemies won't have MP to use their abilities.</t>
  </si>
  <si>
    <t>not rly true in WC</t>
  </si>
  <si>
    <t>move to Coliseum? Split into different NPCs. Moved to 2421, 2430</t>
  </si>
  <si>
    <t>moved from 2536</t>
  </si>
  <si>
    <t>moved from 2453</t>
  </si>
  <si>
    <t>self.set_text(183, "There are 2 hidden paths in Mt. Kolts that lead to treasure chests.&lt;end&gt;")</t>
  </si>
  <si>
    <t>self.set_text(746, "Each item you send for the Injured Lad costs roughly 1 to 3000 GP.&lt;end&gt;")</t>
  </si>
  <si>
    <t>self.set_text(759, "Dried Meat is guaranteed to be in at least 1 shop. It can randomly show up in chests too.&lt;page&gt;Don't forget the airship has a shop too!&lt;end&gt;")</t>
  </si>
  <si>
    <t>self.set_text(918, "With good timing you can run past the last line of soldiers during the Kefka at Narshe battle!&lt;end&gt;")</t>
  </si>
  <si>
    <t>self.set_text(993, "Fixed Dice ignores enemy defense and deals damage based on character level and the dice rolls.&lt;end&gt;")</t>
  </si>
  <si>
    <t>self.set_text(1012, "ValiantKnife deals bonus damage equal to the difference between the wielder's max HP and current HP.&lt;end&gt;")</t>
  </si>
  <si>
    <t>self.set_text(2421, "Try fighting here early in a seed. Low level enemies won't have MP to use their abilities.&lt;end&gt;")</t>
  </si>
  <si>
    <t>self.set_text(2623, "Hold A at the victory screen to skip text at max speed.&lt;end&gt;")</t>
  </si>
  <si>
    <t>self.set_text(2850, "22 Coral are required to get past the talking chest in Ebot's Rock.&lt;end&gt;")</t>
  </si>
  <si>
    <t>Use Rflect on your party to change enemy scripts - try it against SrBehemoth or Red Dragon.</t>
  </si>
  <si>
    <t>By default, Rage users will learn monster skills after defeating them in battle.&lt;page&gt;This eliminates the need to use Leap on the Veldt.</t>
  </si>
  <si>
    <t>103. The Veldt check reward will not appear on a back or pincer attack, nor will it appear after several battles against formations with many enemies. Ensure you have Dried Meat and less than 3 characters in the party when doing this check.</t>
  </si>
  <si>
    <t>self.set_text(622, "Use Rflect on your party to change enemy scripts - try it against SrBehemoth or Red Dragon.&lt;end&gt;")</t>
  </si>
  <si>
    <t>self.set_text(748, "Summon Ragnarok to Morph Lobos on the Veldt for Dried Meat. Most beast-like enemies also Morph into Dried Meat.&lt;end&gt;")</t>
  </si>
  <si>
    <t>self.set_text(749, "The Veldt check reward will not appear on a back or pincer attack, nor will it appear after several battles against formations with many enemies. Ensure you have Dried Meat and less than 3 characters in the party when doing this check.&lt;end&gt;")</t>
  </si>
  <si>
    <t>self.set_text(758, "By default, Rage users will learn monster skills after defeating them in battle.&lt;page&gt;This eliminates the need to use Leap on the Veldt.&lt;end&gt;")</t>
  </si>
  <si>
    <t>When HP is critical, you go into “Near Fatal” status. During this condition, you have a 1 in 16 chance for a super strong desperation move when choosing “Fight”.&lt;end&gt;'</t>
  </si>
  <si>
    <t>self.set_text(626, "When HP is critical, you go into “Near Fatal” status. During this condition, you have a 1 in 16 chance for a super strong desperation move when choosing “Fight”.&lt;end&gt;")</t>
  </si>
  <si>
    <t>36. Use Mimic to re-use items like Super Balls, elemental shields, or strong throws like Excalibur. You can “Mimic” Mimic to keep using the same throw indefinitely.</t>
  </si>
  <si>
    <t>23. Illumina’s Pearl will critical hit with MP, dealing twice the damage as a normal Pearl.</t>
  </si>
  <si>
    <t>52. Kefka can't counterattack while charging Goner. Save big damage for when the screen starts shaking.</t>
  </si>
  <si>
    <t>98. Try dodging Burning House flames by running past them the same moment they start moving towards you.</t>
  </si>
  <si>
    <t>11. If the battle mode is set to “Wait”, opening a menu during battle/having the cursor up for some commands will pause ATB. We call this a “Wait trick” - use it to plan out actions in menus while letting animations play.</t>
  </si>
  <si>
    <t>97. When given a dialogue option, hold up/down before the options appear to automatically select the top or bottom option. This is useful for Auction House or Ancient Castle.</t>
  </si>
  <si>
    <t>86. If you defeat Moe and Curly in the stooges fight, Larry will eventually run away. Larry is weak to instant death.</t>
  </si>
  <si>
    <t>87. Super Balls can help win a few fights if under-leveled. Also, seek undead enemies and kill them with Revivify/Fenix Down.</t>
  </si>
  <si>
    <t>73. Gauntlet is great with natural command Jump characters. It also works well with Fight at higher levels if you have a strong weapon, but beware of attacks since you can't equip a shield.</t>
  </si>
  <si>
    <t>self.set_text(2356, "If you defeat Moe and Curly in the stooges fight, Larry will eventually run away. Larry is weak to instant death.&lt;end&gt;")</t>
  </si>
  <si>
    <t>71. Heal Sleep out of Meteo phase (less than 10000 HP) if you're overwhelmed. Revivify will heal him for 5000 HP.</t>
  </si>
  <si>
    <t>61. Hold A in the overworld to buffer interactions with NPCs/chests/the environment.</t>
  </si>
  <si>
    <t>10. Save time by arranging your item menu during battle animations. Group up items you want to sell.</t>
  </si>
  <si>
    <t>3. The airship faces North when entering from the world map. Buffer the direction you want to go as you enter.</t>
  </si>
  <si>
    <t>83. Use caution with Umaro: enemies like Whelk have mechanics where you need to carefully time your attacks.</t>
  </si>
  <si>
    <t>Activate the Security Checkpoint from the checkpoint room's southern door in the World of Balance.</t>
  </si>
  <si>
    <t>58. Merton damage can be stopped with elemental shields, Rage Ring, Blizzard Orb, Red Jacket, Paladin Shld, and Minerva.</t>
  </si>
  <si>
    <t>self.set_text(932, "Activate the Security Checkpoint from the checkpoint room's southern door in the World of Balance.&lt;end&gt;")</t>
  </si>
  <si>
    <t>self.set_text(2232, "Heal Sleep out of Meteo phase (less than 10000 HP) if you're overwhelmed. Revivify will heal him for 5000 HP.&lt;end&gt;")</t>
  </si>
  <si>
    <t>If you should perish, you'll be able to play from your last save. You can save a game anywhere on the world map.</t>
  </si>
  <si>
    <t>In fights, “X” cycles character turns in order. “Y” cycles to the last character that had their ATB filled.</t>
  </si>
  <si>
    <t>Runic turns many spells, including those used by other party members, into MP. Can be used repeatedly, and expires when the Runic activates or the user performs another action.&lt;page&gt;Morph increases Attack/Magic power. Duration increases after battles awarding Magic Points.&lt;page&gt;Once selected, Dance and Rage make the user uncontrollable until KO or the battle is over.&lt;end&gt;'</t>
  </si>
  <si>
    <t>3-way attack indicates a fire, ice and lightning attack.&lt;page&gt;If an enemy nullifies or absorbs ANY ONE of those elements, they will nullify/absorb all the damage.&lt;page&gt;This applies to attacks like Maduin and Tritoch summons.&lt;end&gt;'</t>
  </si>
  <si>
    <t>25. Many Rage specials boost physical damage, like Stray Cat, Gold Bear, and Trooper. Try them with Sniper or Man Eater. Even Fixed Dice damage benefits from these kinds of boosts!</t>
  </si>
  <si>
    <t>33. With No Priceless Items on, consider selling items for high GP values early on, like Elixirs or Genji Helmets.</t>
  </si>
  <si>
    <t>moved to 203</t>
  </si>
  <si>
    <t>There's always a nasty draft in this room. Check behind the bookshelf.</t>
  </si>
  <si>
    <t>moved to Mobliz</t>
  </si>
  <si>
    <t>moved from 1575</t>
  </si>
  <si>
    <t>moved from 1034</t>
  </si>
  <si>
    <t>moved to 750</t>
  </si>
  <si>
    <t>moved from 1339</t>
  </si>
  <si>
    <t>The entrance to the Serpent Trench is south of here, in Crescent Mountain.</t>
  </si>
  <si>
    <t>only during collapsing house sequence</t>
  </si>
  <si>
    <t>There are monsters inside!</t>
  </si>
  <si>
    <t>self.set_text(215, "There's always a nasty draft in this room. Check behind the bookshelf.&lt;end&gt;")</t>
  </si>
  <si>
    <t>self.set_text(611, "In fights, “X” cycles character turns in order. “Y” cycles to the last character that had their ATB filled.&lt;end&gt;")</t>
  </si>
  <si>
    <t>self.set_text(621, "3-way attack indicates a fire, ice and lightning attack.&lt;page&gt;If an enemy nullifies or absorbs ANY ONE of those elements, they will nullify/absorb all the damage.&lt;page&gt;This applies to attacks like Maduin and Tritoch summons.&lt;end&gt;")</t>
  </si>
  <si>
    <t>self.set_text(623, "Runic turns many spells, including those used by other party members, into MP. Can be used repeatedly, and expires when the Runic activates or the user performs another action.&lt;page&gt;Morph increases Attack/Magic power. Duration increases after battles awarding Magic Points.&lt;page&gt;Once selected, Dance and Rage make the user uncontrollable until KO or the battle is over.&lt;end&gt;")</t>
  </si>
  <si>
    <t>self.set_text(752, "Many Rage specials boost physical damage, like Stray Cat, Gold Bear, and Trooper. Try them with Sniper or Man Eater. Even Fixed Dice damage benefits from these kinds of boosts!&lt;end&gt;")</t>
  </si>
  <si>
    <t>self.set_text(761, "The entrance to the Serpent Trench is south of here, in Crescent Mountain.&lt;end&gt;")</t>
  </si>
  <si>
    <t>self.set_text(1748, "If you should perish, you'll be able to play from your last save. You can save a game anywhere on the world map.&lt;end&gt;")</t>
  </si>
  <si>
    <t>self.set_text(2212, "There are monsters inside!&lt;end&gt;")</t>
  </si>
  <si>
    <t>moved from 986</t>
  </si>
  <si>
    <t>moved from 825 and 2455</t>
  </si>
  <si>
    <t>moved/merge to 747, moved from 987</t>
  </si>
  <si>
    <t>move to Koh WR</t>
  </si>
  <si>
    <t>moved from 988</t>
  </si>
  <si>
    <t>moved to 2536, moved from 1576</t>
  </si>
  <si>
    <t>moved to Narshe, moved from 1577</t>
  </si>
  <si>
    <t>moved from 1581</t>
  </si>
  <si>
    <t>moved to Koh WR, moved from 1566</t>
  </si>
  <si>
    <t>move to Koh WB</t>
  </si>
  <si>
    <t>self.set_text(986, "ValiantKnife's HP differential damage is not subject to Offering's damage penalty - making for an effective pair.&lt;end&gt;")</t>
  </si>
  <si>
    <t>self.set_text(2438, "Pressing Start in battle to pause the game can help with lining up slots in the Slots command.&lt;end&gt;")</t>
  </si>
  <si>
    <t>self.set_text(2444, "Slots' triple Bar will summon a random Esper... hope it's not Crusader!&lt;end&gt;")</t>
  </si>
  <si>
    <t>self.set_text(2446, "Several Slots results can deal non-elemental, unblockable damage to enemies.&lt;end&gt;")</t>
  </si>
  <si>
    <t>self.set_text(2453, "Slots will give leniency after you stop the first reel, allowing you to land 7-Flush and Chocobop if you can line up Diamonds/Chocobo on the first reel.&lt;end&gt;")</t>
  </si>
  <si>
    <t>self.set_text(2455, "Slots' Lagomorph can heal Dark, Sleep, and Poison.&lt;end&gt;")</t>
  </si>
  <si>
    <t>self.set_text(2457, "Slots RNG starts off the same in each battle. If you can use H-Bomb turn 1 in a battle, it'll work in every battle if nothing has affected the RNG.&lt;end&gt;")</t>
  </si>
  <si>
    <t>If the Falcon allows you to “Search the Skies”, select that to start the Doom Gaze spot's fight immediately.</t>
  </si>
  <si>
    <t>moved to Koh WB</t>
  </si>
  <si>
    <t>You might not expect it, but Dice and Fixed Dice gain Jump damage bonuses.</t>
  </si>
  <si>
    <t>moved from 1551</t>
  </si>
  <si>
    <t>self.set_text(989, "If the Falcon allows you to “Search the Skies”, select that to start the Doom Gaze spot's fight immediately.&lt;end&gt;")</t>
  </si>
  <si>
    <t>self.set_text(1016, "You might not expect it, but Dice and Fixed Dice gain Jump damage bonuses.&lt;end&gt;")</t>
  </si>
  <si>
    <t>Mobliz</t>
  </si>
  <si>
    <t>Tip Theme</t>
  </si>
  <si>
    <t>Koh WR</t>
  </si>
  <si>
    <t>Koh WB</t>
  </si>
  <si>
    <t>Towns sell different things between worlds, even if they look the same.</t>
  </si>
  <si>
    <t>moved from 2083</t>
  </si>
  <si>
    <t>13. Beads have a hidden effect to block physical attacks. Use them to dodge dangerous physical attacks like Calmness.</t>
  </si>
  <si>
    <t>moved from 930</t>
  </si>
  <si>
    <t>moved from 1592</t>
  </si>
  <si>
    <t>moved to Albrook WR</t>
  </si>
  <si>
    <t>moved from 1593</t>
  </si>
  <si>
    <t>moved to 2236</t>
  </si>
  <si>
    <t>this is already modified by WC</t>
  </si>
  <si>
    <t>Final bosses</t>
  </si>
  <si>
    <t>38. Power up ValiantKnife by unequipping and reequipping Muscle Belt/Red Cap before a battle.&lt;page&gt;Try not to heal ValiantKnife wielders in-between fights.</t>
  </si>
  <si>
    <t>moved to Koh WR, moved from 1567, merged from 994</t>
  </si>
  <si>
    <t>merged to 987, merged from 206 and 210</t>
  </si>
  <si>
    <t>Narshe town</t>
  </si>
  <si>
    <t>general tips, Mog, Umaro</t>
  </si>
  <si>
    <t>The Injured Lad quest can be started in the house right behind me.</t>
  </si>
  <si>
    <t>moved to 206</t>
  </si>
  <si>
    <t>self.set_text(756, "In the Serpent Trench, go right twice to get both chests.&lt;end&gt;")</t>
  </si>
  <si>
    <t>self.set_text(757, "The Injured Lad quest can be started in the house right behind me.&lt;end&gt;")</t>
  </si>
  <si>
    <t>self.set_text(987, "Power up ValiantKnife by unequipping and reequipping Muscle Belt/Red Cap before a battle.&lt;page&gt;Try not to heal ValiantKnife wielders in-between fights.&lt;end&gt;")</t>
  </si>
  <si>
    <t>self.set_text(2236, "Kefka can't counterattack while charging Goner. Save big damage for when the screen starts shaking.&lt;end&gt;")</t>
  </si>
  <si>
    <t>SF WB</t>
  </si>
  <si>
    <t>Check barrels, clocks, crates, and pots such as this one for hidden items.</t>
  </si>
  <si>
    <t>Once you spot him, follow Lone Wolf to the Narshe peak!</t>
  </si>
  <si>
    <t>Some towns have all 4 shop types: Item, Weapon, Armor, and Relic. This is one of them!</t>
  </si>
  <si>
    <t>After the Serpent Trench check, you'll end up on the docks of this town.</t>
  </si>
  <si>
    <t>oved from 2084</t>
  </si>
  <si>
    <t>moved from 1558</t>
  </si>
  <si>
    <t>A Peace Ring or Ribbon can help deal with the negative effects of a Cursed Shld in battle.</t>
  </si>
  <si>
    <t>Gogo and Umaro can't uncurse the Cursed Shld, so don't try it with them!</t>
  </si>
  <si>
    <t>Welcome to Worlds Collide! NPCs throughout this world will now give you useful tips instead of vanilla dialog.&lt;page&gt;By the way, default settings allow every character to equip a Moogle Charm.</t>
  </si>
  <si>
    <t>self.set_text(102, "When given a dialogue option, hold up/down before the options appear to automatically select the top or bottom option. This is useful for Auction House or Ancient Castle.&lt;end&gt;")</t>
  </si>
  <si>
    <t>self.set_text(179, "Towns sell different things between worlds, even if they look the same.&lt;end&gt;")</t>
  </si>
  <si>
    <t>self.set_text(599, "Welcome to Worlds Collide! NPCs throughout this world will now give you useful tips instead of vanilla dialog.&lt;page&gt;By the way, default settings allow every character to equip a Moogle Charm.&lt;end&gt;")</t>
  </si>
  <si>
    <t>self.set_text(603, "Check barrels, clocks, crates, and pots such as this one for hidden items.&lt;end&gt;")</t>
  </si>
  <si>
    <t>self.set_text(813, "After the Serpent Trench check, you'll end up on the docks of this town.&lt;end&gt;")</t>
  </si>
  <si>
    <t>self.set_text(825, "Save time shopping by knowing exactly what you want to buy ahead of time.&lt;end&gt;")</t>
  </si>
  <si>
    <t>self.set_text(826, "With No Priceless Items on, consider selling items for high GP values early on, like Elixirs or Genji Helmets.&lt;end&gt;")</t>
  </si>
  <si>
    <t>self.set_text(926, "A Peace Ring or Ribbon can help deal with the negative effects of a Cursed Shld in battle.&lt;end&gt;")</t>
  </si>
  <si>
    <t>self.set_text(928, "Once you spot him, follow Lone Wolf to the Narshe peak!&lt;end&gt;")</t>
  </si>
  <si>
    <t>self.set_text(929, "Use caution with Umaro: enemies like Whelk have mechanics where you need to carefully time your attacks.&lt;end&gt;")</t>
  </si>
  <si>
    <t>self.set_text(1522, "Gogo and Umaro can't uncurse the Cursed Shld, so don't try it with them!&lt;end&gt;")</t>
  </si>
  <si>
    <t>The Veldt check can be done in both the World of Balance and World of Ruin.&lt;page&gt;This check is best done early if possible. Only Lobos roam the Veldt at the very start of a seed.</t>
  </si>
  <si>
    <t>Open a hidden stairwell in the Ancient Castle by walking 5 steps south of the queen's throne and pressing “A”.</t>
  </si>
  <si>
    <t>Area</t>
  </si>
  <si>
    <t>dialog leads into 208</t>
  </si>
  <si>
    <t>self.set_text(85, "Open a hidden stairwell in the Ancient Castle by walking 5 steps south of the queen's throne and pressing “A”.&lt;end&gt;")</t>
  </si>
  <si>
    <t>self.set_text(213, "Fixed encounter checks are good after free progression checks to catch up in levels before a boss fight.&lt;end&gt;")</t>
  </si>
  <si>
    <t>self.set_text(747, "The Veldt check can be done in both the World of Balance and World of Ruin.&lt;page&gt;This check is best done early if possible. Only Lobos roam the Veldt at the very start of a seed.&lt;end&gt;")</t>
  </si>
  <si>
    <t>65. Thrown elemental weapons will hit elemental weaknesses.&lt;page&gt;For example, Blossom is Wind. Trident is Water.</t>
  </si>
  <si>
    <t>from 1344</t>
  </si>
  <si>
    <t>leads into 93</t>
  </si>
  <si>
    <t>self.set_text(203, "Thrown elemental weapons will hit elemental weaknesses.&lt;page&gt;For example, Blossom is Wind. Trident is Water.&lt;end&gt;")</t>
  </si>
  <si>
    <t>self.set_text(2921, "This discount works in South Figaro World of Ruin too!&lt;end&gt;")</t>
  </si>
  <si>
    <t>But shops sell different items!</t>
  </si>
  <si>
    <t>Chests in Figaro Castle are the same in both worlds…</t>
  </si>
  <si>
    <t>x - from 92</t>
  </si>
  <si>
    <t>Hitting an enemy with Air Anchor means it'll be dead after its next turn.</t>
  </si>
  <si>
    <t>Drill and Chain Saw both ignore enemy defenses.</t>
  </si>
  <si>
    <t>12. Learn which attacks ignore enemy defense. Some examples are Flare, Bum Rush, and SwdTech 7.</t>
  </si>
  <si>
    <t>Hey! Let us outta here!</t>
  </si>
  <si>
    <t>to save text space</t>
  </si>
  <si>
    <t>Tentacles, Master Pug/KatanaSoul, Ancient Castle, Tools, Edgar</t>
  </si>
  <si>
    <t>An old clock.</t>
  </si>
  <si>
    <t>self.set_text(89, "Hitting an enemy with Air Anchor means it'll be dead after its next turn.&lt;end&gt;")</t>
  </si>
  <si>
    <t>self.set_text(90, "Drill and Chain Saw both ignore enemy defenses.&lt;end&gt;")</t>
  </si>
  <si>
    <t>self.set_text(92, "Chests in Figaro Castle are the same in both worlds…&lt;end&gt;")</t>
  </si>
  <si>
    <t>self.set_text(93, "But shops sell different items!&lt;end&gt;")</t>
  </si>
  <si>
    <t>self.set_text(98, "Hey! Let us outta here!&lt;end&gt;")</t>
  </si>
  <si>
    <t>self.set_text(100, "Hey! Let us outta here!&lt;end&gt;")</t>
  </si>
  <si>
    <t>self.set_text(101, "Hey! Let us outta here!&lt;end&gt;")</t>
  </si>
  <si>
    <t>self.set_text(176, "An old clock.&lt;end&gt;")</t>
  </si>
  <si>
    <t>self.set_text(177, "An old clock.&lt;end&gt;")</t>
  </si>
  <si>
    <t>self.set_text(2694, "Learn which attacks ignore enemy defense. Some examples are Flare, Bum Rush, and SwdTech 7.&lt;end&gt;")</t>
  </si>
  <si>
    <t>If Edgar leads your party, all the shops in Figaro Castle are 1/2 off.</t>
  </si>
  <si>
    <t>Phantom Forest and South Figaro Cave have healing springs that work like this pot.</t>
  </si>
  <si>
    <t>Select the “Wait” Battle Mode from the Config Menu to take all the time you need to select spells or items without being attacked. Easiest settings? Set Battle Speed to 6 and Message Speed to 1.&lt;end&gt;'</t>
  </si>
  <si>
    <t>Staying at an Inn will revive your party in full.</t>
  </si>
  <si>
    <t>Relics?</t>
  </si>
  <si>
    <t>this ghost NPC doesn't appear in WC</t>
  </si>
  <si>
    <t>See the NPC at the very end of this hall by the last door.</t>
  </si>
  <si>
    <t>Want to learn more about Espers?&lt;line&gt;&lt;choice&gt; Yes&lt;line&gt;&lt;choice&gt; No&lt;end&gt;'</t>
  </si>
  <si>
    <t>taken from 628</t>
  </si>
  <si>
    <t>Each SwdTech has its own unique name.&lt;page&gt;You'll gain more SwdTech skills by leveling up or completing objectives.&lt;end&gt;'</t>
  </si>
  <si>
    <t>“Rflect” doesn't block spells that have been “Rflected” off others.&lt;page&gt;Enemy protected by Rflect?&lt;line&gt;Try bouncing an attack off a Rflect-protected individual in your party!</t>
  </si>
  <si>
    <t>Some monsters will freeze your characters. Use Fire to restore them to back to normal.</t>
  </si>
  <si>
    <t>Cherub Downs and Gaia Gear help with Dirt Drgn's Earth attacks.</t>
  </si>
  <si>
    <t>Use Sleep to put Dirt Drgn to bed.</t>
  </si>
  <si>
    <t>Hit the 3rd switch from the left.</t>
  </si>
  <si>
    <t>Oh my hero, so far away now. Will I ever see your smile?&lt;line&gt;Love goes away, like night into day. It's just a fading dream…&lt;page&gt;I'm the darkness, you're the stars. Our love is brighter than the sun. For eternity, for me there can be,&lt;page&gt;only you, my chosen one…&lt;line&gt;Must I forget you? Our solemn promise? Will autumn take the place of spring?&lt;page&gt;What shall I do? I'm lost without you. Speak to me once more!&lt;page&gt;…here you pick up the flowers.&lt;line&gt;Climb the stairs to the balcony high atop the castle. Raise the flowers to the stars.</t>
  </si>
  <si>
    <t>self.set_text(87, "Use a combination of RunningShoes and Wall Ring to be completely safe from Tentacles.&lt;end&gt;")</t>
  </si>
  <si>
    <t>self.set_text(474, "Cherub Downs and Gaia Gear help with Dirt Drgn's Earth attacks.&lt;end&gt;")</t>
  </si>
  <si>
    <t>self.set_text(476, "Use Sleep to put Dirt Drgn to bed.&lt;end&gt;")</t>
  </si>
  <si>
    <t>self.set_text(600, "Some monsters will freeze your characters. Use Fire to restore them to back to normal.&lt;end&gt;")</t>
  </si>
  <si>
    <t>self.set_text(601, "Phantom Forest and South Figaro Cave have healing springs that work like this pot.&lt;end&gt;")</t>
  </si>
  <si>
    <t>self.set_text(604, "Staying at an Inn will revive your party in full.&lt;end&gt;")</t>
  </si>
  <si>
    <t>self.set_text(606, "Relics?&lt;end&gt;")</t>
  </si>
  <si>
    <t>self.set_text(609, "Select the “Wait” Battle Mode from the Config Menu to take all the time you need to select spells or items without being attacked. Easiest settings? Set Battle Speed to 6 and Message Speed to 1.&lt;end&gt;")</t>
  </si>
  <si>
    <t>self.set_text(627, "Want to learn more about Espers?&lt;line&gt;&lt;choice&gt; Yes&lt;line&gt;&lt;choice&gt; No&lt;end&gt;")</t>
  </si>
  <si>
    <t>self.set_text(628, "See the NPC at the very end of this hall by the last door.&lt;end&gt;")</t>
  </si>
  <si>
    <t>self.set_text(629, "Each SwdTech has its own unique name.&lt;page&gt;You'll gain more SwdTech skills by leveling up or completing objectives.&lt;end&gt;")</t>
  </si>
  <si>
    <t>self.set_text(630, "“Rflect” doesn't block spells that have been “Rflected” off others.&lt;page&gt;Enemy protected by Rflect?&lt;line&gt;Try bouncing an attack off a Rflect-protected individual in your party!&lt;end&gt;")</t>
  </si>
  <si>
    <t>self.set_text(1206, "Oh my hero, so far away now. Will I ever see your smile?&lt;line&gt;Love goes away, like night into day. It's just a fading dream…&lt;page&gt;I'm the darkness, you're the stars. Our love is brighter than the sun. For eternity, for me there can be,&lt;page&gt;only you, my chosen one…&lt;line&gt;Must I forget you? Our solemn promise? Will autumn take the place of spring?&lt;page&gt;What shall I do? I'm lost without you. Speak to me once more!&lt;page&gt;…here you pick up the flowers.&lt;line&gt;Climb the stairs to the balcony high atop the castle. Raise the flowers to the stars.&lt;end&gt;")</t>
  </si>
  <si>
    <t>self.set_text(1262, "Hit the 3rd switch from the left.&lt;end&gt;")</t>
  </si>
  <si>
    <t>self.set_text(2920, "If Edgar leads your party, all the shops in Figaro Castle are 1/2 off.&lt;end&gt;")</t>
  </si>
  <si>
    <t>When shopping, you'll see some symbols next to your characters:&lt;page&gt;Triangles pointing up indicate increasing battle power.&lt;page&gt;Triangles pointing down indicate decreasing battle power.&lt;page&gt;“=” indicates no change in battle power.&lt;page&gt;“E” means the item is already equipped on that character.&lt;page&gt;A symbol under a character means that person is now in your party.</t>
  </si>
  <si>
    <t>84. Umaro comes equipped with a Snow Muffler. Consider giving this to another character, or selling even it.</t>
  </si>
  <si>
    <t>The reward you don't pick during the Lone Wolf check can be found in the World of Ruin Moogle Cave.</t>
  </si>
  <si>
    <t>In World of Ruin Narshe, some doors might be locked until you recruit Locke.</t>
  </si>
  <si>
    <t>Umaro's body slam attack ignores enemy defense.</t>
  </si>
  <si>
    <t>Colosseum can turn low GP items into great ones. Buy stacks of cheap items to maximize Colosseum potential.</t>
  </si>
  <si>
    <t>68. Umaro is great in the Colosseum since he won't cast random Magic spells in battle.</t>
  </si>
  <si>
    <t>My Colosseum is built in the World of Ruin!</t>
  </si>
  <si>
    <t>I'm in 4 different boss fights throughout the game!</t>
  </si>
  <si>
    <t>This is Dragon's Neck Colosseum.</t>
  </si>
  <si>
    <t>Betting the Striker here doesn't unlock any character.</t>
  </si>
  <si>
    <t>This is my colosseum.</t>
  </si>
  <si>
    <t>What shall I talk about?&lt;page&gt;&lt;choice&gt; (Narshe)&lt;line&gt;&lt;choice&gt; (The Veldt)&lt;line&gt;&lt;choice&gt; (Doma Castle)&lt;line&gt;&lt;choice&gt; (Nothing, thanks!)</t>
  </si>
  <si>
    <t>this NPC only appears randomly</t>
  </si>
  <si>
    <t>Heard about the Serpent Trench?&lt;line&gt;&lt;choice&gt; Yes&lt;line&gt;&lt;choice&gt; No&lt;end&gt;'</t>
  </si>
  <si>
    <t>Jump into the Trench from Crescent Mountain.</t>
  </si>
  <si>
    <t>Burning House, Lore</t>
  </si>
  <si>
    <t>26. Lores can’t be Runic'ed, making them a good pair (e.g. Runic + Pearl Wind).</t>
  </si>
  <si>
    <t>x - from 207</t>
  </si>
  <si>
    <t>South Figaro Inside Mansion Kids Room</t>
  </si>
  <si>
    <t>South Figaro Mansion</t>
  </si>
  <si>
    <t>Jumps land faster if characters are Hasted or have higher Speed.</t>
  </si>
  <si>
    <t>NPCs here have tips for the game's final battle. There are 4 tiers to it, and each tier has its own challenges.</t>
  </si>
  <si>
    <t>Two items in the Auction House can be bought repeatedly. That's not the case in World of Ruin though!</t>
  </si>
  <si>
    <t>The Opera House is far to the south of here.</t>
  </si>
  <si>
    <t>17. You can retain your Morph infinitely if it runs out during a tier phase transition, or if the character is frozen or stopped.</t>
  </si>
  <si>
    <t>51. Long Arm of Tier 1 and Tools in Tier 2 are weak to instant death. Mute or summon Siren against Magic in Tier 2.</t>
  </si>
  <si>
    <t>This is Figaro Castle.</t>
  </si>
  <si>
    <t>Mirage Vests will provide Image status at the start of every tier.</t>
  </si>
  <si>
    <t>self.set_text(211, "Jumps land faster if characters are Hasted or have higher Speed.&lt;end&gt;")</t>
  </si>
  <si>
    <t>self.set_text(608, "When shopping, you'll see some symbols next to your characters:&lt;page&gt;Triangles pointing up indicate increasing battle power.&lt;page&gt;Triangles pointing down indicate decreasing battle power.&lt;page&gt;“=” indicates no change in battle power.&lt;page&gt;“E” means the item is already equipped on that character.&lt;page&gt;A symbol under a character means that person is now in your party.&lt;end&gt;")</t>
  </si>
  <si>
    <t>self.set_text(753, "Heard about the Serpent Trench?&lt;line&gt;&lt;choice&gt; Yes&lt;line&gt;&lt;choice&gt; No&lt;end&gt;")</t>
  </si>
  <si>
    <t>self.set_text(754, "Jump into the Trench from Crescent Mountain.&lt;end&gt;")</t>
  </si>
  <si>
    <t>self.set_text(755, "Jump into the Trench from Crescent Mountain.&lt;end&gt;")</t>
  </si>
  <si>
    <t>self.set_text(917, "The reward you don't pick during the Lone Wolf check can be found in the World of Ruin Moogle Cave.&lt;end&gt;")</t>
  </si>
  <si>
    <t>self.set_text(920, "In World of Ruin Narshe, some doors might be locked until you recruit Locke.&lt;end&gt;")</t>
  </si>
  <si>
    <t>self.set_text(930, "Umaro comes equipped with a Snow Muffler. Consider giving this to another character, or selling even it.&lt;end&gt;")</t>
  </si>
  <si>
    <t>self.set_text(931, "Umaro's body slam attack ignores enemy defense.&lt;end&gt;")</t>
  </si>
  <si>
    <t>self.set_text(988, "The airship faces North when entering from the world map. Buffer the direction you want to go as you enter.&lt;end&gt;")</t>
  </si>
  <si>
    <t>self.set_text(990, "Hold R or L to turn the Airship faster.&lt;end&gt;")</t>
  </si>
  <si>
    <t>self.set_text(991, "Hold R or L to turn the Airship faster.&lt;end&gt;")</t>
  </si>
  <si>
    <t>self.set_text(1030, "Two items in the Auction House can be bought repeatedly. That's not the case in World of Ruin though!&lt;end&gt;")</t>
  </si>
  <si>
    <t>self.set_text(1033, "The Opera House is far to the south of here.&lt;end&gt;")</t>
  </si>
  <si>
    <t>self.set_text(1751, "Mirage Vests will provide Image status at the start of every tier.&lt;end&gt;")</t>
  </si>
  <si>
    <t>self.set_text(2229, "NPCs here have tips for the game's final battle. There are 4 tiers to it, and each tier has its own challenges.&lt;end&gt;")</t>
  </si>
  <si>
    <t>self.set_text(2230, "Beads have a hidden effect to block physical attacks. Use them to dodge dangerous physical attacks like Calmness.&lt;end&gt;")</t>
  </si>
  <si>
    <t>self.set_text(2235, "You can retain your Morph infinitely if it runs out during a tier phase transition, or if the character is frozen or stopped.&lt;end&gt;")</t>
  </si>
  <si>
    <t>self.set_text(2237, "Long Arm of Tier 1 and Tools in Tier 2 are weak to instant death. Mute or summon Siren against Magic in Tier 2.&lt;end&gt;")</t>
  </si>
  <si>
    <t>self.set_text(2424, "My Colosseum is built in the World of Ruin!&lt;end&gt;")</t>
  </si>
  <si>
    <t>self.set_text(2425, "This is my colosseum.&lt;end&gt;")</t>
  </si>
  <si>
    <t>self.set_text(2426, "This is my colosseum.&lt;end&gt;")</t>
  </si>
  <si>
    <t>self.set_text(2427, "I'm in 4 different boss fights throughout the game!&lt;end&gt;")</t>
  </si>
  <si>
    <t>self.set_text(2429, "Colosseum can turn low GP items into great ones. Buy stacks of cheap items to maximize Colosseum potential.&lt;end&gt;")</t>
  </si>
  <si>
    <t>self.set_text(2430, "Umaro is great in the Colosseum since he won't cast random Magic spells in battle.&lt;end&gt;")</t>
  </si>
  <si>
    <t>self.set_text(2431, "Betting the Striker here doesn't unlock any character.&lt;end&gt;")</t>
  </si>
  <si>
    <t>self.set_text(2432, "This is Dragon's Neck Colosseum.&lt;end&gt;")</t>
  </si>
  <si>
    <t>self.set_text(2536, "If the Retort bug fix flag is disabled, try KO'ing your SwdTech user, reviving them, and then using Retort.&lt;end&gt;")</t>
  </si>
  <si>
    <t>self.set_text(2537, "What shall I talk about?&lt;page&gt;&lt;choice&gt; (Narshe)&lt;line&gt;&lt;choice&gt; (The Veldt)&lt;line&gt;&lt;choice&gt; (Doma Castle)&lt;line&gt;&lt;choice&gt; (Nothing, thanks!)&lt;end&gt;")</t>
  </si>
  <si>
    <t>self.set_text(2915, "This is Figaro Castle.&lt;end&gt;")</t>
  </si>
  <si>
    <t>self.set_text(210, "If you Jump with a spear, it will do double damage instead of 50% more damage that a normal weapon would do.&lt;end&gt;")</t>
  </si>
  <si>
    <t>self.set_text(228, "When entering a map on a staircase, hold up or down, then once your character turns, you're able to walk the stairs faster. Saves time and looks cool.&lt;end&gt;")</t>
  </si>
  <si>
    <t>self.set_text(607, "If the battle mode is set to “Wait”, opening a menu during battle/having the cursor up for some commands will pause ATB. We call this a “Wait trick” - use it to plan out actions in menus while letting animations play.&lt;end&gt;")</t>
  </si>
  <si>
    <t>self.set_text(2857, "Lores can't be Runic'ed, making them a good pair (e.g. Runic + Pearl Wind).&lt;end&gt;")</t>
  </si>
  <si>
    <t>Phoenix revives all Wounded characters in battle.</t>
  </si>
  <si>
    <t>Higher levels and equipping Sneak Ring will improve Steal success rate.</t>
  </si>
  <si>
    <t>x - if Locke not in party</t>
  </si>
  <si>
    <t>Characters selected to fight here have HP restored before battle, even Wounded ones.&lt;page&gt;There's no restore after battles - so if they're injured when the fight's done, they'll stay that way!</t>
  </si>
  <si>
    <t>Slots, Setzer, Phoenix Cave</t>
  </si>
  <si>
    <t>Spikes in the Phoenix Cave will drop your HP as you step on them!</t>
  </si>
  <si>
    <t>At low enough HP, Red Dragon will start using Flare too - which isn't Fire elemental!</t>
  </si>
  <si>
    <t>same NPC as 1018</t>
  </si>
  <si>
    <t>same NPC as 1028</t>
  </si>
  <si>
    <t>You can enter the Phoenix Cave as long as you have at least 2 characters.</t>
  </si>
  <si>
    <t>Hidon, Ebot's, Lore</t>
  </si>
  <si>
    <t>Blow Fish is a great early Lore - unblockable 1000 damage!</t>
  </si>
  <si>
    <t>74. Dance chances, in order of their listing in the Skills menu:&lt;line&gt;7/16, 6/16, 2/16, 1/16&lt;page&gt;Think about those odds when Dancing!</t>
  </si>
  <si>
    <t>Pearl Wind heals the party for the same amount of HP the caster has.</t>
  </si>
  <si>
    <t>Tiger in Tier 2 can freeze your party, or turn them into Zombies. It's weak to Ice magic.</t>
  </si>
  <si>
    <t>Beating the boss at the Atma Weapon spot in Kefka's Tower will reward a high tier item and a Save Point.</t>
  </si>
  <si>
    <t>Girl absorbs all elemental attacks. Use non-elemental damage on her.</t>
  </si>
  <si>
    <t>Albrook Inside Café WB/WR</t>
  </si>
  <si>
    <t>Watch me despawn this entire room…</t>
  </si>
  <si>
    <t>It'll never be the same again!</t>
  </si>
  <si>
    <t>Sure!</t>
  </si>
  <si>
    <t>Those beautiful days…</t>
  </si>
  <si>
    <t>SwdTech 2 and 6 deal more damage with higher MagPwr (instead of Vigor).</t>
  </si>
  <si>
    <t>55. Physical damage is largely based off your level. Pair your Exp. Eggs with physical damage dealers.</t>
  </si>
  <si>
    <t>don't put great tips here since they can be despawned?</t>
  </si>
  <si>
    <t>Albrook Inside Café / WB</t>
  </si>
  <si>
    <t>self.set_text(204, "If you're not sure you can survive a fight, running away with just one character will let you survive the battle.&lt;end&gt;")</t>
  </si>
  <si>
    <t>self.set_text(205, "Buy more consumables than you think you'll need! Better safe than sorry.&lt;end&gt;")</t>
  </si>
  <si>
    <t>self.set_text(207, "Hold A in the menus during battle to select commands/spells fast - best done with Memory Cursor.&lt;end&gt;")</t>
  </si>
  <si>
    <t>self.set_text(208, "Hold A in the overworld to buffer interactions with NPCs/chests/the environment.&lt;end&gt;")</t>
  </si>
  <si>
    <t>self.set_text(229, "Memorize each map to be able to buffer the direction you will need to walk ahead of time.&lt;end&gt;")</t>
  </si>
  <si>
    <t>self.set_text(1018, "Higher levels and equipping Sneak Ring will improve Steal success rate.&lt;end&gt;")</t>
  </si>
  <si>
    <t>self.set_text(1019, "Phoenix revives all Wounded characters in battle.&lt;end&gt;")</t>
  </si>
  <si>
    <t>self.set_text(1028, "Higher levels and equipping Sneak Ring will improve Steal success rate.&lt;end&gt;")</t>
  </si>
  <si>
    <t>self.set_text(1551, "Offering makes Fight swing 4 untargettable times with a 100% hit rate and 1/2 damage for each attack.&lt;end&gt;")</t>
  </si>
  <si>
    <t>self.set_text(1553, "Desperation attacks have extremely high spell power and defense ignoring capabilities - don't forget about them when you're up against a wall!&lt;end&gt;")</t>
  </si>
  <si>
    <t>self.set_text(1554, "Physical damage is largely based off your level. Pair your Exp. Eggs with physical damage dealers.&lt;end&gt;")</t>
  </si>
  <si>
    <t>self.set_text(1558, "Haste isn't great at getting extra turns, but can help for getting the first turn or running quicker.&lt;end&gt;")</t>
  </si>
  <si>
    <t>self.set_text(1581, "Use Scan to identify enemy elemental weaknesses. Spells and elemental weapons can take advantage of those.&lt;end&gt;")</t>
  </si>
  <si>
    <t>self.set_text(1588, "Magic damage is greatly boosted by the MagPwr stat. Even gear like Magus Hat/White Dress can be worthwhile.&lt;end&gt;")</t>
  </si>
  <si>
    <t>self.set_text(1594, "Beating the boss at the Atma Weapon spot in Kefka's Tower will reward a high tier item and a Save Point.&lt;end&gt;")</t>
  </si>
  <si>
    <t>self.set_text(1608, "Sure!&lt;end&gt;")</t>
  </si>
  <si>
    <t>self.set_text(1766, "Dance chances, in order of their listing in the Skills menu:&lt;line&gt;7/16, 6/16, 2/16, 1/16&lt;page&gt;Think about those odds when Dancing!&lt;end&gt;")</t>
  </si>
  <si>
    <t>self.set_text(2082, "Pearl Wind heals the party for the same amount of HP the caster has.&lt;end&gt;")</t>
  </si>
  <si>
    <t>self.set_text(2083, "Try dodging Burning House flames by running past them the same moment they start moving towards you.&lt;end&gt;")</t>
  </si>
  <si>
    <t>self.set_text(2084, "Blow Fish is a great early Lore - unblockable 1000 damage!&lt;end&gt;")</t>
  </si>
  <si>
    <t>self.set_text(2231, "Girl absorbs all elemental attacks. Use non-elemental damage on her.&lt;end&gt;")</t>
  </si>
  <si>
    <t>self.set_text(2234, "Tiger in Tier 2 can freeze your party, or turn them into Zombies. It's weak to Ice magic.&lt;end&gt;")</t>
  </si>
  <si>
    <t>self.set_text(2239, "Watch me despawn this entire room…&lt;end&gt;")</t>
  </si>
  <si>
    <t>self.set_text(2240, "It'll never be the same again!&lt;end&gt;")</t>
  </si>
  <si>
    <t>self.set_text(2436, "You can enter the Phoenix Cave as long as you have at least 2 characters.&lt;end&gt;")</t>
  </si>
  <si>
    <t>self.set_text(2437, "Those beautiful days…&lt;end&gt;")</t>
  </si>
  <si>
    <t>self.set_text(2443, "At low enough HP, Red Dragon will start using Flare too - which isn't Fire elemental!&lt;end&gt;")</t>
  </si>
  <si>
    <t>self.set_text(2454, "Spikes in the Phoenix Cave will drop your HP as you step on them!&lt;end&gt;")</t>
  </si>
  <si>
    <t>self.set_text(2532, "SwdTech 2 and 6 deal more damage with higher MagPwr (instead of Vigor).&lt;end&gt;")</t>
  </si>
  <si>
    <t>self.set_text(2603, "Characters selected to fight here have HP restored before battle, even Wounded ones.&lt;page&gt;There's no restore after battles - so if they're injured when the fight's done, they'll stay that way!&lt;end&gt;")</t>
  </si>
  <si>
    <t>self.set_text(1555, "Atma Weapon damage increases with Level, but is not dependent on max HP.&lt;page&gt;Damage IS lowered the more HP you have lost.&lt;end&gt;")</t>
  </si>
  <si>
    <t>self.set_text(2203, "Monster in a box fights CAN be run from. But sometimes it's better to save before opening them if you're looking for Gigantos (EXP) or PM Stalkers (MP).&lt;end&gt;")</t>
  </si>
  <si>
    <t>Physical damage options</t>
  </si>
  <si>
    <t>NPCs here have tips related to Magic and elements.</t>
  </si>
  <si>
    <t>SF WR</t>
  </si>
  <si>
    <t>79. Quake heals your whole party if they're all wearing Gaia Gear.</t>
  </si>
  <si>
    <t>Outside of battle, use Cure instead of Cure 2 and 3. It's more MP efficient!</t>
  </si>
  <si>
    <t>Fire, Ice, and Bolt 3 are incredibly strong spells you can use throughout the entire game.</t>
  </si>
  <si>
    <t>Meteor deals full damage even against multiple targets. It's not the strongest option against a single enemy, though.</t>
  </si>
  <si>
    <t>Cursed Rings teach X-Zone while equipped.</t>
  </si>
  <si>
    <t>Each time you apply Poison to a monster, it will deal 100% more damage during each poison tick (up to 8x).</t>
  </si>
  <si>
    <t>Flare ignores enemy defense, although it takes a long time to cast.</t>
  </si>
  <si>
    <t>Whooopie!</t>
  </si>
  <si>
    <t>Welcome!</t>
  </si>
  <si>
    <t>Doom is more accurate at hitting enemies than X-Zone, but is only single target.</t>
  </si>
  <si>
    <t>Magic, elements</t>
  </si>
  <si>
    <t>Pearl is a strong spell, but several bosses surprisingly absorb it: Atma, Goddess, Wrexsoul.</t>
  </si>
  <si>
    <t>Outta here!</t>
  </si>
  <si>
    <t>Broke? Sell unused items!</t>
  </si>
  <si>
    <t>self.set_text(1556, "Gauntlet is great with natural command Jump characters. It also works well with Fight at higher levels if you have a strong weapon, but beware of attacks since you can't equip a shield.&lt;end&gt;")</t>
  </si>
  <si>
    <t>self.set_text(1584, "Merton damage can be stopped with elemental shields, Rage Ring, Blizzard Orb, Red Jacket, Paladin Shld, and Minerva.&lt;end&gt;")</t>
  </si>
  <si>
    <t>self.set_text(1587, "Quake heals your whole party if they're all wearing Gaia Gear.&lt;end&gt;")</t>
  </si>
  <si>
    <t>self.set_text(1589, "Outside of battle, use Cure instead of Cure 2 and 3. It's more MP efficient!&lt;end&gt;")</t>
  </si>
  <si>
    <t>self.set_text(1590, "Fire, Ice, and Bolt 3 are incredibly strong spells you can use throughout the entire game.&lt;end&gt;")</t>
  </si>
  <si>
    <t>self.set_text(1592, "Pearl is a strong spell, but several bosses surprisingly absorb it: Atma, Goddess, Wrexsoul.&lt;end&gt;")</t>
  </si>
  <si>
    <t>self.set_text(1596, "Welcome!&lt;end&gt;")</t>
  </si>
  <si>
    <t>self.set_text(1597, "Outta here!&lt;end&gt;")</t>
  </si>
  <si>
    <t>self.set_text(1598, "Broke? Sell unused items!&lt;end&gt;")</t>
  </si>
  <si>
    <t>self.set_text(1599, "Whooopie!&lt;end&gt;")</t>
  </si>
  <si>
    <t>self.set_text(1602, "Meteor deals full damage even against multiple targets. It's not the strongest option against a single enemy, though.&lt;end&gt;")</t>
  </si>
  <si>
    <t>self.set_text(1603, "Cursed Rings teach X-Zone while equipped.&lt;end&gt;")</t>
  </si>
  <si>
    <t>self.set_text(1605, "Doom is more accurate at hitting enemies than X-Zone, but is only single target.&lt;end&gt;")</t>
  </si>
  <si>
    <t>self.set_text(1607, "Flare ignores enemy defense, although it takes a long time to cast.&lt;end&gt;")</t>
  </si>
  <si>
    <t>Certain weapons drain MP to guarantee a critical hit. These criticals won't occur with Offering equipped, however.</t>
  </si>
  <si>
    <t>50. Vanish status or the Phantom summon will prevent all damage from 10 Hits or Tier 1 physicals.</t>
  </si>
  <si>
    <t>Summon Fenrir or Golem in Tier 3 - they'll protect your entire party from Calmness.</t>
  </si>
  <si>
    <t>Albrook Café doesn't fit this theme</t>
  </si>
  <si>
    <t>Storm Drgn is weak to Bolt attacks, despite its name.</t>
  </si>
  <si>
    <t>SwdTech, Mt Zozo</t>
  </si>
  <si>
    <t>Use SwdTech 5 to restore both HP and MP.</t>
  </si>
  <si>
    <t>Beyond is the Engine Room. Head to Figaro Castle World of Ruin to go below.</t>
  </si>
  <si>
    <t>The Remedy spell won't restore Imp status, but the item will.</t>
  </si>
  <si>
    <t>The Remedy spell will remove Stop status, but the item won't.</t>
  </si>
  <si>
    <t>Memento Ring does the same thing as Safety Bit.</t>
  </si>
  <si>
    <t>Berserked characters will be able to use: Fight, Capture, Jump, Rage, Magitek. They also deal more damage!</t>
  </si>
  <si>
    <t>Status effects</t>
  </si>
  <si>
    <t>Muddled characters can be deadly. Hit them with the Fight command.</t>
  </si>
  <si>
    <t>if Cyan is in party, a cutscene happens. Leave this alone</t>
  </si>
  <si>
    <t>Items sold will be at most 1/2 their shop value, depending on the seed.</t>
  </si>
  <si>
    <t>Claw weapons dropped by Presenter and Allo Ver often sell for very high GP.&lt;page&gt;You can't Throw them, so why not get some GP instead?</t>
  </si>
  <si>
    <t>Allo Ver can be taken out with a Revivify or Fenix Down. Sketch works too.</t>
  </si>
  <si>
    <t>South Figaro-bound ferry.&lt;line&gt;&lt;choice&gt; (No thanks)&lt;line&gt;&lt;choice&gt; (Hop aboard)</t>
  </si>
  <si>
    <t>Nikeah-bound ferry.&lt;line&gt;&lt;choice&gt; (No thanks.)&lt;line&gt;&lt;choice&gt; (Hop aboard)</t>
  </si>
  <si>
    <t>DANCER: Yoo hoo! You handsome thing. How 'bout joining me?&lt;line&gt;Tee hee!</t>
  </si>
  <si>
    <t>If you wish, you can fight the enemy soldier NPCs in the Doma Castle siege.&lt;page&gt;Your party will be fully healed after you defeat the boss there.</t>
  </si>
  <si>
    <t>Hit the chest, don't kick it!</t>
  </si>
  <si>
    <t>Imperial Camp reference</t>
  </si>
  <si>
    <t>Shopping, Doma WoB, Imperial Camp</t>
  </si>
  <si>
    <t>89. Flare, Hyper Drive, and Ultima all can be Runic'ed.</t>
  </si>
  <si>
    <t>Got money? GP Rain deals more damage with higher levels, and ignores all enemy defenses.</t>
  </si>
  <si>
    <t>Talk to Impresario first.</t>
  </si>
  <si>
    <t>Seizure deals damage like Poison, but Antidote items won't cure it. Use Remedy.</t>
  </si>
  <si>
    <t>Airship controls, Setzer, Steal, Locke</t>
  </si>
  <si>
    <t>Don't forget the reward on the Doma throne after finishing up the dream sequence.</t>
  </si>
  <si>
    <t>Boss weaknesses</t>
  </si>
  <si>
    <t>We know about Esper summons!</t>
  </si>
  <si>
    <t>Queue up attacks as you summon Palidor for extra damage.</t>
  </si>
  <si>
    <t>Most Blitz moves utilize a character's MagPwr instead of Vigor. The 2 Blitzes that use Vigor are Pummel and Suplex.</t>
  </si>
  <si>
    <t>You can steal Minervas from Pugs, and win them from the fight as drops too.</t>
  </si>
  <si>
    <t>Equipping a Relic that prevents a status will also heal that status immediately.</t>
  </si>
  <si>
    <t>self.set_text(805, "If you wish, you can fight the enemy soldier NPCs in the Doma Castle siege.&lt;page&gt;Your party will be fully healed after you defeat the boss there.&lt;end&gt;")</t>
  </si>
  <si>
    <t>self.set_text(806, "Hit the chest, don't kick it!&lt;end&gt;")</t>
  </si>
  <si>
    <t>self.set_text(807, "Items sold will be at most 1/2 their shop value, depending on the seed.&lt;end&gt;")</t>
  </si>
  <si>
    <t>self.set_text(809, "You can exit from this town from both the east and west.&lt;end&gt;")</t>
  </si>
  <si>
    <t>self.set_text(810, "South Figaro-bound ferry.&lt;line&gt;&lt;choice&gt; (No thanks)&lt;line&gt;&lt;choice&gt; (Hop aboard)&lt;end&gt;")</t>
  </si>
  <si>
    <t>self.set_text(812, "Nikeah-bound ferry.&lt;line&gt;&lt;choice&gt; (No thanks.)&lt;line&gt;&lt;choice&gt; (Hop aboard)&lt;end&gt;")</t>
  </si>
  <si>
    <t>self.set_text(814, "Some towns have all 4 shop types: Item, Weapon, Armor, and Relic. This is one of them!&lt;end&gt;")</t>
  </si>
  <si>
    <t>self.set_text(815, "DANCER: Yoo hoo! You handsome thing. How 'bout joining me?&lt;line&gt;Tee hee!&lt;end&gt;")</t>
  </si>
  <si>
    <t>self.set_text(981, "Beyond is the Engine Room. Head to Figaro Castle World of Ruin to go below.&lt;end&gt;")</t>
  </si>
  <si>
    <t>self.set_text(1260, "Talk to Impresario first.&lt;end&gt;")</t>
  </si>
  <si>
    <t>self.set_text(1552, "Certain weapons drain MP to guarantee a critical hit. These criticals won't occur with Offering equipped, however.&lt;end&gt;")</t>
  </si>
  <si>
    <t>self.set_text(1562, "The Remedy spell won't restore Imp status, but the item will.&lt;end&gt;")</t>
  </si>
  <si>
    <t>self.set_text(1564, "Seizure deals damage like Poison, but Antidote items won't cure it. Use Remedy.&lt;end&gt;")</t>
  </si>
  <si>
    <t>self.set_text(1566, "The Remedy spell will remove Stop status, but the item won't.&lt;end&gt;")</t>
  </si>
  <si>
    <t>self.set_text(1573, "Recover from status effects in a pinch by KOing your own character, then reviving them. This can be a lifesaver if you need to unmute/unfreeze somebody!&lt;end&gt;")</t>
  </si>
  <si>
    <t>self.set_text(1574, "Berserked characters will be able to use: Fight, Capture, Jump, Rage, Magitek. They also deal more damage!&lt;end&gt;")</t>
  </si>
  <si>
    <t>self.set_text(1575, "Equipping a Relic that prevents a status will also heal that status immediately.&lt;end&gt;")</t>
  </si>
  <si>
    <t>self.set_text(1576, "Each time you apply Poison to a monster, it will deal 100% more damage during each poison tick (up to 8x).&lt;end&gt;")</t>
  </si>
  <si>
    <t>self.set_text(1577, "Muddled characters can be deadly. Hit them with the Fight command.&lt;end&gt;")</t>
  </si>
  <si>
    <t>self.set_text(1600, "NPCs here have tips related to Magic and elements.&lt;end&gt;")</t>
  </si>
  <si>
    <t>self.set_text(2205, "Allo Ver can be taken out with a Revivify or Fenix Down. Sketch works too.&lt;end&gt;")</t>
  </si>
  <si>
    <t>self.set_text(2207, "Claw weapons dropped by Presenter and Allo Ver often sell for very high GP.&lt;page&gt;You can't Throw them, so why not get some GP instead?&lt;end&gt;")</t>
  </si>
  <si>
    <t>self.set_text(2208, "You can steal Minervas from Pugs, and win them from the fight as drops too.&lt;end&gt;")</t>
  </si>
  <si>
    <t>self.set_text(2233, "Summon Fenrir or Golem in Tier 3 - they'll protect your entire party from Calmness.&lt;end&gt;")</t>
  </si>
  <si>
    <t>self.set_text(2238, "Vanish status or the Phantom summon will prevent all damage from 10 Hits or Tier 1 physicals.&lt;end&gt;")</t>
  </si>
  <si>
    <t>self.set_text(2278, "We know about Esper summons!&lt;end&gt;")</t>
  </si>
  <si>
    <t>self.set_text(2279, "Summon Ragnarok to Morph dragons for a 1/8 instant kill chance.&lt;end&gt;")</t>
  </si>
  <si>
    <t>self.set_text(2306, "Queue up attacks as you summon Palidor for extra damage.&lt;end&gt;")</t>
  </si>
  <si>
    <t>self.set_text(2324, "Use Mimic to re-use items like Super Balls, elemental shields, or strong throws like Excalibur. You can “Mimic” Mimic to keep using the same throw indefinitely.&lt;end&gt;")</t>
  </si>
  <si>
    <t>self.set_text(2326, "Flare, Hyper Drive, and Ultima all can be Runic'ed.&lt;end&gt;")</t>
  </si>
  <si>
    <t>self.set_text(2327, "Got money? GP Rain deals more damage with higher levels, and ignores all enemy defenses.&lt;end&gt;")</t>
  </si>
  <si>
    <t>self.set_text(2328, "Set Gogo's 3 unused command slots to any abilities of your choosing in his Status menu.&lt;end&gt;")</t>
  </si>
  <si>
    <t>self.set_text(2340, "Don't forget the reward on the Doma throne after finishing up the dream sequence.&lt;end&gt;")</t>
  </si>
  <si>
    <t>self.set_text(2538, "Storm Drgn is weak to Bolt attacks, despite its name.&lt;end&gt;")</t>
  </si>
  <si>
    <t>self.set_text(2539, "Use SwdTech 5 to restore both HP and MP.&lt;end&gt;")</t>
  </si>
  <si>
    <t>self.set_text(2678, "128+ Evade/MBlock will block everything except unblockable abilities like Ultima.&lt;end&gt;")</t>
  </si>
  <si>
    <t>self.set_text(2682, "Use Economizer with an Esper like Bahamut or Lore like GrandTrain to quickly break open a seed.&lt;end&gt;")</t>
  </si>
  <si>
    <t>self.set_text(2691, "Super Balls can help win a few fights if under-leveled. Also, seek undead enemies and kill them with Revivify/Fenix Down.&lt;end&gt;")</t>
  </si>
  <si>
    <t>self.set_text(2692, "Memorizing good Rages will help break open seeds quicker.&lt;end&gt;")</t>
  </si>
  <si>
    <t>self.set_text(2695, "Use X-Magic on the second turn of Quick and you'll still have full ATB after the X-Magic.&lt;end&gt;")</t>
  </si>
  <si>
    <t>If Possess hits, it will immediately kill its target. Works on bosses too!</t>
  </si>
  <si>
    <t>Once you start the Doma Dream sequence, you won't be able to warp out. Be careful when saving!</t>
  </si>
  <si>
    <t>Safety Bit protects against Demi, Quartr, W-Wind, Doom, and all other fractional or instant death attacks.&lt;page&gt;It also prevents the Petrify status too! Great against Delta Hit.</t>
  </si>
  <si>
    <t>after Collapsing sequence</t>
  </si>
  <si>
    <t>Don't use instant death on Specter, PM Stalkers, or other undead - they'll be fully healed.</t>
  </si>
  <si>
    <t>The Tzen Thief price can vary between 1 and 65535 GP, and it is different between worlds.</t>
  </si>
  <si>
    <t>49. Gigantos is weak to instant death and only uses physical damage. Use Phantom to be safe.</t>
  </si>
  <si>
    <t>Telstar will start summoning Soldiers if you don't kill it quickly.</t>
  </si>
  <si>
    <t>MIAB, Tzen Thief</t>
  </si>
  <si>
    <t>Odin and Raiden are instant death attacks on all enemies. Summon Sraphim and Starlet for a party-wide heal.</t>
  </si>
  <si>
    <t>If affected by party-wide status effects (like Train), Unicorn is a great summon (casts Remedy on everyone).</t>
  </si>
  <si>
    <t>You can only use Magic and Item commands in here.</t>
  </si>
  <si>
    <t>You'll have to defeat the boss at the top to get the reward down here.</t>
  </si>
  <si>
    <t>Check the wall to the right of the chest in this tower's first treasure room.</t>
  </si>
  <si>
    <t>Esper summons, BabaBreath</t>
  </si>
  <si>
    <t>92. Poltrgeist is vulnerable to Stop and weak to Poison.</t>
  </si>
  <si>
    <t>93. MagiMaster is vulnerable to Bserk. Also, you can hit him with one elemental attack before the first WallChange. Make it count!</t>
  </si>
  <si>
    <t>merged from 2364</t>
  </si>
  <si>
    <t>Chadarnook is weak to Fire and Pearl…</t>
  </si>
  <si>
    <t>But don't attack while the girl is visible!</t>
  </si>
  <si>
    <t>blocked by 2366</t>
  </si>
  <si>
    <t>Try using Pearl Rods on Doom Gaze, who has high magic defense but is weak to Pearl.</t>
  </si>
  <si>
    <t>self.set_text(1029, "Save time by only attacking with your highest damage character to reduce animation time.&lt;end&gt;")</t>
  </si>
  <si>
    <t>self.set_text(1344, "Illumina's Pearl will critical hit with MP, dealing twice the damage as a normal Pearl.&lt;end&gt;")</t>
  </si>
  <si>
    <t>self.set_text(1346, "If you deal a killing blow with Ragnarok or Illumina, there will be no spell proc.&lt;end&gt;")</t>
  </si>
  <si>
    <t>self.set_text(1560, "Memento Ring does the same thing as Safety Bit.&lt;end&gt;")</t>
  </si>
  <si>
    <t>self.set_text(1568, "Safety Bit protects against Demi, Quartr, W-Wind, Doom, and all other fractional or instant death attacks.&lt;page&gt;It also prevents the Petrify status too! Great against Delta Hit.&lt;end&gt;")</t>
  </si>
  <si>
    <t>self.set_text(2202, "Gigantos is weak to instant death and only uses physical damage. Use Phantom to be safe.&lt;end&gt;")</t>
  </si>
  <si>
    <t>self.set_text(2204, "Don't use instant death on Specter, PM Stalkers, or other undead - they'll be fully healed.&lt;end&gt;")</t>
  </si>
  <si>
    <t>self.set_text(2206, "Telstar will start summoning Soldiers if you don't kill it quickly.&lt;end&gt;")</t>
  </si>
  <si>
    <t>self.set_text(2209, "The Tzen Thief price can vary between 1 and 65535 GP, and it is different between worlds.&lt;end&gt;")</t>
  </si>
  <si>
    <t>self.set_text(2246, "You can only use Magic and Item commands in here.&lt;end&gt;")</t>
  </si>
  <si>
    <t>self.set_text(2247, "Check the wall to the right of the chest in this tower's first treasure room.&lt;end&gt;")</t>
  </si>
  <si>
    <t>self.set_text(2250, "You'll have to defeat the boss at the top to get the reward down here.&lt;end&gt;")</t>
  </si>
  <si>
    <t>self.set_text(2280, "If affected by party-wide status effects (like Train), Unicorn is a great summon (casts Remedy on everyone).&lt;end&gt;")</t>
  </si>
  <si>
    <t>self.set_text(2281, "Odin and Raiden are instant death attacks on all enemies. Summon Sraphim and Starlet for a party-wide heal.&lt;end&gt;")</t>
  </si>
  <si>
    <t>self.set_text(2329, "If Possess hits, it will immediately kill its target. Works on bosses too!&lt;end&gt;")</t>
  </si>
  <si>
    <t>self.set_text(2335, "Once you start the Doma Dream sequence, you won't be able to warp out. Be careful when saving!&lt;end&gt;")</t>
  </si>
  <si>
    <t>self.set_text(2364, "Try using Pearl Rods on Doom Gaze, who has high magic defense but is weak to Pearl.&lt;end&gt;")</t>
  </si>
  <si>
    <t>self.set_text(2366, "Chadarnook is weak to Fire and Pearl…&lt;end&gt;")</t>
  </si>
  <si>
    <t>self.set_text(2367, "But don't attack while the girl is visible!&lt;end&gt;")</t>
  </si>
  <si>
    <t>self.set_text(2368, "Poltrgeist is vulnerable to Stop and weak to Poison.&lt;end&gt;")</t>
  </si>
  <si>
    <t>self.set_text(2369, "MagiMaster is vulnerable to Bserk. Also, you can hit him with one elemental attack before the first WallChange. Make it count!&lt;end&gt;")</t>
  </si>
  <si>
    <t>self.set_text(2696, "Use Tents/Sleeping Bags in multiparty dungeons when not on a save point by moving onto a save point, then immediately switching to a different party and going into the menu.&lt;end&gt;")</t>
  </si>
  <si>
    <t>self.set_text(2699, "Avoid counter attacks by not attacking with weak party members. Use X/Y to skip their turn if needed.&lt;end&gt;")</t>
  </si>
  <si>
    <t>Illumina deals the same amount of damage from the back row as the front.</t>
  </si>
  <si>
    <t>Illumina and Ragnarok provide great Evade and MBlock - they're like great shields.</t>
  </si>
  <si>
    <t>Illumina/Ragnarok / weapons</t>
  </si>
  <si>
    <t>Magus Rod provides +7 MagPwr and 30% MBlock, an ideal choice for spellcasters.</t>
  </si>
  <si>
    <t>Man Eater will do 2x damage on human targets. SwordBreaker provides 30% Evade.</t>
  </si>
  <si>
    <t>all part of same sequence</t>
  </si>
  <si>
    <t>from 1340</t>
  </si>
  <si>
    <t>from 1341</t>
  </si>
  <si>
    <t>from 1342</t>
  </si>
  <si>
    <t>from 1343</t>
  </si>
  <si>
    <t>x - café guy</t>
  </si>
  <si>
    <t>Danger…</t>
  </si>
  <si>
    <t>Vector inn</t>
  </si>
  <si>
    <t>Aura Lance has stronger battle power, but Pearl Lance can proc the Pearl spell.</t>
  </si>
  <si>
    <t>Tempest has a 50% chance of casting Wind Slash instead of its regular attack. Try it with Offering.</t>
  </si>
  <si>
    <t>My child will heal you for 1 HP at a time!</t>
  </si>
  <si>
    <t>moved to 201</t>
  </si>
  <si>
    <t>self.set_text(1329, "Illumina deals the same amount of damage from the back row as the front.&lt;end&gt;")</t>
  </si>
  <si>
    <t>self.set_text(1334, "My child will heal you for 1 HP at a time!&lt;end&gt;")</t>
  </si>
  <si>
    <t>self.set_text(1338, "Magus Rod provides +7 MagPwr and 30% MBlock, an ideal choice for spellcasters.&lt;end&gt;")</t>
  </si>
  <si>
    <t>self.set_text(1339, "Man Eater will do 2x damage on human targets. SwordBreaker provides 30% Evade.&lt;end&gt;")</t>
  </si>
  <si>
    <t>self.set_text(1355, "Illumina and Ragnarok provide great Evade and MBlock - they're like great shields.&lt;end&gt;")</t>
  </si>
  <si>
    <t>self.set_text(1365, "Danger…&lt;end&gt;")</t>
  </si>
  <si>
    <t>self.set_text(1367, "Aura Lance has stronger battle power, but Pearl Lance can proc the Pearl spell.&lt;end&gt;")</t>
  </si>
  <si>
    <t>self.set_text(1368, "Tempest has a 50% chance of casting Wind Slash instead of its regular attack. Try it with Offering.&lt;end&gt;")</t>
  </si>
  <si>
    <t>The Tzen Thief in World of Balance will mention a glowing stone if he is selling an Esper. However, he won't tell you that here in the World of Ruin.</t>
  </si>
  <si>
    <t>Killing all the Hidonites will cause Hidon to use a strong non-elemental attack. Be careful when using attacks that damage all enemies.</t>
  </si>
  <si>
    <t>Hidon is weak to Fire and Pearl! If you kill Hidon first, any other Hidonites will die as well.</t>
  </si>
  <si>
    <t>14. Shadow's Interceptor helps block attacks and can counter with powerful magic damage.</t>
  </si>
  <si>
    <t>self.set_text(185, "Most Blitz moves utilize a character's MagPwr instead of Vigor. The 2 Blitzes that use Vigor are Pummel and Suplex.&lt;end&gt;")</t>
  </si>
  <si>
    <t>self.set_text(201, "Shadow's Interceptor helps block attacks and can counter with powerful magic damage.&lt;end&gt;")</t>
  </si>
  <si>
    <t>self.set_text(2201, "The Tzen Thief in World of Balance will mention a glowing stone if he is selling an Esper. However, he won't tell you that here in the World of Ruin.&lt;end&gt;")</t>
  </si>
  <si>
    <t>self.set_text(2848, "Killing all the Hidonites will cause Hidon to use a strong non-elemental attack. Be careful when using attacks that damage all enemies.&lt;end&gt;")</t>
  </si>
  <si>
    <t>self.set_text(2849, "Hidon is weak to Fire and Pearl! If you kill Hidon first, any other Hidonites will die as well.&lt;end&gt;")</t>
  </si>
  <si>
    <t>80. Elemental shields teach tier 2 magic while equipped. Trade shields in your party to teach them to other characters.</t>
  </si>
  <si>
    <t>South Figaro Inside Cider Guy</t>
  </si>
  <si>
    <t>Equip relics to gain a variety of abilities!</t>
  </si>
  <si>
    <t>Enter South Figaro Cave from the south entrance to trigger the boss fight near the healing pool.</t>
  </si>
  <si>
    <t>9. Equip/unequip weapons/shields in battle to gain utility from weapons like Drainer or Assassin, take off an elemental shield to break it, or equip a Cursed Shld mid-battle. You can even take your weapon off and then throw it!</t>
  </si>
  <si>
    <t>Controller tricks, progression, Blitz, Jump, Throw, Shadow, Sabin</t>
  </si>
  <si>
    <t>48. Muddle KatanaSoul to kill him fast.</t>
  </si>
  <si>
    <t>If you enter Mt. Kolts from the south and exit from the north, the airship will follow you to the northern exit.</t>
  </si>
  <si>
    <t>Use Osmose on enemies if you need to recover MP mid-fight.</t>
  </si>
  <si>
    <t>Depending on the seed, enemies will get stronger based on&lt;line&gt; 1. How many characters, Espers, dragons, and/or checks you've done&lt;page&gt;2. How high your party's levels are&lt;line&gt;3. How much time has passed in the game.&lt;line&gt;Check the flags if you're not sure!</t>
  </si>
  <si>
    <t>I'm blocking the eastern exit now, but in the World of Ruin I won't be here.</t>
  </si>
  <si>
    <t>Inferno uses a lot of powerful magic attacks. Focus down the main body with Bolt magic.</t>
  </si>
  <si>
    <t>When Piranhas appear, you'll have to wait 5-55 seconds before Rizopas - the true final boss - appears.</t>
  </si>
  <si>
    <t>Left Crane absorbs Lightning. Right Crane absorbs Fire. Think: Left for Lightning!</t>
  </si>
  <si>
    <t>Despite his appearance, Dullahan is weak to Fire.</t>
  </si>
  <si>
    <t>Use Ice on Ifrit, and Fire on Shiva. Non-elemental will work on both.&lt;page&gt;If you time it right, you can even run away from the battle during their transition phases.</t>
  </si>
  <si>
    <t>Phunbaba has a lot of HP, but is weak to Poison. Just don't use Bolt on him!</t>
  </si>
  <si>
    <t>Casting Imp on Number 024 and SrBehemoth will force them into using physical attacks only.</t>
  </si>
  <si>
    <t>Ultros is always weak to Fire and always absorbs Water.</t>
  </si>
  <si>
    <t>Dragon Horn gives you 2-4 jumps a turn - a must for any Dragoon build. Make sure your character has Jump!</t>
  </si>
  <si>
    <t>not in WC?</t>
  </si>
  <si>
    <t>Figaro Castle WR</t>
  </si>
  <si>
    <t>Debilitator will create a new elemental weakness for its target.</t>
  </si>
  <si>
    <t>Figaro Castle WB/WR</t>
  </si>
  <si>
    <t>if Edgar is in party</t>
  </si>
  <si>
    <t>Flash and BioBlaster both deal magic damage. Flash applies Dark status, while BioBlaster applies Poison.</t>
  </si>
  <si>
    <t>Sketch, if it hits, has a 25% of killing KatanaSoul.</t>
  </si>
  <si>
    <t>Red Dragon uses Fire magic, and is weak to Ice. You can also Muddle it!</t>
  </si>
  <si>
    <t>Did you know that SwdTech damage is not increased by equipped weapon battle power?&lt;page&gt;SwdTech 1, 4, and 7 do get stronger with higher Vigor, however.</t>
  </si>
  <si>
    <t>Equip the Cursed Shld in the middle of a battle to avoid its negative status effects entirely.&lt;page&gt;If the character survives the battle, this will still count towards uncursing it!</t>
  </si>
  <si>
    <t>The Auction House will always have 2 high tier items or Espers at 20000 GP and 10000 GP.</t>
  </si>
  <si>
    <t>The Auction House is always a bit of a gamble, isn't it?</t>
  </si>
  <si>
    <t>In the World of Ruin, you can eventually buy out every item in the Auction House for 90000 GP.&lt;page&gt;Watch out for Imp Robots though - they'll just waste your time.</t>
  </si>
  <si>
    <t>Jidoor Auction House WB/WR</t>
  </si>
  <si>
    <t>In Zozo, the thieves will give you clues to solving the clock puzzle. Remember, they're all liars!</t>
  </si>
  <si>
    <t>Bring Warp Stones if you venture into Zozo - both Mt. Zozo and Zozo Tower are long climbs down.</t>
  </si>
  <si>
    <t>Stats, Relics, builds, Zozo</t>
  </si>
  <si>
    <t>in WC? Maybe after opera sequence.</t>
  </si>
  <si>
    <t>self.set_text(181, "If you enter Mt. Kolts from the south and exit from the north, the airship will follow you to the northern exit.&lt;end&gt;")</t>
  </si>
  <si>
    <t>self.set_text(184, "Equip relics to gain a variety of abilities!&lt;end&gt;")</t>
  </si>
  <si>
    <t>self.set_text(199, "Equip/unequip weapons/shields in battle to gain utility from weapons like Drainer or Assassin, take off an elemental shield to break it, or equip a Cursed Shld mid-battle. You can even take your weapon off and then throw it!&lt;end&gt;")</t>
  </si>
  <si>
    <t>self.set_text(206, "I'm blocking the eastern exit now, but in the World of Ruin I won't be here.&lt;end&gt;")</t>
  </si>
  <si>
    <t>self.set_text(216, "Depending on the seed, enemies will get stronger based on&lt;line&gt; 1. How many characters, Espers, dragons, and/or checks you've done&lt;page&gt;2. How high your party's levels are&lt;line&gt;3. How much time has passed in the game.&lt;line&gt;Check the flags if you're not sure!&lt;end&gt;")</t>
  </si>
  <si>
    <t>self.set_text(221, "Save before certain checks and reset if the reward is something you don't need. We call this a Save Scum.&lt;end&gt;")</t>
  </si>
  <si>
    <t>self.set_text(230, "Enter South Figaro Cave from the south entrance to trigger the boss fight near the healing pool.&lt;end&gt;")</t>
  </si>
  <si>
    <t>self.set_text(1036, "Bring Warp Stones if you venture into Zozo - both Mt. Zozo and Zozo Tower are long climbs down.&lt;end&gt;")</t>
  </si>
  <si>
    <t>self.set_text(1038, "In Zozo, the thieves will give you clues to solving the clock puzzle. Remember, they're all liars!&lt;end&gt;")</t>
  </si>
  <si>
    <t>self.set_text(1041, "The Auction House will always have 2 high tier items or Espers at 20000 GP and 10000 GP.&lt;end&gt;")</t>
  </si>
  <si>
    <t>self.set_text(1601, "Elemental shields teach tier 2 magic while equipped. Trade shields in your party to teach them to other characters.&lt;end&gt;")</t>
  </si>
  <si>
    <t>self.set_text(1750, "Use Osmose on enemies if you need to recover MP mid-fight.&lt;end&gt;")</t>
  </si>
  <si>
    <t>self.set_text(2350, "Left Crane absorbs Lightning. Right Crane absorbs Fire. Think: Left for Lightning!&lt;end&gt;")</t>
  </si>
  <si>
    <t>self.set_text(2353, "When Piranhas appear, you'll have to wait 5-55 seconds before Rizopas - the true final boss - appears.&lt;end&gt;")</t>
  </si>
  <si>
    <t>self.set_text(2354, "Ultros is always weak to Fire and always absorbs Water.&lt;end&gt;")</t>
  </si>
  <si>
    <t>self.set_text(2355, "Dragon Horn gives you 2-4 jumps a turn - a must for any Dragoon build. Make sure your character has Jump!&lt;end&gt;")</t>
  </si>
  <si>
    <t>self.set_text(2357, "Use Ice on Ifrit, and Fire on Shiva. Non-elemental will work on both.&lt;page&gt;If you time it right, you can even run away from the battle during their transition phases.&lt;end&gt;")</t>
  </si>
  <si>
    <t>self.set_text(2358, "Casting Imp on Number 024 and SrBehemoth will force them into using physical attacks only.&lt;end&gt;")</t>
  </si>
  <si>
    <t>self.set_text(2365, "Despite his appearance, Dullahan is weak to Fire.&lt;end&gt;")</t>
  </si>
  <si>
    <t>self.set_text(2370, "Phunbaba has a lot of HP, but is weak to Poison. Just don't use Bolt on him!&lt;end&gt;")</t>
  </si>
  <si>
    <t>self.set_text(2373, "Inferno uses a lot of powerful magic attacks. Focus down the main body with Bolt magic.&lt;end&gt;")</t>
  </si>
  <si>
    <t>self.set_text(2397, "Debilitator will create a new elemental weakness for its target.&lt;end&gt;")</t>
  </si>
  <si>
    <t>self.set_text(2398, "Flash and BioBlaster both deal magic damage. Flash applies Dark status, while BioBlaster applies Poison.&lt;end&gt;")</t>
  </si>
  <si>
    <t>self.set_text(2400, "Sketch, if it hits, has a 25% of killing KatanaSoul.&lt;end&gt;")</t>
  </si>
  <si>
    <t>self.set_text(2402, "Muddle KatanaSoul to kill him fast.&lt;end&gt;")</t>
  </si>
  <si>
    <t>self.set_text(2403, "The Figaro Throne reward exists in both worlds!&lt;end&gt;")</t>
  </si>
  <si>
    <t>self.set_text(2442, "Red Dragon uses Fire magic, and is weak to Ice. You can also Muddle it!&lt;end&gt;")</t>
  </si>
  <si>
    <t>self.set_text(2541, "Did you know that SwdTech damage is not increased by equipped weapon battle power?&lt;page&gt;SwdTech 1, 4, and 7 do get stronger with higher Vigor, however.&lt;end&gt;")</t>
  </si>
  <si>
    <t>self.set_text(2640, "Equip the Cursed Shld in the middle of a battle to avoid its negative status effects entirely.&lt;page&gt;If the character survives the battle, this will still count towards uncursing it!&lt;end&gt;")</t>
  </si>
  <si>
    <t>self.set_text(2746, "The Auction House is always a bit of a gamble, isn't it?&lt;end&gt;")</t>
  </si>
  <si>
    <t>self.set_text(2747, "In the World of Ruin, you can eventually buy out every item in the Auction House for 90000 GP.&lt;page&gt;Watch out for Imp Robots though - they'll just waste your time.&lt;end&gt;")</t>
  </si>
  <si>
    <t>self.set_text(91, "Drill and Chain Saw both ignore enemy defenses.&lt;end&gt;")</t>
  </si>
  <si>
    <t>self.set_text(2681, "Save time by arranging your item menu during battle animations. Group up items you want to sell.&lt;end&gt;")</t>
  </si>
  <si>
    <t>Early Strength or MagPwr +2 Espers may guide which character builds you end up using.&lt;page&gt;Consider keeping characters at low levels (e.g. out of the party) to maximize the use of the bonus later, after another character has made good use of it.</t>
  </si>
  <si>
    <t>Want physical damage? Go for Atlas Armlet or Hero Ring. Magic user? Equip 2 Earrings, 2 Hero Rings, or 1 of each.</t>
  </si>
  <si>
    <t>Higher Stamina will increase the amount of damage you take from Poison each turn, as well as the amount of HP healed by Regen each turn.</t>
  </si>
  <si>
    <t>8. You can save some frames by closing the command menu before a battle ends. I like to use Defend on everyone.</t>
  </si>
  <si>
    <t>In tough battles, wait to see the outcome of enemy attacks before queuing up your own.</t>
  </si>
  <si>
    <t>self.set_text(1031, "Strength or MagPwr +2 Espers may guide which character builds you end up using.&lt;page&gt;Consider keeping characters at low levels (e.g. out of the party) to maximize the use of the bonus later, after another character has made good use of it.&lt;end&gt;")</t>
  </si>
  <si>
    <t>self.set_text(1034, "Want physical damage? Go for Atlas Armlet or Hero Ring. Magic user? Equip 2 Earrings, 2 Hero Rings, or 1 of each.&lt;end&gt;")</t>
  </si>
  <si>
    <t>self.set_text(2626, "In tough battles, wait to see the outcome of enemy attacks before queuing up your own.&lt;end&gt;")</t>
  </si>
  <si>
    <t>self.set_text(2679, "Higher Stamina will increase the amount of damage you take from Poison each turn, as well as the amount of HP healed by Regen each turn.&lt;end&gt;")</t>
  </si>
  <si>
    <t>self.set_text(2726, "You can save some frames by closing the command menu before a battle ends. I like to use Defend on everyone.&lt;end&gt;")</t>
  </si>
  <si>
    <t>42. Io Rage uses Flare Star, which does damage based on the enemies’ levels - it's solid if you're under-leveled.&lt;page&gt;Prussian and Luridan Rage use Land Slide - stronger than Flare!</t>
  </si>
  <si>
    <t>19. The Doom Drgn Rage freezes enemies. It works on bosses, but has a chance of failing.&lt;page&gt;The Nightshade Rage charms enemies, but sometimes is nerfed - check the flags!</t>
  </si>
  <si>
    <t>self.set_text(744, "Io Rage uses Flare Star, which does damage based on the enemies' levels - it's solid if you're under-leveled.&lt;page&gt;Prussian and Luridan Rage use Land Slide - stronger than Flare!&lt;end&gt;")</t>
  </si>
  <si>
    <t>self.set_text(750, "The Doom Drgn Rage freezes enemies. It works on bosses, but has a chance of failing.&lt;page&gt;The Nightshade Rage charms enemies, but sometimes is nerfed - check the flags!&lt;end&gt;")</t>
  </si>
  <si>
    <t>Characters won't learn Lores if they have the Dark status. Use Eyedrops or Remedy before the battle ends!</t>
  </si>
  <si>
    <t>self.set_text(2085, "Characters won't learn Lores if they have the Dark status. Use Eyedrops or Remedy before the battle ends!&lt;end&gt;")</t>
  </si>
  <si>
    <t>if Celes is in the party, AH guy</t>
  </si>
  <si>
    <t>Quick is a great defensive spell. After casting it, enemy ATB is frozen until your caster completes 2 turns.&lt;page&gt;Enemies won't be able to counter your first turn actions. Damage your enemy one turn, then heal up the next.</t>
  </si>
  <si>
    <t>from Tips tab, dialog changes if Locke's in party</t>
  </si>
  <si>
    <t>Racing/speedrunning</t>
  </si>
  <si>
    <t>To use an Esper it must be equipped. Choose “Skills” from the menu, then select “Espers.”&lt;page&gt;During battle, select Magic, and press up on the Control Pad. Press the A Button to use the Esper.&lt;page&gt;An Esper can only be used once per battle if the Multi Summon flag is off.&lt;page&gt;Learning Magic&lt;page&gt;Learn new spells by equipping Espers. Switch Espers to learn different sets of spells.&lt;page&gt;The higher the “Learning Speed” the faster a spell is learned.&lt;page&gt;When equipped, some Espers will raise qualities (Strength, HP, MP etc.) to their maximum limits at the next “level up.”</t>
  </si>
  <si>
    <t>Gogo, Doma WoR, other Commands</t>
  </si>
  <si>
    <t>Veldt, Rages, Gau</t>
  </si>
  <si>
    <t>self.set_text(625, "To use an Esper it must be equipped. Choose “Skills” from the menu, then select “Espers.”&lt;page&gt;During battle, select Magic, and press up on the Control Pad. Press the A Button to use the Esper.&lt;page&gt;An Esper can only be used once per battle if the Multi Summon flag is off.&lt;page&gt;Learning Magic&lt;page&gt;Learn new spells by equipping Espers. Switch Espers to learn different sets of spells.&lt;page&gt;The higher the “Learning Speed” the faster a spell is learned.&lt;page&gt;When equipped, some Espers will raise qualities (Strength, HP, MP etc.) to their maximum limits at the next “level up.”&lt;end&gt;")</t>
  </si>
  <si>
    <t>self.set_text(1042, "Quick is a great defensive spell. After casting it, enemy ATB is frozen until your caster completes 2 turns.&lt;page&gt;Enemies won't be able to counter your first turn actions. Damage your enemy one turn, then heal up the next.&lt;end&gt;")</t>
  </si>
  <si>
    <t>self.set_text(1032, "Higher Stamina will increase the amount of damage you take from Poison each turn, as well as the amount of HP healed by Regen each turn.&lt;end&gt;")</t>
  </si>
  <si>
    <t>PHANTOM TRAIN ADD</t>
  </si>
  <si>
    <t>Lines already modified</t>
  </si>
  <si>
    <t>x from 662</t>
  </si>
  <si>
    <t>Phantom Train Diner</t>
  </si>
  <si>
    <t>repeated in multiple spots</t>
  </si>
  <si>
    <t>repeated in 2 places</t>
  </si>
  <si>
    <t>changed</t>
  </si>
  <si>
    <t>figure out open quotes - switch to double quotes</t>
  </si>
  <si>
    <t>If you're looking for Lone Wolf, recruit Mog first and come back here (in the World of Balance)!</t>
  </si>
  <si>
    <t>Checks that currently cannot give an Item</t>
  </si>
  <si>
    <t>Doma WOR 1</t>
  </si>
  <si>
    <t>doma_wor.py</t>
  </si>
  <si>
    <t>Fanatic's Tower Follower</t>
  </si>
  <si>
    <t>fanatics_tower.py</t>
  </si>
  <si>
    <t>FC 1, 3</t>
  </si>
  <si>
    <t>floating_continent.py</t>
  </si>
  <si>
    <t>Mtek 3</t>
  </si>
  <si>
    <t>magitek_factory.py</t>
  </si>
  <si>
    <t>Veldt</t>
  </si>
  <si>
    <t>veldt.py</t>
  </si>
  <si>
    <t>-cg -oa 2.2.2.2.5.5.4.6.6 -ob 3.3.3.2.5.5.4.6.6.6.2.2 -oc 30.8.8.1.1.11.8 -od 37.0.0 -sc1 random -sc2 random -sal -eu -csrp 100 139 -fst -sel -brl -bel -slr 5 15 -lmprp 75 100 -lel -srr 12 30 -rnl -sdr 3 3 -das -dda -dns -del -sca -com 99999999999999999999999999 -rec1 6 -rec2 14 -rec3 28 -rec4 13 -rec5 5 -rec6 11 -xpm 5 -mpm 5 -gpm 5 -nxppd -lsce 2.5 -hmce 2.5 -xgce 2 -asr 2 -msl 50 -sed -sfb -bbr -be -rer 0 -fer 0 -escr 100 -dgne -wnz -mmnu -cmd -esr 2 5 -ebr 100 -emprp 50 75 -ems -nm1 random -rnl1 -rns1 -nm2 random -rnl2 -rns2 -nmmi -smc 3 -sws 1 -ier 14 14 -ierr 14 14 -csb 4 16 -mca -stra -saw -sirt -sprp 50 76 -sdm 5 -npi -ccrt -cor -crr -crvr 0 255 -crm -ari -anca -adeh -fs -fe -fvd -fr -fj -fbs -fedc -as -ond -rr -rc</t>
  </si>
  <si>
    <t>SubOne</t>
  </si>
  <si>
    <t>-cg -oa 2.6.6.11.40.11.41.11.47.11.5.11.51.11.37 -ob 45.36.36.1.1.6.1.1 -oc 48.36.36.1.1.6.2.2 -od 3.2.2.2.7.7.4.10.10 -oe 23.10.10.0.0 -of 23.10.10.1.1.6.1.1 -og 23.10.10.1.1.6.2.2 -sc1 setzer -sc2 celes -sal -eu -fst -brl -slr 5 19 -lmprp 65 65 -lel -srr 42 140 -rnl -rnc -sdr 4 4 -das -dda -dns -com 98989898989829989827989898 -rec1 6 -rec2 14 -rec3 28 -rec4 11 -rec5 13 -rec6 5 -xpm 4 -mpm 5 -gpm 5 -nxppd -lsced 2 -hmced 3 -xgced 2 -ase 2 -msl 60 -sed -bbr -be -bnu -rer 0 -fer 0 -escr 100 -dgne -wnz -mmnu -cmd -esr 3 5 -ebr 100 -emprp 51 61 -ems -nm1 random -rnl1 -nm2 random -rnl2 -nmmi -smc 3 -sws 3 -sfd 3 -ieor 100 -ieror 100 -csb 4 12 -mca -stra -saw -sisr 73 -sprp 0 73 -sdm 5 -npi -ccsr 81 -cms -cor -crr -crvr 255 255 -ari -anca -adeh -fs -fe -fvd -fr -fj -fbs -fedc -as -ond -rr</t>
  </si>
  <si>
    <t>thegambler</t>
  </si>
  <si>
    <t>-cg -sl -oa 2.4.8.11.21.11.50.11.36.11.40.11.31.11.46.11.11.11.19 -ob 3.2.4.11.16.11.5.11.44.11.57 -sc1 random -sc2 random -sal -eu -csrp 100 145 -fst -brl -slr 1 5 -lmprp 75 125 -lel -srr 3 15 -rnl -rnc -sdr 1 1 -das -dda -dns -com 98989898989898989898989898 -rec1 28 -rec2 23 -rec3 14 -rec4 5 -rec5 6 -rec6 13 -xpm 6 -mpm 5 -gpm 10 -nxppd -lsce 2 -hmce 2 -xgce 2 -ase 2.5 -msl 45 -sed -bbs -be -bnu -res -fer 0 -escr 100 -dgne -wnz -mmnu -cmd -esr 2 5 -ebr 72 -emprp 55 95 -nm1 random -rnl1 -rns1 -nm2 random -rnl2 -rns2 -nmmi -smc 3 -sws 3 -sfd 3 -ieor 100 -ieror 100 -csb 1 1 -mca -stra -saw -sisr 100 -sprp 55 95 -sdm 4 -npi -ccrt -cms -cspp 0.1.4.4.0.0.2.3.3.4.5.3.3.5.1.0.6.1.0.3 -cor -crr -crvr 255 255 -ari -anca -adeh -nfps -nu -fs -fe -fvd -fr -fj -fbs -fedc -as -ond -rr</t>
  </si>
  <si>
    <t>vanilla latte</t>
  </si>
  <si>
    <t>-cg -oa 2.2.2.10.12.12.8.10.10 -ob 35.1.1.2.3.3 -oc 38.1.1.2.4.4 -od 36.1.1.2.5.5 -oe 40.1.1.2.6.6 -of 31.10.10.1.1.4.2.2 -og 31.10.10.1.1.4.4.4 -oh 31.10.10.1.1.4.6.6 -oi 31.10.10.1.1.4.8.8 -oj 3.2.2.2.6.6.4.9.9 -sc1 randomngu -sc2 random -sal -eu -csrp 100 150 -fst -brl -slr 1 5 -lmprp 75 125 -lel -srr 20 30 -rnl -rnc -sdr 1 2 -das -dda -dns -sch -com 98989898989898989898989898 -rec1 28 -rec2 23 -rec3 29 -xpm 3 -mpm 5 -gpm 5 -nxppd -lsced 2 -hmced 2 -xgced 2 -ase 2 -msl 42 -sed -bbs -be -bnu -res -fer 0 -escr 100 -dgne -wnz -mmnu -cmd -esr 0 0 -ebr 100 -emprp 75 125 -ems -nm1 random -rnl1 -rns1 -nm2 random -rnl2 -rns2 -nmmi -gp 1994 -smc 3 -sws 2 -ieor 50 -ieror 50 -csb 3 14 -mca -stra -saw -sisr 50 -sprp 75 125 -sdm 4 -npi -snbr -ccsr 50 -cms -cor -crr -crvr 50 60 -crm -ari -anca -adeh -nmc -nfps -nu -fs -fe -fvd -fr -fj -fbs -fedc -as -ond -rr</t>
  </si>
  <si>
    <t>yada yada yada</t>
  </si>
  <si>
    <t>reversepeephole</t>
  </si>
  <si>
    <t>-cg -sl -oa 29.1.255.0.0 -ob 2.1.1.12.9 -sc1 gau -eu -fst -brl -slr 1 5 -lmprp 75 125 -lel -srr 3 15 -rnl -rnc -sdr 1 1 -das -dda -dns -com 16161616161616161616160016 -rec1 28 -rec2 23 -xpm 7 -mpm 8 -gpm 9 -nxppd -lst 1 -hmt 1 -xgt 2.5 -asr 5 -msl 64 -sed -sfb -bbs -be -bnu -res -fer 0 -escr 100 -dgne -wnz -mmnu -cmd -esr 3 5 -ebr 100 -emprp 0 0 -ems -nm1 random -rnl1 -rns1 -nm2 random -rnl2 -rns2 -nmmi -gp 1994 -smc 3 -sws 3 -sfd 3 -sto 3 -ieor 100 -ieror 100 -csb 1 1 -mca -stra -saw -sirt -sprp 0 1 -sdm 4 -npi -ccrt -cms -cspr 0.1.2.3.4.5.6.7.8.9.10.21.12.13.14.15.18.19.20.11 -cor -crr -crvr 255 255 -ari -anca -adeh -fs -fe -fvd -fr -fj -fbs -fedc -as -ond -rr -scan</t>
  </si>
  <si>
    <t>-cg -sl -oa 38.0.0 -ob 38.0.0 -oc 38.0.0 -od 38.0.0 -oe 40.0.0 -of 40.0.0 -og 36.0.0 -oh 36.0.0 -oi 46.99.99.0.0 -oj 45.99.99.0.0 -ok 2.0.0 -ol 3.0.0 -sc1 random -sc2 random -sal -csrp 115 200 -fst -sel -bel -slr 5 8 -srr 15 30 -sdr 2 2 -dns -del -com 99999999999999999999999999 -rec1 6 -rec2 14 -rec3 28 -rec4 13 -rec5 5 -xpm 6 -mpm 15 -gpm 15 -lsce 2 -hmce 2 -xgh 5 -asr 2 -msl 42 -sed -bbs -be -res -fer 0 -escr 100 -dgne -wnz -mmnu -cmd -esrt -ebr 100 -emps -ems -nm1 random -rnl1 -rns1 -nm2 random -rnl2 -rns2 -nmmi -smc 3 -sws 4 -sfd 4 -ieor 100 -ieror 100 -csb 1 1 -mca -stra -saw -sirt -sprp 0 50 -ccrt -cms -cos -crs -crvr 255 255 -crm -ari -anca -adeh -fs -fe -fvd -fr -fj -fbs -fedc -as -ond -rr -rc</t>
  </si>
  <si>
    <t>the hot tub</t>
  </si>
  <si>
    <t>-cg -oa 2.2.2.2.3.3.4.6.6 -ob 30.8.8.1.1.11.8 -oc 3.1.1.6.3.3 -od 46.40.99.1.1.2.2.2 -oe 48.40.99.1.1.2.3.3 -of 45.40.99.1.1.2.4.4 -sc1 random -sal -sn -eu -csrp 150 200 -fst -sel -brl -bel -slr 1 5 -lmprp 75 125 -lel -srr 3 15 -rnl -rnc -sdr 1 1 -das -dda -dns -com 98989898989898989898989898 -rec1 6 -rec2 14 -rec3 28 -rec4 13 -rec5 5 -xpm 8 -mpm 10 -gpm 10 -nxppd -lsc 2.5 -hmc 2.5 -xgc 2 -ase 2 -msl 40 -sed -bbs -be -bnu -res -fer 0 -escr 100 -dgne -wnz -mmnu -cmd -esr 2 5 -ebr 100 -emprp 75 100 -nm1 random -rns1 -nm2 random -rns2 -nmmi -smc 3 -sws 3 -ieor 100 -ieror 100 -csb 1 16 -mca -stra -saw -sisr 100 -sprp 75 100 -sdm 4 -npi -ccsr 100 -cms -cor -crr -crvr 255 255 -ari -anca -adeh -nfps -nu -fs -fe -fvd -fr -fj -fbs -fedc -as -ond -rr</t>
  </si>
  <si>
    <t>these pretzels</t>
  </si>
  <si>
    <t>copy .bin file into \graphics\sprites\custom</t>
  </si>
  <si>
    <t>edit \graphics\sprites\sprites.py</t>
  </si>
  <si>
    <t>give the sprite a unique ID and add it to the dictionary id_sprite</t>
  </si>
  <si>
    <t>same idea with portraits\custom</t>
  </si>
  <si>
    <t>and palettes\custom</t>
  </si>
  <si>
    <t>if they exist</t>
  </si>
  <si>
    <t>for portraits, include the portrait palette .pal file in the custom folder along with the .bin</t>
  </si>
  <si>
    <t>4 Components of Graphics</t>
  </si>
  <si>
    <t>cpal assigns the 7 palettes (0 to 6)</t>
  </si>
  <si>
    <t>TERRA, LOCKE, CYAN, SHADOW, EDGAR, SABIN, CELES, STRAGO, RELM, SETZER, MOG, GAU, GOGO, UMARO</t>
  </si>
  <si>
    <t>cpor assigns the portraits to the 14 characters in standard sequence:</t>
  </si>
  <si>
    <t>cspr assigns sprites to the 14 characters, and 1 additional portrait is given for Imp</t>
  </si>
  <si>
    <t>cspp assigns sprite palettes to the 14 characters, then the 6 other sprite types: Soldier, Imp, Esper Terra, Merchant, Ghost, Kefka</t>
  </si>
  <si>
    <t>-cpal 1.1.2.3.4.5.6 -cpor 113.1.2.3.4.5.6.7.8.9.10.11.12.13.14 -cspr 161.1.2.3.4.5.6.7.8.9.10.11.12.13.14.15.18.19.20.21 -cspp 0.1.4.4.0.0.0.3.3.4.5.3.3.5.1.0.6.1.0.3</t>
  </si>
  <si>
    <t>In this example, pay attention to the first number for each setting. The rest are vanilla:</t>
  </si>
  <si>
    <t>palette 1 is being used in the palette 0 slot</t>
  </si>
  <si>
    <t>portrait 113 is being used for Terra's portrait</t>
  </si>
  <si>
    <t>sprite 161 is being used for Terra's sprite</t>
  </si>
  <si>
    <t>palette 0 slot will be applied to Terra's sprite</t>
  </si>
  <si>
    <t>palette 149 used in palette 1 slot</t>
  </si>
  <si>
    <t>portrait 39 is being used for Locke's</t>
  </si>
  <si>
    <t>-cpal 1.149.2.3.4.5.6 -cpor 113.39.2.3.4.5.6.7.8.9.10.11.12.13.14 -cspr 161.162.2.3.4.5.6.7.8.9.10.11.12.13.14.15.18.19.20.21 -cspp 0.1.4.4.0.0.0.3.3.4.5.3.3.5.1.0.6.1.0.3</t>
  </si>
  <si>
    <t>sprite 162 is Locke's</t>
  </si>
  <si>
    <t>pal 1 slot will be Locke</t>
  </si>
  <si>
    <t>Item Index</t>
  </si>
  <si>
    <t>Mod Seed 5</t>
  </si>
  <si>
    <t>Character/Location Tiering:</t>
  </si>
  <si>
    <t>-spdbst</t>
  </si>
  <si>
    <t>Boss experience reduced to 50%</t>
  </si>
  <si>
    <t>-bemod 50</t>
  </si>
  <si>
    <t>-ezbuff</t>
  </si>
  <si>
    <t>Doma Dream - 4 SwdTechs</t>
  </si>
  <si>
    <t>Mt Kolts, Collapsing, Phantom Train - 3 Blitzes</t>
  </si>
  <si>
    <t>-ltier</t>
  </si>
  <si>
    <t>-magicrand 50</t>
  </si>
  <si>
    <t>-itemrand 33</t>
  </si>
  <si>
    <t>-1of</t>
  </si>
  <si>
    <t>-irstat 20</t>
  </si>
  <si>
    <t>Python 3.7.5 (tags/v3.7.5:5c02a39a0b, Oct 15 2019, 00:11:34) [MSC v.1916 64 bit (AMD64)] on win32</t>
  </si>
  <si>
    <t>Type "help", "copyright", "credits" or "license()" for more information.</t>
  </si>
  <si>
    <t>= RESTART: F:\Program Files (x86)\snes9x\Roms\FF6Rand\WorldsCollide-main\wc.py =</t>
  </si>
  <si>
    <t>Version   1.1.0</t>
  </si>
  <si>
    <t>Input     f.smc</t>
  </si>
  <si>
    <t>1 Fixed Dice</t>
  </si>
  <si>
    <t>Max depth: 7</t>
  </si>
  <si>
    <t>TERRA</t>
  </si>
  <si>
    <t>LOCKE</t>
  </si>
  <si>
    <t>CYAN</t>
  </si>
  <si>
    <t>SHADOW</t>
  </si>
  <si>
    <t>EDGAR</t>
  </si>
  <si>
    <t>SABIN</t>
  </si>
  <si>
    <t>CELES</t>
  </si>
  <si>
    <t>STRAGO</t>
  </si>
  <si>
    <t>RELM</t>
  </si>
  <si>
    <t>SETZER</t>
  </si>
  <si>
    <t>MOG</t>
  </si>
  <si>
    <t>GAU</t>
  </si>
  <si>
    <t>Avg depth: 3.2142857142857144</t>
  </si>
  <si>
    <t>Character Depth 4: 33</t>
  </si>
  <si>
    <t>Combined:</t>
  </si>
  <si>
    <t>XP/MP/GP 2/3/3</t>
  </si>
  <si>
    <t>Escapable: Original</t>
  </si>
  <si>
    <t>Equippable: Balanced Random 7</t>
  </si>
  <si>
    <t>Equipable Relics: Balanced Random 10</t>
  </si>
  <si>
    <t>Moogle Charm Not Available</t>
  </si>
  <si>
    <t>Moogle Charm Immediately Available</t>
  </si>
  <si>
    <t xml:space="preserve">65 : 30, </t>
  </si>
  <si>
    <t xml:space="preserve">105 : 50, </t>
  </si>
  <si>
    <t xml:space="preserve">232 : 50, </t>
  </si>
  <si>
    <t xml:space="preserve">242 : 50, </t>
  </si>
  <si>
    <t xml:space="preserve">243 : 50, </t>
  </si>
  <si>
    <t xml:space="preserve">251 : 120, </t>
  </si>
  <si>
    <t xml:space="preserve">0 : 150, </t>
  </si>
  <si>
    <t xml:space="preserve">106 : 150, </t>
  </si>
  <si>
    <t xml:space="preserve">132 : 150, </t>
  </si>
  <si>
    <t xml:space="preserve">248 : 150, </t>
  </si>
  <si>
    <t xml:space="preserve">254 : 150, </t>
  </si>
  <si>
    <t xml:space="preserve">90 : 200, </t>
  </si>
  <si>
    <t xml:space="preserve">133 : 200, </t>
  </si>
  <si>
    <t xml:space="preserve">174 : 200, </t>
  </si>
  <si>
    <t xml:space="preserve">244 : 200, </t>
  </si>
  <si>
    <t xml:space="preserve">107 : 250, </t>
  </si>
  <si>
    <t xml:space="preserve">134 : 250, </t>
  </si>
  <si>
    <t xml:space="preserve">170 : 250, </t>
  </si>
  <si>
    <t xml:space="preserve">1 : 300, </t>
  </si>
  <si>
    <t xml:space="preserve">233 : 300, </t>
  </si>
  <si>
    <t xml:space="preserve">241 : 300, </t>
  </si>
  <si>
    <t xml:space="preserve">252 : 300, </t>
  </si>
  <si>
    <t xml:space="preserve">91 : 400, </t>
  </si>
  <si>
    <t xml:space="preserve">175 : 400, </t>
  </si>
  <si>
    <t xml:space="preserve">10 : 450, </t>
  </si>
  <si>
    <t xml:space="preserve">43 : 500, </t>
  </si>
  <si>
    <t xml:space="preserve">52 : 500, </t>
  </si>
  <si>
    <t xml:space="preserve">66 : 500, </t>
  </si>
  <si>
    <t xml:space="preserve">83 : 500, </t>
  </si>
  <si>
    <t xml:space="preserve">163 : 500, </t>
  </si>
  <si>
    <t xml:space="preserve">171 : 500, </t>
  </si>
  <si>
    <t xml:space="preserve">172 : 500, </t>
  </si>
  <si>
    <t xml:space="preserve">173 : 500, </t>
  </si>
  <si>
    <t xml:space="preserve">176 : 500, </t>
  </si>
  <si>
    <t xml:space="preserve">177 : 500, </t>
  </si>
  <si>
    <t xml:space="preserve">183 : 500, </t>
  </si>
  <si>
    <t xml:space="preserve">240 : 500, </t>
  </si>
  <si>
    <t xml:space="preserve">246 : 500, </t>
  </si>
  <si>
    <t xml:space="preserve">37 : 600, </t>
  </si>
  <si>
    <t xml:space="preserve">61 : 600, </t>
  </si>
  <si>
    <t xml:space="preserve">109 : 600, </t>
  </si>
  <si>
    <t xml:space="preserve">136 : 600, </t>
  </si>
  <si>
    <t xml:space="preserve">135 : 700, </t>
  </si>
  <si>
    <t xml:space="preserve">184 : 700, </t>
  </si>
  <si>
    <t xml:space="preserve">253 : 700, </t>
  </si>
  <si>
    <t xml:space="preserve">164 : 750, </t>
  </si>
  <si>
    <t xml:space="preserve">11 : 800, </t>
  </si>
  <si>
    <t xml:space="preserve">29 : 800, </t>
  </si>
  <si>
    <t xml:space="preserve">44 : 800, </t>
  </si>
  <si>
    <t xml:space="preserve">84 : 800, </t>
  </si>
  <si>
    <t xml:space="preserve">110 : 800, </t>
  </si>
  <si>
    <t xml:space="preserve">3 : 950, </t>
  </si>
  <si>
    <t xml:space="preserve">77 : 1000, </t>
  </si>
  <si>
    <t xml:space="preserve">85 : 1000, </t>
  </si>
  <si>
    <t xml:space="preserve">111 : 1000, </t>
  </si>
  <si>
    <t xml:space="preserve">165 : 1000, </t>
  </si>
  <si>
    <t xml:space="preserve">181 : 1000, </t>
  </si>
  <si>
    <t xml:space="preserve">190 : 1000, </t>
  </si>
  <si>
    <t xml:space="preserve">245 : 1000, </t>
  </si>
  <si>
    <t xml:space="preserve">138 : 1100, </t>
  </si>
  <si>
    <t xml:space="preserve">38 : 1200, </t>
  </si>
  <si>
    <t xml:space="preserve">45 : 1200, </t>
  </si>
  <si>
    <t xml:space="preserve">92 : 1200, </t>
  </si>
  <si>
    <t xml:space="preserve">137 : 1200, </t>
  </si>
  <si>
    <t xml:space="preserve">247 : 1200, </t>
  </si>
  <si>
    <t xml:space="preserve">56 : 1500, </t>
  </si>
  <si>
    <t xml:space="preserve">182 : 1500, </t>
  </si>
  <si>
    <t xml:space="preserve">230 : 1500, </t>
  </si>
  <si>
    <t xml:space="preserve">235 : 1500, </t>
  </si>
  <si>
    <t xml:space="preserve">115 : 1600, </t>
  </si>
  <si>
    <t xml:space="preserve">30 : 1700, </t>
  </si>
  <si>
    <t xml:space="preserve">68 : 2000, </t>
  </si>
  <si>
    <t xml:space="preserve">116 : 2000, </t>
  </si>
  <si>
    <t xml:space="preserve">166 : 2000, </t>
  </si>
  <si>
    <t xml:space="preserve">139 : 2200, </t>
  </si>
  <si>
    <t xml:space="preserve">69 : 2500, </t>
  </si>
  <si>
    <t xml:space="preserve">86 : 2500, </t>
  </si>
  <si>
    <t xml:space="preserve">93 : 2500, </t>
  </si>
  <si>
    <t xml:space="preserve">119 : 2500, </t>
  </si>
  <si>
    <t xml:space="preserve">16 : 3000, </t>
  </si>
  <si>
    <t xml:space="preserve">53 : 3000, </t>
  </si>
  <si>
    <t xml:space="preserve">54 : 3000, </t>
  </si>
  <si>
    <t xml:space="preserve">55 : 3000, </t>
  </si>
  <si>
    <t xml:space="preserve">113 : 3000, </t>
  </si>
  <si>
    <t xml:space="preserve">114 : 3000, </t>
  </si>
  <si>
    <t xml:space="preserve">117 : 3000, </t>
  </si>
  <si>
    <t xml:space="preserve">168 : 3000, </t>
  </si>
  <si>
    <t xml:space="preserve">178 : 3000, </t>
  </si>
  <si>
    <t xml:space="preserve">193 : 3000, </t>
  </si>
  <si>
    <t xml:space="preserve">199 : 3000, </t>
  </si>
  <si>
    <t xml:space="preserve">227 : 3000, </t>
  </si>
  <si>
    <t xml:space="preserve">39 : 3200, </t>
  </si>
  <si>
    <t xml:space="preserve">95 : 3500, </t>
  </si>
  <si>
    <t xml:space="preserve">108 : 3500, </t>
  </si>
  <si>
    <t xml:space="preserve">140 : 3500, </t>
  </si>
  <si>
    <t xml:space="preserve">118 : 4000, </t>
  </si>
  <si>
    <t xml:space="preserve">212 : 4000, </t>
  </si>
  <si>
    <t xml:space="preserve">71 : 4500, </t>
  </si>
  <si>
    <t xml:space="preserve">70 : 5000, </t>
  </si>
  <si>
    <t xml:space="preserve">81 : 5000, </t>
  </si>
  <si>
    <t xml:space="preserve">144 : 5000, </t>
  </si>
  <si>
    <t xml:space="preserve">167 : 5000, </t>
  </si>
  <si>
    <t xml:space="preserve">179 : 5000, </t>
  </si>
  <si>
    <t xml:space="preserve">180 : 5000, </t>
  </si>
  <si>
    <t xml:space="preserve">185 : 5000, </t>
  </si>
  <si>
    <t xml:space="preserve">195 : 5000, </t>
  </si>
  <si>
    <t xml:space="preserve">196 : 5000, </t>
  </si>
  <si>
    <t xml:space="preserve">213 : 5000, </t>
  </si>
  <si>
    <t xml:space="preserve">121 : 5500, </t>
  </si>
  <si>
    <t xml:space="preserve">73 : 6000, </t>
  </si>
  <si>
    <t xml:space="preserve">141 : 6000, </t>
  </si>
  <si>
    <t xml:space="preserve">187 : 6000, </t>
  </si>
  <si>
    <t xml:space="preserve">188 : 6300, </t>
  </si>
  <si>
    <t xml:space="preserve">13 : 7000, </t>
  </si>
  <si>
    <t xml:space="preserve">14 : 7000, </t>
  </si>
  <si>
    <t xml:space="preserve">15 : 7000, </t>
  </si>
  <si>
    <t xml:space="preserve">62 : 7000, </t>
  </si>
  <si>
    <t xml:space="preserve">99 : 7000, </t>
  </si>
  <si>
    <t xml:space="preserve">122 : 7000, </t>
  </si>
  <si>
    <t xml:space="preserve">186 : 7000, </t>
  </si>
  <si>
    <t xml:space="preserve">192 : 7000, </t>
  </si>
  <si>
    <t xml:space="preserve">225 : 7000, </t>
  </si>
  <si>
    <t xml:space="preserve">12 : 7500, </t>
  </si>
  <si>
    <t xml:space="preserve">125 : 7500, </t>
  </si>
  <si>
    <t xml:space="preserve">46 : 8000, </t>
  </si>
  <si>
    <t xml:space="preserve">124 : 8000, </t>
  </si>
  <si>
    <t xml:space="preserve">189 : 8000, </t>
  </si>
  <si>
    <t xml:space="preserve">210 : 8000, </t>
  </si>
  <si>
    <t xml:space="preserve">226 : 8000, </t>
  </si>
  <si>
    <t xml:space="preserve">47 : 9000, </t>
  </si>
  <si>
    <t xml:space="preserve">127 : 9000, </t>
  </si>
  <si>
    <t xml:space="preserve">191 : 9000, </t>
  </si>
  <si>
    <t xml:space="preserve">19 : 10000, </t>
  </si>
  <si>
    <t xml:space="preserve">31 : 10000, </t>
  </si>
  <si>
    <t xml:space="preserve">63 : 10000, </t>
  </si>
  <si>
    <t xml:space="preserve">78 : 10000, </t>
  </si>
  <si>
    <t xml:space="preserve">87 : 10000, </t>
  </si>
  <si>
    <t xml:space="preserve">126 : 10000, </t>
  </si>
  <si>
    <t xml:space="preserve">143 : 10000, </t>
  </si>
  <si>
    <t xml:space="preserve">231 : 10000, </t>
  </si>
  <si>
    <t xml:space="preserve">234 : 10000, </t>
  </si>
  <si>
    <t xml:space="preserve">249 : 10000, </t>
  </si>
  <si>
    <t xml:space="preserve">250 : 10000, </t>
  </si>
  <si>
    <t xml:space="preserve">6 : 11000, </t>
  </si>
  <si>
    <t xml:space="preserve">145 : 11000, </t>
  </si>
  <si>
    <t xml:space="preserve">17 : 12000, </t>
  </si>
  <si>
    <t xml:space="preserve">34 : 12000, </t>
  </si>
  <si>
    <t xml:space="preserve">57 : 12000, </t>
  </si>
  <si>
    <t xml:space="preserve">146 : 12000, </t>
  </si>
  <si>
    <t xml:space="preserve">236 : 12500, </t>
  </si>
  <si>
    <t xml:space="preserve">32 : 13000, </t>
  </si>
  <si>
    <t xml:space="preserve">58 : 13000, </t>
  </si>
  <si>
    <t xml:space="preserve">80 : 13000, </t>
  </si>
  <si>
    <t xml:space="preserve">150 : 13000, </t>
  </si>
  <si>
    <t xml:space="preserve">151 : 13000, </t>
  </si>
  <si>
    <t xml:space="preserve">131 : 14200, </t>
  </si>
  <si>
    <t xml:space="preserve">20 : 15000, </t>
  </si>
  <si>
    <t xml:space="preserve">75 : 15000, </t>
  </si>
  <si>
    <t xml:space="preserve">149 : 15000, </t>
  </si>
  <si>
    <t xml:space="preserve">7 : 16000, </t>
  </si>
  <si>
    <t xml:space="preserve">21 : 17000, </t>
  </si>
  <si>
    <t xml:space="preserve">152 : 17000, </t>
  </si>
  <si>
    <t xml:space="preserve">74 : 20000, </t>
  </si>
  <si>
    <t xml:space="preserve">155 : 20000, </t>
  </si>
  <si>
    <t xml:space="preserve">194 : 20000, </t>
  </si>
  <si>
    <t xml:space="preserve">237 : 20000, </t>
  </si>
  <si>
    <t xml:space="preserve">130 : 23800, </t>
  </si>
  <si>
    <t xml:space="preserve">169 : 25000, </t>
  </si>
  <si>
    <t xml:space="preserve">197 : 25000, </t>
  </si>
  <si>
    <t xml:space="preserve">198 : 25000, </t>
  </si>
  <si>
    <t xml:space="preserve">202 : 25000, </t>
  </si>
  <si>
    <t xml:space="preserve">205 : 25000, </t>
  </si>
  <si>
    <t xml:space="preserve">207 : 25000, </t>
  </si>
  <si>
    <t xml:space="preserve">208 : 25000, </t>
  </si>
  <si>
    <t xml:space="preserve">214 : 25000, </t>
  </si>
  <si>
    <t xml:space="preserve">215 : 25000, </t>
  </si>
  <si>
    <t xml:space="preserve">219 : 25000, </t>
  </si>
  <si>
    <t xml:space="preserve">220 : 25000, </t>
  </si>
  <si>
    <t xml:space="preserve">221 : 25000, </t>
  </si>
  <si>
    <t xml:space="preserve">223 : 25000, </t>
  </si>
  <si>
    <t xml:space="preserve">229 : 25000, </t>
  </si>
  <si>
    <t xml:space="preserve">238 : 25000, </t>
  </si>
  <si>
    <t xml:space="preserve">36 : 25300, </t>
  </si>
  <si>
    <t xml:space="preserve">112 : 27300, </t>
  </si>
  <si>
    <t xml:space="preserve">123 : 27400, </t>
  </si>
  <si>
    <t xml:space="preserve">129 : 27800, </t>
  </si>
  <si>
    <t xml:space="preserve">142 : 28600, </t>
  </si>
  <si>
    <t xml:space="preserve">201 : 29800, </t>
  </si>
  <si>
    <t xml:space="preserve">203 : 30000, </t>
  </si>
  <si>
    <t xml:space="preserve">204 : 30000, </t>
  </si>
  <si>
    <t xml:space="preserve">2 : 30000, </t>
  </si>
  <si>
    <t xml:space="preserve">153 : 30900, </t>
  </si>
  <si>
    <t xml:space="preserve">160 : 32000, </t>
  </si>
  <si>
    <t xml:space="preserve">5 : 33600, </t>
  </si>
  <si>
    <t xml:space="preserve">59 : 34000, </t>
  </si>
  <si>
    <t xml:space="preserve">72 : 34400, </t>
  </si>
  <si>
    <t xml:space="preserve">18 : 35000, </t>
  </si>
  <si>
    <t xml:space="preserve">40 : 35000, </t>
  </si>
  <si>
    <t xml:space="preserve">22 : 35600, </t>
  </si>
  <si>
    <t xml:space="preserve">64 : 36100, </t>
  </si>
  <si>
    <t xml:space="preserve">157 : 36700, </t>
  </si>
  <si>
    <t xml:space="preserve">158 : 37100, </t>
  </si>
  <si>
    <t xml:space="preserve">159 : 37100, </t>
  </si>
  <si>
    <t xml:space="preserve">48 : 37500, </t>
  </si>
  <si>
    <t xml:space="preserve">23 : 39500, </t>
  </si>
  <si>
    <t xml:space="preserve">79 : 39600, </t>
  </si>
  <si>
    <t xml:space="preserve">4 : 40400, </t>
  </si>
  <si>
    <t xml:space="preserve">88 : 40600, </t>
  </si>
  <si>
    <t xml:space="preserve">41 : 40800, </t>
  </si>
  <si>
    <t xml:space="preserve">67 : 41200, </t>
  </si>
  <si>
    <t xml:space="preserve">76 : 42800, </t>
  </si>
  <si>
    <t xml:space="preserve">49 : 43200, </t>
  </si>
  <si>
    <t xml:space="preserve">51 : 43700, </t>
  </si>
  <si>
    <t xml:space="preserve">200 : 43800, </t>
  </si>
  <si>
    <t xml:space="preserve">8 : 43800, </t>
  </si>
  <si>
    <t xml:space="preserve">239 : 44000, </t>
  </si>
  <si>
    <t xml:space="preserve">89 : 44000, </t>
  </si>
  <si>
    <t xml:space="preserve">101 : 44400, </t>
  </si>
  <si>
    <t xml:space="preserve">120 : 44800, </t>
  </si>
  <si>
    <t xml:space="preserve">25 : 44900, </t>
  </si>
  <si>
    <t xml:space="preserve">33 : 45000, </t>
  </si>
  <si>
    <t xml:space="preserve">147 : 45000, </t>
  </si>
  <si>
    <t xml:space="preserve">42 : 45000, </t>
  </si>
  <si>
    <t xml:space="preserve">50 : 45400, </t>
  </si>
  <si>
    <t xml:space="preserve">35 : 45800, </t>
  </si>
  <si>
    <t xml:space="preserve">24 : 46500, </t>
  </si>
  <si>
    <t xml:space="preserve">100 : 47000, </t>
  </si>
  <si>
    <t xml:space="preserve">102 : 50400, </t>
  </si>
  <si>
    <t xml:space="preserve">209 : 50500, </t>
  </si>
  <si>
    <t xml:space="preserve">217 : 53300, </t>
  </si>
  <si>
    <t xml:space="preserve">154 : 55000, </t>
  </si>
  <si>
    <t xml:space="preserve">224 : 55000, </t>
  </si>
  <si>
    <t xml:space="preserve">60 : 56500, </t>
  </si>
  <si>
    <t xml:space="preserve">161 : 56700, </t>
  </si>
  <si>
    <t xml:space="preserve">216 : 59100, </t>
  </si>
  <si>
    <t xml:space="preserve">218 : 59200, </t>
  </si>
  <si>
    <t xml:space="preserve">28 : 60300, </t>
  </si>
  <si>
    <t xml:space="preserve">128 : 61600, </t>
  </si>
  <si>
    <t xml:space="preserve">148 : 64300, </t>
  </si>
  <si>
    <t xml:space="preserve">162 : 64300, </t>
  </si>
  <si>
    <t xml:space="preserve">94 : 65000, </t>
  </si>
  <si>
    <t xml:space="preserve">206 : 66900, </t>
  </si>
  <si>
    <t xml:space="preserve">104 : 75000, </t>
  </si>
  <si>
    <t xml:space="preserve">96 : 77700, </t>
  </si>
  <si>
    <t xml:space="preserve">97 : 79600, </t>
  </si>
  <si>
    <t xml:space="preserve">98 : 83800, </t>
  </si>
  <si>
    <t xml:space="preserve">82 : 91600, </t>
  </si>
  <si>
    <t xml:space="preserve">9 : 95500, </t>
  </si>
  <si>
    <t xml:space="preserve">211 : 125000, </t>
  </si>
  <si>
    <t xml:space="preserve">156 : 125000, </t>
  </si>
  <si>
    <t xml:space="preserve">27 : 125100, </t>
  </si>
  <si>
    <t xml:space="preserve">228 : 137500, </t>
  </si>
  <si>
    <t xml:space="preserve">26 : 175500, </t>
  </si>
  <si>
    <t xml:space="preserve">103 : 190900, </t>
  </si>
  <si>
    <t xml:space="preserve">222 : 10, </t>
  </si>
  <si>
    <t>-irrdrstch 75</t>
  </si>
  <si>
    <t>-irrdrstvar 8</t>
  </si>
  <si>
    <t>Chest tiering (chests get better the deeper the character depth is)</t>
  </si>
  <si>
    <t>-fightrand 10</t>
  </si>
  <si>
    <t>-oe 76.0.0</t>
  </si>
  <si>
    <t>-cg -sl -oa 2.3.3.2.6.6.8.18.18.10.25.25 -ob 30.4.4.1.1.11.8 -oc 26.3.3.3.3.11.33.11.4.11.43 -od 58.1.1.11.22 -sc1 random -sc2 random -sc3 random -sal -csrp 100 115 -fst -sel -brl -bel -lel -rnl -rnc -sdr 3 3 -das -dda -dns -del -sca -com 99999999999999999999999999 -xpm 2 -mpm 3 -gpm 3 -nxppd -lsced 2.5 -hmc 3.5 -xgced 2.5 -ase 3 -bbs -be -bnu -res -fer 0 -dgne -wnz -mmnu -cmd -ess -ebr 50 -eebr 9 -nm1 random -nm2 random -nmmi -gp 6000 -smc 3 -sws 10 -sfd 3 -iebr 7 -ierbr 10 -csb 18 18 -mca -stra -saw -sisr 40 -sprp 100 150 -sdm 5 -npi -snbr -snes -snsb -snee -snil -ccsr 10 -cms -cpal 94.82.142.57.97.124.118 -cspr 123.1.2.32.4.5.6.7.8.9.10.11.12.13.36.15.42.19.20.149 -cspp 2.0.5.5.1.4.4.3.1.0.3.1.5.0.2.3.4.2.3.6 -cos -crvr 255 255 -crm -ari -anca -adeh -nmc -nee -nil -nfps -nu -nfce -fs -fe -fvd -fj -fbs -fedc -as -ond -rr -etn -frw</t>
  </si>
  <si>
    <t>Generated 2022-08-05 23:07:36</t>
  </si>
  <si>
    <t>Output    f_wc_tw715v8dbwat.smc</t>
  </si>
  <si>
    <t>Log       f_wc_tw715v8dbwat.txt</t>
  </si>
  <si>
    <t>Seed      tw715v8dbwat</t>
  </si>
  <si>
    <t>Flags     -cg -sl -oa 2.3.3.2.6.6.8.18.18.10.25.25 -ob 30.4.4.1.1.11.8 -oc 26.3.3.3.3.11.33.11.4.11.43 -od 58.1.1.11.22 -oe 76.0.0 -sc1 random -sc2 random -sc3 random -sal -csrp 100 115 -fst -sel -brl -bel -lel -rnl -rnc -sdr 3 3 -das -dda -dns -del -sca -com 99999999999999999999999999 -fightrand 10 -magicrand 50 -itemrand 33 -xpm 2 -mpm 3 -gpm 3 -nxppd -lsced 2.5 -hmc 3.5 -xgced 2.5 -ase 3 -bbs -be -bnu -spdbst -ezbuff -bemod 50 -res -fer 0 -dgne -wnz -mmnu -cmd -ess -ebr 50 -eebr 9 -nm1 random -nm2 random -nmmi -gp 6000 -smc 3 -sws 10 -sfd 3 -iebr 7 -ierbr 10 -csb 18 18 -mca -stra -saw -irstat 20 -irrdrstch 75 -irrdrstvar 8 -sisr 40 -sprp 100 150 -sdm 5 -npi -snbr -snes -snsb -snee -snil -shopsnogood -maxshopcount 5 -ccsr 10 -cms -cpal 94.82.142.57.97.124.118 -cspr 123.1.2.32.4.5.6.7.8.9.10.11.12.13.36.15.42.19.20.149 -cspp 2.0.5.5.1.4.4.3.1.0.3.1.5.0.2.3.4.2.3.6 -cos -crvr 255 255 -crm -ari -anca -adeh -nmc -nee -nil -nu -nfps -nfce -1of -fs -fe -fvd -fj -fbs -fedc -as -ond -rr -morewarp -ltier -etn -frw</t>
  </si>
  <si>
    <t>Hash      Vargas, Rachel, Girl, Bird</t>
  </si>
  <si>
    <t>High tier item: Genji Shld</t>
  </si>
  <si>
    <t>TERRA / Narshe Battle</t>
  </si>
  <si>
    <t>TERRA / Narshe Battle -&gt; LOCKE / Lete River</t>
  </si>
  <si>
    <t>TERRA / Narshe Battle -&gt; STRAGO / Whelk -&gt; CYAN / Ebot's Rock</t>
  </si>
  <si>
    <t>TERRA / Narshe Battle -&gt; LOCKE / Lete River -&gt; SHADOW / Phoenix Cave</t>
  </si>
  <si>
    <t>TERRA / Narshe Battle -&gt; STRAGO / Whelk -&gt; GAU / Burning House -&gt; EDGAR / Veldt</t>
  </si>
  <si>
    <t>SABIN / Start</t>
  </si>
  <si>
    <t>TERRA / Narshe Battle -&gt; STRAGO / Whelk -&gt; CYAN / Ebot's Rock -&gt; UMARO / Doma WOB -&gt; CELES / Umaro's Cave</t>
  </si>
  <si>
    <t>TERRA / Narshe Battle -&gt; STRAGO / Whelk</t>
  </si>
  <si>
    <t>TERRA / Narshe Battle -&gt; LOCKE / Lete River -&gt; RELM / South Figaro Cave</t>
  </si>
  <si>
    <t>SETZER / Start</t>
  </si>
  <si>
    <t>MOG / Start</t>
  </si>
  <si>
    <t>TERRA / Narshe Battle -&gt; STRAGO / Whelk -&gt; GAU / Burning House</t>
  </si>
  <si>
    <t>SABIN / Start -&gt; GOGO / Baren Falls</t>
  </si>
  <si>
    <t>TERRA / Narshe Battle -&gt; STRAGO / Whelk -&gt; CYAN / Ebot's Rock -&gt; UMARO / Doma WOB</t>
  </si>
  <si>
    <t>{'TERRA': 2, 'LOCKE': 3, 'CYAN': 4, 'SHADOW': 4, 'EDGAR': 5, 'SABIN': 1, 'CELES': 6, 'STRAGO': 3, 'RELM': 4, 'SETZER': 1, 'MOG': 1, 'GAU': 4, 'GOGO': 2, 'UMARO': 5}</t>
  </si>
  <si>
    <t>[('Unicorn', 24), ('Fenrir', 24), ('Bismark', 39), ('Maduin', 40), ('Odin', 45), ('Stray', 49), ('Tritoch', 52), ('Phantom', 54), ('Siren', 63), ('Shiva', 78), ('Starlet', 78), ('Crusader', 84), ('Ragnarok', 91), ('Ramuh', 99), ('Alexandr', 108), ('Bahamut', 110), ('Shoat', 127), ('Kirin', 136), ('Ifrit', 173), ('Sraphim', 173), ('Raiden', 182), ('Terrato', 211), ('Palidor', 219), ('Phoenix', 246), ('Golem', 287), ('Carbunkl', 332), ('ZoneSeek', 355)]</t>
  </si>
  <si>
    <t>['Unicorn', 'Maduin', 'Fenrir', 'Bismark', 'Odin', 'Stray', 'Phantom', 'Siren', 'Shiva', 'Tritoch', 'Ragnarok', 'Starlet', 'Crusader', 'Ramuh', 'Shoat', 'Kirin', 'Bahamut', 'Ifrit', 'Alexandr', 'Sraphim', 'Raiden', 'Terrato', 'Palidor', 'Golem', 'Carbunkl', 'ZoneSeek', 'Phoenix']</t>
  </si>
  <si>
    <t>Fanatic's Tower: 3 / Esper: Phantom | 54</t>
  </si>
  <si>
    <t>Floating Continent: 4 / Esper: Ragnarok | 91</t>
  </si>
  <si>
    <t>Doma WOR: 4 / Esper: Starlet | 78</t>
  </si>
  <si>
    <t>Magitek Factory: 6 / Esper: Alexandr | 108</t>
  </si>
  <si>
    <t>Floating Continent: 4 / Esper: Crusader | 84</t>
  </si>
  <si>
    <t>Tzen: 1 / Esper: Unicorn | 24</t>
  </si>
  <si>
    <t>Tritoch: 1 / Esper: Maduin | 40</t>
  </si>
  <si>
    <t>Floating Continent: 4 / Esper: Kirin | 136</t>
  </si>
  <si>
    <t>Mt. Kolts: 1 / Esper: Fenrir | 24</t>
  </si>
  <si>
    <t>Phantom Train: 1 / Esper: Bismark | 39</t>
  </si>
  <si>
    <t>Mobliz WOR: 2 / Esper: Shiva | 78</t>
  </si>
  <si>
    <t>Zone Eater: 2 / Esper: Tritoch | 52</t>
  </si>
  <si>
    <t>Serpent Trench: 4 / Esper: Terrato | 211</t>
  </si>
  <si>
    <t>Zozo: 2 / Esper: Ramuh | 99</t>
  </si>
  <si>
    <t>Ancient Castle: 5 / Esper: Phoenix | 246</t>
  </si>
  <si>
    <t>Doma WOR: 4 / Esper: Golem | 287</t>
  </si>
  <si>
    <t>Veldt Cave WOR: 4 / Esper: Carbunkl | 332</t>
  </si>
  <si>
    <t>Opera House: 6 / Esper: ZoneSeek | 355</t>
  </si>
  <si>
    <t>Mt. Zozo: 4 / Esper: Palidor | 219</t>
  </si>
  <si>
    <t>Magitek Factory: 6 / Esper: Raiden | 182</t>
  </si>
  <si>
    <t>1 ValiantKnife</t>
  </si>
  <si>
    <t>Lone Wolf: 1 / Esper: Odin | 45</t>
  </si>
  <si>
    <t>Esper Mountain: 4 / Esper: Sraphim | 173</t>
  </si>
  <si>
    <t>Doma WOR: 4 / Esper: Ifrit | 173</t>
  </si>
  <si>
    <t>Daryl's Tomb: 1 / Esper: Stray | 49</t>
  </si>
  <si>
    <t>Imperial Camp: 1 / Esper: Siren | 63</t>
  </si>
  <si>
    <t>Magitek Factory: 6 / Esper: Bahamut | 110</t>
  </si>
  <si>
    <t>Doom Gaze: 1 / Esper: Shoat | 127</t>
  </si>
  <si>
    <t>Max depth: 6</t>
  </si>
  <si>
    <t>Highest: 6</t>
  </si>
  <si>
    <t>High: 4.607142857142858</t>
  </si>
  <si>
    <t>1: CYAN</t>
  </si>
  <si>
    <t>1: SHADOW</t>
  </si>
  <si>
    <t>2: EDGAR</t>
  </si>
  <si>
    <t>3: CELES</t>
  </si>
  <si>
    <t>1: RELM</t>
  </si>
  <si>
    <t>1: GAU</t>
  </si>
  <si>
    <t>2: UMARO</t>
  </si>
  <si>
    <t>Low: 19 | Mid: 30 | High: 45</t>
  </si>
  <si>
    <t>Fight, Lore, X Magic, Morph</t>
  </si>
  <si>
    <t>Fight, Lore, Sketch, Morph</t>
  </si>
  <si>
    <t>Fight, GP Rain, Magic, MagiTek</t>
  </si>
  <si>
    <t>Fight, GP Rain, Magic, Throw</t>
  </si>
  <si>
    <t>Fight, Tools, Jump, Item</t>
  </si>
  <si>
    <t>Fight, Sketch, Tools, Health</t>
  </si>
  <si>
    <t>Fight, Mimic, Tools, Health</t>
  </si>
  <si>
    <t>Fight, Health, Magic, Throw</t>
  </si>
  <si>
    <t>Fight, Morph, Magic, Throw</t>
  </si>
  <si>
    <t>Fight, Throw, Magic, Item</t>
  </si>
  <si>
    <t>Rage, Throw, Magic, Item</t>
  </si>
  <si>
    <t>Fight, Shock, Magic, Blitz</t>
  </si>
  <si>
    <t>Fight, Rage, SwdTech, Item</t>
  </si>
  <si>
    <t>Control, Rage, SwdTech, Item</t>
  </si>
  <si>
    <t>Fight, Slot, Magic, Capture</t>
  </si>
  <si>
    <t>Fight, Slot, Magic, X Magic</t>
  </si>
  <si>
    <t>Fight, SwdTech, Magic, Lore</t>
  </si>
  <si>
    <t>Tools, SwdTech, Magic, Lore</t>
  </si>
  <si>
    <t>Fight, Slot, GP Rain, Item</t>
  </si>
  <si>
    <t>Sketch, Throw, Magic, Item</t>
  </si>
  <si>
    <t>Blitz, Throw, Magic, Item</t>
  </si>
  <si>
    <t>Tools, SwdTech, Magic, Item</t>
  </si>
  <si>
    <t>{0: 122, 1: 85, 2: 21, 3: 2, 4: 4}</t>
  </si>
  <si>
    <t>Character Depth 1: 108</t>
  </si>
  <si>
    <t>Character Depth 2: 47</t>
  </si>
  <si>
    <t>Character Depth 3: 19</t>
  </si>
  <si>
    <t>Character Depth 5: 27</t>
  </si>
  <si>
    <t>Character Depth 6: 13</t>
  </si>
  <si>
    <t>Kefka's Tower 7: 16</t>
  </si>
  <si>
    <t>Python Output:</t>
  </si>
  <si>
    <t>Character Gating / 3 Random start</t>
  </si>
  <si>
    <t>Random commands</t>
  </si>
  <si>
    <t>Toilet Atma - High Tier Item</t>
  </si>
  <si>
    <t>Starter Kit: Various healing/status items</t>
  </si>
  <si>
    <t>Original Lores + Rages, 3 Dances, Steal Always</t>
  </si>
  <si>
    <t>Unscaled Dragons</t>
  </si>
  <si>
    <t>Espers: Spells Shuffle | Bonus: 50% | Original Summon MP | Balanced Random Equipable 9</t>
  </si>
  <si>
    <t>Vanilla natural magic, random characters</t>
  </si>
  <si>
    <t>Scaling: Levels and XP/GP: C+E+D 2.5 | HP/MP: Checks 3.5 | Ability Scaling: Element 3 | Max Level: 99</t>
  </si>
  <si>
    <t>Shops: Shuffle+40%, 100-150% prices | Chests: Shuffle+10%</t>
  </si>
  <si>
    <t>Cursed Shld: 18</t>
  </si>
  <si>
    <t>Kefka: 6 chars, 18 bosses, 25 checks</t>
  </si>
  <si>
    <t>10% chance Fight is replaced with another non-Fight/Magic/Item command</t>
  </si>
  <si>
    <t>Items/Shops:</t>
  </si>
  <si>
    <t>Shops won't have high tier items</t>
  </si>
  <si>
    <t>Certain high tier items will only be placed once</t>
  </si>
  <si>
    <t>Esper tiering (Esper spells get better the deeper the character depth is)</t>
  </si>
  <si>
    <t>"Easy" bosses get buffs (auto status and HP boost)</t>
  </si>
  <si>
    <t>Monster drops/steals randomized by item tier</t>
  </si>
  <si>
    <t xml:space="preserve"> [11, 84, 44, 29, 3, 68, 69, 255] </t>
  </si>
  <si>
    <t xml:space="preserve"> [92, 109, 110, 111, 136, 135, 255, 255] </t>
  </si>
  <si>
    <t xml:space="preserve"> [230, 181, 182, 183, 184, 190, 255, 255] </t>
  </si>
  <si>
    <t xml:space="preserve"> [232, 233, 235, 244, 240, 252, 246, 247] </t>
  </si>
  <si>
    <t xml:space="preserve"> [232, 235, 242, 244, 251, 240, 246, 247] </t>
  </si>
  <si>
    <t xml:space="preserve"> [0, 1, 10, 11, 163, 164, 255, 255] </t>
  </si>
  <si>
    <t xml:space="preserve"> [90, 91, 106, 107, 133, 134, 255, 255] </t>
  </si>
  <si>
    <t xml:space="preserve"> [230, 176, 177, 181, 190, 255, 255, 255] </t>
  </si>
  <si>
    <t xml:space="preserve"> [232, 242, 244, 243, 251, 240, 246, 247] </t>
  </si>
  <si>
    <t xml:space="preserve"> [1, 10, 84, 44, 255, 255, 255, 255] </t>
  </si>
  <si>
    <t xml:space="preserve"> [90, 91, 107, 109, 110, 111, 134, 135] </t>
  </si>
  <si>
    <t xml:space="preserve"> [230, 180, 255, 255, 255, 255, 255, 255] </t>
  </si>
  <si>
    <t xml:space="preserve"> [254, 232, 233, 243, 248, 240, 246, 247] </t>
  </si>
  <si>
    <t xml:space="preserve"> [84, 44, 29, 255, 255, 255, 255, 255] </t>
  </si>
  <si>
    <t xml:space="preserve"> [91, 107, 109, 110, 111, 134, 136, 135] </t>
  </si>
  <si>
    <t xml:space="preserve"> [232, 233, 251, 252, 248, 240, 246, 247] </t>
  </si>
  <si>
    <t xml:space="preserve"> [176, 177, 180, 182, 255, 255, 255, 255] </t>
  </si>
  <si>
    <t xml:space="preserve"> [3, 68, 69, 65, 171, 172, 173, 174] </t>
  </si>
  <si>
    <t xml:space="preserve"> [92, 109, 110, 115, 111, 136, 135, 255] </t>
  </si>
  <si>
    <t xml:space="preserve"> [233, 235, 241, 242, 248, 240, 246, 247] </t>
  </si>
  <si>
    <t xml:space="preserve"> [45, 85, 38, 69, 171, 172, 173, 175] </t>
  </si>
  <si>
    <t xml:space="preserve"> [92, 115, 137, 138, 139, 255, 255, 255] </t>
  </si>
  <si>
    <t xml:space="preserve"> [233, 235, 242, 244, 241, 240, 251, 247] </t>
  </si>
  <si>
    <t xml:space="preserve"> [178, 183, 184, 195, 190, 227, 255, 255] </t>
  </si>
  <si>
    <t xml:space="preserve"> [233, 235, 243, 245, 241, 240, 247, 253] </t>
  </si>
  <si>
    <t xml:space="preserve"> [45, 86, 16, 39, 65, 171, 172, 173] </t>
  </si>
  <si>
    <t xml:space="preserve"> [115, 113, 137, 138, 139, 255, 255, 255] </t>
  </si>
  <si>
    <t xml:space="preserve"> [45, 86, 16, 39, 255, 255, 255, 255] </t>
  </si>
  <si>
    <t xml:space="preserve"> [3, 69, 16, 71, 255, 255, 255, 255] </t>
  </si>
  <si>
    <t xml:space="preserve"> [113, 116, 137, 138, 139, 255, 255, 255] </t>
  </si>
  <si>
    <t xml:space="preserve"> [233, 235, 243, 248, 251, 241, 240, 247] </t>
  </si>
  <si>
    <t xml:space="preserve"> [195, 186, 213, 179, 255, 255, 255, 255] </t>
  </si>
  <si>
    <t xml:space="preserve"> [52, 53, 54, 55, 70, 73, 31, 78] </t>
  </si>
  <si>
    <t xml:space="preserve"> [93, 119, 117, 118, 121, 144, 141, 143] </t>
  </si>
  <si>
    <t xml:space="preserve"> [232, 233, 235, 245, 253, 241, 240, 247] </t>
  </si>
  <si>
    <t xml:space="preserve"> [243, 232, 233, 235, 251, 246, 247, 230] </t>
  </si>
  <si>
    <t xml:space="preserve"> [29, 30, 86, 16, 71, 255, 255, 255] </t>
  </si>
  <si>
    <t xml:space="preserve"> [113, 114, 116, 137, 140, 255, 255, 255] </t>
  </si>
  <si>
    <t xml:space="preserve"> [232, 240, 247, 107, 65, 174, 175, 230] </t>
  </si>
  <si>
    <t xml:space="preserve"> [176, 178, 195, 227, 187, 179, 255, 255] </t>
  </si>
  <si>
    <t xml:space="preserve"> [56, 30, 71, 70, 73, 39, 255, 255] </t>
  </si>
  <si>
    <t xml:space="preserve"> [93, 113, 114, 116, 117, 118, 140, 144] </t>
  </si>
  <si>
    <t xml:space="preserve"> [195, 227, 186, 187, 213, 255, 255, 255] </t>
  </si>
  <si>
    <t xml:space="preserve"> [233, 235, 240, 248, 247, 171, 172, 173] </t>
  </si>
  <si>
    <t xml:space="preserve"> [195, 227, 186, 187, 213, 191, 230, 255] </t>
  </si>
  <si>
    <t xml:space="preserve"> [233, 235, 241, 240, 245, 252, 253, 247] </t>
  </si>
  <si>
    <t xml:space="preserve"> [233, 235, 240, 241, 242, 243, 244, 247] </t>
  </si>
  <si>
    <t xml:space="preserve"> [233, 235, 240, 241, 245, 246, 252, 253] </t>
  </si>
  <si>
    <t xml:space="preserve"> [13, 14, 15, 255, 255, 255, 255, 255] </t>
  </si>
  <si>
    <t xml:space="preserve"> [93, 113, 114, 118, 143, 255, 255, 255] </t>
  </si>
  <si>
    <t xml:space="preserve"> [230, 196, 195, 183, 184, 190, 187, 181] </t>
  </si>
  <si>
    <t xml:space="preserve"> [85, 86, 13, 14, 15, 87, 255, 255] </t>
  </si>
  <si>
    <t xml:space="preserve"> [93, 108, 119, 118, 144, 143, 255, 255] </t>
  </si>
  <si>
    <t xml:space="preserve"> [233, 235, 248, 240, 251, 241, 246, 250] </t>
  </si>
  <si>
    <t xml:space="preserve"> [191, 199, 213, 225, 227, 178, 181, 179] </t>
  </si>
  <si>
    <t xml:space="preserve"> [12, 13, 14, 15, 19, 255, 255, 255] </t>
  </si>
  <si>
    <t xml:space="preserve"> [95, 113, 114, 124, 141, 144, 146, 255] </t>
  </si>
  <si>
    <t xml:space="preserve"> [233, 235, 244, 240, 241, 245, 246, 247] </t>
  </si>
  <si>
    <t xml:space="preserve"> [180, 189, 192, 226, 210, 212, 179, 193] </t>
  </si>
  <si>
    <t xml:space="preserve"> [30, 31, 19, 34, 255, 255, 255, 255] </t>
  </si>
  <si>
    <t xml:space="preserve"> [95, 113, 114, 124, 141, 146, 149, 255] </t>
  </si>
  <si>
    <t xml:space="preserve"> [176, 177, 182, 179, 186, 187, 189, 193] </t>
  </si>
  <si>
    <t xml:space="preserve"> [233, 235, 243, 251, 240, 241, 245, 247] </t>
  </si>
  <si>
    <t xml:space="preserve"> [233, 235, 242, 243, 251, 240, 245, 247] </t>
  </si>
  <si>
    <t xml:space="preserve"> [78, 81, 80, 19, 34, 255, 255, 255] </t>
  </si>
  <si>
    <t xml:space="preserve"> [95, 113, 114, 124, 146, 149, 255, 255] </t>
  </si>
  <si>
    <t xml:space="preserve"> [233, 235, 242, 240, 241, 245, 246, 247] </t>
  </si>
  <si>
    <t xml:space="preserve"> [0, 255, 255, 255, 255, 255, 255, 255] </t>
  </si>
  <si>
    <t xml:space="preserve"> [233, 235, 240, 241, 245, 251, 246, 247] </t>
  </si>
  <si>
    <t xml:space="preserve"> [62, 58, 57, 80, 34, 6, 65, 66] </t>
  </si>
  <si>
    <t xml:space="preserve"> [121, 122, 125, 145, 146, 255, 255, 255] </t>
  </si>
  <si>
    <t xml:space="preserve"> [233, 235, 240, 241, 245, 252, 246, 247] </t>
  </si>
  <si>
    <t xml:space="preserve"> [183, 182, 187, 181, 193, 185, 178, 189] </t>
  </si>
  <si>
    <t xml:space="preserve"> [6, 32, 20, 75, 255, 255, 255, 255] </t>
  </si>
  <si>
    <t xml:space="preserve"> [122, 125, 126, 150, 255, 255, 255, 255] </t>
  </si>
  <si>
    <t xml:space="preserve"> [233, 235, 240, 241, 245, 253, 246, 247] </t>
  </si>
  <si>
    <t xml:space="preserve"> [193, 185, 196, 188, 255, 255, 255, 255] </t>
  </si>
  <si>
    <t xml:space="preserve"> [58, 7, 21, 171, 172, 173, 174, 175] </t>
  </si>
  <si>
    <t xml:space="preserve"> [99, 126, 127, 150, 151, 152, 255, 255] </t>
  </si>
  <si>
    <t xml:space="preserve"> [170, 163, 164, 255, 255, 255, 255, 255] </t>
  </si>
  <si>
    <t xml:space="preserve"> [170, 163, 164, 165, 168, 255, 255, 255] </t>
  </si>
  <si>
    <t xml:space="preserve"> [170, 163, 164, 165, 167, 168, 255, 255] </t>
  </si>
  <si>
    <t xml:space="preserve"> [232, 233, 242, 248, 240, 246, 65, 255] </t>
  </si>
  <si>
    <t xml:space="preserve"> [255, 255, 255, 255, 255, 255, 255, 255] </t>
  </si>
  <si>
    <t xml:space="preserve">    "",                         # Narshe WOB weapon before cranes</t>
  </si>
  <si>
    <t xml:space="preserve">    "",                         # Narshe WOB armor before cranes</t>
  </si>
  <si>
    <t xml:space="preserve">    "",                         # Narshe WOB relic before cranes</t>
  </si>
  <si>
    <t xml:space="preserve">    "",                         # Narshe WOB item before cranes</t>
  </si>
  <si>
    <t xml:space="preserve">    "",                         # Figaro Castle WOB (left) before defeating Kefka Narshe</t>
  </si>
  <si>
    <t xml:space="preserve">    "South Figaro WOB",</t>
  </si>
  <si>
    <t xml:space="preserve">    "Mobliz WOB",</t>
  </si>
  <si>
    <t xml:space="preserve">    "Nikeah WOB",</t>
  </si>
  <si>
    <t xml:space="preserve">    "Kohlingen WOB",</t>
  </si>
  <si>
    <t xml:space="preserve">    "Jidoor WOB",</t>
  </si>
  <si>
    <t xml:space="preserve">    "Albrook WOB",</t>
  </si>
  <si>
    <t xml:space="preserve">    "Vector",</t>
  </si>
  <si>
    <t xml:space="preserve">    "Tzen WOB",</t>
  </si>
  <si>
    <t xml:space="preserve">    "Thamasa WOB",</t>
  </si>
  <si>
    <t xml:space="preserve">    "Returner's Hideout",</t>
  </si>
  <si>
    <t xml:space="preserve">    "Maranda WOB",</t>
  </si>
  <si>
    <t xml:space="preserve">    "Gau Father House",</t>
  </si>
  <si>
    <t xml:space="preserve">    "Narshe WOB",</t>
  </si>
  <si>
    <t xml:space="preserve">    "Blackjack",</t>
  </si>
  <si>
    <t xml:space="preserve">    "Figaro Castle WOB (Left)",</t>
  </si>
  <si>
    <t xml:space="preserve">    "Albrook WOR",</t>
  </si>
  <si>
    <t xml:space="preserve">    "Tzen WOR",</t>
  </si>
  <si>
    <t xml:space="preserve">    "Nikeah WOR",</t>
  </si>
  <si>
    <t xml:space="preserve">    "South Figaro WOR",</t>
  </si>
  <si>
    <t xml:space="preserve">    "Figaro Castle WOR (Left)",</t>
  </si>
  <si>
    <t xml:space="preserve">    "Kohlingen WOR",</t>
  </si>
  <si>
    <t xml:space="preserve">    "",                         # Narshe WOR weapon (unused)</t>
  </si>
  <si>
    <t xml:space="preserve">    "",                         # Narshe WOR armor (unused)</t>
  </si>
  <si>
    <t xml:space="preserve">    "",                         # Narshe WOR relic (unused)</t>
  </si>
  <si>
    <t xml:space="preserve">    "",                         # Narshe WOR item (unused)</t>
  </si>
  <si>
    <t xml:space="preserve">    "Thamasa WOR",</t>
  </si>
  <si>
    <t xml:space="preserve">    "Jidoor WOR",</t>
  </si>
  <si>
    <t xml:space="preserve">    "Maranda WOR",</t>
  </si>
  <si>
    <t xml:space="preserve">    "",                         # Figaro Castle WOB (right) before defeating Kefka Narshe</t>
  </si>
  <si>
    <t xml:space="preserve">    "Figaro Castle WOB (Right)",</t>
  </si>
  <si>
    <t xml:space="preserve">    "Figaro Castle WOR (Right)",</t>
  </si>
  <si>
    <t xml:space="preserve">    "Phantom Train",</t>
  </si>
  <si>
    <t>Unused</t>
  </si>
  <si>
    <t>Shop ID</t>
  </si>
  <si>
    <t>Type</t>
  </si>
  <si>
    <t>Price Modifier</t>
  </si>
  <si>
    <t>Vanilla Items</t>
  </si>
  <si>
    <t>Item Count</t>
  </si>
  <si>
    <t>South Figaro has more free chests than any other town! The mansion's basement is open right from the start.</t>
  </si>
  <si>
    <t>If you land a Pummel on Vargas, the fight will end immediately. No XP from him if you do that though!</t>
  </si>
  <si>
    <t>Buy Rust-Rid in Zozo for 1000 GP to gain access to Mt. Zozo.</t>
  </si>
  <si>
    <t>Set Battle Speed to 1 before fighting Zone Eater. This will save you time if it decides to use Demi instead of Engulf. But don't forget to change it back after!</t>
  </si>
  <si>
    <t>5. Hold Y when flying to strafe. You won't trigger the Search the Skies encounter while doing this.&lt;page&gt;Avoid that encounter entirely by flying to where your destination would be in the World of Balance, then switching to the World of Ruin and landing. Check your minimap to learn where locations are in both worlds.</t>
  </si>
  <si>
    <t>Sniper and Hawk Eye both have a 50% chance to deal 150% damage to enemies.&lt;page&gt;They'll deal 300% damage against floating ones. You can cast Float on enemies to make them vulnerable to this.</t>
  </si>
  <si>
    <t>self.set_text(180, "South Figaro has more free chests than any other town! The mansion's basement is open right from the start.&lt;end&gt;")</t>
  </si>
  <si>
    <t>self.set_text(182, "If you land a Pummel on Vargas, the fight will end immediately. No XP from him if you do that though!&lt;end&gt;")</t>
  </si>
  <si>
    <t>self.set_text(992, "Sniper and Hawk Eye both have a 50% chance to deal 150% damage to enemies.&lt;page&gt;They'll deal 300% damage against floating ones. You can cast Float on enemies to make them vulnerable to this.&lt;end&gt;")</t>
  </si>
  <si>
    <t>self.set_text(994, "Hold Y when flying to strafe. You won't trigger the Search the Skies encounter while doing this.&lt;page&gt;Avoid that encounter entirely by flying to where your destination would be in the World of Balance, then switching to the World of Ruin and landing. Check your minimap to learn where locations are in both worlds.&lt;end&gt;")</t>
  </si>
  <si>
    <t>self.set_text(1734, "If you're looking for Lone Wolf, recruit Mog first and come back here (in the World of Balance)!&lt;end&gt;")</t>
  </si>
  <si>
    <t>self.set_text(2323, "Set Battle Speed to 1 before fighting Zone Eater. This will save you time if it decides to use Demi instead of Engulf. But don't forget to change it back after!&lt;end&gt;")</t>
  </si>
  <si>
    <t>self.set_text(2533, "Buy Rust-Rid in Zozo for 1000 GP to gain access to Mt. Zozo.&lt;end&gt;")</t>
  </si>
  <si>
    <t>Vanilla dialog to cut:</t>
  </si>
  <si>
    <t>Intro, Terra's flashback, Locke's intro</t>
  </si>
  <si>
    <t>Figaro Castle 1st Kefka sequence, Locke and Terra</t>
  </si>
  <si>
    <t>Vargas and Sabin intro</t>
  </si>
  <si>
    <t>South Figaro Locke scenario</t>
  </si>
  <si>
    <t xml:space="preserve">0 | </t>
  </si>
  <si>
    <t>1 | VICKS: There's the town…&lt;wait for key 360 frames&gt;&lt;wait 1 frame&gt;&lt;page&gt;WEDGE: Hard to believe an Esper's been found intact there, 1000 years after the War of the Magi…&lt;wait for key 360 frames&gt;&lt;wait 1 frame&gt;&lt;end&gt;</t>
  </si>
  <si>
    <t>2 | VICKS: Think it's still alive?&lt;line&gt;WEDGE: Probably…&lt;line&gt;…judging from the urgency of our orders. &lt;wait for key 360 frames&gt;&lt;wait 1 frame&gt;&lt;end&gt;</t>
  </si>
  <si>
    <t>3 | VICKS: And this woman, this…sorcerer. Why's she here?&lt;wait for key 360 frames&gt;&lt;wait 1 frame&gt;&lt;page&gt;I heard she fried 50 of our Magitek Armored soldiers in under 3 minutes.&lt;wait for key 360 frames&gt;&lt;wait 1 frame&gt;&lt;end&gt;</t>
  </si>
  <si>
    <t>4 | WEDGE: Not to worry. The Slave Crown on her head robs her of all conscious thought. She'll follow orders.&lt;wait for key 360 frames&gt;&lt;wait 1 frame&gt;&lt;end&gt;</t>
  </si>
  <si>
    <t>5 | WEDGE: We'll approach from the east.&lt;line&gt;Move out!&lt;wait for key 180 frames&gt;&lt;wait 1 frame&gt;&lt;end&gt;</t>
  </si>
  <si>
    <t>6 |  Long ago, the War of the Magi&lt;line&gt;     reduced the world to a&lt;line&gt;scorched wasteland, and magic&lt;line&gt;&lt;     &gt;simply ceased to exist. &lt;wait 3825 frames&gt;&lt;wait 1 frame&gt;&lt;end&gt;</t>
  </si>
  <si>
    <t>7 | 1000 years have passed… Iron,&lt;line&gt;gunpowder, and steam engines&lt;line&gt;  have been rediscovered, and&lt;line&gt;&lt;     &gt;high technology reigns… &lt;wait 3825 frames&gt;&lt;wait 1 frame&gt;&lt;end&gt;</t>
  </si>
  <si>
    <t>8 |     But there are some who&lt;line&gt;  would enslave the world by&lt;line&gt;reviving the dread destructive&lt;line&gt;    force known as “magic.” &lt;wait 3825 frames&gt;&lt;wait 1 frame&gt;&lt;end&gt;</t>
  </si>
  <si>
    <t>9 | &lt;        &gt;Can it be that those&lt;line&gt;  in power are on the verge of&lt;line&gt;&lt;       &gt;repeating a senseless&lt;line&gt;&lt;        &gt;and deadly mistake? &lt;wait 630 frames&gt;&lt;wait 1 frame&gt;&lt;end&gt;</t>
  </si>
  <si>
    <t>10 | An eerie glow surrounds you.&lt;page&gt;Want info about Save Points?&lt;line&gt; &lt;choice&gt; Yes&lt;line&gt; &lt;choice&gt; No&lt;end&gt;</t>
  </si>
  <si>
    <t>11 | WEDGE: Let's put her on point.&lt;line&gt;No sense taking any risks.&lt;line&gt;Forward!&lt;end&gt;</t>
  </si>
  <si>
    <t>12 | WEDGE: The Esper's gotta be in here.&lt;line&gt;Move out!&lt;end&gt;</t>
  </si>
  <si>
    <t>13 | GUARD: Imperial Magitek Armor?&lt;line&gt;Not even Narshe's safe anymore!&lt;end&gt;</t>
  </si>
  <si>
    <t>14 | GUARD: Machine-riding,&lt;line&gt;self-important swine!&lt;line&gt;Take this!&lt;end&gt;</t>
  </si>
  <si>
    <t>15 | GUARD: Narshe's freedom depends on us!&lt;end&gt;</t>
  </si>
  <si>
    <t>16 | WEDGE: According to our source, the frozen Esper was found in a new mine shaft.&lt;line&gt;…Maybe this one…&lt;end&gt;</t>
  </si>
  <si>
    <t>17 | VICKS: I'll handle this.&lt;line&gt;Stand back!&lt;end&gt;</t>
  </si>
  <si>
    <t>18 | GUARD: We've got 'em trapped, now!&lt;end&gt;</t>
  </si>
  <si>
    <t>19 | GUARD: We must defend the mines!&lt;end&gt;</t>
  </si>
  <si>
    <t>20 | Locked.&lt;end&gt;</t>
  </si>
  <si>
    <t>21 | GIRL: Where am I…?&lt;end&gt;</t>
  </si>
  <si>
    <t>22 | OLD MAN: Whoa!&lt;line&gt;And I only just removed the crown!&lt;line&gt;&lt;page&gt;GIRL: …head…hurts…&lt;end&gt;</t>
  </si>
  <si>
    <t>23 | OLD MAN: Easy! This is a Slave Crown. The others had complete control over you while you were wearing it.&lt;end&gt;</t>
  </si>
  <si>
    <t>24 | GIRL: I can't remember a thing…&lt;line&gt;OLD MAN: Don't worry.&lt;line&gt;It'll all come back to you…in time, that is.&lt;page&gt;………&lt;end&gt;</t>
  </si>
  <si>
    <t>25 | My name…&lt;line&gt;…is…&lt;TERRA&gt;…&lt;page&gt;OLD MAN: Impressive!&lt;line&gt;I've never heard of anyone recovering this fast…!&lt;end&gt;</t>
  </si>
  <si>
    <t>26 | SOLDIER: Open up!&lt;line&gt;Give us back the girl and the Empire's Magitek Armor!!&lt;end&gt;</t>
  </si>
  <si>
    <t>27 | SOLDIER: Open this door!&lt;line&gt;We want that girl!&lt;line&gt;She's an officer of the Empire!&lt;end&gt;</t>
  </si>
  <si>
    <t>28 | &lt;TERRA&gt;: Empire…?&lt;line&gt;Magitek Armor…?&lt;end&gt;</t>
  </si>
  <si>
    <t>29 | OLD MAN: Look,&lt;line&gt;I have to get you out of here!&lt;line&gt;I don't have time to explain!&lt;end&gt;</t>
  </si>
  <si>
    <t>30 | OLD MAN: Over here!&lt;end&gt;</t>
  </si>
  <si>
    <t>31 | A mysterious young woman, controlled by the Empire, and born with the gift of magic……&lt;end&gt;</t>
  </si>
  <si>
    <t>32 | &lt;line&gt;Please enter a name.&lt;end&gt;</t>
  </si>
  <si>
    <t>33 | OLD MAN: Make your way out through the mines! I'll keep these brutes occupied!&lt;end&gt;</t>
  </si>
  <si>
    <t>34 | Got her!&lt;end&gt;</t>
  </si>
  <si>
    <t>35 | She's up there!&lt;end&gt;</t>
  </si>
  <si>
    <t>36 | KEFKA: My sweet little magic &lt;line&gt;user…! Uweee, he, he! With this Slave Crown I'll practically OWN you!!&lt;end&gt;</t>
  </si>
  <si>
    <t>37 | &lt;TERRA&gt;: No! Get away from me!&lt;end&gt;</t>
  </si>
  <si>
    <t>38 | GESTAHL: We stand on the brink of a major breakthrough! In the days to come, we'll witness a total revival of magic!&lt;page&gt;GESTAHL: It is our destiny, and ours alone, to take this mystic force and claim what is rightfully ours!&lt;end&gt;</t>
  </si>
  <si>
    <t>39 | CID: This is my finest work.&lt;line&gt;These Magitek converters combine the power of magic with machines…&lt;end&gt;</t>
  </si>
  <si>
    <t>40 | GESTAHL: With our new-found power, nothing can stand in our way!&lt;page&gt;Hurrah!!!&lt;line&gt;Long live Emperor Gestahl!!!&lt;end&gt;</t>
  </si>
  <si>
    <t>41 | OLD MAN: Took you long enough!&lt;line&gt;How goes the robbing and plundering trade?&lt;end&gt;</t>
  </si>
  <si>
    <t>42 | &lt;LOCKE&gt;: I PREFER the term treasure hunting!&lt;page&gt;OLD MAN: Ha!&lt;line&gt;Semantic nonsense!&lt;line&gt;&lt;LOCKE&gt;: There's a HUGE difference!&lt;end&gt;</t>
  </si>
  <si>
    <t>43 | &lt;LOCKE&gt;: Anyway, were you the one who sent for me?&lt;page&gt;OLD MAN: Yeah.&lt;line&gt;There's a girl I'd like you to meet.&lt;end&gt;</t>
  </si>
  <si>
    <t>44 | &lt;LOCKE&gt;: ……!?&lt;line&gt;This better not have anything to do with that Magitek-riding, imperial…witch!!!&lt;end&gt;</t>
  </si>
  <si>
    <t>45 | OLD MAN: Imperial troops are pursuing her even as we speak.&lt;page&gt;This town is no match for the Empire.&lt;page&gt;Our independence can only be assured if we join forces with the Returners, an underground resistance movement.&lt;page&gt;That girl wasn't responsible for her actions. We must get her to understand our dilemma!&lt;end&gt;</t>
  </si>
  <si>
    <t>46 | &lt;LOCKE&gt;: All right…&lt;line&gt;I think we'd better help her…&lt;end&gt;</t>
  </si>
  <si>
    <t>47 | OLD MAN: Agreed.&lt;line&gt;Make your way first to Figaro, and talk to the king.&lt;end&gt;</t>
  </si>
  <si>
    <t>48 | Treasure hunter and trail-worn traveler, searching the world over for relics of the past…&lt;end&gt;</t>
  </si>
  <si>
    <t>49 | GUARD: Now we gotcha!&lt;end&gt;</t>
  </si>
  <si>
    <t>50 | &lt;LOCKE&gt;: Wonderful…&lt;line&gt;There's a whole bunch of 'em…&lt;end&gt;</t>
  </si>
  <si>
    <t>51 | &lt;line&gt;&lt;               &gt;Kupo…&lt;end&gt;</t>
  </si>
  <si>
    <t>52 | &lt;LOCKE&gt;: Moogles…!&lt;line&gt;Are you saying you want to help me?&lt;end&gt;</t>
  </si>
  <si>
    <t>53 | Kupo!!!&lt;end&gt;</t>
  </si>
  <si>
    <t>54 | MOOGLE: Use us to save &lt;TERRA&gt; from the guards!&lt;page&gt;Need more information?&lt;line&gt;&lt;choice&gt; Yes&lt;line&gt;&lt;choice&gt; No&lt;end&gt;</t>
  </si>
  <si>
    <t>55 | You'll fight using 3 different groups. Press the Y Button to switch between them.&lt;page&gt;Your job is to defeat the commander of the guards before his men reach &lt;TERRA&gt;. Save her, or else…&lt;end&gt;</t>
  </si>
  <si>
    <t>56 | &lt;TERRA&gt;: Unh…&lt;end&gt;</t>
  </si>
  <si>
    <t>57 | &lt;LOCKE&gt;: Thanks, Moogles!&lt;line&gt;We're in your debt!&lt;end&gt;</t>
  </si>
  <si>
    <t>58 | &lt;LOCKE&gt;: I think this switch'll…&lt;end&gt;</t>
  </si>
  <si>
    <t>59 | &lt;LOCKE&gt;: Eh?&lt;line&gt;You back with us now?!&lt;end&gt;</t>
  </si>
  <si>
    <t>60 | &lt;TERRA&gt;: You…saved me?&lt;line&gt;&lt;LOCKE&gt;: Save your thanks for the Moogles!&lt;end&gt;</t>
  </si>
  <si>
    <t>61 | &lt;TERRA&gt;: Uhh…I can't remember anything…past or present…&lt;end&gt;</t>
  </si>
  <si>
    <t>62 | &lt;LOCKE&gt;: You have amnesia?!&lt;end&gt;</t>
  </si>
  <si>
    <t>63 | &lt;TERRA&gt;: A man said my memory would come back…&lt;page&gt;&lt;LOCKE&gt;: Give it time. You're safe with me! I give you my word!&lt;line&gt;&lt;TERRA&gt;: ???&lt;page&gt;&lt;LOCKE&gt;: I won't leave you until your memory returns!!&lt;page&gt;By the way, this secret entrance might be useful some day.&lt;line&gt;Don't forget about it!&lt;end&gt;</t>
  </si>
  <si>
    <t>64 | MAN: You mean, THIS young woman…?!&lt;end&gt;</t>
  </si>
  <si>
    <t>65 | &lt;TERRA&gt;: Who do you think you are?&lt;end&gt;</t>
  </si>
  <si>
    <t>66 | MAN: Oh…sorry!&lt;end&gt;</t>
  </si>
  <si>
    <t>67 | MAN: How rude of me to turn my back to a lady!&lt;end&gt;</t>
  </si>
  <si>
    <t>68 | The young king of Figaro Castle, ally to the Empire, and a master designer of machinery…&lt;end&gt;</t>
  </si>
  <si>
    <t>69 | &lt;EDGAR&gt;: I am &lt;EDGAR&gt;, King of Figaro.&lt;end&gt;</t>
  </si>
  <si>
    <t>70 | &lt;LOCKE&gt;: Surprised someone like me knows a king?&lt;end&gt;</t>
  </si>
  <si>
    <t>71 | &lt;LOCKE&gt;: Talk to you later!&lt;end&gt;</t>
  </si>
  <si>
    <t>72 | &lt;EDGAR&gt;: So…you're an Imperial soldier! No problem. Figaro and the Empire are allies!&lt;page&gt;Please, relax while you're here.&lt;line&gt;It's not in my blood to harm a lady.&lt;end&gt;</t>
  </si>
  <si>
    <t>73 | &lt;TERRA&gt;: Look, why are you helping me?&lt;line&gt;Is it because of my…abilities?&lt;end&gt;</t>
  </si>
  <si>
    <t>74 | &lt;EDGAR&gt;: I'll give you 3 reasons:&lt;line&gt;First of all, your beauty has captivated me!&lt;page&gt;Second…I'm dying to know if I'm your type…&lt;end&gt;</t>
  </si>
  <si>
    <t>75 | I guess your…abilities…would be a distant 3rd.&lt;end&gt;</t>
  </si>
  <si>
    <t>76 | &lt;TERRA&gt;: ……? &lt;wait 60 frame&gt;&lt;line&gt;What's with you, anyway?&lt;end&gt;</t>
  </si>
  <si>
    <t>77 | &lt;EDGAR&gt;: Guess my technique's getting a bit rusty…&lt;end&gt;</t>
  </si>
  <si>
    <t>78 | &lt;EDGAR&gt;: Come find me when you feel rested.&lt;end&gt;</t>
  </si>
  <si>
    <t>79 | &lt;TERRA&gt;: Hmm…I suppose a normal girl would have found him dashing. &lt;wait 60 frame&gt;&lt;line&gt;But I'm hardly…normal…&lt;end&gt;</t>
  </si>
  <si>
    <t>80 | Feel free to wander about.&lt;end&gt;</t>
  </si>
  <si>
    <t>81 | Go see the King!&lt;end&gt;</t>
  </si>
  <si>
    <t>82 | Weapons and items manufactured here are sent to South Figaro.&lt;end&gt;</t>
  </si>
  <si>
    <t>83 | Long ago, a force called “magic” existed.&lt;page&gt;People who used magic were called “Mage Knights.”&lt;end&gt;</t>
  </si>
  <si>
    <t>84 | Scholars the world over are doing research on magic.&lt;line&gt;Silly people, scholars…&lt;end&gt;</t>
  </si>
  <si>
    <t>85 | Ancient texts I'm studying speak of a “1000 year-old city beneath the sand.”&lt;page&gt;I wonder what this means, &lt;page&gt;“…when the queen stands and takes 5 steps…”&lt;end&gt;</t>
  </si>
  <si>
    <t>86 | I heard the Empire is using something called “magic”…&lt;end&gt;</t>
  </si>
  <si>
    <t>87 | The Empire has smashed the 3 cities on the southern continent. Just a matter of time 'til they come up here…&lt;end&gt;</t>
  </si>
  <si>
    <t>88 | Gestahl has harnessed the power of magic.&lt;line&gt;Who can stop him now?!&lt;end&gt;</t>
  </si>
  <si>
    <t>89 | Though &lt;EDGAR&gt; showers his attentions on women, most are too smart to pay any attention to him.&lt;end&gt;</t>
  </si>
  <si>
    <t>90 | His highness said he'd marry me when I get older!&lt;end&gt;</t>
  </si>
  <si>
    <t>91 | I wanna marry the king!&lt;end&gt;</t>
  </si>
  <si>
    <t>92 | He recently tried to hit on the high priestess…&lt;line&gt;Surely, he's…talked to you?&lt;end&gt;</t>
  </si>
  <si>
    <t>93 | &lt;TERRA&gt;: ……&lt;end&gt;</t>
  </si>
  <si>
    <t>94 | Ah! King &lt;EDGAR&gt;!&lt;end&gt;</t>
  </si>
  <si>
    <t>95 | “……”&lt;end&gt;</t>
  </si>
  <si>
    <t>96 | Error.&lt;line&gt;Contact a supervisor.&lt;line&gt;From: Development Team.&lt;end&gt;</t>
  </si>
  <si>
    <t>97 | These thieves have been&lt;line&gt;terrorizing the vicinity.&lt;line&gt;Stay away from 'em!&lt;end&gt;</t>
  </si>
  <si>
    <t>98 | I demand to see &lt;EDGAR&gt;!&lt;line&gt;How dare they keep us in this stinking pit!&lt;end&gt;</t>
  </si>
  <si>
    <t>99 | Hey! Let us outta here!&lt;end&gt;</t>
  </si>
  <si>
    <t>100 | Relax, they're just blowing off steam. But I'm telling you, there's no sense keeping us here!&lt;page&gt;We're just small potatos compared to the real threat lurking out there! And King &lt;EDGAR&gt; knows it!&lt;end&gt;</t>
  </si>
  <si>
    <t>101 | I'm Lone Wolf, the pickpocket!&lt;end&gt;</t>
  </si>
  <si>
    <t>102 | MATRON: &lt;EDGAR&gt;'s at it again!? He hits on anything that moves!&lt;end&gt;</t>
  </si>
  <si>
    <t>103 | MATRON: &lt;EDGAR&gt; has a twin brother. He was such a nice boy…&lt;end&gt;</t>
  </si>
  <si>
    <t>104 | YOUTH: Brother,&lt;line&gt;What's wrong with father?&lt;line&gt;What's all this talk of his successor?&lt;page&gt;&lt;EDGAR&gt;: Are you blind?&lt;line&gt;Look how thin his face has become!&lt;end&gt;</t>
  </si>
  <si>
    <t>105 | YOUTH: ?……What is it?&lt;end&gt;</t>
  </si>
  <si>
    <t>106 | YOUTH: Brother!&lt;end&gt;</t>
  </si>
  <si>
    <t>107 | YOUTH: Tears……?!&lt;end&gt;</t>
  </si>
  <si>
    <t>108 | &lt;EDGAR&gt;'s twin brother, who traded the throne for his own freedom…&lt;end&gt;</t>
  </si>
  <si>
    <t>109 | MATRON: Yes…&lt;line&gt;His name is &lt;SABIN&gt;. Oh, he looked so like his father!&lt;page&gt;When he ran away, he was a sweet little child.&lt;line&gt;I wonder what he's like now?&lt;end&gt;</t>
  </si>
  <si>
    <t>110 | CHANCELLOR: The whole business of the succession was so repugnant to &lt;SABIN&gt;, the King's brother, that……&lt;page&gt;……he fled the castle forever. The succession was settled with a coin toss…&lt;end&gt;</t>
  </si>
  <si>
    <t>111 | MERCHANT: I can't take money from the King!&lt;page&gt;&lt;EDGAR&gt;: Look, don't you have a family?&lt;line&gt;Just shut up and take it.&lt;end&gt;</t>
  </si>
  <si>
    <t>112 | MERCHANT: Sir &lt;SABIN&gt;, I can't take your money!&lt;page&gt;&lt;SABIN&gt;: Take it!&lt;line&gt;Haven't you heard? My brother says I'm a notorious spendthrift!&lt;end&gt;</t>
  </si>
  <si>
    <t>113 | &lt;EDGAR&gt;: You've been busy down south!&lt;line&gt;Looking for more cities to destroy?&lt;page&gt;TROOPER: That's for us to know!&lt;end&gt;</t>
  </si>
  <si>
    <t>114 | Sir Kefka!?&lt;line&gt;What on earth do…&lt;page&gt;KEFKA: Outta my way!&lt;end&gt;</t>
  </si>
  <si>
    <t>115 | &lt;EDGAR&gt;: Well?&lt;line&gt;How do you like my castle?&lt;end&gt;</t>
  </si>
  <si>
    <t>116 | King &lt;EDGAR&gt;!&lt;line&gt;Someone from the Empire to see you!&lt;end&gt;</t>
  </si>
  <si>
    <t>117 | &lt;EDGAR&gt;: Probably Kefka!&lt;end&gt;</t>
  </si>
  <si>
    <t>118 | KEFKA: Phooey!&lt;line&gt;Emperor Gestahl's stupid orders!&lt;end&gt;</t>
  </si>
  <si>
    <t>119 | KEFKA: &lt;EDGAR&gt;, you pinhead!&lt;line&gt;Why do you have to live in the middle of nowhere?&lt;page&gt;These recon jobs are the pits!&lt;end&gt;</t>
  </si>
  <si>
    <t>120 | KEFKA: Ahem…there's SAND on my boots!&lt;end&gt;</t>
  </si>
  <si>
    <t>121 | SOLDIERS: Yes, Sir!&lt;line&gt;All set, Sir!&lt;end&gt;</t>
  </si>
  <si>
    <t>122 | KEFKA: Idiots!&lt;end&gt;</t>
  </si>
  <si>
    <t>123 | &lt;EDGAR&gt;: I thought we were allies! What are you doing in my domain?&lt;end&gt;TROOPER: Allies? The Empire and this back-water, two-bit kingdom?!&lt;end&gt;</t>
  </si>
  <si>
    <t>124 | &lt;EDGAR&gt;: What brings Kefka, humble servant of Emperor Gestahl, into our lowly presence?&lt;page&gt;KEFKA: A girl of no importance recently escaped from us. We heard she found refuge here…&lt;end&gt;</t>
  </si>
  <si>
    <t>125 | &lt;EDGAR&gt;: Hmm…this wouldn't have anything to do with this “witch” everyone's been whispering about, would it?&lt;page&gt;KEFKA: Lies!&lt;line&gt;She…merely stole something of minor value.&lt;line&gt;Is she here?&lt;end&gt;</t>
  </si>
  <si>
    <t>126 | &lt;EDGAR&gt;: That's a tough one!&lt;end&gt;</t>
  </si>
  <si>
    <t>127 | &lt;EDGAR&gt;: You see, there're more girls here than grains of sand out there. I can't keep track of 'em all!&lt;page&gt;KEFKA: I'd hate to be you if we find out you're lying…&lt;line&gt;Mwa, ha!&lt;end&gt;</t>
  </si>
  <si>
    <t>128 | KEFKA: I truly hope nothing happens to your precious Figaro…!&lt;end&gt;</t>
  </si>
  <si>
    <t>129 | &lt;LOCKE&gt;: I'd say that guy's missing a few buttons…&lt;line&gt;&lt;EDGAR&gt;: …&lt;line&gt;Where's &lt;TERRA&gt;?&lt;end&gt;</t>
  </si>
  <si>
    <t>130 | &lt;EDGAR&gt;: Take her to her room…&lt;end&gt;</t>
  </si>
  <si>
    <t>131 | &lt;EDGAR&gt;: I'd love to chat with you, but the Chancellor and I must plan our strategy.&lt;page&gt;Sometimes I hate being a king!&lt;line&gt;If you'll excuse me.&lt;end&gt;</t>
  </si>
  <si>
    <t>132 | &lt;LOCKE&gt;: Follow me.&lt;end&gt;</t>
  </si>
  <si>
    <t>133 | &lt;LOCKE&gt;: Don't you worry 'bout a thing! I'll…&lt;page&gt;&lt;TERRA&gt;: You're &lt;LOCKE&gt;, right? &lt;EDGAR&gt; told me about you.&lt;line&gt;Is it true you're a thief?&lt;end&gt;</t>
  </si>
  <si>
    <t>134 | &lt;LOCKE&gt;: That's TREASURE HUNTER!&lt;end&gt;</t>
  </si>
  <si>
    <t>135 | &lt;LOCKE&gt;: On the surface, &lt;EDGAR&gt; pretends to support the Empire.&lt;page&gt;The truth is, he's collaborating with the Returners, an organization opposed to the Empire.&lt;page&gt;I am his contact with that group…&lt;end&gt;</t>
  </si>
  <si>
    <t>136 | &lt;LOCKE&gt;: The old man you met in Narshe is one of us.&lt;page&gt;&lt;TERRA&gt;: Empire…but I'm a soldier of the Empire…!&lt;end&gt;</t>
  </si>
  <si>
    <t>137 | &lt;LOCKE&gt;: That's not true!&lt;line&gt;They were using you!&lt;line&gt;Things are different now.&lt;end&gt;</t>
  </si>
  <si>
    <t>138 | &lt;TERRA&gt;: I don't understand…&lt;line&gt;What should I do?&lt;end&gt;</t>
  </si>
  <si>
    <t>139 | &lt;LOCKE&gt;: I can't tell you what to do.&lt;page&gt;You don't have to decide right now.&lt;line&gt;You'll soon find your way…&lt;end&gt;</t>
  </si>
  <si>
    <t>140 | &lt;TERRA&gt;: But how will I know which way is right…&lt;end&gt;</t>
  </si>
  <si>
    <t>141 | &lt;EDGAR&gt;: …?&lt;page&gt;What the…?!&lt;end&gt;</t>
  </si>
  <si>
    <t>142 | &lt;EDGAR&gt;: What's happening?&lt;page&gt;SOLDIER: It's the Empire!&lt;line&gt;It's Kefka!&lt;end&gt;</t>
  </si>
  <si>
    <t>143 | &lt;EDGAR&gt;: What are you doing?&lt;end&gt;</t>
  </si>
  <si>
    <t>144 | KEFKA: Bring me the girl. Now!&lt;line&gt;&lt;EDGAR&gt;: I don't know what you're talking about!&lt;page&gt;KEFKA: Then…&lt;line&gt;welcome to my barbecue!!&lt;line&gt;Uwa ha ha ha!&lt;end&gt;</t>
  </si>
  <si>
    <t>145 | FIRE!!!&lt;end&gt;</t>
  </si>
  <si>
    <t>146 | Fire! Fire! Heh, heh heh…&lt;end&gt;</t>
  </si>
  <si>
    <t>147 | &lt;EDGAR&gt;: Get ready…!&lt;page&gt;SOLDIER: Yes, Sir!&lt;end&gt;</t>
  </si>
  <si>
    <t>148 | KEFKA: Changed your mind…?&lt;end&gt;</t>
  </si>
  <si>
    <t>149 | &lt;EDGAR&gt;: I guess I have no choice…&lt;end&gt;</t>
  </si>
  <si>
    <t>150 | &lt;EDGAR&gt;: Or maybe I do!&lt;end&gt;</t>
  </si>
  <si>
    <t>151 | KEFKA: Ackk!&lt;line&gt;Shameful that a king should flee, leaving his people behind!&lt;page&gt;How utterly delightful!&lt;end&gt;</t>
  </si>
  <si>
    <t>152 | &lt;EDGAR&gt;: Jump! &lt;wait 60 frames&gt;&lt;wait 1 frame&gt;&lt;end&gt;</t>
  </si>
  <si>
    <t>153 | &lt;LOCKE&gt;: Yahoooo!&lt;end&gt;</t>
  </si>
  <si>
    <t>154 | &lt;EDGAR&gt;: OK! Dive now!!!&lt;end&gt;</t>
  </si>
  <si>
    <t>155 | SOLDIER: Figaro Submerge Mode engaged! &lt;wait 60 frames&gt;&lt;wait 1 frame&gt;&lt;end&gt;</t>
  </si>
  <si>
    <t>156 | CHANCELLOR: No one can touch the people of Figaro!&lt;end&gt;</t>
  </si>
  <si>
    <t>157 | &lt;EDGAR&gt;: Bravo, Figaro!!! &lt;wait 45 frames&gt;&lt;wait 1 frame&gt;&lt;end&gt;</t>
  </si>
  <si>
    <t>158 | KEFKA: Go!! GET THEM!&lt;end&gt;</t>
  </si>
  <si>
    <t>159 | KEFKA: Son of a submariner!&lt;line&gt;They'll pay for this…&lt;end&gt;</t>
  </si>
  <si>
    <t>160 | &lt;LOCKE&gt;: This is great! &lt;wait 90 frames&gt;&lt;wait 1 frame&gt;&lt;end&gt;</t>
  </si>
  <si>
    <t>161 | &lt;TERRA&gt;: Was that a bad person? &lt;wait 60 frames&gt;&lt;wait 1 frame&gt;&lt;line&gt;I… &lt;wait 60 frame&gt;I'm scared…&lt;end&gt;</t>
  </si>
  <si>
    <t>162 | &lt;EDGAR&gt;: &lt;TERRA&gt;,&lt;line&gt;there's someone I'd like you to meet…!&lt;end&gt;</t>
  </si>
  <si>
    <t>163 | &lt;LOCKE&gt;: We're members of the Returners.&lt;page&gt;&lt;EDGAR&gt;: Our mentor, Banon, would certainly like to meet you.&lt;page&gt;“Magic” is going to be the key to winning this war.&lt;end&gt;</t>
  </si>
  <si>
    <t>164 | &lt;TERRA&gt;: “Magic”…&lt;end&gt;</t>
  </si>
  <si>
    <t>165 | &lt;EDGAR&gt;: &lt;TERRA&gt; has magical powers. That Esper seemed to…react to her. Can there be some connection?&lt;page&gt;&lt;TERRA&gt;: I haven't the foggiest! It just seems natural to me that I have the use of this power…&lt;end&gt;</t>
  </si>
  <si>
    <t>166 | &lt;EDGAR&gt;: But no HUMAN is born with the powers you seem to have, and…&lt;end&gt;</t>
  </si>
  <si>
    <t>167 | &lt;EDGAR&gt;: I apologize.&lt;line&gt;&lt;TERRA&gt;: What should I do…?&lt;page&gt;&lt;EDGAR&gt;: I'm sure the Empire is going to come after you…&lt;page&gt;If they get their hands on you again, the world's finished…&lt;page&gt;&lt;TERRA&gt;, you want to understand your own powers, right?&lt;end&gt;</t>
  </si>
  <si>
    <t>168 | &lt;EDGAR&gt;: Then I think we need to consult with Banon.&lt;page&gt;&lt;TERRA&gt;: ……&lt;end&gt;</t>
  </si>
  <si>
    <t>169 | &lt;LOCKE&gt;: Please…&lt;end&gt;</t>
  </si>
  <si>
    <t>170 | &lt;EDGAR&gt;: OK!&lt;line&gt;To the south there's a cave that leads to South Figaro.&lt;end&gt;</t>
  </si>
  <si>
    <t>171 | This cave leads to South Figaro. It's closed now due to construction.&lt;end&gt;</t>
  </si>
  <si>
    <t>172 | SOLDIER: King &lt;EDGAR&gt;!&lt;line&gt;Where are you headed?&lt;page&gt;&lt;EDGAR&gt;: Through the cave, and eastward to South Figaro.&lt;page&gt;&lt;EDGAR&gt;: Return to the castle, and tell the others we're safe.&lt;page&gt;SOLDIER: Yes, Sir!&lt;line&gt;Take care!&lt;end&gt;</t>
  </si>
  <si>
    <t>173 | Zzz…zzz…&lt;end&gt;</t>
  </si>
  <si>
    <t>174 | There's a clock key in his pocket…&lt;line&gt;&lt;choice&gt;(Take it.)&lt;line&gt;&lt;choice&gt;(Stealing is wrong.)&lt;end&gt;</t>
  </si>
  <si>
    <t>175 | &lt;choice&gt;(Wind the clock?)&lt;line&gt;&lt;choice&gt;(Leave it.)&lt;end&gt;</t>
  </si>
  <si>
    <t>176 | An old clock…&lt;line&gt;It's not ticking…&lt;end&gt;</t>
  </si>
  <si>
    <t>177 | An old clock…&lt;line&gt;It's ticking…&lt;end&gt;</t>
  </si>
  <si>
    <t>178 | Took the Clock Key!&lt;end&gt;</t>
  </si>
  <si>
    <t>179 | Welcome to South Figaro!&lt;end&gt;</t>
  </si>
  <si>
    <t>180 | You'll find lots of excellent weapons, armor and relics in our shops.&lt;end&gt;</t>
  </si>
  <si>
    <t>181 | Did you hear?&lt;line&gt;Figaro Castle sank into the sand!&lt;page&gt;You couldn't find it even if you knew where to look!&lt;end&gt;</t>
  </si>
  <si>
    <t>182 | Mt. Kolts is to the east.&lt;end&gt;</t>
  </si>
  <si>
    <t>183 | Beyond Mt. Kolts you'll find the Sabil mountain range.&lt;end&gt;</t>
  </si>
  <si>
    <t>184 | Equip relics to gain a variety of abilities!&lt;page&gt;These double my walking speed!&lt;end&gt;</t>
  </si>
  <si>
    <t>185 | My husband, Duncan, is a&lt;line&gt;world-famous martial artist!&lt;page&gt;He's taking his disciples to&lt;line&gt;Mt. Kolts for meditation and training.&lt;end&gt;</t>
  </si>
  <si>
    <t>186 | &lt;SABIN&gt;, where's Vargas?&lt;line&gt;Where's my husband?&lt;end&gt;</t>
  </si>
  <si>
    <t>187 | &lt;SABIN&gt;: Master was…&lt;line&gt;Vargas…&lt;end&gt;</t>
  </si>
  <si>
    <t>188 | DUNCAN'S WIFE: I'll never understand Vargas…&lt;page&gt;Fortunately, my husband taught his most secret techniques to you.&lt;end&gt;</t>
  </si>
  <si>
    <t>189 | &lt;SABIN&gt;: For 10 years you've treated me like a son. I am eternally grateful!&lt;end&gt;</t>
  </si>
  <si>
    <t>190 | ….&lt;end&gt;</t>
  </si>
  <si>
    <t>191 | &lt;LOCKE&gt;: At the very least you could give me a response…&lt;end&gt;</t>
  </si>
  <si>
    <t>192 | &lt;EDGAR&gt;: Stand back!&lt;line&gt;He seems vaguely familiar…&lt;line&gt;Wait a minute…!&lt;end&gt;</t>
  </si>
  <si>
    <t>193 | He owes allegiance to no one, &lt;line&gt;and will do anything for money.&lt;line&gt;He comes and goes like the wind…&lt;end&gt;</t>
  </si>
  <si>
    <t>194 | &lt;EDGAR&gt;: That's &lt;SHADOW&gt;…!&lt;line&gt;He'd slit his mama's throat for a nickel!&lt;end&gt;</t>
  </si>
  <si>
    <t>195 | &lt;LOCKE&gt;: Better steer clear of him, I guess.&lt;end&gt;</t>
  </si>
  <si>
    <t>196 | &lt;SHADOW&gt;: Leave us.&lt;line&gt;The dog eats strangers…&lt;end&gt;</t>
  </si>
  <si>
    <t>197 | The guy at the counter…&lt;line&gt;He's kinda creepy…&lt;end&gt;</t>
  </si>
  <si>
    <t>198 | That guy at the counter…HEY! Where'd he go?&lt;end&gt;</t>
  </si>
  <si>
    <t>199 | Duncan's students have no peers!&lt;end&gt;</t>
  </si>
  <si>
    <t>200 | I'm so sorry to hear about Duncan.&lt;end&gt;</t>
  </si>
  <si>
    <t>201 | Duncan made his son, Vargas, practice a strict martial arts lifestyle. Vargas resented it.&lt;end&gt;</t>
  </si>
  <si>
    <t>202 | The house in the northern part of town belongs to our wealthiest citizen.&lt;end&gt;</t>
  </si>
  <si>
    <t>203 | The Empire's been invading one town after the next.&lt;line&gt;We're not safe here!&lt;end&gt;</t>
  </si>
  <si>
    <t>204 | The Empire attacked Figaro Castle?!&lt;page&gt;Now we'll all be drawn into the battle!&lt;end&gt;</t>
  </si>
  <si>
    <t>205 | I can't believe it!&lt;line&gt;The Empire'll smash us!&lt;end&gt;</t>
  </si>
  <si>
    <t>206 | This town'll go down fighting! Even with their Magitek Armor, we'll make it tough on 'em!&lt;end&gt;</t>
  </si>
  <si>
    <t>207 | Attack from the east.&lt;line&gt;That way, &lt;wait 60 frame&gt;……?!&lt;page&gt;Hey! Whaddaya think you're doin'? Barging in here while I'm trying to write a letter! Harumph!&lt;end&gt;</t>
  </si>
  <si>
    <t>208 | Oh, uh, sorry…&lt;line&gt;Even a millionaire can be…&lt;line&gt;startled.&lt;end&gt;</t>
  </si>
  <si>
    <t>209 | Oh, what have I done?!&lt;line&gt;I betrayed the town, and I didn't even need the money!&lt;end&gt;</t>
  </si>
  <si>
    <t>210 | Chung chung…&lt;line&gt;Chung chung…&lt;line&gt;Magitek Armor!!!!&lt;end&gt;</t>
  </si>
  <si>
    <t>211 | My Dad's VERY important! Why, not so long ago he even dined with General Leo… &lt;wait 60 frame&gt;…&lt;page&gt;Uh, I, uh, just made that up!&lt;end&gt;</t>
  </si>
  <si>
    <t>212 | Wind the clock!&lt;line&gt;Wind the clock!&lt;page&gt;Uh, that was just a jump-rope rhyme!&lt;end&gt;</t>
  </si>
  <si>
    <t>213 | Has war really begun?&lt;line&gt;I'd better return home…&lt;end&gt;</t>
  </si>
  <si>
    <t>214 | The Imperial Troops have turned this house into their headquarters.&lt;end&gt;</t>
  </si>
  <si>
    <t>215 | There's always a nasty draft in this room. Where's it coming from?&lt;end&gt;</t>
  </si>
  <si>
    <t>216 | I don't like strangers.&lt;line&gt;Bring me some cider, and maybe I'll talk to you.&lt;end&gt;</t>
  </si>
  <si>
    <t>217 | What?!&lt;line&gt;No cider?!&lt;end&gt;</t>
  </si>
  <si>
    <t>218 | Hurumph…DOG!&lt;end&gt;</t>
  </si>
  <si>
    <t>219 | Ah! Cider!&lt;line&gt;Glug, glug, …&lt;page&gt;Huh? Secret passage?&lt;line&gt;Well, there is one that leads to the rich man's house.&lt;end&gt;</t>
  </si>
  <si>
    <t>220 | Go downstairs and give my grandson the password. It's…uh, umm…&lt;line&gt;I forget!&lt;end&gt;</t>
  </si>
  <si>
    <t>221 | My grandfather was a servant for the richest man in town.&lt;end&gt;</t>
  </si>
  <si>
    <t>222 | Only people dressed as merchants may pass through.&lt;end&gt;</t>
  </si>
  <si>
    <t>223 | Merchant, right?&lt;line&gt;You may proceed.&lt;end&gt;</t>
  </si>
  <si>
    <t>224 | The password is…&lt;line&gt;&lt;choice&gt;“Rose bud”&lt;line&gt;&lt;choice&gt;“Courage”&lt;line&gt;&lt;choice&gt;“Failure”&lt;end&gt;</t>
  </si>
  <si>
    <t>225 | You're an Imperial spy!&lt;line&gt;Can't fool me!&lt;end&gt;</t>
  </si>
  <si>
    <t>226 | Secret entrance.&lt;end&gt;</t>
  </si>
  <si>
    <t>227 | Good luck!&lt;end&gt;</t>
  </si>
  <si>
    <t>228 | Outta the way!&lt;line&gt;I gotta get this cider over to the old man!&lt;line&gt;That's my job!&lt;page&gt;Now scram!&lt;end&gt;</t>
  </si>
  <si>
    <t>229 | I'm off work.&lt;line&gt;Get lost!&lt;end&gt;</t>
  </si>
  <si>
    <t>230 | Are kids allowed in here?&lt;line&gt;&lt;wait 60 frame&gt;……What do you think?&lt;page&gt;Oh, all right…&lt;end&gt;</t>
  </si>
  <si>
    <t>231 | Hey you!&lt;line&gt;Come to steal my cider?&lt;end&gt;</t>
  </si>
  <si>
    <t>232 | You thief!&lt;end&gt;</t>
  </si>
  <si>
    <t>233 | Took the old man's cider!&lt;end&gt;</t>
  </si>
  <si>
    <t>234 | The ship isn't going anywhere.&lt;end&gt;</t>
  </si>
  <si>
    <t>235 | Imperial troops are milling about.&lt;line&gt;Gotta jam without being seen!&lt;end&gt;</t>
  </si>
  <si>
    <t xml:space="preserve">236 | Use caution.&lt;end&gt;     </t>
  </si>
  <si>
    <t>237 | &lt;EDGAR&gt;: Hm…&lt;line&gt;What's that smell…?&lt;end&gt;</t>
  </si>
  <si>
    <t>238 | &lt;EDGAR&gt;: Flowers…&lt;line&gt;His favorite…&lt;end&gt;</t>
  </si>
  <si>
    <t>239 | &lt;EDGAR&gt;: And this…&lt;line&gt;His favorite tea…&lt;end&gt;</t>
  </si>
  <si>
    <t>240 | &lt;EDGAR&gt;: These dishes!&lt;line&gt;They were his favorite!&lt;end&gt;</t>
  </si>
  <si>
    <t>241 | &lt;EDGAR&gt;: &lt;SABIN&gt;…he was…here?!&lt;end&gt;</t>
  </si>
  <si>
    <t>242 | &lt;EDGAR&gt;: What the…&lt;end&gt;</t>
  </si>
  <si>
    <t>243 | &lt;EDGAR&gt;: You know this guy?&lt;end&gt;</t>
  </si>
  <si>
    <t>244 | MAN: Of course. He left a couple of days ago after he heard Master Duncan was slain.&lt;line&gt;He headed into the mountains.&lt;page&gt;I heard Duncan's son, Vargas, is missing as well.&lt;line&gt;I have a bad feeling about this…&lt;end&gt;</t>
  </si>
  <si>
    <t xml:space="preserve">245 | &lt;EDGAR&gt;: He must have gone to pay his respects to his mentor, Duncan…&lt;end&gt;     </t>
  </si>
  <si>
    <t>246 | Scum!&lt;line&gt;You're Returners!&lt;end&gt;</t>
  </si>
  <si>
    <t>247 | What about &lt;SABIN&gt;?&lt;end&gt;</t>
  </si>
  <si>
    <t>248 | VARGAS: &lt;SABIN&gt; sent you, right?&lt;end&gt;</t>
  </si>
  <si>
    <t>249 | &lt;LOCKE&gt;: Who're YOU?&lt;end&gt;</t>
  </si>
  <si>
    <t>250 | &lt;LOCKE&gt;: You were shadowing us earlier, right?&lt;line&gt;VARGAS: Brilliant!&lt;end&gt;</t>
  </si>
  <si>
    <t>251 | &lt;TERRA&gt;: YOU! You're the coward who murdered Master Duncan!&lt;end&gt;</t>
  </si>
  <si>
    <t>252 | VARGAS: And how unlucky it is that you have run into me…!&lt;end&gt;</t>
  </si>
  <si>
    <t>253 | &lt;EDGAR&gt;: &lt;SABIN&gt;?&lt;line&gt;Is he here?&lt;end&gt;</t>
  </si>
  <si>
    <t>254 | &lt;EDGAR&gt;: &lt;SABIN&gt;!!!&lt;end&gt;</t>
  </si>
  <si>
    <t>255 | &lt;SABIN&gt;: Big brother?&lt;end&gt;</t>
  </si>
  <si>
    <t>256 | &lt;LOCKE&gt;: The brothers are reunited!&lt;end&gt;</t>
  </si>
  <si>
    <t>257 | &lt;TERRA&gt;: Younger…&lt;line&gt;“brother”?&lt;line&gt;At first glance I thought he was some bodybuilder who had strayed from his gym…&lt;end&gt;</t>
  </si>
  <si>
    <t>258 | &lt;SABIN&gt;: Bodybuilder?!&lt;end&gt;</t>
  </si>
  <si>
    <t>259 | &lt;SABIN&gt;: I'll…take that as a compliment…&lt;end&gt;</t>
  </si>
  <si>
    <t>260 | &lt;SABIN&gt;: Anyway, brother, what are you doing here?&lt;line&gt;&lt;EDGAR&gt;: We're on the way to the Sabil mountains.&lt;page&gt;&lt;SABIN&gt;: To the Returner hideout, no doubt?&lt;end&gt;</t>
  </si>
  <si>
    <t>261 | &lt;SABIN&gt;: I've been watching from afar, hoping that the world might regain some sanity…&lt;page&gt;At this rate, Figaro will be reduced to a puppet state.&lt;end&gt;</t>
  </si>
  <si>
    <t>262 | &lt;EDGAR&gt;: Our time to strike back has arrived.&lt;page&gt;The Empire's going to pay for what it has done…&lt;end&gt;</t>
  </si>
  <si>
    <t>263 | &lt;SABIN&gt;: Think a “bear” like me could help you in your fight?&lt;end&gt;</t>
  </si>
  <si>
    <t>264 | &lt;EDGAR&gt;: You'd…join us?&lt;line&gt;&lt;SABIN&gt;…!!&lt;end&gt;</t>
  </si>
  <si>
    <t>265 | &lt;SABIN&gt;: I think Duncan would rest easier if he knew his disciple played a part in bringing peace to the world.&lt;end&gt;</t>
  </si>
  <si>
    <t>266 | &lt;LOCKE&gt;: Let's get going!&lt;end&gt;</t>
  </si>
  <si>
    <t>267 | King &lt;EDGAR&gt;!&lt;line&gt;This way, please!&lt;end&gt;</t>
  </si>
  <si>
    <t>268 | Did you speak with Banon?&lt;end&gt;</t>
  </si>
  <si>
    <t>269 | Not even the Empire'd think of looking here for us!&lt;end&gt;</t>
  </si>
  <si>
    <t>270 | Aha!&lt;end&gt;</t>
  </si>
  <si>
    <t>271 | Welcome!&lt;end&gt;</t>
  </si>
  <si>
    <t>272 | Thank you!&lt;end&gt;</t>
  </si>
  <si>
    <t>273 | Take a nap?&lt;line&gt;&lt;choice&gt; Yes&lt;line&gt;&lt;choice&gt; No&lt;end&gt;</t>
  </si>
  <si>
    <t>274 | 250 GP per night.&lt;line&gt;Lights out?&lt;line&gt;&lt;choice&gt; Yes&lt;line&gt;&lt;choice&gt; No&lt;end&gt;</t>
  </si>
  <si>
    <t>275 | 250 GP for a Chocobo ride!&lt;line&gt;Well?&lt;line&gt;&lt;choice&gt; Yes&lt;line&gt;&lt;choice&gt; No&lt;end&gt;</t>
  </si>
  <si>
    <t>276 | BANON: Is she the girl who can talk to Espers…?!&lt;line&gt;&lt;TERRA&gt;: Espers…?&lt;page&gt;&lt;EDGAR&gt;: Seemed the Empire had complete control over her.&lt;end&gt;</t>
  </si>
  <si>
    <t>277 | BANON: Carrier pigeons brought word that she wiped out 50 of the Empire's best soldiers in a few minutes.&lt;end&gt;</t>
  </si>
  <si>
    <t>278 | &lt;TERRA&gt;: That's a lie!!!&lt;end&gt;</t>
  </si>
  <si>
    <t>279 | &lt;LOCKE&gt;: &lt;TERRA&gt;!&lt;line&gt;&lt;EDGAR&gt;: Banon! She doesn't remember ANYTHING!&lt;end&gt;</t>
  </si>
  <si>
    <t>280 | BANON: Stay where you are!&lt;end&gt;</t>
  </si>
  <si>
    <t>281 | &lt;EDGAR&gt;: Banon!&lt;line&gt;We brought the girl with us.&lt;end&gt;</t>
  </si>
  <si>
    <t>282 | BANON: Perhaps you've heard this story? Once, when people were pure and innocent,&lt;page&gt;there was a box they were told never to open. But one man went and opened it anyway.&lt;page&gt;He unleashed all the evils of the world: envy… &lt;wait 60 frame&gt;greed… &lt;wait 60 frame&gt;pride… &lt;wait 60 frame&gt;violence… &lt;wait 60 frame&gt;control…&lt;page&gt;All that was left in the box was a single ray of light: Hope.&lt;end&gt;</t>
  </si>
  <si>
    <t>283 | &lt;TERRA&gt;: ……&lt;line&gt;BANON: We now confront those evils…&lt;page&gt;And you are that last ray of light, our only hope…&lt;end&gt;</t>
  </si>
  <si>
    <t>284 | &lt;EDGAR&gt;: Banon!&lt;end&gt;</t>
  </si>
  <si>
    <t>285 | BANON: I'm so tired…&lt;line&gt;Let me rest a while.&lt;end&gt;</t>
  </si>
  <si>
    <t>286 | &lt;line&gt;&lt;        &gt;2000 GP inside!&lt;end&gt;</t>
  </si>
  <si>
    <t>287 | &lt;line&gt;&lt;        &gt;Found Potion!&lt;end&gt;</t>
  </si>
  <si>
    <t>288 | &lt;line&gt;&lt;        &gt;Found Ether!&lt;end&gt;</t>
  </si>
  <si>
    <t>289 | &lt;line&gt;&lt;        &gt;Found Remedy!&lt;end&gt;</t>
  </si>
  <si>
    <t>290 | We're a small organization now, but our membership is starting to soar.&lt;end&gt;</t>
  </si>
  <si>
    <t>291 | BANON: &lt;TERRA&gt;…&lt;line&gt;Talk to everyone here, heed their advice.&lt;end&gt;</t>
  </si>
  <si>
    <t>292 | Banon?&lt;line&gt;He went outside a moment ago.&lt;end&gt;</t>
  </si>
  <si>
    <t>293 | Welcome back!&lt;line&gt;Glad you're okay.&lt;end&gt;</t>
  </si>
  <si>
    <t>294 | Welcome back!&lt;end&gt;</t>
  </si>
  <si>
    <t>295 | Is Banon well?&lt;end&gt;</t>
  </si>
  <si>
    <t>296 | My wounds are healing.&lt;end&gt;</t>
  </si>
  <si>
    <t>297 | The Empire is arresting Returners everywhere.&lt;line&gt;We have to discover some means of fighting back, or…&lt;end&gt;</t>
  </si>
  <si>
    <t>298 | &lt;LOCKE&gt;: Someone important to me was jailed by the Empire. I've hated the Empire ever since…&lt;page&gt;I joined the Returners when I realized the Empire was rotten to the core. I wanted to make a difference.&lt;end&gt;</t>
  </si>
  <si>
    <t>299 | Someone dropped a scrap of paper…&lt;page&gt;&lt;choice&gt; Toss it in the trash.&lt;line&gt;&lt;choice&gt; Leave it there.&lt;end&gt;</t>
  </si>
  <si>
    <t>300 | BANON: Who did this?&lt;line&gt;Who left this piece of paper here?&lt;end&gt;</t>
  </si>
  <si>
    <t>301 | &lt;TERRA&gt;: But…I have no significant “other” in my life…&lt;page&gt;&lt;LOCKE&gt;: That's not entirely true.&lt;page&gt;Besides, I'm sure there are people who feel YOU'RE important to them! They are counting on you…&lt;end&gt;</t>
  </si>
  <si>
    <t>302 | &lt;EDGAR&gt;: It's gonna be tough to talk you into helping us…&lt;page&gt;If we push you too hard, we're no different than the Empire…&lt;page&gt;So we want you to make up your own mind.&lt;end&gt;</t>
  </si>
  <si>
    <t>303 | &lt;SABIN&gt;: The only thing I can add is that you can trust my brother implicitly.&lt;page&gt;He's always been fair with me. You can trust him, &lt;TERRA&gt;…&lt;end&gt;</t>
  </si>
  <si>
    <t>304 | But don't you DARE tell him I said that!&lt;end&gt;</t>
  </si>
  <si>
    <t>305 | BANON: Have you made a decision?&lt;page&gt;Will you become our last ray of hope?&lt;line&gt;&lt;choice&gt; Yes&lt;line&gt;&lt;choice&gt; No&lt;end&gt;</t>
  </si>
  <si>
    <t>306 | BANON: You will? Really!!&lt;end&gt;</t>
  </si>
  <si>
    <t>307 | &lt;TERRA&gt;: But… &lt;wait 60 frame&gt;&lt;line&gt;I'm scared…&lt;end&gt;</t>
  </si>
  <si>
    <t>308 | BANON: I see…&lt;end&gt;</t>
  </si>
  <si>
    <t>309 | BANON: I thought as much…&lt;end&gt;</t>
  </si>
  <si>
    <t>310 | BANON: You're sure about this?&lt;end&gt;</t>
  </si>
  <si>
    <t>311 | I understand your unease.&lt;line&gt;But even as we speak, innocent lives are being lost…&lt;page&gt;Please. We need your abilities.&lt;line&gt;This relic will keep you safe.&lt;page&gt;&lt;line&gt;&lt;     &gt;Received “Genji Glove”!&lt;end&gt;</t>
  </si>
  <si>
    <t>312 | We truly need your help!&lt;end&gt;</t>
  </si>
  <si>
    <t>313 | Please join us in our battle!&lt;end&gt;</t>
  </si>
  <si>
    <t>314 | BANON: The person who possesses this relic need not fear harm.&lt;end&gt;</t>
  </si>
  <si>
    <t>315 | BANON: Please, &lt;TERRA&gt;…&lt;line&gt;I'd like you to take it with you.&lt;end&gt;</t>
  </si>
  <si>
    <t>316 | &lt;TERRA&gt;: What is this??? &lt;wait 60 frame&gt;&lt;end&gt;</t>
  </si>
  <si>
    <t>317 | BANON: If everyone works together we'll be successful.&lt;line&gt;Never give up hope!&lt;end&gt;</t>
  </si>
  <si>
    <t>318 | BANON: A lucky charm. Take it!&lt;page&gt;&lt;line&gt;&lt;     &gt;Received “Gauntlet”!&lt;end&gt;</t>
  </si>
  <si>
    <t>319 | BANON: I have a plan!&lt;line&gt;Please get everyone together!&lt;end&gt;</t>
  </si>
  <si>
    <t>320 | &lt;TERRA&gt;: Hope…&lt;line&gt;How can anyone put their hope in me?&lt;end&gt;</t>
  </si>
  <si>
    <t>321 | S…South Figaro…&lt;end&gt;</t>
  </si>
  <si>
    <t>322 | What? WHAT IS IT?&lt;end&gt;</t>
  </si>
  <si>
    <t>323 | BANON: What's going on?&lt;line&gt;What happened?&lt;end&gt;</t>
  </si>
  <si>
    <t>324 | &lt;TERRA&gt;: He's badly wounded!&lt;end&gt;</t>
  </si>
  <si>
    <t>325 | BANON: Someone did a number on him…&lt;end&gt;</t>
  </si>
  <si>
    <t>326 | E…Empire…took Figaro…&lt;line&gt;Coming…this way…unnnh…&lt;end&gt;</t>
  </si>
  <si>
    <t>327 | BANON: They've found us…&lt;line&gt;We haven't a moment to lose!&lt;end&gt;</t>
  </si>
  <si>
    <t>328 | &lt;EDGAR&gt;: &lt;LOCKE&gt;!&lt;page&gt;&lt;LOCKE&gt;: I know…&lt;line&gt;“Someone” has to sneak into South Figaro and slow the Empire down, right?&lt;page&gt;&lt;EDGAR&gt;: This's right up your alley! Good luck!&lt;end&gt;</t>
  </si>
  <si>
    <t>329 | &lt;LOCKE&gt;: &lt;TERRA&gt;…&lt;line&gt;Please wait for me…&lt;line&gt;And…please…&lt;page&gt;…don't let a lecherous young king, who shall remain nameless, near you!&lt;line&gt;&lt;EDGAR&gt;: &lt;LOCKE&gt;!!!&lt;end&gt;</t>
  </si>
  <si>
    <t>330 | &lt;SABIN&gt;: Big brother…&lt;line&gt;Aren't you EVER going to grow up?&lt;end&gt;</t>
  </si>
  <si>
    <t>331 | BANON: What're we going to do?&lt;page&gt;&lt;EDGAR&gt;: We'll escape down the Lete River, and make our way to Narshe. I want to see that Esper for myself…&lt;page&gt;BANON: Right. There's a raft by the back entrance.&lt;line&gt;It's a gamble, but we're fresh out of options…&lt;end&gt;</t>
  </si>
  <si>
    <t>332 | &lt;EDGAR&gt;: You're in danger here. Come with us to Narshe.&lt;page&gt;You'll probably even gain some understanding of your own abilities…&lt;end&gt;</t>
  </si>
  <si>
    <t>333 | BANON: We've no time to dilly-dally. Let's make for Narshe!&lt;end&gt;</t>
  </si>
  <si>
    <t>334 | We'll handle things here…&lt;line&gt;Please leave for Narshe!&lt;end&gt;</t>
  </si>
  <si>
    <t>335 | Give our regards to Banon.&lt;end&gt;</t>
  </si>
  <si>
    <t>336 | The Lete River runs through some underground caverns.&lt;end&gt;</t>
  </si>
  <si>
    <t>337 | BANON: We all know that the Empire is using Magitek power in battle. The point is, how has the Emperor created it?&lt;end&gt;</t>
  </si>
  <si>
    <t>338 | &lt;EDGAR&gt;: I had &lt;LOCKE&gt; look into the rumor that the Empire is forcing the world's finest scholars to study Espers.&lt;end&gt;</t>
  </si>
  <si>
    <t>339 | &lt;LOCKE&gt;: All the trouble in Narshe is over an Esper, too…&lt;end&gt;</t>
  </si>
  <si>
    <t>340 | BANON: Right…&lt;end&gt;</t>
  </si>
  <si>
    <t>341 | &lt;TERRA&gt;: You mean there's some connection between Espers and Magitek?&lt;page&gt;BANON: I can only recall one thing linking Espers with Magitek power…&lt;end&gt;</t>
  </si>
  <si>
    <t>342 | &lt;EDGAR&gt;: You don't mean…&lt;page&gt;BANON: Indeed!&lt;line&gt;The ancient War of the Magi…&lt;end&gt;</t>
  </si>
  <si>
    <t>343 | “No!”&lt;line&gt;“It can't be!”&lt;end&gt;</t>
  </si>
  <si>
    <t>344 | &lt;LOCKE&gt;: My Grandma used to tell me stories about magical machines…&lt;line&gt;Could they have been true?&lt;end&gt;</t>
  </si>
  <si>
    <t>345 | &lt;EDGAR&gt;: Could that ancient tragedy be playing out once again…&lt;page&gt;BANON: It's just speculation…&lt;page&gt;But historical studies have provided a number of conflicting and frightening theories…&lt;page&gt;According to one theory, humans and machines were imbued with powers drained from Espers…&lt;end&gt;</t>
  </si>
  <si>
    <t>346 | &lt;TERRA&gt;: That could explain Magitek power…&lt;end&gt;</t>
  </si>
  <si>
    <t>347 | &lt;EDGAR&gt;: We can only fight Magitek enemies with Magitek weapons…&lt;end&gt;BANON: Fool! That's how the Magi Wars are said to have started!&lt;page&gt;&lt;EDGAR&gt;: Then what do we do?&lt;line&gt;BANON: We have to communicate&lt;line&gt;with an Esper…&lt;line&gt;&lt;LOCKE&gt;: With an Esper!?&lt;end&gt;</t>
  </si>
  <si>
    <t>348 | BANON: It's risky, but if we have &lt;TERRA&gt;…speak with that Esper, it might just wake up…&lt;page&gt;&lt;EDGAR&gt;: I wonder if that's wise…?&lt;end&gt;</t>
  </si>
  <si>
    <t>349 | BANON: Who can say?&lt;line&gt;Regardless,&lt;line&gt;we need &lt;TERRA&gt;'s help.&lt;end&gt;</t>
  </si>
  <si>
    <t>350 | &lt;LOCKE&gt;: &lt;TERRA&gt;…&lt;end&gt;</t>
  </si>
  <si>
    <t>351 | &lt;TERRA&gt;: I'll do it!&lt;page&gt;&lt;SABIN&gt;: What nonsense!&lt;line&gt;You sound as if you're enjoying this!&lt;end&gt;</t>
  </si>
  <si>
    <t>352 | Emergency!&lt;line&gt;Sir Banon…&lt;end&gt;</t>
  </si>
  <si>
    <t>353 | BANON: What? &lt;wait 60 frame&gt;&lt;line&gt;What's that noise?&lt;end&gt;</t>
  </si>
  <si>
    <t>354 | Uwaaaa!&lt;line&gt;The Empire's invading!&lt;end&gt;</t>
  </si>
  <si>
    <t>355 | Urgh…uhnn…&lt;end&gt;</t>
  </si>
  <si>
    <t>356 | !&lt;end&gt;</t>
  </si>
  <si>
    <t>357 | What the…?&lt;line&gt;Sleep talking?&lt;end&gt;</t>
  </si>
  <si>
    <t>358 | Here we go!&lt;line&gt;This raft'll take us to Narshe!&lt;end&gt;</t>
  </si>
  <si>
    <t>359 | Hop aboard the raft?&lt;line&gt;&lt;choice&gt; Yes&lt;line&gt;&lt;choice&gt; No&lt;end&gt;</t>
  </si>
  <si>
    <t>360 | Fleeing the Empire's troops,&lt;line&gt;Banon, &lt;EDGAR&gt; and &lt;TERRA&gt; ride the rapids toward Narshe.&lt;line&gt;But the going won't be easy…&lt;end&gt;</t>
  </si>
  <si>
    <t>361 | Head toward Narshe, but protect Banon at all costs.&lt;page&gt;If Banon is put out of commission, your journey's over.&lt;end&gt;</t>
  </si>
  <si>
    <t>362 | Which way?&lt;line&gt;    &lt;choice&gt; (Straight)&lt;line&gt;&lt;line&gt; &lt;choice&gt; (Left)&lt;      &gt;&lt;choice&gt; (Right)&lt;end&gt;</t>
  </si>
  <si>
    <t>363 | Now which way???&lt;line&gt;&lt;line&gt;&lt;line&gt; &lt;choice&gt; (Left)&lt;      &gt;&lt;choice&gt; (Right)&lt;end&gt;</t>
  </si>
  <si>
    <t>364 | &lt;end&gt;</t>
  </si>
  <si>
    <t>365 | &lt;end&gt;</t>
  </si>
  <si>
    <t>366 | Hey, which way?&lt;line&gt;&lt;         &gt;&lt;choice&gt;  (Up)&lt;line&gt;&lt;line&gt; &lt;choice&gt; (Left)&lt;end&gt;</t>
  </si>
  <si>
    <t>367 | &lt;EDGAR&gt; and &lt;TERRA&gt; race toward Narshe while protecting Banon…&lt;page&gt;…but what about &lt;SABIN&gt;, who was swallowed by the raging waters…?&lt;line&gt;And…&lt;page&gt;…how is &lt;LOCKE&gt; faring, after having penetrated the Empire's defenses in South Figaro…&lt;page&gt;Is all going according to plan…?&lt;end&gt;</t>
  </si>
  <si>
    <t>368 | &lt;line&gt;(Please choose a scenario.)&lt;page&gt;&lt;choice&gt; Banon and Co.&lt;line&gt;&lt;choice&gt; &lt;SABIN&gt;&lt;line&gt;&lt;choice&gt; &lt;LOCKE&gt;&lt;end&gt;</t>
  </si>
  <si>
    <t>369 | &lt;SABIN&gt;!!!&lt;end&gt;</t>
  </si>
  <si>
    <t>370 | &lt;LOCKE&gt;: Nuts!&lt;line&gt;Gotta get to Narshe on the fly…&lt;end&gt;</t>
  </si>
  <si>
    <t>371 | &lt;LOCKE&gt; has worked hard to stymie the efforts of the Imperial troops. But now he desperately needs to escape…&lt;end&gt;</t>
  </si>
  <si>
    <t>372 | Halt!&lt;end&gt;</t>
  </si>
  <si>
    <t>373 | &lt;LOCKE&gt;: Ouch!!&lt;line&gt;I gotta steal me some new clothes, fast!!&lt;end&gt;</t>
  </si>
  <si>
    <t>374 | Back inside!&lt;end&gt;</t>
  </si>
  <si>
    <t>375 | Gotta get moving!&lt;line&gt;The attack on Narshe is imminent. Who knows what's going to happen next?&lt;end&gt;</t>
  </si>
  <si>
    <t>376 | Imperial soldiers are pigs!&lt;line&gt;Green Suits live to brawl…&lt;end&gt;</t>
  </si>
  <si>
    <t>377 | &lt;LOCKE&gt;: I've seen her before…&lt;line&gt;Of course! She's one of the Empire's generals!&lt;end&gt;</t>
  </si>
  <si>
    <t xml:space="preserve">378 | Product of genetic engineering,&lt;line&gt;battle-hardened Magitek Knight, with a spirit as pure as snow…&lt;end&gt; </t>
  </si>
  <si>
    <t>379 | GUARD: This's what happens to traitors!&lt;end&gt;</t>
  </si>
  <si>
    <t>380 | GUARD: So, the mighty &lt;CELES&gt; has fallen!&lt;end&gt;</t>
  </si>
  <si>
    <t>381 | &lt;CELES&gt;: How can you serve those cowards…&lt;line&gt;GUARD: Hold your tongue!&lt;end&gt;</t>
  </si>
  <si>
    <t>382 | &lt;CELES&gt;: Isn't it true Kefka's going to poison the people of Doma, to the east?&lt;line&gt;GUARD: Shuddap!&lt;end&gt;</t>
  </si>
  <si>
    <t>383 | GUARD: I'd hate to be in your shoes tomorrow!&lt;end&gt;</t>
  </si>
  <si>
    <t>384 | Keep a close eye on her!&lt;end&gt;</t>
  </si>
  <si>
    <t>385 | Yes, Sir!&lt;line&gt;I can go for days without sleep!&lt;end&gt;</t>
  </si>
  <si>
    <t>386 | &lt;choice&gt; (Remove her chains?)&lt;line&gt;&lt;choice&gt; (Wait a few minutes.)&lt;end&gt;</t>
  </si>
  <si>
    <t>387 | &lt;CELES&gt;: You're awfully short for a soldier.&lt;line&gt;&lt;LOCKE&gt;: Oh, I forgot I was wearing a uniform!&lt;end&gt;</t>
  </si>
  <si>
    <t>388 | &lt;CELES&gt;: What do you hope to peddle down here?&lt;line&gt;&lt;LOCKE&gt;: Oops! Forgot I was wearing these clothes.&lt;end&gt;</t>
  </si>
  <si>
    <t>389 | &lt;CELES&gt;: And you are…&lt;end&gt;</t>
  </si>
  <si>
    <t>390 | &lt;LOCKE&gt;: I'm with the Returners. Name's &lt;LOCKE&gt;.&lt;page&gt;&lt;CELES&gt;: Returners!!! I used to be General &lt;CELES&gt;…&lt;line&gt;Now I'm just a common traitor…&lt;end&gt;</t>
  </si>
  <si>
    <t>391 | &lt;LOCKE&gt;: Let's go!&lt;line&gt;&lt;CELES&gt;: !? You'd take me along?&lt;end&gt;</t>
  </si>
  <si>
    <t>392 | &lt;CELES&gt;: Thanks, but no thanks. I can barely walk…&lt;end&gt;</t>
  </si>
  <si>
    <t>393 | &lt;CELES&gt;: I'm grateful, but…&lt;line&gt;Even if you got me out, you'd never be able to protect me. No, I think I'm better off here.&lt;end&gt;</t>
  </si>
  <si>
    <t>394 | &lt;LOCKE&gt;: I'll protect you!&lt;end&gt;</t>
  </si>
  <si>
    <t>395 | &lt;LOCKE&gt;: Trust me! You'll be fine!&lt;end&gt;</t>
  </si>
  <si>
    <t>396 | &lt;LOCKE&gt;: Let's go!&lt;end&gt;</t>
  </si>
  <si>
    <t>397 | SOLDIER: …more soup…'n…&lt;end&gt;</t>
  </si>
  <si>
    <t>398 | SOLDIER: …'n some bread, too…&lt;line&gt;&lt;wait 60 frame&gt;Mumble &lt;wait 60 frame&gt; Mumble…&lt;end&gt;</t>
  </si>
  <si>
    <t>399 | &lt;CELES&gt;: Wait.&lt;end&gt;</t>
  </si>
  <si>
    <t>400 | &lt;CELES&gt;: This soldier has something important on him…&lt;end&gt;</t>
  </si>
  <si>
    <t>401 | &lt;CELES&gt;: Why are you helping me?&lt;line&gt;&lt;LOCKE&gt;: You remind me of someone…&lt;end&gt;</t>
  </si>
  <si>
    <t>402 | &lt;LOCKE&gt;: But what's it matter, anyway?&lt;line&gt;I just want to, okay?!&lt;end&gt;</t>
  </si>
  <si>
    <t>403 | &lt;CELES&gt;: This passage leads out.&lt;end&gt;</t>
  </si>
  <si>
    <t>404 | &lt;LOCKE&gt;: Huh?&lt;line&gt;&lt;CELES&gt;: Something's coming outta the wall!!&lt;end&gt;</t>
  </si>
  <si>
    <t>405 | &lt;LOCKE&gt;: Whew!!!&lt;line&gt;Looks like we're in the clear!&lt;end&gt;</t>
  </si>
  <si>
    <t>406 | &lt;LOCKE&gt;: What IS that noise?&lt;end&gt;</t>
  </si>
  <si>
    <t>407 | I heard they grabbed a famous general who turned traitor!&lt;page&gt;She's locked up somewhere in this town.&lt;end&gt;</t>
  </si>
  <si>
    <t>408 | Never a dull moment…&lt;line&gt;Time to guard the passage under the big mansion…&lt;page&gt;Oh, well.&lt;line&gt;Life is tough…&lt;end&gt;</t>
  </si>
  <si>
    <t>409 | I heard there are 2 secret tunnels under the rich man's house.&lt;page&gt;One leads out of town, the other to one of these houses…&lt;end&gt;</t>
  </si>
  <si>
    <t>410 | Thanks to our informer, this town fell instantly!&lt;end&gt;</t>
  </si>
  <si>
    <t>411 | Rascals!&lt;line&gt;Knock it off!&lt;end&gt;</t>
  </si>
  <si>
    <t>412 | &lt;choice&gt;(Change clothes?)&lt;line&gt;&lt;choice&gt;(These are fine.)&lt;end&gt;</t>
  </si>
  <si>
    <t>413 | Lower ranking soldiers like to brawl. Try humiliating them by stealing their clothes!&lt;end&gt;</t>
  </si>
  <si>
    <t>414 | Uh huh!&lt;end&gt;</t>
  </si>
  <si>
    <t>415 | Avoid the armored soldiers! They have no sense of humor!&lt;end&gt;</t>
  </si>
  <si>
    <t>416 | Hey, lady…didn't you just bust in here wearing Magitek armor?&lt;end&gt;</t>
  </si>
  <si>
    <t>417 | BANON: Wait a sec!&lt;end&gt;</t>
  </si>
  <si>
    <t>418 | Get out of here!&lt;line&gt;If you don't…&lt;end&gt;</t>
  </si>
  <si>
    <t>419 | &lt;EDGAR&gt;: Hold on.&lt;line&gt;I'm King &lt;EDGAR&gt; of Figaro…&lt;line&gt;GUARD: Liar!!!&lt;end&gt;</t>
  </si>
  <si>
    <t>420 | BANON: Aye yai yai…&lt;line&gt;&lt;EDGAR&gt;: That kind of attitude is deadly!&lt;line&gt;He won't even listen!&lt;page&gt;&lt;TERRA&gt;: It's all my fault…&lt;end&gt;</t>
  </si>
  <si>
    <t>421 | ARVIS: Banon! King &lt;EDGAR&gt;!&lt;line&gt;…and &lt;TERRA&gt;!!!&lt;end&gt;</t>
  </si>
  <si>
    <t>422 | BANON: Arvis!&lt;line&gt;What's happening here in Narshe?&lt;page&gt;ARVIS: The town's neutral.&lt;line&gt;I've tried to get the people to side with the Returners, but…&lt;page&gt;Anyway, why on earth have you come here?&lt;end&gt;</t>
  </si>
  <si>
    <t>423 | &lt;EDGAR&gt;: First, how are your people doing?&lt;page&gt;ARVIS: They all went…slightly berserk when the Esper was discovered.&lt;end&gt;</t>
  </si>
  <si>
    <t>424 | BANON: We believe this young woman is our only hope of reaching out to that Esper.&lt;page&gt;ARVIS: My people are dying to know what the Esper looks like.&lt;page&gt;Maybe &lt;TERRA&gt; can help restore some order to our town…?&lt;end&gt;</t>
  </si>
  <si>
    <t>425 | &lt;EDGAR&gt;: That Esper is either going to save us…or dig us an early grave…&lt;end&gt;</t>
  </si>
  <si>
    <t>426 | &lt;TERRA&gt;: When &lt;LOCKE&gt; first helped me, he fiddled with somethihg right around here.&lt;end&gt;</t>
  </si>
  <si>
    <t>427 | &lt;EDGAR&gt;: Knowing him there's probably some secret switch in this rock wall…&lt;end&gt;</t>
  </si>
  <si>
    <t>428 | &lt;EDGAR&gt;: Goodness…&lt;line&gt;&lt;TERRA&gt;: What's that…?&lt;page&gt;&lt;EDGAR&gt;: I think this's a security check point. If we follow the light exactly, we'll probably be okay.&lt;page&gt;If we make a mistake, the light'll surround us.&lt;line&gt;To proceed safely we must “tag” the glimmering light.&lt;end&gt;</t>
  </si>
  <si>
    <t>429 | AGED MAN: You the clock maker? I been waitin' for ages!&lt;end&gt;</t>
  </si>
  <si>
    <t>430 | Uh…no.&lt;line&gt;I'm not the clock maker.&lt;end&gt;</t>
  </si>
  <si>
    <t>431 | AGED MAN: There it is, on the wall. Ain't been tickin' for 1, 5, shucks, maybe even 10 years!&lt;end&gt;</t>
  </si>
  <si>
    <t>432 | AGED MAN: Hey!!?&lt;end&gt;</t>
  </si>
  <si>
    <t>433 | What dire fate has befallen &lt;SABIN&gt;, who fell from the raft after the fight with Ultros?…&lt;end&gt;</t>
  </si>
  <si>
    <t>434 | Come to think of it… &lt;wait 60 frame&gt;&lt;line&gt;I saw some total geek when I last went south, to the Veldt.&lt;page&gt;Watch yourselves in those parts!&lt;end&gt;</t>
  </si>
  <si>
    <t>435 | AGED MAN: Lawnmower repairman, eh? Couldn't provide worse service! Grass's 25 feet high out back!&lt;end&gt;</t>
  </si>
  <si>
    <t>436 | AGED MAN: Got it!&lt;end&gt;</t>
  </si>
  <si>
    <t>437 | AGED MAN: You're here to fix my bed! It's squeakin' like all git-out!&lt;end&gt;</t>
  </si>
  <si>
    <t>438 | AGED MAN: No more lip, repairman! Fix that stove, on the double!!!&lt;end&gt;</t>
  </si>
  <si>
    <t>439 | AGED MAN: Goodness! &lt;wait 60 frame&gt;&lt;line&gt;Then you must be…&lt;end&gt;</t>
  </si>
  <si>
    <t>440 | AGED MAN: You've come to fix the door!?&lt;end&gt;</t>
  </si>
  <si>
    <t>441 | Phew!&lt;line&gt;No child could be this mischievious!&lt;end&gt;</t>
  </si>
  <si>
    <t>442 | Yaaaouch!!!!&lt;end&gt;</t>
  </si>
  <si>
    <t>443 | Take a nap?&lt;line&gt;&lt;choice&gt; (Snooze)&lt;line&gt;&lt;choice&gt; (No thanks)&lt;end&gt;</t>
  </si>
  <si>
    <t>444 | AGED MAN: Child…?&lt;line&gt;Ain't no child 'round here!&lt;line&gt;Bolderdash!&lt;page&gt;I'm ready for you to leave!&lt;line&gt;Go on, git! I'm tossin' ya out onta the Veldt!&lt;page&gt;???&lt;line&gt;I'd rather take a stick in the eye than deal with that guy again…&lt;end&gt;</t>
  </si>
  <si>
    <t>445 | MERCHANT: Welcome!&lt;line&gt;Need anything?&lt;line&gt;&lt;choice&gt; What have you?&lt;line&gt;&lt;choice&gt; No thanks.&lt;end&gt;</t>
  </si>
  <si>
    <t>446 | MERCHANT: See you around.&lt;end&gt;</t>
  </si>
  <si>
    <t>447 | Who're you?&lt;end&gt;</t>
  </si>
  <si>
    <t>448 | MERCHANT: Howdy. I own the dry goods business out here!&lt;end&gt;</t>
  </si>
  <si>
    <t>449 | MERCHANT: You're…not from these parts, huh?&lt;end&gt;</t>
  </si>
  <si>
    <t>450 | MERCHANT: We'll, no matter!&lt;line&gt;&lt;choice&gt; See the goods&lt;line&gt;&lt;choice&gt; Not interested&lt;end&gt;</t>
  </si>
  <si>
    <t>451 | MERCHANT: Good day.&lt;line&gt;Need anything?&lt;line&gt;&lt;choice&gt; See the goods&lt;line&gt;&lt;choice&gt; Not interested&lt;end&gt;</t>
  </si>
  <si>
    <t>452 | &lt;SABIN&gt;: You…on a journey?&lt;line&gt;I got separated from my friends. Say, can you tell me how to get to Narshe?&lt;end&gt;</t>
  </si>
  <si>
    <t>453 | MAN: The Empire has set up a base somewhere beyond the forest, and to the east.&lt;line&gt;&lt;SABIN&gt;: …Empire!?&lt;page&gt;MAN: They seem to have their sights set on Doma Castle.&lt;page&gt;&lt;SABIN&gt;: Doma, huh?&lt;line&gt;I have to reach Narshe immediately!&lt;page&gt;MAN: Your only chance is through Doma.&lt;line&gt;I'll show you the way.&lt;page&gt;Just know that I may take off at any time, if I feel like it.&lt;end&gt;</t>
  </si>
  <si>
    <t>454 | &lt;SHADOW&gt;: Imperial soldiers have built a base somewhere beyond the forest.&lt;page&gt;&lt;SABIN&gt;: …Already!?&lt;line&gt;&lt;SHADOW&gt;: They seem to have their sights set on Doma Castle.&lt;page&gt;&lt;SABIN&gt;: So Doma's next, huh?&lt;line&gt;I have to reach Narshe immediately!&lt;page&gt;&lt;SHADOW&gt;: Your only hope is through Doma.&lt;line&gt;I'll show you the way.&lt;page&gt;Just know that I may take off at any time, if I feel like it.&lt;end&gt;</t>
  </si>
  <si>
    <t>455 | Whoa…&lt;line&gt;The dog just can't stand strangers.&lt;end&gt;</t>
  </si>
  <si>
    <t>456 | &lt;SABIN&gt;: The going is bound to be…pretty rough…&lt;end&gt;</t>
  </si>
  <si>
    <t>457 | &lt;SHADOW&gt;: The Reaper is always just a step behind me…&lt;end&gt;</t>
  </si>
  <si>
    <t>458 | Welcome a partner?&lt;line&gt;&lt;choice&gt; Yes&lt;line&gt;&lt;choice&gt; No&lt;end&gt;</t>
  </si>
  <si>
    <t>459 | BARAM: Clyde…I'm…&lt;line&gt;done for…&lt;line&gt;F…find me here…&lt;line&gt;Please, Clyde… &lt;wait 360 frames&gt;&lt;wait 1 frame&gt;&lt;end&gt;</t>
  </si>
  <si>
    <t>460 | BARAM: Yahoooo!&lt;line&gt;We did it, Clyde!&lt;page&gt;CLYDE: A million GP!&lt;line&gt;What a blast! I love this!&lt;end&gt;</t>
  </si>
  <si>
    <t>461 | BARAM: Guess it's time to change our name.&lt;page&gt;CLYDE: Our name?&lt;line&gt;BARAM: We need something more…appropriate.&lt;line&gt;BARAM: Such as…?&lt;page&gt;BARAM: … &lt;SHADOW&gt;!&lt;line&gt;Not bad, huh?&lt;end&gt;</t>
  </si>
  <si>
    <t>462 | CLYDE: Great train robbers of the century…&lt;line&gt;&lt;SHADOW&gt;…?&lt;end&gt;</t>
  </si>
  <si>
    <t>463 | CLYDE: Open your eyes!&lt;line&gt;BARAM: I'm scared…hack, cough…&lt;line&gt;Is…is this MY blood…?&lt;line&gt;CLYDE: You're gonna be okay!&lt;end&gt;</t>
  </si>
  <si>
    <t>464 | BARAM: I've let you down…&lt;line&gt;I'm sorry…&lt;line&gt;CLYDE: Save your strength.&lt;line&gt;We're almost to a town.&lt;page&gt;BARAM: You don't have to pretend. I know. I've lost…too much blood.&lt;end&gt;</t>
  </si>
  <si>
    <t>465 | BARAM: Get going!&lt;line&gt;I'm gonna slow you down.&lt;line&gt;CLYDE: But…!&lt;line&gt;BARAM: You wanna get caught?&lt;end&gt;</t>
  </si>
  <si>
    <t>466 | BARAM: Before you go…&lt;line&gt;You have to use your knife…&lt;end&gt;</t>
  </si>
  <si>
    <t>467 | CLYDE: WHAT!!!!&lt;line&gt;BARAM: Think what they'll do to me if I get caught.&lt;page&gt;I don't want to go through that. Do me this favor.&lt;end&gt;</t>
  </si>
  <si>
    <t>468 | BARAM: Are you…shaking?&lt;line&gt;I can't believe it!&lt;line&gt;You're acting like a coward!&lt;page&gt;Come on, you weakling!&lt;line&gt;Grab a knife and…&lt;line&gt;CLYDE: I CAN'T!&lt;end&gt;</t>
  </si>
  <si>
    <t>469 | BARAM: Clyde!!!&lt;end&gt;</t>
  </si>
  <si>
    <t>470 | CLYDE: I'm sorry…&lt;end&gt;</t>
  </si>
  <si>
    <t>471 | BARAM: Clyde!&lt;line&gt;How dare you!?&lt;end&gt;</t>
  </si>
  <si>
    <t>472 | Hey…HEY!&lt;line&gt;Stay with me now!&lt;end&gt;</t>
  </si>
  <si>
    <t>473 | CLYDE: Where…am…?&lt;page&gt;A small village called Thama…&lt;line&gt;Hang in there!&lt;end&gt;</t>
  </si>
  <si>
    <t>474 | Shriek!!!&lt;line&gt;Help…HELP!!!&lt;line&gt;Talk to the Impresario!&lt;end&gt;</t>
  </si>
  <si>
    <t>475 | Thank goodness!&lt;end&gt;</t>
  </si>
  <si>
    <t>476 | A dragon is sitting smack in the middle of the stage!&lt;end&gt;</t>
  </si>
  <si>
    <t>477 | &lt;line&gt;&lt;              &gt;Surprise!&lt;end&gt;</t>
  </si>
  <si>
    <t>478 | Looks like we're gonna have to save the day once again!&lt;end&gt;</t>
  </si>
  <si>
    <t>479 | There's something odd about this stratum…&lt;page&gt;It's as if we've bumped into something…&lt;line&gt;&lt;choice&gt; (Continue journey)&lt;line&gt;&lt;choice&gt; (Stop and explore)&lt;end&gt;</t>
  </si>
  <si>
    <t>480 | SOLDIER: Who in blazes're YOU?&lt;end&gt;</t>
  </si>
  <si>
    <t>481 | SOLDIER A: Shhhh!&lt;line&gt;Do I always have to tell you to keep it down?!&lt;line&gt;You're hopeless…!&lt;page&gt;SOLDIER A: I hate that weirdo, Kefka. I don't even think he's human, not like General Leo…&lt;page&gt;SOLDIER B: Agreed.&lt;end&gt;</t>
  </si>
  <si>
    <t>482 | &lt;SABIN&gt;: What the…?&lt;line&gt;Where'd these soldiers come from?&lt;end&gt;</t>
  </si>
  <si>
    <t>483 | COMMANDER: You two! We're about to storm Doma Castle…&lt;page&gt;You will join the assault team!&lt;end&gt;</t>
  </si>
  <si>
    <t>484 | &lt;end&gt;</t>
  </si>
  <si>
    <t>485 | SOLDIER: Rogue!!!&lt;end&gt;</t>
  </si>
  <si>
    <t>486 | This's an Imperial base.&lt;line&gt;Too many soldiers…&lt;end&gt;</t>
  </si>
  <si>
    <t>487 | SOLDIER A: Hey, have you heard?&lt;line&gt;SOLDIER B: Oh, you mean…&lt;page&gt;SOLDIER A: Shhh! Quiet down.&lt;line&gt;If Kefka catches us, we're toast.&lt;end&gt;</t>
  </si>
  <si>
    <t>488 | SOLDIER A: If he drives General Leo out of our battalion,&lt;line&gt;he'll probably become the next general!&lt;page&gt;SOLDIER B: Don't make me laugh!&lt;line&gt;If someone like him becomes a general, I'll go home!&lt;end&gt;</t>
  </si>
  <si>
    <t>489 | SOLDIER A: Shhhhh!&lt;line&gt;What if he hears you?&lt;line&gt;You'll be jailed!&lt;page&gt;SOLDIER B: Alright, alright!&lt;end&gt;</t>
  </si>
  <si>
    <t>490 | SOLDIER B: Uh, oh…&lt;line&gt;Here he comes…&lt;line&gt;Back to the waiting zone!&lt;end&gt;</t>
  </si>
  <si>
    <t>491 | KEFKA: Hey, you!&lt;line&gt;You keeping a sharp lookout?&lt;page&gt;SOLDIER A: Yes, Sir.&lt;line&gt;You're Kefka, correct?&lt;line&gt;How are you, Sir?&lt;page&gt;KEFKA: Please!&lt;line&gt;Save your petty small talk!&lt;line&gt;Just do your job!&lt;end&gt;</t>
  </si>
  <si>
    <t>492 | SOLDIER B: Phew…!&lt;line&gt;Someone's gotta put that guy away!&lt;page&gt;SOLDIER B: I'd like to tell him to his face he's no General Leo!&lt;end&gt;</t>
  </si>
  <si>
    <t>493 | SOLDIER: General Leo.&lt;line&gt;The citizens of Doma seem to be playing a waiting game…&lt;page&gt;LEO: So, that's their strategy.&lt;end&gt;</t>
  </si>
  <si>
    <t>494 | SOLDIER: General.&lt;line&gt;We're ready to take the castle. Just give the order…&lt;page&gt;LEO: Patience!&lt;line&gt;If we attack now, we'll have to sacrifice too many lives.&lt;end&gt;</t>
  </si>
  <si>
    <t>495 | SOLDIER: But, General!&lt;line&gt;I'm ready to lay my life down at any time for the Empire!&lt;end&gt;</t>
  </si>
  <si>
    <t>496 | LEO: You're from Maranda, right?&lt;page&gt;SOLDIER: Y…yes Sir. Why?&lt;end&gt;</t>
  </si>
  <si>
    <t>497 | LEO: And your family lives there? Fall in battle, and I'll have to deliver the bad news…&lt;line&gt;What shall I say to them?&lt;page&gt;You have a life to go back to someday. Don't throw it all away for nothing. Emperor Gestahl wouldn't want that.&lt;end&gt;</t>
  </si>
  <si>
    <t>498 | SOLDIER: Yes, Sir!&lt;end&gt;</t>
  </si>
  <si>
    <t>499 | SOLDIER: General Leo!&lt;end&gt;</t>
  </si>
  <si>
    <t>500 | SOLDIER: Hey!&lt;line&gt;What are you doing?&lt;end&gt;</t>
  </si>
  <si>
    <t>501 | SOLDIER: A carrier pigeon from Emperor Gestahl.&lt;end&gt;</t>
  </si>
  <si>
    <t>502 | LEO: What…?&lt;end&gt;</t>
  </si>
  <si>
    <t>503 | LEO: The Emperor summons me.&lt;line&gt;I must return immediately.&lt;end&gt;</t>
  </si>
  <si>
    <t>504 | SOLDIER: I understand, Sir.&lt;end&gt;</t>
  </si>
  <si>
    <t>505 | LEO: Right.&lt;line&gt;I'll leave Doma in your hands.&lt;line&gt;SOLDIER: Yes, Sir.&lt;page&gt;LEO: Okay…&lt;line&gt;Just don't jump the gun.&lt;line&gt;Please…&lt;end&gt;</t>
  </si>
  <si>
    <t>506 | SOLDIER: Sir!&lt;line&gt;Leave it to us, Sir!&lt;end&gt;</t>
  </si>
  <si>
    <t>507 | LEO: Right.&lt;end&gt;</t>
  </si>
  <si>
    <t>508 | So that's General Leo…&lt;line&gt;He could be my friend, if he weren't my enemy…&lt;end&gt;</t>
  </si>
  <si>
    <t>509 | That was too close…!&lt;end&gt;</t>
  </si>
  <si>
    <t>510 | Urrgh! The top won't open.&lt;page&gt;Right…&lt;line&gt;&lt;choice&gt; (Kick it)&lt;line&gt;&lt;choice&gt; (Hit it)&lt;line&gt;&lt;choice&gt; (Leave it)&lt;end&gt;</t>
  </si>
  <si>
    <t>511 | Yeeeouch!&lt;end&gt;</t>
  </si>
  <si>
    <t>512 | No! A sentry!&lt;end&gt;</t>
  </si>
  <si>
    <t>513 | SOLDIER: Who goes there?&lt;end&gt;</t>
  </si>
  <si>
    <t>514 | SOLDIER: …???&lt;line&gt;I knew I heard something…&lt;page&gt;Meoooow&lt;page&gt;SOLDIER: Just a lousy cat…&lt;end&gt;</t>
  </si>
  <si>
    <t>515 | KEFKA: Now that Leo's gone, I'll turn this water into a flowing river of poison!&lt;end&gt;</t>
  </si>
  <si>
    <t>516 | LEO: The Emperor has ordered  me to return home. I don't want any trouble here!&lt;page&gt;KEFKA: You loser!&lt;line&gt;I'll take care of this situation in no time!&lt;end&gt;</t>
  </si>
  <si>
    <t>517 | LEO: Don't be pompous!&lt;line&gt;And DON'T forget that they are PEOPLE, just like you and me.&lt;page&gt;KEFKA: We need not spare those lands that gave rise to the Returners!&lt;end&gt;</t>
  </si>
  <si>
    <t>518 | KEFKA: You just go and be a good little boy…!&lt;end&gt;</t>
  </si>
  <si>
    <t>519 | KEFKA: Is the poison ready?&lt;line&gt;SOLDIER: But, General Leo said…&lt;page&gt;KEFKA: He's no longer here!&lt;line&gt;I'm in charge now. Pour it!&lt;page&gt;SOLDIER: Some of our people are prisoners inside the castle!&lt;line&gt;If we poison the river…&lt;page&gt;KEFKA: Do it!&lt;line&gt;Take 'em all out!&lt;end&gt;</t>
  </si>
  <si>
    <t>520 | That's inhuman!&lt;end&gt;</t>
  </si>
  <si>
    <t>521 | KEFKA: Unh? Silence!&lt;line&gt;You're history, bub…&lt;end&gt;</t>
  </si>
  <si>
    <t>522 | KEFKA: What an oaf!&lt;line&gt;When I get my hands on him…&lt;end&gt;</t>
  </si>
  <si>
    <t>523 | KEFKA: Ha, ha, ha!&lt;line&gt;…What a toad!&lt;end&gt;</t>
  </si>
  <si>
    <t>524 | KEFKA: Huh!?&lt;line&gt;How long do you expect me to put up with you? Next time, you're a goner.&lt;end&gt;</t>
  </si>
  <si>
    <t>525 | Wait!!!&lt;end&gt;</t>
  </si>
  <si>
    <t>526 | KEFKA: Oh, gripe!&lt;line&gt;Hey! If you know what's good for you…&lt;end&gt;</t>
  </si>
  <si>
    <t>527 | NO!!&lt;line&gt;Unless we act now, Kefka'll use the poison to…&lt;end&gt;</t>
  </si>
  <si>
    <t>528 | KEFKA: Hee, hee!&lt;line&gt;Nothing can beat the music of hundreds of voices screaming in unison!&lt;page&gt;Uwa, ha, ha!&lt;end&gt;</t>
  </si>
  <si>
    <t>529 | COMMANDER: Attack!&lt;end&gt;</t>
  </si>
  <si>
    <t>530 | DOMA SENTRY: It's hopeless.&lt;line&gt;We can't keep them out.&lt;end&gt;</t>
  </si>
  <si>
    <t>531 | DOMA SENTRY: So, it's finally happening…&lt;end&gt;</t>
  </si>
  <si>
    <t>532 | A moment, Sir!&lt;end&gt;</t>
  </si>
  <si>
    <t>533 | Allow me the honor!&lt;end&gt;</t>
  </si>
  <si>
    <t>534 | &lt;CYAN&gt;: If we can fell their commander, they'll surely give up.&lt;end&gt;</t>
  </si>
  <si>
    <t>535 | &lt;CYAN&gt;: Let us give it a try.&lt;end&gt;</t>
  </si>
  <si>
    <t>536 | &lt;CYAN&gt;: Thou musn't give up the fight!&lt;end&gt;</t>
  </si>
  <si>
    <t>537 | DOMA SENTRY: Sir &lt;CYAN&gt;!&lt;line&gt;Let their commander have it!&lt;end&gt;</t>
  </si>
  <si>
    <t>538 | DOMA SENTRY: Sir &lt;CYAN&gt;!&lt;end&gt;</t>
  </si>
  <si>
    <t>539 | &lt;CYAN&gt;: I am &lt;CYAN&gt;,&lt;line&gt;retainer to the King of Doma.&lt;line&gt;I am your worst nightmare…&lt;end&gt;</t>
  </si>
  <si>
    <t>540 | &lt;CYAN&gt;: Huh?&lt;line&gt;The water looks odd…&lt;end&gt;</t>
  </si>
  <si>
    <t>541 | TROOPER: The general's been defeated! Run!!!&lt;end&gt;</t>
  </si>
  <si>
    <t>542 | &lt;CYAN&gt;: This is… &lt;wait 60 frame&gt;POISON!&lt;end&gt;</t>
  </si>
  <si>
    <t>543 | &lt;CYAN&gt;: Your Highness!&lt;line&gt;Fear not!&lt;line&gt;KING DOMA: Who's there?&lt;end&gt;</t>
  </si>
  <si>
    <t>544 | &lt;CYAN&gt;: &lt;CYAN&gt;, Excellency.&lt;page&gt;KING DOMA: Indeed!&lt;line&gt;My sight is going fast…&lt;line&gt;Can't see a thing…&lt;page&gt;&lt;CYAN&gt;: Excellency!&lt;line&gt;Hang on!&lt;line&gt;KING DOMA: &lt;CYAN&gt;…&lt;page&gt;You have defended the realm since my father's days…hack, cough…&lt;line&gt;Thank you…&lt;page&gt;It's over…&lt;line&gt;Our kingdom is through.&lt;end&gt;</t>
  </si>
  <si>
    <t>545 | &lt;CYAN&gt;: Not yet, Highness!&lt;line&gt;KING DOMA: I fear for your family. &lt;wait 60 frame&gt;Uhh…chest is on f…fire…&lt;page&gt;&lt;CYAN&gt;: Save your strength!&lt;line&gt;Don't talk!&lt;line&gt;KING DOMA: Go…run to your family…hack… &lt;wait 60 frame&gt;gasp… &lt;wait 60 frame&gt;……&lt;page&gt;&lt;CYAN&gt;: Highness!!&lt;end&gt;</t>
  </si>
  <si>
    <t>546 | &lt;CYAN&gt;: Elayne!&lt;line&gt;&lt;wait 60 frame&gt;Elayne! Wake up!&lt;end&gt;</t>
  </si>
  <si>
    <t>547 | &lt;CYAN&gt;: This…&lt;line&gt;This…can't be happening!&lt;end&gt;</t>
  </si>
  <si>
    <t>548 | &lt;CYAN&gt;: ! &lt;wait 60 frame&gt;Owain…&lt;line&gt;NOT YOU TOO!&lt;line&gt;Son…you can't BOTH leave me!&lt;end&gt;</t>
  </si>
  <si>
    <t>549 | Faithful retainer to his family's liege, with the courage and strength of a hundred men…&lt;end&gt;</t>
  </si>
  <si>
    <t>550 | The Empire's base is bustling with activity. Something must be up!&lt;end&gt;</t>
  </si>
  <si>
    <t>551 | DOMA SENTRY: What lowdown, contemptible…!&lt;end&gt;</t>
  </si>
  <si>
    <t>552 | &lt;CYAN&gt;: Guard our liege!&lt;end&gt;</t>
  </si>
  <si>
    <t>553 | &lt;CYAN&gt;: Walled up in there, we can wait out our enemy!&lt;end&gt;</t>
  </si>
  <si>
    <t>554 | &lt;CYAN&gt;: D… &lt;wait 60 frame&gt;Dear me…&lt;end&gt;</t>
  </si>
  <si>
    <t>555 | DOMA SENTRY: We're through.&lt;end&gt;</t>
  </si>
  <si>
    <t>556 | DOMA SENTRY: To the King, on the double!&lt;end&gt;</t>
  </si>
  <si>
    <t>557 | &lt;CYAN&gt;: Right!&lt;line&gt;The King's room is near!&lt;end&gt;</t>
  </si>
  <si>
    <t>558 | &lt;CYAN&gt;: Highness…&lt;end&gt;</t>
  </si>
  <si>
    <t>559 | &lt;CYAN&gt;: There have to be some survivors in the castle!&lt;line&gt;DOMA SENTRY: Let's split up…&lt;end&gt;</t>
  </si>
  <si>
    <t>560 | &lt;CYAN&gt;: Here, too…&lt;end&gt;</t>
  </si>
  <si>
    <t>561 | &lt;CYAN&gt;: I…impossible!&lt;line&gt;&lt;wait 60 frame&gt;Idiotic!!!&lt;end&gt;</t>
  </si>
  <si>
    <t>562 | We can't forgive this! &lt;wait 60 frame&gt;&lt;line&gt;The Empire must pay!&lt;end&gt;</t>
  </si>
  <si>
    <t>563 | TROOPER: This is off limits.&lt;end&gt;</t>
  </si>
  <si>
    <t>564 | WARRIOR: I am &lt;CYAN&gt;,&lt;line&gt;retainer to King Doma!&lt;end&gt;</t>
  </si>
  <si>
    <t>565 | &lt;CYAN&gt;: Ohhh!&lt;line&gt;This is too much! &lt;wait 45 frames&gt;&lt;wait 1 frame&gt;&lt;end&gt;</t>
  </si>
  <si>
    <t>566 | &lt;CYAN&gt;: Urgh!!!&lt;line&gt;Who released this poison?&lt;line&gt; &lt;wait 45 frames&gt;&lt;wait 1 frame&gt;&lt;end&gt;</t>
  </si>
  <si>
    <t>567 | SOLDIER: The enemy!&lt;line&gt;Get ready, everyone!&lt;end&gt;</t>
  </si>
  <si>
    <t>568 | &lt;SABIN&gt;: That guy's a sitting duck! Gotta help him, fast!&lt;end&gt;</t>
  </si>
  <si>
    <t>569 | &lt;SABIN&gt;: Uwaaa!&lt;page&gt;It's that poison!&lt;line&gt;This isn't gonna be easy…&lt;end&gt;</t>
  </si>
  <si>
    <t>570 | &lt;SABIN&gt;: May I give you a hand?!&lt;end&gt;</t>
  </si>
  <si>
    <t>571 | &lt;CYAN&gt;: Thank you…&lt;line&gt;whomever you are.&lt;end&gt;</t>
  </si>
  <si>
    <t>572 | &lt;SABIN&gt;: Let me have at it!&lt;end&gt;</t>
  </si>
  <si>
    <t>573 | &lt;CYAN&gt;: What a mess!!&lt;line&gt;Be careful, Sir!!&lt;end&gt;</t>
  </si>
  <si>
    <t>574 | Look…we're gonna have to do this together!&lt;end&gt;</t>
  </si>
  <si>
    <t>575 | &lt;CYAN&gt;: The thought had occurred to me as well!&lt;end&gt;</t>
  </si>
  <si>
    <t>576 | &lt;SABIN&gt;: I'm &lt;SABIN&gt;, from Figaro. I'll explain more later. First, let's finish this!&lt;end&gt;</t>
  </si>
  <si>
    <t>577 | &lt;CYAN&gt;: Thank you, kind sir!&lt;end&gt;</t>
  </si>
  <si>
    <t>578 | &lt;CYAN&gt;: Eeoooa!&lt;line&gt;Be you friend or enemy?!&lt;end&gt;</t>
  </si>
  <si>
    <t>579 | &lt;SABIN&gt;: Ouuuch!&lt;line&gt;…didn't MEAN to step in there…&lt;end&gt;</t>
  </si>
  <si>
    <t>580 | &lt;SABIN&gt;: ! &lt;wait 45 frames&gt;&lt;wait 1 frame&gt;&lt;end&gt;</t>
  </si>
  <si>
    <t>581 | &lt;SABIN&gt;: Allow me to thank you! I am &lt;SABIN&gt;, from Figaro.&lt;line&gt;Now, let's scram!&lt;end&gt;</t>
  </si>
  <si>
    <t>582 | &lt;CYAN&gt;: But what of my home, my family…my friends?&lt;page&gt;&lt;SABIN&gt;: Look…&lt;line&gt;If we stick around any longer we'll have a regiment of troops down our throats.&lt;end&gt;</t>
  </si>
  <si>
    <t>583 | &lt;CYAN&gt;: Sir &lt;SABIN&gt;!!&lt;line&gt;It is I who is in your debt!&lt;end&gt;</t>
  </si>
  <si>
    <t>584 | &lt;SABIN&gt;: Forget it.&lt;line&gt;Now, come on!&lt;end&gt;</t>
  </si>
  <si>
    <t>585 | &lt;CYAN&gt;: Aaahhh!&lt;line&gt;We can't stop now!&lt;line&gt; &lt;wait 60 frames&gt;&lt;wait 1 frame&gt;&lt;end&gt;</t>
  </si>
  <si>
    <t>586 | &lt;SABIN&gt;: Then let's just bust through!&lt;end&gt;</t>
  </si>
  <si>
    <t>587 | End of the line!&lt;end&gt;</t>
  </si>
  <si>
    <t>588 | There's nowhere to run!&lt;end&gt;</t>
  </si>
  <si>
    <t>589 | Who said anything about running?!&lt;end&gt;</t>
  </si>
  <si>
    <t>590 | &lt;SABIN&gt;: Can't believe we've made it this far…&lt;line&gt;Say, how do we get to Narshe from here?&lt;page&gt;&lt;CYAN&gt;: Narshe, eh?&lt;page&gt;Only one route, through the forest to the south.&lt;end&gt;</t>
  </si>
  <si>
    <t>591 | &lt;SABIN&gt;: All right!&lt;line&gt;It's decided.&lt;line&gt;Let's get going!&lt;end&gt;</t>
  </si>
  <si>
    <t>592 | &lt;SABIN&gt;: Nothing but poison this way!&lt;end&gt;</t>
  </si>
  <si>
    <t>593 | SOLDIER: Got 'em!&lt;line&gt;Over here!&lt;end&gt;</t>
  </si>
  <si>
    <t>594 | &lt;SABIN&gt;: Hoo, boy…&lt;page&gt;&lt;SABIN&gt;: I have a great idea…&lt;line&gt;Come over here.&lt;end&gt;</t>
  </si>
  <si>
    <t>595 | &lt;CYAN&gt;: Sir &lt;SABIN&gt;!&lt;line&gt;What on earth are these?&lt;end&gt;</t>
  </si>
  <si>
    <t>596 | &lt;SABIN&gt;: I'll explain later!&lt;line&gt;Relax. Just climb in!&lt;end&gt;</t>
  </si>
  <si>
    <t>597 | &lt;CYAN&gt;: Sir &lt;SABIN&gt;!&lt;line&gt;How might these abominations be manipulated?&lt;end&gt;</t>
  </si>
  <si>
    <t>598 | &lt;SABIN&gt;: I'm getting sick of this! Thou art such a pain in the…! &lt;wait 60 frame&gt;Confound it all! I'm starting to talk like you!&lt;page&gt;&lt;SABIN&gt;: Now listen!&lt;line&gt;Just use those levers located by your hands.&lt;end&gt;</t>
  </si>
  <si>
    <t>599 | This is a classroom for the beginner. Here we answer your questions about the world.&lt;line&gt;Think of us as your advisors…&lt;end&gt;</t>
  </si>
  <si>
    <t>600 | Welcome to this classroom.&lt;line&gt;We'll be here for you even if the world should crumble.&lt;end&gt;</t>
  </si>
  <si>
    <t>601 | This is water from a recovery spring. It'll restore your HP and MP. Such springs are located throughout the world.&lt;end&gt;</t>
  </si>
  <si>
    <t>602 | This is a Save Point.&lt;end&gt;</t>
  </si>
  <si>
    <t>603 | Valuables are often hidden in pots such as this one.&lt;end&gt;</t>
  </si>
  <si>
    <t>604 | Use curative items to restore your HP. Staying at an Inn will revive your party in full.&lt;end&gt;</t>
  </si>
  <si>
    <t>605 | Ha!&lt;line&gt;Sometimes monsters lurk inside of treasure chests!&lt;end&gt;</t>
  </si>
  <si>
    <t>606 | Heard about Relics?&lt;end&gt;</t>
  </si>
  <si>
    <t>607 | Choose with the A Button. Cancel a choice with the B Button. View the Main Menu with the X Button.&lt;end&gt;</t>
  </si>
  <si>
    <t>608 | When buying armor and weapons you'll see some symbols next to your characters:&lt;page&gt;Triangles pointing up indicate increasing battle power.&lt;page&gt;Triangles pointing down indicate decreasing battle power.&lt;page&gt;“=” indicates no change in battle power.&lt;page&gt;“E” means the item is already equipped on that character.&lt;page&gt;A symbol under a character means that person is now in your party.&lt;end&gt;</t>
  </si>
  <si>
    <t>609 | If you select the “Wait” Battle Mode from the Config Menu…&lt;page&gt;You can take all the time you need to select spells or items without being attacked.&lt;end&gt;</t>
  </si>
  <si>
    <t>610 | Run from some battles by pressing (and holding) both the L and R Buttons.&lt;end&gt;</t>
  </si>
  <si>
    <t>611 | A full meter in the lower right means that character will be next to accept battle commands.&lt;page&gt;Press the X or Y button to pass that character's battle opportunity to the next character.&lt;end&gt;</t>
  </si>
  <si>
    <t>612 | When selecting a spell, press the L or R Button to select multiple targets.&lt;end&gt;</t>
  </si>
  <si>
    <t>613 | During a battle, press left or right on the control pad to select “Row” or “Defense.”&lt;page&gt;“Defense” cuts received damage in half, and works until your next command input.&lt;end&gt;</t>
  </si>
  <si>
    <t>614 | Damage is more severe when caught in a pincer attack!&lt;line&gt;Use care when running!&lt;end&gt;</t>
  </si>
  <si>
    <t>615 | White numerals appearing during battle are damage points. Green numerals are recovery points.&lt;end&gt;</t>
  </si>
  <si>
    <t>616 | In the back row, damage and attack power are halved.&lt;page&gt;Change rows using the Main Menu: press left on the Control Pad, then press the A Button.&lt;end&gt;</t>
  </si>
  <si>
    <t>617 | Need status info?&lt;line&gt;&lt;choice&gt; Yes&lt;line&gt;&lt;choice&gt; No&lt;end&gt;</t>
  </si>
  <si>
    <t>618 | “Clear”&lt;line&gt;Enemy can't strike you, but you're an easy target for spells.&lt;page&gt;You'll revert to normal if a spell hits you.&lt;page&gt;“Imp”&lt;line&gt;Lose use of spells and commands.&lt;page&gt;“Zombie”&lt;line&gt;HP drops to 0, and you attack party members. Use “Revivify” to reverse.&lt;page&gt;For “Muddled” and “Psyche”&lt;line&gt;You'll revert to normal when struck by a weapon.&lt;end&gt;</t>
  </si>
  <si>
    <t>619 | Use a curative spell or item on an undead creature for maximum damage.&lt;end&gt;</t>
  </si>
  <si>
    <t>620 | “Life 3”&lt;line&gt;Automatically brought back even if status is affected.&lt;page&gt;“Regen”&lt;line&gt;HP gradually come back.&lt;end&gt;</t>
  </si>
  <si>
    <t>621 | 3-way attack indicates a fire, ice and lightning attack.&lt;end&gt;</t>
  </si>
  <si>
    <t>622 | “Rflect” spells will fade over time, and can't block certain magic attacks.&lt;end&gt;</t>
  </si>
  <si>
    <t>623 | “Runic”&lt;line&gt;Turns many magic attacks into MP! Can be used repeatedly.&lt;page&gt;“Morph”&lt;line&gt;Increases Attack and Magic power. Duration increases with battles fought.&lt;page&gt;“Dance” and “Rage”&lt;line&gt;Once selected, will continue until the battle is over.&lt;end&gt;</t>
  </si>
  <si>
    <t>624 | When multiple images of your characters flash on the screen, weapons won't touch you.&lt;end&gt;</t>
  </si>
  <si>
    <t>625 | Might want to go out and get some experience in the world before coming in here!&lt;end&gt;</t>
  </si>
  <si>
    <t>626 | Near-fatal status can result in special hidden skills. See what happens if you select command “Fight”…&lt;end&gt;</t>
  </si>
  <si>
    <t>627 | Seems you have a piece of Magicite.&lt;page&gt;Want to learn more about Espers?&lt;line&gt;&lt;choice&gt; Yes&lt;line&gt;&lt;choice&gt; No&lt;end&gt;</t>
  </si>
  <si>
    <t>628 | To use an Esper it must be equipped. Choose “Skills” from the menu, then select “Espers.”&lt;page&gt;During battle, select Magic, and press up on the Control Pad. Press the A Button to use the Esper.&lt;page&gt;Remember, an Esper can only be used once per battle.&lt;page&gt;&lt;line&gt;&lt;         &gt;Learning Magic&lt;page&gt;Learn new spells by equipping Espers. Switch Espers to learn different sets of spells.&lt;page&gt;The higher the “Learning Speed” the faster a spell is learned.&lt;page&gt;When equipped, some Espers will raise qualities (Strength, HP, MP etc.) to their maximum limits at the next “level up.”&lt;end&gt;</t>
  </si>
  <si>
    <t>629 | Each SwdTech sword has its own unique name.&lt;page&gt;You'll gain more SwdTech skills over time.&lt;end&gt;</t>
  </si>
  <si>
    <t>630 | “About Rflect”&lt;line&gt;“Rflect” doesn't block spells that have been “Rflected” off others.&lt;page&gt;Enemy protected by Rflect?&lt;line&gt;Try bouncing an attack off a Rflect-protected individual in your party!&lt;end&gt;</t>
  </si>
  <si>
    <t>631 | Color changes indicate changes in status.&lt;end&gt;</t>
  </si>
  <si>
    <t>632 | Blue = Rflect&lt;line&gt;&lt;line&gt;Spells are reflected. &lt;wait 120 frames&gt;&lt;wait 1 frame&gt;&lt;end&gt;</t>
  </si>
  <si>
    <t>633 | Yellow = “Safe”&lt;line&gt;&lt;line&gt;Defense up! &lt;wait 120 frames&gt;&lt;wait 1 frame&gt;&lt;end&gt;</t>
  </si>
  <si>
    <t>634 | Green = “Shell”&lt;line&gt;&lt;line&gt;Magic defense up! &lt;wait 120 frames&gt;&lt;wait 1 frame&gt;&lt;end&gt;</t>
  </si>
  <si>
    <t>635 | Red = “Haste”&lt;line&gt;&lt;line&gt;Speed up! &lt;wait 120 frames&gt;&lt;wait 1 frame&gt;&lt;end&gt;</t>
  </si>
  <si>
    <t>636 | White = “Slow”&lt;line&gt;&lt;line&gt;Speed way down! &lt;wait 120 frames&gt;&lt;wait 1 frame&gt;&lt;end&gt;</t>
  </si>
  <si>
    <t>637 | Pink = “Stop”&lt;line&gt;&lt;line&gt;Time stops! &lt;wait 120 frames&gt;&lt;wait 1 frame&gt;&lt;end&gt;</t>
  </si>
  <si>
    <t>638 | &lt;LOCKE&gt;: I think I'm gonna…&lt;end&gt;</t>
  </si>
  <si>
    <t>639 | &lt;LOCKE&gt;: Ooh… &lt;wait 60 frame&gt;Ohhhhhhh…&lt;end&gt;</t>
  </si>
  <si>
    <t>640 | Stay clear of the engine room. It's dangerous.&lt;end&gt;</t>
  </si>
  <si>
    <t>641 | We're almost to Crescent Island.&lt;end&gt;</t>
  </si>
  <si>
    <t>642 | The Magitek Armor's being refurbished.&lt;end&gt;</t>
  </si>
  <si>
    <t>643 | &lt;CELES&gt;: Hey…&lt;LOCKE&gt;…&lt;end&gt;</t>
  </si>
  <si>
    <t>644 | Rumor has it that the power of magic still exists on Crescent Island.&lt;end&gt;</t>
  </si>
  <si>
    <t>645 | Once we find an Esper, we'll be able to restore peace!&lt;end&gt;</t>
  </si>
  <si>
    <t>646 | &lt;TERRA&gt;: …&lt;line&gt;Where's &lt;GAU&gt;…? &lt;wait 60 frame&gt;&lt;line&gt;&lt;LOCKE&gt;: He hates ships.&lt;line&gt;&lt;wait 60 frame&gt;We must…leave him behind!&lt;end&gt;</t>
  </si>
  <si>
    <t>647 | SOLDIER: All systems A-O-K.&lt;end&gt;</t>
  </si>
  <si>
    <t>648 | &lt;LOCKE&gt;: Urgh… &lt;wait 60 frame&gt;Uooh… &lt;wait 60 frame&gt;Argh…&lt;end&gt;</t>
  </si>
  <si>
    <t>649 | WAITER: Please order at the table…&lt;end&gt;</t>
  </si>
  <si>
    <t>650 | &lt;SABIN&gt;: Food! Chop!&lt;line&gt;Let's go slop the hogs!&lt;end&gt;</t>
  </si>
  <si>
    <t>651 | Can't leave the train now!&lt;end&gt;</t>
  </si>
  <si>
    <t>652 | WAITER: Care for something?&lt;line&gt;&lt;choice&gt;(Yes, please!)&lt;line&gt;&lt;choice&gt;(No, thanks)&lt;end&gt;</t>
  </si>
  <si>
    <t>653 | &lt;SABIN&gt;: Food! Food!&lt;line&gt;Bring me everything ya got!&lt;end&gt;</t>
  </si>
  <si>
    <t>654 | &lt;SABIN&gt;: Worried?&lt;line&gt;&lt;wait 60 frame&gt;Can't wage war on an empty stomach!&lt;end&gt;</t>
  </si>
  <si>
    <t>655 | &lt;CYAN&gt;: Hummm…&lt;line&gt;Sir! I won't hear any more of this kind of talk!&lt;end&gt;</t>
  </si>
  <si>
    <t>656 | &lt;SABIN&gt;: Well!&lt;line&gt;&lt;wait 60 frame&gt;I've stuffed down all I can…&lt;line&gt;Let's go!&lt;end&gt;</t>
  </si>
  <si>
    <t>657 | WAITER: One moment, please.&lt;end&gt;</t>
  </si>
  <si>
    <t>658 | &lt;CYAN&gt;: A…are you going to be okay if you eat THIS?&lt;end&gt;</t>
  </si>
  <si>
    <t>659 | &lt;SHADOW&gt;: ……&lt;line&gt;&lt;wait 60 frame&gt;Interceptor…are you hungry?&lt;end&gt;</t>
  </si>
  <si>
    <t>660 | Gobble… &lt;wait 60 frame&gt;snarf… &lt;wait 60 frame&gt;snap…&lt;end&gt;</t>
  </si>
  <si>
    <t>661 | IMPRESARIO: Wanna stop the train? Just use the controls in the engineer's compartment!&lt;end&gt;</t>
  </si>
  <si>
    <t>662 | IMPRESARIO: I manage this train! What business have you here?&lt;page&gt;Hmmm…&lt;line&gt;&lt;choice&gt;(Tell us about the train.)&lt;line&gt;&lt;choice&gt;(How do we stop it?)&lt;line&gt;&lt;choice&gt;(Leave us in peace.)&lt;end&gt;</t>
  </si>
  <si>
    <t>663 | IMPRESARIO: This train ferries&lt;line&gt;the dear departed to the&lt;line&gt;“other side.” There they can take their eternal rest.&lt;end&gt;</t>
  </si>
  <si>
    <t>664 | Can't follow us now.&lt;end&gt;</t>
  </si>
  <si>
    <t>665 | &lt;CYAN&gt;: Be these time schedules?&lt;line&gt;&lt;SABIN&gt;: Hmmm…&lt;line&gt;They're all blank!&lt;end&gt;</t>
  </si>
  <si>
    <t>666 | IMPRESARIO: The Phantom Train&lt;line&gt;guides “the departed ones” to&lt;line&gt;the spirit world. They have no need of schedules!&lt;end&gt;</t>
  </si>
  <si>
    <t>667 | &lt;SABIN&gt;: What's this?&lt;line&gt;Let me just give it a…&lt;end&gt;</t>
  </si>
  <si>
    <t>668 | &lt;CYAN&gt;: Sir &lt;SABIN&gt;!&lt;line&gt;Maybe we shouldn't fumble with that!&lt;end&gt;</t>
  </si>
  <si>
    <t>669 | &lt;SABIN&gt;: &lt;CYAN&gt;…&lt;line&gt;You're not…scared, are you!?&lt;end&gt;</t>
  </si>
  <si>
    <t>670 | &lt;SABIN&gt;: Gave it my best shot.&lt;end&gt;</t>
  </si>
  <si>
    <t>671 | &lt;CYAN&gt;: How could you…&lt;end&gt;</t>
  </si>
  <si>
    <t>672 | &lt;CYAN&gt;: How can you…!?&lt;end&gt;</t>
  </si>
  <si>
    <t>673 | &lt;CYAN&gt;: How dare you?!&lt;page&gt;Just because I respect other beings' property doesn't mean I'm not mechanically minded!&lt;end&gt;</t>
  </si>
  <si>
    <t>674 | &lt;SABIN&gt;: &lt;CYAN&gt;…&lt;line&gt;You're a total klutz when it comes to machines.&lt;end&gt;</t>
  </si>
  <si>
    <t>675 | &lt;CYAN&gt;: SILENCE…!&lt;line&gt;H…how could you tell?&lt;end&gt;</t>
  </si>
  <si>
    <t>676 | &lt;CYAN&gt;: A train's there!?&lt;line&gt;&lt;wait 60 frame&gt;But I thought Doma's railway had been destroyed…?&lt;page&gt;&lt;SABIN&gt;: May be survivors inside. Let's take a look.&lt;end&gt;</t>
  </si>
  <si>
    <t>677 | &lt;CYAN&gt;: Sir &lt;SABIN&gt;!&lt;end&gt;</t>
  </si>
  <si>
    <t>678 | &lt;SABIN&gt;: We can't just wander around out here!&lt;line&gt;We have to go on board!&lt;end&gt;</t>
  </si>
  <si>
    <t>679 | &lt;SABIN&gt;: What on earth…?&lt;end&gt;</t>
  </si>
  <si>
    <t>680 | &lt;CYAN&gt;: Let me off!&lt;line&gt;This train's haunted!&lt;end&gt;</t>
  </si>
  <si>
    <t>681 | &lt;CYAN&gt;: Gulp…where are we?&lt;end&gt;</t>
  </si>
  <si>
    <t>682 | &lt;SABIN&gt;: Hoo, boy!&lt;line&gt;Finally got off…&lt;end&gt;</t>
  </si>
  <si>
    <t>683 | &lt;SABIN&gt;: Hey!&lt;line&gt;&lt;wait 60 frame&gt;We can get in right here!&lt;end&gt;</t>
  </si>
  <si>
    <t>684 | Ha, ha ha…&lt;line&gt;What ever did you think you were doing?&lt;end&gt;</t>
  </si>
  <si>
    <t>685 | Huh!?&lt;end&gt;</t>
  </si>
  <si>
    <t>686 | &lt;line&gt;&lt;       &gt;N.o…e.s.c.a.p.e…!&lt;end&gt;</t>
  </si>
  <si>
    <t>687 | Who's there!?&lt;end&gt;</t>
  </si>
  <si>
    <t>688 | It came from this direction.&lt;end&gt;</t>
  </si>
  <si>
    <t>689 | Whoa! They're coming…!&lt;end&gt;</t>
  </si>
  <si>
    <t>690 | This way too!&lt;end&gt;</t>
  </si>
  <si>
    <t>691 |    You can't escape… &lt;wait 45 frames&gt;&lt;wait 1 frame&gt;&lt;line&gt;&lt;     &gt;Nowhere to run… &lt;wait 45 frames&gt;&lt;wait 1 frame&gt;&lt;line&gt;&lt;       &gt;Nowhere to hide…&lt;end&gt;</t>
  </si>
  <si>
    <t>692 | Bloody persistent…!&lt;end&gt;</t>
  </si>
  <si>
    <t>693 | &lt;CYAN&gt;: I believe we're stuck!&lt;end&gt;</t>
  </si>
  <si>
    <t>694 | &lt;SABIN&gt;: I know!&lt;line&gt;&lt;CYAN&gt;: You have an idea?&lt;end&gt;</t>
  </si>
  <si>
    <t>695 | &lt;SABIN&gt;: Okay…&lt;line&gt;&lt;wait 60 frame&gt;The time has come to see if all my training has paid off. Come, &lt;CYAN&gt;!&lt;end&gt;</t>
  </si>
  <si>
    <t>696 | &lt;SABIN&gt;: Yahoooo!!&lt;end&gt;</t>
  </si>
  <si>
    <t>697 | Hey… &lt;wait 60 frame&gt;&lt;line&gt;Uh, oh…?&lt;end&gt;</t>
  </si>
  <si>
    <t>698 | VOICE: Stop where you are!&lt;end&gt;</t>
  </si>
  <si>
    <t>699 | MAN: I am Ziegfried, the world's greatest swordsman! That treasure chest is mine.&lt;page&gt;If I were you, Ox, I'd grab grandpa, here, and run!&lt;end&gt;</t>
  </si>
  <si>
    <t>700 | &lt;SABIN&gt;: You look more like a manicurist. Now SCRAM!!!&lt;page&gt;ZIEGFRIED: Aha!&lt;line&gt;The ox bellows!&lt;line&gt;Allow me to introduce my blade!&lt;end&gt;</t>
  </si>
  <si>
    <t>701 | “What a bag of wind…”&lt;end&gt;</t>
  </si>
  <si>
    <t>702 | SIGFRIED: Impossible!&lt;line&gt;&lt;wait 60 frame&gt;I…I'm the greatest…&lt;line&gt;But I'll still laugh last!&lt;end&gt;</t>
  </si>
  <si>
    <t>703 | SIGFRIED: Uwa, ha, ha!&lt;line&gt;This treasure is mine!&lt;line&gt;&lt;wait 60 frame&gt;Ta ta, cretins!&lt;end&gt;</t>
  </si>
  <si>
    <t>704 | We have to detach the rear train cars!&lt;end&gt;</t>
  </si>
  <si>
    <t>705 | This is the engineer's room.&lt;line&gt;Gotta stop this thing…!&lt;end&gt;</t>
  </si>
  <si>
    <t>706 | Something's written here!&lt;page&gt;What? What? &lt;wait 60 frame&gt;&lt;page&gt;To stop the train, shut the first and third pressure valves, and operate the switch outside, near the smoke stack.&lt;end&gt;</t>
  </si>
  <si>
    <t>707 | Press this switch and the train'll stop.&lt;end&gt;</t>
  </si>
  <si>
    <t>708 | Just throw this switch, and…&lt;line&gt;&lt;wait 60 frame&gt;Huh? Nothing's happening!&lt;end&gt;</t>
  </si>
  <si>
    <t>709 | &lt;SABIN&gt;: Won't open!&lt;end&gt;</t>
  </si>
  <si>
    <t>710 | &lt;CYAN&gt;: We're too late.&lt;end&gt;</t>
  </si>
  <si>
    <t>711 | &lt;SABIN&gt;: What's with this train?&lt;end&gt;</t>
  </si>
  <si>
    <t>712 | &lt;CYAN&gt;: This is the Phantom Train…&lt;line&gt;It carries the departed to…the other side.&lt;end&gt;</t>
  </si>
  <si>
    <t>713 | &lt;SABIN&gt;: Wait a sec…&lt;line&gt;I don't want to go THERE!&lt;page&gt;&lt;CYAN&gt;: We all have to go sometime…&lt;end&gt;</t>
  </si>
  <si>
    <t>714 | &lt;SABIN&gt;: I have things to do HERE.&lt;line&gt;We have to stop this thing. Let's make for the engine.&lt;end&gt;</t>
  </si>
  <si>
    <t>715 | Look out!&lt;end&gt;</t>
  </si>
  <si>
    <t>716 | &lt;SABIN&gt;: What is it?&lt;line&gt;&lt;CYAN&gt;: Seems to want to come with us.&lt;page&gt;Bring it along?&lt;line&gt;&lt;choice&gt;(Sure)&lt;line&gt;&lt;choice&gt;(No way)&lt;end&gt;</t>
  </si>
  <si>
    <t>717 | &lt;SABIN&gt;: But…&lt;line&gt;The greater our number,&lt;line&gt;the slower we can move.&lt;line&gt;&lt;wait 60 frame&gt;Forget it!&lt;end&gt;</t>
  </si>
  <si>
    <t>718 | Shall we be off?&lt;end&gt;</t>
  </si>
  <si>
    <t>719 | Guess we're on our own now…&lt;end&gt;</t>
  </si>
  <si>
    <t>720 | Howdy, folks. I have some&lt;line&gt;great, value-priced items!&lt;line&gt;&lt;choice&gt;(Shop)&lt;line&gt;&lt;choice&gt;(Don't shop)&lt;end&gt;</t>
  </si>
  <si>
    <t>721 | &lt;SABIN&gt;: I…it's moving!&lt;line&gt;&lt;CYAN&gt;: If we don't get off now…&lt;end&gt;</t>
  </si>
  <si>
    <t>722 | &lt;SABIN&gt;: Don't worry!&lt;end&gt;</t>
  </si>
  <si>
    <t>723 | PHANTOM TRAIN: So! You've been slowing my progress!&lt;end&gt;</t>
  </si>
  <si>
    <t>724 | PHANTOM TRAIN: I will let you go…&lt;line&gt;&lt;wait 60 frame&gt;…but first there is something I must do…&lt;end&gt;</t>
  </si>
  <si>
    <t>725 | &lt;CYAN&gt;: Elayne! &lt;wait 30 frames&gt;&lt;wait 1 frame&gt;&lt;end&gt;</t>
  </si>
  <si>
    <t>726 | Departing?!&lt;end&gt;</t>
  </si>
  <si>
    <t>727 | &lt;SABIN&gt;: &lt;CYAN&gt;!&lt;line&gt;Is that your wife and child?&lt;end&gt;</t>
  </si>
  <si>
    <t>728 | &lt;CYAN&gt;: No!!!&lt;line&gt;&lt;wait 60 frame&gt;Elayne! &lt;wait 60 frame&gt;Owain!!&lt;end&gt;</t>
  </si>
  <si>
    <t>729 | &lt;CYAN&gt;: Please, wait! &lt;wait 30 frames&gt;&lt;wait 1 frame&gt;&lt;end&gt;</t>
  </si>
  <si>
    <t>730 | &lt;SABIN&gt;: We shouldn't be here. Let's go NOW!&lt;end&gt;</t>
  </si>
  <si>
    <t>731 | &lt;CYAN&gt;: Owain… &lt;wait 30 frames&gt;&lt;wait 1 frame&gt;&lt;end&gt;</t>
  </si>
  <si>
    <t>732 | My love…&lt;line&gt;You made me so happy.&lt;line&gt;Don't forget me… &lt;wait 120 frames&gt;&lt;wait 1 frame&gt;&lt;end&gt;</t>
  </si>
  <si>
    <t>733 | Dad!&lt;line&gt;I'll make sure Mom's all right! &lt;wait 120 frames&gt;&lt;wait 1 frame&gt;&lt;end&gt;</t>
  </si>
  <si>
    <t>734 | &lt;SHADOW&gt;: Leave 'em alone.&lt;end&gt;</t>
  </si>
  <si>
    <t>735 | &lt;CYAN&gt;: ……&lt;end&gt;</t>
  </si>
  <si>
    <t>736 | &lt;SABIN&gt;: This must be Baren Falls.&lt;end&gt;</t>
  </si>
  <si>
    <t>737 | &lt;CYAN&gt;: To the south is the Veldt. Dangerous creatures there.&lt;page&gt;&lt;SABIN&gt;: And the Empire's right on our tails.&lt;page&gt;&lt;CYAN&gt;: If we can slip through the Veldt, we can reach the town of Mobliz, to the east…&lt;end&gt;</t>
  </si>
  <si>
    <t>738 | &lt;SABIN&gt;: &lt;SHADOW&gt;!&lt;end&gt;</t>
  </si>
  <si>
    <t>739 | &lt;SABIN&gt;: Thanks for your help!&lt;line&gt;Let's join ranks again some time!&lt;end&gt;</t>
  </si>
  <si>
    <t>740 | &lt;SHADOW&gt;: I have served my purpose…&lt;end&gt;</t>
  </si>
  <si>
    <t>741 | Jump?&lt;line&gt;&lt;choice&gt;(Why not?)&lt;line&gt;&lt;choice&gt;(You crazy?)&lt;end&gt;</t>
  </si>
  <si>
    <t>742 | Draped in monster hides, eyes shining with intelligence. A youth surviving against all odds…&lt;end&gt;</t>
  </si>
  <si>
    <t>743 | And you are?&lt;end&gt;</t>
  </si>
  <si>
    <t>744 | You came via Baren Falls?&lt;line&gt;Unbelievable! It's flowing like there's no tomorrow…!&lt;end&gt;</t>
  </si>
  <si>
    <t>745 | Only carrier pigeons link our village to the outside.&lt;end&gt;</t>
  </si>
  <si>
    <t>746 | Letters tell us that war has broken out!&lt;end&gt;</t>
  </si>
  <si>
    <t>747 | Duane and Katrin are both 16 and in love!&lt;end&gt;</t>
  </si>
  <si>
    <t>748 | KATARIN: ……&lt;end&gt;</t>
  </si>
  <si>
    <t>749 | DUANE: ……&lt;end&gt;</t>
  </si>
  <si>
    <t>750 | You stop by the house up in the far north? The guy there's a tad psycho.&lt;page&gt;Threw his own kid out, thinking it was a monster!&lt;end&gt;</t>
  </si>
  <si>
    <t>751 | This region's called the Veldt. Monsters from all over the world migrate here.&lt;end&gt;</t>
  </si>
  <si>
    <t>752 | Out hunting, I noticed a kid running with a herd of beasts!&lt;line&gt;His parents know where he is?&lt;end&gt;</t>
  </si>
  <si>
    <t>753 | Strong currents run through the Serpent Trench.&lt;page&gt;Heard about it?&lt;line&gt;&lt;choice&gt; Yes&lt;line&gt;&lt;choice&gt; No&lt;end&gt;</t>
  </si>
  <si>
    <t>754 | If you had a helmet you could make it to Nikeah.&lt;end&gt;</t>
  </si>
  <si>
    <t>755 | Hop into the current, and you'll be swept to Nikeah!&lt;line&gt;Too bad our under water breathing device was stolen!&lt;end&gt;</t>
  </si>
  <si>
    <t>756 | Some soldier wandered here. Busted up pretty bad, too.&lt;line&gt;It doesn't look good…&lt;page&gt;Only the letters coming from the town of Maranda are keeping him going…&lt;end&gt;</t>
  </si>
  <si>
    <t>757 | The soldier in here is hurt pretty bad.&lt;end&gt;</t>
  </si>
  <si>
    <t>758 | Keep your voices down!&lt;end&gt;</t>
  </si>
  <si>
    <t>759 | I threw some “Dried Meat” into a herd of hungry animals, and some kid emerged and grabbed it!&lt;end&gt;</t>
  </si>
  <si>
    <t>760 | I am at your service.&lt;line&gt;I send things all over the world.&lt;end&gt;</t>
  </si>
  <si>
    <t>761 | The entrance to the Serpent Trench is south of Crescent Mountain.&lt;end&gt;</t>
  </si>
  <si>
    <t>762 | INJURED LAD: I'm from Maranda. The Empire invaded, and made me join their army.&lt;page&gt;I fled when I heard we were making for Doma.&lt;line&gt;They caught me…and did this…&lt;page&gt;Now I can't even move. &lt;wait 60 frame&gt;&lt;line&gt;I'll never see Lola again…&lt;page&gt;On the desk is a letter.&lt;line&gt;Will you please read it?&lt;end&gt;</t>
  </si>
  <si>
    <t>763 | I can't get used to Imperial troopers walking the streets of Maranda, but otherwise things are okay.&lt;page&gt;Flowers are blooming in the garden, telling me spring is here.&lt;page&gt;How are you doing?&lt;line&gt;I'm so worried. I wish I could fly to your side!&lt;page&gt;Rest, and know that I think about you constantly.&lt;line&gt;Come back to me.&lt;line&gt;&lt;                      &gt;Lola&lt;end&gt;</t>
  </si>
  <si>
    <t>764 | I'd like to write her back, but I can't even pick up a pen.&lt;end&gt;</t>
  </si>
  <si>
    <t>765 | Postage to Maranda is 500 GP.&lt;page&gt;Gonna send a letter for that soldier, right?&lt;line&gt;&lt;choice&gt; (Send it)&lt;line&gt;&lt;choice&gt; (Forget it)&lt;end&gt;</t>
  </si>
  <si>
    <t>766 | I want to get better!&lt;line&gt;I want to see Lola…&lt;end&gt;</t>
  </si>
  <si>
    <t>767 | Another letter has arrived. Could you read it?&lt;end&gt;</t>
  </si>
  <si>
    <t>768 | I can't find your favorite record…&lt;line&gt;I thought I'd play it and you'd be with me, but…&lt;end&gt;</t>
  </si>
  <si>
    <t>769 | For 500 GP you can send a record.&lt;line&gt;&lt;choice&gt; (Send it)&lt;line&gt;&lt;choice&gt; (Forget it)&lt;end&gt;</t>
  </si>
  <si>
    <t>770 | Mother's taken ill. We can't afford medicine.&lt;line&gt;If only we had some Tonic…&lt;end&gt;</t>
  </si>
  <si>
    <t>771 | For 500 GP you can send Tonic.&lt;line&gt;&lt;choice&gt; (Send it)&lt;line&gt;&lt;choice&gt; (Forget it)&lt;end&gt;</t>
  </si>
  <si>
    <t>772 | I haven't heard from you.&lt;line&gt;I'm so worried…&lt;end&gt;</t>
  </si>
  <si>
    <t>773 | For 500 GP you can send a letter.&lt;line&gt;&lt;choice&gt; (Send it)&lt;line&gt;&lt;choice&gt; (Forget it)&lt;end&gt;</t>
  </si>
  <si>
    <t>774 | You said you were reading a book. If only I could read it, too…&lt;end&gt;</t>
  </si>
  <si>
    <t>775 | For 500 GP you can send a book.&lt;line&gt;&lt;choice&gt; (Send it)&lt;line&gt;&lt;choice&gt; (Forget it)&lt;end&gt;</t>
  </si>
  <si>
    <t>776 | A letter came from him!&lt;line&gt;He's all right!&lt;end&gt;</t>
  </si>
  <si>
    <t>777 | He sent me a record!&lt;line&gt;I'm so happy!&lt;end&gt;</t>
  </si>
  <si>
    <t>778 | He sent some Tonic for Mom!&lt;line&gt;He's so kind!&lt;end&gt;</t>
  </si>
  <si>
    <t>779 | He sent that book!&lt;line&gt;I'll read it every evening, before bed!&lt;end&gt;</t>
  </si>
  <si>
    <t>780 | My love hasn't sent me back any letters since he's been gone. I'm sick with worry…&lt;end&gt;</t>
  </si>
  <si>
    <t>781 | I'd give Lola everything…&lt;line&gt;If only I could move…&lt;end&gt;</t>
  </si>
  <si>
    <t>782 | I heard…&lt;line&gt;In my name you send Lola many things…&lt;page&gt;I wish to thank you.&lt;line&gt;Please accept this as a token of my appreciation.&lt;page&gt;&lt;line&gt;&lt;     &gt;Received “Tintinabar.”&lt;end&gt;</t>
  </si>
  <si>
    <t>783 | &lt;GAU&gt;: Treasure…yesss…&lt;line&gt;&lt;CYAN&gt;: Looks like glass…&lt;line&gt;&lt;SABIN&gt;: Looks like it just might fit…&lt;end&gt;</t>
  </si>
  <si>
    <t>784 | &lt;SABIN&gt;: Hummm…&lt;line&gt;Is this of any use?&lt;end&gt;</t>
  </si>
  <si>
    <t>785 | &lt;SABIN&gt;: Will this really let us breathe underwater?&lt;end&gt;</t>
  </si>
  <si>
    <t>786 | &lt;SABIN&gt;: &lt;CYAN&gt;!&lt;line&gt;The shiny thing &lt;GAU&gt; spoke of is in here.&lt;end&gt;</t>
  </si>
  <si>
    <t>787 | &lt;CYAN&gt;: Uh, Sir &lt;GAU&gt;,&lt;line&gt;where exactly is it?&lt;end&gt;</t>
  </si>
  <si>
    <t>788 | &lt;GAU&gt;: &lt;GAU&gt;…forget!!&lt;end&gt;</t>
  </si>
  <si>
    <t>789 | &lt;SABIN&gt;: Shall we look around?&lt;line&gt;&lt;CYAN&gt;: Indeed!&lt;end&gt;</t>
  </si>
  <si>
    <t>790 | &lt;SABIN&gt;: Not over here…&lt;end&gt;</t>
  </si>
  <si>
    <t>791 | &lt;SABIN&gt;: Tonic…&lt;end&gt;</t>
  </si>
  <si>
    <t>792 | &lt;CYAN&gt;: T…this is Sir &lt;GAU&gt;'s treasure?!&lt;end&gt;</t>
  </si>
  <si>
    <t>793 | &lt;SABIN&gt;: Hey, &lt;GAU&gt;.&lt;line&gt;What's wrong?&lt;end&gt;</t>
  </si>
  <si>
    <t>794 | &lt;GAU&gt;: GAU!!&lt;end&gt;</t>
  </si>
  <si>
    <t>795 | &lt;SABIN&gt;: G'uh! My pouch! There was 500 GP in it…!&lt;end&gt;</t>
  </si>
  <si>
    <t>796 | &lt;CYAN&gt;: Current's…fast.&lt;line&gt;&lt;SABIN&gt;: No kidding.&lt;page&gt;&lt;SABIN&gt;: But unless we hop in, we won't see our friends again…&lt;end&gt;</t>
  </si>
  <si>
    <t>797 | &lt;SABIN&gt;: &lt;GAU&gt;…YOU!&lt;end&gt;</t>
  </si>
  <si>
    <t>798 | &lt;CYAN&gt;: Oh, dear.&lt;line&gt;Sir &lt;SABIN&gt;, let me handle this.&lt;end&gt;</t>
  </si>
  <si>
    <t>799 | &lt;CYAN&gt;: Sir &lt;SABIN&gt;…&lt;line&gt;Recall that you had me hold onto your pouch. &lt;wait 60 frame&gt;Here.&lt;end&gt;</t>
  </si>
  <si>
    <t>800 | &lt;SABIN&gt;: Urggggh!&lt;end&gt;</t>
  </si>
  <si>
    <t>801 | &lt;CYAN&gt;: Is this it?&lt;line&gt;&lt;wait 60 frame&gt;&lt;GAU&gt;'s “treasure”?&lt;end&gt;</t>
  </si>
  <si>
    <t>802 | &lt;SABIN&gt;: Let's go!&lt;end&gt;</t>
  </si>
  <si>
    <t>803 | This is Nikeah, one of the world's few port towns.&lt;end&gt;</t>
  </si>
  <si>
    <t xml:space="preserve">804 | We used to be a trading town, but the Empire shut us down.&lt;end&gt; </t>
  </si>
  <si>
    <t>805 | The land to the east, Doma, fell to the Empire.&lt;end&gt;</t>
  </si>
  <si>
    <t>806 | Move along, now.&lt;line&gt;You're in the way!&lt;end&gt;</t>
  </si>
  <si>
    <t>807 | No one can reach Nikeah unless they have a ship!&lt;end&gt;</t>
  </si>
  <si>
    <t>808 | A rock slide has blocked the path leading north.&lt;end&gt;</t>
  </si>
  <si>
    <t>809 | The path leading north is now clear.&lt;end&gt;</t>
  </si>
  <si>
    <t>810 | South Figaro-bound ferry.&lt;line&gt;&lt;choice&gt; (Still need to shop.)&lt;line&gt;&lt;choice&gt; (Hop aboard?)&lt;end&gt;</t>
  </si>
  <si>
    <t>811 | The Empire has overrun our destination.&lt;end&gt;</t>
  </si>
  <si>
    <t>812 | Nikeah-bound ferry.&lt;line&gt;&lt;choice&gt; (Still need to shop.)&lt;line&gt;&lt;choice&gt; (Hop aboard?)&lt;end&gt;</t>
  </si>
  <si>
    <t>813 | There used to be ships sailing to the southern continent.&lt;line&gt;Tzen, Albrook, Maranda…&lt;line&gt;They've all been smashed.&lt;end&gt;</t>
  </si>
  <si>
    <t>814 | Ya met that odd man, lives near the Lete River? His wife bore 'im a son 13 years ago.&lt;page&gt;It was a problem birth, and the woman passed away. The man totally lost it.&lt;page&gt;He thought the newborn was a monster. Wonder what happened to the poor little baby?&lt;end&gt;</t>
  </si>
  <si>
    <t>815 | DANCER: Yoo hoo!&lt;line&gt;You handsome thing.&lt;line&gt;How 'bout joining me?&lt;line&gt;Tee hee!&lt;end&gt;</t>
  </si>
  <si>
    <t>816 | &lt;CYAN&gt;: H…how dare you…&lt;line&gt;you licentious howler!&lt;end&gt;</t>
  </si>
  <si>
    <t>817 | DANCER: Geez,&lt;line&gt;don't blow an artery, baby!&lt;end&gt;</t>
  </si>
  <si>
    <t>818 | &lt;CYAN&gt;: B…baby?!&lt;end&gt;</t>
  </si>
  <si>
    <t>819 | &lt;SABIN&gt;: &lt;CYAN&gt;…&lt;line&gt;Don't let it get to you.&lt;page&gt;&lt;CYAN&gt;: I'm not like that!&lt;end&gt;</t>
  </si>
  <si>
    <t>820 | &lt;SABIN&gt;: No one thinks you are. Just let it go.&lt;end&gt;</t>
  </si>
  <si>
    <t>821 | DANCER: Stop whispering!&lt;line&gt;My ears are burnin', baby!&lt;end&gt;</t>
  </si>
  <si>
    <t>822 | &lt;CYAN&gt;: Enough!&lt;line&gt;Have you no shame?&lt;line&gt;I'll have you know…etc…etc.&lt;end&gt;</t>
  </si>
  <si>
    <t>823 | Goodness!&lt;end&gt;</t>
  </si>
  <si>
    <t>824 | You took one look at me and thought I was a loser, right?&lt;page&gt;You're obligated to buy from me, now!&lt;end&gt;</t>
  </si>
  <si>
    <t>825 | Looks like junk, but…&lt;end&gt;</t>
  </si>
  <si>
    <t>826 | Have any imported goods?&lt;end&gt;</t>
  </si>
  <si>
    <t>827 | &lt;CYAN&gt;: Narshe is just a stone's throw away!&lt;end&gt;</t>
  </si>
  <si>
    <t>828 | &lt;SABIN&gt;: I hope the others arrived safely!&lt;end&gt;</t>
  </si>
  <si>
    <t>829 | &lt;CYAN&gt;: I'm sure they did.&lt;end&gt;</t>
  </si>
  <si>
    <t>830 | &lt;GAU&gt;: Me hope so, too…&lt;end&gt;</t>
  </si>
  <si>
    <t>831 | AGED MAN: Go, unless you're a repair person!&lt;end&gt;</t>
  </si>
  <si>
    <t>832 | &lt;GAU&gt;: W…what…?&lt;end&gt;</t>
  </si>
  <si>
    <t>833 | AGED MAN: Haven't seen any skilled repair people in ages…&lt;end&gt;</t>
  </si>
  <si>
    <t>834 | AGED MAN: Oh, hello again!&lt;line&gt;Yep, you were tops!&lt;line&gt;&lt;SABIN&gt;: That's why we…&lt;page&gt;AGED MAN: Quick!&lt;line&gt;Fix that chair!&lt;line&gt;Then you can use it to reach the roof.&lt;end&gt;</t>
  </si>
  <si>
    <t>835 | &lt;SABIN&gt;: You don't suppose…&lt;line&gt;Can this be &lt;GAU&gt;'s father?&lt;end&gt;</t>
  </si>
  <si>
    <t>836 | &lt;GAU&gt;: …fffatherr…?&lt;end&gt;</t>
  </si>
  <si>
    <t>837 | ELDER: I understand all of it… Except…&lt;line&gt;How can WE be encouraging bloodshed?&lt;page&gt;ARVIS: I never said…that!&lt;line&gt;ELDER: Something like it.&lt;end&gt;</t>
  </si>
  <si>
    <t>838 | BANON: Ha! He's right you know!&lt;end&gt;</t>
  </si>
  <si>
    <t>839 | ARVIS: Banon!&lt;line&gt;BANON: Our blood will spill because of you.&lt;end&gt;</t>
  </si>
  <si>
    <t>840 | BANON: Emperor Gestahl's racing to acquire Magitek power. He's set his sights on the Esper that was found here!&lt;page&gt;The increased use of magitek power'll surely lead to global destruction…&lt;end&gt;</t>
  </si>
  <si>
    <t>841 | ELDER: The War of the Magi…&lt;end&gt;</t>
  </si>
  <si>
    <t>842 | The mythical battle that set mankind back a thousand years…&lt;line&gt;Can this really be happening?&lt;page&gt;ELDER: People will never learn…&lt;end&gt;</t>
  </si>
  <si>
    <t>843 | &lt;CYAN&gt;: I'm &lt;CYAN&gt;,&lt;line&gt;retainer to the lord of Doma!&lt;end&gt;</t>
  </si>
  <si>
    <t>844 | &lt;GAU&gt;: &lt;GAU&gt;…GAU!&lt;end&gt;</t>
  </si>
  <si>
    <t>845 | &lt;SABIN&gt;: The people of Doma were wiped out by the Empire…&lt;end&gt;</t>
  </si>
  <si>
    <t>846 | &lt;CYAN&gt;: Kefka poisoned…everyone…&lt;end&gt;</t>
  </si>
  <si>
    <t>847 | ELDER: Barbaric!&lt;end&gt;</t>
  </si>
  <si>
    <t>848 | BANON: Elder!&lt;page&gt;ELDER: But…that was only because Doma was collaborating with the Returners!&lt;line&gt;If we make that mistake…&lt;end&gt;</t>
  </si>
  <si>
    <t>849 | &lt;LOCKE&gt;: That's nonsense!!&lt;end&gt;</t>
  </si>
  <si>
    <t>850 | &lt;TERRA&gt;: &lt;LOCKE&gt;!&lt;line&gt;&lt;LOCKE&gt;: The Empire's poised to attack Narshe right now!&lt;line&gt;&lt;EDGAR&gt;: What?!&lt;end&gt;</t>
  </si>
  <si>
    <t>851 | BANON: &lt;LOCKE&gt;.&lt;line&gt;Where'd you hear that?&lt;page&gt;&lt;LOCKE&gt;: &lt;CELES&gt;, here, was one of the Empire's generals…&lt;end&gt;</t>
  </si>
  <si>
    <t>852 | &lt;CYAN&gt;: Grrr!&lt;line&gt;I knew she seemed familiar.&lt;line&gt;Sir &lt;GAU&gt;, out of my way!&lt;end&gt;</t>
  </si>
  <si>
    <t>853 | &lt;CYAN&gt;: This's General &lt;CELES&gt;! She torched Maranda! She's an Imperial spy! Now, stand aside!&lt;end&gt;</t>
  </si>
  <si>
    <t>854 | &lt;LOCKE&gt;: WAIT!&lt;line&gt;&lt;CELES&gt; has joined the Returners! She's fighting with us, now!&lt;page&gt;&lt;CYAN&gt;: But…!&lt;line&gt;&lt;LOCKE&gt;: I promised I'd protect her. I WILL NOT back out on my word.&lt;end&gt;</t>
  </si>
  <si>
    <t>855 | &lt;EDGAR&gt;: &lt;LOCKE&gt;…&lt;line&gt;Are you still thinking about…&lt;line&gt;that?&lt;end&gt;</t>
  </si>
  <si>
    <t>856 | &lt;TERRA&gt;: I was also an Imperial soldier.&lt;line&gt;&lt;CYAN&gt;: WHAT!!&lt;end&gt;</t>
  </si>
  <si>
    <t>857 | &lt;EDGAR&gt;: The Empire's evil.&lt;line&gt;But not ALL of its citizens are!&lt;end&gt;</t>
  </si>
  <si>
    <t>858 | Emergency!!&lt;line&gt;The Empire cometh!!&lt;end&gt;</t>
  </si>
  <si>
    <t>859 | KEFKA: I don't care what you do here, JUST GET ME THAT ESPER!!&lt;end&gt;</t>
  </si>
  <si>
    <t>860 | SOLDIER: Lord Kefka!&lt;line&gt;There're civilians here…!&lt;line&gt;KEFKA: Exterminate everyone!&lt;page&gt;SOLDIER: But Narshe is neutral…&lt;line&gt;KEFKA: Idiot!!&lt;end&gt;</t>
  </si>
  <si>
    <t>861 | KEFKA: Read my lips!!&lt;line&gt;Dispose of any who oppose us!&lt;line&gt;March!&lt;end&gt;</t>
  </si>
  <si>
    <t>862 | ELDER: We really have no choice.&lt;line&gt;Let's make ready for war!&lt;end&gt;</t>
  </si>
  <si>
    <t>863 | BANON: They're after the Esper.&lt;line&gt;ELDER: We moved it into the hills.&lt;end&gt;</t>
  </si>
  <si>
    <t>864 | &lt;EDGAR&gt;: Then we're going up after it!&lt;end&gt;</t>
  </si>
  <si>
    <t>865 | &lt;EDGAR&gt;: &lt;LOCKE&gt; has a complicated past. I wouldn't go thinking he's fallen for you or something! &lt;wait 165 frames&gt;&lt;wait 1 frame&gt;&lt;end&gt;</t>
  </si>
  <si>
    <t>866 | &lt;CELES&gt;: I'm a soldier, not some love-starved twit!&lt;line&gt;&lt;EDGAR&gt;: Cold as ice…… &lt;wait 165 frames&gt;&lt;wait 1 frame&gt;&lt;end&gt;</t>
  </si>
  <si>
    <t>867 | &lt;CELES&gt;: So, you were born with the power of magic!?&lt;line&gt;Isn't it a lovely gift…&lt;page&gt;&lt;TERRA&gt;: You…can use magic, too?&lt;line&gt;&lt;page&gt;&lt;CELES&gt;: When I was a baby I was artificially infused with magic, and raised as a Magitek Knight.&lt;page&gt;&lt;TERRA&gt;: Have you…loved anyone?&lt;line&gt;&lt;CELES&gt;: ???&lt;line&gt;What's that supposed to mean?!&lt;end&gt;</t>
  </si>
  <si>
    <t>868 | &lt;CYAN&gt;: Don't think for a moment I trust you!&lt;line&gt;&lt;CELES&gt;: Fine. Use your own eyes, then decide.&lt;end&gt;</t>
  </si>
  <si>
    <t>869 | &lt;SABIN&gt;: Brother!&lt;end&gt;</t>
  </si>
  <si>
    <t>870 | &lt;EDGAR&gt;: &lt;SABIN&gt;!&lt;line&gt;You're all right!&lt;end&gt;</t>
  </si>
  <si>
    <t>871 | &lt;EDGAR&gt;: Who's with you?&lt;end&gt;</t>
  </si>
  <si>
    <t>872 | &lt;SABIN&gt;: Oh, this is…&lt;end&gt;</t>
  </si>
  <si>
    <t>873 | BANON: They're coming!&lt;end&gt;</t>
  </si>
  <si>
    <t>874 | BANON: Prepared?&lt;line&gt;&lt;choice&gt; Yes&lt;line&gt;&lt;choice&gt; No&lt;end&gt;</t>
  </si>
  <si>
    <t>875 | KEFKA: Oho!!&lt;line&gt;It's General &lt;CELES&gt;, the traitor!&lt;page&gt;How delightful! This'll be fun!&lt;end&gt;</t>
  </si>
  <si>
    <t>876 | KEFKA: Go!!&lt;line&gt;Get those vile insects!&lt;end&gt;</t>
  </si>
  <si>
    <t>877 | Save the Esper from Kefka!&lt;line&gt;Need some info?&lt;line&gt;&lt;choice&gt; Yes&lt;line&gt;&lt;choice&gt; No&lt;end&gt;</t>
  </si>
  <si>
    <t>878 | You'll fight in 3 groups.&lt;line&gt;Use the Y Button to switch between them.&lt;page&gt;Defeat Kefka before his men reach Banon. Otherwise, you lose!&lt;end&gt;</t>
  </si>
  <si>
    <t>879 | &lt;TERRA&gt;: Kefka…&lt;line&gt;He stuck that crown on me?&lt;end&gt;</t>
  </si>
  <si>
    <t>880 | &lt;LOCKE&gt;: Bloody Empire!!&lt;line&gt;We are your worst enemy!&lt;end&gt;</t>
  </si>
  <si>
    <t>881 | &lt;CELES&gt;: I'm free…&lt;line&gt;The Empire can't control me!&lt;end&gt;</t>
  </si>
  <si>
    <t>882 | &lt;EDGAR&gt;: Kefka…grr…&lt;line&gt;What's he up to…?&lt;end&gt;</t>
  </si>
  <si>
    <t>883 | &lt;SABIN&gt;: Master Duncan's techniques mustn't fail me.&lt;end&gt;</t>
  </si>
  <si>
    <t>884 | &lt;CYAN&gt;: I will avenge the people of Doma!!&lt;end&gt;</t>
  </si>
  <si>
    <t>885 | &lt;GAU&gt;: &lt;GAU&gt; hit hard!!!&lt;end&gt;</t>
  </si>
  <si>
    <t>886 | BANON: We're history if they reach me!&lt;line&gt;Good luck!&lt;end&gt;</t>
  </si>
  <si>
    <t>887 | KEFKA: Aack!!&lt;line&gt;I won't forget this!&lt;end&gt;</t>
  </si>
  <si>
    <t>888 | &lt;EDGAR&gt;: Where's the Esper?&lt;line&gt;&lt;LOCKE&gt;: Is it okay?&lt;end&gt;</t>
  </si>
  <si>
    <t>889 | &lt;EDGAR&gt;: That was a close call!&lt;page&gt;&lt;CYAN&gt;: Can it still be alive?&lt;line&gt;&lt;SABIN&gt;: Impossible…right?!&lt;end&gt;</t>
  </si>
  <si>
    <t>890 | &lt;LOCKE&gt;: &lt;TERRA&gt;!!&lt;line&gt;What is it!?&lt;end&gt;</t>
  </si>
  <si>
    <t>891 | &lt;TERRA&gt;: Nooo!!&lt;end&gt;</t>
  </si>
  <si>
    <t>892 | &lt;SABIN&gt;: &lt;TERRA&gt; 'n the Esper…&lt;line&gt;&lt;EDGAR&gt;: There's…some kinda reaction!&lt;end&gt;</t>
  </si>
  <si>
    <t>893 | &lt;LOCKE&gt;: Unhh…&lt;line&gt;&lt;CELES&gt;: You're awake?&lt;end&gt;</t>
  </si>
  <si>
    <t>894 | &lt;LOCKE&gt;: …&lt;line&gt;Where's &lt;TERRA&gt;?!&lt;end&gt;</t>
  </si>
  <si>
    <t>895 | &lt;CELES&gt;: She changed into a…something, and…took off.&lt;line&gt;She looked like…&lt;end&gt;</t>
  </si>
  <si>
    <t>896 | &lt;CELES&gt;: She looked like…&lt;line&gt;an Esper…&lt;end&gt;</t>
  </si>
  <si>
    <t>897 | &lt;EDGAR&gt;: &lt;LOCKE&gt;!&lt;line&gt;You okay?&lt;end&gt;</t>
  </si>
  <si>
    <t>898 | &lt;EDGAR&gt;: Something happened to &lt;TERRA&gt;… There seems to be some connection between Espers and her…&lt;page&gt;Anyway, we need to find her.&lt;line&gt;Witnesses saw her screaming across the sky to the west.&lt;end&gt;</t>
  </si>
  <si>
    <t>899 | &lt;LOCKE&gt;: Let's go!&lt;line&gt;I promised her I'd…&lt;end&gt;</t>
  </si>
  <si>
    <t>900 | &lt;CELES&gt;: &lt;LOCKE&gt;…&lt;page&gt;&lt;EDGAR&gt;: Think, people!&lt;line&gt;The Empire still wants that Esper.&lt;page&gt;&lt;SABIN&gt;: Banon needs our help, too…&lt;end&gt;</t>
  </si>
  <si>
    <t>901 | &lt;EDGAR&gt;: Let's split up.&lt;line&gt;Those who aren't searching for &lt;TERRA&gt; will stay and guard Narshe.&lt;page&gt;Figaro Castle can shuttle us to the western province.&lt;line&gt;Then we'll make for Kohlingen or Jidoor.&lt;end&gt;</t>
  </si>
  <si>
    <t>902 | Change group members?&lt;line&gt;&lt;choice&gt; Yes&lt;line&gt;&lt;choice&gt; No&lt;end&gt;</t>
  </si>
  <si>
    <t>903 | &lt;CYAN&gt;: A former Imperial soldier…&lt;page&gt;But we've no choice.&lt;line&gt;We must help her!&lt;end&gt;</t>
  </si>
  <si>
    <t>904 | &lt;LOCKE&gt;: I promised &lt;TERRA&gt; I'd…keep her safe…&lt;end&gt;</t>
  </si>
  <si>
    <t>905 | &lt;CELES&gt;: She ripped outta here!&lt;line&gt;Looked just like…an Esper…&lt;end&gt;</t>
  </si>
  <si>
    <t>906 | &lt;CYAN&gt;: We have to help her!&lt;end&gt;</t>
  </si>
  <si>
    <t>907 | &lt;EDGAR&gt;: Find &lt;TERRA&gt;!&lt;end&gt;</t>
  </si>
  <si>
    <t>908 | &lt;SABIN&gt;: I'll watch over Narshe!&lt;line&gt;Go quickly!&lt;end&gt;</t>
  </si>
  <si>
    <t>909 | &lt;GAU&gt;: &lt;GAU&gt;…&lt;line&gt;&lt;GAU&gt; do his best!&lt;end&gt;</t>
  </si>
  <si>
    <t>910 | &lt;CYAN&gt;: Can we just march right into the Empire?&lt;end&gt;</t>
  </si>
  <si>
    <t>911 | &lt;EDGAR&gt;: The Empire's Magitek Research Facility…&lt;line&gt;Could the secret lie therein?&lt;end&gt;</t>
  </si>
  <si>
    <t>912 | &lt;SABIN&gt;: Leave Narshe to me!&lt;end&gt;</t>
  </si>
  <si>
    <t>913 | &lt;GAU&gt;: &lt;GAU&gt;…&lt;line&gt;&lt;GAU&gt; do his best!&lt;end&gt;</t>
  </si>
  <si>
    <t>914 | BANON: Go find &lt;TERRA&gt;!&lt;line&gt;She holds the future to our survival.&lt;end&gt;</t>
  </si>
  <si>
    <t>915 | ARVIS: Heard &lt;TERRA&gt; turned into light and streaked away toward the west.&lt;page&gt;Make your way to Figaro Castle.&lt;line&gt;Maybe they can help you, there.&lt;end&gt;</t>
  </si>
  <si>
    <t>916 | ELDER: I'm troubled…&lt;line&gt;I want to avoid fighting…&lt;line&gt;But…&lt;end&gt;</t>
  </si>
  <si>
    <t>917 | Moogles live deep within the mines!&lt;end&gt;</t>
  </si>
  <si>
    <t>918 | We follow our Elder's advice!&lt;end&gt;</t>
  </si>
  <si>
    <t>919 | So…magic really DOES exist!?&lt;end&gt;</t>
  </si>
  <si>
    <t>920 | Magic?!&lt;line&gt;Pshaw! What nonsense!&lt;end&gt;</t>
  </si>
  <si>
    <t>921 | Narshe is a neutral city.&lt;line&gt;We want no war here.&lt;line&gt;But that #@%!* Empire won't&lt;line&gt;listen…&lt;end&gt;</t>
  </si>
  <si>
    <t>922 | Figaro Castle can burrow under the desert, and take you to Kohlingen!&lt;end&gt;</t>
  </si>
  <si>
    <t>923 | The house to the far right contains the treasures I've collected! Take them, before the Empire does!&lt;page&gt;Only one of them is locked. Now what do ya suppose is inside…?!&lt;end&gt;</t>
  </si>
  <si>
    <t>924 | A glowing form soared off toward Figaro Castle.&lt;line&gt;It seemed almost…human.&lt;end&gt;</t>
  </si>
  <si>
    <t>925 | Curse the day we dug up that Esper! That's what brought the Empire here!&lt;end&gt;</t>
  </si>
  <si>
    <t>926 | Looks like war's a'comin'!&lt;end&gt;</t>
  </si>
  <si>
    <t>927 | There's a sasquatch that lives inside the mine…or so I heard.&lt;end&gt;</t>
  </si>
  <si>
    <t>928 | Lone Wolf, the infamous thief, has been sighted here.&lt;line&gt;Are my treasures safe?&lt;end&gt;</t>
  </si>
  <si>
    <t>929 | Weapon and Armor shops are selling some new stuff for the coming war.&lt;end&gt;</t>
  </si>
  <si>
    <t>930 | Can we harness the Esper's power? I think not…!&lt;end&gt;</t>
  </si>
  <si>
    <t>931 | I saw some Moogles walkin' with a sasquatch.&lt;end&gt;</t>
  </si>
  <si>
    <t>932 | Geothermal devices keep this town warm!&lt;end&gt;</t>
  </si>
  <si>
    <t>933 | Wanna know how to ride a chocobo?&lt;end&gt;</t>
  </si>
  <si>
    <t>934 | Press the A Button, or up on the Control Pad, to go forward.&lt;line&gt;Steer with the Control Pad.&lt;page&gt;Press the B Button to dismount. Careful! Once you get off, the bird'll return to its pen!&lt;end&gt;</t>
  </si>
  <si>
    <t>935 | Chocobo ride, 100 GP!&lt;line&gt;How about it?&lt;line&gt;&lt;choice&gt; Yes&lt;line&gt;&lt;choice&gt; No&lt;end&gt;</t>
  </si>
  <si>
    <t>936 | King &lt;EDGAR&gt;!&lt;line&gt;Welcome back!&lt;end&gt;</t>
  </si>
  <si>
    <t>937 | We sighted Kefka in the area.&lt;end&gt;</t>
  </si>
  <si>
    <t>938 | That girl…&lt;line&gt;wrapped in a fireball…&lt;line&gt;Headed off to the west…&lt;end&gt;</t>
  </si>
  <si>
    <t>939 | Who'd have thought a person could fly over a mountain range?&lt;end&gt;</t>
  </si>
  <si>
    <t>940 | Submerged, this castle could even travel under a mountain range!&lt;end&gt;</t>
  </si>
  <si>
    <t>941 | Wanna get past the mountains?&lt;line&gt;This castle can't fly, but it can submerge! Find the person in charge of the Engine Room!&lt;end&gt;</t>
  </si>
  <si>
    <t>942 | The Empire is no longer our ally!&lt;end&gt;</t>
  </si>
  <si>
    <t>943 | You must be tired!&lt;line&gt;How about a rest?&lt;end&gt;</t>
  </si>
  <si>
    <t>944 | &lt;EDGAR&gt;: If only &lt;SABIN&gt; were here…&lt;end&gt;</t>
  </si>
  <si>
    <t>945 | &lt;SABIN&gt;: This's like old times!&lt;line&gt;I have to wander around for a while!&lt;end&gt;</t>
  </si>
  <si>
    <t>946 | &lt;SABIN&gt;: Hey!&lt;line&gt;Wait. I'm going too!&lt;end&gt;</t>
  </si>
  <si>
    <t>947 | MATRON: &lt;SABIN&gt;…&lt;line&gt;Every bit an adult, now…&lt;page&gt;I remember that time so vividly. I was so angry…&lt;page&gt;I learned something important on that day…&lt;end&gt;</t>
  </si>
  <si>
    <t>948 | CHANCELLOR: Welcome back, King &lt;EDGAR&gt;!&lt;end&gt;</t>
  </si>
  <si>
    <t>949 | CHANCELLOR: Huh!?&lt;line&gt;&lt;SABIN&gt;…&lt;line&gt;What a splendid young man you've become!&lt;end&gt;</t>
  </si>
  <si>
    <t>950 | CHANCELLOR: Make yourselves at home here.&lt;end&gt;</t>
  </si>
  <si>
    <t>951 | &lt;SABIN&gt;: Hmm…&lt;line&gt;Castle hasn't changed much…&lt;end&gt;</t>
  </si>
  <si>
    <t>952 | &lt;SABIN&gt;: And yet it's all different… Mom and Dad are gone… Everyone's gone…&lt;line&gt;Since that day…&lt;end&gt;</t>
  </si>
  <si>
    <t>953 | …tonight…&lt;line&gt;…took a turn for the worse…&lt;line&gt;…there's a chance he might… &lt;wait 150 frames&gt;&lt;wait 1 frame&gt;&lt;end&gt;</t>
  </si>
  <si>
    <t>954 | Nooo…!&lt;line&gt;Y…you're wrong…!&lt;line&gt;This can't be… &lt;wait 150 frames&gt;&lt;wait 1 frame&gt;&lt;end&gt;</t>
  </si>
  <si>
    <t>955 | Matron…&lt;line&gt;…The King…he's… &lt;wait 150 frames&gt;&lt;wait 1 frame&gt;&lt;end&gt;</t>
  </si>
  <si>
    <t>956 | …&lt;SABIN&gt;…&lt;line&gt;…&lt;SABIN&gt;!!!!! &lt;wait 150 frames&gt;&lt;wait 1 frame&gt;&lt;end&gt;</t>
  </si>
  <si>
    <t>957 | …My father…&lt;line&gt;…I don't believe this… &lt;wait 150 frames&gt;&lt;wait 1 frame&gt;&lt;end&gt;</t>
  </si>
  <si>
    <t>958 | &lt;SABIN&gt;: B…brother…&lt;line&gt;Waa, ahhh, ahhh…&lt;page&gt;&lt;EDGAR&gt;: So…&lt;line&gt;They went and told you…&lt;end&gt;</t>
  </si>
  <si>
    <t>959 | MATRON: &lt;EDGAR&gt;!&lt;line&gt;Here you are…&lt;end&gt;</t>
  </si>
  <si>
    <t>960 | MATRON: Your father…&lt;line&gt;He just uttered his last wish that Figaro be divided between you…&lt;end&gt;</t>
  </si>
  <si>
    <t>961 | &lt;SABIN&gt;: This is NONSENSE!!&lt;line&gt;Everyone's saying that the Empire poisoned Dad…&lt;page&gt;And the only thing on your minds is “Who's going to be the next king?!”&lt;line&gt;You're all pathetic!&lt;end&gt;</t>
  </si>
  <si>
    <t>962 | &lt;SABIN&gt;: No one cared when Mom passed away, either…&lt;page&gt;MATRON: That's not…&lt;end&gt;</t>
  </si>
  <si>
    <t>963 | &lt;SABIN&gt;: You were as bad as any of 'em!&lt;line&gt;&lt;EDGAR&gt;: &lt;SABIN&gt;…&lt;page&gt;&lt;SABIN&gt;: Empire of murderers…&lt;line&gt;They won't get away with this!&lt;end&gt;</t>
  </si>
  <si>
    <t>964 | &lt;SABIN&gt;: I'm outta here!&lt;line&gt;I'm forsaking this war-sick realm for my dignity and freedom.&lt;page&gt;&lt;SABIN&gt;: You said you were sick of it too, right?!&lt;line&gt;&lt;EDGAR&gt;: …freedom…&lt;end&gt;</t>
  </si>
  <si>
    <t>965 | &lt;EDGAR&gt;: Matron…&lt;line&gt;Please leave us…&lt;end&gt;</t>
  </si>
  <si>
    <t>966 | &lt;EDGAR&gt;: What'll happen to this realm if we both leave?&lt;line&gt;And what would Dad say…?&lt;end&gt;</t>
  </si>
  <si>
    <t>967 | &lt;EDGAR&gt;: &lt;SABIN&gt;, let's settle this with a toss of a coin.&lt;end&gt;</t>
  </si>
  <si>
    <t>968 | &lt;EDGAR&gt;: If it's heads, you win.&lt;page&gt;We'll choose whichever path we want, without any regrets. Okay?&lt;end&gt;</t>
  </si>
  <si>
    <t>969 | &lt;EDGAR&gt;: This is for Dad!&lt;end&gt;</t>
  </si>
  <si>
    <t>970 | &lt;EDGAR&gt;: And then, you opted for your freedom.&lt;end&gt;</t>
  </si>
  <si>
    <t>971 | &lt;EDGAR&gt;: It's been…10 years.&lt;line&gt;The little shrimp's grown into a whopping lobster!&lt;page&gt;&lt;SABIN&gt;: And you're a king crab!&lt;end&gt;</t>
  </si>
  <si>
    <t>972 | &lt;EDGAR&gt;: &lt;SABIN&gt;…&lt;line&gt;I often wonder if he'd be proud of me…&lt;end&gt;</t>
  </si>
  <si>
    <t>973 | &lt;SABIN&gt;: Don't you ever doubt that!&lt;end&gt;</t>
  </si>
  <si>
    <t>974 | &lt;EDGAR&gt;: 10 years…&lt;line&gt;&lt;SABIN&gt;: Where has the time gone…?&lt;end&gt;</t>
  </si>
  <si>
    <t>975 | &lt;EDGAR&gt;: Here's to a couple of confused grownups!&lt;end&gt;</t>
  </si>
  <si>
    <t>976 | &lt;EDGAR&gt;: Here's to Dad…&lt;end&gt;</t>
  </si>
  <si>
    <t>977 | &lt;SABIN&gt;: …to Mom…&lt;line&gt;…and to Figaro.&lt;end&gt;</t>
  </si>
  <si>
    <t>978 | Lots of requests this month!&lt;line&gt;If it's your wish, I'll take you beyond the mountains.&lt;end&gt;</t>
  </si>
  <si>
    <t>979 | &lt;choice&gt; (Go to Figaro?)&lt;line&gt;&lt;choice&gt; (Stop?)&lt;end&gt;</t>
  </si>
  <si>
    <t>980 | &lt;choice&gt; (Go to Kohlingen?)&lt;line&gt;&lt;choice&gt; (Stop?)&lt;end&gt;</t>
  </si>
  <si>
    <t>981 | Beyond is the Figaro Castle Engine Room.&lt;line&gt;We're ready to leave at a moment's notice!&lt;end&gt;</t>
  </si>
  <si>
    <t>982 | That's dangerous!&lt;end&gt;</t>
  </si>
  <si>
    <t>983 | Urgggh!&lt;end&gt;</t>
  </si>
  <si>
    <t>984 | Next stop, Kohlingen!&lt;line&gt;Watch your step!&lt;end&gt;</t>
  </si>
  <si>
    <t>985 | Next stop, South Figaro.&lt;line&gt;Watch your step!&lt;end&gt;</t>
  </si>
  <si>
    <t>986 | Oh…! &lt;wait 60 frame&gt; It came to my house!&lt;line&gt;A monster of light…&lt;line&gt;Looked somehow human!&lt;end&gt;</t>
  </si>
  <si>
    <t>987 | Everyone was scared when the glowing creature stopped here.&lt;line&gt;It left to the south, toward Jidoor.&lt;end&gt;</t>
  </si>
  <si>
    <t>988 | That shining creature!&lt;line&gt;So frightening to us all!&lt;line&gt;But I found it… &lt;wait 60 frame&gt;beautiful!&lt;end&gt;</t>
  </si>
  <si>
    <t>989 | My dream is to see an opera at the opera house south of Jidoor. I'd wear a sequined dress…&lt;line&gt;And bring a handsome escort…!&lt;end&gt;</t>
  </si>
  <si>
    <t>990 | Hey, 'zat you, &lt;LOCKE&gt;?&lt;line&gt;Have you stopped to see Rachel?&lt;end&gt;</t>
  </si>
  <si>
    <t>991 | You a friend of &lt;LOCKE&gt;'s?&lt;line&gt;He always stops by Rachel's house when he comes here!&lt;end&gt;</t>
  </si>
  <si>
    <t>992 | Best stay away from the house on the eastern edge of town.&lt;line&gt;The old coot there spends his days mixing curious herbs.&lt;page&gt;I heard he keeps ghosts under his house!&lt;end&gt;</t>
  </si>
  <si>
    <t>993 | My brother's a bit…touched.&lt;line&gt;Lives alone to the north, and dreams of building a colosseum!&lt;end&gt;</t>
  </si>
  <si>
    <t>994 | Was it really a ghost?&lt;line&gt;It stopped right in front of me. I could see it had gentle eyes…&lt;end&gt;</t>
  </si>
  <si>
    <t>995 | &lt;SHADOW&gt;: We meet again…&lt;end&gt;</t>
  </si>
  <si>
    <t>996 | I've forsaken the world.&lt;line&gt;Some people call me…&lt;end&gt;</t>
  </si>
  <si>
    <t>997 | &lt;SHADOW&gt;: Leave me alone…&lt;end&gt;</t>
  </si>
  <si>
    <t>998 | People call me…&lt;line&gt;&lt;SHADOW&gt;…&lt;end&gt;</t>
  </si>
  <si>
    <t>999 | &lt;SHADOW&gt;: Just need 'nough to feed my dog.&lt;line&gt;Say, oh…3000 GP.&lt;page&gt;Buy &lt;SHADOW&gt;'s help?&lt;line&gt; &lt;choice&gt; Yes&lt;line&gt; &lt;choice&gt; No&lt;end&gt;</t>
  </si>
  <si>
    <t>1000 | &lt;LOCKE&gt;: …wasn't able to… &lt;wait 60 frame&gt;&lt;line&gt;save her when she needed me…&lt;end&gt;</t>
  </si>
  <si>
    <t>1001 | RACHEL: &lt;LOCKE&gt;!&lt;line&gt;What are we off to find today?&lt;end&gt;</t>
  </si>
  <si>
    <t>1002 | &lt;LOCKE&gt;: Soon, you'll…&lt;end&gt;</t>
  </si>
  <si>
    <t>1003 | &lt;LOCKE&gt;: You're not going to believe what awaits us up here!&lt;line&gt;Come on, it's worth a fortune!&lt;end&gt;</t>
  </si>
  <si>
    <t>1004 | RACHEL: &lt;LOCKE&gt;!&lt;line&gt;Look out!&lt;end&gt;</t>
  </si>
  <si>
    <t>1005 | &lt;LOCKE&gt;: RACHEL!!&lt;end&gt;</t>
  </si>
  <si>
    <t>1006 | &lt;LOCKE&gt;: Rachel!&lt;line&gt;Are you awake?&lt;end&gt;</t>
  </si>
  <si>
    <t>1007 | RACHEL: … &lt;wait 60 frame&gt;&lt;line&gt;……? &lt;wait 60 frame&gt;&lt;line&gt;I… &lt;wait 60 frame&gt;&lt;line&gt;I can't remember anything…&lt;end&gt;</t>
  </si>
  <si>
    <t>1008 | RACHEL'S DAD: Get outta here!&lt;line&gt;It's your fault she's lost her memory!&lt;page&gt;&lt;LOCKE&gt;: Wait a minute!&lt;line&gt;She said “Yes!” We were gonna…&lt;end&gt;</t>
  </si>
  <si>
    <t>1009 | RACHEL: Go!&lt;line&gt;I don't know who you are, but ever since you came here my parents have been upset!&lt;end&gt;</t>
  </si>
  <si>
    <t>1010 | You'd best leave Rachel alone.&lt;page&gt;She's going to have to make a new start of it.&lt;line&gt;&lt;LOCKE&gt;…&lt;line&gt;Your being here doesn't help.&lt;end&gt;</t>
  </si>
  <si>
    <t>1011 | A year passed…&lt;line&gt;When I returned here, I learned that Rachel had perished in an Imperial attack.&lt;page&gt;Her memory returned just before she passed away.&lt;line&gt;The last thing she uttered was… &lt;wait 60 frame&gt;my name…&lt;page&gt;I should never have left her side.&lt;page&gt;I… &lt;wait 60 frame&gt;&lt;line&gt;I failed her…&lt;end&gt;</t>
  </si>
  <si>
    <t>1012 | A girl named Rachel used to live in that house.&lt;line&gt;Now it's deserted.&lt;end&gt;</t>
  </si>
  <si>
    <t>1013 | Rachel's… &lt;wait 60 frame&gt;&lt;line&gt;…memory returned just before she passed away.&lt;page&gt;She said, “If a man named &lt;LOCKE&gt; returns, please tell him I love him…”&lt;end&gt;</t>
  </si>
  <si>
    <t>1014 | Stay away from that guy.&lt;line&gt;He's an assasin!&lt;end&gt;</t>
  </si>
  <si>
    <t>1015 | I never want to return to Zozo! Phew!&lt;end&gt;</t>
  </si>
  <si>
    <t>1016 | Some pretty bad sorts come in here. That guy's an assasin!&lt;end&gt;</t>
  </si>
  <si>
    <t>1017 | 'Till a moment ago, an assasin sat over there!&lt;end&gt;</t>
  </si>
  <si>
    <t>1018 | Oh! Is that you, &lt;LOCKE&gt;?&lt;line&gt;It's been a while!&lt;page&gt;Uh? Oh, that?! Worry not!&lt;line&gt;Your treasure's quite safe!&lt;line&gt;Uwa, ha, ha!&lt;end&gt;</t>
  </si>
  <si>
    <t>1019 | Are we through here?&lt;line&gt;All done? Finished?&lt;line&gt;Mwa, ha, ha!&lt;end&gt;</t>
  </si>
  <si>
    <t>1020 | &lt;LOCKE&gt;: Rachel…&lt;end&gt;</t>
  </si>
  <si>
    <t>1021 | I used some herbs to put her into suspended animation.&lt;line&gt;She won't age a day! Uwaa, ha!&lt;page&gt;That's what you wanted, right?&lt;line&gt;Had to use my herbs, I did!&lt;end&gt;</t>
  </si>
  <si>
    <t>1022 | &lt;LOCKE&gt;: You mean those herbs have actually saved her?&lt;end&gt;</t>
  </si>
  <si>
    <t>1023 | Of course!&lt;line&gt;The love of your life will sleep here like this forever.&lt;line&gt;Kwa, ha, ha!&lt;end&gt;</t>
  </si>
  <si>
    <t>1024 | &lt;LOCKE&gt;: What if there were some way to…call her back?&lt;end&gt;</t>
  </si>
  <si>
    <t>1025 | If you could call her back…&lt;line&gt;…she'd come back!&lt;line&gt;Wah, ha, ha!&lt;page&gt;I'm sure you'll find something that'll bring her around!&lt;line&gt;Kuha, ha, ha!!&lt;end&gt;</t>
  </si>
  <si>
    <t>1026 | I… &lt;wait 60 frame&gt;&lt;line&gt;failed her…&lt;end&gt;</t>
  </si>
  <si>
    <t>1027 | &lt;CELES&gt;: &lt;LOCKE&gt;…&lt;end&gt;</t>
  </si>
  <si>
    <t>1028 | That?&lt;line&gt;Oh, that's &lt;LOCKE&gt;'s…&lt;line&gt;Dear, me! Almost spilled the beans! Kwa, ha!&lt;end&gt;</t>
  </si>
  <si>
    <t>1029 | This is Jidoor, the western most town on the world map!&lt;end&gt;</t>
  </si>
  <si>
    <t>1030 | This region is very class-conscious.&lt;page&gt;In the south part of town live the middle classes. The rich folks live to the north.&lt;end&gt;</t>
  </si>
  <si>
    <t>1031 | The poor people have all left here for the mountains to the north. There they've built a town.&lt;end&gt;</t>
  </si>
  <si>
    <t>1032 | Maria, the opera singer, is gorgeous!&lt;end&gt;</t>
  </si>
  <si>
    <t>1033 | I wanna be an opera singer when I grow up!&lt;page&gt;Opera house?&lt;line&gt;It's far to the south.&lt;end&gt;</t>
  </si>
  <si>
    <t>1034 | A girl wrapped in fire sped off to the north, into the mountains.&lt;end&gt;</t>
  </si>
  <si>
    <t>1035 | To the north is the town of Zozo. Watch out for the people there.&lt;end&gt;</t>
  </si>
  <si>
    <t>1036 | Bunch o' liars up in Zozo!&lt;line&gt;Never can trust 'em.&lt;end&gt;</t>
  </si>
  <si>
    <t>1037 | Oops! Sorry.&lt;end&gt;</t>
  </si>
  <si>
    <t>1038 | Once in a while one of the idiots from Zozo'll wander down here, lookin' for an easy mark. Watch your wallet!&lt;end&gt;</t>
  </si>
  <si>
    <t>1039 | Hey…you're not from around here!&lt;line&gt;You look…ah…dorky!&lt;end&gt;</t>
  </si>
  <si>
    <t>1040 | You like art?&lt;line&gt;No?! Philistines!&lt;end&gt;</t>
  </si>
  <si>
    <t>1041 | You can get some priceless things at this auction. Whether you can appreciate them or not, who knows!&lt;end&gt;</t>
  </si>
  <si>
    <t>1042 | I need something that will bring back wayward spirits.&lt;page&gt;I heard only in the Imperial capital of Vector does such a thing exist.&lt;end&gt;</t>
  </si>
  <si>
    <t>1043 | Zozo!?&lt;line&gt;Never heard of it.&lt;end&gt;</t>
  </si>
  <si>
    <t>1044 | Great people, here!&lt;end&gt;</t>
  </si>
  <si>
    <t>1045 | Beautiful weather!&lt;end&gt;</t>
  </si>
  <si>
    <t>1046 | It's now 2:00.&lt;end&gt;</t>
  </si>
  <si>
    <t>1047 | Time?&lt;line&gt;It's 4:00.&lt;end&gt;</t>
  </si>
  <si>
    <t>1048 | You can trust me!&lt;line&gt;It's 8:00.&lt;end&gt;</t>
  </si>
  <si>
    <t>1049 | 10:00!&lt;line&gt;Time to go home!&lt;end&gt;</t>
  </si>
  <si>
    <t>1050 | It's already 12:00.&lt;end&gt;</t>
  </si>
  <si>
    <t>1051 | Girl?&lt;line&gt;Haven't seen any girls here. Might wanna check the top of this building.&lt;end&gt;</t>
  </si>
  <si>
    <t>1052 | It's safe here!&lt;end&gt;</t>
  </si>
  <si>
    <t>1053 | Clock's hands have stopped.&lt;line&gt;Please reset the hour.&lt;page&gt;&lt;choice&gt; (2:00)   &lt;choice&gt; (4:00)&lt;line&gt;&lt;choice&gt; (6:00)   &lt;choice&gt; (8:00)&lt;line&gt;&lt;choice&gt; (10:00)  &lt;choice&gt; (12:00)&lt;end&gt;</t>
  </si>
  <si>
    <t>1054 | Phew…!&lt;line&gt;How long we gonna have ta do this!?&lt;end&gt;</t>
  </si>
  <si>
    <t>1055 | Clock's hands have stopped.&lt;line&gt;Please reset the minute.&lt;page&gt;&lt;choice&gt; (0:10)   &lt;choice&gt; (0:20)&lt;line&gt;&lt;choice&gt; (0:30)   &lt;choice&gt; (0:40)&lt;line&gt;&lt;choice&gt; (0:50)&lt;end&gt;</t>
  </si>
  <si>
    <t>1056 | Clock's hands have stopped.&lt;line&gt;Please reset the second.&lt;page&gt;&lt;choice&gt; (0:00:10)   &lt;choice&gt; (0:00:20)&lt;line&gt;&lt;choice&gt; (0:00:30)   &lt;choice&gt; (0:00:40)&lt;line&gt;&lt;choice&gt; (0:00:50)&lt;end&gt;</t>
  </si>
  <si>
    <t>1057 | Clock's second hand's pointin' at 30.&lt;end&gt;</t>
  </si>
  <si>
    <t>1058 | That clock has no minute hand. It's never pointing to the right time anyway!&lt;end&gt;</t>
  </si>
  <si>
    <t>1059 | The seconds? They're divisible by 20!&lt;end&gt;</t>
  </si>
  <si>
    <t>1060 | “Some woman flew up to the top floor!”&lt;line&gt;“Did you say…“flew…”?&lt;line&gt;That must be &lt;TERRA&gt;!!!!”&lt;page&gt;Creepy monster's live up there. Look out fer 'em!&lt;end&gt;</t>
  </si>
  <si>
    <t>1061 | The second hand of my watch is pointing at four.&lt;end&gt;</t>
  </si>
  <si>
    <t>1062 | Climb the stairs of the building with the CAFE sign on it, and you can find a path leading to Mt. Zozo.&lt;end&gt;</t>
  </si>
  <si>
    <t>1063 | With this Rust-Rid you can open that door.&lt;page&gt;Yours for 1000 GP!&lt;line&gt;&lt;choice&gt; Yes&lt;line&gt;&lt;choice&gt; No&lt;end&gt;</t>
  </si>
  <si>
    <t>1064 | Purchased Rust-Rid!&lt;end&gt;</t>
  </si>
  <si>
    <t>1065 | This place is dangerous!&lt;line&gt;And don't you dare think about jumping between buildings!&lt;end&gt;</t>
  </si>
  <si>
    <t>1066 | Hand's pointin' at the two.&lt;end&gt;</t>
  </si>
  <si>
    <t>1067 | &lt;line&gt;    Didn't reset clock…&lt;end&gt;</t>
  </si>
  <si>
    <t>1068 | Get in line!&lt;end&gt;</t>
  </si>
  <si>
    <t>1069 | Good day, gentle folks.&lt;line&gt;Can I be of service?&lt;line&gt;I hate fighting, so I'd better let you pass!&lt;end&gt;</t>
  </si>
  <si>
    <t>1070 | Rusted shut.&lt;end&gt;</t>
  </si>
  <si>
    <t>1071 | Rust dissolved.&lt;end&gt;</t>
  </si>
  <si>
    <t>1072 | Oooooh…gurururu…&lt;end&gt;</t>
  </si>
  <si>
    <t>1073 | &lt;TERRA&gt;?&lt;end&gt;</t>
  </si>
  <si>
    <t>1074 | RAMUH: She's scared, you know.&lt;end&gt;</t>
  </si>
  <si>
    <t>1075 | Who're you?&lt;end&gt;</t>
  </si>
  <si>
    <t>1076 | RAMUH: This girl is your friend?&lt;end&gt;</t>
  </si>
  <si>
    <t>1077 | Is &lt;TERRA&gt; all right?&lt;end&gt;</t>
  </si>
  <si>
    <t>1078 | &lt;CYAN&gt;: Is Miss &lt;TERRA&gt; okay?&lt;end&gt;</t>
  </si>
  <si>
    <t>1079 | &lt;CELES&gt;: Is &lt;TERRA&gt; okay?&lt;end&gt;</t>
  </si>
  <si>
    <t>1080 | &lt;GAU&gt;: &lt;TERRA&gt;…she ok?&lt;end&gt;</t>
  </si>
  <si>
    <t>1081 | RAMUH: You call her &lt;TERRA&gt;…&lt;line&gt;…&lt;TERRA&gt;?? How odd…&lt;end&gt;</t>
  </si>
  <si>
    <t>1082 | RAMUH: She is undamaged. But I fear she can't understand you. As for me, I am Ramuh. The Esper, Ramuh.&lt;end&gt;</t>
  </si>
  <si>
    <t>1083 | ESPER!?&lt;end&gt;</t>
  </si>
  <si>
    <t>1084 | “But don't Espers live in another world?”&lt;end&gt;</t>
  </si>
  <si>
    <t>1085 | &lt;CELES&gt;: But don't Espers live in another world?&lt;end&gt;</t>
  </si>
  <si>
    <t>1086 | &lt;GAU&gt;: Espers…from other world?&lt;end&gt;</t>
  </si>
  <si>
    <t>1087 | RAMUH: That doesn't mean we don't live here, too.&lt;line&gt;Espers take a variety of forms.&lt;page&gt;Sometimes we live here, taking the shape of humans.&lt;line&gt;You have nothing to fear from us.&lt;end&gt;</t>
  </si>
  <si>
    <t>1088 | “Why do you hide the fact that you're Espers?”&lt;end&gt;</t>
  </si>
  <si>
    <t>1089 | &lt;GAU&gt;: Why hide fact you Esper?&lt;end&gt;</t>
  </si>
  <si>
    <t>1090 | RAMUH: Humans and Espers can't survive together.&lt;end&gt;</t>
  </si>
  <si>
    <t>1091 | &lt;LOCKE&gt;: But my grandma told me that Espers and people once lived side by side!&lt;page&gt;Was that just a fairy tale?&lt;end&gt;</t>
  </si>
  <si>
    <t>1092 | “But grandmother once told me that Espers and people once lived side by side.&lt;line&gt;Was that just a fairy tale?”&lt;end&gt;</t>
  </si>
  <si>
    <t>1093 | I heard that Espers and people once lived side by side.&lt;line&gt;Was that just a fairy tale…?&lt;end&gt;</t>
  </si>
  <si>
    <t>1094 | &lt;GAU&gt;: &lt;GAU&gt; hear fairy tale. People…Esper once live together peacefully…&lt;end&gt;</t>
  </si>
  <si>
    <t>1095 | RAMUH: No, that was no fairy tale. That was true.&lt;line&gt;We started out as friends.&lt;page&gt;Then along came the War of the Magi…&lt;end&gt;</t>
  </si>
  <si>
    <t>1096 | War of the Magi…&lt;end&gt;</t>
  </si>
  <si>
    <t>1097 | RAMUH: It took place…long ago. Espers fought humans who were infused with magical power extracted from Espers…&lt;end&gt;</t>
  </si>
  <si>
    <t>1098 | Fearing our magical powers would once again become a target, we fashioned a new realm, and moved there.&lt;end&gt;</t>
  </si>
  <si>
    <t>1099 | About 20 years ago, humans stumbled upon it…humans who knew about Espers, and the secret to Magitek power. &lt;wait 360 frames&gt;&lt;wait 1 frame&gt;&lt;end&gt;</t>
  </si>
  <si>
    <t>1100 | Thus began a hunt for Espers. Only in this way could Emperor Gestahl create his invincible army. &lt;wait 360 frames&gt;&lt;wait 1 frame&gt;&lt;end&gt;</t>
  </si>
  <si>
    <t>1101 | In response to this, we erected a doorway, and threw the humans out.&lt;end&gt;</t>
  </si>
  <si>
    <t>1102 | RAMUH: Even as we speak, many of my kind are trapped in the Empire's Magitek Research Facility, being…&lt;page&gt;…drained of their powers…&lt;line&gt;I fled here to avoid a similar fate.&lt;end&gt;</t>
  </si>
  <si>
    <t>1103 | RAMUH: That's right, relax.&lt;end&gt;</t>
  </si>
  <si>
    <t>1104 | RAMUH: I sensed that &lt;TERRA&gt; was in trouble.&lt;line&gt;My magic…summoned her here.&lt;end&gt;</t>
  </si>
  <si>
    <t>1105 | “&lt;TERRA&gt;'s…an Esper?”&lt;end&gt;</t>
  </si>
  <si>
    <t>1106 | RAMUH: No, she's actually quite different.&lt;end&gt;</t>
  </si>
  <si>
    <t>1107 | “&lt;TERRA&gt; looks like she's in pain.”&lt;page&gt;RAMUH: Her very existence strikes fear into her own heart.&lt;end&gt;</t>
  </si>
  <si>
    <t>1108 | “How can we help her?”&lt;end&gt;</t>
  </si>
  <si>
    <t>1109 | RAMUH: When she accepts this aspect of herself, I think she'll be all right.&lt;end&gt;</t>
  </si>
  <si>
    <t>1110 | “We have to do something!”&lt;page&gt;RAMUH: Then free those of my kind imprisoned in Gestahl's Magitek Research Facility. One of them can surely help her.&lt;end&gt;</t>
  </si>
  <si>
    <t>1111 | “If we find the Magitek Research Facility, you're sure we'll find your people?”&lt;end&gt;</t>
  </si>
  <si>
    <t>1112 | &lt;CELES&gt;: The Magitek Research Facility…?&lt;line&gt;Your people are still there?!&lt;end&gt;</t>
  </si>
  <si>
    <t>1113 | &lt;GAU&gt;: Magitek Research Facility…?&lt;line&gt;There…your people?&lt;end&gt;</t>
  </si>
  <si>
    <t>1114 | &lt;CELES&gt;: Magitek Research Facility…&lt;line&gt;Your people are…&lt;end&gt;</t>
  </si>
  <si>
    <t>1115 | RAMUH: Like a coward, I escaped leaving the others there.&lt;line&gt;It'll be the end of them…&lt;end&gt;</t>
  </si>
  <si>
    <t>1116 | “What do you mean?”&lt;end&gt;</t>
  </si>
  <si>
    <t>1117 | RAMUH: Gestahl's methods are incorrect. You can't drain a live Esper of all its power.&lt;page&gt;It is only when we are reduced to Magicite that our abilities can be transferred in total…&lt;end&gt;</t>
  </si>
  <si>
    <t>1118 | “Pardon?!”&lt;page&gt;RAMUH: When we transform into Magicite, our power can be relocated.&lt;line&gt;“Magicite…?!”&lt;page&gt;RAMUH: That's what's left of us when we…pass away.&lt;end&gt;</t>
  </si>
  <si>
    <t>1119 | RAMUH: These are my comrades who fell while escaping the Empire. And I will give you my power, as well…&lt;end&gt;</t>
  </si>
  <si>
    <t>1120 | “Why are you doing this…?”&lt;end&gt;</t>
  </si>
  <si>
    <t>1121 | RAMUH: We few can help save many. The War of the Magi must not be repeated…&lt;end&gt;</t>
  </si>
  <si>
    <t>1122 | “Old man…”&lt;line&gt;Are you really gone…?&lt;end&gt;</t>
  </si>
  <si>
    <t>1123 | &lt;SHADOW&gt;: You old fool…&lt;line&gt;Why throw it all away?&lt;end&gt;</t>
  </si>
  <si>
    <t>1124 | &lt;CYAN&gt;: He's…gone…&lt;end&gt;</t>
  </si>
  <si>
    <t>1125 | &lt;CELES&gt;: Ramuh…&lt;line&gt;Why…?&lt;end&gt;</t>
  </si>
  <si>
    <t>1126 | &lt;GAU&gt;: R.a.m.u.h…&lt;line&gt;You leave…?&lt;end&gt;</t>
  </si>
  <si>
    <t>1127 | Magicite…?&lt;end&gt;</t>
  </si>
  <si>
    <t>1128 | He traded his power, so that others might live…&lt;end&gt;</t>
  </si>
  <si>
    <t>1129 | &lt;CYAN&gt;: He traded his power, so that others might live…&lt;end&gt;</t>
  </si>
  <si>
    <t>1130 | &lt;CELES&gt;: He traded his power, so that others might live…&lt;end&gt;</t>
  </si>
  <si>
    <t>1131 | &lt;GAU&gt;: Awoooo…!&lt;end&gt;</t>
  </si>
  <si>
    <t>1132 | &lt;TERRA&gt;…wait for us.&lt;line&gt;We'll be back!&lt;end&gt;</t>
  </si>
  <si>
    <t>1133 | &lt;line&gt;&lt;     &gt;Received the Magicite&lt;line&gt;&lt;              &gt;“Ramuh.”&lt;end&gt;</t>
  </si>
  <si>
    <t>1134 | &lt;line&gt;&lt;     &gt;Received the Magicite&lt;line&gt;&lt;              &gt;“Siren.”&lt;end&gt;</t>
  </si>
  <si>
    <t>1135 | &lt;line&gt;&lt;     &gt;Received the Magicite&lt;line&gt;&lt;              &gt;“Kirin.”&lt;end&gt;</t>
  </si>
  <si>
    <t>1136 | &lt;line&gt;&lt;     &gt;Received the Magicite&lt;line&gt;&lt;              &gt;“Stray.”&lt;end&gt;</t>
  </si>
  <si>
    <t>1137 | Everyone here?&lt;line&gt;I was thinking, …&lt;page&gt;&lt;EDGAR&gt;: Let's talk on the way!&lt;end&gt;</t>
  </si>
  <si>
    <t>1138 | &lt;EDGAR&gt;: The Empire's trying to drain magic from Espers… &lt;wait 240 frames&gt;&lt;wait 1 frame&gt;&lt;end&gt;</t>
  </si>
  <si>
    <t>1139 | &lt;SABIN&gt;: This can't be true…&lt;line&gt;&lt;CELES&gt;…? &lt;wait 240 frames&gt;&lt;wait 1 frame&gt;&lt;end&gt;</t>
  </si>
  <si>
    <t>1140 | &lt;CELES&gt;: I don't remember because I was asleep when they…augmented me.&lt;page&gt;But I've heard rumors to that effect.&lt;end&gt;</t>
  </si>
  <si>
    <t>1141 | &lt;CYAN&gt;: Then we're going in…&lt;page&gt;&lt;EDGAR&gt;: We'd best split into 2 groups.&lt;line&gt;We still need to beef up our defenses in Narshe.&lt;end&gt;</t>
  </si>
  <si>
    <t>1142 | &lt;CYAN&gt;: Indeed.&lt;end&gt;</t>
  </si>
  <si>
    <t>1143 | &lt;CELES&gt;: I'll go to the Empire. I know it well…&lt;page&gt;&lt;SABIN&gt;: But alone…?&lt;end&gt;</t>
  </si>
  <si>
    <t>1144 | &lt;LOCKE&gt;: Don't worry, I'll go with her.&lt;end&gt;</t>
  </si>
  <si>
    <t>1145 | &lt;CELES&gt;: &lt;LOCKE&gt;!&lt;end&gt;</t>
  </si>
  <si>
    <t>1146 | &lt;CYAN&gt;: You need a hand?&lt;end&gt;</t>
  </si>
  <si>
    <t>1147 | &lt;LOCKE&gt;: Please wait for us in Narshe. We'll find our way back safely.&lt;page&gt;“If you wish to change group members, head for Narshe.”&lt;end&gt;</t>
  </si>
  <si>
    <t>1148 | &lt;SHADOW&gt;: There's no need for me to remain with you.&lt;end&gt;</t>
  </si>
  <si>
    <t>1149 | &lt;CELES&gt;: So…how we gonna get there? The Empire's on the continent to the south. No boats go there…&lt;page&gt;&lt;LOCKE&gt;: The people of Jidoor, a town to the south, can probably help us.&lt;end&gt;</t>
  </si>
  <si>
    <t>1150 | &lt;CELES&gt;: &lt;LOCKE&gt;.&lt;page&gt;&lt;LOCKE&gt;: Yes?&lt;line&gt;&lt;CELES&gt;: Why are you coming with me?&lt;end&gt;</t>
  </si>
  <si>
    <t>1151 | &lt;LOCKE&gt;: Well…&lt;line&gt;There're bound to be treasures there.&lt;page&gt;And besides, I've always wanted an inside look at the Empire!&lt;end&gt;</t>
  </si>
  <si>
    <t>1152 | Ain't no easy way to make the Imperial lands…!&lt;end&gt;</t>
  </si>
  <si>
    <t>1153 | Only way to reach the Empire's by air. Of course you realize you'd need an airship!&lt;end&gt;</t>
  </si>
  <si>
    <t>1154 | There's only one airship in the world. It's owned by a gambler, or should I say pirate…?&lt;end&gt;</t>
  </si>
  <si>
    <t>1155 | The gambler likes flashy shows. He's always at the opera. I think he likes the beautiful divas…&lt;end&gt;</t>
  </si>
  <si>
    <t>1156 | You're the spittin' image of Maria! Huh? Haven't heard of her? She's a famous opera singer!&lt;end&gt;</t>
  </si>
  <si>
    <t>1157 | IMPRESARIO: Maria!?&lt;end&gt;</t>
  </si>
  <si>
    <t>1158 | &lt;CELES&gt;: Are you talking to me?&lt;end&gt;</t>
  </si>
  <si>
    <t>1159 | IMPRESARIO: Sorry…my mistake.&lt;line&gt;Wow, you could pass for Maria in a heartbeat! Hoo boy, now I really am in trouble…&lt;end&gt;</t>
  </si>
  <si>
    <t>1160 | &lt;CELES&gt; looks just like Maria…?&lt;end&gt;</t>
  </si>
  <si>
    <t>1161 | That PERSON dropped it off.&lt;end&gt;</t>
  </si>
  <si>
    <t>1162 | MASTER: He's the director of the operas here. Everyone just calls him “Impresario.”&lt;page&gt;He's been in a tizzy ever since that letter arrived.&lt;end&gt;</t>
  </si>
  <si>
    <t>1163 | &lt;LOCKE&gt;: Who's this “Wandering…”? what's-his-name?&lt;page&gt;MASTER: You born on a farm, son?&lt;end&gt;</t>
  </si>
  <si>
    <t>1164 | That's &lt;SETZER&gt;, owner of the world's only airship.&lt;end&gt;</t>
  </si>
  <si>
    <t>1165 | A blackjack-playing, world-traveling, casino-dwelling free spirit…&lt;end&gt;</t>
  </si>
  <si>
    <t>1166 | My Dear Maria,&lt;line&gt;I want you for my wife.&lt;line&gt;I'm coming for you…&lt;line&gt;&lt;      &gt;The Wandering Gambler&lt;end&gt;</t>
  </si>
  <si>
    <t>1167 | &lt;CELES&gt;: If we could get that airship, we'd make the Empire in no time.&lt;page&gt;&lt;LOCKE&gt;: Let's set up a meeting…with &lt;SETZER&gt;…&lt;end&gt;</t>
  </si>
  <si>
    <t>1168 | The Opera House's closed.&lt;end&gt;</t>
  </si>
  <si>
    <t>1169 | Performance underway.&lt;end&gt;</t>
  </si>
  <si>
    <t>1170 | IMPRESARIO: Ah! You again!&lt;end&gt;</t>
  </si>
  <si>
    <t>1171 | &lt;LOCKE&gt;: I read that letter.&lt;line&gt;&lt;SETZER&gt;'s coming to steal her…&lt;page&gt;IMPRESARIO: He'll probably appear right at the climax of Scene 1. He loves an entrance…&lt;end&gt;</t>
  </si>
  <si>
    <t>1172 | &lt;LOCKE&gt;: Right!&lt;line&gt;If we could only grab him then…!&lt;end&gt;</t>
  </si>
  <si>
    <t>1173 | IMPRESARIO: Dear me, NO!&lt;line&gt;You'll ruin the performance!&lt;line&gt;I'll lose my job!&lt;end&gt;</t>
  </si>
  <si>
    <t>1174 | &lt;CELES&gt;: Then you're history!&lt;page&gt;IMPRESARIO: This is simply horrid! I want the performance to be a success!&lt;page&gt;But I don't want Maria to be abducted…!&lt;end&gt;</t>
  </si>
  <si>
    <t>1175 | &lt;LOCKE&gt;: We'll let him grab her…&lt;end&gt;</t>
  </si>
  <si>
    <t>1176 | &lt;LOCKE&gt;: We'll use &lt;CELES&gt; as a decoy. After she's abducted, I'll follow 'em right to his airship!&lt;end&gt;</t>
  </si>
  <si>
    <t>1177 | IMPRESARIO: Are you mad?!!&lt;line&gt;If something should happen to Maria…&lt;end&gt;</t>
  </si>
  <si>
    <t>1178 | &lt;LOCKE&gt;: That's why the decoy! We'll hide Maria somewhere safe!&lt;page&gt;IMPRESARIO: Come again?&lt;end&gt;</t>
  </si>
  <si>
    <t>1179 | &lt;LOCKE&gt;: You said SHE looks like Maria, right?&lt;end&gt;</t>
  </si>
  <si>
    <t>1180 | &lt;CELES&gt;: Now just a minute…&lt;end&gt;</t>
  </si>
  <si>
    <t>1181 | &lt;LOCKE&gt;: &lt;CELES&gt; will be our Maria! She'll lead us to the airship!&lt;end&gt;</t>
  </si>
  <si>
    <t>1182 | IMPRESARIO: Brilliant!&lt;end&gt;</t>
  </si>
  <si>
    <t>1183 | &lt;CELES&gt;: W…wait!&lt;line&gt;I'm a GENERAL, not some opera floozy!&lt;end&gt;</t>
  </si>
  <si>
    <t>1184 | Mii… &lt;wait 60 frame&gt;Mii… &lt;wait 60 frame&gt;&lt;line&gt;Do, re, mi…&lt;line&gt;Faa…hack, cough…&lt;page&gt;&lt;line&gt;&lt;line&gt;Maa… &lt;wait 60 frame&gt;rii &lt;wait 60 frame&gt;aaaa&lt;end&gt;</t>
  </si>
  <si>
    <t>1185 | &lt;LOCKE&gt;: Not bad, &lt;CELES&gt;!&lt;end&gt;</t>
  </si>
  <si>
    <t>1186 | ULTROS: Mwa, ha, ha!&lt;line&gt;I'll pretend to be &lt;SETZER&gt; and foil their little plan!&lt;end&gt;</t>
  </si>
  <si>
    <t>1187 | &lt;LOCKE&gt;: Let's get ready!&lt;line&gt;&lt;CELES&gt;, it's show time!&lt;end&gt;</t>
  </si>
  <si>
    <t>1188 | ULTROS: D'haaaaa!&lt;line&gt;Come on! Read it…!&lt;end&gt;</t>
  </si>
  <si>
    <t>1189 | The West and East &lt;wait 360 frames&gt;&lt;wait 1 frame&gt;&lt;line&gt;were waging war… &lt;wait 360 frames&gt;&lt;wait 1 frame&gt;&lt;page&gt;&lt;line&gt;Draco, the West's great hero, &lt;wait 360 frames&gt;&lt;wait 1 frame&gt;&lt;line&gt;thinks of his love, Maria. &lt;wait 360 frames&gt;&lt;wait 1 frame&gt;&lt;line&gt;Is she safe? Is she waiting? &lt;wait 360 frames&gt;&lt;wait 1 frame&gt;&lt;end&gt;</t>
  </si>
  <si>
    <t>1190 | &lt;music note&gt; Oh &lt;wait 150 frames&gt;Maria &lt;wait 240 frames&gt;&lt;wait 1 frame&gt;&lt;line&gt;   Oh &lt;wait 150 frames&gt;Maria &lt;wait 210 frames&gt;&lt;wait 1 frame&gt;&lt;line&gt;   Please, &lt;wait 195 frames&gt;hear my &lt;wait 195 frames&gt;voice! &lt;wait 345 frames&gt;&lt;wait 1 frame&gt;&lt;line&gt;   How I long to &lt;wait 285 frames&gt;be with you! &lt;music note&gt; &lt;wait 435 frames&gt;&lt;wait 1 frame&gt;&lt;end&gt;</t>
  </si>
  <si>
    <t>1191 | &lt;LOCKE&gt;: I'm going to the dressing room.&lt;end&gt;</t>
  </si>
  <si>
    <t>1192 | &lt;EDGAR&gt;: Go right ahead.&lt;end&gt;</t>
  </si>
  <si>
    <t>1193 | &lt;SABIN&gt;: Uh?&lt;line&gt;Why's everyone singing?&lt;end&gt;</t>
  </si>
  <si>
    <t>1194 | &lt;CYAN&gt;: Going somewhere?&lt;line&gt;I'm going to relax!&lt;end&gt;</t>
  </si>
  <si>
    <t>1195 | &lt;GAU&gt;: Pretty song!&lt;end&gt;</t>
  </si>
  <si>
    <t>1196 | IMPRESARIO: Is everything okay?&lt;end&gt;</t>
  </si>
  <si>
    <t>1197 | IMPRESARIO: Your friend left.&lt;line&gt;Said he'd have fallen asleep in another 5 minutes…&lt;end&gt;</t>
  </si>
  <si>
    <t>1198 | &lt;LOCKE&gt;: Aye yai yai!&lt;line&gt;Izzat…you!?&lt;end&gt;</t>
  </si>
  <si>
    <t>1199 | &lt;CELES&gt;: &lt;LOCKE&gt;.&lt;line&gt;Why did you help me escape back there?&lt;page&gt;&lt;LOCKE&gt;: I…once abandoned someone when she needed me…&lt;end&gt;</t>
  </si>
  <si>
    <t>1200 | &lt;CELES&gt;: Somewhere inside you were saving…her, weren't you…?&lt;end&gt;</t>
  </si>
  <si>
    <t>1201 | &lt;LOCKE&gt;: That ribbon suits you.&lt;end&gt;</t>
  </si>
  <si>
    <t>1202 | &lt;CELES&gt;: On with the show!&lt;line&gt;This is a big scene in which Maria senses that something's happened to Draco!&lt;end&gt;</t>
  </si>
  <si>
    <t>1203 | &lt;LOCKE&gt;: Don't make any more mistakes!&lt;end&gt;</t>
  </si>
  <si>
    <t>1204 | &lt;LOCKE&gt;: You'd better check the score one last time.&lt;end&gt;</t>
  </si>
  <si>
    <t>1205 | Read the score?&lt;line&gt;&lt;choice&gt; (Yes)&lt;line&gt;&lt;choice&gt; (No)&lt;end&gt;</t>
  </si>
  <si>
    <t>1206 | Scene 1&lt;page&gt;Oh my hero, so far away now. Will I ever see your smile?&lt;line&gt;Love goes away, like night into day. It's just a fading dream…&lt;page&gt;I'm the darkness, you're the stars. Our love is brighter than the sun. For eternity, for me there can be,&lt;page&gt;only you, my chosen one…&lt;line&gt;Must I forget you? Our solemn promise? Will autumn take the place of spring?&lt;page&gt;What shall I do? I'm lost without you. Speak to me once more!&lt;page&gt;…here you pick up the flowers.&lt;line&gt;Climb the stairs to the balcony high atop the castle. Raise the flowers to the stars.&lt;page&gt;(Hurry! You have just moments before Scene 2 starts!&lt;line&gt;&lt;       &gt;The Impresario)&lt;page&gt;Scene 2&lt;line&gt;…………………………&lt;end&gt;</t>
  </si>
  <si>
    <t>1207 | &lt;LOCKE&gt;: Good luck…!&lt;end&gt;</t>
  </si>
  <si>
    <t>1208 | The forces of the West fell,&lt;line&gt;and Maria's castle was taken. &lt;wait 240 frames&gt;&lt;wait 1 frame&gt;&lt;page&gt;Prince Ralse, of the East, took her hand by force.&lt;line&gt;But she never stopped yearning for Draco… &lt;wait 240 frames&gt;&lt;wait 1 frame&gt;&lt;end&gt;</t>
  </si>
  <si>
    <t>1209 | The next line is…?&lt;line&gt;   &lt;choice&gt;(Oh my hero…)&lt;line&gt;   &lt;choice&gt;(Alas, Draco…)&lt;wait for key 255 frames&gt;&lt;wait 1 frame&gt;&lt;end&gt;</t>
  </si>
  <si>
    <t>1210 | &lt;music note&gt; Oh &lt;wait 45 frames&gt;my &lt;wait 60 frames&gt;hero, &lt;wait 135 frames&gt;&lt;line&gt;   so far away now. &lt;wait 180 frames&gt;&lt;wait 1 frame&gt;&lt;line&gt;   Will I ever &lt;wait 150 frames&gt;see your smile? &lt;wait 240 frames&gt;&lt;wait 1 frame&gt;&lt;page&gt;&lt;music note&gt; Love goes away, &lt;wait 195 frames&gt;&lt;line&gt;   like night into day. &lt;wait 180 frames&gt;&lt;wait 1 frame&gt;&lt;page&gt;&lt;music note&gt; It's just a fading dream… &lt;music note&gt; &lt;wait 120 frames&gt;&lt;wait 1 frame&gt;&lt;line&gt;   &lt;choice&gt;(I wish I…)&lt;line&gt;   &lt;choice&gt;(I'm the darkness) &lt;wait for key 210 frames&gt;&lt;wait 1 frame&gt;&lt;end&gt;</t>
  </si>
  <si>
    <t>1211 | &lt;music note&gt; Alas, Draco!&lt;line&gt;   You're outta here! &lt;wait 240 frames&gt;&lt;wait 1 frame&gt;&lt;end&gt;</t>
  </si>
  <si>
    <t>1212 | Something's wrong…eh?&lt;line&gt;&lt;wait 60 frame&gt;Oops…sorry!&lt;end&gt;</t>
  </si>
  <si>
    <t>1213 | &lt;music note&gt; I'm the darkness, &lt;wait 210 frames&gt;&lt;line&gt;   you're the stars. &lt;wait 165 frames&gt;&lt;wait 1 frame&gt;&lt;line&gt;   Our love &lt;wait 120 frames&gt;is brighter than&lt;line&gt;   the sun. &lt;wait 255 frames&gt;&lt;wait 1 frame&gt;&lt;page&gt;&lt;music note&gt; For eternity, &lt;wait 150 frames&gt;&lt;line&gt;   for me there can be, &lt;wait 180 frames&gt;&lt;wait 1 frame&gt;&lt;page&gt;&lt;music note&gt; only you, my chosen one… &lt;music note&gt; &lt;wait 120 frames&gt;&lt;wait 1 frame&gt;&lt;line&gt;   &lt;choice&gt;(Must I…)&lt;line&gt;   &lt;choice&gt;(Prince Ralse…)&lt;wait for key 150 frames&gt;&lt;wait 1 frame&gt;&lt;end&gt;</t>
  </si>
  <si>
    <t>1214 | &lt;music note&gt; I wish I…uh? &lt;wait 240 frames&gt;&lt;wait 1 frame&gt;&lt;end&gt;</t>
  </si>
  <si>
    <t>1215 | &lt;music note&gt; Must I forget you? &lt;wait 150 frames&gt;&lt;line&gt;   Our solemn promise? &lt;wait 165 frames&gt;&lt;wait 1 frame&gt;&lt;line&gt;   Will autumn &lt;wait 135 frames&gt;take the place&lt;line&gt;   of spring? &lt;wait 240 frames&gt;&lt;wait 1 frame&gt;&lt;page&gt;&lt;music note&gt; What shall I do? &lt;wait 150 frames&gt;&lt;line&gt;   I'm lost without you. &lt;wait 180 frames&gt;&lt;wait 1 frame&gt;&lt;line&gt;   Speak &lt;wait 90 frames&gt;to me &lt;wait 45 frames&gt;once more! &lt;music note&gt; &lt;wait 240 frames&gt;&lt;wait 1 frame&gt;&lt;end&gt;</t>
  </si>
  <si>
    <t>1216 | &lt;music note&gt; Prince Ralse…yeah, so?&lt;line&gt;   I hate him! &lt;wait 60 frame&gt;Everyone does. &lt;wait 240 frames&gt;&lt;wait 1 frame&gt;&lt;end&gt;</t>
  </si>
  <si>
    <t>1217 | Uhnn…not in time…&lt;line&gt;We messed up.&lt;end&gt;</t>
  </si>
  <si>
    <t>1218 | &lt;music note&gt; We must part now. &lt;wait 150 frames&gt;&lt;line&gt;   My life goes on. &lt;wait 180 frames&gt;&lt;wait 1 frame&gt;&lt;line&gt;   But my heart &lt;wait 120 frames&gt;won't give&lt;line&gt;   you up. &lt;wait 255 frames&gt;&lt;wait 1 frame&gt;&lt;page&gt;&lt;music note&gt; Ere I walk away, &lt;wait 150 frames&gt;&lt;line&gt;   let me hear you say. &lt;wait 180 frames&gt;&lt;wait 1 frame&gt;&lt;line&gt;   I meant as much to you… &lt;music note&gt; &lt;wait 285 frames&gt;&lt;wait 1 frame&gt;&lt;end&gt;</t>
  </si>
  <si>
    <t>1219 | &lt;music note&gt; So gently, &lt;wait 150 frames&gt;&lt;line&gt;   you touched my heart. &lt;wait 165 frames&gt;&lt;wait 1 frame&gt;&lt;line&gt;   I will be &lt;wait 135 frames&gt;forever &lt;wait 90 frames&gt;yours. &lt;wait 150 frames&gt;&lt;wait 1 frame&gt;&lt;page&gt;&lt;music note&gt; Come what may, &lt;wait 180 frames&gt;&lt;line&gt;   I won't age a day, &lt;wait 180 frames&gt;&lt;wait 1 frame&gt;&lt;line&gt;   I'll wait &lt;wait 105 frames&gt;for you, &lt;wait 60 frames&gt;always… &lt;music note&gt; &lt;wait 180 frames&gt;&lt;wait 1 frame&gt;&lt;end&gt;</t>
  </si>
  <si>
    <t>1220 | DRACO: Come, Maria!&lt;line&gt;Follow my lead…&lt;end&gt;</t>
  </si>
  <si>
    <t>1221 | DRACO: Ha, ha, ha…&lt;end&gt;</t>
  </si>
  <si>
    <t>1222 | CHANCELLOR: Prince Ralse is looking for a dance partner. &lt;wait 240 frames&gt;&lt;wait 1 frame&gt;&lt;page&gt;Leave the past behind!&lt;line&gt;Our kingdom is adopting the spirit of the East…! &lt;wait 240 frames&gt;&lt;wait 1 frame&gt;&lt;end&gt;</t>
  </si>
  <si>
    <t>1223 | &lt;LOCKE&gt;: Well done, &lt;CELES&gt;.&lt;end&gt;</t>
  </si>
  <si>
    <t>1224 | I owe you one, so I'm gonna jam up your opera!&lt;line&gt;&lt;                     &gt;Ultros&lt;end&gt;</t>
  </si>
  <si>
    <t>1225 | &lt;LOCKE&gt;: Uh oh…&lt;line&gt;Better tell the Impresario!&lt;end&gt;</t>
  </si>
  <si>
    <t>1226 | &lt;LOCKE&gt;: Again!&lt;end&gt;</t>
  </si>
  <si>
    <t>1227 | IMPRESARIO: What!!!?&lt;end&gt;</t>
  </si>
  <si>
    <t>1228 | “The survivors of the West attack!”&lt;line&gt;RALSE: Impossible! &lt;wait 180 frames&gt;&lt;wait 1 frame&gt;&lt;end&gt;</t>
  </si>
  <si>
    <t>1229 | &lt;       &gt;Attack!! &lt;wait 180 frames&gt;&lt;wait 1 frame&gt;&lt;end&gt;</t>
  </si>
  <si>
    <t>1230 | &lt;       &gt;Wait!! &lt;wait 120 frames&gt;&lt;wait 1 frame&gt;&lt;end&gt;</t>
  </si>
  <si>
    <t>1231 | &lt;music note&gt; Maria &lt;wait 270 frames&gt;&lt;wait 1 frame&gt;&lt;end&gt;</t>
  </si>
  <si>
    <t>1232 | &lt;music note&gt; Draco, &lt;wait 180 frames&gt;&lt;wait 1 frame&gt;&lt;line&gt;   I've waited so long. &lt;wait 180 frames&gt;&lt;wait 1 frame&gt;&lt;line&gt;   I knew you'd come. &lt;music note&gt; &lt;wait 240 frames&gt;&lt;wait 1 frame&gt;&lt;end&gt;</t>
  </si>
  <si>
    <t>1233 | &lt;music note&gt; Maria &lt;wait 90 frames&gt;&lt;wait 1 frame&gt;will finally &lt;wait 105 frames&gt;&lt;wait 1 frame&gt;&lt;line&gt;   have to &lt;wait 105 frames&gt;&lt;wait 1 frame&gt;become my queen! &lt;music note&gt; &lt;wait 135 frames&gt;&lt;wait 1 frame&gt;&lt;end&gt;</t>
  </si>
  <si>
    <t>1234 | &lt;music note&gt; For the &lt;wait 105 frames&gt;&lt;wait 1 frame&gt;rest of my &lt;wait 120 frames&gt;&lt;wait 1 frame&gt;life &lt;wait 45 frames&gt;&lt;wait 1 frame&gt;&lt;line&gt;   I'll keep you &lt;wait 105 frames&gt;&lt;wait 1 frame&gt;near… &lt;music note&gt; &lt;wait 120 frames&gt;&lt;wait 1 frame&gt;&lt;end&gt;</t>
  </si>
  <si>
    <t>1235 |   It's a duel! &lt;music note&gt; &lt;wait 120 frames&gt;&lt;wait 1 frame&gt;&lt;end&gt;</t>
  </si>
  <si>
    <t>1236 | &lt;LOCKE&gt;: Impresario, what's up above the stage?&lt;end&gt;</t>
  </si>
  <si>
    <t>1237 | IMPRESARIO: But how might he disrupt the opera?&lt;page&gt;…With that?!&lt;end&gt;</t>
  </si>
  <si>
    <t>1238 | &lt;LOCKE&gt;: That has to be a joke!&lt;end&gt;</t>
  </si>
  <si>
    <t>1239 | ULTROS: Mwa ha ha!&lt;line&gt;Let's see if Maria can shrug THIS off!&lt;end&gt;</t>
  </si>
  <si>
    <t>1240 | &lt;LOCKE&gt;: We haven't a second to lose!&lt;page&gt;IMPRESARIO: Talk to the man in the room to the far right!&lt;line&gt;He'll help you get up there!&lt;page&gt;&lt;LOCKE&gt;: It's as good as done!&lt;end&gt;</t>
  </si>
  <si>
    <t>1241 | ULTROS: N'ghaaa!&lt;line&gt;This is heavier than I thought! It'll take me 5 minutes to drop it!&lt;end&gt;</t>
  </si>
  <si>
    <t>1242 | ULTROS: N'ghooo!&lt;line&gt;And it only weighs 4 tons…!&lt;end&gt;</t>
  </si>
  <si>
    <t>1243 | ULTROS: Phew! Rats!&lt;end&gt;</t>
  </si>
  <si>
    <t>1244 | IMPRESARIO: Disaster!&lt;line&gt;If the two heroes are flattened, the opera's over! Then who'll win the girl?!&lt;end&gt;</t>
  </si>
  <si>
    <t>1245 | &lt;LOCKE&gt;: Neither Draco nor Ralse will save &lt;CELES&gt;!&lt;end&gt;</t>
  </si>
  <si>
    <t>1246 | &lt;LOCKE&gt;: I, &lt;LOCKE&gt;, the world's premier adventurer, will save her!&lt;end&gt;</t>
  </si>
  <si>
    <t>1247 | IMPRESARIO: Aya…&lt;line&gt;What awful acting!&lt;end&gt;</t>
  </si>
  <si>
    <t>1248 | ULTROS: Silence! You are in the presence of octopus royalty! A lowborn thug like you could never defeat me!&lt;end&gt;</t>
  </si>
  <si>
    <t>1249 | IMPRESARIO: Hmm…&lt;line&gt;Might as well make the most of this. MUSIC!!&lt;end&gt;</t>
  </si>
  <si>
    <t>1250 | Just a darn minute!&lt;end&gt;</t>
  </si>
  <si>
    <t>1251 | What a performance!!&lt;end&gt;</t>
  </si>
  <si>
    <t>1252 | IMPRESARIO: &lt;SETZER&gt;!&lt;line&gt;&lt;SETZER&gt;: I'm a man of my word, music man!&lt;end&gt;</t>
  </si>
  <si>
    <t>1253 | &lt;CELES&gt;: That's HIM…?!&lt;end&gt;</t>
  </si>
  <si>
    <t>1254 | IMPRESARIO: What a reversal!&lt;line&gt;Thinking she's &lt;LOCKE&gt;'s new queen, Maria is instead nabbed by &lt;SETZER&gt;!&lt;page&gt;What fate lies in store for her? Stay tuned for Part 2!&lt;end&gt;</t>
  </si>
  <si>
    <t>1255 | IMPRESARIO: Sorry,&lt;line&gt;but yesterday's performance was awful! I'll give you just 3 more chances!&lt;end&gt;</t>
  </si>
  <si>
    <t>1256 | IMPRESARIO: You have 2 more chances.&lt;end&gt;</t>
  </si>
  <si>
    <t>1257 | IMPRESARIO: You have 1 more chance.&lt;end&gt;</t>
  </si>
  <si>
    <t>1258 | IMPRESARIO: We're all in this together!&lt;end&gt;</t>
  </si>
  <si>
    <t>1259 | You don't have enough acting ability to convince your own mama!&lt;end&gt;</t>
  </si>
  <si>
    <t>1260 | STAGE MASTER: Off limits!&lt;line&gt;Please turn around.&lt;end&gt;</t>
  </si>
  <si>
    <t>1261 | STAGE MASTER: The Impresario asked me to have you press the far right switch.&lt;end&gt;</t>
  </si>
  <si>
    <t>1262 | STAGE MASTER: Don't press the wrong switch, or…&lt;end&gt;</t>
  </si>
  <si>
    <t>1263 | STAGE MASTER: Enter the room to the far left of the stage, then make for the framework above the stage.&lt;end&gt;</t>
  </si>
  <si>
    <t>1264 | ULTROS: N'ghaa, ha, ha!&lt;line&gt;Whooooopie!!&lt;end&gt;</t>
  </si>
  <si>
    <t>1265 | &lt;SETZER&gt;: I'll deal with you in a minute!&lt;end&gt;</t>
  </si>
  <si>
    <t>1266 | &lt;LOCKE&gt;: What a performance!&lt;line&gt;&lt;CELES&gt;: Enough already!&lt;end&gt;</t>
  </si>
  <si>
    <t>1267 | &lt;LOCKE&gt;: But this is the tough one! Part 2 begins now!&lt;end&gt;</t>
  </si>
  <si>
    <t>1268 | &lt;LOCKE&gt;: …&lt;line&gt;Where's &lt;SETZER&gt;?&lt;end&gt;</t>
  </si>
  <si>
    <t>1269 | &lt;CELES&gt;: He's coming.&lt;end&gt;</t>
  </si>
  <si>
    <t>1270 | &lt;SETZER&gt;: W…who're YOU?&lt;line&gt;You're not Maria!&lt;end&gt;</t>
  </si>
  <si>
    <t>1271 | &lt;CELES&gt;: &lt;SETZER&gt;, we need your help. We have to go to Vector. We need this ship to get there.&lt;end&gt;</t>
  </si>
  <si>
    <t>1272 | &lt;SETZER&gt;: Look, if you're not Maria, I don't want you aboard.&lt;end&gt;</t>
  </si>
  <si>
    <t>1273 | &lt;CELES&gt;: Wait! &lt;wait 60 frame&gt;&lt;line&gt;We were told your ship is the finest vessel in the world.&lt;end&gt;</t>
  </si>
  <si>
    <t>1274 | &lt;LOCKE&gt;: And that you were the world's most notorious gambler…&lt;end&gt;</t>
  </si>
  <si>
    <t>1275 | &lt;EDGAR&gt;: I'm the King of Figaro. If you cooperate, you'll be well rewarded…&lt;end&gt;</t>
  </si>
  <si>
    <t>1276 | &lt;SABIN&gt;: My brother's the King of Figaro. Cooperate, and you'll be well rewarded!&lt;end&gt;</t>
  </si>
  <si>
    <t>1277 | &lt;CYAN&gt;: I'm one of Doma's Knights. Please, help us.&lt;end&gt;</t>
  </si>
  <si>
    <t>1278 | &lt;SETZER&gt;: Come here.&lt;end&gt;</t>
  </si>
  <si>
    <t>1279 | &lt;CELES&gt;: Yeah… &lt;wait 60 frame&gt;&lt;page&gt;&lt;SETZER&gt;: Don't misunderstand me. I'm still not sure if I'm going to help you.&lt;end&gt;</t>
  </si>
  <si>
    <t>1280 | &lt;SETZER&gt;: Phew…&lt;line&gt;The Empire's made me a rich man.&lt;end&gt;</t>
  </si>
  <si>
    <t>1281 | &lt;CELES&gt;: Stop thinking of yourself. Many towns and villages have been smashed by the Empire.&lt;end&gt;</t>
  </si>
  <si>
    <t>1282 | &lt;LOCKE&gt;: The Empire's also totally rotten! It's using magic to enslave the world.&lt;end&gt;</t>
  </si>
  <si>
    <t>1283 | &lt;EDGAR&gt;: The Empire and my realm were allies…&lt;line&gt;until recently.&lt;end&gt;</t>
  </si>
  <si>
    <t>1284 | &lt;SABIN&gt;: The Empire'll end up owning you!&lt;end&gt;</t>
  </si>
  <si>
    <t>1285 | &lt;CYAN&gt;: …I lost my friends…&lt;line&gt;and my family.&lt;end&gt;</t>
  </si>
  <si>
    <t>1286 | &lt;SETZER&gt;: The Empire &lt;wait 60 frame&gt;…evil…?&lt;end&gt;</t>
  </si>
  <si>
    <t>1287 | &lt;CELES&gt;: We all hate the Empire for the same reasons. That's why…&lt;page&gt;&lt;SETZER&gt;: You know…you're even more stunning than Maria.&lt;line&gt;&lt;CELES&gt;: ????&lt;end&gt;</t>
  </si>
  <si>
    <t>1288 | &lt;SETZER&gt;: Enough!&lt;page&gt;If you…&lt;line&gt;If &lt;CELES&gt; becomes my wife, I'll help. Otherwise…&lt;end&gt;</t>
  </si>
  <si>
    <t>1289 | &lt;LOCKE&gt;: WHAT!&lt;line&gt;Are you stupid!?&lt;end&gt;</t>
  </si>
  <si>
    <t>1290 | &lt;CELES&gt;: We haven't any choice.&lt;end&gt;</t>
  </si>
  <si>
    <t>1291 | &lt;SETZER&gt;: Yes! It's settled!&lt;end&gt;</t>
  </si>
  <si>
    <t>1292 | &lt;CELES&gt;: But I have conditions…&lt;end&gt;</t>
  </si>
  <si>
    <t>1293 | We'll decide with a coin toss.&lt;page&gt;If it's heads, you'll help us. If it's tails, I'll go with you.&lt;line&gt;Well, Mr. Gambler…?&lt;end&gt;</t>
  </si>
  <si>
    <t>1294 | &lt;SETZER&gt;: Oho! Fine!&lt;line&gt;I accept!&lt;end&gt;</t>
  </si>
  <si>
    <t>1295 | &lt;LOCKE&gt;: Listen to yourself!&lt;line&gt;&lt;CELES&gt;…you can't become his wife! You just can't!&lt;end&gt;</t>
  </si>
  <si>
    <t>1296 | &lt;CYAN&gt;: That man uses people…&lt;end&gt;</t>
  </si>
  <si>
    <t>1297 | &lt;CELES&gt;: Ready?&lt;end&gt;</t>
  </si>
  <si>
    <t>1298 | &lt;CELES&gt;: I win!&lt;line&gt;Now, honor your part of the bargain!&lt;end&gt;</t>
  </si>
  <si>
    <t>1299 | &lt;SETZER&gt;: How…unusual!&lt;line&gt;A coin with identical sides…!&lt;end&gt;</t>
  </si>
  <si>
    <t>1300 | &lt;CELES&gt;: I think you've been hustled, Mr. Gambler.&lt;end&gt;</t>
  </si>
  <si>
    <t>1301 | &lt;SETZER&gt;: Ha!&lt;line&gt;How low can you get?!&lt;line&gt;I love it!&lt;page&gt;All right, I'll help you.&lt;line&gt;Nothing to lose but my life…&lt;end&gt;</t>
  </si>
  <si>
    <t>1302 | My life is a chip in your pile! Ante up!&lt;end&gt;</t>
  </si>
  <si>
    <t>1303 | G'ho! Customers!&lt;line&gt;Need any refreshment?&lt;line&gt;&lt;choice&gt; Yes&lt;line&gt;&lt;choice&gt; No&lt;end&gt;</t>
  </si>
  <si>
    <t>1304 | &lt;line&gt;    Locked…&lt;end&gt;</t>
  </si>
  <si>
    <t>1305 | &lt;line&gt;Can't open or shut during flight&lt;end&gt;</t>
  </si>
  <si>
    <t>1306 | &lt;SABIN&gt;: That coin…!? &lt;wait 60 frame&gt;&lt;line&gt;BIG BROTHER!!! Don't tell me…!&lt;end&gt;</t>
  </si>
  <si>
    <t>1307 | &lt;LOCKE&gt;: This unwieldy-looking ship really moves! Could it crash?&lt;end&gt;</t>
  </si>
  <si>
    <t>1308 | &lt;SETZER&gt;: When things fall, they fall! &lt;wait 60 frame&gt;It's all a matter of fate…&lt;end&gt;</t>
  </si>
  <si>
    <t>1309 | &lt;LOCKE&gt;: This ship's going to stick out like a sore thumb. Better land some distance away.&lt;page&gt;&lt;SETZER&gt;: Right.&lt;line&gt;I'll wait on board in case of an emergency.&lt;end&gt;</t>
  </si>
  <si>
    <t>1310 | &lt;SETZER&gt;: What's going on?&lt;line&gt;The Empire's becoming paranoid!&lt;end&gt;</t>
  </si>
  <si>
    <t>1311 | &lt;SETZER&gt;: I'll have to repair the air ship. Go scout around and let me know what's happening.&lt;end&gt;</t>
  </si>
  <si>
    <t>1312 | &lt;SETZER&gt;: Repairs aren't finished yet. You'd better take the boat from Albrook.&lt;end&gt;</t>
  </si>
  <si>
    <t>1313 | &lt;SETZER&gt;: By all means! &lt;wait 60 frame&gt;&lt;line&gt;Take a turn at the wheel!&lt;end&gt;</t>
  </si>
  <si>
    <t>1314 | Operating instructions:&lt;end&gt;</t>
  </si>
  <si>
    <t>1315 | Control Pad:&lt;line&gt;L/R = direction&lt;line&gt;Up/down = Altitude&lt;page&gt;Press the A Button to move forward. Press the X Button to go amidships. There you can change your party,&lt;page&gt;or purchase items.&lt;line&gt;Press the B Button to land.&lt;line&gt;Press the A Button to lift off.&lt;end&gt;</t>
  </si>
  <si>
    <t>1316 | All right?&lt;line&gt;&lt;choice&gt; Yes&lt;line&gt;&lt;choice&gt; No&lt;end&gt;</t>
  </si>
  <si>
    <t>1317 | Shall I teach you a technique, too?&lt;line&gt;&lt;choice&gt; Yes&lt;line&gt;&lt;choice&gt; No&lt;end&gt;</t>
  </si>
  <si>
    <t>1318 | Press the Start Button to view the world map.&lt;page&gt;Hold the Y Button down and use the Control Pad to move in all directions.&lt;page&gt;Use the L and R Buttons with the Control Pad for high speed turns.&lt;end&gt;</t>
  </si>
  <si>
    <t>1319 | &lt;choice&gt; (Find the Floating Continent)&lt;line&gt;&lt;choice&gt; (Lift-off)&lt;line&gt;&lt;choice&gt; (Not just yet)&lt;end&gt;</t>
  </si>
  <si>
    <t>1320 | Change party members?&lt;line&gt;&lt;choice&gt; No&lt;line&gt;&lt;choice&gt; Yes&lt;end&gt;</t>
  </si>
  <si>
    <t>1321 | &lt;line&gt;   Only 3 members, please.&lt;end&gt;</t>
  </si>
  <si>
    <t>1322 | &lt;choice&gt;(Lift-off)&lt;line&gt;&lt;choice&gt;(Not just yet)&lt;end&gt;</t>
  </si>
  <si>
    <t>1323 | &lt;LOCKE&gt;: Let's not overstay our visit. We're outta here on the double!&lt;end&gt;</t>
  </si>
  <si>
    <t>1324 | &lt;SETZER&gt;: Right. &lt;wait 60 frame&gt;&lt;line&gt;Speaking of which…&lt;line&gt;Maybe we should be leaving.&lt;end&gt;</t>
  </si>
  <si>
    <t>1325 | &lt;CYAN&gt;: Whoa!&lt;line&gt;What IS that?!&lt;end&gt;</t>
  </si>
  <si>
    <t>1326 | &lt;EDGAR&gt;: Something horrible's coming!!&lt;end&gt;</t>
  </si>
  <si>
    <t>1327 | &lt;SABIN&gt;: Uwaaoo!&lt;line&gt;What in the…?&lt;end&gt;</t>
  </si>
  <si>
    <t>1328 | &lt;GAU&gt;: Gau!&lt;line&gt;&lt;GAU&gt; go!!&lt;end&gt;</t>
  </si>
  <si>
    <t>1329 | Ugly brute…&lt;line&gt;Better make tracks!&lt;end&gt;</t>
  </si>
  <si>
    <t>1330 | Pledge your allegiance to the Empire?&lt;line&gt;&lt;choice&gt; Yes&lt;line&gt;&lt;choice&gt; No&lt;end&gt;</t>
  </si>
  <si>
    <t>1331 | What!!&lt;end&gt;</t>
  </si>
  <si>
    <t>1332 | Fine.&lt;end&gt;</t>
  </si>
  <si>
    <t>1333 | Magitek Research Facility.&lt;line&gt;No Entry!&lt;end&gt;</t>
  </si>
  <si>
    <t>1334 | Cid, the director of Magitek research, is a genius! He gave my child the gift of cure magic!&lt;end&gt;</t>
  </si>
  <si>
    <t>1335 | Hey, YOU! &lt;wait 15 frames&gt;… &lt;wait 15 frames&gt;… &lt;wait 15 frames&gt;&lt;line&gt;You're Returners!!&lt;end&gt;</t>
  </si>
  <si>
    <t>1336 | Peaceful times are here…&lt;end&gt;</t>
  </si>
  <si>
    <t>1337 | And…CURE!!!&lt;end&gt;</t>
  </si>
  <si>
    <t>1338 | General Leo's a good man.&lt;line&gt;Compared to him, Kefka's a… &lt;wait 60 frame&gt;&lt;line&gt;Oh! What am I saying?!&lt;end&gt;</t>
  </si>
  <si>
    <t>1339 | Tzen…Maranda…Albrook…&lt;line&gt;They're all controlled by the Empire. It's all because of the Returners…&lt;end&gt;</t>
  </si>
  <si>
    <t>1340 | You're Returners?&lt;end&gt;</t>
  </si>
  <si>
    <t>1341 | Not a problem by me. Shall I tell you something neat?&lt;line&gt;&lt;choice&gt; Yes&lt;line&gt;&lt;choice&gt; No&lt;end&gt;</t>
  </si>
  <si>
    <t>1342 | All the soldiers in the Magitek Research Facility can use magic! That Prof. Cid is truly a genius!&lt;end&gt;</t>
  </si>
  <si>
    <t>1343 | Here's one for you… &lt;wait 60 frame&gt;&lt;line&gt;That guy Kefka? He was Cid's first experimental Magitek Knight.&lt;page&gt;But the process wasn't perfected yet. Something in Kefka's mind snapped that day…!&lt;end&gt;</t>
  </si>
  <si>
    <t>1344 | General Leo refused a Magitek infusion! He's a warrior's warrior!&lt;end&gt;</t>
  </si>
  <si>
    <t>1345 | General &lt;CELES&gt; turned traitor! Why? The other side's sure to lose!&lt;end&gt;</t>
  </si>
  <si>
    <t>1346 | Your friends…&lt;line&gt;They're in the cafe.&lt;end&gt;</t>
  </si>
  <si>
    <t>1347 | BANON: What ARE you talking about…?!&lt;page&gt;……!!&lt;line&gt;Talking with…Espers…?&lt;end&gt;</t>
  </si>
  <si>
    <t>1348 | ARVIS: It was like this when we got here.&lt;end&gt;</t>
  </si>
  <si>
    <t>1349 | RETURNER: What on earth…&lt;end&gt;</t>
  </si>
  <si>
    <t>1350 | BANON: Could Gestahl have meant such a thing? Team up with the Empire to track down an Esper… &lt;wait 60 frame&gt; Hmm…&lt;end&gt;</t>
  </si>
  <si>
    <t>1351 | ARVIS: Makes sense.&lt;line&gt;Can't just forget about Espers…&lt;end&gt;</t>
  </si>
  <si>
    <t>1352 | RETURNER: The war…&lt;line&gt;It's over…right?&lt;end&gt;</t>
  </si>
  <si>
    <t>1353 | NARSHE GUARD: We didn't have to do a thing!&lt;line&gt;The Empire's troops just ran away in terror!&lt;end&gt;</t>
  </si>
  <si>
    <t>1354 | NARSHE GUARD: What's going on?&lt;end&gt;</t>
  </si>
  <si>
    <t>1355 | Is it true they extract magic from monsters inside the facility?&lt;end&gt;</t>
  </si>
  <si>
    <t>1356 | Shh!&lt;line&gt;I'm a Returner sympathizer!&lt;line&gt;I've heard of you!&lt;end&gt;</t>
  </si>
  <si>
    <t>1357 | While I distract the soldiers, climb onto the steel tower from this box, and enter the facility!&lt;end&gt;</t>
  </si>
  <si>
    <t>1358 | All ready?&lt;line&gt;&lt;choice&gt; Yes&lt;line&gt;&lt;choice&gt; No&lt;end&gt;</t>
  </si>
  <si>
    <t>1359 | Who goes there?!&lt;line&gt;This is off-limits!&lt;end&gt;</t>
  </si>
  <si>
    <t>1360 | MAN: I…I'm gonna be sick!&lt;line&gt;SOLDIER: Get outta here!&lt;end&gt;</t>
  </si>
  <si>
    <t>1361 | MAN: Urghh…&lt;line&gt;Gonna &lt;wait 15 frames&gt;toss &lt;wait 15 frames&gt;it &lt;wait 15 frames&gt;all… &lt;wait 15 frames&gt;&lt;line&gt;SOLDIER: Hey…&lt;end&gt;</t>
  </si>
  <si>
    <t>1362 | Phew!&lt;end&gt;</t>
  </si>
  <si>
    <t>1363 | Right…&lt;line&gt;I'm sure you can do it!&lt;end&gt;</t>
  </si>
  <si>
    <t>1364 | Young people…&lt;line&gt;Hang in there!&lt;end&gt;</t>
  </si>
  <si>
    <t>1365 | Danger…danger…&lt;end&gt;</t>
  </si>
  <si>
    <t>1366 | SOLDIER: Returner scum!&lt;end&gt;</t>
  </si>
  <si>
    <t>1367 | Guess I'll stay here and volunteer to be a soldier…&lt;end&gt;</t>
  </si>
  <si>
    <t>1368 | In the army that destroyed our village??? What about your promise to begin anew in Maranda?&lt;end&gt;</t>
  </si>
  <si>
    <t>1369 | It's on the house.&lt;line&gt;Have a snooze!&lt;line&gt;&lt;choice&gt; Yes&lt;line&gt;&lt;choice&gt; No&lt;end&gt;</t>
  </si>
  <si>
    <t>1370 | 1000 GP stolen!&lt;end&gt;</t>
  </si>
  <si>
    <t>1371 | Nee, hee, hee, hee, hee!&lt;end&gt;</t>
  </si>
  <si>
    <t>1372 | KEFKA: I'm all-powerful!&lt;line&gt;Hee, hee, haw!&lt;line&gt;I'm collecting Espers!&lt;line&gt;I'm extracting magic!&lt;page&gt;And… &lt;wait 60 frame&gt;… &lt;wait 60 frame&gt;… &lt;wait 60 frame&gt;&lt;line&gt;I'll restore the…Statues!&lt;end&gt;</t>
  </si>
  <si>
    <t>1373 | KEFKA: You've been completely drained of your powers!&lt;line&gt;Now you're useless to me!&lt;end&gt;</t>
  </si>
  <si>
    <t>1374 | KEFKA: And you! Take a hike!&lt;end&gt;</t>
  </si>
  <si>
    <t>1375 | IFRIT: Hmmm…&lt;line&gt;SHIVA: Well, Ramuh DID entrust them with his power.&lt;end&gt;</t>
  </si>
  <si>
    <t>1376 | IFRIT: Gestahl has grabbed our friends and is trying to drain them of their power.&lt;page&gt;I, too, suffered my turn in one of the glass tubes…&lt;end&gt;</t>
  </si>
  <si>
    <t>1377 | SHIVA: They drained our powers, then threw us away to…&lt;line&gt;We haven't long to live…&lt;end&gt;</t>
  </si>
  <si>
    <t>1378 | We will follow Ramuh's lead, and give to you our power…&lt;end&gt;</t>
  </si>
  <si>
    <t>1379 | Our friends are all gone…&lt;line&gt;We haven't much time left…&lt;line&gt;No choice but to entrust you with our essences…&lt;end&gt;</t>
  </si>
  <si>
    <t>1380 | &lt;line&gt;&lt;     &gt;Received the Magicite&lt;line&gt;&lt;              &gt;“Ifrit.”&lt;end&gt;</t>
  </si>
  <si>
    <t>1381 | &lt;line&gt;&lt;     &gt;Received the Magicite&lt;line&gt;&lt;              &gt;“Shiva.”&lt;end&gt;</t>
  </si>
  <si>
    <t>1382 | ESPER: You want to help me…&lt;line&gt;But… &lt;wait 60 frame&gt;I haven't long to live.&lt;line&gt;Just as Ifrit did before me,&lt;line&gt;I'll give to you my power…&lt;end&gt;</t>
  </si>
  <si>
    <t>1383 | CID: What are you doing there?&lt;end&gt;</t>
  </si>
  <si>
    <t>1384 | CID: W…what's this!?&lt;end&gt;</t>
  </si>
  <si>
    <t>1385 | CID: So…Esper magical power can only truly be transferred when one of them passes away…&lt;end&gt;</t>
  </si>
  <si>
    <t>1386 | &lt;line&gt;&lt;     &gt;Received Magicite!&lt;end&gt;</t>
  </si>
  <si>
    <t>1387 | &lt;CELES&gt;: Professor Cid.&lt;line&gt;CID: General &lt;CELES&gt;!&lt;line&gt;And who might these dubious characters be? Your troops?&lt;end&gt;</t>
  </si>
  <si>
    <t>1388 | &lt;CELES&gt;: No…&lt;line&gt;You see, …&lt;page&gt;CID: Can it be true that you came here as a spy, seeking to cause an uprising?!&lt;end&gt;</t>
  </si>
  <si>
    <t>1389 | KEFKA: &lt;CELES&gt;!&lt;line&gt;W…what are you doing?&lt;line&gt;Stop it!!!&lt;end&gt;</t>
  </si>
  <si>
    <t>1390 | &lt;LOCKE&gt;: !?&lt;line&gt;&lt;CELES&gt;…?&lt;end&gt;</t>
  </si>
  <si>
    <t>1391 | KEFKA: So that's it!&lt;line&gt;Magicite…&lt;line&gt;Cid, you miserable blockhead! Now…&lt;end&gt;</t>
  </si>
  <si>
    <t>1392 | KEFKA: General &lt;CELES&gt;!! &lt;wait 60 frame&gt;&lt;line&gt;The game's over.&lt;line&gt;Bring me those Magicite shards!&lt;end&gt;</t>
  </si>
  <si>
    <t>1393 | &lt;LOCKE&gt;: &lt;CELES&gt;!&lt;line&gt;You…deceived me?!&lt;line&gt;&lt;CELES&gt;: Of course not!&lt;line&gt;Have a little faith!&lt;end&gt;</t>
  </si>
  <si>
    <t>1394 | &lt;CYAN&gt;: See!&lt;line&gt;I knew she couldn't be trusted!&lt;end&gt;</t>
  </si>
  <si>
    <t>1395 | KEFKA: G'hee, hee, hee!&lt;line&gt;She has tricked you all!&lt;line&gt;&lt;CELES&gt;, that's so…YOU!&lt;end&gt;</t>
  </si>
  <si>
    <t>1396 | &lt;CELES&gt;: &lt;LOCKE&gt;…&lt;line&gt;Please believe me…&lt;page&gt;&lt;LOCKE&gt;: I… &lt;wait 60 frame&gt;… &lt;wait 60 frame&gt;…&lt;end&gt;</t>
  </si>
  <si>
    <t>1397 | KEFKA: NOW!!&lt;end&gt;</t>
  </si>
  <si>
    <t>1398 | KEFKA: Exterminate all of them!&lt;end&gt;</t>
  </si>
  <si>
    <t>1399 | &lt;CELES&gt;: &lt;LOCKE&gt;… &lt;wait 60 frame&gt;&lt;line&gt;Let me protect you for once… &lt;wait 60 frame&gt;&lt;line&gt;Maybe now… &lt;wait 60 frame&gt;&lt;line&gt;Now you'll believe me…&lt;end&gt;</t>
  </si>
  <si>
    <t>1400 | &lt;LOCKE&gt;: &lt;CELES&gt;…&lt;end&gt;</t>
  </si>
  <si>
    <t>1401 | CID: Ooh, ooh…&lt;line&gt;What happened?&lt;end&gt;</t>
  </si>
  <si>
    <t>1402 | CID: This is a disaster!&lt;line&gt;Your fighting has caused the capsules to rupture! Their contents are spilling out!&lt;end&gt;</t>
  </si>
  <si>
    <t>1403 | CID: Quick! Over here!&lt;end&gt;</t>
  </si>
  <si>
    <t>1404 | CID: Kefka has used me…&lt;line&gt;used the Empire.&lt;line&gt;What have I done…?&lt;end&gt;</t>
  </si>
  <si>
    <t>1405 | CID: The life-energy of those Espers…&lt;end&gt;</t>
  </si>
  <si>
    <t>1406 | CID: You've helped me come to a decision. I'm going to talk to the Emperor and have this stupid war stopped!&lt;end&gt;</t>
  </si>
  <si>
    <t>1407 | CID: &lt;CELES&gt;…&lt;line&gt;I've known her since she was a baby. I raised her as if she was my own daughter!&lt;page&gt;But she was forced to become a Magitek Knight, and has done some awful things.&lt;page&gt;If I could only talk to her…&lt;line&gt;I'd apologize for the way her life has turned out.&lt;end&gt;</t>
  </si>
  <si>
    <t>1408 | CID: No! It's Kefka!&lt;end&gt;</t>
  </si>
  <si>
    <t>1409 | CID: GO!!&lt;end&gt;</t>
  </si>
  <si>
    <t>1410 | &lt;SETZER&gt;: I was starting to worry…&lt;end&gt;</t>
  </si>
  <si>
    <t>1411 | &lt;SETZER&gt;: ?&lt;line&gt;What's up with &lt;CELES&gt;?&lt;line&gt;&lt;LOCKE&gt;: ……&lt;end&gt;</t>
  </si>
  <si>
    <t>1412 | &lt;SETZER&gt;: Huh?&lt;end&gt;</t>
  </si>
  <si>
    <t>1413 | KEFKA: Crud!&lt;line&gt;What a mess!!&lt;end&gt;</t>
  </si>
  <si>
    <t>1414 | &lt;SETZER&gt;: We'll talk later.&lt;line&gt;Let's get outta here!&lt;end&gt;</t>
  </si>
  <si>
    <t>1415 | KEFKA: I don't think so…!&lt;line&gt;You won't get away!&lt;end&gt;</t>
  </si>
  <si>
    <t>1416 | &lt;LOCKE&gt;: I'm worried about &lt;TERRA&gt;. Let's return to Zozo.&lt;end&gt;</t>
  </si>
  <si>
    <t>1417 | &lt;SETZER&gt;: &lt;TERRA&gt;?&lt;line&gt;Who's that?&lt;page&gt;&lt;LOCKE&gt;: I'll explain on the way…&lt;line&gt;…about &lt;TERRA&gt;…Espers…the Returners…&lt;end&gt;</t>
  </si>
  <si>
    <t>1418 | &lt;TERRA&gt;: Father…?&lt;end&gt;</t>
  </si>
  <si>
    <t>1419 | We're all here…&lt;end&gt;</t>
  </si>
  <si>
    <t>1420 | &lt;LOCKE&gt;: &lt;TERRA&gt;…&lt;end&gt;</t>
  </si>
  <si>
    <t>1421 | &lt;LOCKE&gt;: Magicite!!&lt;end&gt;</t>
  </si>
  <si>
    <t xml:space="preserve">1422 | </t>
  </si>
  <si>
    <t>1423 | &lt;TERRA&gt;: I remember it all…&lt;line&gt;I was raised in the Esper's world.&lt;end&gt;</t>
  </si>
  <si>
    <t>1424 | &lt;line&gt;&lt;line&gt;&lt;     &gt;The Esper World… &lt;wait 270 frames&gt;&lt;wait 1 frame&gt;&lt;end&gt;</t>
  </si>
  <si>
    <t>1425 | MADUIN: Listen well, and think clearly!&lt;page&gt;What will you do?&lt;line&gt;&lt;choice&gt;(Return together?)&lt;line&gt;&lt;choice&gt;(Leave her here?)&lt;end&gt;</t>
  </si>
  <si>
    <t>1426 | She's pretty weak.&lt;line&gt;Better let her rest for a moment.&lt;end&gt;</t>
  </si>
  <si>
    <t>1427 | ELDER: Did I hear there was a human here?&lt;page&gt;MADUIN: Probably…&lt;line&gt;…wandered in here by mistake.&lt;end&gt;</t>
  </si>
  <si>
    <t>1428 | ELDER: This evening is an ill omen…&lt;end&gt;</t>
  </si>
  <si>
    <t>1429 | You okay, Maduin?&lt;end&gt;</t>
  </si>
  <si>
    <t>1430 | You'd better do away with it. Humans and Espers are incompatible…&lt;end&gt;</t>
  </si>
  <si>
    <t>1431 | You're the Gate Keeper, Maduin?&lt;end&gt;</t>
  </si>
  <si>
    <t>1432 | Everyone here's feeling uneasy.&lt;end&gt;</t>
  </si>
  <si>
    <t>1433 | You just want to peer into the human realm beyond the north gate, eh, Maduin?&lt;end&gt;</t>
  </si>
  <si>
    <t>1434 | Why'd you bring that thing here?&lt;end&gt;</t>
  </si>
  <si>
    <t>1435 | Strong winds…&lt;line&gt;Be careful, Maduin.&lt;end&gt;</t>
  </si>
  <si>
    <t>1436 | The link between worlds has surely weakened over the past 1000 years.&lt;end&gt;</t>
  </si>
  <si>
    <t>1437 | You okay Maduin?&lt;end&gt;</t>
  </si>
  <si>
    <t>1438 | Do you even know what you've done?&lt;end&gt;</t>
  </si>
  <si>
    <t>1439 | Elder's orders…&lt;line&gt;No one passes through the gate.&lt;end&gt;</t>
  </si>
  <si>
    <t>1440 | Emergency!&lt;line&gt;Something's coming through the gate!&lt;end&gt;</t>
  </si>
  <si>
    <t>1441 | They say a human girl's here…&lt;end&gt;</t>
  </si>
  <si>
    <t>1442 | ……&lt;end&gt;</t>
  </si>
  <si>
    <t>1443 | ……&lt;end&gt;</t>
  </si>
  <si>
    <t>1444 | MADUIN: Did I awaken you?&lt;end&gt;</t>
  </si>
  <si>
    <t xml:space="preserve">1445 | GIRL: You're…an Esper?&lt;line&gt;What's that pendant for?&lt;end&gt; </t>
  </si>
  <si>
    <t>1446 | MADUIN: It's…yours now!&lt;line&gt;It helps protect the Esper World.&lt;page&gt;GIRL: Esper World…&lt;line&gt;Boy, did I take the low road or what?&lt;page&gt;MADUIN: The Esper folk are pretty upset, you being a human and all…&lt;page&gt;GIRL: You the one who…saved me?&lt;end&gt;</t>
  </si>
  <si>
    <t>1447 | ESPER: I am Maduin.&lt;line&gt;I tired living in the human world…&lt;page&gt;That world is filled with desire, greed and loathing. It's highly infectious…&lt;end&gt;</t>
  </si>
  <si>
    <t>1448 | MADUIN: Are humans and Espers&lt;line&gt;truly…so different?&lt;end&gt;</t>
  </si>
  <si>
    <t>1449 | MADONNA: So…I'm an example of the evil in this world, huh?&lt;line&gt;MADUIN: No, I mean…&lt;end&gt;</t>
  </si>
  <si>
    <t>1450 | MADONNA: I'll return to my world tomorrow!&lt;line&gt;MADUIN: You'll need a guide.&lt;end&gt;</t>
  </si>
  <si>
    <t>1451 | ELDER: Everything all right?&lt;line&gt;WHAT? The human's gone?&lt;end&gt;</t>
  </si>
  <si>
    <t>1452 | If this generation of humans knew about our abilities…&lt;line&gt;And decided they wanted to utilize our powers…&lt;page&gt;It would be a total disaster!&lt;end&gt;</t>
  </si>
  <si>
    <t>1453 | A human girl made it all the way to the gate!&lt;end&gt;</t>
  </si>
  <si>
    <t>1454 | Why has this happened now after all these years?&lt;end&gt;</t>
  </si>
  <si>
    <t>1455 | YOUTH: What's wrong, Maduin?&lt;end&gt;</t>
  </si>
  <si>
    <t>1456 | MADUIN: If you don't want to return to your world, you may stay here.&lt;page&gt;MADONNA: But humans and Espers can never coexist…!&lt;end&gt;</t>
  </si>
  <si>
    <t>1457 | MADUIN: How do we know for sure unless we observe for ourselves?&lt;end&gt;</t>
  </si>
  <si>
    <t>1458 | &lt;line&gt;    How do we know…&lt;end&gt;</t>
  </si>
  <si>
    <t>1459 | &lt;line&gt;&lt;        &gt;unless we…&lt;end&gt;</t>
  </si>
  <si>
    <t>1460 | &lt;line&gt;   observe for ourselves…?&lt;end&gt;</t>
  </si>
  <si>
    <t>1461 | MADUIN: We've given her a name…&lt;line&gt;MADONNA: What?&lt;page&gt;MADUIN: It's &lt;TERRA&gt;.&lt;line&gt;Not bad, huh?&lt;end&gt;</t>
  </si>
  <si>
    <t>1462 | &lt;line&gt;&lt;      &gt;2 years later…&lt;end&gt;</t>
  </si>
  <si>
    <t>1463 | Humans!!!!!&lt;line&gt;The nexus between our worlds has opened again!! The wind…&lt;line&gt;so odd…just like 2 years ago…&lt;end&gt;</t>
  </si>
  <si>
    <t>1464 | But something's different now…&lt;line&gt;Troops have come seeking our magical power.&lt;end&gt;</t>
  </si>
  <si>
    <t>1465 | Blast it!&lt;line&gt;They've made it as far as the Elder's house!&lt;end&gt;</t>
  </si>
  <si>
    <t>1466 | GESTAHL: Aha!&lt;line&gt;We've finally found it!&lt;page&gt;Those ancient writings told us of this world, and described the awesome magical properties of these beasts!&lt;end&gt;</t>
  </si>
  <si>
    <t>1467 | GESTAHL: Grab them!&lt;line&gt;Riches to any man who captures an Esper!&lt;line&gt;GO!&lt;end&gt;</t>
  </si>
  <si>
    <t>1468 | ELDER: We've no choice…&lt;line&gt;We must do what we've been avoiding…&lt;page&gt;MADUIN: You mean…&lt;line&gt;the magic barrier?&lt;end&gt;</t>
  </si>
  <si>
    <t>1469 | It's dangerous out there!&lt;end&gt;</t>
  </si>
  <si>
    <t>1470 | Soon the humans will arrive!&lt;end&gt;</t>
  </si>
  <si>
    <t>1471 | MADONNA: &lt;TERRA&gt;'s all right.&lt;end&gt;</t>
  </si>
  <si>
    <t>1472 | ELDER: Here's the plan. We'll cause a tempest that'll sweep all the nasty creatures out of our realm.&lt;page&gt;Then we'll seal the gate…&lt;line&gt;I am the last of our kind able to cast this magical seal.&lt;end&gt;</t>
  </si>
  <si>
    <t>1473 | MADUIN: But in your state, you might just…&lt;page&gt;ELDER: Pass away…&lt;line&gt;but at least we will finally be safe.&lt;line&gt;MADUIN: Madonna……&lt;end&gt;</t>
  </si>
  <si>
    <t>1474 | MADONNA: I, for one, will not miss the other side…&lt;end&gt;</t>
  </si>
  <si>
    <t>1475 | ELDER: Let's do it.&lt;line&gt;We have no other choice.&lt;end&gt;</t>
  </si>
  <si>
    <t>1476 | ESPER: This is all because of that human girl!&lt;page&gt;MADUIN: Nonsense!&lt;page&gt;ESPER: I'm sure she helped the others find us!&lt;end&gt;</t>
  </si>
  <si>
    <t>1477 | MADUIN: Get a grip on yourself!&lt;page&gt;ESPER: No! She's one of them!&lt;line&gt;Soon she'll be wearing our hide!&lt;end&gt;</t>
  </si>
  <si>
    <t>1478 | MADUIN: Urghhh!&lt;end&gt;</t>
  </si>
  <si>
    <t>1479 | Madonna took &lt;TERRA&gt; to the gate!&lt;end&gt;</t>
  </si>
  <si>
    <t>1480 | ELDER: Where are you going?! D' goh!&lt;line&gt;MADUIN: Madonna's getting drawn into the next world…!&lt;page&gt;ELDER: Impossible!&lt;line&gt;It's too late! I've already begun casting the barrier. There's no turning back!&lt;page&gt;MADUIN: That fool…&lt;end&gt;</t>
  </si>
  <si>
    <t>1481 | MADUIN: Madonna!!&lt;end&gt;</t>
  </si>
  <si>
    <t>1482 | &lt;TERRA&gt;!!!&lt;end&gt;</t>
  </si>
  <si>
    <t>1483 | MADONNA: Maduin…&lt;line&gt;I'm not their friend…&lt;page&gt;MADUIN: I understand that!&lt;page&gt;MADONNA: Thank you…&lt;line&gt;MADUIN: Can you make it back here?&lt;page&gt;MADONNA: Sure…&lt;end&gt;</t>
  </si>
  <si>
    <t>1484 | GESTAHL: Shriek!!!&lt;line&gt;Just when we were in reach of a veritable bonanza…!&lt;end&gt;</t>
  </si>
  <si>
    <t>1485 | SOLDIER: Look what popped out!&lt;end&gt;</t>
  </si>
  <si>
    <t>1486 | GESTAHL: A…human girl?&lt;line&gt;&lt;wait 60 frame&gt;Wh… &lt;wait 60 frame&gt;Who is she?&lt;end&gt;</t>
  </si>
  <si>
    <t>1487 | MADONNA: Please…&lt;line&gt;take care…of my baby…&lt;page&gt;GESTAHL: YOUR girl!?&lt;line&gt;Eh!? Hmmm…Then she's half human and half…&lt;line&gt;&lt;wait 60 frame&gt;How absolutely fascinating!&lt;page&gt;GESTAHL: Mwa, ha, ha…&lt;line&gt;She will help us realize our dream faster than we ever imagined!&lt;end&gt;</t>
  </si>
  <si>
    <t>1488 | MADONNA: N…noooo!!!&lt;line&gt;GESTAHL: Quiet, my dear!!&lt;end&gt;</t>
  </si>
  <si>
    <t>1489 | GESTAHL: We will own this world!&lt;line&gt;Ha, ha, ha…&lt;end&gt;</t>
  </si>
  <si>
    <t>1490 | MADUIN: Maadoonaaa!!&lt;end&gt;</t>
  </si>
  <si>
    <t>1491 | &lt;TERRA&gt;: That was my father…?&lt;end&gt;</t>
  </si>
  <si>
    <t>1492 | &lt;TERRA&gt;: I'm the product of an Esper and a human…&lt;line&gt;That's where I got my powers…&lt;page&gt;Now I understand…&lt;line&gt;I finally feel I can begin to control this power of mine…&lt;end&gt;</t>
  </si>
  <si>
    <t>1493 | &lt;EDGAR&gt;: So Gestahl must've known the secret of the Espers' power back then.&lt;page&gt;&lt;LOCKE&gt;: And those Espers at the facility were grabbed during that expedition!&lt;page&gt;That means &lt;CELES&gt;'s power came……&lt;line&gt;at the expense of an Esper…&lt;end&gt;</t>
  </si>
  <si>
    <t>1494 | &lt;SABIN&gt;: They can't get away with this! We have to strike back!&lt;end&gt;</t>
  </si>
  <si>
    <t>1495 | &lt;TERRA&gt;: What's happening in Narshe?&lt;page&gt;&lt;LOCKE&gt;: Hmm…&lt;line&gt;Maybe we should head back that way.&lt;end&gt;</t>
  </si>
  <si>
    <t>1496 | &lt;SETZER&gt;: The airship's ready!&lt;end&gt;</t>
  </si>
  <si>
    <t>1497 | &lt;TERRA&gt;: Come on!&lt;end&gt;</t>
  </si>
  <si>
    <t>1498 | &lt;       &gt;7 dragons left.&lt;end&gt;</t>
  </si>
  <si>
    <t>1499 | &lt;       &gt;6 dragons left.&lt;end&gt;</t>
  </si>
  <si>
    <t>1500 | &lt;       &gt;5 dragons left.&lt;end&gt;</t>
  </si>
  <si>
    <t>1501 | &lt;       &gt;4 dragons left.&lt;end&gt;</t>
  </si>
  <si>
    <t>1502 | &lt;       &gt;3 dragons left.&lt;end&gt;</t>
  </si>
  <si>
    <t>1503 | &lt;       &gt;2 dragons left.&lt;end&gt;</t>
  </si>
  <si>
    <t>1504 | &lt;       &gt;1 dragon left.&lt;end&gt;</t>
  </si>
  <si>
    <t>1505 |   Defeated all 8 dragons…&lt;page&gt;    Dragon Seal broken!!&lt;end&gt;</t>
  </si>
  <si>
    <t>1506 | &lt;line&gt;&lt;     &gt;Received the Magicite&lt;line&gt;&lt;              &gt;“Crusader”!!&lt;end&gt;</t>
  </si>
  <si>
    <t>1507 | DUNCAN: Look out! Move!&lt;line&gt;Cough…wheeze…&lt;line&gt;Darn this old body…&lt;line&gt;Hey…you deaf?&lt;end&gt;</t>
  </si>
  <si>
    <t>1508 | &lt;SABIN&gt;: Duncan!!&lt;end&gt;</t>
  </si>
  <si>
    <t>1509 | DUNCAN: Wa, ha, ha…&lt;line&gt;Why the surprised face?&lt;line&gt;Did you think I'd…gone?&lt;end&gt;</t>
  </si>
  <si>
    <t>1510 | &lt;SABIN&gt;: Duncan…&lt;line&gt;I'm so glad you're safe!!!&lt;end&gt;</t>
  </si>
  <si>
    <t>1511 | DUNCAN: Whoa?!&lt;line&gt;&lt;SABIN&gt;, this can't be…&lt;line&gt;Tears??&lt;end&gt;</t>
  </si>
  <si>
    <t>1512 | DUNCAN: Wa, ha, ha… Nothing happened to me! The earth yawned right open to take me but I scrambled to safety!&lt;end&gt;</t>
  </si>
  <si>
    <t>1513 | DUNCAN: &lt;SABIN&gt;!!&lt;line&gt;It is now time to complete your training. Use these new skills to smash Kefka!&lt;end&gt;</t>
  </si>
  <si>
    <t>1514 | Put 'em up!&lt;end&gt;</t>
  </si>
  <si>
    <t>1515 | I call this the “Bum Rush”!!&lt;end&gt;</t>
  </si>
  <si>
    <t>1516 | DUNCAN: Go!&lt;line&gt;Give Kefka the boot!&lt;end&gt;</t>
  </si>
  <si>
    <t>1517 | I've been waiting for you! &lt;wait 60 frame&gt;&lt;line&gt;I wanted to give you this.&lt;end&gt;</t>
  </si>
  <si>
    <t>1518 | DUNCAN: Cough…wheeze… &lt;wait 60 frame&gt;&lt;line&gt;Don't worry about me! Go!&lt;line&gt;Destroy Kefka!&lt;end&gt;</t>
  </si>
  <si>
    <t>1519 | I ran a Weapon Shop for 70 years!&lt;line&gt;This stone gives off an eerie aura!&lt;page&gt;If I melted it, and forged a sword, it'd be powerful!&lt;page&gt;Well?&lt;line&gt;Make this stone into a sword?&lt;line&gt;&lt;choice&gt; Leave it the stone “Ragnarok”&lt;line&gt;&lt;choice&gt; Make it the sword “Ragnarok”&lt;end&gt;</t>
  </si>
  <si>
    <t>1520 | Right.&lt;end&gt;</t>
  </si>
  <si>
    <t>1521 | I'll stay here.&lt;line&gt;This is my home.&lt;end&gt;</t>
  </si>
  <si>
    <t>1522 | Cough…&lt;line&gt;Take…this…&lt;end&gt;</t>
  </si>
  <si>
    <t>1523 | “Cursed Shld”…&lt;line&gt;If we could break its curse…&lt;line&gt;Imagine its defensive power!&lt;end&gt;</t>
  </si>
  <si>
    <t>1524 | What's with this carving?&lt;line&gt;Looks like bone…&lt;page&gt;Something…in that eye…&lt;line&gt;… &lt;wait 60 frame&gt;Magicite?!&lt;end&gt;</t>
  </si>
  <si>
    <t>1525 | Remove the Magicite from the eye of the carving?&lt;line&gt;&lt;choice&gt; Yes&lt;line&gt;&lt;choice&gt; No&lt;end&gt;</t>
  </si>
  <si>
    <t>1526 | &lt;line&gt;&lt;     &gt;Received the Magicite&lt;line&gt;&lt;              &gt;“Terrato”&lt;end&gt;</t>
  </si>
  <si>
    <t>1527 | Ooh…&lt;end&gt;</t>
  </si>
  <si>
    <t>1528 | &lt;MOG&gt;: I'm your boss, kupo!&lt;line&gt;You're gonna join us, kupo!!!&lt;end&gt;</t>
  </si>
  <si>
    <t>1529 | Admirer of bone-carvings, &lt;line&gt;as strong as a gigas, &lt;line&gt;a sasquatch pal with muscle!&lt;end&gt;</t>
  </si>
  <si>
    <t>1530 | Ooh…me &lt;UMARO&gt;…&lt;line&gt;Yes, boss…&lt;line&gt;Me join you!&lt;page&gt;&lt;MOG&gt;: &lt;UMARO&gt;!&lt;line&gt;No slouching, now!&lt;end&gt;</t>
  </si>
  <si>
    <t>1531 | Ooo…me wait for you in big airship!&lt;end&gt;</t>
  </si>
  <si>
    <t>1532 | This Magicite can be yours for 10000 GP.&lt;line&gt;&lt;choice&gt; (Buy it.)&lt;line&gt;&lt;choice&gt; (Don't want it.)&lt;end&gt;</t>
  </si>
  <si>
    <t>1533 | This Magicite can be yours for 50000 GP.&lt;line&gt;&lt;choice&gt; (Buy it.)&lt;line&gt;&lt;choice&gt; (Don't want it.)&lt;end&gt;</t>
  </si>
  <si>
    <t>1534 | &lt;line&gt;&lt;     &gt;Received the Magicite&lt;line&gt;&lt;              &gt;“Palidor.”&lt;end&gt;</t>
  </si>
  <si>
    <t>1535 | &lt;line&gt;&lt;     &gt;Received the Magicite&lt;line&gt;&lt;              &gt;“Terrato.”&lt;end&gt;</t>
  </si>
  <si>
    <t>1536 | &lt;end&gt;</t>
  </si>
  <si>
    <t>1537 | Say, you wanna get hitched?&lt;end&gt;</t>
  </si>
  <si>
    <t>1538 | Aishya, no!!&lt;end&gt;</t>
  </si>
  <si>
    <t>1539 | You should hear the gossip floating around here!&lt;end&gt;</t>
  </si>
  <si>
    <t>1540 | Phew!&lt;end&gt;</t>
  </si>
  <si>
    <t>1541 | My dog's the fiercest!&lt;end&gt;</t>
  </si>
  <si>
    <t>1542 | Place all bets here!&lt;end&gt;</t>
  </si>
  <si>
    <t>1543 | Scram!!&lt;end&gt;</t>
  </si>
  <si>
    <t>1544 | This is our only means of recreation.&lt;end&gt;</t>
  </si>
  <si>
    <t>1545 | Maranda used to be this continent's most beautiful town! Look what the Empire's done to it!&lt;end&gt;</t>
  </si>
  <si>
    <t>1546 | My son's being forced to serve in the Empire's army.&lt;end&gt;</t>
  </si>
  <si>
    <t>1547 | These troopers are crazy!&lt;line&gt;How long can things keep going on like this?&lt;end&gt;</t>
  </si>
  <si>
    <t>1548 | Tzen and Albrook, too, fell to the Empire.&lt;end&gt;</t>
  </si>
  <si>
    <t>1549 | 200 GP per night!&lt;line&gt;Need a rest?&lt;line&gt;&lt;choice&gt; Sure&lt;line&gt;&lt;choice&gt; Nope&lt;end&gt;</t>
  </si>
  <si>
    <t>1550 | Hee, hee…&lt;line&gt;This town is ours to play with!&lt;end&gt;</t>
  </si>
  <si>
    <t>1551 | We must begin to rebuild!&lt;end&gt;</t>
  </si>
  <si>
    <t>1552 | That boy made to serve as a soldier has returned!&lt;end&gt;</t>
  </si>
  <si>
    <t>1553 | When peace was reached, the soldiers left our town.&lt;end&gt;</t>
  </si>
  <si>
    <t>1554 | The Imperial troopers are gone! Let's dance! Let's sing!&lt;end&gt;</t>
  </si>
  <si>
    <t>1555 | I was forced into the Empire's army. They made me do some awful things…&lt;end&gt;</t>
  </si>
  <si>
    <t>1556 | I feel a little down…&lt;end&gt;</t>
  </si>
  <si>
    <t>1557 | Most of the town's youths were led off to serve as Imperial troopers.&lt;end&gt;</t>
  </si>
  <si>
    <t>1558 | Our poor kids'll be back soon, won't they?&lt;end&gt;</t>
  </si>
  <si>
    <t>1559 | I heard there's a huge gate deep inside a cave to the east.&lt;end&gt;</t>
  </si>
  <si>
    <t>1560 | Time to put Tzen back together!&lt;end&gt;</t>
  </si>
  <si>
    <t>1561 | Our royal family was slaughtered by the Empire.&lt;end&gt;</t>
  </si>
  <si>
    <t>1562 | Thanks to you people peace has been achieved!&lt;end&gt;</t>
  </si>
  <si>
    <t>1563 | Some friendly advice! There's a weapon called the Guardian.&lt;line&gt;It can't move, but it's very powerful. Run, if you meet it!&lt;end&gt;</t>
  </si>
  <si>
    <t>1564 | The world seems to be getting back to normal…&lt;end&gt;</t>
  </si>
  <si>
    <t>1565 | I said it's dangerous outside,&lt;line&gt;so you can't go out!&lt;end&gt;</t>
  </si>
  <si>
    <t>1566 | Waaah! I wanna play outside!&lt;end&gt;</t>
  </si>
  <si>
    <t>1567 | Our kid's still not home.&lt;line&gt;Even though we said it was dangerous outside!&lt;end&gt;</t>
  </si>
  <si>
    <t>1568 | The Imperial troopers are gone. Now we can live in peace.&lt;end&gt;</t>
  </si>
  <si>
    <t>1569 | Oh, NO! &lt;wait 60 frame&gt;&lt;line&gt;Whew…don't SCARE people like that! I thought you were a trooper!&lt;page&gt;A while ago someone broke into the Magitek Research Facility, and raised a ruckus! I took the opportunity to grab this.&lt;page&gt;For 3000 GP this glowing stone's yours.&lt;line&gt;&lt;choice&gt; Yes&lt;line&gt;&lt;choice&gt; No&lt;end&gt;</t>
  </si>
  <si>
    <t>1570 | The world's going to heck in a hand basket…just look at this weird stone!&lt;page&gt;If you want it, just give me 10 GP.&lt;line&gt;&lt;choice&gt; Yes&lt;line&gt;&lt;choice&gt; No&lt;end&gt;</t>
  </si>
  <si>
    <t>1571 | Got any juicy gossip?!&lt;end&gt;</t>
  </si>
  <si>
    <t>1572 | &lt;line&gt;&lt;     &gt;Received the Magicite&lt;line&gt;&lt;              &gt;“Sraphim.”&lt;end&gt;</t>
  </si>
  <si>
    <t>1573 | The Empire strings up anyone who opposes it.&lt;end&gt;</t>
  </si>
  <si>
    <t>1574 | 3 cheers for the Empire!&lt;end&gt;</t>
  </si>
  <si>
    <t>1575 | You're in the way! Git!&lt;end&gt;</t>
  </si>
  <si>
    <t>1576 | Everything belongs to the Empire!&lt;end&gt;</t>
  </si>
  <si>
    <t>1577 | Mess with the Empire and…!&lt;end&gt;</t>
  </si>
  <si>
    <t>1578 | 350 GP per night!&lt;line&gt;Rest a while?&lt;line&gt;&lt;choice&gt; Yes&lt;line&gt;&lt;choice&gt; No&lt;end&gt;</t>
  </si>
  <si>
    <t>1579 | This is Albrook, the occupied city…&lt;end&gt;</t>
  </si>
  <si>
    <t>1580 | Business is picking up in the port! Maybe economy will make a recovery!&lt;end&gt;</t>
  </si>
  <si>
    <t>1581 | How could an island float in the sky?!&lt;end&gt;</t>
  </si>
  <si>
    <t>1582 | They say there's something valuable to the east…&lt;line&gt;The Empire built a base there, and no one may enter.&lt;end&gt;</t>
  </si>
  <si>
    <t>1583 | I heard some Espers flew outta the mountains near the base and thrashed the troopers there!&lt;end&gt;</t>
  </si>
  <si>
    <t>1584 | Yeah, thanks to that flying island, this town was shrouded in darkness!&lt;end&gt;</t>
  </si>
  <si>
    <t>1585 | We have to bribe the troopers to do business here…&lt;end&gt;</t>
  </si>
  <si>
    <t>1586 | And they're such TIGHTWADS!&lt;line&gt;They're raking in the cash!&lt;end&gt;</t>
  </si>
  <si>
    <t>1587 | Wouldn't want to be in their shoes, though!&lt;end&gt;</t>
  </si>
  <si>
    <t>1588 | People're disappearing,&lt;line&gt;islands are flying…&lt;line&gt;I have a bad feeling about this…&lt;end&gt;</t>
  </si>
  <si>
    <t>1589 | Vector, capital of the Empire, is at the center of this continent.&lt;end&gt;</t>
  </si>
  <si>
    <t>1590 | You'll find some good weapons and items in Tzen and Maranda.&lt;end&gt;</t>
  </si>
  <si>
    <t>1591 | Some strange guy's tryin' to sell glowing stones…&lt;line&gt;When I wouldn't take one, he said he was going to Tzen.&lt;end&gt;</t>
  </si>
  <si>
    <t>1592 | I'm a scholar of magic. Monsters on this continent have only weak magical power.&lt;end&gt;</t>
  </si>
  <si>
    <t>1593 | I found this in a 1000 year-old text:&lt;line&gt;8 dragons seal away this awesome beast.&lt;page&gt;Its name is Crusader…&lt;line&gt;Defeat these dragons, and its power can be released…&lt;end&gt;</t>
  </si>
  <si>
    <t>1594 | I'm a scholar of weapons. 1000 years ago, during the War of the Magi, 2 so-called Atma Weapons existed.&lt;page&gt;One changed a person's power into a sword, the other was an monster, bred for mass destruction.&lt;end&gt;</t>
  </si>
  <si>
    <t>1595 | No entry into the port!&lt;end&gt;</t>
  </si>
  <si>
    <t>1596 | Ah…welcome!&lt;end&gt;</t>
  </si>
  <si>
    <t>1597 | Hey…you're not of the Empire!&lt;line&gt;Get outta here!&lt;end&gt;</t>
  </si>
  <si>
    <t>1598 | In any case, you're probably broke!&lt;end&gt;</t>
  </si>
  <si>
    <t>1599 | Ahaaa!!&lt;line&gt;Whooopie!&lt;end&gt;</t>
  </si>
  <si>
    <t>1600 | Look out if you're caught working with the Returners.&lt;end&gt;</t>
  </si>
  <si>
    <t>1601 | Now maybe we can get on with our lives.&lt;end&gt;</t>
  </si>
  <si>
    <t>1602 | I heard that Espers attacked the Empire…&lt;end&gt;</t>
  </si>
  <si>
    <t>1603 | All's well!&lt;end&gt;</t>
  </si>
  <si>
    <t>1604 | Is the war really over…?&lt;end&gt;</t>
  </si>
  <si>
    <t>1605 | Nuts!&lt;line&gt;These soldiers are absolutely insane!&lt;end&gt;</t>
  </si>
  <si>
    <t>1606 | This cafe is like an Imperial soldiers' dormitory!&lt;end&gt;</t>
  </si>
  <si>
    <t>1607 | Since the soldiers are leaving, business is bound to pick up. Oops…better keep my mouth shut.&lt;end&gt;</t>
  </si>
  <si>
    <t>1608 | Sure! No problem!&lt;end&gt;</t>
  </si>
  <si>
    <t>1609 | 300 GP if you wanna stay.&lt;line&gt;How 'bout it?&lt;line&gt;&lt;choice&gt; Yes&lt;line&gt;&lt;choice&gt; No&lt;end&gt;</t>
  </si>
  <si>
    <t>1610 | General Leo told us about you. By all means…&lt;end&gt;</t>
  </si>
  <si>
    <t>1611 | You look tired!&lt;line&gt;100 GP for a snooze.&lt;line&gt;&lt;choice&gt; Yes&lt;line&gt;&lt;choice&gt; No&lt;end&gt;</t>
  </si>
  <si>
    <t>1612 | We've been waiting for you.&lt;line&gt;This way, please…&lt;end&gt;</t>
  </si>
  <si>
    <t>1613 | BANON: Oh, you're here!&lt;line&gt;The people of Narshe have finally decided to battle the Empire.&lt;page&gt;How did it go at Vector…?&lt;end&gt;</t>
  </si>
  <si>
    <t>1614 | ARVIS: I see… Your plan would combine Narshe's money with Figaro's machinery to storm the Empire…&lt;page&gt;not enough manpower, though…&lt;end&gt;</t>
  </si>
  <si>
    <t>1615 | BANON: We have to open the sealed gate…&lt;end&gt;</t>
  </si>
  <si>
    <t>1616 | &lt;TERRA&gt;: To the Esper World…?&lt;end&gt;</t>
  </si>
  <si>
    <t>1617 | ARVIS: We'll never beat the Empire without them.&lt;end&gt;</t>
  </si>
  <si>
    <t>1618 | BANON: When the gate has been opened, the Espers can attack from the east.&lt;page&gt;We'll storm in at the same time, from the north.&lt;end&gt;</t>
  </si>
  <si>
    <t>1619 | BANON: We MUST get the Espers to understand.&lt;page&gt;We have to establish a bond of trust between humans and Espers. Only one person can do this…&lt;end&gt;</t>
  </si>
  <si>
    <t>1620 | Half human, half Esper…&lt;line&gt;My existence is proof&lt;line&gt;that such a bond CAN exist…&lt;end&gt;</t>
  </si>
  <si>
    <t>1621 | &lt;TERRA&gt;…&lt;end&gt;</t>
  </si>
  <si>
    <t>1622 | &lt;TERRA&gt;: I'll do it.&lt;line&gt;I'm the only one who can!&lt;end&gt;</t>
  </si>
  <si>
    <t>1623 | &lt;TERRA&gt;!?&lt;end&gt;</t>
  </si>
  <si>
    <t>1624 | No way around it.&lt;end&gt;</t>
  </si>
  <si>
    <t>1625 | NARSHE'S ELDER: Our battle lies before us. We must make ourselves ready.&lt;end&gt;</t>
  </si>
  <si>
    <t>1626 | BANON: Get the Espers to understand, and we can bring this war to a screeching halt.&lt;page&gt;&lt;TERRA&gt;…&lt;line&gt;I know you can do this…&lt;end&gt;</t>
  </si>
  <si>
    <t>1627 | ARVIS: The sealed gate stands at the eastern edge of the Empire.&lt;page&gt;There's a base there, but somehow we'll have to slip through…&lt;end&gt;</t>
  </si>
  <si>
    <t>1628 | &lt;LOCKE&gt;: The sealed gate…&lt;line&gt;Can you sense anything, &lt;TERRA&gt;?&lt;end&gt;</t>
  </si>
  <si>
    <t>1629 | &lt;TERRA&gt;: ……&lt;end&gt;</t>
  </si>
  <si>
    <t>1630 | &lt;LOCKE&gt;: &lt;TERRA&gt;…&lt;end&gt;</t>
  </si>
  <si>
    <t>1631 | The Espers wouldn't give us the time of day without…&lt;line&gt;&lt;TERRA&gt;…&lt;end&gt;</t>
  </si>
  <si>
    <t>1632 | &lt;TERRA&gt;: I can do it…&lt;line&gt;But why do I feel so wretched?&lt;end&gt;</t>
  </si>
  <si>
    <t>1633 | That's odd…&lt;page&gt;No Imperial soldiers…&lt;end&gt;</t>
  </si>
  <si>
    <t>1634 | &lt;line&gt;&lt;      &gt;Chucked out…!&lt;end&gt;</t>
  </si>
  <si>
    <t>1635 | &lt;TERRA&gt;: Let's get this over with.&lt;end&gt;</t>
  </si>
  <si>
    <t>1636 | &lt;TERRA&gt;: ……&lt;end&gt;</t>
  </si>
  <si>
    <t>1637 | This is the sealed gate…&lt;end&gt;</t>
  </si>
  <si>
    <t>1638 | &lt;LOCKE&gt;: Beyond is the Esper World…&lt;end&gt;</t>
  </si>
  <si>
    <t>1639 | &lt;CYAN&gt;: What an eerie place…&lt;end&gt;</t>
  </si>
  <si>
    <t>1640 | &lt;EDGAR&gt;: From here on, it's all up to &lt;TERRA&gt;…&lt;end&gt;</t>
  </si>
  <si>
    <t>1641 | &lt;SABIN&gt;: We're counting on you, &lt;TERRA&gt;…&lt;end&gt;</t>
  </si>
  <si>
    <t>1642 | &lt;SETZER&gt;: Why'd you bring me to such an awful place!?&lt;end&gt;</t>
  </si>
  <si>
    <t>1643 | &lt;TERRA&gt;: Espers…&lt;line&gt;Please heed my call…&lt;end&gt;</t>
  </si>
  <si>
    <t>1644 | Uwa ha!&lt;line&gt;So, it's true!&lt;end&gt;</t>
  </si>
  <si>
    <t>1645 | KEFKA: Emperor Gestahl was right!&lt;end&gt;</t>
  </si>
  <si>
    <t>1646 | &lt;TERRA&gt;! &lt;wait 60 frame&gt;&lt;line&gt;…the gate…quickly!&lt;end&gt;</t>
  </si>
  <si>
    <t>1647 | What the!!!&lt;end&gt;</t>
  </si>
  <si>
    <t>1648 | Espers?&lt;end&gt;</t>
  </si>
  <si>
    <t>1649 | Hey! The gate!!!&lt;end&gt;</t>
  </si>
  <si>
    <t>1650 | What about those Espers…?&lt;end&gt;</t>
  </si>
  <si>
    <t>1651 | &lt;TERRA&gt;: Look,&lt;line&gt;let's return to the airship.&lt;end&gt;</t>
  </si>
  <si>
    <t>1652 | KEFKA: D…&lt;line&gt;Drat it all!!&lt;line&gt;I won't forget this!&lt;end&gt;</t>
  </si>
  <si>
    <t>1653 | “Something happened…”&lt;page&gt;“I'm not sure…”&lt;end&gt;</t>
  </si>
  <si>
    <t>1654 | Anyway,&lt;line&gt;let's return to the airship.&lt;end&gt;</t>
  </si>
  <si>
    <t xml:space="preserve">1655 | </t>
  </si>
  <si>
    <t>1656 | &lt;TERRA&gt;: I'm all right.&lt;line&gt;I'm sure peace is within our grasp!&lt;end&gt;</t>
  </si>
  <si>
    <t>1657 | &lt;LOCKE&gt;: I can't believe we played a major role in it all!&lt;end&gt;</t>
  </si>
  <si>
    <t>1658 | &lt;LOCKE&gt;: I'm sure the Espers were headed for Vector…&lt;end&gt;</t>
  </si>
  <si>
    <t>1659 | &lt;CYAN&gt;: The Empire deserves the worst!&lt;end&gt;</t>
  </si>
  <si>
    <t>1660 | &lt;CYAN&gt;: I could feel the warrior spirits of those Espers!&lt;end&gt;</t>
  </si>
  <si>
    <t>1661 | &lt;SHADOW&gt;: ……&lt;line&gt;Why am I here…? &lt;wait 60 frame&gt;&lt;line&gt;For the money, I guess.&lt;end&gt;</t>
  </si>
  <si>
    <t>1662 | &lt;SHADOW&gt;: I think Kefka's out for General Leo's hide!&lt;end&gt;</t>
  </si>
  <si>
    <t>1663 | &lt;EDGAR&gt;: We can't be smug. We must be thinking of our strategy.&lt;end&gt;</t>
  </si>
  <si>
    <t>1664 | &lt;EDGAR&gt;: Somehow we need to tap in to the power of those Espers…&lt;end&gt;</t>
  </si>
  <si>
    <t>1665 | &lt;SABIN&gt;: Let me at the Empire!&lt;end&gt;</t>
  </si>
  <si>
    <t>1666 | &lt;SABIN&gt;: Let's see what's become of the Empire! Hurry!&lt;end&gt;</t>
  </si>
  <si>
    <t>1667 | &lt;CELES&gt;: I was one of the Empire's generals, but I still know evil when I see it.&lt;end&gt;</t>
  </si>
  <si>
    <t>1668 | &lt;CELES&gt;: Kefka's sure to come up with another demented plan. We need to do something FAST!&lt;end&gt;</t>
  </si>
  <si>
    <t>1669 | &lt;STRAGO&gt;: In all my travels, and in all my years…&lt;end&gt;</t>
  </si>
  <si>
    <t>1670 | &lt;STRAGO&gt;: …I've never seen anyone so sleazy as Kefka.&lt;end&gt;</t>
  </si>
  <si>
    <t>1671 | &lt;RELM&gt;: I know.&lt;line&gt;Let me draw their portraits!&lt;end&gt;</t>
  </si>
  <si>
    <t>1672 | &lt;RELM&gt;: I'm sure those Espers are all very kind!&lt;end&gt;</t>
  </si>
  <si>
    <t>1673 | &lt;SETZER&gt;: What's the most important thing in life?&lt;line&gt;Being free of obligations!&lt;page&gt;Otherwise, you lose the ability to gamble…&lt;end&gt;</t>
  </si>
  <si>
    <t>1674 | &lt;SETZER&gt;: Urghh!&lt;line&gt;For the time being, I don't own the skies…&lt;end&gt;</t>
  </si>
  <si>
    <t>1675 | &lt;MOG&gt;: Kupoppo!!&lt;end&gt;</t>
  </si>
  <si>
    <t>1676 | &lt;MOG&gt;: …puuh…&lt;end&gt;</t>
  </si>
  <si>
    <t>1677 | &lt;GAU&gt;: &lt;GAU&gt; become stronger on the Veldt.&lt;end&gt;</t>
  </si>
  <si>
    <t>1678 | &lt;GAU&gt;: …ooh…&lt;line&gt;&lt;GAU&gt;…high place…&lt;line&gt;Not good…don't like…&lt;end&gt;</t>
  </si>
  <si>
    <t>1679 | &lt;GOGO&gt;: ……&lt;end&gt;</t>
  </si>
  <si>
    <t>1680 | &lt;UMARO&gt;: Uhhhh…&lt;end&gt;</t>
  </si>
  <si>
    <t>1681 | &lt;TERRA&gt;: …the Espers…&lt;line&gt;Something happened…&lt;end&gt;</t>
  </si>
  <si>
    <t>1682 | What happened?&lt;end&gt;</t>
  </si>
  <si>
    <t>1683 | The Espers flew off together…&lt;end&gt;</t>
  </si>
  <si>
    <t>1684 | Then, the Empire's citizens ran off, as though they were terrified.&lt;end&gt;</t>
  </si>
  <si>
    <t>1685 | Which way did the Espers go?&lt;end&gt;</t>
  </si>
  <si>
    <t>1686 | Toward the capital…&lt;end&gt;</t>
  </si>
  <si>
    <t>1687 | &lt;line&gt;There's something under the ground…&lt;end&gt;</t>
  </si>
  <si>
    <t>1688 | Vector…&lt;end&gt;</t>
  </si>
  <si>
    <t>1689 | &lt;SETZER&gt;: We're almost at Vector.&lt;end&gt;</t>
  </si>
  <si>
    <t>1690 | There! What's that?&lt;end&gt;</t>
  </si>
  <si>
    <t>1691 | There's a switch inside.&lt;line&gt;What will you do?&lt;line&gt;&lt;choice&gt; (Flick the switch.)&lt;line&gt;&lt;choice&gt; (Leave it alone.)&lt;end&gt;</t>
  </si>
  <si>
    <t>1692 | &lt;line&gt;    Heard a distant sound…&lt;end&gt;</t>
  </si>
  <si>
    <t>1693 | N…nuts!!! I thought I had the monopoly on the stuff buried in the plaza beneath the grand stairway…&lt;end&gt;</t>
  </si>
  <si>
    <t>1694 | &lt;line&gt;&lt;        &gt;Got “Inviz Edge.”&lt;end&gt;</t>
  </si>
  <si>
    <t>1695 | &lt;line&gt;&lt;        &gt;Got “Super Ball.”&lt;end&gt;</t>
  </si>
  <si>
    <t>1696 | &lt;line&gt;&lt;      &gt;Something's buried…&lt;end&gt;</t>
  </si>
  <si>
    <t>1697 | &lt;line&gt;&lt;        &gt;Got “Bolt Edge.”&lt;end&gt;</t>
  </si>
  <si>
    <t>1698 | Got “?????.”&lt;end&gt;</t>
  </si>
  <si>
    <t>1699 | &lt;line&gt;&lt;        &gt;Got “Fire Skean.”&lt;end&gt;</t>
  </si>
  <si>
    <t>1700 | &lt;line&gt;&lt;        &gt;Got “Water Skean.”&lt;end&gt;</t>
  </si>
  <si>
    <t>1701 | &lt;line&gt;&lt;        &gt;Got “Shadow Edge.”&lt;end&gt;</t>
  </si>
  <si>
    <t>1702 | The Emperor's expecting you.&lt;line&gt;This way…&lt;end&gt;</t>
  </si>
  <si>
    <t>1703 | Emperor Gestahl waits inside.&lt;end&gt;</t>
  </si>
  <si>
    <t>1704 | The Espers that emerged from the gate are terrifying the Empire!&lt;end&gt;</t>
  </si>
  <si>
    <t>1705 | We've lost our will to fight.&lt;end&gt;</t>
  </si>
  <si>
    <t>1706 | Kefka's been imprisoned for unspeakable war crimes.&lt;line&gt;He's on his last legs…&lt;end&gt;</t>
  </si>
  <si>
    <t>1707 | The war's over…&lt;end&gt;</t>
  </si>
  <si>
    <t>1708 | The power of the Espers…&lt;line&gt;Phenomenal…&lt;end&gt;</t>
  </si>
  <si>
    <t>1709 | The Espers surely came to free their friends…&lt;end&gt;</t>
  </si>
  <si>
    <t>1710 | Peace at last…&lt;end&gt;</t>
  </si>
  <si>
    <t>1711 | The Magitek Research Facility's been dismantled.&lt;end&gt;</t>
  </si>
  <si>
    <t>1712 | You!?&lt;line&gt;How'd you get in here?&lt;end&gt;</t>
  </si>
  <si>
    <t>1713 | The Empire's talking peace now!&lt;end&gt;</t>
  </si>
  <si>
    <t>1714 | When the Emperor learned that Kefka used poison in battle, he imprisoned the fiend!&lt;end&gt;</t>
  </si>
  <si>
    <t>1715 | Kefka! Using poison…&lt;line&gt;how low can you get?!&lt;line&gt;I've always hated you!&lt;end&gt;</t>
  </si>
  <si>
    <t>1716 | KEFKA: Grrr!&lt;line&gt;How DARE they put me in a place like this!&lt;end&gt;</t>
  </si>
  <si>
    <t>1717 | KEFKA: I don't believe this!&lt;end&gt;</t>
  </si>
  <si>
    <t>1718 | KEFKA: What a bore.&lt;end&gt;</t>
  </si>
  <si>
    <t>1719 | Kefka's scum…&lt;line&gt;It serves him right!&lt;end&gt;</t>
  </si>
  <si>
    <t>1720 | My whole family was lost in the war…&lt;end&gt;</t>
  </si>
  <si>
    <t>1721 | The war ended before we could use this machine…&lt;end&gt;</t>
  </si>
  <si>
    <t>1722 | Kefka's in jail!&lt;end&gt;</t>
  </si>
  <si>
    <t>1723 | GESTAHL: I've lost my will to fight…&lt;end&gt;</t>
  </si>
  <si>
    <t>1724 | CID: The Emperor's had a change of heart…&lt;end&gt;</t>
  </si>
  <si>
    <t>1725 | Cid!!&lt;end&gt;</t>
  </si>
  <si>
    <t>1726 | CID: The Espers came to save their friends. When they learned the others had perished, they went berserk,&lt;page&gt;and trashed the town…&lt;line&gt;Never will I forget their shrieks of rage…&lt;end&gt;</t>
  </si>
  <si>
    <t>1727 | SENTRY: We're hanging up our weapons and armor for good.&lt;end&gt;</t>
  </si>
  <si>
    <t>1728 | GESTAHL: The power of those Espers…&lt;line&gt;I had no idea…&lt;page&gt;They'll shred the world…!&lt;line&gt;We must get them to understand that we are no longer at war.&lt;end&gt;</t>
  </si>
  <si>
    <t>1729 | CID: No human's going to make them sit down and listen…&lt;end&gt;</t>
  </si>
  <si>
    <t>1730 | GESTAHL: But for now my friends…&lt;line&gt;Let us feast and rejoice!&lt;end&gt;</t>
  </si>
  <si>
    <t>1731 | CID: There're some people here who'd prefer to keep fighting.&lt;page&gt;Please, before we dine, talk to as many soldiers as you can! Make them understand!&lt;end&gt;</t>
  </si>
  <si>
    <t>1732 | Dinner preparations underway.&lt;line&gt;One moment, please.&lt;end&gt;</t>
  </si>
  <si>
    <t>1733 | TROOPER: Please talk to as many soldiers as you can. You have 4 minutes until dinner.&lt;end&gt;</t>
  </si>
  <si>
    <t>1734 | Only the chest in the back is locked. Can it be opened…?&lt;end&gt;</t>
  </si>
  <si>
    <t>1735 | G'whoa! I've been made!&lt;end&gt;</t>
  </si>
  <si>
    <t>1736 | I am Lone Wolf, the pickpocket! I wanted that treasure!&lt;end&gt;</t>
  </si>
  <si>
    <t>1737 | G'heh!&lt;end&gt;</t>
  </si>
  <si>
    <t>1738 | Persistent, aren't you!&lt;end&gt;</t>
  </si>
  <si>
    <t>1739 | Halt!&lt;line&gt;Don't move or this one's dust…!&lt;end&gt;</t>
  </si>
  <si>
    <t>1740 | Kupo!!&lt;end&gt;</t>
  </si>
  <si>
    <t>1741 | G'heh!&lt;line&gt;Got a wild one, here…!&lt;line&gt;Uwaaa!&lt;end&gt;</t>
  </si>
  <si>
    <t>1742 | Took the treasure from Lone Wolf, the pickpocket!&lt;page&gt;&lt;line&gt;&lt;      &gt;Got “Gold Hairpin”!&lt;end&gt;</t>
  </si>
  <si>
    <t>1743 | &lt;line&gt;&lt;line&gt;&lt;line&gt;Kupo…&lt;end&gt;</t>
  </si>
  <si>
    <t>1744 | &lt;LOCKE&gt;: Couldn't hold out…?!&lt;line&gt;Uh oh…&lt;end&gt;</t>
  </si>
  <si>
    <t>1745 | BANON: Couldn't hold out!?&lt;line&gt;I have a bad feeling about this…&lt;end&gt;</t>
  </si>
  <si>
    <t>1746 | Relics give your party members a variety of abilities.&lt;line&gt;For example…&lt;page&gt;“Sprint Shoes” double your speed.&lt;line&gt;“True Knight” lets you shield others during battle.&lt;page&gt;“Dragoon Boots” add the “Jump” command to your battle list.&lt;page&gt;“Gauntlet” allows you to hold a sword with both hands.&lt;line&gt;Use the Main Menu to equip up to 2 relics per person.&lt;end&gt;</t>
  </si>
  <si>
    <t>1747 | &lt;SHADOW&gt;: I've worn out my welcome…&lt;end&gt;</t>
  </si>
  <si>
    <t>1748 | At Save Points you can use a “Sleeping Bag” or “Tent”, and also save a game.&lt;page&gt;If you should perish, you'll automatically be able to play from your last save.&lt;page&gt;Though any GP, treasures, etc. you found will have to be found again, your Level and Exp. data will be retained.&lt;page&gt;You can save a game anywhere on the world map.&lt;end&gt;</t>
  </si>
  <si>
    <t>1749 | &lt;wait for key 1440 frames&gt;&lt;wait 1 frame&gt;&lt;end&gt;</t>
  </si>
  <si>
    <t>1750 | Emperor Gestahl himself asked me to do his portrait…&lt;line&gt;What if he doesn't like it…?&lt;end&gt;</t>
  </si>
  <si>
    <t>1751 | I finished the Emperor's portrait. It was a true representation of the Emperor… but he hated it.&lt;page&gt;I ended selling it to Owzer, a rich man who lives in Jidoor.&lt;end&gt;</t>
  </si>
  <si>
    <t>1752 | The Chocobo is the noblest of creatures!&lt;end&gt;</t>
  </si>
  <si>
    <t>1753 | WOLF: Hmmm…if this is how it's gonna be then…take this!&lt;end&gt;</t>
  </si>
  <si>
    <t>1754 | Look out!&lt;line&gt;Get outta the way!&lt;end&gt;</t>
  </si>
  <si>
    <t>1755 | Defeat the Statues, and magical power will not disappear…&lt;page&gt;Kefka drained the Statues' power, the source of magic…?&lt;end&gt;</t>
  </si>
  <si>
    <t>1756 | Unequip some party members?&lt;line&gt;&lt;choice&gt; Those not now in your party.&lt;line&gt;&lt;choice&gt; All members.&lt;line&gt;&lt;choice&gt; Don't do a thing!&lt;end&gt;</t>
  </si>
  <si>
    <t>1757 | &lt;line&gt;&lt;      &gt;Got “Pearl Lance”!&lt;end&gt;</t>
  </si>
  <si>
    <t>1758 | Thankupo!&lt;end&gt;</t>
  </si>
  <si>
    <t>1759 | Can you talk?!&lt;end&gt;</t>
  </si>
  <si>
    <t>1760 | Human-loving, fast-talking,&lt;line&gt;street-smart, SLAM-dancing…&lt;line&gt;Moogle…&lt;end&gt;</t>
  </si>
  <si>
    <t>1761 | That old psycho, Ramuh, came to me in a dream and told me to be expectin' you!&lt;page&gt;And now… &lt;wait 60 frame&gt; I'm… &lt;wait 60 frame&gt;&lt;line&gt;gonna join your party!&lt;end&gt;</t>
  </si>
  <si>
    <t>1762 | I'll wait in the airship, kupo!&lt;end&gt;</t>
  </si>
  <si>
    <t>1763 | Kupo!&lt;end&gt;</t>
  </si>
  <si>
    <t>1764 | Locked…&lt;end&gt;</t>
  </si>
  <si>
    <t>1765 | &lt;line&gt;&lt;     &gt;Grrrr…&lt;line&gt;&lt;     &gt;You'll never get this&lt;line&gt;&lt;     &gt;“Gold Hairpin”!&lt;end&gt;</t>
  </si>
  <si>
    <t>1766 | Kupo… &lt;wait 60 frame&gt; … &lt;wait 60 frame&gt; po!&lt;end&gt;</t>
  </si>
  <si>
    <t>1767 | &lt;line&gt;That evening, the banquet&lt;line&gt;with the Emperor took place…&lt;end&gt;</t>
  </si>
  <si>
    <t>1768 | TROOPER: This way, please.&lt;end&gt;</t>
  </si>
  <si>
    <t>1769 | CID: You can count me in as a Returner!&lt;end&gt;</t>
  </si>
  <si>
    <t>1770 | GESTAHL: Imagine!&lt;line&gt;All of us here together, sharing a meal! First we must have a toast!&lt;end&gt;</t>
  </si>
  <si>
    <t>1771 | &lt;choice&gt; To the Empire…&lt;line&gt;&lt;choice&gt; To the Returners…&lt;line&gt;&lt;choice&gt; To our hometowns…&lt;end&gt;</t>
  </si>
  <si>
    <t>1772 | GESTAHL: Well then…&lt;line&gt;To our hometowns!&lt;end&gt;</t>
  </si>
  <si>
    <t>1773 | GESTAHL: Well then…&lt;line&gt;To the Empire!&lt;end&gt;</t>
  </si>
  <si>
    <t>1774 | GESTAHL: Well then…&lt;line&gt;To the Returners!&lt;end&gt;</t>
  </si>
  <si>
    <t>1775 | GESTAHL: As you know, Kefka's in jail for war crimes.&lt;line&gt;What shall we do with him?&lt;end&gt;</t>
  </si>
  <si>
    <t>1776 | &lt;choice&gt; Leave him in jail…&lt;line&gt;&lt;choice&gt; Pardon him…&lt;line&gt;&lt;choice&gt; Execute him…&lt;end&gt;</t>
  </si>
  <si>
    <t>1777 | &lt;EDGAR&gt;: Albrook's a port to the south of the Empire.&lt;line&gt;A Magitek Armor hauling ship plies the waters between……&lt;page&gt;……there and Crescent Island…&lt;line&gt;We'll penetrate the Imperial base. You deal with the Espers!&lt;end&gt;</t>
  </si>
  <si>
    <t>1778 | &lt;SABIN&gt;: Can we really trust the Empire?! I have an awful feeling about this…&lt;end&gt;</t>
  </si>
  <si>
    <t>1779 | &lt;CYAN&gt;: Never will I be able to forgive Kefka…&lt;end&gt;</t>
  </si>
  <si>
    <t>1780 | &lt;GAU&gt;: Smells like parents' house here…why so familiar?&lt;end&gt;</t>
  </si>
  <si>
    <t>1781 | &lt;MOG&gt;: Kupo!&lt;end&gt;</t>
  </si>
  <si>
    <t>1782 | MAJESTY: General Leo's waiting in Albrook. Please head for Crescent Island and look for the Espers…&lt;end&gt;</t>
  </si>
  <si>
    <t>1783 | GESTAHL: Hmm…&lt;line&gt;Well, let's let him stew in his cell for a while. Then we'll decide what to do.&lt;end&gt;</t>
  </si>
  <si>
    <t>1784 | &lt;choice&gt; Why'd you start the war?&lt;line&gt;&lt;choice&gt; Why do you want peace now?&lt;line&gt;&lt;choice&gt; Why'd we have to talk to &lt;line&gt;&lt;      &gt;your men?&lt;end&gt;</t>
  </si>
  <si>
    <t>1785 | GESTAHL: My desire for power got the best of me.&lt;line&gt;Now I've come to my senses.&lt;end&gt;</t>
  </si>
  <si>
    <t>1786 | GESTAHL: I feel we need each other's help at this time…&lt;end&gt;</t>
  </si>
  <si>
    <t>1787 | GESTAHL: Some of my men refuse to embrace peace. I felt they'd understand if they actually met you face to face.&lt;end&gt;</t>
  </si>
  <si>
    <t>1788 | GESTAHL: With your permission, I'd like to talk about the Espers…&lt;end&gt;</t>
  </si>
  <si>
    <t>1789 | &lt;choice&gt; One more question please!&lt;line&gt;&lt;choice&gt; Okay.&lt;end&gt;</t>
  </si>
  <si>
    <t>1790 | &lt;choice&gt; One more question please!&lt;line&gt;&lt;choice&gt; Let's talk about Espers…&lt;end&gt;</t>
  </si>
  <si>
    <t>1791 | GESTAHL: I assure you, I have answered your questions truthfully.&lt;end&gt;</t>
  </si>
  <si>
    <t>1792 | GESTAHL: My Empire's been decimated by the Espers that emerged from the sealed gate.&lt;page&gt;They're acting spiteful. Unless they're stopped, they'll rip the world asunder!&lt;end&gt;</t>
  </si>
  <si>
    <t>1793 | &lt;choice&gt; Yes, the Espers have gone&lt;line&gt;&lt;     &gt;too far.&lt;line&gt;&lt;choice&gt; But you unleashed their&lt;line&gt;&lt;     &gt;power!!&lt;end&gt;</t>
  </si>
  <si>
    <t>1794 | GESTAHL: After the Espers went on their rampage, I knew I couldn't go on with my war.&lt;page&gt;I asked myself why I had started it in the first place.&lt;line&gt;By the way…&lt;page&gt;About those questions you asked me…&lt;line&gt;which did you ask first?&lt;end&gt;</t>
  </si>
  <si>
    <t>1795 | GESTAHL: Right. Anyway, more than anything I want peace. That's my true dream. I want you to understand that!&lt;end&gt;</t>
  </si>
  <si>
    <t>1796 | CID: You seem a bit tired.&lt;line&gt;Care for a rest break?&lt;end&gt;</t>
  </si>
  <si>
    <t>1797 | &lt;choice&gt; Yes, let's take a break.&lt;line&gt;&lt;choice&gt; Let's keep talking.&lt;end&gt;</t>
  </si>
  <si>
    <t>1798 | Shall we begin again?&lt;line&gt;&lt;choice&gt; Yes&lt;line&gt;&lt;choice&gt; No&lt;end&gt;</t>
  </si>
  <si>
    <t>1799 | GESTAHL: Is there anything you wish to hear me say?&lt;end&gt;</t>
  </si>
  <si>
    <t>1800 | &lt;choice&gt; That all you really want&lt;line&gt;&lt;     &gt;is peace.&lt;line&gt;&lt;choice&gt; That your war's truly over.&lt;line&gt;&lt;choice&gt; That you're sorry…&lt;end&gt;</t>
  </si>
  <si>
    <t>1801 | GESTAHL: ……&lt;end&gt;</t>
  </si>
  <si>
    <t>1802 | CID: All will be put right if we can achieve peace…!&lt;end&gt;</t>
  </si>
  <si>
    <t>1803 | TROOPERS: We want to test your strength!&lt;page&gt;Won't you fight with us for a couple of minutes?&lt;line&gt;&lt;choice&gt; Sure&lt;line&gt;&lt;choice&gt; Sorry&lt;end&gt;</t>
  </si>
  <si>
    <t>1804 | TROOPER: Just as we thought…&lt;end&gt;</t>
  </si>
  <si>
    <t>1805 | GESTAHL: I understand.&lt;line&gt;My only dream in life is…peace! Now I must ask for a favor…&lt;end&gt;</t>
  </si>
  <si>
    <t>1806 | GESTAHL: I understand.&lt;line&gt;I've ordered this war to be over! Now I must ask for a favor…&lt;end&gt;</t>
  </si>
  <si>
    <t>1807 | GESTAHL: I understand.&lt;line&gt;I'm truly sorry for what I've done! Now I must ask for a favor…&lt;end&gt;</t>
  </si>
  <si>
    <t>1808 | GESTAHL: After they devastated my Empire, the Espers headed northward, toward Crescent Island.&lt;page&gt;They must be found…!&lt;line&gt;We must tell them we're no longer their enemy.&lt;page&gt;After all that I have put them through, it is up to me to set things right.&lt;page&gt;That is why… &lt;wait 60 frame&gt;&lt;line&gt;I need to borrow &lt;TERRA&gt;'s power.&lt;end&gt;</t>
  </si>
  <si>
    <t>1809 | Only &lt;TERRA&gt; can bridge the gap between Esper and human.&lt;end&gt;</t>
  </si>
  <si>
    <t>1810 | GESTAHL: We must make for Crescent Island aboard the freighter from Albrook.&lt;page&gt;Will you accompany me?&lt;line&gt;&lt;choice&gt; Yes&lt;line&gt;&lt;choice&gt; No&lt;end&gt;</t>
  </si>
  <si>
    <t>1811 | GESTAHL: We cannot simply ignore the Espers!!&lt;page&gt;Please…come with me!&lt;line&gt;&lt;choice&gt; Yes&lt;line&gt;&lt;choice&gt; No&lt;end&gt;</t>
  </si>
  <si>
    <t>1812 | GESTAHL: I'll have my finest warrior accompany us!&lt;line&gt;General Leo!&lt;end&gt;</t>
  </si>
  <si>
    <t>1813 | LEO: I'm General Leo&lt;line&gt;Nice to meet you.&lt;end&gt;</t>
  </si>
  <si>
    <t>1814 | &lt;SABIN&gt;: Didn't I see you at Doma?&lt;line&gt;…I'm SURE I did…&lt;line&gt;So that was General Leo…&lt;end&gt;</t>
  </si>
  <si>
    <t>1815 | LEO: You! You're &lt;CYAN&gt;, liege to the king of Doma!&lt;line&gt;Please forgive me for not being there to stop Kefka…&lt;page&gt;&lt;CYAN&gt;: ……&lt;line&gt;That wasn't your fault.&lt;end&gt;</t>
  </si>
  <si>
    <t>1816 | LEO: I'll be waiting for you in Albrook.&lt;end&gt;</t>
  </si>
  <si>
    <t>1817 | GESTAHL: We must find the Espers and come to terms with them! You are our last hope!&lt;end&gt;</t>
  </si>
  <si>
    <t>1818 | &lt;LOCKE&gt;: If &lt;TERRA&gt; goes, I'll go.&lt;end&gt;</t>
  </si>
  <si>
    <t>1819 | &lt;TERRA&gt;: &lt;LOCKE&gt;…&lt;line&gt;Thank you…&lt;end&gt;</t>
  </si>
  <si>
    <t>1820 | &lt;LOCKE&gt;: The rest of you wait here. I smell a rat…&lt;end&gt;</t>
  </si>
  <si>
    <t>1821 | &lt;EDGAR&gt;: Agreed…&lt;line&gt;It's hard to trust the Emperor just like that…&lt;end&gt;</t>
  </si>
  <si>
    <t>1822 | &lt;CYAN&gt;: We'll stay here and investigate.&lt;end&gt;</t>
  </si>
  <si>
    <t>1823 | &lt;LOCKE&gt;: Please do.&lt;line&gt;Leave no stone unturned!&lt;end&gt;</t>
  </si>
  <si>
    <t>1824 | &lt;EDGAR&gt;: Right.&lt;line&gt;And you be careful!&lt;end&gt;</t>
  </si>
  <si>
    <t>1825 | GESTAHL: I truly apologize about the poisoning of Doma.&lt;line&gt;No one dreamed Kefka would use poison.&lt;end&gt;</t>
  </si>
  <si>
    <t>1826 | &lt;choice&gt; What's done is done…&lt;line&gt;&lt;choice&gt; That was inexcusable.&lt;line&gt;&lt;choice&gt; Apologize again!!&lt;end&gt;</t>
  </si>
  <si>
    <t>1827 | GESTAHL: I'm so terribly sorry! Kefka's being severely punished, and we're cleaning up the poison.&lt;end&gt;</t>
  </si>
  <si>
    <t>1828 | GESTAHL: By the way…&lt;line&gt;With regard to General &lt;CELES&gt;…&lt;end&gt;</t>
  </si>
  <si>
    <t>1829 | &lt;choice&gt; Was she an Imperial spy?&lt;line&gt;&lt;choice&gt; &lt;CELES&gt; is one of us!&lt;line&gt;&lt;choice&gt; We trust &lt;CELES&gt;!&lt;end&gt;</t>
  </si>
  <si>
    <t>1830 | GESTAHL: Kefka was lying.&lt;line&gt;General &lt;CELES&gt; realized the war was stupid before anyone else.&lt;page&gt;That's why she joined the returners. Any other questions for me?&lt;end&gt;</t>
  </si>
  <si>
    <t>1831 | &lt;         &gt;1 person&lt;end&gt;</t>
  </si>
  <si>
    <t>1832 | &lt;         &gt;2 people&lt;end&gt;</t>
  </si>
  <si>
    <t>1833 | &lt;         &gt;3 people&lt;end&gt;</t>
  </si>
  <si>
    <t>1834 | &lt;         &gt;4 people&lt;end&gt;</t>
  </si>
  <si>
    <t>1835 | &lt;         &gt;5 people&lt;end&gt;</t>
  </si>
  <si>
    <t>1836 | &lt;         &gt;6 people&lt;end&gt;</t>
  </si>
  <si>
    <t>1837 | &lt;         &gt;7 people&lt;end&gt;</t>
  </si>
  <si>
    <t>1838 | &lt;         &gt;8 people&lt;end&gt;</t>
  </si>
  <si>
    <t>1839 | &lt;         &gt;9 people&lt;end&gt;</t>
  </si>
  <si>
    <t>1840 | &lt;         &gt;10 people&lt;end&gt;</t>
  </si>
  <si>
    <t>1841 | &lt;         &gt;11 people&lt;end&gt;</t>
  </si>
  <si>
    <t>1842 | &lt;         &gt;12 people&lt;end&gt;</t>
  </si>
  <si>
    <t>1843 | &lt;         &gt;13 people&lt;end&gt;</t>
  </si>
  <si>
    <t>1844 | &lt;         &gt;14 people&lt;end&gt;</t>
  </si>
  <si>
    <t>1845 | &lt;         &gt;15 people&lt;end&gt;</t>
  </si>
  <si>
    <t>1846 | &lt;         &gt;16 people&lt;end&gt;</t>
  </si>
  <si>
    <t>1847 | &lt;         &gt;17 people&lt;end&gt;</t>
  </si>
  <si>
    <t>1848 | &lt;         &gt;18 people&lt;end&gt;</t>
  </si>
  <si>
    <t>1849 | &lt;         &gt;19 people&lt;end&gt;</t>
  </si>
  <si>
    <t>1850 | &lt;         &gt;20 people&lt;end&gt;</t>
  </si>
  <si>
    <t>1851 | &lt;         &gt;21 people&lt;end&gt;</t>
  </si>
  <si>
    <t>1852 | &lt;         &gt;22 people&lt;end&gt;</t>
  </si>
  <si>
    <t>1853 | &lt;         &gt;23 people&lt;end&gt;</t>
  </si>
  <si>
    <t>1854 | &lt;         &gt;24 people&lt;end&gt;</t>
  </si>
  <si>
    <t>1855 | I've slain too many people.&lt;line&gt;I'll never live a normal life.&lt;end&gt;</t>
  </si>
  <si>
    <t>1856 | You're not wanted!&lt;end&gt;</t>
  </si>
  <si>
    <t>1857 | I oppose peace!&lt;end&gt;</t>
  </si>
  <si>
    <t>1858 | Some people fight harder after they're cast down!&lt;end&gt;</t>
  </si>
  <si>
    <t>1859 | The Empire'll never die!&lt;end&gt;</t>
  </si>
  <si>
    <t>1860 | You deserve a thrashing!&lt;end&gt;</t>
  </si>
  <si>
    <t>1861 | You're strong…&lt;line&gt;Maybe you really CAN defeat the Espers…&lt;end&gt;</t>
  </si>
  <si>
    <t>1862 | Espers…&lt;line&gt;Who'd have dreamed they were that powerful…&lt;end&gt;</t>
  </si>
  <si>
    <t>1863 | We'll never knuckle under…&lt;end&gt;</t>
  </si>
  <si>
    <t>1864 | I heard you're the strongest of the Returners…so just how strong are you…?&lt;end&gt;</t>
  </si>
  <si>
    <t>1865 | Not bad…pretty strong!&lt;end&gt;</t>
  </si>
  <si>
    <t>1866 | Someone outta thrash ya!&lt;end&gt;</t>
  </si>
  <si>
    <t>1867 | Phepppp. Returner scum!&lt;end&gt;</t>
  </si>
  <si>
    <t>1868 | Hm.&lt;line&gt;Not bad!&lt;end&gt;</t>
  </si>
  <si>
    <t>1869 | Everything'll be settled after the banquet…&lt;end&gt;</t>
  </si>
  <si>
    <t>1870 | A message from the Emperor…&lt;line&gt;Because you were able to talk to so many soldiers, you are to be rewarded as follows.&lt;end&gt;</t>
  </si>
  <si>
    <t>1871 | Imperial troops have withdrawn from South Figaro.&lt;end&gt;</t>
  </si>
  <si>
    <t>1872 | In addition, our troops have also pulled out of Doma.&lt;end&gt;</t>
  </si>
  <si>
    <t>1873 | We hereby give you the right to take any weapons you desire from the Imperial base to the east, near the sealed gate.&lt;end&gt;</t>
  </si>
  <si>
    <t>1874 | And this is from the Emperor himself…&lt;page&gt;&lt;line&gt;&lt;     &gt;Received “Tintinabar.”&lt;end&gt;</t>
  </si>
  <si>
    <t>1875 | CID: Wow, what a ship!&lt;line&gt;&lt;SETZER&gt;: That landing really messed up the engine. It'll take a while to fix…&lt;end&gt;</t>
  </si>
  <si>
    <t>1876 | Your behavior at the banquet was impeccable. Please take this as well!&lt;page&gt;&lt;line&gt;&lt;     &gt;Received “Charm Bangle.”&lt;end&gt;</t>
  </si>
  <si>
    <t>1877 | CID: I'll help.&lt;line&gt;No machine can stump me!&lt;end&gt;</t>
  </si>
  <si>
    <t>1878 | Well…&lt;end&gt;</t>
  </si>
  <si>
    <t>1879 | &lt;SETZER&gt;: Don't touch anything!&lt;end&gt;</t>
  </si>
  <si>
    <t>1880 | CID: Go kill time in the casino! I can speed this crate up!&lt;end&gt;</t>
  </si>
  <si>
    <t>1881 | &lt;SETZER&gt;: ……&lt;line&gt;You little…!!&lt;line&gt;Get outta my sight!&lt;end&gt;</t>
  </si>
  <si>
    <t>1882 | CID: But I could really make this thing hum…!&lt;end&gt;</t>
  </si>
  <si>
    <t>1883 | &lt;TERRA&gt;: You love this ship, more than anything, huh?&lt;page&gt;&lt;SETZER&gt;: Actually, when I was young there was something I was mad about…&lt;end&gt;</t>
  </si>
  <si>
    <t>1884 | &lt;TERRA&gt;: …huh?&lt;end&gt;</t>
  </si>
  <si>
    <t>1885 | &lt;SETZER&gt;: In my youth I dreamed of having the world's fastest airship.&lt;end&gt;</t>
  </si>
  <si>
    <t>1886 | &lt;TERRA&gt;: You mean……&lt;page&gt;&lt;SETZER&gt;: At that time there was a young girl who piloted the Falcon, the fastest vessel ever made.&lt;page&gt;Sometimes we were the worst of rivals…but other times we were the best of friends.&lt;page&gt;We always egged each other on to go faster and higher. When she disappeared along with her ship…&lt;page&gt;I felt like I lost my spirit.&lt;end&gt;</t>
  </si>
  <si>
    <t>1887 | &lt;SETZER&gt;: …&lt;line&gt;Poor Daryl…&lt;end&gt;</t>
  </si>
  <si>
    <t>1888 | LEO: There you are. Another of the Empire's generals, and a person I hired in town will be traveling with us.&lt;end&gt;</t>
  </si>
  <si>
    <t>1889 | LEO: We should arrive tomorrow morning. Why not rest until then?&lt;end&gt;</t>
  </si>
  <si>
    <t>1890 | &lt;TERRA&gt;: &lt;CELES&gt;… &lt;wait 60 frame&gt;&lt;line&gt;&lt;CELES&gt;: ……&lt;end&gt;</t>
  </si>
  <si>
    <t>1891 | &lt;LOCKE&gt;: &lt;CELES&gt;…&lt;end&gt;</t>
  </si>
  <si>
    <t>1892 | LEO: Right…let's go.&lt;end&gt;</t>
  </si>
  <si>
    <t>1893 | &lt;SHADOW&gt;: I'm working for the Empire. But don't worry…&lt;line&gt;I'm not going to garrote you!&lt;end&gt;</t>
  </si>
  <si>
    <t>1894 | General Leo's waiting for you.&lt;end&gt;</t>
  </si>
  <si>
    <t>1895 | General Leo's holding a meeting.&lt;end&gt;</t>
  </si>
  <si>
    <t>1896 | LEO: Let me introduce…&lt;line&gt;General &lt;CELES&gt;…and &lt;SHADOW&gt;.&lt;end&gt;</t>
  </si>
  <si>
    <t>1897 | LEO: Is something wrong? &lt;wait 60 frame&gt;&lt;line&gt;&lt;LOCKE&gt;: No…&lt;end&gt;</t>
  </si>
  <si>
    <t>1898 | LEO: Our departure isn't till tomorrow. I've arranged some lodging for you.&lt;end&gt;</t>
  </si>
  <si>
    <t>1899 | LEO: Please, get some rest.&lt;end&gt;</t>
  </si>
  <si>
    <t>1900 | &lt;SHADOW&gt;: You kids stay out of trouble now, you hear?&lt;end&gt;</t>
  </si>
  <si>
    <t>1901 | &lt;LOCKE&gt;: Not a word of this to anyone else, o shrouded one…&lt;end&gt;</t>
  </si>
  <si>
    <t>1902 | &lt;LOCKE&gt;: Come on…! &lt;wait 60 frame&gt;&lt;line&gt;Why won't you speak to me?&lt;end&gt;</t>
  </si>
  <si>
    <t>1903 | &lt;LOCKE&gt;: &lt;CELES&gt;…&lt;end&gt;</t>
  </si>
  <si>
    <t>1904 | &lt;LOCKE&gt;: Even if it was only a little…&lt;line&gt;I doubted you… &lt;wait 60 frame&gt;&lt;line&gt;But I'm still your friend…&lt;end&gt;</t>
  </si>
  <si>
    <t>1905 | &lt;LOCKE&gt;: &lt;CELES&gt;!&lt;end&gt;</t>
  </si>
  <si>
    <t>1906 | LEO: You all right?&lt;end&gt;</t>
  </si>
  <si>
    <t>1907 | LEO: Looks like you're feeling better…&lt;end&gt;</t>
  </si>
  <si>
    <t>1908 | &lt;TERRA&gt;: Funny, isn't it…&lt;line&gt;I was used by the Empire…&lt;line&gt;even had my thoughts ripped from me…&lt;page&gt;But here I am cooperating with the “enemy”…&lt;end&gt;</t>
  </si>
  <si>
    <t>1909 | LEO: People are people.&lt;line&gt;Not all of us are like Kefka.&lt;end&gt;</t>
  </si>
  <si>
    <t>1910 | &lt;TERRA&gt;: What…&lt;line&gt;&lt;wait 60 frame&gt;what's with you?&lt;end&gt;</t>
  </si>
  <si>
    <t>1911 | LEO: I knew you were being used as a kind of biological weapon…&lt;page&gt;And because I didn't do anything about it, I'm no different than Kefka…&lt;end&gt;</t>
  </si>
  <si>
    <t>1912 | &lt;TERRA&gt;: I'm the product of a human and an Esper…&lt;line&gt;&lt;wait 60 frame&gt;Will I ever be able to love someone?&lt;end&gt;</t>
  </si>
  <si>
    <t>1913 | LEO: Of course!&lt;end&gt;</t>
  </si>
  <si>
    <t>1914 | &lt;TERRA&gt;: But…&lt;line&gt;&lt;wait 60 frame&gt;I haven't felt that way yet…&lt;end&gt;</t>
  </si>
  <si>
    <t>1915 | LEO: You're just young.&lt;line&gt;&lt;wait 60 frame&gt;…but I understand what you mean. &lt;wait 60 frame&gt;I understand only too well…&lt;end&gt;</t>
  </si>
  <si>
    <t>1916 | &lt;TERRA&gt;: But…&lt;line&gt;&lt;wait 60 frame&gt;I want to know what love is…&lt;line&gt;now!&lt;end&gt;</t>
  </si>
  <si>
    <t>1917 | &lt;TERRA&gt;: Who is it?&lt;end&gt;</t>
  </si>
  <si>
    <t>1918 | &lt;SHADOW&gt;: Thought I'd sleep out under the stars.&lt;end&gt;</t>
  </si>
  <si>
    <t>1919 | &lt;TERRA&gt;: Did you hear…&lt;line&gt;&lt;wait 60 frame&gt;…what we were just talking about?&lt;end&gt;</t>
  </si>
  <si>
    <t>1920 | &lt;TERRA&gt;: Umm…&lt;end&gt;</t>
  </si>
  <si>
    <t>1921 | &lt;SHADOW&gt;: I can't help you.&lt;line&gt;You must look within for answers.&lt;end&gt;</t>
  </si>
  <si>
    <t>1922 | &lt;SHADOW&gt;: I didn't mean to overhear anything.&lt;end&gt;</t>
  </si>
  <si>
    <t>1923 | &lt;SHADOW&gt;: &lt;TERRA&gt;.&lt;end&gt;</t>
  </si>
  <si>
    <t>1924 | &lt;SHADOW&gt;: In this world are many like me who've killed their emotions. Don't forget that.&lt;end&gt;</t>
  </si>
  <si>
    <t>1925 | LEO: We're almost at Crescent Island. When we disembark, we'll split into two groups.&lt;page&gt;&lt;CELES&gt; and I will form one group. &lt;TERRA&gt;, you go with &lt;LOCKE&gt; and &lt;SHADOW&gt;.&lt;page&gt;If you spot the Espers, report at once!&lt;end&gt;</t>
  </si>
  <si>
    <t>1926 | LEO: &lt;TERRA&gt;, we'll continue yesterday's conversation later…&lt;end&gt;</t>
  </si>
  <si>
    <t>1927 | &lt;LOCKE&gt;: Let's go.&lt;end&gt;</t>
  </si>
  <si>
    <t>1928 | &lt;CELES&gt;: Um, I…&lt;end&gt;</t>
  </si>
  <si>
    <t>1929 | &lt;LOCKE&gt;: Come on.&lt;end&gt;</t>
  </si>
  <si>
    <t>1930 | Oh, wow!!!&lt;line&gt;Strangers!!&lt;end&gt;</t>
  </si>
  <si>
    <t>1931 | MAYOR: Welcome, welcome!&lt;line&gt;&lt;wait 60 frame&gt;Magic…? What is this “magic”?&lt;end&gt;</t>
  </si>
  <si>
    <t>1932 | MAYOR: No one is to divulge that we are able to use magic!&lt;end&gt;</t>
  </si>
  <si>
    <t>1933 | Use rods as items during battle for some amazing results!&lt;page&gt;Only problem is they break after being used once!&lt;end&gt;</t>
  </si>
  <si>
    <t>1934 | Have you talked to old man &lt;STRAGO&gt;? Do so, and the inn keeper may be more reasonable.&lt;end&gt;</t>
  </si>
  <si>
    <t>1935 | For some reason the inn keeper doesn't like strangers!&lt;end&gt;</t>
  </si>
  <si>
    <t>1936 | You're strangers…&lt;page&gt;1500 GP if you wanna stay.&lt;line&gt;&lt;choice&gt; (Well, okay.)&lt;line&gt;&lt;choice&gt; (No way!)&lt;end&gt;</t>
  </si>
  <si>
    <t>1937 | Espers? What in blazes are they? If they're animals, talk to the old guy that lives on the edge of town.&lt;end&gt;</t>
  </si>
  <si>
    <t>1938 | Ha!&lt;line&gt;No admittance!&lt;end&gt;</t>
  </si>
  <si>
    <t>1939 | Old man &lt;STRAGO&gt; looks like he's on his last legs, but he used to be a powerful warrior.&lt;end&gt;</t>
  </si>
  <si>
    <t>1940 | Have you met little &lt;RELM&gt;? She loves to paint pictures! Wonder if she'd do my portrait?&lt;end&gt;</t>
  </si>
  <si>
    <t>1941 | Actually, &lt;RELM&gt; isn't &lt;STRAGO&gt;'s real grandchild.&lt;page&gt;I heard she's his friend's daughter.&lt;end&gt;</t>
  </si>
  <si>
    <t>1942 | &lt;STRAGO&gt; is a Blue Mage by training. He can memorize the attacks of monsters he has fought…&lt;end&gt;</t>
  </si>
  <si>
    <t>1943 | Listen, I have to tell you… &lt;wait 60 frame&gt;&lt;line&gt;Naaah…never mind.&lt;end&gt;</t>
  </si>
  <si>
    <t>1944 | My house burned down!&lt;end&gt;</t>
  </si>
  <si>
    <t>1945 | Get outta the way!&lt;end&gt;</t>
  </si>
  <si>
    <t>1946 | I've never seen you before.&lt;end&gt;</t>
  </si>
  <si>
    <t>1947 | …… &lt;wait 60 frame&gt;Right!&lt;end&gt;</t>
  </si>
  <si>
    <t>1948 | And who might YOU be?&lt;end&gt;</t>
  </si>
  <si>
    <t>1949 | 1 GP per night.&lt;line&gt;Why not relax for a spell?&lt;line&gt;&lt;choice&gt; Yes&lt;line&gt;&lt;choice&gt; No&lt;end&gt;</t>
  </si>
  <si>
    <t>1950 | Whatcha want with me?&lt;end&gt;</t>
  </si>
  <si>
    <t>1951 | An elderly gentleman, pure of heart, and learned in the ways of monsters…&lt;end&gt;</t>
  </si>
  <si>
    <t>1952 | FIRE!!&lt;end&gt;</t>
  </si>
  <si>
    <t>1953 | Uh?! What was that?&lt;end&gt;</t>
  </si>
  <si>
    <t>1954 | N'ga! Oh no!&lt;end&gt;</t>
  </si>
  <si>
    <t>1955 | Mama…it hurts…&lt;end&gt;</t>
  </si>
  <si>
    <t>1956 | Oh all right. Cure…&lt;end&gt;</t>
  </si>
  <si>
    <t>1957 | …medicine…where is my cure medicine?!&lt;end&gt;</t>
  </si>
  <si>
    <t>1958 | Mama!&lt;line&gt;Please use cure on me!&lt;end&gt;</t>
  </si>
  <si>
    <t>1959 | &lt;STRAGO&gt;: Espers?&lt;line&gt;Espers…Hmm…&lt;line&gt;Not really familiar with that word.&lt;page&gt;&lt;LOCKE&gt;: But you've heard it before?&lt;end&gt;</t>
  </si>
  <si>
    <t>1960 | &lt;STRAGO&gt;: Nope, uhn uhn…&lt;line&gt;Can't say I have.&lt;line&gt;&lt;wait 60 frame&gt;Honestly &lt;wait 60 frame&gt;can't say &lt;wait 60 frame&gt;I have! &lt;wait 60 frame&gt;&lt;end&gt;</t>
  </si>
  <si>
    <t>1961 | Grandpa!&lt;end&gt;</t>
  </si>
  <si>
    <t>1962 | &lt;STRAGO&gt;: Hey…HEY!&lt;end&gt;</t>
  </si>
  <si>
    <t>1963 | &lt;STRAGO&gt;: What in blazes…&lt;line&gt;What're you doing?&lt;end&gt;</t>
  </si>
  <si>
    <t>1964 | In her pictures she captures everything:&lt;line&gt;forests, water, light…&lt;line&gt;the very essence of life…&lt;end&gt;</t>
  </si>
  <si>
    <t>1965 | That's odd…&lt;end&gt;</t>
  </si>
  <si>
    <t>1966 | &lt;RELM&gt;: Grandpa.&lt;line&gt;Who are these people? Friends? Can they use magic, too?&lt;line&gt;&lt;STRAGO&gt;: Yaa! Hush!&lt;end&gt;</t>
  </si>
  <si>
    <t>1967 | &lt;RELM&gt;: What a cute doggy!&lt;line&gt;&lt;SHADOW&gt;: Get away.&lt;line&gt;He bites.&lt;end&gt;</t>
  </si>
  <si>
    <t>1968 | &lt;STRAGO&gt;: Go to your room!&lt;line&gt;&lt;RELM&gt;: I will not!&lt;line&gt;What a fussy old man!&lt;end&gt;</t>
  </si>
  <si>
    <t>1969 | &lt;STRAGO&gt;: Please…leave us!&lt;line&gt;&lt;RELM&gt;: Well…all right…&lt;end&gt;</t>
  </si>
  <si>
    <t>1970 | &lt;RELM&gt;: What a sweet puppy!&lt;end&gt;</t>
  </si>
  <si>
    <t>1971 | &lt;STRAGO&gt;: Hoo boy…&lt;line&gt;Seems to like your dog…&lt;end&gt;</t>
  </si>
  <si>
    <t>1972 | &lt;STRAGO&gt;: This is terrible…&lt;end&gt;</t>
  </si>
  <si>
    <t>1973 | &lt;STRAGO&gt;: Sorry.&lt;line&gt;&lt;SHADOW&gt;: No problem.&lt;line&gt;The dog usually doesn't like people, though…&lt;end&gt;</t>
  </si>
  <si>
    <t>1974 | &lt;STRAGO&gt;: Please excuse her.&lt;line&gt;She's just young.&lt;line&gt;&lt;LOCKE&gt;: Hmmm…&lt;page&gt;&lt;STRAGO&gt;: This is just a back-water village. We can tell you nothing about your Espers…&lt;end&gt;</t>
  </si>
  <si>
    <t>1975 | &lt;LOCKE&gt;: I see…&lt;line&gt;&lt;wait 60 frame&gt;There's something wrong here…&lt;line&gt;&lt;TERRA&gt;: Let's have a look around.&lt;end&gt;</t>
  </si>
  <si>
    <t>1976 | &lt;LOCKE&gt;: Thanks for your time!&lt;line&gt;&lt;STRAGO&gt;: Sorry I couldn't have been more helpful!&lt;end&gt;</t>
  </si>
  <si>
    <t>1977 | &lt;SHADOW&gt;: Interceptor!&lt;line&gt;Come!&lt;end&gt;</t>
  </si>
  <si>
    <t>1978 | &lt;RELM&gt;: Oh, all right…&lt;end&gt;</t>
  </si>
  <si>
    <t>1979 | &lt;STRAGO&gt;: What a beautiful day.&lt;end&gt;</t>
  </si>
  <si>
    <t>1980 | &lt;RELM&gt;: Interceptor, please come back again and play!&lt;end&gt;</t>
  </si>
  <si>
    <t>1981 | &lt;STRAGO&gt;: This is awful!&lt;line&gt;&lt;RELM&gt;…she's…&lt;end&gt;</t>
  </si>
  <si>
    <t>1982 | &lt;TERRA&gt;: &lt;RELM&gt;'s in danger?&lt;line&gt;&lt;STRAGO&gt;: Yes!&lt;page&gt;She was at a neighbor's house when a fire broke out. I won't be able to stand it if something happens to her!&lt;end&gt;</t>
  </si>
  <si>
    <t>1983 | &lt;STRAGO&gt;: Please!&lt;line&gt;Won't you help?!&lt;end&gt;</t>
  </si>
  <si>
    <t>1984 | &lt;LOCKE&gt;: &lt;SHADOW&gt;!&lt;end&gt;</t>
  </si>
  <si>
    <t>1985 | &lt;SHADOW&gt;: Interceptor…&lt;line&gt;&lt;wait 60 frame&gt;Where are you?!&lt;end&gt;</t>
  </si>
  <si>
    <t>1986 | Waaah…my beautiful house…!&lt;end&gt;</t>
  </si>
  <si>
    <t>1987 | &lt;STRAGO&gt;: &lt;RELM&gt;'s inside that house!&lt;end&gt;</t>
  </si>
  <si>
    <t>1988 | FIRE!!&lt;end&gt;</t>
  </si>
  <si>
    <t>1989 | &lt;STRAGO&gt;: &lt;RELM&gt;!!!!!&lt;end&gt;</t>
  </si>
  <si>
    <t>1990 | &lt;LOCKE&gt;: What're you doing?&lt;end&gt;</t>
  </si>
  <si>
    <t>1991 | Flames be GONE!!! &lt;wait 30 frames&gt;&lt;wait 1 frame&gt;&lt;end&gt;</t>
  </si>
  <si>
    <t>1992 | MAYOR: Magic is forbidden!&lt;line&gt;&lt;TERRA&gt;: Magic…?!&lt;end&gt;</t>
  </si>
  <si>
    <t>1993 | &lt;STRAGO&gt;: I don't care!&lt;line&gt;&lt;wait 60 frame&gt;&lt;RELM&gt;'s inside!!!&lt;end&gt;</t>
  </si>
  <si>
    <t>1994 | Mayor!!&lt;end&gt;</t>
  </si>
  <si>
    <t>1995 | MAYOR: All right.&lt;line&gt;&lt;wait 60 frame&gt;We really have no choice.&lt;end&gt;</t>
  </si>
  <si>
    <t>1996 | MAYOR: Stand back.&lt;end&gt;</t>
  </si>
  <si>
    <t>1997 | &lt;STRAGO&gt;: It's no use.&lt;line&gt;The fire's too strong!&lt;page&gt;MAYOR: I think that's because they keep so many Fire Rods in here…&lt;end&gt;</t>
  </si>
  <si>
    <t>1998 | &lt;STRAGO&gt;: I'm going in!&lt;end&gt;</t>
  </si>
  <si>
    <t>1999 | &lt;TERRA&gt;: Wait…I'm going too.&lt;line&gt;&lt;LOCKE&gt;: Count me in. You'd better stay out here, gramps.&lt;page&gt;&lt;STRAGO&gt;: Fool!&lt;line&gt;I may be old, but I'm not powerless!&lt;end&gt;</t>
  </si>
  <si>
    <t>2000 | Quickly!&lt;end&gt;</t>
  </si>
  <si>
    <t>2001 | Is this the source of our blaze…?&lt;end&gt;</t>
  </si>
  <si>
    <t>2002 | &lt;LOCKE&gt;: Try to avoid the flames.&lt;line&gt;&lt;TERRA&gt;: Easier said than done.&lt;page&gt;&lt;STRAGO&gt;: Hurry!&lt;line&gt;We have to find &lt;RELM&gt;!&lt;end&gt;</t>
  </si>
  <si>
    <t>2003 | Uwaaa!!&lt;line&gt;Too late! &lt;wait 75 frames&gt;&lt;wait 1 frame&gt;&lt;end&gt;</t>
  </si>
  <si>
    <t>2004 | Huh!? &lt;wait 30 frames&gt;&lt;wait 1 frame&gt;&lt;end&gt;</t>
  </si>
  <si>
    <t>2005 | &lt;STRAGO&gt;: &lt;RELM&gt;!!!&lt;line&gt;Where are you?!&lt;end&gt;</t>
  </si>
  <si>
    <t>2006 | &lt;SHADOW&gt;: Let's get outta here! &lt;wait 60 frame&gt;I'll use a Smoke Bomb!!&lt;end&gt;</t>
  </si>
  <si>
    <t>2007 | &lt;STRAGO&gt;: Are you okay?&lt;line&gt;&lt;RELM&gt;: Yes. Thanks, Grandpa!&lt;end&gt;</t>
  </si>
  <si>
    <t>2008 | &lt;STRAGO&gt;: Save your thanks for these people.&lt;line&gt;&lt;RELM&gt;: Thank you…&lt;end&gt;</t>
  </si>
  <si>
    <t>2009 | &lt;STRAGO&gt;: I guess our town's little secret is out now…&lt;end&gt;</t>
  </si>
  <si>
    <t>2010 | &lt;LOCKE&gt;: Can everyone here use magic? What's going on here?&lt;end&gt;</t>
  </si>
  <si>
    <t>2011 | &lt;STRAGO&gt;: This is…&lt;line&gt;&lt;wait 60 frame&gt;…the village of the Mage Warriors…&lt;end&gt;</t>
  </si>
  <si>
    <t>2012 | &lt;STRAGO&gt;: Long ago humans used Magicite to gain magical powers. They came to be known as Mage Warriors.&lt;end&gt;</t>
  </si>
  <si>
    <t>2013 | &lt;LOCKE&gt;: But I thought they perished centuries ago…&lt;end&gt;</t>
  </si>
  <si>
    <t>2014 | &lt;STRAGO&gt;: After the War of the Magi, the Espers fled to their new world behind the sealed gate.&lt;page&gt;They wished to live peacefully, without fear of being used by humans. They left us here to fend for ourselves…&lt;page&gt;But we were despised by normal people. Everyone felt we had begun that war…&lt;end&gt;</t>
  </si>
  <si>
    <t>2015 | &lt;STRAGO&gt;: They sent people to hunt us down like animals.&lt;line&gt;There weren't even any trials…&lt;page&gt;&lt;TERRA&gt;: Even though the only difference was that you could use magic…?&lt;end&gt;</t>
  </si>
  <si>
    <t>2016 | &lt;STRAGO&gt;: A few Mage Warriors escaped and found their way here. They were our ancestors.&lt;page&gt;Our powers have weakened over time, but some of it remains.&lt;end&gt;</t>
  </si>
  <si>
    <t>2017 | &lt;TERRA&gt;: Look, if you're up to it, we could use your help. &lt;wait 60 frame&gt;&lt;page&gt;&lt;STRAGO&gt;: So, you're after the Espers, eh…?&lt;end&gt;</t>
  </si>
  <si>
    <t>2018 | &lt;STRAGO&gt;: Well, I owe you for saving &lt;RELM&gt;. &lt;wait 60 frame&gt;I'll help you find your Espers.&lt;end&gt;</t>
  </si>
  <si>
    <t>2019 | &lt;RELM&gt;: Me too! &lt;wait 60 frame&gt;&lt;line&gt;&lt;STRAGO&gt;: I don't think so.&lt;end&gt;</t>
  </si>
  <si>
    <t>2020 | &lt;RELM&gt;: What a fuddy duddy…&lt;end&gt;</t>
  </si>
  <si>
    <t>2021 | &lt;LOCKE&gt;: But…where do we start looking?&lt;page&gt;&lt;STRAGO&gt;: Hmm…&lt;line&gt;&lt;wait 60 frame&gt;If they're here, they must be  hiding in the mountains to the west.&lt;end&gt;</t>
  </si>
  <si>
    <t>2022 | &lt;LOCKE&gt;: Why there?&lt;line&gt;&lt;STRAGO&gt;: Those mountains have powerful magical properties.&lt;page&gt;They say the Espers were created there…&lt;end&gt;</t>
  </si>
  <si>
    <t>2023 | &lt;TERRA&gt;: Maybe they're drawn to that place?&lt;end&gt;</t>
  </si>
  <si>
    <t>2024 | &lt;LOCKE&gt;: I think it's worth a look.&lt;end&gt;</t>
  </si>
  <si>
    <t>2025 | &lt;SHADOW&gt;: Don't misunderstand me. I just wanted my dog back.&lt;end&gt;</t>
  </si>
  <si>
    <t>2026 | &lt;LOCKE&gt;: Going somewhere?&lt;line&gt;&lt;SHADOW&gt;: I'll search for the Espers in my own way.&lt;end&gt;</t>
  </si>
  <si>
    <t>2027 | ULTROS: G'heh, heh…these shiny statues are all mine!&lt;line&gt;These'll get Ziegfried's attention!&lt;end&gt;</t>
  </si>
  <si>
    <t>2028 | ULTROS: Oh!&lt;line&gt;They're glowing!!&lt;line&gt;They're…beautiful!&lt;end&gt;</t>
  </si>
  <si>
    <t>2029 | &lt;LOCKE&gt;: Hey, squidball!&lt;line&gt;Don't you ever learn?&lt;page&gt;ULTROS: Uh, well they always said I was a slow learner…&lt;line&gt;but I eat FAST!!&lt;end&gt;</t>
  </si>
  <si>
    <t>2030 | &lt;RELM&gt;: Hey! Did you see me? I was awesome!&lt;line&gt;Wouldn't I be more helpful than Gramps?&lt;page&gt;&lt;STRAGO&gt;: G…GRAMPS!!?&lt;end&gt;</t>
  </si>
  <si>
    <t>2031 | &lt;TERRA&gt;: I suppose it wouldn't hurt to have you along…&lt;end&gt;</t>
  </si>
  <si>
    <t>2032 | &lt;STRAGO&gt;: I can't believe it…&lt;line&gt;&lt;wait 60 frame&gt;The Statues…!&lt;line&gt;&lt;TERRA&gt;: “The” Statues?!&lt;end&gt;</t>
  </si>
  <si>
    <t>2033 | The birth of magic…&lt;page&gt;3 goddesses were banished here. In time they began quarreling, which led to all-out war.&lt;page&gt;Those unlucky humans who got in the way were transformed into Espers, and used as living war machines…&lt;end&gt;</t>
  </si>
  <si>
    <t>2034 | &lt;LOCKE&gt;: Some faint letters are carved on the back of the stone figures…&lt;end&gt;</t>
  </si>
  <si>
    <t>2035 | &lt;LOCKE&gt;: Say, old man, what else can you tell us about these goddesses?&lt;end&gt;</t>
  </si>
  <si>
    <t>2036 | &lt;STRAGO&gt;: They quite literally created magic, as we know it.&lt;page&gt;&lt;LOCKE&gt;: So, they're the goddesses of magic, then?&lt;line&gt;&lt;STRAGO&gt;: You could say that.&lt;end&gt;</t>
  </si>
  <si>
    <t>2037 | &lt;TERRA&gt;: I can feel their power…&lt;line&gt;&lt;STRAGO&gt;: The Statues are the source of all magic.&lt;page&gt;It's said the Espers made these images, and put them in a very special place.&lt;page&gt;These represent power beyond all comprehension…&lt;end&gt;</t>
  </si>
  <si>
    <t>2038 | &lt;TERRA&gt;: Our Espers no doubt came to this island to bask in all this magical power!&lt;end&gt;</t>
  </si>
  <si>
    <t>2039 | The goddesses finally realized that they were being laughed at by those who had banished them here.&lt;page&gt;In a rare moment of mutual clarity, they agreed to seal themselves away from the world.&lt;page&gt;With their last ounce of energy they gave the Espers back their own free will, and then transformed themselves…&lt;page&gt;…into stone.&lt;line&gt;Their only request was that the Espers keep them sealed away for all eternity.&lt;end&gt;</t>
  </si>
  <si>
    <t>2040 | The Espers created these statues as a symbol of their vow to let the goddesses sleep in peace.&lt;page&gt;The Espers have sworn to keep the goddesses' power from being abused.&lt;end&gt;</t>
  </si>
  <si>
    <t>2041 | &lt;LOCKE&gt;: Phew…what a story.&lt;page&gt;&lt;TERRA&gt;: If the Espers were attracted here by these statues, they must be around here somewhere!&lt;end&gt;</t>
  </si>
  <si>
    <t>2042 | &lt;LOCKE&gt;: Say, old timer,&lt;line&gt;what happened to the stone goddesses?&lt;page&gt;&lt;STRAGO&gt;: Legend has it that they're hidden somewhere beyond the reach of humans.&lt;page&gt;I'd say they're beyond the sealed gate…&lt;end&gt;</t>
  </si>
  <si>
    <t>2043 | &lt;TERRA&gt;: I wonder if the barrier that protects that place is generated by those stone goddesses?&lt;end&gt;</t>
  </si>
  <si>
    <t>2044 | &lt;RELM&gt;: Are these…Espers?!&lt;end&gt;</t>
  </si>
  <si>
    <t>2045 | &lt;TERRA&gt;: I didn't think they'd look so… &lt;wait 60 frame&gt;&lt;page&gt;&lt;LOCKE&gt;: Gramps, take &lt;RELM&gt; and clear outta here!&lt;end&gt;</t>
  </si>
  <si>
    <t>2046 | &lt;STRAGO&gt;: What about you?&lt;end&gt;</t>
  </si>
  <si>
    <t>2047 | YURA: Halt!&lt;end&gt;</t>
  </si>
  <si>
    <t>2048 | &lt;RELM&gt;: What is it?&lt;line&gt;&lt;STRAGO&gt;: I sense some immense magical power in &lt;TERRA&gt;… &lt;wait 60 frame&gt;It…frightens me…&lt;end&gt;</t>
  </si>
  <si>
    <t>2049 | &lt;LOCKE&gt;: I wonder if she's gonna go ballistic again?!&lt;end&gt;</t>
  </si>
  <si>
    <t>2050 | YURA: You're somehow different…&lt;line&gt;&lt;wait 60 frame&gt;I sense a familiar power radiating from you…&lt;page&gt;&lt;TERRA&gt;: Yes.&lt;end&gt;</t>
  </si>
  <si>
    <t>2051 | &lt;STRAGO&gt;: You're the Espers that fled through the sealed gate?&lt;page&gt;YURA: As a rule, we are not allowed to visit to your world.&lt;page&gt;We few had gathered near the gate, and were wondering how we could save the Espers that had been kidnapped.&lt;page&gt;It was just a coincidence that &lt;TERRA&gt; appeared when she did…&lt;end&gt;</t>
  </si>
  <si>
    <t>2052 | &lt;TERRA&gt;: I felt…&lt;line&gt;your presence…&lt;line&gt;through the gate.&lt;page&gt;YURA: We bolted the moment &lt;TERRA&gt; opened the gate.&lt;line&gt;But once in your world, we lost control of our powers.&lt;end&gt;</t>
  </si>
  <si>
    <t>2053 | YURA: We completely leveled a city…and took some innocent lives…&lt;end&gt;</t>
  </si>
  <si>
    <t>2054 | &lt;TERRA&gt;: That's what happened to me! I lost all control of my power…&lt;end&gt;</t>
  </si>
  <si>
    <t>2055 | &lt;STRAGO&gt;: There must be something in your world that allows you to focus your power differently.&lt;page&gt;You must use caution while in our world…&lt;end&gt;</t>
  </si>
  <si>
    <t>2056 | YURA: We are deeply sorry to have caused you humans such suffering and pain.&lt;end&gt;</t>
  </si>
  <si>
    <t>2057 | &lt;LOCKE&gt;: The past is history. The Empire seems to want to talk peace with you. Why not come with us?&lt;page&gt;YURA: They would forgive us so easily?&lt;end&gt;</t>
  </si>
  <si>
    <t>2058 | &lt;LOCKE&gt;: Let's go to Thamasa and talk with General Leo.&lt;line&gt;&lt;TERRA&gt;: Right!&lt;end&gt;</t>
  </si>
  <si>
    <t>2059 | &lt;LOCKE&gt;: General Leo.&lt;page&gt;LEO: &lt;LOCKE&gt;…you're back! And you've made the Espers understand our desire for peace!&lt;end&gt;</t>
  </si>
  <si>
    <t>2060 | LEO: I am General Leo.&lt;line&gt;May I have your name, please?&lt;line&gt;YURA: I am called Yura.&lt;end&gt;</t>
  </si>
  <si>
    <t>2061 | YURA: We have done something inexcusable to your people.&lt;page&gt;YURA: This probably isn't the time or place to ask for your forgiveness, but…&lt;end&gt;</t>
  </si>
  <si>
    <t>2062 | LEO: Speak no further.&lt;line&gt;It is we who owe you an apology. We hungered for your power…&lt;page&gt;How close we came to reenacting the War of the Magi!!!&lt;page&gt;YURA: We must put this all behind us.&lt;end&gt;</t>
  </si>
  <si>
    <t>2063 | KEFKA: I don't care for the appearance of this pitiful little hamlet…&lt;line&gt;So burn it!!&lt;end&gt;</t>
  </si>
  <si>
    <t>2064 | &lt;LOCKE&gt;: I believe our job is finally over! I, for one, could use some peace and quiet…&lt;page&gt;&lt;CELES&gt;: Let's return to Vector.&lt;end&gt;</t>
  </si>
  <si>
    <t>2065 | &lt;CELES&gt;: Please, not another word.&lt;end&gt;</t>
  </si>
  <si>
    <t>2066 | &lt;RELM&gt;: I'm too hot, Grandpa.&lt;line&gt;&lt;STRAGO&gt;: Kids!!&lt;end&gt;</t>
  </si>
  <si>
    <t>2067 | LEO: Kefka! What ARE you doing?!&lt;line&gt;KEFKA: G'ha, ha, ha! Emperor's orders!&lt;page&gt;I'm to bring the Magicite remains of these Espers to his excellency! Behold! A Magicite mother lode!!&lt;end&gt;</t>
  </si>
  <si>
    <t>2068 | LEO: Kefka! No!&lt;end&gt;</t>
  </si>
  <si>
    <t>2069 | KEFKA: Shut up!&lt;end&gt;</t>
  </si>
  <si>
    <t>2070 | M.TEK TROOPER: General Leo, prepare yourself!&lt;end&gt;</t>
  </si>
  <si>
    <t>2071 | LEO: No.&lt;line&gt;I won't let this happen!&lt;end&gt;</t>
  </si>
  <si>
    <t>2072 | LEO: Kefka!&lt;line&gt;&lt;wait 60 frame&gt;Your behavior is dishonorable!&lt;line&gt;I can't allow this!&lt;end&gt;</t>
  </si>
  <si>
    <t>2073 | KEFKA: Hee, hee…!&lt;line&gt;How 'bout a little Magitek mayhem!&lt;end&gt;</t>
  </si>
  <si>
    <t>2074 | KEFKA: Now for a little Magicite hocus-pocus…!&lt;end&gt;</t>
  </si>
  <si>
    <t>2075 | KEFKA: Whoa! Yes, I feel some incredible magic power here, today! Wave after wave of pure, magical energy…&lt;end&gt;</t>
  </si>
  <si>
    <t>2076 | KEFKA: I'd say you're all charged up, boys and girls…or whatever…&lt;page&gt;Say, remind me to show you my Magicite collection someday! You might see a few familiar faces!!!&lt;end&gt;</t>
  </si>
  <si>
    <t>2077 | KEFKA: First, let's neutralize your abilities.&lt;end&gt;</t>
  </si>
  <si>
    <t>2078 | KEFKA: Now, little Espers…&lt;line&gt;Let's see whatcha got!&lt;end&gt;</t>
  </si>
  <si>
    <t>2079 | KEFKA: This is ridiculous!&lt;line&gt;I had no idea you were such wimps! &lt;wait 60 frame&gt;Time to put a stop to all of this.&lt;end&gt;</t>
  </si>
  <si>
    <t>2080 | KEFKA: Eh?!&lt;line&gt;You wanna take me on?&lt;line&gt;Fine. Here I am…&lt;end&gt;</t>
  </si>
  <si>
    <t>2081 | KEFKA: Phew…&lt;line&gt;I think I have plenty of Magicite for the time being…&lt;page&gt;that is, until I make my way through your precious sealed gate!!&lt;end&gt;</t>
  </si>
  <si>
    <t>2082 | It hurts…&lt;end&gt;</t>
  </si>
  <si>
    <t>2083 | Curse the Empire…Curse Kefka!&lt;end&gt;</t>
  </si>
  <si>
    <t>2084 | The Espers…are they all…?&lt;end&gt;</t>
  </si>
  <si>
    <t>2085 | MAYOR: I can only take some comfort in the fact that there were so few casualties.&lt;end&gt;</t>
  </si>
  <si>
    <t>2086 | &lt;TERRA&gt;: General Leo…&lt;end&gt;</t>
  </si>
  <si>
    <t>2087 | &lt;TERRA&gt;: People only seem to want power. Do they really want to be like me?&lt;end&gt;</t>
  </si>
  <si>
    <t>2088 | &lt;TERRA&gt;: I…I wanted to learn so much more from you…&lt;end&gt;</t>
  </si>
  <si>
    <t>2089 | Interceptor!?&lt;line&gt;That's a nasty wound!&lt;end&gt;</t>
  </si>
  <si>
    <t>2090 | &lt;LOCKE&gt;: We not only lost Leo, but &lt;SHADOW&gt;, too…&lt;line&gt;&lt;wait 60 frame&gt;Curse the Empire!&lt;end&gt;</t>
  </si>
  <si>
    <t>2091 | &lt;LOCKE&gt;: This'll have to do…&lt;end&gt;</t>
  </si>
  <si>
    <t>2092 | &lt;CELES&gt;: He was so gentle…&lt;end&gt;</t>
  </si>
  <si>
    <t>2093 | &lt;RELM&gt;: I'll go with you.&lt;end&gt;</t>
  </si>
  <si>
    <t>2094 | &lt;LOCKE&gt;: Now I'm worried about &lt;EDGAR&gt; and the others…&lt;page&gt;&lt;TERRA&gt;: I wish I could say they were safe…&lt;end&gt;</t>
  </si>
  <si>
    <t>2095 | &lt;SETZER&gt;: We've been had!!&lt;line&gt;The Emperor is a liar!&lt;end&gt;</t>
  </si>
  <si>
    <t>2096 | &lt;CYAN&gt;: Thanks to &lt;EDGAR&gt;, we escaped before anything bad happened…&lt;end&gt;</t>
  </si>
  <si>
    <t>2097 | &lt;LOCKE&gt;: Way to go, &lt;EDGAR&gt;!&lt;end&gt;</t>
  </si>
  <si>
    <t>2098 | &lt;EDGAR&gt;: I got to know the gal who brought us tea.&lt;line&gt;After a while, she just blurted out the whole crooked plan.&lt;end&gt;</t>
  </si>
  <si>
    <t>2099 | &lt;SABIN&gt;: So…you finally hit pay dirt, eh?&lt;end&gt;</t>
  </si>
  <si>
    <t>2100 | &lt;EDGAR&gt;: Watch your mouth!&lt;line&gt;There're ladies present!&lt;line&gt;I was a perfect gentleman.&lt;end&gt;</t>
  </si>
  <si>
    <t>2101 | &lt;LOCKE&gt;: General Leo's gone…&lt;line&gt;&lt;wait 60 frame&gt;Kefka did him in… &lt;wait 60 frame&gt;&lt;end&gt;</t>
  </si>
  <si>
    <t>2102 | &lt;CYAN&gt;: Sir Leo?! Gone?!&lt;line&gt;&lt;wait 60 frame&gt;What a waste…&lt;line&gt;He was their finest soldier…&lt;end&gt;</t>
  </si>
  <si>
    <t>2103 | &lt;EDGAR&gt;: We need to rethink our plans. Let's return to the airship.&lt;end&gt;</t>
  </si>
  <si>
    <t>2104 | &lt;STRAGO&gt;: May I accompany you?&lt;end&gt;</t>
  </si>
  <si>
    <t>2105 | &lt;EDGAR&gt;: Who're you?&lt;end&gt;</t>
  </si>
  <si>
    <t>2106 | &lt;LOCKE&gt;: He's one of this town's citizens.&lt;end&gt;</t>
  </si>
  <si>
    <t>2107 | &lt;TERRA&gt;: He's descended from the Mage Warriors of yore…&lt;line&gt;I think he can be a big help.&lt;end&gt;</t>
  </si>
  <si>
    <t>2108 | &lt;STRAGO&gt;: We must expect the Empire to flex its new-found muscle soon.&lt;end&gt;</t>
  </si>
  <si>
    <t>2109 | &lt;RELM&gt;: I'm coming along, too.&lt;end&gt;</t>
  </si>
  <si>
    <t>2110 | &lt;SABIN&gt;: Yeah, right kid!&lt;end&gt;</t>
  </si>
  <si>
    <t>2111 | &lt;RELM&gt;: What?&lt;line&gt;Who is this puffed up aerobics instructor, anyway?&lt;page&gt;&lt;SABIN&gt;: Kid's got quite a lip!&lt;end&gt;</t>
  </si>
  <si>
    <t>2112 | &lt;RELM&gt;: Aaack!&lt;line&gt;I'm gonna paint your portrait!&lt;end&gt;</t>
  </si>
  <si>
    <t>2113 | Uwaaa! S…stop!&lt;end&gt;</t>
  </si>
  <si>
    <t>2114 | &lt;STRAGO&gt;: All right all ready!&lt;line&gt;If you insist…&lt;line&gt;&lt;RELM&gt;: That's better!&lt;end&gt;</t>
  </si>
  <si>
    <t>2115 | &lt;RELM&gt;: What's wrong, lover boy?&lt;line&gt;&lt;EDGAR&gt;: How old are you?&lt;line&gt;&lt;RELM&gt;: 10…why?&lt;end&gt;</t>
  </si>
  <si>
    <t>2116 | &lt;EDGAR&gt;: You've grown up entirely too fast!&lt;line&gt;&lt;wait 60 frame&gt;Lighten up, okay?!&lt;end&gt;</t>
  </si>
  <si>
    <t>2117 | General Leo…&lt;end&gt;</t>
  </si>
  <si>
    <t>2118 | GESTAHL: Fuwa, ha, ha!&lt;line&gt;Now THIS is power!&lt;line&gt;This, and my Magicite…&lt;line&gt;now nothing can stop me!&lt;end&gt;</t>
  </si>
  <si>
    <t>2119 | &lt;STRAGO&gt;: The beginning of all magic…&lt;line&gt;&lt;TERRA&gt;: Those?&lt;page&gt;&lt;STRAGO&gt;: It is said that they somehow neutralized each other's power, then sealed themselves away…&lt;page&gt;&lt;STRAGO&gt;: If the 3 statues should ever be moved out of alignment, the resulting inbalance of power would…&lt;page&gt;…rearrange the face of our planet…&lt;line&gt;&lt;TERRA&gt;: What?!&lt;end&gt;</t>
  </si>
  <si>
    <t>2120 | Quick! Back to the airship!!&lt;end&gt;</t>
  </si>
  <si>
    <t>2121 | &lt;SETZER&gt;: The Empire's after the sealed gate! They're looking for some statues or something.&lt;page&gt;&lt;STRAGO&gt;: No!!!&lt;end&gt;</t>
  </si>
  <si>
    <t>2122 | &lt;CELES&gt;: What's wrong, &lt;TERRA&gt;?&lt;page&gt;&lt;TERRA&gt;: The island…&lt;line&gt;The world is groaning in pain…&lt;end&gt;</t>
  </si>
  <si>
    <t>2123 | GESTAHL: Oh, those silly Espers! To think they opened the gate themselves! The Statues should be just ahead.&lt;page&gt;If we can just get our hands on them, we'll have everything we ever dreamed of!&lt;end&gt;</t>
  </si>
  <si>
    <t>2124 | GESTAHL: Come quickly!&lt;end&gt;</t>
  </si>
  <si>
    <t>2125 | &lt;SETZER&gt;: Quick!&lt;line&gt;Let's jump onto that thing!&lt;page&gt;</t>
  </si>
  <si>
    <t>2126 | Only 3 allowed in your party.&lt;line&gt;The others must stay on board.&lt;end&gt;</t>
  </si>
  <si>
    <t>2127 | Uh, oh!!!&lt;line&gt;The Imperial Airforce (IAF)!&lt;page&gt;We're surrounded!&lt;line&gt;Let's give 'em a bloody lip!&lt;end&gt;</t>
  </si>
  <si>
    <t>2128 | Something…&lt;line&gt;curious…approaches!!&lt;end&gt;</t>
  </si>
  <si>
    <t>2129 | Kefka, Gestahl…and the Statues are just ahead.&lt;end&gt;</t>
  </si>
  <si>
    <t>2130 | &lt;SHADOW&gt;: Down with the Empire! Once I outlived my usefulness, they tried to off me!&lt;page&gt;“We thought you were a goner!”&lt;end&gt;</t>
  </si>
  <si>
    <t>2131 | &lt;SHADOW&gt;: Is Interceptor all right?&lt;page&gt;“He's fine.&lt;line&gt;Come on, let's go!”&lt;end&gt;</t>
  </si>
  <si>
    <t>2132 | &lt;SHADOW&gt;: Forget about me.&lt;page&gt;“We can't just leave you!”&lt;end&gt;</t>
  </si>
  <si>
    <t>2133 | &lt;SHADOW&gt;: I sold my skills to the Empire…&lt;line&gt;I have no right to fight together with you.&lt;end&gt;</t>
  </si>
  <si>
    <t>2134 | &lt;SHADOW&gt;: We meet again.&lt;end&gt;</t>
  </si>
  <si>
    <t>2135 | The airship's below!&lt;page&gt;Do you wish to return?&lt;line&gt;&lt;choice&gt; (No)&lt;line&gt;&lt;choice&gt; (Yes)&lt;end&gt;</t>
  </si>
  <si>
    <t>2136 | GESTAHL: Well, well…&lt;end&gt;</t>
  </si>
  <si>
    <t>2137 | &lt;CELES&gt;!!&lt;line&gt;Welcome back!&lt;page&gt;&lt;CELES&gt;: I came to stop you!&lt;end&gt;</t>
  </si>
  <si>
    <t>2138 | GESTAHL: Fwa, ha, ha…&lt;line&gt;Then you're just in time to perish. Behold! The Statues!!&lt;end&gt;</t>
  </si>
  <si>
    <t>2139 | GESTAHL: Ooh! I've got goose bumps! What power…&lt;page&gt;&lt;CELES&gt;: Emperor Gestahl!&lt;line&gt;Please, stop this madness!&lt;end&gt;</t>
  </si>
  <si>
    <t>2140 | GESTAHL: &lt;CELES&gt;…&lt;line&gt;Come to me, my pretty!&lt;page&gt;You and Kefka were given life to serve me!!&lt;line&gt;It is your birthright to rule the world with me!!&lt;end&gt;</t>
  </si>
  <si>
    <t>2141 | KEFKA: Kill the others and we'll overlook your treachery!&lt;end&gt;</t>
  </si>
  <si>
    <t>2142 | KEFKA: Take this sword!&lt;line&gt;Take care of them. Immediately!!&lt;end&gt;</t>
  </si>
  <si>
    <t>2143 | GESTAHL: &lt;CELES&gt;…together we can rule an entire world!&lt;line&gt;Think of it…!&lt;end&gt;</t>
  </si>
  <si>
    <t>2144 | &lt;CELES&gt;: Power only breeds war…&lt;line&gt;I wish I'd never been…born.&lt;end&gt;</t>
  </si>
  <si>
    <t>2145 | KEFKA: Ouch!!&lt;end&gt;</t>
  </si>
  <si>
    <t>2146 | KEFKA: B…blood!?&lt;end&gt;</t>
  </si>
  <si>
    <t>2147 | KEFKA: You…vicious brat!&lt;end&gt;</t>
  </si>
  <si>
    <t>2148 | Grrr… &lt;wait 60 frame&gt;Aargh…&lt;end&gt;</t>
  </si>
  <si>
    <t>2149 | I&lt;line&gt;hate hate hate&lt;line&gt;hate hate hate…&lt;page&gt;hate hate hate hate hate&lt;line&gt;hate hate hate hate hate&lt;page&gt;&lt;line&gt;&lt;      &gt;HATE YOU! Grrr…&lt;end&gt;</t>
  </si>
  <si>
    <t>2150 | KEFKA: Goddesses…you were born only to fight.&lt;line&gt;I implore you…show me your power!!&lt;end&gt;</t>
  </si>
  <si>
    <t>2151 | KEFKA: I command you!&lt;line&gt;Give me your power!&lt;line&gt;Arrrgh! Curses!&lt;end&gt;</t>
  </si>
  <si>
    <t>2152 | KEFKA: Listen to me,&lt;line&gt;or you'll regret it!&lt;line&gt;Give me…POWER!&lt;end&gt;</t>
  </si>
  <si>
    <t>2153 | GESTAHL: Kefka, stop it!&lt;line&gt;Revive those statues, and you'll destroy the very world we're trying to possess!&lt;page&gt;KEFKA: Shuddap!&lt;end&gt;</t>
  </si>
  <si>
    <t>2154 | GESTAHL: There'll be no one to worship us…&lt;end&gt;</t>
  </si>
  <si>
    <t>2155 | &lt;CELES&gt;: Snap out of it, Kefka!&lt;end&gt;</t>
  </si>
  <si>
    <t>2156 | &lt;CELES&gt;: Oh, that's really smart, Kefka!&lt;line&gt;Disturb their delicate balance, and they'll go haywire…!&lt;end&gt;</t>
  </si>
  <si>
    <t>2157 | KEFKA: Who're you?!&lt;end&gt;</t>
  </si>
  <si>
    <t>2158 | KEFKA: Noooo!&lt;end&gt;</t>
  </si>
  <si>
    <t>2159 | &lt;SHADOW&gt;: Go!&lt;line&gt;There are people counting on you!&lt;end&gt;</t>
  </si>
  <si>
    <t>2160 | &lt;SHADOW&gt;……&lt;line&gt;Get outta here on the double!&lt;end&gt;</t>
  </si>
  <si>
    <t>2161 | &lt;SHADOW&gt;: Don't worry about me! Run!!&lt;line&gt;I can't stop this chain reaction!&lt;page&gt;I'll see you again.&lt;line&gt;Count on it!&lt;page&gt;KEFKA: You can't escape me!!&lt;end&gt;</t>
  </si>
  <si>
    <t>2162 | The airship's below.&lt;line&gt;&lt;choice&gt; (Jump!!)&lt;line&gt;&lt;choice&gt; (Wait!!)&lt;end&gt;</t>
  </si>
  <si>
    <t>2163 | &lt;choice&gt; (Jump!!)&lt;line&gt;&lt;choice&gt; (Gotta wait for &lt;SHADOW&gt;…)&lt;end&gt;</t>
  </si>
  <si>
    <t>2164 | “&lt;SHADOW&gt;!!”&lt;line&gt;&lt;SHADOW&gt;: I'll be blown to bits before I can even collect my pay…&lt;end&gt;</t>
  </si>
  <si>
    <t>2165 | Can't you diffuse the statues?!&lt;end&gt;</t>
  </si>
  <si>
    <t>2166 | &lt;SETZER&gt;: Hang on!&lt;end&gt;</t>
  </si>
  <si>
    <t>2167 | &lt;line&gt;&lt;     &gt;On that day, &lt;wait 60 frame&gt;the world&lt;line&gt;&lt;     &gt;was changed forever… &lt;wait 480 frames&gt;&lt;wait 1 frame&gt;&lt;end&gt;</t>
  </si>
  <si>
    <t>2168 | CID: &lt;CELES&gt;…at last…!&lt;end&gt;</t>
  </si>
  <si>
    <t>2169 | CID: You're finally awake!&lt;line&gt;&lt;CELES&gt;: I…feel like I've been sleeping for ever…&lt;page&gt;CID: For one year, actually…&lt;line&gt;I thought you were out for good.&lt;page&gt;&lt;CELES&gt;: A whole year…&lt;line&gt;&lt;wait 60 frame&gt;You've watched over me the whole time?&lt;end&gt;</t>
  </si>
  <si>
    <t>2170 | CID: Yes, and I'm about out of energy.&lt;end&gt;</t>
  </si>
  <si>
    <t>2171 | CID: We're on a tiny, deserted island. After the world crumbled, I awoke to find us here together with…&lt;page&gt;…a few strangers.&lt;line&gt;&lt;CELES&gt;: The world…!&lt;line&gt;So, it wasn't just a dream.&lt;end&gt;</t>
  </si>
  <si>
    <t>2172 | &lt;CELES&gt;: Where are my friends? Where's &lt;LOCKE&gt;…?&lt;page&gt;CID: I don't know.&lt;line&gt;I only know we're here…&lt;line&gt;Maybe we're the only people left alive…&lt;page&gt;CID: Since that day, the world's continued its slide into ruin. Animals and plants are dying…&lt;page&gt;The few others who washed up here with us passed away of boredom and despair.&lt;end&gt;</t>
  </si>
  <si>
    <t>2173 | &lt;CELES&gt;: My friends…&lt;line&gt;they're probably all gone…&lt;end&gt;</t>
  </si>
  <si>
    <t>2174 | CID: &lt;CELES&gt;…you're the closest thing to family that I have…we could just live out our lives here peacefully…&lt;page&gt;&lt;CELES&gt;: I suppose so, Cid…&lt;line&gt;&lt;wait 60 frame&gt;Or should I say, Granddad?!&lt;line&gt;May I call you that?&lt;page&gt;CID: Gramps, eh?&lt;line&gt;I'm overwhelmed! All of a sudden I have a granddaughter!&lt;line&gt;&lt;wait 60 frame&gt;Cough… &lt;wait 60 frame&gt;Wheeze…&lt;page&gt;&lt;CELES&gt;: My long-lost Granddad…&lt;end&gt;</t>
  </si>
  <si>
    <t>2175 | CID: Ha, ha…hack…cough!&lt;line&gt;&lt;CELES&gt;: Hey, are you hungry?&lt;page&gt;CID: I…haven't eaten in 3 or so days, ever since I became ill.&lt;page&gt;&lt;CELES&gt;: What would you like?&lt;page&gt;CID: Well, unless I ask for fish,&lt;line&gt;I won't get anything!&lt;line&gt;That's all there is here!&lt;line&gt;&lt;CELES&gt;: I'll go catch some.&lt;end&gt;</t>
  </si>
  <si>
    <t>2176 | CID: I feel much better!&lt;line&gt;Thanks, &lt;CELES&gt;!&lt;end&gt;</t>
  </si>
  <si>
    <t>2177 | CID: My dear,&lt;line&gt;I…feel I'm not going to be around much longer…&lt;end&gt;</t>
  </si>
  <si>
    <t>2178 | CID: &lt;CELES&gt;, thanks for all you've done for me!&lt;end&gt;</t>
  </si>
  <si>
    <t>2179 | CID: Hackack!!&lt;line&gt;I feel a little better!&lt;end&gt;</t>
  </si>
  <si>
    <t>2180 | CID: Cough…wheeze…&lt;line&gt;I can't bear this any longer…&lt;end&gt;</t>
  </si>
  <si>
    <t>2181 | CID: I…I'm not long for this cruel new world…&lt;end&gt;</t>
  </si>
  <si>
    <t>2182 | CID: My worst nightmare is to think of you alone here on this wretched island…hack…wheeze!!&lt;end&gt;</t>
  </si>
  <si>
    <t>2183 | CID: Cough…hack…ACK!!&lt;line&gt;While I can still talk, I…wheeze…pant…want to thank you…cough!&lt;end&gt;</t>
  </si>
  <si>
    <t>2184 | CID: Good-bye…&lt;end&gt;</t>
  </si>
  <si>
    <t>2185 | ……&lt;end&gt;</t>
  </si>
  <si>
    <t>2186 | &lt;CELES&gt;: Granddad, here's a fish! Eat up!&lt;line&gt;CID: Oh! Yum…&lt;line&gt;Chomp, munch, chew…&lt;end&gt;</t>
  </si>
  <si>
    <t>2187 | &lt;CELES&gt;: What's up?&lt;page&gt;CID: &lt;CELES&gt;…the project that kept me going over the past year is down below. Go have a look at it!&lt;end&gt;</t>
  </si>
  <si>
    <t>2188 | &lt;CELES&gt;: Granddad.&lt;line&gt;You have to eat, or else…&lt;page&gt;W…what's the matter?&lt;end&gt;</t>
  </si>
  <si>
    <t>2189 | &lt;CELES&gt;: Cid…&lt;end&gt;</t>
  </si>
  <si>
    <t>2190 | &lt;CELES&gt;: No…NO!!&lt;line&gt;You promised you'd stay here with me!!&lt;end&gt;</t>
  </si>
  <si>
    <t>2191 | &lt;CELES&gt;: Granddad, ANSWER ME!&lt;line&gt;Tell me you're just joking!&lt;end&gt;</t>
  </si>
  <si>
    <t>2192 | &lt;CELES&gt;: Cid…Granddad…!&lt;end&gt;</t>
  </si>
  <si>
    <t>2193 | &lt;CELES&gt;: Granddad.&lt;page&gt;CID: &lt;CELES&gt;…&lt;line&gt;You must leave this place.&lt;line&gt;You have to find your friends!&lt;page&gt;&lt;CELES&gt;: I know…&lt;line&gt;But I'll bring 'em all back to meet you!&lt;page&gt;CID: That &lt;LOCKE&gt; fellow, too, no doubt…&lt;end&gt;</t>
  </si>
  <si>
    <t>2194 | &lt;CELES&gt;: I'll make you proud of me…Granddad…&lt;end&gt;</t>
  </si>
  <si>
    <t>2195 | CID: Those others who were here…&lt;page&gt;when they were feeling down they'd take a leap of faith from the cliffs up north…perked 'em right up!&lt;end&gt;</t>
  </si>
  <si>
    <t>2196 | &lt;CELES&gt;: Everyone's gone…&lt;line&gt;Even &lt;LOCKE&gt;, who promised to watch over me…&lt;page&gt;The world's slowly ebbing away…&lt;end&gt;</t>
  </si>
  <si>
    <t>2197 | &lt;CELES&gt;: Phew…&lt;line&gt;Why did you nurse me back to health? Did I ever ask you to help me?!&lt;end&gt;</t>
  </si>
  <si>
    <t>2198 | &lt;CELES&gt;: A bandana???&lt;line&gt;&lt;wait 60 frame&gt;No…it can't be…&lt;page&gt;&lt;CELES&gt;: Hey, you!&lt;line&gt;Where'd you get this?!&lt;line&gt;Is the person who healed you still alive? Answer me!&lt;end&gt;</t>
  </si>
  <si>
    <t>2199 | &lt;CELES&gt;: He's alive…&lt;line&gt;&lt;wait 60 frame&gt;&lt;LOCKE&gt;'s still alive!!!&lt;end&gt;</t>
  </si>
  <si>
    <t>2200 | You need to leave! The others are surely waiting for you!&lt;page&gt;Find the stairs next to the stove. Down them lies your road to freedom.&lt;line&gt;&lt;           &gt;Love, Granddad&lt;end&gt;</t>
  </si>
  <si>
    <t>2201 | Thanks for saving the child!&lt;end&gt;</t>
  </si>
  <si>
    <t>2202 | I was on lookout duty for Kefka…&lt;line&gt;But I lost my nerve…&lt;end&gt;</t>
  </si>
  <si>
    <t>2203 | Anyone who opposes Kefka is doomed. He uses his “Light of Judgment” from high atop his tower to burn whole towns.&lt;end&gt;</t>
  </si>
  <si>
    <t>2204 | I saw it! Kefka used a light beam to burn the village of Mobliz, to the east.&lt;page&gt;Most of the adults there perished trying to save their children…&lt;end&gt;</t>
  </si>
  <si>
    <t>2205 | The “Serpent Trench” used to be deep under water.&lt;line&gt;Now it's above sea level.&lt;page&gt;Some “Cult of Kefka” members have built a tower there…&lt;end&gt;</t>
  </si>
  <si>
    <t>2206 | Many monsters nowadays attack with “Zombie”, “Petrify” and the like. Have you equipped suitable Relics?&lt;end&gt;</t>
  </si>
  <si>
    <t>2207 | To the east you'll find the “Serpent Trench.” Further east you'll find the village of Mobliz.&lt;page&gt;Boy, the Light of Judgment really fried that town…&lt;end&gt;</t>
  </si>
  <si>
    <t>2208 | Head north on the Serpent Trench and you'll reach Nikeah. Ships still sail from there.&lt;end&gt;</t>
  </si>
  <si>
    <t>2209 | Heeeeee…&lt;line&gt;I've never been more frightened!&lt;end&gt;</t>
  </si>
  <si>
    <t>2210 | My child's inside!&lt;line&gt;Do something!&lt;end&gt;</t>
  </si>
  <si>
    <t>2211 | Must have irritated Kefka…&lt;end&gt;</t>
  </si>
  <si>
    <t>2212 | There are monsters inside! They keep petrifying everyone who goes in to help. You using suitable Relics?&lt;end&gt;</t>
  </si>
  <si>
    <t>2213 | We resisted Kefka, so he unleashed his Light of Judgment on us!&lt;end&gt;</t>
  </si>
  <si>
    <t>2214 | Hurry, or the house'll collapse!&lt;end&gt;</t>
  </si>
  <si>
    <t>2215 | &lt;CELES&gt;: &lt;SABIN&gt;!&lt;page&gt;&lt;SABIN&gt;: Hey! &lt;CELES&gt;!&lt;line&gt;&lt;CELES&gt;: Let's head in!&lt;line&gt;&lt;SABIN&gt;: Wait!!&lt;end&gt;</t>
  </si>
  <si>
    <t>2216 | “&lt;SABIN&gt;!!”&lt;page&gt;&lt;SABIN&gt;: Hey! You're alive!!!&lt;line&gt;Get in there, quick!&lt;end&gt;</t>
  </si>
  <si>
    <t>2217 | &lt;SABIN&gt;: If I move…&lt;line&gt;The whole house'll collapse. First… &lt;wait 60 frame&gt;save the child that's in there…&lt;page&gt;I can't hold this up forever, so…&lt;line&gt;Get out on the hum…urgh…&lt;end&gt;</t>
  </si>
  <si>
    <t>2218 | &lt;SABIN&gt;: I…I…&lt;line&gt;I'm losing my grip…&lt;line&gt;Keep up the fight, brother!&lt;end&gt;</t>
  </si>
  <si>
    <t>2219 | &lt;SABIN&gt;: Wait!&lt;end&gt;</t>
  </si>
  <si>
    <t>2220 | &lt;CELES&gt;: &lt;SABIN&gt;!&lt;line&gt;You're alive!&lt;end&gt;</t>
  </si>
  <si>
    <t>2221 | &lt;SABIN&gt;!&lt;line&gt;You're alive!&lt;end&gt;</t>
  </si>
  <si>
    <t>2222 | &lt;SABIN&gt;: But of course!&lt;line&gt;You think a minor thing like the end of the world was gonna do me in?&lt;end&gt;</t>
  </si>
  <si>
    <t>2223 | &lt;CELES&gt;: I thought everyone was gone…&lt;line&gt;I had given up all hope…&lt;page&gt;But… &lt;wait 60 frame&gt;fortunately, I was wrong! Now I know they're all alive! We need to find everyone! Then…&lt;end&gt;</t>
  </si>
  <si>
    <t>2224 | We thought everyone was gone…&lt;line&gt;We'd given up all hope…&lt;page&gt;But… &lt;wait 60 frame&gt;fortunately, I was wrong! Now I know they're all alive! We need to find everyone! Then…&lt;end&gt;</t>
  </si>
  <si>
    <t>2225 | &lt;SABIN&gt;: I know, I know…&lt;line&gt;We smash Kefka, and deliver peace unto the world…&lt;end&gt;</t>
  </si>
  <si>
    <t>2226 | Come on!!&lt;line&gt;Please help!&lt;end&gt;</t>
  </si>
  <si>
    <t>2227 | All I can do now is restore your health.&lt;line&gt;Please…go back inside and save that child!!&lt;end&gt;</t>
  </si>
  <si>
    <t>2228 | “I'm scared…!”&lt;line&gt;“Don't worry, you're safe now.”&lt;end&gt;</t>
  </si>
  <si>
    <t>2229 | Did you see that tower…?&lt;end&gt;</t>
  </si>
  <si>
    <t>2230 | Kefka's up there, 'n he's using the power of the Statues…&lt;line&gt;He's like a god…&lt;end&gt;</t>
  </si>
  <si>
    <t>2231 | Everything changed on that day…&lt;end&gt;</t>
  </si>
  <si>
    <t>2232 | Anyone who opposes Kefka gets his or her town fried by the “Light of Judgment.”&lt;end&gt;</t>
  </si>
  <si>
    <t>2233 | On THAT day, debris from all over the world floated eerily to the center of this land mass, and formed that tower…&lt;end&gt;</t>
  </si>
  <si>
    <t>2234 | How can ya make a GP in a world like this?&lt;end&gt;</t>
  </si>
  <si>
    <t>2235 | When the world was ripped apart, many long-sealed monsters were released…&lt;page&gt;Phunbaba…Doom Gaze…&lt;line&gt;And the 8 Dragons…&lt;end&gt;</t>
  </si>
  <si>
    <t>2236 | I saw Doom Gaze soaring through the sky!&lt;line&gt;I'd rather take an acid bath than fight that thing!&lt;end&gt;</t>
  </si>
  <si>
    <t>2237 | Uh? You again…?&lt;line&gt;&lt;wait 60 frame&gt;Oh, sorry. You look just like a man who was here searching for his friends…&lt;page&gt;He said he was going north, to Tzen.&lt;end&gt;</t>
  </si>
  <si>
    <t>2238 | You…the sparkle in your eye…&lt;line&gt;You're the spittin' image of a man who came through here recently.&lt;end&gt;</t>
  </si>
  <si>
    <t>2239 | Oh…I think back on how nice the world used to be…&lt;end&gt;</t>
  </si>
  <si>
    <t>2240 | …and realize it'll never be the same again…&lt;end&gt;</t>
  </si>
  <si>
    <t>2241 | &lt;RELM&gt;: You!!&lt;line&gt;You old fool!!!&lt;line&gt;You're still standing?!&lt;end&gt;</t>
  </si>
  <si>
    <t>2242 | &lt;STRAGO&gt;: &lt;RELM&gt;!&lt;line&gt;Is that you, my dear?&lt;line&gt;You're alive!!&lt;end&gt;</t>
  </si>
  <si>
    <t>2243 | &lt;RELM&gt;: Idiot!&lt;line&gt;Of course I'm all right!&lt;line&gt;&lt;STRAGO&gt;: Oh…&lt;line&gt;I'm so happy…&lt;page&gt;&lt;RELM&gt;: Did you think I was gonna check out before you, old man?! &lt;wait 60 frame&gt;Ah, ha, ha…&lt;end&gt;</t>
  </si>
  <si>
    <t>2244 | &lt;STRAGO&gt;: You're as foul-mouthed as ever, bless your heart!&lt;page&gt;&lt;RELM&gt;: Come along now…&lt;line&gt;We're all glad to see you!&lt;end&gt;</t>
  </si>
  <si>
    <t>2245 | &lt;STRAGO&gt;: Whoa!&lt;line&gt;Well I'll be…&lt;line&gt;All right, make room for me!&lt;end&gt;</t>
  </si>
  <si>
    <t>2246 | The members of the “Cult of Kefka” live in this tower.&lt;line&gt;There's something wondrous atop it!&lt;page&gt;You can only use magic attacks inside, so unless your magic's strong, you'll never make it to the top!&lt;end&gt;</t>
  </si>
  <si>
    <t>2247 | Treasure…treasure…&lt;end&gt;</t>
  </si>
  <si>
    <t>2248 | For 100000 GP I'll tell ya 'bout a secret treasure!&lt;line&gt;&lt;choice&gt; (Hand over 100000 GP!)&lt;line&gt;&lt;choice&gt; (No way!)&lt;end&gt;</t>
  </si>
  <si>
    <t>2249 | Hooey!!!! &lt;wait 60 frame&gt;&lt;line&gt;Right, here's the scoop:&lt;line&gt;Beneath the Desert of Figaro lies an ancient castle…&lt;page&gt;…loaded with treasure.&lt;line&gt;By the way, an old man who lives in the Weapon Shop in Narshe is looking for you…&lt;end&gt;</t>
  </si>
  <si>
    <t>2250 | No use talking to them. They've sold their hearts to Kefka.&lt;line&gt;All they do is mope around, thinking of him…&lt;end&gt;</t>
  </si>
  <si>
    <t>2251 |    Master Kefka's treasure…&lt;line&gt;&lt;      &gt;Return it…   Now…!&lt;end&gt;</t>
  </si>
  <si>
    <t>2252 | Uwaaa!&lt;line&gt;Someone's coming!!&lt;end&gt;</t>
  </si>
  <si>
    <t>2253 | You're gonna have to fight your way in here, chumps!!&lt;end&gt;</t>
  </si>
  <si>
    <t>2254 | &lt;line&gt;&lt;               &gt;Wait!&lt;end&gt;</t>
  </si>
  <si>
    <t>2255 | &lt;TERRA&gt;!!&lt;end&gt;</t>
  </si>
  <si>
    <t>2256 | Mama!&lt;line&gt;Are these your friends?!&lt;end&gt;</t>
  </si>
  <si>
    <t>2257 | &lt;TERRA&gt;: Oh! I'm so glad to see that you're safe!&lt;line&gt;I've missed you!&lt;end&gt;</t>
  </si>
  <si>
    <t>2258 | “&lt;TERRA&gt;…come one, let's go! Unless we stop Kefka, all's lost…”&lt;line&gt;&lt;TERRA&gt;: I…&lt;end&gt;</t>
  </si>
  <si>
    <t>2259 | &lt;TERRA&gt;: That is &lt;wait 60 frame&gt;I… &lt;wait 60 frame&gt;um…&lt;line&gt;I can't fight any longer…&lt;end&gt;</t>
  </si>
  <si>
    <t>2260 | &lt;TERRA&gt;: The very day the world fell, Kefka turned some kind of beam on this town.&lt;page&gt;Almost all of the adults perished trying to save their children…&lt;end&gt;</t>
  </si>
  <si>
    <t>2261 | &lt;TERRA&gt;: There were only children here… &lt;wait 60 frame&gt;&lt;line&gt;The moment I arrived, I felt needed…&lt;end&gt;</t>
  </si>
  <si>
    <t>2262 | DUANE: You can't take &lt;TERRA&gt; away!&lt;end&gt;</t>
  </si>
  <si>
    <t>2263 | KATARIN: Duane… &lt;wait 60 frame&gt;&lt;page&gt;Please excuse him. It's just that if &lt;TERRA&gt; goes, she takes with her the very spirit of our survival…&lt;end&gt;</t>
  </si>
  <si>
    <t>2264 | &lt;TERRA&gt;: I don't know why these kids need me…&lt;page&gt;But they've made me feel things I've never felt before.&lt;page&gt;The moment I sensed this, I lost my will to fight.&lt;end&gt;</t>
  </si>
  <si>
    <t>2265 | &lt;TERRA&gt;: I can honestly say I don't know what's going on inside of me…&lt;page&gt;And the more I try to understand it, the less inclined I am to fight.&lt;end&gt;</t>
  </si>
  <si>
    <t>2266 | Help!!! Run!!!&lt;line&gt;Phunbaba's coming!!&lt;end&gt;</t>
  </si>
  <si>
    <t>2267 | &lt;TERRA&gt;: Phunbaba's an ancient demon who was released when the world was undone.&lt;end&gt;</t>
  </si>
  <si>
    <t>2268 | &lt;TERRA&gt;!!&lt;line&gt;Wake up!&lt;line&gt;Uh, oh…here it comes!!&lt;end&gt;</t>
  </si>
  <si>
    <t>2269 | &lt;TERRA&gt;: I've really lost it…&lt;line&gt;My fighting edge…&lt;end&gt;</t>
  </si>
  <si>
    <t>2270 | Mama!&lt;line&gt;Are you okay?!&lt;end&gt;</t>
  </si>
  <si>
    <t>2271 | &lt;TERRA&gt;: I'm staying here.&lt;line&gt;As you can see, I can't be of any help to you.&lt;page&gt;And besides, the children really need me.&lt;line&gt;“But &lt;TERRA&gt;…!”&lt;end&gt;</t>
  </si>
  <si>
    <t>2272 | &lt;TERRA&gt;: Maybe after a little more time passes…&lt;line&gt;I need to understand what's happening to me…&lt;end&gt;</t>
  </si>
  <si>
    <t>2273 | Thanks for scaring Phunbaba away! In his haste, he dropped this. Here!&lt;page&gt;&lt;line&gt;&lt;     &gt;Received the Magicite&lt;line&gt;&lt;              &gt;“Fenrir.”&lt;end&gt;</t>
  </si>
  <si>
    <t>2274 | Mama…are you all right?&lt;end&gt;</t>
  </si>
  <si>
    <t>2275 | You can't take Mama away!&lt;end&gt;</t>
  </si>
  <si>
    <t>2276 | I'll have you if something happens to Mama!!&lt;end&gt;</t>
  </si>
  <si>
    <t>2277 | &lt;TERRA&gt;: I'm sorry…&lt;line&gt;I'm staying!&lt;line&gt;The children need me.&lt;end&gt;</t>
  </si>
  <si>
    <t>2278 | Katarin's gone…&lt;end&gt;</t>
  </si>
  <si>
    <t>2279 | Duane was being mean to her, so Katarin took off!&lt;end&gt;</t>
  </si>
  <si>
    <t>2280 | Katarin's belly's growing bigger!&lt;end&gt;</t>
  </si>
  <si>
    <t>2281 | I know! Katarin's gonna have a baby! My Mom looked like that before my brother appeared!&lt;end&gt;</t>
  </si>
  <si>
    <t>2282 | DUANE: I…don't know what to do. Katarin's pregnant…&lt;end&gt;</t>
  </si>
  <si>
    <t>2283 | &lt;TERRA&gt;: Hey you guys!&lt;end&gt;</t>
  </si>
  <si>
    <t>2284 | &lt;TERRA&gt;: Katarin's having a baby.&lt;end&gt;</t>
  </si>
  <si>
    <t>2285 | KATARIN: I'm so happy to have had a child…&lt;line&gt;But Duane seems miserable…&lt;end&gt;</t>
  </si>
  <si>
    <t>2286 | DUANE: Katarin… &lt;wait 60 frame&gt;… &lt;wait 60 frame&gt;&lt;line&gt;I'm sorry.&lt;line&gt;I didn't know how to handle this.&lt;page&gt;I've been an awful husband…&lt;line&gt;But I'm learning.&lt;line&gt;Please, come back with me.&lt;end&gt;</t>
  </si>
  <si>
    <t>2287 | Waaaaa!&lt;line&gt;Phunbaba's back again!&lt;end&gt;</t>
  </si>
  <si>
    <t>2288 | &lt;TERRA&gt;: Please!&lt;line&gt;Save this village!&lt;line&gt;I simply can't fight…&lt;end&gt;</t>
  </si>
  <si>
    <t>2289 | DUANE: I'll keep Katarin safe.&lt;end&gt;</t>
  </si>
  <si>
    <t>2290 | KATARIN: I feel safe when Duane's around.&lt;end&gt;</t>
  </si>
  <si>
    <t>2291 | Please!!&lt;line&gt;Rid us of Phunbaba once and for all!&lt;end&gt;</t>
  </si>
  <si>
    <t>2292 | Monster again…&lt;line&gt;I'm afraid…&lt;line&gt;I'm always afraid…&lt;end&gt;</t>
  </si>
  <si>
    <t>2293 | Mama… &lt;wait 60 frame&gt;&lt;line&gt;It is you, isn't it! &lt;wait 60 frame&gt;&lt;line&gt;I can tell…&lt;end&gt;</t>
  </si>
  <si>
    <t>2294 | Huh? Mama?&lt;line&gt;&lt;TERRA&gt;?&lt;end&gt;</t>
  </si>
  <si>
    <t>2295 | Mama!!&lt;line&gt;&lt;TERRA&gt;!!!&lt;end&gt;</t>
  </si>
  <si>
    <t>2296 | &lt;TERRA&gt;: I…I can fight!&lt;end&gt;</t>
  </si>
  <si>
    <t>2297 | &lt;TERRA&gt;: Finally…&lt;line&gt;I understand that feeling…&lt;line&gt;Even though I kept it buried for so long.&lt;page&gt;I'm sure it's called…&lt;line&gt;…… &lt;wait 60 frame&gt;…… &lt;wait 60 frame&gt;&lt;line&gt;“Love!”&lt;page&gt;I now realize that we must fight for the future of our children.&lt;end&gt;</t>
  </si>
  <si>
    <t>2298 | &lt;TERRA&gt;: Duane…&lt;line&gt;Katarin needs your help…&lt;line&gt;so does your new baby.&lt;page&gt;Listen children, your “Mama” has to go away for a while.&lt;line&gt;I'll return when I feel your future's guaranteed!&lt;end&gt;</t>
  </si>
  <si>
    <t>2299 | “Mama…&lt;line&gt;I'm not gonna cry!”&lt;line&gt;“Me either!”&lt;page&gt;&lt;TERRA&gt;: I'll be back.&lt;line&gt;I promise!&lt;line&gt;Till then…you behave!&lt;end&gt;</t>
  </si>
  <si>
    <t>2300 | &lt;TERRA&gt;: Thank you…&lt;line&gt;You helped me to understand a part of myself.&lt;page&gt;Now I must go to war. We must all believe we have a future. We must fight for those who aren't even born yet!&lt;end&gt;</t>
  </si>
  <si>
    <t>2301 | Our papas and mamas are gone…&lt;end&gt;</t>
  </si>
  <si>
    <t>2302 | But we'll be happy,&lt;line&gt;if &lt;TERRA&gt;'ll come back to us!&lt;end&gt;</t>
  </si>
  <si>
    <t>2303 | A badly wounded soldier passed away here in Mobliz.&lt;end&gt;</t>
  </si>
  <si>
    <t>2304 | Everyone here calls &lt;TERRA&gt;, “Mama.”&lt;end&gt;</t>
  </si>
  <si>
    <t>2305 | Duane and Katarin are the oldest ones here.&lt;end&gt;</t>
  </si>
  <si>
    <t>2306 | I saw Duane kissing Katarin!&lt;end&gt;</t>
  </si>
  <si>
    <t>2307 | You're not gonna take &lt;TERRA&gt; away, are you?&lt;end&gt;</t>
  </si>
  <si>
    <t>2308 | The light took everyone…&lt;line&gt;…everyone… &lt;wait 60 frame&gt;… &lt;wait 60 frame&gt;&lt;line&gt;Dad…Mom…&lt;end&gt;</t>
  </si>
  <si>
    <t>2309 | DUANE: This is our village.&lt;line&gt;You can't just waltz in here and start barking out orders!&lt;end&gt;</t>
  </si>
  <si>
    <t>2310 | KATARIN: &lt;TERRA&gt;'s helped us all to survive. Ever since she's been here, we've felt hopeful for the future.&lt;end&gt;</t>
  </si>
  <si>
    <t>2311 | I wanna see Katarin's baby!&lt;end&gt;</t>
  </si>
  <si>
    <t>2312 | We'll be okay 'till mama comes back!&lt;end&gt;</t>
  </si>
  <si>
    <t>2313 | Mama…&lt;line&gt;Don't feel sad.&lt;line&gt;We'll be okay.&lt;end&gt;</t>
  </si>
  <si>
    <t>2314 | Duane and Katarin'll take good care of us.&lt;end&gt;</t>
  </si>
  <si>
    <t>2315 | I'm not gonna cry.&lt;line&gt;If I do, &lt;TERRA&gt;'ll feel sad…&lt;end&gt;</t>
  </si>
  <si>
    <t>2316 | The baby in Katarin's belly is kicking!&lt;end&gt;</t>
  </si>
  <si>
    <t>2317 | See!&lt;line&gt;It just did it again!&lt;end&gt;</t>
  </si>
  <si>
    <t>2318 | Say, Katarin.&lt;line&gt;What're you gonna name the baby?&lt;end&gt;</t>
  </si>
  <si>
    <t>2319 | DUANE: A new life…&lt;line&gt;I've got to do my best to help make the world a safer place…&lt;end&gt;</t>
  </si>
  <si>
    <t>2320 | KATARIN: We'll be okay.&lt;line&gt;Just make sure these kids'll have a world to grow up in!&lt;end&gt;</t>
  </si>
  <si>
    <t>2321 | It's heading this way!&lt;line&gt;Protect the kids!!!&lt;end&gt;</t>
  </si>
  <si>
    <t>2322 | &lt;      &gt;Papa!!&lt;line&gt;&lt;      &gt;Mama!!!&lt;end&gt;</t>
  </si>
  <si>
    <t>2323 | I'm hiding away from Kefka.&lt;end&gt;</t>
  </si>
  <si>
    <t>2324 | The ship to South Figaro's about to leave.&lt;end&gt;</t>
  </si>
  <si>
    <t>2325 | This ship belongs to the Crimson Robbers.&lt;end&gt;</t>
  </si>
  <si>
    <t>2326 | The thieves are hanging out at the coffee shop. They all escaped from Figaro Castle.&lt;end&gt;</t>
  </si>
  <si>
    <t>2327 | The road you followed here used to be under water.&lt;end&gt;</t>
  </si>
  <si>
    <t>2328 | After the end of the world,&lt;line&gt;I awoke all alone in Doma Castle.&lt;page&gt;When I would try to sleep there, demons would come for me… Oh! I don't want to remember that!&lt;end&gt;</t>
  </si>
  <si>
    <t>2329 | While traveling under the desert, Figaro Castle hit an obstacle and came to a halt.&lt;end&gt;</t>
  </si>
  <si>
    <t>2330 | &lt;line&gt;&lt;     &gt;Received the Magicite&lt;line&gt;&lt;              &gt;“Palidor”!&lt;end&gt;</t>
  </si>
  <si>
    <t>2331 | There's an eerie tower at the end of the Serpents Trench.&lt;end&gt;</t>
  </si>
  <si>
    <t>2332 | What're ya doin'?&lt;line&gt;Get away!&lt;end&gt;</t>
  </si>
  <si>
    <t>2333 | GERAD: Oh, yeah, you know how to get into Figaro Castle, don't you?!&lt;page&gt;HENCHMAN: G'ho ho, do we ever!&lt;end&gt;</t>
  </si>
  <si>
    <t>2334 | GERAD: Yeah, You lead the way since it's buried.&lt;end&gt;</t>
  </si>
  <si>
    <t>2335 | I understand they escaped from Figaro Castle's prison.&lt;end&gt;</t>
  </si>
  <si>
    <t>2336 | From out of nowhere a bunch of huge sandworms burrowed into the prison!&lt;page&gt;We followed their tunnels back to the surface and escaped.&lt;end&gt;</t>
  </si>
  <si>
    <t>2337 | Our last boss perished that day. We met up with Gerad in this town.&lt;end&gt;</t>
  </si>
  <si>
    <t>2338 | The boss wants to sneak into Figaro Castle. He wants to get our booty back from the storage room there.&lt;end&gt;</t>
  </si>
  <si>
    <t>2339 | We'll enter da castle through a secret cave dat only we knows about!&lt;end&gt;</t>
  </si>
  <si>
    <t>2340 | I've been chatting with the boss of this gang, Gerad.&lt;line&gt;He's kinda handsome!&lt;end&gt;</t>
  </si>
  <si>
    <t>2341 | All right, let's go!&lt;end&gt;</t>
  </si>
  <si>
    <t>2342 | GERAD: What's your problem?&lt;page&gt;&lt;CELES&gt;: Y…&lt;line&gt;you're &lt;EDGAR&gt;, aren't you?!&lt;end&gt;</t>
  </si>
  <si>
    <t>2343 | &lt;CELES&gt;: &lt;EDGAR&gt;?&lt;page&gt;GERAD: Enough of this nonsense! I have things to do.&lt;end&gt;</t>
  </si>
  <si>
    <t>2344 | GERAD: I'll be busy getting ready for our departure to Figaro.&lt;page&gt;&lt;CELES&gt;: Don't play possum with me! &lt;EDGAR&gt;?&lt;line&gt;Or have you somehow lost your memory?&lt;end&gt;</t>
  </si>
  <si>
    <t>2345 | GERAD: Listen, my lady,&lt;line&gt;I've been “Gerad” all my life!&lt;end&gt;</t>
  </si>
  <si>
    <t>2346 | &lt;SABIN&gt;: What's going on, here? Brother!!&lt;end&gt;</t>
  </si>
  <si>
    <t>2347 | &lt;CELES&gt;: Only &lt;EDGAR&gt; would say, “my lady.”&lt;end&gt;</t>
  </si>
  <si>
    <t>2348 | GERAD: What's all the bloomin' fuss about?&lt;line&gt;The words, “my lady” are used the world over!&lt;end&gt;</t>
  </si>
  <si>
    <t>2349 | Figaro Castle disappeared the day the world became…&lt;line&gt;unzipped…&lt;end&gt;</t>
  </si>
  <si>
    <t>2350 | Figaro Castle had an accident under the desert.&lt;line&gt;Don't know what happened to its people…&lt;end&gt;</t>
  </si>
  <si>
    <t>2351 | That sweet little girl stopped coming around right after the world ended…&lt;end&gt;</t>
  </si>
  <si>
    <t>2352 | I'm so relieved the Empire's finally outta here!&lt;end&gt;</t>
  </si>
  <si>
    <t>2353 | Now all these thieves are demanding all our time.&lt;line&gt;Phew…I'm exhausted.&lt;end&gt;</t>
  </si>
  <si>
    <t>2354 | There's nothing left of my home town.&lt;end&gt;</t>
  </si>
  <si>
    <t>2355 | Jump on the turtle.&lt;line&gt;Oh, jump on the turtle…&lt;page&gt;Oops…never mind.&lt;end&gt;</t>
  </si>
  <si>
    <t>2356 | Just when we thought the Empire was gone…heeeeeres Kefka!&lt;end&gt;</t>
  </si>
  <si>
    <t>2357 | I'm so relieved to know my grandchild's alive!&lt;end&gt;</t>
  </si>
  <si>
    <t>2358 | DUNCAN'S WIFE: No, dear! Duncan's still alive and well! He's meditating just north of Narshe.&lt;end&gt;</t>
  </si>
  <si>
    <t>2359 | Gerad's a boss we can trust! But he looks awfully familiar…&lt;end&gt;</t>
  </si>
  <si>
    <t>2360 | Souvenir of the Empire, anyone?!&lt;end&gt;</t>
  </si>
  <si>
    <t>2361 | GERAD: You still here?!&lt;end&gt;</t>
  </si>
  <si>
    <t>2362 | We're storming Figaro Castle! That treasure's rightfully ours!&lt;end&gt;</t>
  </si>
  <si>
    <t>2363 | We won't stop 'till we get our treasure back!&lt;end&gt;</t>
  </si>
  <si>
    <t>2364 | We mustn't rest now!&lt;line&gt;We have to start rebuilding!&lt;end&gt;</t>
  </si>
  <si>
    <t>2365 | We may be thieves, but at least we have goals in life!&lt;end&gt;</t>
  </si>
  <si>
    <t>2366 | For each life lost, a new one arrives to fill the void!&lt;page&gt;Okay!&lt;line&gt;Nothing's gonna stop us!&lt;end&gt;</t>
  </si>
  <si>
    <t>2367 | Oh…!&lt;line&gt;That person!&lt;end&gt;</t>
  </si>
  <si>
    <t>2368 | Whoa!&lt;line&gt;Am I dizzy!&lt;end&gt;</t>
  </si>
  <si>
    <t>2369 | If the “Light of Judgment” should burn our town down 100 times, we'll rebuild it 100 times!&lt;end&gt;</t>
  </si>
  <si>
    <t>2370 | Did you hear that Duncan's alive? His wife said so!&lt;end&gt;</t>
  </si>
  <si>
    <t>2371 | Some guy came through here a little while ago looking for some secret treasure.&lt;end&gt;</t>
  </si>
  <si>
    <t>2372 | The boss of these thieves is on the second floor.&lt;end&gt;</t>
  </si>
  <si>
    <t>2373 | The thieves have all left town!&lt;end&gt;</t>
  </si>
  <si>
    <t>2374 | GERAD: Let's go help 'em…&lt;line&gt;Hang on a sec… &lt;wait 60 frame&gt; ……?&lt;line&gt;&lt;wait 60 frame&gt;Are you people STILL here?&lt;page&gt;&lt;CELES&gt;: Be polite now…&lt;line&gt;&lt;EDGAR&gt;!&lt;end&gt;</t>
  </si>
  <si>
    <t>2375 | Boss, everything's ready.&lt;line&gt;Let's go!&lt;page&gt;GERAD: Case of mistaken identity, my dear.&lt;line&gt;Give it up!&lt;end&gt;</t>
  </si>
  <si>
    <t>2376 | GERAD: Now, where were we…?&lt;end&gt;</t>
  </si>
  <si>
    <t>2377 | Here, boy…&lt;line&gt;Here's some nice food for you!&lt;end&gt;</t>
  </si>
  <si>
    <t>2378 | Presto!&lt;line&gt;GERAD: Good Job!&lt;line&gt;I used to have a turtle…!&lt;end&gt;</t>
  </si>
  <si>
    <t>2379 | SIGFRIED: Pretty dangerous from here on. I'll go in first and clear out all the monsters. Wait here.&lt;end&gt;</t>
  </si>
  <si>
    <t>2380 | &lt;line&gt;    On the hum, let's go!!!! &lt;wait for key 60 frames&gt;&lt;wait 1 frame&gt;&lt;end&gt;</t>
  </si>
  <si>
    <t>2381 | GERAD: You all right?&lt;line&gt;You were almost a goner.&lt;end&gt;</t>
  </si>
  <si>
    <t>2382 | I…it was awful…&lt;end&gt;</t>
  </si>
  <si>
    <t>2383 | GERAD: Here's the problem…&lt;line&gt;What a mess…&lt;page&gt;Boss! What're we gonna do? Our treasure's stored in the room back there!&lt;end&gt;</t>
  </si>
  <si>
    <t>2384 | GERAD: You guys get in there while I keep this thing busy!&lt;line&gt;“But boss! That's dangerous!”&lt;page&gt;GERAD: Get going!&lt;end&gt;</t>
  </si>
  <si>
    <t>2385 | &lt;CELES&gt;: &lt;EDGAR&gt;!&lt;end&gt;</t>
  </si>
  <si>
    <t>2386 | &lt;EDGAR&gt;: What're ya waiting for, &lt;CELES&gt;?&lt;page&gt;Give me a hand!!&lt;page&gt;&lt;CELES&gt;: &lt;EDGAR&gt;!&lt;line&gt;It IS you!&lt;end&gt;</t>
  </si>
  <si>
    <t>2387 | &lt;CELES&gt;: Why the stupid farce?&lt;page&gt;&lt;EDGAR&gt;: Well, I heard that Figaro had had an accident.&lt;line&gt;I wanted to help, but didn't know where to look.&lt;page&gt;Then I heard that those idiots had escaped from the prison.&lt;page&gt;&lt;CELES&gt;: You needed to use them…&lt;page&gt;&lt;EDGAR&gt;: Bingo.&lt;line&gt;I had to wait until they led me to their secret cave.&lt;page&gt;&lt;CELES&gt;: Amazing, considering that you threw most of 'em in jail to begin with!&lt;end&gt;</t>
  </si>
  <si>
    <t>2388 | &lt;SABIN&gt;: Don't treat us like strangers anymore!&lt;end&gt;</t>
  </si>
  <si>
    <t>2389 | &lt;EDGAR&gt;: Uh, oh…!&lt;line&gt;Let's hide!&lt;end&gt;</t>
  </si>
  <si>
    <t>2390 | Boss! ……?&lt;line&gt;Boss?&lt;end&gt;</t>
  </si>
  <si>
    <t>2391 | Must have been eaten by that thing…&lt;end&gt;</t>
  </si>
  <si>
    <t>2392 | It wasn't even much of a monster…&lt;page&gt;Well, let's go…&lt;end&gt;</t>
  </si>
  <si>
    <t>2393 | “You don't want that treasure back…?”&lt;line&gt;&lt;EDGAR&gt;: It's completely worthless.&lt;page&gt;Besides, Kefka's the one we need to worry about.&lt;line&gt;Those guys haven't committed any serious crimes…&lt;page&gt;&lt;CELES&gt;: Come on, let's go…&lt;end&gt;</t>
  </si>
  <si>
    <t>2394 | &lt;SABIN&gt;: There's only one little problem, eh, brother!&lt;end&gt;</t>
  </si>
  <si>
    <t>2395 | Nonsense!&lt;line&gt;It's been fixed!&lt;line&gt;Next stop, the surface!&lt;end&gt;</t>
  </si>
  <si>
    <t>2396 | Who'd have thought air could be so precious!&lt;end&gt;</t>
  </si>
  <si>
    <t>2397 | Several of the castle's citizens left to join the Cult of Kefka.&lt;page&gt;If a loved one should call out a cult member's name, however…&lt;end&gt;</t>
  </si>
  <si>
    <t>2398 | Magicite gives humans magical powers?&lt;line&gt;Amazing!&lt;end&gt;</t>
  </si>
  <si>
    <t>2399 | Has magic really made a comeback…&lt;end&gt;</t>
  </si>
  <si>
    <t>2400 | Kefka's “one shy of a six pack!”&lt;end&gt;</t>
  </si>
  <si>
    <t>2401 | I know someone who deserves to be locked up in here!&lt;end&gt;</t>
  </si>
  <si>
    <t>2402 | You found an ancient text at the library, right?&lt;end&gt;</t>
  </si>
  <si>
    <t>2403 | No more Returners…no more Empire. Now who am I gonna side with?&lt;end&gt;</t>
  </si>
  <si>
    <t>2404 | What the…?&lt;end&gt;</t>
  </si>
  <si>
    <t>2405 | It's an Esper attack!&lt;line&gt;Let's show him some of OUR Esper magic!&lt;end&gt;</t>
  </si>
  <si>
    <t>2406 | A 1000 years in the past, a battle was waged here…&lt;end&gt;</t>
  </si>
  <si>
    <t>2407 | “Only Odin is here!”&lt;line&gt;“Are your wounds healed?”&lt;end&gt;</t>
  </si>
  <si>
    <t>2408 | We're fresh outta options.&lt;line&gt;We'll have to leave this battle in Odin's hands…&lt;end&gt;</t>
  </si>
  <si>
    <t>2409 | A city, ruined during the War of the Magi…&lt;end&gt;</t>
  </si>
  <si>
    <t>2410 | ODIN: Don't do it…&lt;line&gt;You can't turn me into Magicite…&lt;end&gt;</t>
  </si>
  <si>
    <t>2411 | There's an ancient legend…&lt;page&gt;It tells of a battle between&lt;line&gt;Odin and a powerful sorcerer&lt;line&gt;that took place in a great&lt;line&gt;hall of the castle…&lt;end&gt;</t>
  </si>
  <si>
    <t>2412 | A book,&lt;line&gt;with a gem-&lt;line&gt;encrusted cover…&lt;line&gt;“Queen's Diary”&lt;page&gt;I realize, now, that I am in love with Odin…&lt;line&gt;This…breaks every rule of our society.&lt;page&gt;But my heart longs for this noble, elegant man.&lt;line&gt;How could anyone blame me?&lt;page&gt;After the fighting is over I'm going to bare my soul to him…&lt;end&gt;</t>
  </si>
  <si>
    <t>2413 | &lt;TERRA&gt;: Love between a human and an Esper…&lt;end&gt;</t>
  </si>
  <si>
    <t>2414 | Even the Queen was turned to stone…&lt;end&gt;</t>
  </si>
  <si>
    <t>2415 | A tear comes…&lt;line&gt;From the stone…?&lt;end&gt;</t>
  </si>
  <si>
    <t>2416 | &lt;line&gt;   The Magicite “Odin” gains&lt;line&gt;&lt;              &gt;a level…&lt;page&gt;&lt;line&gt;   and becomes the Magicite&lt;line&gt;&lt;              &gt;“Raiden!”&lt;end&gt;</t>
  </si>
  <si>
    <t>2417 | &lt;line&gt;&lt;       &gt;Odin turned into a&lt;line&gt;&lt;         &gt;Magicite shard…&lt;end&gt;</t>
  </si>
  <si>
    <t>2418 | &lt;           &gt;Atom Edge! &lt;wait for key 60 frames&gt;&lt;wait 1 frame&gt;&lt;end&gt;</t>
  </si>
  <si>
    <t>2419 | 400 GP per night.&lt;line&gt;Wanna rest?&lt;line&gt;&lt;choice&gt; Yes&lt;line&gt;&lt;choice&gt; No&lt;end&gt;</t>
  </si>
  <si>
    <t>2420 | Care to fight in the colosseum?&lt;line&gt;&lt;choice&gt;(With pleasure.)&lt;line&gt;&lt;choice&gt;(No thanks.)&lt;line&gt;&lt;choice&gt;(Explanation, please!)&lt;end&gt;</t>
  </si>
  <si>
    <t>2421 | Creatures from all over the world come here to compete.&lt;end&gt;</t>
  </si>
  <si>
    <t>2422 | Get a load of the crowds!&lt;end&gt;</t>
  </si>
  <si>
    <t>2423 | There's some guy here who's dressed all in black!&lt;line&gt;He's looking for a blade known as the Striker…&lt;end&gt;</t>
  </si>
  <si>
    <t>2424 | We can't let the world become too peaceful!&lt;line&gt;People are at their best when they're at war…&lt;page&gt;My colosseum will be a monument to war!&lt;line&gt;If I can ever get the help I need to finish it, that is!&lt;end&gt;</t>
  </si>
  <si>
    <t>2425 | This is my colosseum.&lt;page&gt;Finally, the whole world is at war! I'm so happy!&lt;line&gt;And I owe it all to Kefka!&lt;end&gt;</t>
  </si>
  <si>
    <t>2426 | Ultros is your receptionist?&lt;page&gt;He couldn't pay his debt, so I put him to work!&lt;line&gt;I figure he'll be here about another 100 years.&lt;end&gt;</t>
  </si>
  <si>
    <t>2427 | ULTROS: Look at me!&lt;line&gt;I'm a receptionist!&lt;line&gt;G'fa, ha, ha!&lt;page&gt;Now, you'd better watch what ya bet, or master Chupon'll just come and take it from ya!&lt;end&gt;</t>
  </si>
  <si>
    <t>2428 | We fight for items, etc. here. First choose the thing you want to wager.&lt;page&gt;Next, your opponent will appear. Choose someone from your party to fight this opponent.&lt;page&gt;A one-on-one auto-battle will then take place. The item you wagered covers your participation fee.&lt;page&gt;If you win, you'll be rewarded with an even better item! That's all there is to it!&lt;end&gt;</t>
  </si>
  <si>
    <t>2429 | The more precious the item wagered, the better your prize will be!&lt;end&gt;</t>
  </si>
  <si>
    <t>2430 | Battles at the colosseum are one-on-one.&lt;end&gt;</t>
  </si>
  <si>
    <t>2431 | SIGFRIED: Someone's been pretending to be me!&lt;line&gt;Don't be fooled!&lt;end&gt;</t>
  </si>
  <si>
    <t>2432 | This is Dragon's Neck Colosseum. Champions from all over the world come here to fight for prizes.&lt;end&gt;</t>
  </si>
  <si>
    <t>2433 | “What're you doing here?”&lt;line&gt;&lt;SHADOW&gt;: The only thing I know how to do is fight…&lt;end&gt;</t>
  </si>
  <si>
    <t>2434 | “Why not come with us?”&lt;line&gt;&lt;SHADOW&gt;: Well…&lt;end&gt;</t>
  </si>
  <si>
    <t>2435 | &lt;SHADOW&gt;: First I need to see how far I can get here…&lt;end&gt;</t>
  </si>
  <si>
    <t>2436 | Huh?!&lt;line&gt;&lt;LOCKE&gt;?&lt;line&gt;He must be searching the world over for that fabled treasure…&lt;page&gt;Find the treasure, and you'll find &lt;LOCKE&gt;!&lt;end&gt;</t>
  </si>
  <si>
    <t>2437 | Those beautiful days will never return…&lt;end&gt;</t>
  </si>
  <si>
    <t>2438 | Narshe is filled with monsters. I don't have any place to go home to…&lt;end&gt;</t>
  </si>
  <si>
    <t>2439 | But I refuse to give up!&lt;page&gt;I'm going back to Narshe.&lt;line&gt;There's that frozen Esper…&lt;line&gt;With you guys along, we'll be able to wake that thing up!&lt;end&gt;</t>
  </si>
  <si>
    <t>2440 | &lt;LOCKE&gt; just left here a while ago. He was happy…&lt;page&gt;…saying something about learning where some mystic treasure was…&lt;end&gt;</t>
  </si>
  <si>
    <t>2441 | &lt;CELES&gt;: &lt;LOCKE&gt;…&lt;line&gt;He's alive!!&lt;end&gt;</t>
  </si>
  <si>
    <t>2442 | We planted some seeds, but nothing's growing…&lt;end&gt;</t>
  </si>
  <si>
    <t>2443 | It's as if the plants have lost their will to live…&lt;end&gt;</t>
  </si>
  <si>
    <t>2444 | There's a real mean guy fighting at the colosseum. Seems he's looking for a weapon called the “Striker”…&lt;end&gt;</t>
  </si>
  <si>
    <t>2445 | Unless life begins to flourish again, it doesn't matter how beautifully we restore our village.&lt;end&gt;</t>
  </si>
  <si>
    <t>2446 | A handsome man with a quaint way of talking visited our village recently. He kept saying, “Thou” to everyone!&lt;end&gt;</t>
  </si>
  <si>
    <t>2447 | &lt;CELES&gt;: &lt;SETZER&gt;!&lt;line&gt;&lt;SETZER&gt;: You're alive!?&lt;end&gt;</t>
  </si>
  <si>
    <t>2448 | &lt;CELES&gt;: Come along with us!&lt;line&gt;We're after Kefka!&lt;page&gt;&lt;SETZER&gt;: Phew…&lt;line&gt;I don't know if I have it in me anymore…&lt;page&gt;&lt;CELES&gt;: What are you saying?!&lt;line&gt;&lt;SETZER&gt;: I'm just a gambler…&lt;page&gt;I just want to be left alone…&lt;line&gt;This world is too chaotic for me. What's worse, I've lost my wings…&lt;end&gt;</t>
  </si>
  <si>
    <t>2449 | &lt;CELES&gt;: But before the world collapsed, you fought with all your heart! You were absolutely fearless…&lt;page&gt;&lt;SETZER&gt;: That was then…&lt;line&gt;We can never have that world back!&lt;page&gt;&lt;CELES&gt;: You want to live in this world as it is?&lt;line&gt;No?&lt;line&gt;Then do something about it!&lt;end&gt;</t>
  </si>
  <si>
    <t>2450 | &lt;SETZER&gt;: Mwa ha!&lt;line&gt;All right…you win!&lt;line&gt;I'm starting to feel lucky!!&lt;end&gt;</t>
  </si>
  <si>
    <t>2451 | &lt;SETZER&gt;: Thanks…&lt;line&gt;I needed that.&lt;line&gt;Now, let's go visit Daryl's Tomb.&lt;end&gt;</t>
  </si>
  <si>
    <t>2452 | &lt;SETZER&gt;: ……&lt;line&gt;We're gonna get us another one… &lt;wait 60 frame&gt;&lt;line&gt;Airship, that is…!&lt;end&gt;</t>
  </si>
  <si>
    <t>2453 | There're still some people with vision, even in this world.&lt;line&gt;Like my brother up north.&lt;end&gt;</t>
  </si>
  <si>
    <t>2454 | Don't step there!&lt;line&gt;Give the seedlings a chance!&lt;end&gt;</t>
  </si>
  <si>
    <t>2455 | Cough…&lt;line&gt;This world's already on the heap!&lt;end&gt;</t>
  </si>
  <si>
    <t>2456 | I overheard your conversation…&lt;line&gt;I, too, still have faith in this world!&lt;end&gt;</t>
  </si>
  <si>
    <t>2457 | Hope…&lt;end&gt;</t>
  </si>
  <si>
    <t>2458 | Hope…&lt;line&gt;We must never give up hope!&lt;end&gt;</t>
  </si>
  <si>
    <t>2459 | &lt;CELES&gt;: This person…&lt;line&gt;She was your friend?&lt;page&gt;&lt;SETZER&gt;: Yeah.&lt;line&gt;She was a piece of work.&lt;line&gt;Nothing scared her…&lt;end&gt;</t>
  </si>
  <si>
    <t>2460 | &lt;SETZER&gt;: Could be anything lurking down here, so keep your eyes peeled!&lt;end&gt;</t>
  </si>
  <si>
    <t>2461 | DARYL: This experimental airship is probably a bit unstable…&lt;end&gt;</t>
  </si>
  <si>
    <t>2462 | &lt;SETZER&gt;: This brings back a lot of memories.&lt;end&gt;</t>
  </si>
  <si>
    <t>2463 | &lt;SETZER&gt;: Watch your step.&lt;end&gt;</t>
  </si>
  <si>
    <t>2464 | &lt;line&gt;&lt;      &gt;DARYL SLEEPS HERE&lt;end&gt;</t>
  </si>
  <si>
    <t>2465 | &lt;SETZER&gt;: You can't be serious!&lt;line&gt;What are you trying to prove?!&lt;end&gt;</t>
  </si>
  <si>
    <t>2466 | DARYL: If something should happen to me, the Falcon's yours!&lt;end&gt;</t>
  </si>
  <si>
    <t>2467 | &lt;SETZER&gt;: Nonsense!&lt;line&gt;I'll win the Falcon from you when I whip you in a race!&lt;page&gt;&lt;SETZER&gt;: You'd better clear outta my way!&lt;line&gt;DARYL: Big talk, buster!&lt;end&gt;</t>
  </si>
  <si>
    <t>2468 | &lt;SETZER&gt;: There's nothing like flying!&lt;end&gt;</t>
  </si>
  <si>
    <t>2469 | &lt;SETZER&gt;: I put it in storage.&lt;line&gt;I couldn't bear to look at it.&lt;line&gt;But now it just may save us…&lt;page&gt;&lt;line&gt;&lt;          &gt;The Falcon.&lt;end&gt;</t>
  </si>
  <si>
    <t>2470 | DARYL: Come on!&lt;line&gt;Stop lagging back there!&lt;end&gt;</t>
  </si>
  <si>
    <t>2471 | DARYL: Or do you like chewing on my wake!&lt;end&gt;</t>
  </si>
  <si>
    <t>2472 | &lt;SETZER&gt;: Listen to you!&lt;end&gt;</t>
  </si>
  <si>
    <t>2473 | DARYL: This time's for real.&lt;line&gt;I'm going to break every record!&lt;page&gt;I'll be known as the woman who flew closest to the stars!&lt;end&gt;</t>
  </si>
  <si>
    <t>2474 | &lt;SETZER&gt;: Be back before sunset! I'll be waiting for you on our hill.&lt;end&gt;</t>
  </si>
  <si>
    <t>2475 | &lt;line&gt;  The wreck of the Falcon was&lt;line&gt;    found a full year later,&lt;line&gt;&lt;      &gt;in a distant land…&lt;end&gt;</t>
  </si>
  <si>
    <t>2476 | &lt;SETZER&gt;: I restored the craft, and then put it to rest down here.&lt;end&gt;</t>
  </si>
  <si>
    <t>2477 | &lt;EDGAR&gt;: This is THE Falcon?&lt;end&gt;</t>
  </si>
  <si>
    <t>2478 | &lt;EDGAR&gt;: I finally think we're gonna pull this off!&lt;page&gt;&lt;CELES&gt;: We can attack Kefka's tower from the air!&lt;page&gt;&lt;EDGAR&gt;: The Falcon's going to give us one last chance at that guy…&lt;end&gt;</t>
  </si>
  <si>
    <t>2479 | &lt;SETZER&gt;: But first we need to find our friends!&lt;end&gt;</t>
  </si>
  <si>
    <t>2480 | &lt;EDGAR&gt;: Right.&lt;line&gt;First things first.&lt;line&gt;&lt;wait 60 frame&gt;For once I feel hopeful!&lt;end&gt;</t>
  </si>
  <si>
    <t>2481 | &lt;CELES&gt;: Hey!&lt;line&gt;A bird!&lt;end&gt;</t>
  </si>
  <si>
    <t>2482 | &lt;CELES&gt;: &lt;SETZER&gt;!&lt;line&gt;Follow that bird!&lt;page&gt;&lt;SETZER&gt;: But why?&lt;page&gt;&lt;CELES&gt;: I…don't know…!&lt;line&gt;Something inside just tells me it's important…&lt;end&gt;</t>
  </si>
  <si>
    <t>2483 | &lt;choice&gt; DLRO&lt;line&gt;&lt;choice&gt; ERAU&lt;line&gt;&lt;choice&gt; QSSI&lt;line&gt;&lt;choice&gt; WEHT&lt;end&gt;</t>
  </si>
  <si>
    <t>2484 | &lt;choice&gt; ERAU&lt;line&gt;&lt;choice&gt; QSSI&lt;line&gt;&lt;choice&gt; WEHT&lt;end&gt;</t>
  </si>
  <si>
    <t>2485 | &lt;choice&gt; DLRO&lt;line&gt;&lt;choice&gt; QSSI&lt;line&gt;&lt;choice&gt; WEHT&lt;end&gt;</t>
  </si>
  <si>
    <t>2486 | &lt;choice&gt; DLRO&lt;line&gt;&lt;choice&gt; ERAU&lt;line&gt;&lt;choice&gt; WEHT&lt;end&gt;</t>
  </si>
  <si>
    <t>2487 | &lt;choice&gt; DLRO&lt;line&gt;&lt;choice&gt; ERAU&lt;line&gt;&lt;choice&gt; QSSI&lt;end&gt;</t>
  </si>
  <si>
    <t>2488 | &lt;line&gt;&lt;choice&gt; QSSI&lt;line&gt;&lt;choice&gt; WEHT&lt;end&gt;</t>
  </si>
  <si>
    <t>2489 | &lt;line&gt;&lt;choice&gt; ERAU&lt;line&gt;&lt;choice&gt; WEHT&lt;end&gt;</t>
  </si>
  <si>
    <t>2490 | &lt;line&gt;&lt;choice&gt; ERAU&lt;line&gt;&lt;choice&gt; QSSI&lt;end&gt;</t>
  </si>
  <si>
    <t>2491 | &lt;line&gt;&lt;choice&gt; QSSI&lt;line&gt;&lt;choice&gt; WEHT&lt;end&gt;</t>
  </si>
  <si>
    <t>2492 | &lt;line&gt;&lt;choice&gt; DLRO&lt;line&gt;&lt;choice&gt; WEHT&lt;end&gt;</t>
  </si>
  <si>
    <t>2493 | &lt;line&gt;&lt;choice&gt; DLRO&lt;line&gt;&lt;choice&gt; QSSI&lt;end&gt;</t>
  </si>
  <si>
    <t>2494 | &lt;line&gt;&lt;choice&gt; ERAU&lt;line&gt;&lt;choice&gt; WEHT&lt;end&gt;</t>
  </si>
  <si>
    <t>2495 | &lt;line&gt;&lt;choice&gt; DLRO&lt;line&gt;&lt;choice&gt; WEHT&lt;end&gt;</t>
  </si>
  <si>
    <t>2496 | &lt;line&gt;&lt;choice&gt; DLRO&lt;line&gt;&lt;choice&gt; ERAU&lt;end&gt;</t>
  </si>
  <si>
    <t>2497 | &lt;line&gt;&lt;choice&gt; ERAU&lt;line&gt;&lt;choice&gt; QSSI&lt;end&gt;</t>
  </si>
  <si>
    <t>2498 | &lt;line&gt;&lt;choice&gt; DLRO&lt;line&gt;&lt;choice&gt; QSSI&lt;end&gt;</t>
  </si>
  <si>
    <t>2499 | &lt;line&gt;&lt;choice&gt; DLRO&lt;line&gt;&lt;choice&gt; ERAU&lt;end&gt;</t>
  </si>
  <si>
    <t>2500 | &lt;line&gt;ERAUQS SI DLROW EHT&lt;end&gt;</t>
  </si>
  <si>
    <t>2501 | &lt;line&gt;QSSI ERAUDL ROWEHT&lt;end&gt;</t>
  </si>
  <si>
    <t>2502 | &lt;line&gt;QSSIRO DLERAUWEHT&lt;end&gt;</t>
  </si>
  <si>
    <t>2503 | &lt;line&gt;DLROQSSIAU ERWEHT&lt;end&gt;</t>
  </si>
  <si>
    <t>2504 | &lt;line&gt;DLROERAU QSSIWEHT&lt;end&gt;</t>
  </si>
  <si>
    <t>2505 | &lt;line&gt;AUERDLRO QSSIWEHT&lt;end&gt;</t>
  </si>
  <si>
    <t>2506 | &lt;line&gt;QSSIAU ERWEHTDLRO&lt;end&gt;</t>
  </si>
  <si>
    <t>2507 | &lt;line&gt;ERAUQSSIWEHTDLRO&lt;end&gt;</t>
  </si>
  <si>
    <t>2508 | &lt;line&gt;QSSIWEHT ERAUDLRO&lt;end&gt;</t>
  </si>
  <si>
    <t>2509 | &lt;line&gt;WEHTQSSI ERAUDLRO&lt;end&gt;</t>
  </si>
  <si>
    <t>2510 | &lt;line&gt;WEHT ERAUQSSIRO DL&lt;end&gt;</t>
  </si>
  <si>
    <t>2511 | &lt;line&gt;ERAUWEHT QSSIRO DL&lt;end&gt;</t>
  </si>
  <si>
    <t>2512 | &lt;line&gt;ERAUDLROHT WEQSSI&lt;end&gt;</t>
  </si>
  <si>
    <t>2513 | &lt;line&gt;DLRO ERAUHT WEQSSI&lt;end&gt;</t>
  </si>
  <si>
    <t>2514 | &lt;line&gt;DLROWEHT ERAUQSSI&lt;end&gt;</t>
  </si>
  <si>
    <t>2515 | &lt;line&gt;WEHTDLRO ERAUQSSI&lt;end&gt;</t>
  </si>
  <si>
    <t>2516 | &lt;line&gt;WEHTERAUDLROQSSI&lt;end&gt;</t>
  </si>
  <si>
    <t>2517 | &lt;line&gt;ERAUWEHTDLROQSSI&lt;end&gt;</t>
  </si>
  <si>
    <t>2518 | &lt;line&gt;QSSIDLROWEHTERAU&lt;end&gt;</t>
  </si>
  <si>
    <t>2519 | &lt;line&gt;DLROQSSIWEHTERAU&lt;end&gt;</t>
  </si>
  <si>
    <t>2520 | &lt;line&gt;DLROWEHTQSSIERAU&lt;end&gt;</t>
  </si>
  <si>
    <t>2521 | &lt;line&gt;WEHTDLROQSSIERAU&lt;end&gt;</t>
  </si>
  <si>
    <t>2522 | &lt;line&gt;WEHTQSSIDLROERAU&lt;end&gt;</t>
  </si>
  <si>
    <t>2523 | &lt;line&gt;QSSIWEHTDLROERAU&lt;end&gt;</t>
  </si>
  <si>
    <t>2524 | The tombstone is blank.&lt;line&gt;Carve something?&lt;line&gt;&lt;choice&gt;  Yes&lt;line&gt; &lt;choice&gt;  No&lt;end&gt;</t>
  </si>
  <si>
    <t>2525 | Nothing appropriate comes to mind…&lt;end&gt;</t>
  </si>
  <si>
    <t>2526 | Letters have been carved here…&lt;end&gt;</t>
  </si>
  <si>
    <t>2527 | &lt;line&gt;DLRO&lt;end&gt;</t>
  </si>
  <si>
    <t>2528 | &lt;line&gt;ERAU&lt;end&gt;</t>
  </si>
  <si>
    <t>2529 | &lt;line&gt;QSSI&lt;end&gt;</t>
  </si>
  <si>
    <t>2530 | &lt;line&gt;WEHT&lt;end&gt;</t>
  </si>
  <si>
    <t>2531 | &lt;line&gt;  Find the “Exp. Egg” hidden&lt;line&gt;&lt;          &gt;in a back room&lt;line&gt;&lt;     &gt;in the 3rd basement…&lt;end&gt;</t>
  </si>
  <si>
    <t>2532 | A Knight came through here recently…&lt;line&gt;He was amazing! But his heart was full of chaos…&lt;page&gt;When he can cope with his pain, he'll be the mightiest warrior alive.&lt;end&gt;</t>
  </si>
  <si>
    <t>2533 | I used to be a thief.&lt;line&gt;But one day I uncovered a secret so awesome, I had to run and hide!&lt;end&gt;</t>
  </si>
  <si>
    <t>2534 | I'm a former thief. My old accomplice used to mumble this in his sleep, “To the right of the treasure chest…”&lt;end&gt;</t>
  </si>
  <si>
    <t>2535 | I used to be a thief. I climbed the tower of Kefka's followers, in spite of the danger.&lt;page&gt;But I got hurt, and had to turn back after the first treasure room…&lt;end&gt;</t>
  </si>
  <si>
    <t>2536 | A spell ago, some oddball came strolling through here.&lt;line&gt;Kept callin' people “thou.”&lt;end&gt;</t>
  </si>
  <si>
    <t>2537 | I've learned a lot about our new world from the thieves and travelers that have come through here.&lt;page&gt;What shall I talk about?&lt;page&gt;&lt;choice&gt; (Narshe)&lt;line&gt;&lt;choice&gt; (The Veldt)&lt;line&gt;&lt;choice&gt; (Doma Castle)&lt;line&gt;&lt;choice&gt; (Nothing, thanks!)&lt;end&gt;</t>
  </si>
  <si>
    <t>2538 | You know that guy in Zozo who says,&lt;line&gt;“This place is dangerous!”?&lt;page&gt;He's the only one guy in that town who tells the truth.&lt;line&gt;Maybe he can help you.&lt;end&gt;</t>
  </si>
  <si>
    <t>2539 | Your own past can be your worst enemy. Friends…family…gotta let 'em all go…&lt;end&gt;</t>
  </si>
  <si>
    <t>2540 | Could that have been you,&lt;line&gt;&lt;CYAN&gt;…?&lt;line&gt;You look so confused, maybe&lt;line&gt;you'd better go back home.&lt;end&gt;</t>
  </si>
  <si>
    <t>2541 | Recently Lola has been receiving a lot of letters.&lt;line&gt;Must be from that guy in Mobliz…?&lt;end&gt;</t>
  </si>
  <si>
    <t>2542 | LOLA: Look!&lt;line&gt;My boyfriend in Mobliz sent me all these flowers!&lt;page&gt;They're all hand-made of silk. And these are letters he has written to me…&lt;end&gt;</t>
  </si>
  <si>
    <t>2543 | ???&lt;line&gt;But wasn't Mobliz demolished by Kefka? Somebody else must have written these…&lt;end&gt;</t>
  </si>
  <si>
    <t>2544 | Read the letter?&lt;line&gt;&lt;choice&gt; Yes&lt;line&gt;&lt;choice&gt; No&lt;end&gt;</t>
  </si>
  <si>
    <t>2545 | My beloved Lola,&lt;line&gt;We're still busy trying to rebuild this town…&lt;page&gt;If all goes well I'll be able to come home to you soon…&lt;end&gt;</t>
  </si>
  <si>
    <t>2546 | …this handwriting…&lt;line&gt;It looks a lot like &lt;CYAN&gt;'s… But where is he mailing them from?&lt;end&gt;</t>
  </si>
  <si>
    <t>2547 | LOLA: Could you please attach this reply to a carrier pigeon?&lt;page&gt;Do this favor for Lola?&lt;line&gt;&lt;choice&gt; Yes&lt;line&gt;&lt;choice&gt; No&lt;end&gt;</t>
  </si>
  <si>
    <t>2548 | LOLA: Thank you.&lt;end&gt;</t>
  </si>
  <si>
    <t>2549 | LOLA: I hope his reply comes soon!&lt;end&gt;</t>
  </si>
  <si>
    <t>2550 | Silk flowers…&lt;line&gt;Beautifully made, too…&lt;end&gt;</t>
  </si>
  <si>
    <t>2551 | LOLA: I knew that these flowers and letters weren't sent by my boyfriend. I just didn't want to admit it.&lt;page&gt;I was lying to myself…&lt;line&gt;But I'm all right now.&lt;line&gt;As I read those letters…&lt;page&gt;…the pain I felt in my heart became bearable…&lt;line&gt;I'm sure whoever wrote them has suffered greatly… &lt;wait 60 frame&gt;&lt;page&gt;I wish I could meet him…&lt;end&gt;</t>
  </si>
  <si>
    <t>2552 | Actually, …&lt;end&gt;</t>
  </si>
  <si>
    <t>2553 | &lt;CYAN&gt;: Look to the future…&lt;line&gt;We have a lot of life left to live…&lt;end&gt;</t>
  </si>
  <si>
    <t>2554 | I feel like I have a future now! I'll take your words to heart… &lt;wait 60 frame&gt;&lt;line&gt;I'll be okay.&lt;end&gt;</t>
  </si>
  <si>
    <t>2555 | &lt;CYAN&gt; exchanged the letters…&lt;end&gt;</t>
  </si>
  <si>
    <t>2556 | &lt;line&gt;  The world before the fall…&lt;line&gt;Delightful is the light of dawn…&lt;line&gt;  Noble is the heart of man… &lt;wait 420 frames&gt;&lt;wait 1 frame&gt;&lt;end&gt;</t>
  </si>
  <si>
    <t>2557 | &lt;CYAN&gt;!!&lt;end&gt;</t>
  </si>
  <si>
    <t>2558 | &lt;CYAN&gt;: Hey!!&lt;line&gt;You're alive!?&lt;end&gt;</t>
  </si>
  <si>
    <t>2559 | &lt;CYAN&gt;…&lt;end&gt;</t>
  </si>
  <si>
    <t>2560 | &lt;CYAN&gt;: I shall go with you!&lt;line&gt;I shan't leave the world as it is!&lt;page&gt;But how did you find me? &lt;wait 60 frame&gt;&lt;line&gt;W…wait!&lt;line&gt;Tell me you didn't read my letters…!!&lt;end&gt;</t>
  </si>
  <si>
    <t>2561 | &lt;CYAN&gt;: These… &lt;wait 60 frame&gt;&lt;line&gt;they're… &lt;wait 60 frame&gt;um… &lt;wait 60 frame&gt;&lt;line&gt;Merely a diversion of mine…&lt;end&gt;</t>
  </si>
  <si>
    <t>2562 | &lt;CYAN&gt;.&lt;line&gt;These flowers are gorgeous!&lt;end&gt;</t>
  </si>
  <si>
    <t>2563 | &lt;CYAN&gt;: Mm…m…!?&lt;line&gt;This is an outrage…!&lt;end&gt;</t>
  </si>
  <si>
    <t>2564 | &lt;CYAN&gt;: Seriously?&lt;end&gt;</t>
  </si>
  <si>
    <t>2565 | &lt;CYAN&gt;: I learned of that poor girl when I passed through Maranda.&lt;page&gt;When I heard that she sent a letter each day, but never received any replies…&lt;line&gt;Something inside me snapped…&lt;end&gt;</t>
  </si>
  <si>
    <t>2566 | &lt;CYAN&gt;: As I wrote to that girl, I realized I was very much like her.&lt;page&gt;I was looking behind…full of despair. My eyes were closed…&lt;line&gt;And then something changed…&lt;end&gt;</t>
  </si>
  <si>
    <t>2567 | I bumped into Sir &lt;GAU&gt; in Maranda. He said he had to become stronger if he was to face Kefka.&lt;page&gt;He probably returned to the Veldt.&lt;end&gt;</t>
  </si>
  <si>
    <t>2568 | Dear Lola,&lt;line&gt;I am writing to beg for your forgiveness. I am guilty of perpetuating a terrible lie…&lt;page&gt;I have only now realized the error of my ways. I hope I can correct a great wrong.&lt;page&gt;Your boyfriend, who you thought was in Mobliz, passed away some time ago. I have been writing in his stead…&lt;page&gt;We humans tend to allow the past to destroy our lives.&lt;line&gt;I implore you not to let this happen.&lt;page&gt;It is time to look forward, to rediscover love, and embrace the beauty of life.&lt;page&gt;You have so much of life left to live…&lt;line&gt;&lt;            &gt;&lt;CYAN&gt;&lt;end&gt;</t>
  </si>
  <si>
    <t>2569 | Locked!&lt;end&gt;</t>
  </si>
  <si>
    <t>2570 | W…why…&lt;line&gt;&lt;wait 60 frame&gt;A child could use this machine!&lt;line&gt;This is a joke! I'll never be afraid of machines again!&lt;page&gt;Found “Machinery Manual”&lt;line&gt;……and…… &lt;wait 60 frame&gt;&lt;line&gt;“Book of Secrets.”&lt;end&gt;</t>
  </si>
  <si>
    <t>2571 | &lt;CYAN&gt;: No!&lt;line&gt;That's mine!!!&lt;end&gt;</t>
  </si>
  <si>
    <t>2572 | Found the key to &lt;CYAN&gt;'s treasure chest.&lt;end&gt;</t>
  </si>
  <si>
    <t>2573 | Shrouded in odd clothing,&lt;line&gt;…is this a man…?&lt;line&gt;…a woman…?&lt;line&gt;…or should we ask…?&lt;end&gt;</t>
  </si>
  <si>
    <t>2574 | CREATURE: I am &lt;GOGO&gt;, master of the simulacrum…&lt;page&gt;My miming skills will astonish you.&lt;end&gt;</t>
  </si>
  <si>
    <t>2575 | &lt;GOGO&gt;: Yes…I have been idle for too long. If I deem you worthy, I'll mime your actions in battle.&lt;page&gt;But first you must tell me what you're doing here.&lt;end&gt;</t>
  </si>
  <si>
    <t>2576 | &lt;GOGO&gt;: What an unusual tale…&lt;page&gt;But I sense that you're trying to help make things right again. This should be fun.&lt;line&gt;When do we leave?&lt;end&gt;</t>
  </si>
  <si>
    <t>2577 | You're…coming with us?&lt;end&gt;</t>
  </si>
  <si>
    <t>2578 | Look at those wounds…&lt;end&gt;</t>
  </si>
  <si>
    <t>2579 | We can't do anything for her here.&lt;page&gt;Let's take her back to Thamasa using the airship.&lt;end&gt;</t>
  </si>
  <si>
    <t>2580 | You were having a nightmare…&lt;end&gt;</t>
  </si>
  <si>
    <t>2581 | Let's rest here for a moment.&lt;end&gt;</t>
  </si>
  <si>
    <t>2582 | ……&lt;end&gt;</t>
  </si>
  <si>
    <t>2583 | Are you okay?&lt;end&gt;</t>
  </si>
  <si>
    <t>2584 | &lt;RELM&gt;: I'm still a bit groggy…&lt;line&gt;&lt;wait 60 frame&gt;But I'm okay. Interceptor always makes me happy!&lt;end&gt;</t>
  </si>
  <si>
    <t>2585 | &lt;SHADOW&gt;: No need to worry. It's just a scratch.&lt;line&gt;&lt;wait 60 frame&gt;Also, he's gonna stand guard,&lt;line&gt;so you just relax.&lt;end&gt;</t>
  </si>
  <si>
    <t>2586 | We 3 recently went hunting on the Veldt. We saw some weird kid there dressed all in hides…&lt;end&gt;</t>
  </si>
  <si>
    <t>2587 | You came to fetch me…&lt;line&gt;&lt;wait 60 frame&gt;But I won't be coming back…&lt;line&gt;&lt;wait 60 frame&gt;I want you, and the girl,&lt;line&gt;to live in a peaceful world…&lt;end&gt;</t>
  </si>
  <si>
    <t>2588 | Papa…?&lt;line&gt;&lt;wait 60 frame&gt;Where'd he go?&lt;line&gt;&lt;wait 60 frame&gt;Is he ever coming back?&lt;end&gt;</t>
  </si>
  <si>
    <t>2589 | For some reason he never came near when all 4 of us were together.&lt;end&gt;</t>
  </si>
  <si>
    <t>2590 | Reduce the number of people in your party if you want him to approach you.&lt;end&gt;</t>
  </si>
  <si>
    <t>2591 | In a forest north of the Veldt dwells a frightful dragon.&lt;page&gt;I suppose no human could ever defeat it…but oh, how free we would be if someone could…&lt;end&gt;</t>
  </si>
  <si>
    <t>2592 | &lt;LOCKE&gt;!!&lt;end&gt;</t>
  </si>
  <si>
    <t>2593 | &lt;LOCKE&gt;: You're all safe! &lt;wait 60 frame&gt; Behold…&lt;line&gt;A legendary relic that can restore life…&lt;end&gt;</t>
  </si>
  <si>
    <t>2594 | That looks like… &lt;wait 60 frame&gt;&lt;line&gt;Magicite…&lt;page&gt;&lt;LOCKE&gt;: Correct!&lt;line&gt;Legend has it that ages ago the Phoenix was turned to stone…&lt;page&gt;And many legends are based on facts…&lt;page&gt;This has some major cracks in it though…&lt;line&gt;I fear it may have lost its power over time…&lt;end&gt;</t>
  </si>
  <si>
    <t>2595 | &lt;CELES&gt;: &lt;LOCKE&gt;…&lt;line&gt;That's for Rachel, isn't it…?&lt;end&gt;</t>
  </si>
  <si>
    <t>2596 | &lt;LOCKE&gt;: I wasn't able to save Rachel…&lt;line&gt;I've lost all sense of purpose…&lt;page&gt;My life will have no meaning until I can right this terrible wrong…&lt;end&gt;</t>
  </si>
  <si>
    <t>2597 | Will you come with us?&lt;line&gt;Only as far as Kohlingen…&lt;end&gt;</t>
  </si>
  <si>
    <t>2598 | &lt;line&gt;&lt;line&gt;&lt;line&gt;   The village of Kohlingen… &lt;wait 3825 frames&gt;&lt;wait 1 frame&gt;&lt;end&gt;</t>
  </si>
  <si>
    <t>2599 | PATRIARCH: If only the Magicite didn't bear those deep cracks…&lt;line&gt;I think you've been wasting your time, young man!&lt;end&gt;</t>
  </si>
  <si>
    <t>2600 | &lt;LOCKE&gt;: Rachel!!!&lt;end&gt;</t>
  </si>
  <si>
    <t>2601 | PATRIARCH: Uwaaaaaa!&lt;line&gt;The Magicite's gonna shatter!&lt;end&gt;</t>
  </si>
  <si>
    <t>2602 | RACHEL: &lt;LOCKE&gt;…&lt;end&gt;</t>
  </si>
  <si>
    <t>2603 | I'm an Imperial Trooper! &lt;wait 60 frame&gt;&lt;line&gt;Probably, the last of 'em…&lt;line&gt;I have some valuable information for you!&lt;page&gt;“Talk to the Emperor twice.”&lt;line&gt;Use this when you've found the place where the Emperor hid a secret treasure.&lt;end&gt;</t>
  </si>
  <si>
    <t>2604 | RACHEL: &lt;LOCKE&gt;…&lt;line&gt;I've dreamed of seeing you.&lt;line&gt;I wanted to hear your voice.&lt;line&gt;&lt;LOCKE&gt;: Rachel…&lt;page&gt;RACHEL: The Phoenix has given me so little time…&lt;line&gt;I have to leave again soon…&lt;page&gt;But I have something I must tell you…&lt;end&gt;</t>
  </si>
  <si>
    <t>2605 | &lt;LOCKE&gt;: ……&lt;page&gt;RACHEL: &lt;LOCKE&gt;… &lt;wait 60 frame&gt;… &lt;wait 60 frame&gt;&lt;line&gt;With you I was so happy…&lt;page&gt;In the instant that the accident occurred, I thought only of you… &lt;wait 60 frame&gt;&lt;page&gt;And about the joy you brought me. Thank you, &lt;LOCKE&gt;…&lt;line&gt;I'll never forget you… &lt;wait 60 frame&gt;&lt;end&gt;</t>
  </si>
  <si>
    <t>2606 | &lt;LOCKE&gt;: RACHEL!!!!&lt;page&gt;RACHEL: I have to go now… &lt;wait 60 frame&gt;&lt;line&gt;…I'll always love you…&lt;page&gt;You must now cast off the anguish you've been harboring inside for so long…&lt;line&gt;Today I set your heart free.&lt;page&gt;You must learn to love yourself again, and regain your self respect.&lt;page&gt;…… &lt;wait 60 frame&gt;Phoenix!&lt;line&gt;Be reborn again!!&lt;line&gt;And give your power…to &lt;LOCKE&gt;!!&lt;end&gt;</t>
  </si>
  <si>
    <t>2607 | &lt;LOCKE&gt;: Rachel!!!!&lt;end&gt;</t>
  </si>
  <si>
    <t>2608 | &lt;CELES&gt;: &lt;LOCKE&gt;…&lt;end&gt;</t>
  </si>
  <si>
    <t>2609 | &lt;LOCKE&gt;: Thanks, I'm okay… &lt;wait 60 frame&gt;&lt;line&gt;I feel lighter than air…&lt;line&gt;From here on… &lt;wait 60 frame&gt;&lt;page&gt;I'll be all right.&lt;line&gt;Let's go!&lt;line&gt;We have work to do!!&lt;end&gt;</t>
  </si>
  <si>
    <t>2610 | &lt;CELES&gt;: What's up?&lt;end&gt;</t>
  </si>
  <si>
    <t>2611 | &lt;line&gt;&lt;        &gt;“X-Potion”!&lt;page&gt;&lt;line&gt;&lt;        &gt;“Fenix Down”!&lt;page&gt;&lt;line&gt;&lt;        &gt;“X-Ether”!&lt;page&gt;&lt;line&gt;&lt;        &gt;“Elixir”!&lt;page&gt;&lt;line&gt;&lt;        &gt;“Flame Shld”!&lt;page&gt;&lt;line&gt;&lt;        &gt;“ValiantKnife”!&lt;end&gt;</t>
  </si>
  <si>
    <t>2612 | &lt;LOCKE&gt;: The treasures of the Phoenix Cave!&lt;end&gt;</t>
  </si>
  <si>
    <t>2613 | &lt;LOCKE&gt;: Right, let's move out! We have an appointment with Kefka!&lt;end&gt;</t>
  </si>
  <si>
    <t>2614 | Have you heard of something called the Exp. Egg?&lt;line&gt;Huh? Have ya?&lt;page&gt;Long ago it was buried in a tomb to the west.&lt;end&gt;</t>
  </si>
  <si>
    <t>2615 | Split up into 2 parties.&lt;line&gt;Use the Y Button to switch between groups.&lt;end&gt;</t>
  </si>
  <si>
    <t>2616 | PICKPOCKET: Eh!?&lt;line&gt;What're you doing here? &lt;wait 60 frame&gt;&lt;line&gt;Doesn't matter, really…&lt;line&gt;nothing left anyway…&lt;page&gt;There's only one Moogle still around, and only a treasure hunter could pick that lock…&lt;end&gt;</t>
  </si>
  <si>
    <t>2617 | ESPER: You HUMANS freed me from that prison of ice?&lt;line&gt;You possess Magicite?!&lt;line&gt;Who are you?!&lt;page&gt;I sense war and destruction…&lt;line&gt;Could that stupid war possibly have lasted a thousand years?&lt;page&gt;I can tell that you want to put a stop to the madness…&lt;line&gt;Let's see if you are worthy!&lt;end&gt;</t>
  </si>
  <si>
    <t>2618 | &lt;line&gt;&lt;     &gt;Received the Magicite&lt;line&gt;&lt;              &gt;“Tritoch!”&lt;end&gt;</t>
  </si>
  <si>
    <t>2619 | There's an opening in the cliff. Hop into it?&lt;line&gt;&lt;choice&gt; Yes&lt;line&gt;&lt;choice&gt; No&lt;end&gt;</t>
  </si>
  <si>
    <t>2620 | MOG: Kupoppo! You're alive!&lt;line&gt;I thought you were all feeding the worms, kupo!&lt;line&gt;Kupohoho! Let's go!&lt;end&gt;</t>
  </si>
  <si>
    <t>2621 | MOG: Say, we could use some sasquatch muscle!!&lt;line&gt;Besides, he'd be helpless here without me!&lt;page&gt;He's somewhere in the mines. Once we find him, I'll order him to join us!&lt;end&gt;</t>
  </si>
  <si>
    <t>2622 | Kupo!!!&lt;line&gt;Don't scare me like that!&lt;end&gt;</t>
  </si>
  <si>
    <t>2623 | Art that evokes the end of the world is popular now.&lt;end&gt;</t>
  </si>
  <si>
    <t>2624 | Say…you look like…&lt;line&gt;…aren't you…Maria?! &lt;wait 60 frame&gt;&lt;line&gt;Sorry, my mistake…&lt;end&gt;</t>
  </si>
  <si>
    <t>2625 | See anything you want?&lt;line&gt;The auction's about to start!&lt;page&gt;&lt;choice&gt; (Bid on items!)&lt;line&gt;&lt;choice&gt; (Another time.)&lt;end&gt;</t>
  </si>
  <si>
    <t>2626 | If you want to participate in the bidding, talk to the man near the entrance.&lt;end&gt;</t>
  </si>
  <si>
    <t>2627 | Didn't get anything today, eh?!&lt;end&gt;</t>
  </si>
  <si>
    <t>2628 | Here's a splendid chest.&lt;line&gt;Inside is…&lt;end&gt;</t>
  </si>
  <si>
    <t>2629 | &lt;line&gt;    Some “Cherub Down”!&lt;page&gt;&lt;line&gt;Do I hear 500 GP?!&lt;end&gt;</t>
  </si>
  <si>
    <t>2630 | &lt;line&gt; Bought some “Cherub Down”!&lt;end&gt;</t>
  </si>
  <si>
    <t>2631 | &lt;line&gt;&lt;        &gt;A “Cure Ring”!&lt;page&gt;&lt;line&gt;Do I hear 1500 GP?!&lt;end&gt;</t>
  </si>
  <si>
    <t>2632 | &lt;line&gt;    Bought a “Cure Ring”!&lt;end&gt;</t>
  </si>
  <si>
    <t>2633 | &lt;line&gt;&lt;        &gt;A “Hero Ring”!&lt;page&gt;&lt;line&gt;Do I hear 3000 GP?!&lt;end&gt;</t>
  </si>
  <si>
    <t>2634 | &lt;line&gt;    Bought a “Hero Ring”!&lt;end&gt;</t>
  </si>
  <si>
    <t>2635 | &lt;line&gt;&lt;        &gt;A “Zephyr Cape”!&lt;page&gt;&lt;line&gt;Do I hear 3000 GP?!&lt;end&gt;</t>
  </si>
  <si>
    <t>2636 | Bought a “Zephyr Cape”!&lt;end&gt;</t>
  </si>
  <si>
    <t>2637 | Today's auction is over.&lt;end&gt;</t>
  </si>
  <si>
    <t>2638 | Well, how 'bout it?&lt;end&gt;</t>
  </si>
  <si>
    <t>2639 | &lt;choice&gt; Buy it for 3000 GP.&lt;line&gt;&lt;choice&gt; I'll pass…&lt;end&gt;</t>
  </si>
  <si>
    <t>2640 | Ho, ho, ho…&lt;line&gt;There's nothing I can't buy!&lt;end&gt;</t>
  </si>
  <si>
    <t>2641 | &lt;choice&gt; Buy it for 5000 GP.&lt;line&gt;&lt;choice&gt; I'll pass…&lt;end&gt;</t>
  </si>
  <si>
    <t>2642 | &lt;choice&gt; Buy it for 30000 GP.&lt;line&gt;&lt;choice&gt; I'll pass…&lt;end&gt;</t>
  </si>
  <si>
    <t>2643 | &lt;choice&gt; Buy it for 40000 GP.&lt;line&gt;&lt;choice&gt; I'll pass…&lt;end&gt;</t>
  </si>
  <si>
    <t>2644 | &lt;choice&gt; Buy it for 60000 GP.&lt;line&gt;&lt;choice&gt; I'll pass…&lt;end&gt;</t>
  </si>
  <si>
    <t>2645 | &lt;choice&gt; Buy it for 7000 GP.&lt;line&gt;&lt;choice&gt; I'll pass…&lt;end&gt;</t>
  </si>
  <si>
    <t>2646 | &lt;choice&gt; Buy it for 8000 GP.&lt;line&gt;&lt;choice&gt; I'll pass…&lt;end&gt;</t>
  </si>
  <si>
    <t>2647 | &lt;choice&gt; Buy it for 12000 GP.&lt;line&gt;&lt;choice&gt; I'll pass…&lt;end&gt;</t>
  </si>
  <si>
    <t>2648 | &lt;choice&gt; Buy it for 15000 GP.&lt;line&gt;&lt;choice&gt; I'll pass…&lt;end&gt;</t>
  </si>
  <si>
    <t>2649 | &lt;choice&gt; Buy it for 18000 GP.&lt;line&gt;&lt;choice&gt; I'll pass…&lt;end&gt;</t>
  </si>
  <si>
    <t>2650 | Arrrgh!&lt;line&gt;I HATE it when that happens!&lt;end&gt;</t>
  </si>
  <si>
    <t>2651 | &lt;choice&gt; Buy it for 10000 GP.&lt;line&gt;&lt;choice&gt; I'll pass…&lt;end&gt;</t>
  </si>
  <si>
    <t>2652 | &lt;choice&gt; Buy it for 50000 GP.&lt;line&gt;&lt;choice&gt; I'll pass…&lt;end&gt;</t>
  </si>
  <si>
    <t>2653 | Are there any more bids?&lt;end&gt;</t>
  </si>
  <si>
    <t>2654 | &lt;choice&gt; Buy it for 20000 GP.&lt;line&gt;&lt;choice&gt; I'll pass…&lt;end&gt;</t>
  </si>
  <si>
    <t>2655 | &lt;line&gt;&lt;        &gt;8000 GP!&lt;end&gt;</t>
  </si>
  <si>
    <t>2656 | &lt;line&gt;&lt;        &gt;12000 GP!&lt;end&gt;</t>
  </si>
  <si>
    <t>2657 | &lt;line&gt;&lt;        &gt;15000 GP!&lt;end&gt;</t>
  </si>
  <si>
    <t>2658 | &lt;line&gt;&lt;        &gt;18000 GP!&lt;end&gt;</t>
  </si>
  <si>
    <t>2659 | &lt;line&gt;&lt;        &gt;10000 GP!&lt;end&gt;</t>
  </si>
  <si>
    <t>2660 | &lt;line&gt;&lt;        &gt;30000 GP!&lt;end&gt;</t>
  </si>
  <si>
    <t>2661 | &lt;line&gt;&lt;        &gt;40000 GP!&lt;end&gt;</t>
  </si>
  <si>
    <t>2662 | &lt;line&gt;&lt;        &gt;60000 GP!&lt;end&gt;</t>
  </si>
  <si>
    <t>2663 | &lt;line&gt;&lt;        &gt;20000 GP!&lt;end&gt;</t>
  </si>
  <si>
    <t>2664 | &lt;line&gt;&lt;        &gt;50000 GP!&lt;end&gt;</t>
  </si>
  <si>
    <t>2665 | &lt;line&gt;&lt;        &gt;70000 GP!&lt;end&gt;</t>
  </si>
  <si>
    <t>2666 | &lt;line&gt;    How about 100000 GP?!&lt;end&gt;</t>
  </si>
  <si>
    <t>2667 | &lt;line&gt;&lt;        &gt;10 GP!&lt;end&gt;</t>
  </si>
  <si>
    <t>2668 | &lt;line&gt;&lt;        &gt;50 GP!&lt;end&gt;</t>
  </si>
  <si>
    <t>2669 | &lt;line&gt;&lt;        &gt;100 GP!&lt;end&gt;</t>
  </si>
  <si>
    <t>2670 | &lt;line&gt;&lt;        &gt;500 GP!&lt;end&gt;</t>
  </si>
  <si>
    <t>2671 | &lt;line&gt;&lt;        &gt;1000 GP!&lt;end&gt;</t>
  </si>
  <si>
    <t>2672 | &lt;line&gt;&lt;        &gt;1500 GP!&lt;end&gt;</t>
  </si>
  <si>
    <t>2673 | &lt;line&gt;&lt;        &gt;2000 GP!&lt;end&gt;</t>
  </si>
  <si>
    <t>2674 | &lt;line&gt;&lt;        &gt;3000 GP!&lt;end&gt;</t>
  </si>
  <si>
    <t>2675 | &lt;line&gt;&lt;        &gt;4000 GP!&lt;end&gt;</t>
  </si>
  <si>
    <t>2676 | &lt;line&gt;&lt;        &gt;5000 GP!&lt;end&gt;</t>
  </si>
  <si>
    <t>2677 | &lt;line&gt;&lt;        &gt;7000 GP!&lt;end&gt;</t>
  </si>
  <si>
    <t>2678 | In a world like this you have to keep an open mind.&lt;end&gt;</t>
  </si>
  <si>
    <t>2679 | This is the Auction House.&lt;line&gt;Bunch of rich yokels inside…&lt;end&gt;</t>
  </si>
  <si>
    <t>2680 | Yes!&lt;line&gt;Now I'll be able to go play at the art-lover's house again!&lt;end&gt;</t>
  </si>
  <si>
    <t>2681 | Every once in a while something very rare is sold here…&lt;end&gt;</t>
  </si>
  <si>
    <t>2682 | The house to the north belongs to Owzer. He's a collector of fine paintings.&lt;end&gt;</t>
  </si>
  <si>
    <t>2683 | &lt;line&gt;    A still-life of flowers.&lt;page&gt;&lt;line&gt;    They almost look alive…&lt;end&gt;</t>
  </si>
  <si>
    <t>2684 | &lt;line&gt;    Picture of an old urn.&lt;end&gt;</t>
  </si>
  <si>
    <t>2685 | &lt;line&gt;  Looks like a treasure chest.&lt;end&gt;</t>
  </si>
  <si>
    <t>2686 | &lt;line&gt;&lt;        &gt;A lamp, maybe?&lt;end&gt;</t>
  </si>
  <si>
    <t>2687 | &lt;line&gt;&lt;     &gt;This looks ancient…&lt;end&gt;</t>
  </si>
  <si>
    <t>2688 | &lt;line&gt;&lt;      &gt;Ah! Some armor.&lt;end&gt;</t>
  </si>
  <si>
    <t>2689 | &lt;line&gt;  Emperor Gestahl's portrait.&lt;end&gt;</t>
  </si>
  <si>
    <t>2690 | &lt;line&gt;   Picture of a lovely lady.&lt;end&gt;</t>
  </si>
  <si>
    <t>2691 | Owzer sought out a highly skilled artist to come and paint for him.&lt;end&gt;</t>
  </si>
  <si>
    <t>2692 | I saw the Emperor recently! &lt;wait 60 frame&gt;&lt;line&gt;A painting of him, that is…&lt;line&gt;It's in Owzer's house.&lt;end&gt;</t>
  </si>
  <si>
    <t>2693 | The people here love the opera!&lt;end&gt;</t>
  </si>
  <si>
    <t>2694 | Lately I've seen a lot of carrier pigeons flying towards Maranda. Who can be sending all the letters?&lt;end&gt;</t>
  </si>
  <si>
    <t>2695 | The other day I read Owzer's diary. It was just laying there!&lt;end&gt;</t>
  </si>
  <si>
    <t>2696 | A while ago a little girl entered the art-collector's house…&lt;end&gt;</t>
  </si>
  <si>
    <t>2697 | T…that was a spirit!&lt;end&gt;</t>
  </si>
  <si>
    <t>2698 | I went up to talk to Owzer,&lt;line&gt;but he's nowhere to be found.&lt;end&gt;</t>
  </si>
  <si>
    <t>2699 | The world's so different now…&lt;end&gt;</t>
  </si>
  <si>
    <t>2700 | &lt;line&gt;&lt;          &gt;Received the&lt;line&gt;&lt;      &gt;“Emperor's Letter.”&lt;page&gt;&lt;line&gt;The letter reads as follows:&lt;page&gt;&lt;line&gt;The treasure is hidden where the mountains form a star…&lt;end&gt;</t>
  </si>
  <si>
    <t>2701 | &lt;RELM&gt;: The stone…!&lt;line&gt;Won't you take the stone?!&lt;end&gt;</t>
  </si>
  <si>
    <t>2702 | &lt;line&gt;   Looks awfully familiar…&lt;end&gt;</t>
  </si>
  <si>
    <t>2703 | &lt;line&gt;&lt;line&gt;&lt;       &gt;Stay…away…&lt;line&gt;&lt;wait for key 90 frames&gt;&lt;wait 1 frame&gt;&lt;end&gt;</t>
  </si>
  <si>
    <t>2704 | &lt;line&gt;  Emperor Gestahl's portrait.&lt;end&gt;</t>
  </si>
  <si>
    <t>2705 | It's Owzer's diary…&lt;page&gt;Read it?&lt;line&gt;&lt;choice&gt; Yes&lt;line&gt;&lt;choice&gt; No&lt;end&gt;</t>
  </si>
  <si>
    <t>2706 | &lt;choice&gt; (Read the next page.)&lt;line&gt;&lt;choice&gt; (Read it later.)&lt;end&gt;</t>
  </si>
  <si>
    <t>2707 | Just spent an absolute fortune. It's my largest painting yet,&lt;line&gt;so I won't be able to put it with the others.&lt;page&gt;I'll decide later where to display it.&lt;end&gt;</t>
  </si>
  <si>
    <t>2708 | An artist came from Zozo today. He wanted me to see his work. What a waste of time.&lt;end&gt;</t>
  </si>
  <si>
    <t>2709 | Bought a new stairway lamp at the Item Shop. Expensive, but one flip of the switch and everything's bright and cheery.&lt;end&gt;</t>
  </si>
  <si>
    <t>2710 | I invited over an artist from Kohlingen. About as talented as a bucket…&lt;end&gt;</t>
  </si>
  <si>
    <t>2711 | Something's happening to me.&lt;line&gt;It started when I had that picture painted…&lt;page&gt;And I've started hearing odd noises coming from downstairs.&lt;end&gt;</t>
  </si>
  <si>
    <t>2712 | &lt;line&gt;    The diary ends here…&lt;end&gt;</t>
  </si>
  <si>
    <t>2713 | OWZER: &lt;RELM&gt;…&lt;line&gt;Please, come back soon…&lt;line&gt;cough…wheeze.&lt;end&gt;</t>
  </si>
  <si>
    <t>2714 | OWZER: P…please… &lt;wait 60 frame&gt;&lt;line&gt;Help that painting!!&lt;page&gt;“The painting!?”&lt;page&gt;OWZER: It's…there's a monster hiding in my prized painting of a goddess…&lt;line&gt;“A monster?!”&lt;page&gt;OWZER: Yes…&lt;line&gt;And now it's nearly impossible to get it to show itself…&lt;end&gt;</t>
  </si>
  <si>
    <t>2715 | CHADARNOOK: G'fu, fu, fu… &lt;wait 60 frame&gt;&lt;line&gt;Who're these numbskulls?&lt;page&gt;No one…NO ONE…is going to remove me from this fine new painting!!&lt;end&gt;</t>
  </si>
  <si>
    <t>2716 | OWZER: No! Noooo!&lt;line&gt;You can't ruin this painting of my revered goddess!&lt;line&gt;Aim only for the monster!!&lt;end&gt;</t>
  </si>
  <si>
    <t>2717 | &lt;RELM&gt;: Ahhhhh!!&lt;page&gt;OWZER: &lt;RELM&gt;!&lt;line&gt;We can't attack this masterpiece! It would be inexcusable!&lt;end&gt;</t>
  </si>
  <si>
    <t>2718 | &lt;RELM&gt;: Hey!&lt;line&gt;Relax! The monster croaked!&lt;end&gt;</t>
  </si>
  <si>
    <t>2719 | OWZER: Thanks for saving the day! This picture's more precious to me than my own life!&lt;page&gt;&lt;RELM&gt;: Huh?!&lt;line&gt;What are you talking about?&lt;end&gt;</t>
  </si>
  <si>
    <t>2720 | “Now…what was a monster doing in that picture?!”&lt;page&gt;OWZER: It all started when I bought a stone at the Auction House.&lt;page&gt;I took one look at it and suddenly felt I needed a portrait of Starlet.&lt;page&gt;I asked several artists, but none could muster enough skill.&lt;page&gt;It was then that I heard about &lt;RELM&gt;'s amazing ability.&lt;line&gt;I brought her here, and put her to work.&lt;page&gt;But while she was painting, that thing came along… &lt;wait 60 frame&gt;&lt;line&gt;It must have been enticed here by that stone.&lt;end&gt;</t>
  </si>
  <si>
    <t>2721 | Where is the stone…?&lt;page&gt;OWZER: The stone? &lt;wait 60 frame&gt;&lt;line&gt;Over on that bookshelf.&lt;end&gt;</t>
  </si>
  <si>
    <t>2722 | OWZER: Hey, not that.&lt;line&gt;That's priceless!!&lt;page&gt;But…seeing as you saved my hide, I'll give it to you as well.&lt;end&gt;</t>
  </si>
  <si>
    <t>2723 | “This is Magicite…”&lt;page&gt;OWZER: Phew. I don't need any more bad luck. Just take it and go!&lt;end&gt;</t>
  </si>
  <si>
    <t>2724 | OWZER: The stone in question is in the middle of the shelf.&lt;end&gt;</t>
  </si>
  <si>
    <t>2725 | You're gonna love this!&lt;page&gt;Doom Gaze can't restore his HP after battle!&lt;line&gt;Just keep fighting him, and in time you'll defeat him!&lt;end&gt;</t>
  </si>
  <si>
    <t>2726 | First time I've been here…&lt;line&gt;This ain't the kinda place a poor person usually comes!&lt;end&gt;</t>
  </si>
  <si>
    <t>2727 | Okay! &lt;wait 60 frame&gt;&lt;line&gt;Here's our next item!&lt;end&gt;</t>
  </si>
  <si>
    <t>2728 | &lt;line&gt;   The Magicite, “ZoneSeek”!&lt;page&gt;&lt;line&gt;Who'll give me 500 GP?&lt;end&gt;</t>
  </si>
  <si>
    <t>2729 | &lt;line&gt;    The Magicite, “Golem”!&lt;page&gt;&lt;line&gt;Who'll give me 1000 GP?&lt;end&gt;</t>
  </si>
  <si>
    <t>2730 | This is astounding!&lt;line&gt;A real, talking Chocobo!!&lt;page&gt;&lt;line&gt;Do I hear 1000 GP?&lt;end&gt;</t>
  </si>
  <si>
    <t>2731 | &lt;line&gt;    1/1200 of an airship!&lt;page&gt;&lt;line&gt;Do I hear 5000 GP?&lt;end&gt;</t>
  </si>
  <si>
    <t>2732 | You're not gonna believe this! Quality, high-tech merchandise!&lt;line&gt;An “Imp Robot”!!&lt;page&gt;&lt;line&gt;Do I hear 5 GP?&lt;end&gt;</t>
  </si>
  <si>
    <t>2733 | &lt;line&gt;&lt;     &gt;Received the Magicite&lt;line&gt;&lt;              &gt;“Starlet.”&lt;end&gt;</t>
  </si>
  <si>
    <t>2734 | CHILD: Papa!!&lt;line&gt;I want that! Please!&lt;end&gt;</t>
  </si>
  <si>
    <t>2735 | PAPA: No, you don't!&lt;line&gt;Now, pipe down!&lt;end&gt;</t>
  </si>
  <si>
    <t>2736 | CHILD: I want it…I want it!&lt;line&gt;Buy it! &lt;wait 60 frame&gt;Pretty please!!&lt;end&gt;</t>
  </si>
  <si>
    <t>2737 | PAPA: Ho, ho, ho…All right!&lt;line&gt;But just this once! And… &lt;wait 60 frame&gt;… &lt;wait 60 frame&gt;&lt;line&gt;Keep it a secret from Mama!&lt;end&gt;</t>
  </si>
  <si>
    <t>2738 | CHILD: Yahoo!!!&lt;line&gt;Thanks, Papa! Yahoo!&lt;end&gt;</t>
  </si>
  <si>
    <t>2739 | PAPA: 500000 GP!&lt;end&gt;</t>
  </si>
  <si>
    <t>2740 | G'huh?! 500000 GP?!&lt;end&gt;</t>
  </si>
  <si>
    <t>2741 | PAPA: 1000000 GP!&lt;end&gt;</t>
  </si>
  <si>
    <t>2742 | WHAT?! 1000000 GP?!&lt;end&gt;</t>
  </si>
  <si>
    <t>2743 | Sold, to this lucky person.&lt;line&gt;Take it away, please!&lt;end&gt;</t>
  </si>
  <si>
    <t>2744 | PAPA: Well, we have our treat for the day. Let's go home!&lt;page&gt;CHILD: Yahoo! Yippy!!!!&lt;end&gt;</t>
  </si>
  <si>
    <t>2745 | Well, that's all for today!&lt;line&gt;Come back again real soon!&lt;end&gt;</t>
  </si>
  <si>
    <t>2746 | Papa!&lt;line&gt;Let's buy lot's of stuff today, too!&lt;end&gt;</t>
  </si>
  <si>
    <t>2747 | Oh, how could I refuse those cute little eyes?! Ho, ho, ho…&lt;end&gt;</t>
  </si>
  <si>
    <t>2748 | &lt;line&gt;    Not enough money…&lt;end&gt;</t>
  </si>
  <si>
    <t>2749 | OWZER: &lt;line&gt;What a tremendous gift!&lt;page&gt;This young lady's pictures just might help salvage this rotting world of ours!&lt;page&gt;“We need to take &lt;RELM&gt; with us!”&lt;page&gt;She might just be our only chance to restore the sunny days of our not-too-distant past!&lt;end&gt;</t>
  </si>
  <si>
    <t>2750 | OWZER: Cough…hack…&lt;line&gt;&lt;RELM&gt;: Old man! &lt;wait 60 frame&gt;&lt;line&gt;Are you all right?!&lt;page&gt;OWZER: You think things will ever be as they were?&lt;page&gt;“…We don't know…”&lt;line&gt;but if we don't try…&lt;line&gt;OWZER: We'll lose everything…&lt;page&gt;“We haven't much time.&lt;line&gt;We need &lt;RELM&gt;'s help now…”&lt;end&gt;</t>
  </si>
  <si>
    <t>2751 | OWZER: Let me at least hug her&lt;line&gt;&lt;wait 60 frame&gt;one last time…&lt;end&gt;</t>
  </si>
  <si>
    <t>2752 | OWZER: &lt;RELM&gt;…&lt;line&gt;&lt;wait 60 frame&gt;Cough…Hackack…&lt;line&gt;Will you come back some day?&lt;page&gt;And paint me another of your masterpieces?&lt;end&gt;</t>
  </si>
  <si>
    <t>2753 | &lt;RELM&gt;: I'll come back.&lt;line&gt;OWZER: Thank you…&lt;line&gt;Such a nice girl!&lt;end&gt;</t>
  </si>
  <si>
    <t>2754 | &lt;RELM&gt;: I have to go!&lt;line&gt;But fear not, I'll be back to finish this painting!&lt;page&gt;OWZER: I'll be waiting for you!&lt;end&gt;</t>
  </si>
  <si>
    <t>2755 | &lt;line&gt;&lt;     &gt;Received the Magicite&lt;line&gt;&lt;              &gt;“ZoneSeek.”&lt;end&gt;</t>
  </si>
  <si>
    <t>2756 | &lt;line&gt;&lt;     &gt;Received the Magicite&lt;line&gt;&lt;              &gt;“Golem.”&lt;end&gt;</t>
  </si>
  <si>
    <t>2757 | &lt;line&gt;My beloved…&lt;line&gt;&lt;wait 60 frame&gt;We'll always be together… &lt;wait 120 frames&gt;&lt;wait 1 frame&gt;&lt;end&gt;</t>
  </si>
  <si>
    <t>2758 | I'm Curley!&lt;end&gt;</t>
  </si>
  <si>
    <t>2759 | I'm Larry.&lt;end&gt;</t>
  </si>
  <si>
    <t>2760 | I'm Moe!&lt;end&gt;</t>
  </si>
  <si>
    <t>2761 | We're the 3 Dream Stooges!&lt;end&gt;</t>
  </si>
  <si>
    <t>2762 | This man's soul is ours!&lt;end&gt;</t>
  </si>
  <si>
    <t>2763 | Today we dine well!!!&lt;end&gt;</t>
  </si>
  <si>
    <t>2764 | “WAIT!!!”&lt;end&gt;</t>
  </si>
  <si>
    <t>2765 | Back off!&lt;line&gt;I'm not gonna mess with ya unless my brothers are here!&lt;line&gt;See ya!&lt;end&gt;</t>
  </si>
  <si>
    <t>2766 | Good, everyone's here!&lt;line&gt;Let's rumble!&lt;end&gt;</t>
  </si>
  <si>
    <t>2767 | &lt;line&gt;Please…&lt;line&gt;&lt;wait 60 frame&gt;Save my husband…&lt;line&gt;&lt;wait 60 frame&gt;Save &lt;CYAN&gt;…&lt;end&gt;</t>
  </si>
  <si>
    <t>2768 | Where are we?!&lt;end&gt;</t>
  </si>
  <si>
    <t>2769 | &lt;line&gt;We're inside…&lt;line&gt;&lt;wait 60 frame&gt;&lt;CYAN&gt;'s soul…&lt;end&gt;</t>
  </si>
  <si>
    <t>2770 | &lt;line&gt;My husband… &lt;wait 60 frame&gt;&lt;CYAN&gt; continues to torture himself…&lt;page&gt;&lt;line&gt;He failed to defend Doma…&lt;line&gt;&lt;wait 60 frame&gt;The world's slowly dying…&lt;line&gt;&lt;wait 60 frame&gt;and then there's his family…&lt;end&gt;</t>
  </si>
  <si>
    <t>2771 | &lt;line&gt;A beast known as Wrexsoul is taking advantage of him.&lt;end&gt;</t>
  </si>
  <si>
    <t>2772 | Wrexsoul is a composite monster, made up of wretched spirits who were dispatched in meaningless wars.&lt;end&gt;</t>
  </si>
  <si>
    <t>2773 | &lt;line&gt;They're wreaking havoc on Papa!&lt;line&gt;Please help him!!&lt;end&gt;</t>
  </si>
  <si>
    <t>2774 | &lt;line&gt;Please… &lt;wait 60 frame&gt;help &lt;CYAN&gt;…&lt;page&gt;&lt;line&gt;Papa doesn't deserve this…!&lt;end&gt;</t>
  </si>
  <si>
    <t>2775 | Papa…fishing is boring! &lt;wait 135 frames&gt;&lt;wait 1 frame&gt;&lt;end&gt;</t>
  </si>
  <si>
    <t>2776 | This is part of your training. We must all learn patience. &lt;wait 135 frames&gt;&lt;wait 1 frame&gt;&lt;end&gt;</t>
  </si>
  <si>
    <t>2777 | I love fishing! &lt;wait 135 frames&gt;&lt;wait 1 frame&gt;&lt;end&gt;</t>
  </si>
  <si>
    <t>2778 | Excellent concentration!&lt;line&gt;&lt;wait 60 frame&gt;With a little more practice,&lt;line&gt;you'll be Doma's best fencer! &lt;wait 135 frames&gt;&lt;wait 1 frame&gt;&lt;end&gt;</t>
  </si>
  <si>
    <t>2779 | Yippee! Papa praised me!&lt;line&gt;&lt;wait 60 frame&gt;I'm gonna go tell Mama! &lt;wait 135 frames&gt;&lt;wait 1 frame&gt;&lt;end&gt;</t>
  </si>
  <si>
    <t>2780 | Sweetheart……&lt;line&gt;&lt;wait 60 frame&gt;Do you love me? &lt;wait 90 frames&gt;&lt;wait 1 frame&gt;&lt;end&gt;</t>
  </si>
  <si>
    <t>2781 | What do you want from me?&lt;line&gt;&lt;wait 60 frame&gt;A soldier doesn't say things like that! &lt;wait 135 frames&gt;&lt;wait 1 frame&gt;&lt;end&gt;</t>
  </si>
  <si>
    <t>2782 | I……I…loveth &lt;wait 60 frame&gt;you.&lt;line&gt;&lt;wait 60 frame&gt;…More than anything… &lt;wait 90 frames&gt;&lt;wait 1 frame&gt;&lt;end&gt;</t>
  </si>
  <si>
    <t>2783 | I heard that! Yipee!&lt;line&gt;&lt;wait 60 frame&gt;“I loveth you…I loveth you…”&lt;line&gt;&lt;wait 60 frame&gt;Papa loves Mama! &lt;wait 90 frames&gt;&lt;wait 1 frame&gt;&lt;end&gt;</t>
  </si>
  <si>
    <t>2784 | Owain!! Hush!! &lt;wait 75 frames&gt;&lt;wait 1 frame&gt;&lt;end&gt;</t>
  </si>
  <si>
    <t>2785 | You must be Wrexsoul!&lt;line&gt;&lt;wait 60 frame&gt;We want &lt;CYAN&gt; back!!&lt;end&gt;</t>
  </si>
  <si>
    <t>2786 | I heard that! &lt;wait 75 frames&gt;&lt;wait 1 frame&gt;&lt;end&gt;</t>
  </si>
  <si>
    <t>2787 | You're too late! &lt;wait 60 frame&gt;&lt;line&gt;His pain has reached critical mass! Nothing can stop his feelings of rage and despair!&lt;page&gt;I grow stronger now, with his anger, &lt;wait 60 frame&gt;hatred &lt;wait 60 frame&gt;and guilt!&lt;line&gt;And I hunger for… &lt;wait 60 frame&gt;you!&lt;end&gt;</t>
  </si>
  <si>
    <t>2788 | &lt;CYAN&gt;: Thanks be to you.&lt;end&gt;</t>
  </si>
  <si>
    <t>2789 | &lt;CYAN&gt;: I heard my wife and children calling out to me!&lt;page&gt;Their voices finally gave me the strength and courage to come to grips with my own suffering.&lt;end&gt;</t>
  </si>
  <si>
    <t>2790 | &lt;line&gt;Thank you, my love… &lt;wait 135 frames&gt;&lt;wait 1 frame&gt;&lt;end&gt;</t>
  </si>
  <si>
    <t>2791 | &lt;line&gt;Papa's strong!!! &lt;wait 135 frames&gt;&lt;wait 1 frame&gt;&lt;end&gt;</t>
  </si>
  <si>
    <t>2792 | &lt;CYAN&gt;: No…&lt;line&gt;&lt;wait 60 frame&gt;I didn't do anything…&lt;line&gt;&lt;wait 60 frame&gt;then… &lt;wait 60 frame&gt;and I can't now… &lt;wait 60 frame&gt;&lt;line&gt;&lt;wait 60 frame&gt;I'm a man with no honor…&lt;end&gt;</t>
  </si>
  <si>
    <t>2793 | &lt;line&gt;No!&lt;line&gt;&lt;wait 60 frame&gt;You have entirely too much… &lt;wait 120 frames&gt;&lt;wait 1 frame&gt;&lt;end&gt;</t>
  </si>
  <si>
    <t>2794 | &lt;line&gt;Papa…&lt;line&gt;&lt;wait 60 frame&gt;We love you! &lt;wait 120 frames&gt;&lt;wait 1 frame&gt;&lt;end&gt;</t>
  </si>
  <si>
    <t>2795 | &lt;line&gt;We'll always be &lt;wait 60 frame&gt;at your side… &lt;wait 75 frames&gt;&lt;wait 1 frame&gt;&lt;end&gt;</t>
  </si>
  <si>
    <t>2796 | &lt;CYAN&gt;: Elayne and Owain live on in my heart.&lt;page&gt;I must leave the past behind.&lt;line&gt;&lt;wait 60 frame&gt;I have much to live for…&lt;end&gt;</t>
  </si>
  <si>
    <t>2797 | &lt;line&gt;&lt;CYAN&gt;'s soul cleared itself of all doubt and confusion.&lt;end&gt;</t>
  </si>
  <si>
    <t>2798 | &lt;line&gt;&lt;CYAN&gt;'s swordsmanship attained its peak level of skill.&lt;end&gt;</t>
  </si>
  <si>
    <t>2799 | &lt;line&gt;&lt;     &gt;Received the Magicite&lt;line&gt;&lt;              &gt;“Alexandr.”&lt;end&gt;</t>
  </si>
  <si>
    <t>2800 | Memorize the positions.&lt;line&gt;This knowledge might save you.&lt;end&gt;</t>
  </si>
  <si>
    <t>2801 | &lt;line&gt;    Received “Lump of Metal.”&lt;end&gt;</t>
  </si>
  <si>
    <t>2802 | &lt;SABIN&gt;: You don't suppose…&lt;line&gt;&lt;GAU&gt;, could this be your father?&lt;page&gt;&lt;GAU&gt;: Uooo…&lt;end&gt;</t>
  </si>
  <si>
    <t>2803 | &lt;SABIN&gt;: Come on,&lt;line&gt;&lt;GAU&gt;.&lt;line&gt;It's true, right?&lt;line&gt;&lt;GAU&gt;: …fffatherrr…?&lt;page&gt;&lt;SABIN&gt;: Yes.&lt;line&gt;This is definitely your father.&lt;page&gt;&lt;GAU&gt;: ……???&lt;line&gt;…&lt;GAU&gt;'s…father?!&lt;line&gt;Oooogauooooo!&lt;end&gt;</t>
  </si>
  <si>
    <t>2804 | &lt;SABIN&gt;: Right!!&lt;line&gt;Let's go tell your father the news!&lt;page&gt;He needs to know you're his son!&lt;end&gt;</t>
  </si>
  <si>
    <t>2805 | &lt;SABIN&gt;: Just a minute…&lt;line&gt;We can't just go there with you looking like this.&lt;page&gt;&lt;SABIN&gt;: I know!&lt;line&gt;Let's go to Jidoor and give you a make-over!&lt;end&gt;</t>
  </si>
  <si>
    <t>2806 | &lt;SABIN&gt;: No, &lt;GAU&gt;!&lt;line&gt;Don't eat with your fingers!&lt;end&gt;</t>
  </si>
  <si>
    <t>2807 | &lt;GAU&gt;: Yaoooo…&lt;end&gt;</t>
  </si>
  <si>
    <t>2808 | &lt;SABIN&gt;: Don't say “Yaoooo” when you mean “Yes!”&lt;end&gt;</t>
  </si>
  <si>
    <t>2809 | &lt;GAU&gt;: Ho!&lt;end&gt;</t>
  </si>
  <si>
    <t>2810 | &lt;SABIN&gt;: ……&lt;end&gt;</t>
  </si>
  <si>
    <t>2811 | &lt;TERRA&gt;: How do you like these?&lt;line&gt;Wait! What about those?&lt;page&gt;Hm…oh well…&lt;end&gt;</t>
  </si>
  <si>
    <t>2812 | &lt;TERRA&gt;: Did you say something?&lt;line&gt;“N…no! Nothing…&lt;line&gt;…Uh huh…”&lt;end&gt;</t>
  </si>
  <si>
    <t>2813 | &lt;CELES&gt;: Which is it gonna be? Oh! This is nice…but…&lt;line&gt;Do you think it becomes &lt;GAU&gt;?&lt;page&gt;Well…&lt;end&gt;</t>
  </si>
  <si>
    <t>2814 | &lt;CELES&gt;: What?!&lt;line&gt;“…Nothing…”&lt;end&gt;</t>
  </si>
  <si>
    <t>2815 | &lt;CYAN&gt;: What a jaunty hat!&lt;line&gt;“Not at…”&lt;end&gt;</t>
  </si>
  <si>
    <t>2816 | &lt;CYAN&gt;: Wait a minute!&lt;line&gt;Where's the hat?&lt;line&gt;“……”&lt;end&gt;</t>
  </si>
  <si>
    <t>2817 | &lt;SABIN&gt;: This is it!&lt;line&gt;Me go to funeral?&lt;line&gt;&lt;SABIN&gt;: Perfect!&lt;line&gt;Functional yet sporty! Done!&lt;page&gt;“I don't think…”&lt;end&gt;</t>
  </si>
  <si>
    <t>2818 | &lt;SETZER&gt;: Phew!&lt;line&gt;Completely lacking in fashion…&lt;page&gt;&lt;SETZER&gt;: Excuse me, sir.&lt;line&gt;Could you order some clothes like the ones I'm wearing?&lt;page&gt;Impossible!&lt;line&gt;&lt;SETZER&gt;! How dare you think of sticking him in that kinda getup?!&lt;end&gt;</t>
  </si>
  <si>
    <t>2819 | &lt;EDGAR&gt;: I got it!&lt;line&gt;A tuxedo, silk hat…and…&lt;line&gt;…a rose in his teeth!&lt;end&gt;</t>
  </si>
  <si>
    <t>2820 | &lt;LOCKE&gt;: I think that's overdoing it just a bit…&lt;line&gt;He should have a bandana on his head!&lt;end&gt;</t>
  </si>
  <si>
    <t>2821 | &lt;EDGAR&gt;: What's so great about a bandana? Most of the time I see 'em tied around dogs at the beach!&lt;end&gt;</t>
  </si>
  <si>
    <t>2822 | &lt;LOCKE&gt;: HEY!&lt;line&gt;What do you mean by that?&lt;end&gt;</t>
  </si>
  <si>
    <t>2823 | &lt;SABIN&gt;: Okay, &lt;GAU&gt;?&lt;line&gt;Now, any father'd be glad to have a son like you!&lt;line&gt;&lt;GAU&gt;: Hooo…&lt;end&gt;</t>
  </si>
  <si>
    <t>2824 | &lt;SABIN&gt;: Excuse me, Sir.&lt;line&gt;AGED MAN: Who'n blazes 'r you? &lt;wait 60 frame&gt;&lt;line&gt;Oh! The repairman!&lt;page&gt;&lt;SABIN&gt;: Sir…&lt;line&gt;You…had a son, right?&lt;line&gt;You with me!?&lt;end&gt;</t>
  </si>
  <si>
    <t>2825 | &lt;SABIN&gt;: Now, Sir… &lt;wait 60 frame&gt;&lt;line&gt;AGED MAN: Oh! Yes!&lt;line&gt;I'd like you to make those repairs on the double!&lt;page&gt;&lt;SABIN&gt;: Sir…&lt;line&gt;You…had a son, right?&lt;line&gt;You with me!?&lt;end&gt;</t>
  </si>
  <si>
    <t>2826 | AGED MAN: …son?&lt;line&gt;&lt;SABIN&gt;: Right.&lt;line&gt;The truth is, he's alive!&lt;line&gt;Come here, &lt;GAU&gt;!&lt;end&gt;</t>
  </si>
  <si>
    <t>2827 | &lt;GAU&gt;: Fffatherrr…&lt;end&gt;</t>
  </si>
  <si>
    <t>2828 | AGED MAN: What is this?!&lt;line&gt;What's with this “son” business? I never had a son!&lt;end&gt;</t>
  </si>
  <si>
    <t>2829 | AGED MAN: But now that you mention it, I once had a terrible dream. &lt;wait 60 frame&gt; In it, a demon-child was born!&lt;page&gt;I grabbed the creature, and rushed off to the Veldt with it…&lt;line&gt;&lt;wait 60 frame&gt;It was crying like crazy when I arrived on the Veldt.&lt;page&gt;&lt;SABIN&gt;: But, Sir…!&lt;end&gt;</t>
  </si>
  <si>
    <t>2830 | AGED MAN: I left the child there… &lt;wait 60 frame&gt;&lt;line&gt;And without looking back,&lt;line&gt;I turned and started to run.&lt;page&gt;&lt;SABIN&gt;: I'm trying to tell you…&lt;end&gt;</t>
  </si>
  <si>
    <t>2831 | AGED MAN: Suddenly the crying stopped. I turned around and saw a frightful monster…&lt;page&gt;Hideous! Still gives me the shakes.&lt;line&gt;&lt;SABIN&gt;: I give up…&lt;end&gt;</t>
  </si>
  <si>
    <t>2832 | AGED MAN: But you, young man, your parents must be proud of you! I still have dreams of that demon child…&lt;page&gt;Frightening…&lt;end&gt;</t>
  </si>
  <si>
    <t>2833 | &lt;SABIN&gt;: Why! You old…&lt;line&gt;He's completely lost his mind!&lt;line&gt;&lt;GAU&gt;, I'm gonna clobber him!!&lt;end&gt;</t>
  </si>
  <si>
    <t>2834 | &lt;GAU&gt;: Uwaooo…ooooo…&lt;end&gt;</t>
  </si>
  <si>
    <t>2835 | AGED MAN: Eh?&lt;line&gt;Say, is everything fixed yet?&lt;end&gt;</t>
  </si>
  <si>
    <t>2836 | AGED MAN: The repairman,&lt;line&gt;at last!&lt;page&gt;“Uh, no.&lt;line&gt;I was wondering if you knew anything about Emperor Gestahl's map…”&lt;page&gt;AGED MAN: Map…?! &lt;wait 60 frame&gt;&lt;line&gt;Everyone's askin' 'bout that map!&lt;page&gt;Pardon?!&lt;page&gt;AGED MAN: Little while ago, some guy wearin' a bandana asked for the map.&lt;line&gt;So I told him!&lt;page&gt;W…where is it?&lt;end&gt;</t>
  </si>
  <si>
    <t>2837 | AGED MAN: It's where the mountains form a star-shape!&lt;page&gt;You should have just come out and asked me.&lt;line&gt;No need to be shy!&lt;end&gt;</t>
  </si>
  <si>
    <t>2838 | AGED MAN: Got it?!&lt;line&gt;Where the mountains form the shape of a star!&lt;end&gt;</t>
  </si>
  <si>
    <t>2839 | &lt;SABIN&gt;: I…I'm sorry…&lt;end&gt;</t>
  </si>
  <si>
    <t>2840 | &lt;GAU&gt;: Fffatherrr…alive…&lt;line&gt;H… &lt;wait 60 frame&gt;a… &lt;wait 60 frame&gt;p… &lt;wait 60 frame&gt;p… &lt;wait 60 frame&gt;y…&lt;end&gt;</t>
  </si>
  <si>
    <t>2841 | ……Not enough money.&lt;end&gt;</t>
  </si>
  <si>
    <t>2842 | HP and MP recovered,&lt;line&gt;and status ailments, like Poison,&lt;line&gt;cured!&lt;end&gt;</t>
  </si>
  <si>
    <t>2843 | First time I've been back in a while, and the village looks trashed.&lt;line&gt;What on earth happened?&lt;end&gt;</t>
  </si>
  <si>
    <t>2844 | I am Gungho.&lt;line&gt;Warrior extraordinaire from the town of Thamasa.&lt;end&gt;</t>
  </si>
  <si>
    <t>2845 | &lt;STRAGO&gt;: G…Gungho?!&lt;end&gt;</t>
  </si>
  <si>
    <t>2846 | If you're looking for the man dressed all in black, he left for the colosseum.&lt;end&gt;</t>
  </si>
  <si>
    <t>2847 | One day, a man working for an aristocrat in Jidoor came and took that young woman back with him!&lt;end&gt;</t>
  </si>
  <si>
    <t>2848 | I saw a monster floating in the sky! It looked just like a fish.&lt;end&gt;</t>
  </si>
  <si>
    <t>2849 | All the fun places are gone now.&lt;end&gt;</t>
  </si>
  <si>
    <t>2850 | For the first time in 50 years, Ebot's Rock is above water!&lt;line&gt;Head north of town if you want to see it.&lt;end&gt;</t>
  </si>
  <si>
    <t>2851 | GUNGHO: Is that you,&lt;line&gt;&lt;STRAGO&gt;?&lt;line&gt;Have you come back to hunt Hidon?&lt;end&gt;</t>
  </si>
  <si>
    <t>2852 | I've got &lt;STRAGO&gt; on my side now, but what a monumental bag of hot air!&lt;end&gt;</t>
  </si>
  <si>
    <t>2853 | GUNGHO: He'll never change.&lt;line&gt;That's who he is!&lt;end&gt;</t>
  </si>
  <si>
    <t>2854 | When you were younger you hunted Hidon, the legendary monster. But you quit before you found it…&lt;end&gt;</t>
  </si>
  <si>
    <t>2855 | &lt;STRAGO&gt;: I didn't really quit!&lt;page&gt;It's just that, well, the monster lives only on Ebot's Rock, which has been submerged for some time.&lt;page&gt;GUNGHO: You never could give me an honest answer.&lt;end&gt;</t>
  </si>
  <si>
    <t>2856 | GUNGHO: What a buffoon!!&lt;end&gt;</t>
  </si>
  <si>
    <t>2857 | MAYOR: It's only been a year&lt;line&gt;since the world changed…&lt;line&gt;But it feels like forever.&lt;end&gt;</t>
  </si>
  <si>
    <t>2858 | &lt;RELM&gt;: Yea!! We're back!&lt;page&gt;It's like old times!&lt;end&gt;</t>
  </si>
  <si>
    <t>2859 | &lt;STRAGO&gt;: Time to relax!&lt;line&gt;&lt;wait 60 frame&gt;Home sweet home!&lt;end&gt;</t>
  </si>
  <si>
    <t>2860 | &lt;RELM&gt;: This is terrible!&lt;line&gt;Gungho's hurt!&lt;end&gt;</t>
  </si>
  <si>
    <t>2861 | &lt;STRAGO&gt;: Gungho, wake up!&lt;end&gt;</t>
  </si>
  <si>
    <t>2862 | &lt;STRAGO&gt;: Who did this to you?&lt;page&gt;GUNGHO: It was…Hidon, the beast you and I used to hunt.&lt;line&gt;I almost had it…&lt;end&gt;</t>
  </si>
  <si>
    <t>2863 | GUNGHO: Oooh…cough, cough…&lt;end&gt;</t>
  </si>
  <si>
    <t>2864 | GUNGHO: &lt;STRAGO&gt;…&lt;line&gt;Please…you must avenge me…&lt;end&gt;</t>
  </si>
  <si>
    <t>2865 | &lt;STRAGO&gt;: You took on Hidon…?&lt;end&gt;</t>
  </si>
  <si>
    <t>2866 | &lt;RELM&gt;: Gramps!&lt;line&gt;Why are you hesitating!&lt;end&gt;</t>
  </si>
  <si>
    <t>2867 | &lt;STRAGO&gt;: Well… &lt;wait 60 frame&gt;I spent my&lt;line&gt;youth chasing that creature.&lt;line&gt;To do it again at this age is more than I bargained for.&lt;end&gt;</t>
  </si>
  <si>
    <t>2868 | &lt;STRAGO&gt;: Gungho…&lt;line&gt;rest easy, I'll do it for you!&lt;end&gt;</t>
  </si>
  <si>
    <t>2869 | &lt;RELM&gt;: Just a minute!&lt;line&gt;You don't think you're going alone, do you?&lt;end&gt;</t>
  </si>
  <si>
    <t>2870 | &lt;STRAGO&gt;: I spent too many years of my life hunting that thing. It is my obsession, not yours.&lt;end&gt;</t>
  </si>
  <si>
    <t>2871 | &lt;RELM&gt;: But Grandpa!&lt;line&gt;This “obsession” of yours could easily slay you!&lt;page&gt;You're my Grandfather.&lt;line&gt;I can't just sit idly by and watch you go.&lt;end&gt;</t>
  </si>
  <si>
    <t>2872 | &lt;STRAGO&gt;: Sorry, &lt;RELM&gt;.&lt;line&gt;I'm so grateful that you care!&lt;page&gt;But as its name implies, the Hidon is extremely difficult to find.&lt;page&gt;Unless I go alone, it will not show itself.&lt;end&gt;</t>
  </si>
  <si>
    <t>2873 | &lt;STRAGO&gt;: Next stop,&lt;line&gt;Ebot's Rock.&lt;end&gt;</t>
  </si>
  <si>
    <t>2874 | &lt;RELM&gt;: Phew…&lt;end&gt;</t>
  </si>
  <si>
    <t>2875 | TREASURE: I'm hungry!&lt;page&gt;Hungry hungry hungry&lt;line&gt;hungry hungry hungry&lt;line&gt;hungry hungry hungry&lt;line&gt;hungry hungry hungry!!&lt;page&gt;Feed me! &lt;wait 60 frame&gt;&lt;line&gt;Otherwise, I won't let you by!&lt;end&gt;</t>
  </si>
  <si>
    <t>2876 | Skinflint!&lt;line&gt;Git outta here!&lt;end&gt;</t>
  </si>
  <si>
    <t>2877 | You must have more than one of those!&lt;end&gt;</t>
  </si>
  <si>
    <t>2878 | I'm not happy unless I have plenty to eat!&lt;end&gt;</t>
  </si>
  <si>
    <t>2879 | Munch &lt;wait 60 frame&gt;munch &lt;wait 60 frame&gt;munch &lt;wait 60 frame&gt;&lt;line&gt;Muurp…that was great. &lt;wait 60 frame&gt;&lt;line&gt;Bring me some more!!&lt;end&gt;</t>
  </si>
  <si>
    <t>2880 | Munch &lt;wait 60 frame&gt;munch &lt;wait 60 frame&gt;munch &lt;wait 60 frame&gt;&lt;line&gt;G'nnnaa! What a feast!&lt;line&gt;I'm stuffed. Completely full!&lt;end&gt;</t>
  </si>
  <si>
    <t>2881 | I like to eat “Coral”!&lt;line&gt;Have any?&lt;page&gt;Hand over some “Coral”?&lt;line&gt;&lt;choice&gt;(Sure.)&lt;line&gt;&lt;choice&gt;(I don't think so.)&lt;end&gt;</t>
  </si>
  <si>
    <t>2882 | &lt;line&gt;  Received a piece of “Coral.”&lt;end&gt;</t>
  </si>
  <si>
    <t>2883 | &lt;line&gt;  Received 2 pieces of “Coral.”&lt;end&gt;</t>
  </si>
  <si>
    <t>2884 | &lt;line&gt;  Received 3 pieces of “Coral.”&lt;end&gt;</t>
  </si>
  <si>
    <t>2885 | &lt;line&gt;  Received 5 pieces of “Coral.”&lt;end&gt;</t>
  </si>
  <si>
    <t>2886 | TREASURE: Bluuurp! Whew!&lt;end&gt;</t>
  </si>
  <si>
    <t>2887 | TREASURE: Oh, yeah,&lt;line&gt;you wanna pass through here, right?&lt;end&gt;</t>
  </si>
  <si>
    <t>2888 | TREASURE: Eh!!&lt;line&gt;What the…!&lt;end&gt;</t>
  </si>
  <si>
    <t>2889 | &lt;STRAGO&gt;: That's Hidon!&lt;end&gt;</t>
  </si>
  <si>
    <t>2890 | &lt;STRAGO&gt;: I did it!&lt;line&gt;I…I…&lt;line&gt;&lt;wait 60 frame&gt;I actually beat Hidon!&lt;end&gt;</t>
  </si>
  <si>
    <t>2891 | &lt;STRAGO&gt;: I have to tell Gungho he is avenged!&lt;end&gt;</t>
  </si>
  <si>
    <t>2892 | &lt;STRAGO&gt;: Gungho…!&lt;end&gt;</t>
  </si>
  <si>
    <t>2893 | GUNGHO: What's all the hullabaloo?!&lt;page&gt;&lt;STRAGO&gt;: Listen to me!&lt;line&gt;I DEFEATED Hidon!&lt;end&gt;</t>
  </si>
  <si>
    <t>2894 | GUNGHO: You WHAT?!&lt;line&gt;You b…beat Hidon?!&lt;line&gt;&lt;wait 60 frame&gt;You're lying! LYING!&lt;end&gt;</t>
  </si>
  <si>
    <t>2895 | &lt;RELM&gt;: No, he's not!&lt;line&gt;He really defeated Hidon.&lt;end&gt;</t>
  </si>
  <si>
    <t>2896 | &lt;STRAGO&gt;: Ho, ho, ho!&lt;line&gt;If I didn't know better, I'd say that Hidon wasn't my only enemy!&lt;end&gt;</t>
  </si>
  <si>
    <t>2897 | GUNGHO: I don't believe this.&lt;line&gt;This has to be a joke!&lt;line&gt;&lt;STRAGO&gt;: Ho, ho, ho!!&lt;page&gt;&lt;STRAGO&gt;: …by the way, how are your wounds healing, Gungho?&lt;end&gt;</t>
  </si>
  <si>
    <t>2898 | GUNGHO: Eh?&lt;line&gt;&lt;wait 60 frame&gt;Oh, they're fine…&lt;end&gt;</t>
  </si>
  <si>
    <t>2899 | &lt;line&gt;&lt;line&gt;&lt;        &gt;That evening……&lt;end&gt;</t>
  </si>
  <si>
    <t>2900 | &lt;STRAGO&gt;: There I was, in a cave that seemed endless. Then, before I knew it, Hidon appeared!&lt;end&gt;</t>
  </si>
  <si>
    <t>2901 | &lt;STRAGO&gt;: I stared Hidon straight in the eye, lifted my staff, and let him have it!&lt;page&gt;&lt;line&gt;   G'Pow!!&lt;page&gt;&lt;line&gt;   Thwack!!&lt;page&gt;&lt;line&gt;   Crash!!&lt;end&gt;</t>
  </si>
  <si>
    <t>2902 | &lt;STRAGO&gt;: I wanted to show my enemy the true meaning of the word, “hero”!&lt;end&gt;</t>
  </si>
  <si>
    <t>2903 | &lt;STRAGO&gt;: And then…… &lt;wait 120 frames&gt;&lt;wait 1 frame&gt;&lt;end&gt;</t>
  </si>
  <si>
    <t>2904 | &lt;RELM&gt;: What happened to Grandpa?&lt;page&gt;GUNGHO: Huh?&lt;line&gt;Finally! He nodded off.&lt;end&gt;</t>
  </si>
  <si>
    <t>2905 | GUNGHO: However… &lt;wait 60 frame&gt;&lt;line&gt;Let's let him be!&lt;line&gt;He's nice and…quiet…&lt;line&gt;Now, about my “wounds”…&lt;end&gt;</t>
  </si>
  <si>
    <t>2906 | &lt;RELM&gt;: Wait!&lt;line&gt;First let me thank you.&lt;page&gt;You gave Grandpa a reason to go and defeat something that had tormented him for decades!&lt;page&gt;Even if YOU were faking, that creature meant business!&lt;end&gt;</t>
  </si>
  <si>
    <t>2907 | GUNGHO: What a granddaughter he's raised! Amazing!&lt;page&gt;&lt;RELM&gt;: And what a terrible actor you are!&lt;end&gt;</t>
  </si>
  <si>
    <t>2908 | &lt;RELM&gt;: Only &lt;STRAGO&gt; could have been taken in by that performance!&lt;end&gt;</t>
  </si>
  <si>
    <t>2909 | GUNGHO: Everything okay?&lt;end&gt;</t>
  </si>
  <si>
    <t>2910 | GUNGHO: Hidon's appeared at Ebot's Rock again!&lt;end&gt;</t>
  </si>
  <si>
    <t>2911 | During the past year I've traveled the world over.&lt;page&gt;Wanna hear some of my stories?&lt;line&gt;&lt;choice&gt; Yes&lt;line&gt;&lt;choice&gt; No&lt;end&gt;</t>
  </si>
  <si>
    <t>2912 | North of the Veldt is a small, triangular island.&lt;end&gt;</t>
  </si>
  <si>
    <t>2913 | The island is home to a monster that could suck up an entire ocean.&lt;page&gt;What do you suppose might happen if it sucked you inside? That much I don't know!&lt;end&gt;</t>
  </si>
  <si>
    <t>2914 | GUNGHO: What the…!&lt;end&gt;</t>
  </si>
  <si>
    <t>2915 | This is Figaro, the desert castle.&lt;end&gt;</t>
  </si>
  <si>
    <t>2916 | Wait!&lt;end&gt;</t>
  </si>
  <si>
    <t>2917 | Hey! Oh, it's you.&lt;line&gt;Proceed.&lt;end&gt;</t>
  </si>
  <si>
    <t>2918 | Figaro and the Empire are allies!&lt;end&gt;</t>
  </si>
  <si>
    <t>2919 | Figaro Castle is the most modern structure in the world!&lt;end&gt;</t>
  </si>
  <si>
    <t>2920 | It doesn't look like it, but this castle incorporates some of the most high-tech devices in existence. For example, …&lt;end&gt;</t>
  </si>
  <si>
    <t>2921 | Oops…they're all top-secret!&lt;end&gt;</t>
  </si>
  <si>
    <t>2922 | You've seen it, haven't you?&lt;end&gt;</t>
  </si>
  <si>
    <t>2923 | Eh?……&lt;line&gt;Who &lt;wait 15 frames&gt;might &lt;wait 15 frames&gt;you &lt;wait 15 frames&gt;be?&lt;end&gt;</t>
  </si>
  <si>
    <t>2924 | &lt;LOCKE&gt;: This is the pits.&lt;line&gt;We'd better hightail it southward, to Figaro.&lt;end&gt;</t>
  </si>
  <si>
    <t>2925 | This is the frozen Esper…&lt;end&gt;</t>
  </si>
  <si>
    <t>2926 | GUARD: We won't hand over the Esper!!&lt;end&gt;</t>
  </si>
  <si>
    <t>2927 | GUARD: Whelk! Get them!&lt;end&gt;</t>
  </si>
  <si>
    <t>2928 | Scram, you blockhead.&lt;end&gt;</t>
  </si>
  <si>
    <t>2929 | Back to your post.&lt;end&gt;</t>
  </si>
  <si>
    <t>2930 | Time's up?&lt;line&gt;Good! I'll take a break!&lt;end&gt;</t>
  </si>
  <si>
    <t>2931 | I'm not buying anything!&lt;end&gt;</t>
  </si>
  <si>
    <t>2932 | The Empire has taken possession here.&lt;end&gt;</t>
  </si>
  <si>
    <t>2933 | A detached force is making its way toward Narshe.&lt;line&gt;We'll link up with them soon.&lt;end&gt;</t>
  </si>
  <si>
    <t>2934 | That clown, Kefka, is on the verge of invading Narshe.&lt;end&gt;</t>
  </si>
  <si>
    <t>2935 | DUNCAN'S WIFE: I'm sure there's a hidden passage under the rich man's house. Find the room that's drafty.&lt;end&gt;</t>
  </si>
  <si>
    <t>2936 | MERCHANT: You're that thief,&lt;line&gt;&lt;LOCKE&gt;, aren't you?&lt;page&gt;&lt;LOCKE&gt;: Hey!&lt;line&gt;Call me a treasure hunter,&lt;line&gt;or I'll rip your lungs out!&lt;end&gt;</t>
  </si>
  <si>
    <t>2937 | MERCHANT: Sorry!&lt;end&gt;</t>
  </si>
  <si>
    <t>2938 | MERCHANT: Look!&lt;line&gt;As luck would have it, I'm fresh out of merchandise!&lt;page&gt;&lt;choice&gt;(I'm gonna pound your face!)&lt;line&gt;&lt;choice&gt;(Guess I'm out of luck!)&lt;end&gt;</t>
  </si>
  <si>
    <t>2939 | MERCHANT: Thanks to the Empire, my business is up!&lt;end&gt;</t>
  </si>
  <si>
    <t>2940 | Peace has been restored, but my husband never returned.&lt;end&gt;</t>
  </si>
  <si>
    <t>2941 | You say peace is really here to stay?&lt;end&gt;</t>
  </si>
  <si>
    <t>2942 | There's nothing like being free!&lt;end&gt;</t>
  </si>
  <si>
    <t>2943 | Now I can relax and drink my cider.&lt;end&gt;</t>
  </si>
  <si>
    <t>2944 | Need a rest?&lt;line&gt;&lt;choice&gt;(Yes)&lt;line&gt;&lt;choice&gt;(No)&lt;end&gt;</t>
  </si>
  <si>
    <t>2945 | Kue!!&lt;end&gt;</t>
  </si>
  <si>
    <t>2946 | &lt;choice&gt;(Ride a chocobo?)&lt;line&gt;&lt;choice&gt;(Not yet.)&lt;end&gt;</t>
  </si>
  <si>
    <t>2947 | Recovery spring&lt;end&gt;</t>
  </si>
  <si>
    <t>2948 | &lt;line&gt;The three have reached Narshe,&lt;line&gt;and a decisive battle is about to&lt;line&gt;take place…&lt;end&gt;</t>
  </si>
  <si>
    <t>2949 | &lt;line&gt;&lt;     &gt;Received “&lt;item&gt;”!&lt;end&gt;</t>
  </si>
  <si>
    <t>2950 | &lt;line&gt;&lt;     &gt;Learned “&lt;skill&gt;”!&lt;end&gt;</t>
  </si>
  <si>
    <t>2951 | &lt;line&gt;&lt;     &gt;Found &lt;GP&gt; GP!&lt;end&gt;</t>
  </si>
  <si>
    <t>2952 | &lt;line&gt;&lt;             &gt;Empty!&lt;end&gt;</t>
  </si>
  <si>
    <t>2953 | 80 GP per night!&lt;line&gt;Well?&lt;line&gt;&lt;choice&gt; Yes&lt;line&gt;&lt;choice&gt; No&lt;end&gt;</t>
  </si>
  <si>
    <t>2954 | Good mattress for 150 GP!&lt;line&gt;Stay a while?&lt;line&gt;&lt;choice&gt; Yes&lt;line&gt;&lt;choice&gt; No&lt;end&gt;</t>
  </si>
  <si>
    <t>2955 | You can stay for 250 GP.&lt;line&gt;Well?&lt;line&gt;&lt;choice&gt; Yes&lt;line&gt;&lt;choice&gt; No&lt;end&gt;</t>
  </si>
  <si>
    <t>2956 | &lt;line&gt;   Choose a scenario…kupo!&lt;end&gt;</t>
  </si>
  <si>
    <t>2957 | Right.&lt;line&gt;We're going in!&lt;end&gt;</t>
  </si>
  <si>
    <t>2958 | Chocobo ride for 80 GP.&lt;line&gt;Hop aboard?&lt;line&gt;&lt;choice&gt; Yes&lt;line&gt;&lt;choice&gt; No&lt;end&gt;</t>
  </si>
  <si>
    <t>2959 | Chocobo ride for 150 GP.&lt;line&gt;Hop aboard?&lt;line&gt;&lt;choice&gt; Yes&lt;line&gt;&lt;choice&gt; No&lt;end&gt;</t>
  </si>
  <si>
    <t>2960 | &lt;line&gt;&lt;     &gt;Monster-in-a-box! &lt;wait for key 60 frames&gt;&lt;wait 1 frame&gt;&lt;end&gt;</t>
  </si>
  <si>
    <t>2961 | Use the crane to go down?&lt;line&gt;&lt;choice&gt; Yes&lt;line&gt;&lt;choice&gt; No&lt;end&gt;</t>
  </si>
  <si>
    <t>2962 | The Statues are up ahead…&lt;end&gt;</t>
  </si>
  <si>
    <t>2963 |    Divide into 3 groups.&lt;line&gt;   Use the Y Button to switch&lt;line&gt;   between them.&lt;end&gt;</t>
  </si>
  <si>
    <t>2964 | &lt;TERRA&gt;: General Leo…&lt;line&gt;I believe I understand what you're trying to say.&lt;end&gt;</t>
  </si>
  <si>
    <t>2965 | &lt;LOCKE&gt;: As long as there're people who need to be protected, I'll fight!&lt;end&gt;</t>
  </si>
  <si>
    <t>2966 | &lt;CYAN&gt;: What an amazing device!&lt;end&gt;</t>
  </si>
  <si>
    <t>2967 | &lt;SHADOW&gt;: ……&lt;end&gt;</t>
  </si>
  <si>
    <t>2968 | &lt;EDGAR&gt;: If something happens to me, all the world's women will grieve!&lt;end&gt;</t>
  </si>
  <si>
    <t>2969 | &lt;SABIN&gt;: Riiiiiight!&lt;end&gt;</t>
  </si>
  <si>
    <t>2970 | &lt;CELES&gt;: I'm glad I made it this far…I feel I have a lot to live for…&lt;end&gt;</t>
  </si>
  <si>
    <t>2971 | &lt;STRAGO&gt;: Hey everyone!&lt;line&gt;Let me see the light in your eyes! The old man, here, hasn't given up yet!&lt;end&gt;</t>
  </si>
  <si>
    <t>2972 | &lt;RELM&gt;: Let's do it!&lt;line&gt;Let's go get that madman!&lt;end&gt;</t>
  </si>
  <si>
    <t>2973 | &lt;SETZER&gt;: Something good will come of it all!&lt;end&gt;</t>
  </si>
  <si>
    <t>2974 | A piece of Magicite popped out of Doom Gaze's mouth!&lt;end&gt;</t>
  </si>
  <si>
    <t>2975 | &lt;line&gt;&lt;     &gt;Received the Magicite&lt;line&gt;&lt;              &gt;“Bahamut.”&lt;end&gt;</t>
  </si>
  <si>
    <t>2976 | &lt;EDGAR&gt;: It's time to break into Kefka's domain!&lt;end&gt;</t>
  </si>
  <si>
    <t>2977 | &lt;SETZER&gt;: What's wrong?&lt;line&gt;&lt;CELES&gt;……&lt;end&gt;</t>
  </si>
  <si>
    <t>2978 | &lt;CELES&gt;: The Statues give the Espers the magical energy they need to live.&lt;line&gt;If we destroy the Statues…&lt;end&gt;</t>
  </si>
  <si>
    <t>2979 | &lt;EDGAR&gt;: What'll happen?&lt;end&gt;</t>
  </si>
  <si>
    <t>2980 | &lt;CELES&gt;: I'm really not sure,&lt;line&gt;but…&lt;end&gt;</t>
  </si>
  <si>
    <t>2981 | &lt;CELES&gt;: The Espers, and magic, too, will cease to exist.&lt;end&gt;</t>
  </si>
  <si>
    <t>2982 | &lt;STRAGO&gt;: The Espers…and magic, too, will most definitely disappear from this world.&lt;end&gt;</t>
  </si>
  <si>
    <t>2983 | &lt;EDGAR&gt;: And then…&lt;end&gt;</t>
  </si>
  <si>
    <t>2984 | &lt;CELES&gt;: What will happen to …&lt;line&gt;&lt;TERRA&gt;…?&lt;end&gt;</t>
  </si>
  <si>
    <t>2985 | &lt;line&gt;&lt;line&gt;&lt;line&gt;&lt;     &gt;Welcome, friends!&lt;end&gt;</t>
  </si>
  <si>
    <t>2986 | I knew you'd make it here, so&lt;line&gt;I've prepared some suitable&lt;line&gt;entertainment for you!&lt;end&gt;</t>
  </si>
  <si>
    <t>2987 | How long are you going to let the destruction continue?&lt;page&gt;KEFKA: I've tapped into the ultimate power. Observe…!&lt;end&gt;</t>
  </si>
  <si>
    <t>2988 | KEFKA: Such magnificent power!&lt;line&gt;You are like insects to me!&lt;end&gt;</t>
  </si>
  <si>
    <t>2989 | KEFKA: I will exterminate everyone, and everything!&lt;end&gt;</t>
  </si>
  <si>
    <t>2990 | People will keep rebuilding the things you take from them!&lt;end&gt;</t>
  </si>
  <si>
    <t>2991 | KEFKA: Then I'll destroy those too. Why do people rebuild things they know are going to be destroyed?&lt;page&gt;Why do people cling to life when they know they can't live forever?&lt;page&gt;Think how meaningless each of your lives is!&lt;end&gt;</t>
  </si>
  <si>
    <t>2992 | It's not the net result of one's life that's important!&lt;page&gt;It's the day-to-day concerns, the personal victories, and the celebration of life…and love!&lt;end&gt;</t>
  </si>
  <si>
    <t>2993 | It's enough if people are able to experience the joy that each day can bring!&lt;end&gt;</t>
  </si>
  <si>
    <t>2994 | KEFKA: And have you found your “joy”, in this nearly dead world of ours?&lt;end&gt;</t>
  </si>
  <si>
    <t>2995 | Yes!&lt;end&gt;</t>
  </si>
  <si>
    <t>2996 | &lt;TERRA&gt;: I know what love is…!&lt;end&gt;</t>
  </si>
  <si>
    <t>2997 | &lt;LOCKE&gt;: And I have learned to celebrate life…and the living.&lt;end&gt;</t>
  </si>
  <si>
    <t>2998 | &lt;CYAN&gt;: My family lives on inside of me.&lt;end&gt;</t>
  </si>
  <si>
    <t>2999 | &lt;SHADOW&gt;: I know what friendship is… and family…&lt;end&gt;</t>
  </si>
  <si>
    <t>3000 | &lt;EDGAR&gt;: It is my dream to build a kingdom in which I can guarantee freedom, and dignity.&lt;end&gt;</t>
  </si>
  <si>
    <t>3001 | &lt;SABIN&gt;: I have come to experience anew the love of my brother!&lt;end&gt;</t>
  </si>
  <si>
    <t>3002 | &lt;CELES&gt;: I've met someone who can accept me for what I am.&lt;end&gt;</t>
  </si>
  <si>
    <t>3003 | &lt;STRAGO&gt;: I have a special little Granddaughter!&lt;end&gt;</t>
  </si>
  <si>
    <t>3004 | &lt;RELM&gt;: And I have a brave Grandpa who'll stand by me through it all.&lt;end&gt;</t>
  </si>
  <si>
    <t>3005 | &lt;SETZER&gt;: My friend's airship…&lt;line&gt;and her love!&lt;end&gt;</t>
  </si>
  <si>
    <t>3006 | &lt;MOG&gt;: I have my friends here!&lt;end&gt;</t>
  </si>
  <si>
    <t>3007 | &lt;GAU&gt;: You my friends!&lt;line&gt;Me uwaooo all of you!&lt;end&gt;</t>
  </si>
  <si>
    <t>3008 | KEFKA: This is sickening…&lt;line&gt;You sound like chapters from a self-help booklet!&lt;line&gt;Prepare yourselves!&lt;end&gt;</t>
  </si>
  <si>
    <t>3009 | KEFKA: Now, for my next trick, I will make you all…disappear!&lt;end&gt;</t>
  </si>
  <si>
    <t>3010 | Kefka, you don't know what you're doing! Stop!&lt;end&gt;</t>
  </si>
  <si>
    <t>3011 | KEFKA: I command the greatest&lt;line&gt;power in the universe!&lt;line&gt;You are all helpless before me!&lt;end&gt;</t>
  </si>
  <si>
    <t>3012 | KEFKA: I will destroy everything…&lt;line&gt;I will create a monument to non-existence!&lt;end&gt;</t>
  </si>
  <si>
    <t>3013 | Life will go on!&lt;line&gt;There will always be people,&lt;line&gt;and dreams!&lt;end&gt;</t>
  </si>
  <si>
    <t>3014 | KEFKA: No!&lt;line&gt;I will hunt them down.&lt;line&gt;I will destroy it all!&lt;line&gt;Destroy! Destroy! Destroy!!&lt;end&gt;</t>
  </si>
  <si>
    <t>3015 | We will not allow you to harm another living thing.&lt;end&gt;</t>
  </si>
  <si>
    <t>3016 | KEFKA: Hee, hee, hee!!&lt;line&gt;But what fun is destruction if no “precious” lives are lost!&lt;end&gt;</t>
  </si>
  <si>
    <t>3017 | It's over, Kefka!&lt;end&gt;</t>
  </si>
  <si>
    <t>3018 | KEFKA: Oh!&lt;line&gt;But it hasn't yet begun!&lt;line&gt;And I'm giving you a front-row seat!&lt;end&gt;</t>
  </si>
  <si>
    <t>3019 | It's breaking up!&lt;end&gt;</t>
  </si>
  <si>
    <t>3020 | There's no time to lose!&lt;line&gt;Airship's just ahead.&lt;end&gt;</t>
  </si>
  <si>
    <t>3021 | &lt;CELES&gt;: &lt;TERRA&gt;!&lt;line&gt;What's wrong?&lt;end&gt;</t>
  </si>
  <si>
    <t>3022 | &lt;EDGAR&gt;: The Espers…&lt;line&gt;They no longer exist…&lt;end&gt;</t>
  </si>
  <si>
    <t>3023 | &lt;TERRA&gt;: Come with me.&lt;line&gt;I can lead you out with my last ounce of strength.&lt;end&gt;</t>
  </si>
  <si>
    <t>3024 | &lt;CELES&gt;: Come on, everybody!&lt;line&gt;We have to work together!&lt;end&gt;</t>
  </si>
  <si>
    <t>3025 | The Magicite…&lt;page&gt;Magic is disappearing from this world…&lt;end&gt;</t>
  </si>
  <si>
    <t>3026 | &lt;CELES&gt;: You mean &lt;TERRA&gt; too?&lt;end&gt;</t>
  </si>
  <si>
    <t>3027 | &lt;TERRA&gt;!!!!&lt;end&gt;</t>
  </si>
  <si>
    <t>3028 | &lt;TERRA&gt;: Everyone's calling me.&lt;end&gt;</t>
  </si>
  <si>
    <t>3029 | &lt;CELES&gt;: &lt;TERRA&gt;!&lt;line&gt;You're back!&lt;end&gt;</t>
  </si>
  <si>
    <t>3030 | &lt;TERRA&gt;: Come with me! &lt;wait 45 frames&gt;&lt;wait 1 frame&gt;&lt;end&gt;</t>
  </si>
  <si>
    <t>3031 | &lt;EDGAR&gt;: The last piece of Magicite! &lt;wait 60 frames&gt;&lt;wait 1 frame&gt;&lt;end&gt;</t>
  </si>
  <si>
    <t>3032 | &lt;CELES&gt;: &lt;TERRA&gt;!&lt;line&gt;It's okay!&lt;line&gt;Your power! It's fading… &lt;wait 90 frames&gt;&lt;wait 1 frame&gt;&lt;end&gt;</t>
  </si>
  <si>
    <t>3033 | &lt;CELES&gt;: &lt;TERRA&gt;,&lt;line&gt;your strength is going! &lt;wait 120 frames&gt;&lt;wait 1 frame&gt;&lt;end&gt;</t>
  </si>
  <si>
    <t>3034 | &lt;EDGAR&gt;: Follow her! &lt;wait 30 frames&gt;&lt;wait 1 frame&gt;&lt;end&gt;</t>
  </si>
  <si>
    <t>3035 | &lt;SETZER&gt;: Leave it to me! &lt;wait 30 frames&gt;&lt;wait 1 frame&gt;&lt;end&gt;</t>
  </si>
  <si>
    <t>3036 | &lt;line&gt;&lt;line&gt;&lt;     &gt;Do it right, Katarin…! &lt;wait 150 frames&gt;&lt;wait 1 frame&gt;&lt;end&gt;</t>
  </si>
  <si>
    <t>3037 | &lt;line&gt;&lt;line&gt;&lt;     &gt;Gotta hang in there… &lt;wait 120 frames&gt;&lt;wait 1 frame&gt;&lt;end&gt;</t>
  </si>
  <si>
    <t>3038 | &lt;line&gt;&lt;     &gt;…for a while longer… &lt;wait 120 frames&gt;&lt;wait 1 frame&gt;&lt;end&gt;</t>
  </si>
  <si>
    <t>3039 | Just a little longer… &lt;wait 120 frames&gt;&lt;wait 1 frame&gt;&lt;end&gt;</t>
  </si>
  <si>
    <t>3040 | Where's &lt;TERRA&gt;!? &lt;wait 60 frames&gt;&lt;wait 1 frame&gt;&lt;end&gt;</t>
  </si>
  <si>
    <t>3041 | &lt;CELES&gt;: &lt;TERRA&gt;! &lt;wait 60 frames&gt;&lt;wait 1 frame&gt;&lt;end&gt;</t>
  </si>
  <si>
    <t>3042 | &lt;TERRA&gt;: Thank you, &lt;line&gt;&lt;SETZER&gt;! &lt;wait 90 frames&gt;&lt;wait 1 frame&gt;&lt;end&gt;</t>
  </si>
  <si>
    <t>3043 | &lt;SETZER&gt;: Didn't I say it before?! This is the world's fastest ship! &lt;wait 120 frames&gt;&lt;wait 1 frame&gt;&lt;end&gt;</t>
  </si>
  <si>
    <t>3044 | &lt;line&gt;&lt;EDGAR&gt;: &lt;CYAN&gt;!&lt;line&gt;Think you can handle that switch?! &lt;wait 150 frames&gt;&lt;wait 1 frame&gt;&lt;page&gt;&lt;line&gt;&lt;CYAN&gt;: Machines…&lt;line&gt;I HATE machines! &lt;wait 150 frames&gt;&lt;wait 1 frame&gt;&lt;end&gt;</t>
  </si>
  <si>
    <t>3045 | &lt;CYAN&gt;: You just have to show technology who's boss!! &lt;wait 150 frames&gt;&lt;wait 1 frame&gt;&lt;end&gt;</t>
  </si>
  <si>
    <t>3046 | &lt;SETZER&gt;: Wait! &lt;wait 120 frames&gt;&lt;wait 1 frame&gt;&lt;end&gt;</t>
  </si>
  <si>
    <t>3047 | &lt;SETZER&gt;: Let's go that way!! &lt;wait 180 frames&gt;&lt;wait 1 frame&gt;&lt;page&gt;&lt;line&gt;Sometimes in life you just have to FEEL your way through a situation! &lt;wait 180 frames&gt;&lt;wait 1 frame&gt;&lt;end&gt;</t>
  </si>
  <si>
    <t>3048 | &lt;line&gt;&lt;SETZER&gt;: Daryl…I'm starting to sound just like you! &lt;wait 150 frames&gt;&lt;wait 1 frame&gt;&lt;end&gt;</t>
  </si>
  <si>
    <t>3049 | &lt;line&gt;&lt;MOG&gt;: Heeeeelp! Save me! &lt;wait 180 frames&gt;&lt;wait 1 frame&gt;&lt;end&gt;</t>
  </si>
  <si>
    <t>3050 | &lt;line&gt;&lt;MOG&gt;: The hair!!&lt;line&gt;Watch the hair!!! &lt;wait 180 frames&gt;&lt;wait 1 frame&gt;&lt;end&gt;</t>
  </si>
  <si>
    <t>3051 | &lt;line&gt;&lt;CELES&gt;: It won't open! &lt;wait 180 frames&gt;&lt;wait 1 frame&gt;&lt;end&gt;</t>
  </si>
  <si>
    <t>3052 | &lt;line&gt;&lt;UMARO&gt;: U'ghaaaa! &lt;wait 150 frames&gt;&lt;wait 1 frame&gt;&lt;end&gt;</t>
  </si>
  <si>
    <t>3053 | &lt;EDGAR&gt;: Where's &lt;SABIN&gt; when you need him…? &lt;wait 240 frames&gt;&lt;wait 1 frame&gt;&lt;end&gt;</t>
  </si>
  <si>
    <t>3054 | &lt;SABIN&gt;: I didn't turn my back on the kingdom, big brother… &lt;wait 90 frames&gt;&lt;wait 1 frame&gt;&lt;page&gt;I knew you'd be a better king.&lt;line&gt;I trained hard knowing I might have to help you one day… &lt;wait 150 frames&gt;&lt;wait 1 frame&gt;&lt;page&gt;Now I know why I have these stupid muscles! &lt;wait 90 frames&gt;&lt;wait 1 frame&gt;&lt;end&gt;</t>
  </si>
  <si>
    <t>3055 | &lt;line&gt;&lt;EDGAR&gt;: Ladies first! &lt;wait 120 frames&gt;&lt;wait 1 frame&gt;&lt;end&gt;</t>
  </si>
  <si>
    <t>3056 | &lt;GAU&gt;: &lt;GAU&gt; find short cut! &lt;wait 120 frames&gt;&lt;wait 1 frame&gt;&lt;end&gt;</t>
  </si>
  <si>
    <t>3057 | &lt;CELES&gt;: Both buttons have to be pressed simultaneously… &lt;wait 150 frames&gt;&lt;wait 1 frame&gt;&lt;end&gt;</t>
  </si>
  <si>
    <t>3058 | &lt;line&gt;&lt;SETZER&gt;: &lt;GOGO&gt;!&lt;line&gt;Watch &lt;CELES&gt; and do exactly what she does! &lt;wait 180 frames&gt;&lt;wait 1 frame&gt;&lt;end&gt;</t>
  </si>
  <si>
    <t>3059 | &lt;line&gt;Come on!&lt;line&gt;This floor's about to break apart! &lt;wait 150 frames&gt;&lt;wait 1 frame&gt;&lt;end&gt;</t>
  </si>
  <si>
    <t>3060 | &lt;line&gt;&lt;CELES&gt;: &lt;LOCKE&gt;!! &lt;wait 150 frames&gt;&lt;wait 1 frame&gt;&lt;end&gt;</t>
  </si>
  <si>
    <t>3061 | &lt;line&gt;&lt;LOCKE&gt;: I will not let go…&lt;line&gt;&lt;wait 60 frame&gt;…I promise! &lt;wait 150 frames&gt;&lt;wait 1 frame&gt;&lt;end&gt;</t>
  </si>
  <si>
    <t>3062 | &lt;SETZER&gt;: Don't fall!&lt;line&gt;Remember, you promised me you'd do your “Maria” act again! &lt;wait 120 frames&gt;&lt;wait 1 frame&gt;&lt;end&gt;</t>
  </si>
  <si>
    <t>3063 | &lt;line&gt;You almost ate it trying to pick up that silly trinket! &lt;wait 180 frames&gt;&lt;wait 1 frame&gt;&lt;end&gt;</t>
  </si>
  <si>
    <t>3064 | &lt;line&gt;&lt;SETZER&gt;: What a woman!&lt;line&gt;Your life is hanging by a bandana! &lt;wait 150 frames&gt;&lt;wait 1 frame&gt;&lt;end&gt;</t>
  </si>
  <si>
    <t>3065 | &lt;CELES&gt;: This is my good luck charm… &lt;wait 60 frame&gt;When I found this, my life took a turn for the better… &lt;wait 180 frames&gt;&lt;wait 1 frame&gt;&lt;end&gt;</t>
  </si>
  <si>
    <t>3066 | &lt;CELES&gt;: &lt;LOCKE&gt;…&lt;line&gt;Promise me someday you'll look after me again?! &lt;wait 180 frames&gt;&lt;wait 1 frame&gt;&lt;end&gt;</t>
  </si>
  <si>
    <t>3067 | &lt;line&gt;&lt;TERRA&gt;: Father……? &lt;wait 150 frames&gt;&lt;wait 1 frame&gt;&lt;end&gt;</t>
  </si>
  <si>
    <t>3068 | MADUIN: &lt;TERRA&gt;…we must part now. We Espers will disappear from this world…&lt;line&gt;forever. &lt;wait 240 frames&gt;&lt;wait 1 frame&gt;&lt;end&gt;</t>
  </si>
  <si>
    <t>3069 | MADUIN: But if the human part of you is very strongly attached to something or someone… &lt;wait 240 frames&gt;&lt;wait 1 frame&gt;&lt;page&gt;&lt;line&gt;You will probably be able to remain in this world as a human being… &lt;wait 240 frames&gt;&lt;wait 1 frame&gt;&lt;end&gt;</t>
  </si>
  <si>
    <t>3070 | &lt;line&gt;&lt;RELM&gt;: Grandpa!&lt;line&gt;Stop goofing around!! &lt;wait 150 frames&gt;&lt;wait 1 frame&gt;&lt;end&gt;</t>
  </si>
  <si>
    <t>3071 | &lt;STRAGO&gt;: Sorry, dear…&lt;line&gt;&lt;RELM&gt;: If I hear even a peep out of you, I'm gonna draw your portrait! &lt;wait 150 frames&gt;&lt;wait 1 frame&gt;&lt;end&gt;</t>
  </si>
  <si>
    <t>3072 | &lt;line&gt;&lt;STRAGO&gt;: No!&lt;line&gt;Anything but that! &lt;wait 120 frames&gt;&lt;wait 1 frame&gt;&lt;end&gt;</t>
  </si>
  <si>
    <t>3073 | &lt;RELM&gt;: … &lt;wait 60 frame&gt; …but you know…&lt;line&gt;Just once I'd really like to do a portrait of you…on canvas, of course! &lt;wait 150 frames&gt;&lt;wait 1 frame&gt;&lt;end&gt;</t>
  </si>
  <si>
    <t>3074 | &lt;line&gt;&lt;STRAGO&gt;: &lt;RELM&gt;!&lt;line&gt;How can you be thinking about pictures at a time like this?! &lt;wait 120 frames&gt;&lt;wait 1 frame&gt;&lt;end&gt;</t>
  </si>
  <si>
    <t>3075 | &lt;line&gt;&lt;SHADOW&gt;: Interceptor!&lt;line&gt;Get going! &lt;wait 120 frames&gt;&lt;wait 1 frame&gt;&lt;end&gt;</t>
  </si>
  <si>
    <t>3076 | &lt;SHADOW&gt;: Baram!&lt;line&gt;I'm going to stop running.&lt;line&gt;I'm going to begin all over again… &lt;wait 180 frames&gt;&lt;wait 1 frame&gt;&lt;end&gt;</t>
  </si>
  <si>
    <t>3077 | &lt;line&gt;&lt;SHADOW&gt;: Stay well… &lt;wait 120 frames&gt;&lt;wait 1 frame&gt;&lt;end&gt;</t>
  </si>
  <si>
    <t>3078 | &lt;line&gt;&lt;STRAGO&gt;: No…NO!!!!&lt;line&gt;A “kid” like me doesn't know the meaning of defeat! &lt;wait 150 frames&gt;&lt;wait 1 frame&gt;&lt;end&gt;</t>
  </si>
  <si>
    <t>3079 | &lt;line&gt;&lt;STRAGO&gt;: Gotcha!! &lt;wait 120 frames&gt;&lt;wait 1 frame&gt;&lt;end&gt;</t>
  </si>
  <si>
    <t>3080 | &lt;line&gt;&lt;RELM&gt;: I won't be done in by an older woman! &lt;wait 120 frames&gt;&lt;wait 1 frame&gt;&lt;end&gt;</t>
  </si>
  <si>
    <t>3081 | &lt;line&gt;&lt;RELM&gt;: Wait a minute,&lt;line&gt;lover boy! &lt;wait 120 frames&gt;&lt;wait 1 frame&gt;&lt;end&gt;</t>
  </si>
  <si>
    <t>3082 | &lt;line&gt;&lt;RELM&gt;: You can't just throw me aside! &lt;wait 120 frames&gt;&lt;wait 1 frame&gt;&lt;end&gt;</t>
  </si>
  <si>
    <t>3083 | &lt;line&gt;&lt;RELM&gt;: How about a nice portrait for you, hmm?! &lt;wait 120 frames&gt;&lt;wait 1 frame&gt;&lt;end&gt;e…, hmm?! &lt;wait 120 frames&gt;&lt;wait 1 frame&gt;&lt;end&gt;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e…</t>
  </si>
  <si>
    <t xml:space="preserve">3084 | </t>
  </si>
  <si>
    <t xml:space="preserve">3085 | </t>
  </si>
  <si>
    <t xml:space="preserve">3086 | </t>
  </si>
  <si>
    <t xml:space="preserve">3087 | </t>
  </si>
  <si>
    <t xml:space="preserve">3088 | </t>
  </si>
  <si>
    <t xml:space="preserve">3089 | </t>
  </si>
  <si>
    <t xml:space="preserve">3090 | </t>
  </si>
  <si>
    <t xml:space="preserve">3091 | </t>
  </si>
  <si>
    <t xml:space="preserve">3092 | </t>
  </si>
  <si>
    <t xml:space="preserve">3093 | </t>
  </si>
  <si>
    <t xml:space="preserve">3094 | </t>
  </si>
  <si>
    <t xml:space="preserve">3095 | </t>
  </si>
  <si>
    <t xml:space="preserve">3096 | </t>
  </si>
  <si>
    <t xml:space="preserve">3097 | </t>
  </si>
  <si>
    <t xml:space="preserve">3098 | </t>
  </si>
  <si>
    <t xml:space="preserve">3099 | </t>
  </si>
  <si>
    <t xml:space="preserve">3100 | </t>
  </si>
  <si>
    <t xml:space="preserve">3101 | </t>
  </si>
  <si>
    <t xml:space="preserve">3102 | </t>
  </si>
  <si>
    <t xml:space="preserve">3103 | </t>
  </si>
  <si>
    <t xml:space="preserve">3104 | </t>
  </si>
  <si>
    <t xml:space="preserve">3105 | </t>
  </si>
  <si>
    <t xml:space="preserve">3106 | </t>
  </si>
  <si>
    <t xml:space="preserve">3107 | </t>
  </si>
  <si>
    <t xml:space="preserve">3108 | </t>
  </si>
  <si>
    <t xml:space="preserve">3109 | </t>
  </si>
  <si>
    <t xml:space="preserve">3110 | </t>
  </si>
  <si>
    <t xml:space="preserve">3111 | </t>
  </si>
  <si>
    <t xml:space="preserve">3112 | </t>
  </si>
  <si>
    <t xml:space="preserve">3113 | </t>
  </si>
  <si>
    <t xml:space="preserve">3114 | </t>
  </si>
  <si>
    <t xml:space="preserve">3115 | </t>
  </si>
  <si>
    <t xml:space="preserve">3116 | </t>
  </si>
  <si>
    <t xml:space="preserve">3117 | </t>
  </si>
  <si>
    <t xml:space="preserve">3118 | </t>
  </si>
  <si>
    <t xml:space="preserve">3119 | </t>
  </si>
  <si>
    <t xml:space="preserve">3120 | </t>
  </si>
  <si>
    <t xml:space="preserve">3121 | </t>
  </si>
  <si>
    <t xml:space="preserve">3122 | </t>
  </si>
  <si>
    <t xml:space="preserve">3123 | </t>
  </si>
  <si>
    <t xml:space="preserve">3124 | </t>
  </si>
  <si>
    <t xml:space="preserve">3125 | </t>
  </si>
  <si>
    <t xml:space="preserve">3126 | </t>
  </si>
  <si>
    <t xml:space="preserve">3127 | </t>
  </si>
  <si>
    <t xml:space="preserve">3128 | </t>
  </si>
  <si>
    <t xml:space="preserve">3129 | </t>
  </si>
  <si>
    <t xml:space="preserve">3130 | </t>
  </si>
  <si>
    <t xml:space="preserve">3131 | </t>
  </si>
  <si>
    <t xml:space="preserve">3132 | </t>
  </si>
  <si>
    <t xml:space="preserve">3133 | </t>
  </si>
  <si>
    <t xml:space="preserve">3134 | </t>
  </si>
  <si>
    <t xml:space="preserve">3135 | </t>
  </si>
  <si>
    <t xml:space="preserve">3136 | </t>
  </si>
  <si>
    <t xml:space="preserve">3137 | </t>
  </si>
  <si>
    <t xml:space="preserve">3138 | </t>
  </si>
  <si>
    <t xml:space="preserve">3139 | </t>
  </si>
  <si>
    <t xml:space="preserve">3140 | </t>
  </si>
  <si>
    <t xml:space="preserve">3141 | </t>
  </si>
  <si>
    <t xml:space="preserve">3142 | </t>
  </si>
  <si>
    <t xml:space="preserve">3143 | </t>
  </si>
  <si>
    <t xml:space="preserve">3144 | </t>
  </si>
  <si>
    <t xml:space="preserve">3145 | </t>
  </si>
  <si>
    <t xml:space="preserve">3146 | </t>
  </si>
  <si>
    <t xml:space="preserve">3147 | </t>
  </si>
  <si>
    <t xml:space="preserve">3148 | </t>
  </si>
  <si>
    <t xml:space="preserve">3149 | </t>
  </si>
  <si>
    <t xml:space="preserve">3150 | </t>
  </si>
  <si>
    <t xml:space="preserve">3151 | </t>
  </si>
  <si>
    <t xml:space="preserve">3152 | </t>
  </si>
  <si>
    <t xml:space="preserve">3153 | </t>
  </si>
  <si>
    <t xml:space="preserve">3154 | </t>
  </si>
  <si>
    <t xml:space="preserve">3155 | </t>
  </si>
  <si>
    <t xml:space="preserve">3156 | </t>
  </si>
  <si>
    <t xml:space="preserve">3157 | </t>
  </si>
  <si>
    <t xml:space="preserve">3158 | </t>
  </si>
  <si>
    <t xml:space="preserve">3159 | </t>
  </si>
  <si>
    <t xml:space="preserve">3160 | </t>
  </si>
  <si>
    <t xml:space="preserve">3161 | </t>
  </si>
  <si>
    <t xml:space="preserve">3162 | </t>
  </si>
  <si>
    <t xml:space="preserve">3163 | </t>
  </si>
  <si>
    <t xml:space="preserve">3164 | </t>
  </si>
  <si>
    <t xml:space="preserve">3165 | </t>
  </si>
  <si>
    <t xml:space="preserve">3166 | </t>
  </si>
  <si>
    <t xml:space="preserve">3167 | </t>
  </si>
  <si>
    <t xml:space="preserve">3168 | </t>
  </si>
  <si>
    <t xml:space="preserve">3169 | </t>
  </si>
  <si>
    <t xml:space="preserve">3170 | </t>
  </si>
  <si>
    <t xml:space="preserve">3171 | </t>
  </si>
  <si>
    <t xml:space="preserve">3172 | </t>
  </si>
  <si>
    <t xml:space="preserve">3173 | </t>
  </si>
  <si>
    <t xml:space="preserve">3174 | </t>
  </si>
  <si>
    <t xml:space="preserve">3175 | </t>
  </si>
  <si>
    <t xml:space="preserve">3176 | </t>
  </si>
  <si>
    <t xml:space="preserve">3177 | </t>
  </si>
  <si>
    <t xml:space="preserve">3178 | </t>
  </si>
  <si>
    <t xml:space="preserve">3179 | </t>
  </si>
  <si>
    <t xml:space="preserve">3180 | </t>
  </si>
  <si>
    <t xml:space="preserve">3181 | </t>
  </si>
  <si>
    <t xml:space="preserve">3182 | </t>
  </si>
  <si>
    <t xml:space="preserve">3183 | </t>
  </si>
  <si>
    <t xml:space="preserve">3184 | </t>
  </si>
  <si>
    <t xml:space="preserve">3185 | </t>
  </si>
  <si>
    <t xml:space="preserve">3186 | </t>
  </si>
  <si>
    <t xml:space="preserve">3187 | </t>
  </si>
  <si>
    <t xml:space="preserve">3188 | </t>
  </si>
  <si>
    <t xml:space="preserve">3189 | </t>
  </si>
  <si>
    <t xml:space="preserve">3190 | </t>
  </si>
  <si>
    <t xml:space="preserve">3191 | </t>
  </si>
  <si>
    <t xml:space="preserve">3192 | </t>
  </si>
  <si>
    <t xml:space="preserve">3193 | </t>
  </si>
  <si>
    <t xml:space="preserve">3194 | </t>
  </si>
  <si>
    <t xml:space="preserve">3195 | </t>
  </si>
  <si>
    <t xml:space="preserve">3196 | </t>
  </si>
  <si>
    <t xml:space="preserve">3197 | </t>
  </si>
  <si>
    <t xml:space="preserve">3198 | </t>
  </si>
  <si>
    <t xml:space="preserve">3199 | </t>
  </si>
  <si>
    <t xml:space="preserve">3200 | </t>
  </si>
  <si>
    <t xml:space="preserve">3201 | </t>
  </si>
  <si>
    <t xml:space="preserve">3202 | </t>
  </si>
  <si>
    <t xml:space="preserve">3203 | </t>
  </si>
  <si>
    <t xml:space="preserve">3204 | </t>
  </si>
  <si>
    <t xml:space="preserve">3205 | </t>
  </si>
  <si>
    <t xml:space="preserve">3206 | </t>
  </si>
  <si>
    <t xml:space="preserve">3207 | </t>
  </si>
  <si>
    <t xml:space="preserve">3208 | </t>
  </si>
  <si>
    <t xml:space="preserve">3209 | </t>
  </si>
  <si>
    <t xml:space="preserve">3210 | </t>
  </si>
  <si>
    <t xml:space="preserve">3211 | </t>
  </si>
  <si>
    <t xml:space="preserve">3212 | </t>
  </si>
  <si>
    <t xml:space="preserve">3213 | </t>
  </si>
  <si>
    <t xml:space="preserve">3214 | </t>
  </si>
  <si>
    <t xml:space="preserve">3215 | </t>
  </si>
  <si>
    <t xml:space="preserve">3216 | </t>
  </si>
  <si>
    <t xml:space="preserve">3217 | </t>
  </si>
  <si>
    <t xml:space="preserve">3218 | </t>
  </si>
  <si>
    <t xml:space="preserve">3219 | </t>
  </si>
  <si>
    <t xml:space="preserve">3220 | </t>
  </si>
  <si>
    <t xml:space="preserve">3221 | </t>
  </si>
  <si>
    <t xml:space="preserve">3222 | </t>
  </si>
  <si>
    <t xml:space="preserve">3223 | </t>
  </si>
  <si>
    <t xml:space="preserve">3224 | </t>
  </si>
  <si>
    <t xml:space="preserve">3225 | </t>
  </si>
  <si>
    <t xml:space="preserve">3226 | </t>
  </si>
  <si>
    <t xml:space="preserve">3227 | </t>
  </si>
  <si>
    <t xml:space="preserve">3228 | </t>
  </si>
  <si>
    <t xml:space="preserve">3229 | </t>
  </si>
  <si>
    <t xml:space="preserve">3230 | </t>
  </si>
  <si>
    <t xml:space="preserve">3231 | </t>
  </si>
  <si>
    <t xml:space="preserve">3232 | </t>
  </si>
  <si>
    <t xml:space="preserve">3233 | </t>
  </si>
  <si>
    <t xml:space="preserve">3234 | </t>
  </si>
  <si>
    <t xml:space="preserve">3235 | </t>
  </si>
  <si>
    <t xml:space="preserve">3236 | </t>
  </si>
  <si>
    <t xml:space="preserve">3237 | </t>
  </si>
  <si>
    <t xml:space="preserve">3238 | </t>
  </si>
  <si>
    <t xml:space="preserve">3239 | </t>
  </si>
  <si>
    <t xml:space="preserve">3240 | </t>
  </si>
  <si>
    <t xml:space="preserve">3241 | </t>
  </si>
  <si>
    <t xml:space="preserve">3242 | </t>
  </si>
  <si>
    <t xml:space="preserve">3243 | </t>
  </si>
  <si>
    <t xml:space="preserve">3244 | </t>
  </si>
  <si>
    <t xml:space="preserve">3245 | </t>
  </si>
  <si>
    <t xml:space="preserve">3246 | </t>
  </si>
  <si>
    <t xml:space="preserve">3247 | </t>
  </si>
  <si>
    <t xml:space="preserve">3248 | </t>
  </si>
  <si>
    <t xml:space="preserve">3249 | </t>
  </si>
  <si>
    <t xml:space="preserve">3250 | </t>
  </si>
  <si>
    <t xml:space="preserve">3251 | </t>
  </si>
  <si>
    <t xml:space="preserve">3252 | </t>
  </si>
  <si>
    <t xml:space="preserve">3253 | </t>
  </si>
  <si>
    <t xml:space="preserve">3254 | </t>
  </si>
  <si>
    <t xml:space="preserve">3255 | </t>
  </si>
  <si>
    <t xml:space="preserve">3256 | </t>
  </si>
  <si>
    <t xml:space="preserve">3257 | </t>
  </si>
  <si>
    <t xml:space="preserve">3258 | </t>
  </si>
  <si>
    <t xml:space="preserve">3259 | </t>
  </si>
  <si>
    <t xml:space="preserve">3260 | </t>
  </si>
  <si>
    <t xml:space="preserve">3261 | </t>
  </si>
  <si>
    <t xml:space="preserve">3262 | </t>
  </si>
  <si>
    <t xml:space="preserve">3263 | </t>
  </si>
  <si>
    <t xml:space="preserve">3264 | </t>
  </si>
  <si>
    <t xml:space="preserve">3265 | </t>
  </si>
  <si>
    <t xml:space="preserve">3266 | </t>
  </si>
  <si>
    <t xml:space="preserve">3267 | </t>
  </si>
  <si>
    <t xml:space="preserve">3268 | </t>
  </si>
  <si>
    <t xml:space="preserve">3269 | </t>
  </si>
  <si>
    <t xml:space="preserve">3270 | </t>
  </si>
  <si>
    <t xml:space="preserve">3271 | </t>
  </si>
  <si>
    <t xml:space="preserve">3272 | </t>
  </si>
  <si>
    <t xml:space="preserve">3273 | </t>
  </si>
  <si>
    <t xml:space="preserve">3274 | </t>
  </si>
  <si>
    <t xml:space="preserve">3275 | </t>
  </si>
  <si>
    <t xml:space="preserve">3276 | </t>
  </si>
  <si>
    <t xml:space="preserve">3277 | </t>
  </si>
  <si>
    <t xml:space="preserve">3278 | </t>
  </si>
  <si>
    <t xml:space="preserve">3279 | </t>
  </si>
  <si>
    <t xml:space="preserve">3280 | </t>
  </si>
  <si>
    <t xml:space="preserve">3281 | </t>
  </si>
  <si>
    <t xml:space="preserve">3282 | </t>
  </si>
  <si>
    <t xml:space="preserve">3283 | </t>
  </si>
  <si>
    <t xml:space="preserve">3284 | </t>
  </si>
  <si>
    <t xml:space="preserve">3285 | </t>
  </si>
  <si>
    <t xml:space="preserve">3286 | </t>
  </si>
  <si>
    <t xml:space="preserve">3287 | </t>
  </si>
  <si>
    <t xml:space="preserve">3288 | </t>
  </si>
  <si>
    <t xml:space="preserve">3289 | </t>
  </si>
  <si>
    <t xml:space="preserve">3290 | </t>
  </si>
  <si>
    <t xml:space="preserve">3291 | </t>
  </si>
  <si>
    <t xml:space="preserve">3292 | </t>
  </si>
  <si>
    <t xml:space="preserve">3293 | </t>
  </si>
  <si>
    <t xml:space="preserve">3294 | </t>
  </si>
  <si>
    <t xml:space="preserve">3295 | </t>
  </si>
  <si>
    <t xml:space="preserve">3296 | </t>
  </si>
  <si>
    <t xml:space="preserve">3297 | </t>
  </si>
  <si>
    <t xml:space="preserve">3298 | </t>
  </si>
  <si>
    <t xml:space="preserve">3299 | </t>
  </si>
  <si>
    <t xml:space="preserve">3300 | </t>
  </si>
  <si>
    <t xml:space="preserve">3301 | </t>
  </si>
  <si>
    <t xml:space="preserve">3302 | </t>
  </si>
  <si>
    <t xml:space="preserve">3303 | </t>
  </si>
  <si>
    <t xml:space="preserve">3304 | </t>
  </si>
  <si>
    <t xml:space="preserve">3305 | </t>
  </si>
  <si>
    <t xml:space="preserve">3306 | </t>
  </si>
  <si>
    <t xml:space="preserve">3307 | </t>
  </si>
  <si>
    <t xml:space="preserve">3308 | </t>
  </si>
  <si>
    <t xml:space="preserve">3309 | </t>
  </si>
  <si>
    <t xml:space="preserve">3310 | </t>
  </si>
  <si>
    <t xml:space="preserve">3311 | </t>
  </si>
  <si>
    <t xml:space="preserve">3312 | </t>
  </si>
  <si>
    <t xml:space="preserve">3313 | </t>
  </si>
  <si>
    <t xml:space="preserve">3314 | </t>
  </si>
  <si>
    <t xml:space="preserve">3315 | </t>
  </si>
  <si>
    <t xml:space="preserve">3316 | </t>
  </si>
  <si>
    <t xml:space="preserve">3317 | </t>
  </si>
  <si>
    <t xml:space="preserve">3318 | </t>
  </si>
  <si>
    <t xml:space="preserve">3319 | </t>
  </si>
  <si>
    <t xml:space="preserve">3320 | </t>
  </si>
  <si>
    <t xml:space="preserve">3321 | </t>
  </si>
  <si>
    <t xml:space="preserve">3322 | </t>
  </si>
  <si>
    <t xml:space="preserve">3323 | </t>
  </si>
  <si>
    <t xml:space="preserve">3324 | </t>
  </si>
  <si>
    <t xml:space="preserve">3325 | </t>
  </si>
  <si>
    <t xml:space="preserve">3326 | </t>
  </si>
  <si>
    <t>Phantom Train end</t>
  </si>
  <si>
    <t>Crescent Mountain scene</t>
  </si>
  <si>
    <t>Bank.C0 | 2639 bytes available in 7 blocks</t>
  </si>
  <si>
    <t>Bank.C1 | 172 bytes available in 3 blocks</t>
  </si>
  <si>
    <t>Bank.C2 | 578 bytes available in 2 blocks</t>
  </si>
  <si>
    <t>Bank.C3 | 797 bytes available in 1 blocks</t>
  </si>
  <si>
    <t>Bank.C4 | 5495 bytes available in 5 blocks</t>
  </si>
  <si>
    <t>Bank.C5 | 0 bytes available in 0 blocks</t>
  </si>
  <si>
    <t>Bank.C6 | 0 bytes available in 0 blocks</t>
  </si>
  <si>
    <t>Bank.C7 | 0 bytes available in 0 blocks</t>
  </si>
  <si>
    <t>Bank.C8 | 0 bytes available in 0 blocks</t>
  </si>
  <si>
    <t>Bank.C9 | 276 bytes available in 1 blocks</t>
  </si>
  <si>
    <t>Bank.CA | 8842 bytes available in 12 blocks</t>
  </si>
  <si>
    <t>Bank.CB | 14067 bytes available in 19 blocks</t>
  </si>
  <si>
    <t>Bank.CC | 10396 bytes available in 14 blocks</t>
  </si>
  <si>
    <t>Bank.CD | 0 bytes available in 0 blocks</t>
  </si>
  <si>
    <t>Bank.CE | 1026 bytes available in 3 blocks</t>
  </si>
  <si>
    <t>Bank.CF | 1135 bytes available in 9 blocks</t>
  </si>
  <si>
    <t>Bank.D0 | 854 bytes available in 3 blocks</t>
  </si>
  <si>
    <t>Bank.D1 | 2335 bytes available in 3 blocks</t>
  </si>
  <si>
    <t>Bank.D2 | 553 bytes available in 3 blocks</t>
  </si>
  <si>
    <t>Bank.D3 | 0 bytes available in 0 blocks</t>
  </si>
  <si>
    <t>Bank.D4 | 2759 bytes available in 3 blocks</t>
  </si>
  <si>
    <t>Bank.D5 | 0 bytes available in 0 blocks</t>
  </si>
  <si>
    <t>Bank.D6 | 0 bytes available in 0 blocks</t>
  </si>
  <si>
    <t>Bank.D7 | 0 bytes available in 0 blocks</t>
  </si>
  <si>
    <t>Bank.D8 | 860 bytes available in 5 blocks</t>
  </si>
  <si>
    <t>Bank.D9 | 1622 bytes available in 3 blocks</t>
  </si>
  <si>
    <t>Bank.DA | 0 bytes available in 0 blocks</t>
  </si>
  <si>
    <t>Bank.DB | 0 bytes available in 0 blocks</t>
  </si>
  <si>
    <t>Bank.DC | 0 bytes available in 0 blocks</t>
  </si>
  <si>
    <t>Bank.DD | 0 bytes available in 0 blocks</t>
  </si>
  <si>
    <t>Bank.DE | 0 bytes available in 0 blocks</t>
  </si>
  <si>
    <t>Bank.DF | 208 bytes available in 3 blocks</t>
  </si>
  <si>
    <t>Bank.E0 | 0 bytes available in 0 blocks</t>
  </si>
  <si>
    <t>Bank.E1 | 0 bytes available in 0 blocks</t>
  </si>
  <si>
    <t>Bank.E2 | 0 bytes available in 0 blocks</t>
  </si>
  <si>
    <t>Bank.E3 | 0 bytes available in 0 blocks</t>
  </si>
  <si>
    <t>Bank.E4 | 0 bytes available in 0 blocks</t>
  </si>
  <si>
    <t>Bank.E5 | 0 bytes available in 0 blocks</t>
  </si>
  <si>
    <t>Bank.E6 | 219 bytes available in 3 blocks</t>
  </si>
  <si>
    <t>Bank.E7 | 0 bytes available in 0 blocks</t>
  </si>
  <si>
    <t>Bank.E8 | 0 bytes available in 0 blocks</t>
  </si>
  <si>
    <t>Bank.E9 | 63 bytes available in 1 blocks</t>
  </si>
  <si>
    <t>Bank.EA | 0 bytes available in 0 blocks</t>
  </si>
  <si>
    <t>Bank.EB | 0 bytes available in 0 blocks</t>
  </si>
  <si>
    <t>Bank.EC | 448 bytes available in 1 blocks</t>
  </si>
  <si>
    <t>Bank.ED | 1157 bytes available in 5 blocks</t>
  </si>
  <si>
    <t>Bank.EE | 753 bytes available in 1 blocks</t>
  </si>
  <si>
    <t>Bank.EF | 808 bytes available in 1 blocks</t>
  </si>
  <si>
    <t>Bank.F0 | 50085 bytes available in 1 blocks</t>
  </si>
  <si>
    <t>Bank.F1 | 65536 bytes available in 1 blocks</t>
  </si>
  <si>
    <t>Bank.F2 | 65536 bytes available in 1 blocks</t>
  </si>
  <si>
    <t>Bank.F3 | 65536 bytes available in 1 blocks</t>
  </si>
  <si>
    <t>Bank.F4 | 65536 bytes available in 1 blocks</t>
  </si>
  <si>
    <t>Bank.F5 | 65536 bytes available in 1 blocks</t>
  </si>
  <si>
    <t>Bank.F6 | 65536 bytes available in 1 blocks</t>
  </si>
  <si>
    <t>Bank.F7 | 65536 bytes available in 1 blocks</t>
  </si>
  <si>
    <t>Bank.F8 | 65536 bytes available in 1 blocks</t>
  </si>
  <si>
    <t>Bank.F9 | 65536 bytes available in 1 blocks</t>
  </si>
  <si>
    <t>Bank.FA | 65536 bytes available in 1 blocks</t>
  </si>
  <si>
    <t>Bank.FB | 65536 bytes available in 1 blocks</t>
  </si>
  <si>
    <t>Bank.FC | 65536 bytes available in 1 blocks</t>
  </si>
  <si>
    <t>Bank.FD | 65536 bytes available in 1 blocks</t>
  </si>
  <si>
    <t>Bank.FE | 65536 bytes available in 1 blocks</t>
  </si>
  <si>
    <t>Bank.FF | 65536 bytes available in 1 blocks</t>
  </si>
  <si>
    <t>Narshe Battle</t>
  </si>
  <si>
    <t>After Narshe Battle</t>
  </si>
  <si>
    <t>Ramuh at Zozo</t>
  </si>
  <si>
    <t>Ifrit &amp; Shiva</t>
  </si>
  <si>
    <t>Magitek Room Cid sequence</t>
  </si>
  <si>
    <t>Sealed Gate</t>
  </si>
  <si>
    <t>After Magitek Factory</t>
  </si>
  <si>
    <t>After Sealed Gate</t>
  </si>
  <si>
    <t>Thamasa Strago intro, Burning House intro</t>
  </si>
  <si>
    <t>Thamasa after Burning House</t>
  </si>
  <si>
    <t>Floating Continent statues scene</t>
  </si>
  <si>
    <t>Bank.CA | 8829 bytes available in 12 blocks</t>
  </si>
  <si>
    <t>Bank.CB | 14078 bytes available in 18 blocks</t>
  </si>
  <si>
    <t>Bank.CC | 10443 bytes available in 13 blocks</t>
  </si>
  <si>
    <t>Mod Seed 6</t>
  </si>
  <si>
    <t>1of</t>
  </si>
  <si>
    <t>irrdrstch</t>
  </si>
  <si>
    <t>irrdrstvar</t>
  </si>
  <si>
    <t>random_ranked_drops_steals_chance</t>
  </si>
  <si>
    <t>random_ranked_drops_steals_variation</t>
  </si>
  <si>
    <t>Variation from vanilla enemy drop/steal, based on the ranked items found in item_ranks.py.</t>
  </si>
  <si>
    <t>Kefka: 9 chars, 6 drags</t>
  </si>
  <si>
    <t>Doma Dream - 2 SwdTechs</t>
  </si>
  <si>
    <t>Collapsing, Mt Kolts, Phantom Train - 2 Blitzes</t>
  </si>
  <si>
    <t>Dried Meat when Recruit Gau</t>
  </si>
  <si>
    <t>Rename Cards</t>
  </si>
  <si>
    <t>+36 dragon, final boss levels</t>
  </si>
  <si>
    <t>Better Tier Item: 2 bosses</t>
  </si>
  <si>
    <t>-oh 78.1.1.8.2.2</t>
  </si>
  <si>
    <t>Better Tier Item: 4 bosses</t>
  </si>
  <si>
    <t>Better Tier Item: 3 bosses</t>
  </si>
  <si>
    <t>-oi 78.1.1.8.3.3</t>
  </si>
  <si>
    <t>Better Tier Item: 5 bosses</t>
  </si>
  <si>
    <t>-oj 78.1.1.8.4.4</t>
  </si>
  <si>
    <t>-ok 78.1.1.8.5.5</t>
  </si>
  <si>
    <t>Elemental Shield: 10 checks</t>
  </si>
  <si>
    <t>Elemental Shield: 20 checks</t>
  </si>
  <si>
    <t>High Tier Item: 25 checks</t>
  </si>
  <si>
    <t>-op 36.1.1.6.6.6</t>
  </si>
  <si>
    <t>Dragoon: 6 Dragons</t>
  </si>
  <si>
    <t>-oq 76.0.0</t>
  </si>
  <si>
    <t>1 Exp. Egg</t>
  </si>
  <si>
    <t xml:space="preserve">  -spdbst -ezbuff -bemod 75 -morewarp -ltier -rxi -1of -fightrand 25 -magicrand 50 -itemrand 15 -maxshopcount 5 -iteach 5 -irstat 15 -irrdrstch 50 -irrdrstvar 5</t>
  </si>
  <si>
    <t>-bemod 75</t>
  </si>
  <si>
    <t>Excluded chests replaced with items instead of empty</t>
  </si>
  <si>
    <t>-rxi</t>
  </si>
  <si>
    <t>-fightrand 25</t>
  </si>
  <si>
    <t>-itemrand 15</t>
  </si>
  <si>
    <t>Items randomly teach spells</t>
  </si>
  <si>
    <t>-irstat 15</t>
  </si>
  <si>
    <t>-irrdrstch 50</t>
  </si>
  <si>
    <t>-irrdrstvar 5</t>
  </si>
  <si>
    <t>Graphics</t>
  </si>
  <si>
    <t>Breaking elemental shields cast tier 3 spells that ignore defense and Reflect status.</t>
  </si>
  <si>
    <t>22. Breaking Rods cast tier 2 spells that ignore defense and Reflect status.</t>
  </si>
  <si>
    <t>Original Lores + Rages, 4 Dances, Steal Higher</t>
  </si>
  <si>
    <t>XP/MP/GP 2/3/2</t>
  </si>
  <si>
    <t>Espers: Spells Shuffle | Bonus: Shuffle | Original Summon MP | Balanced Random Equipable 7</t>
  </si>
  <si>
    <t>Shops: Shuffle+15%, 100-125% prices | Chests: Depth Tiered (ignore flagstring)</t>
  </si>
  <si>
    <t>Equippable: Balanced Random 8</t>
  </si>
  <si>
    <t>Equipable Relics: Balanced Random 8</t>
  </si>
  <si>
    <t>Y NPC Remove ON</t>
  </si>
  <si>
    <t>-iteach 10</t>
  </si>
  <si>
    <t>Boss experience multiplier: 0.75</t>
  </si>
  <si>
    <t>Monster drops/steals randomized by item tier - 50% chance of replacing existing item with new item</t>
  </si>
  <si>
    <t>Item rank variation of 5</t>
  </si>
  <si>
    <t>5% chance of empty drop/steal slot replaced with an item</t>
  </si>
  <si>
    <t>items.py/get_good_random: "one of": Paladin Shld, Illumina, Fixed Dice, Ragnarok, ValiantKnife, Exp. Egg, Offering, Dragon Horn, Gem Box, Flame/Ice/Thunder Shld, Minerva</t>
  </si>
  <si>
    <t>No graphics:</t>
  </si>
  <si>
    <t>High Tier Item: 15 bosses</t>
  </si>
  <si>
    <t>-ol 58.1.1.8.15.15</t>
  </si>
  <si>
    <t>-om 79.1.1.10.10.10</t>
  </si>
  <si>
    <t>-on 79.1.1.10.20.20</t>
  </si>
  <si>
    <t>-oo 58.1.1.10.25.25</t>
  </si>
  <si>
    <t>Combined No Graphics:</t>
  </si>
  <si>
    <t>Minor graphics:</t>
  </si>
  <si>
    <t>Combined Minor Graphics:</t>
  </si>
  <si>
    <t>-cg -sl -oa 2.2.2.2.9.9.6.6.6 -ob 30.2.2.1.1.11.8 -oc 26.2.2.3.3.11.4.11.33.11.43 -od 37.1.1.3.11 -oe 41.0.0 -of 24.36.36.0.0 -og 23.36.36.0.0 -sc1 random -sc2 random -sc3 random -sal -sn -eu -csrp 100 125 -fst -sel -brl -bel -lel -rnl -rnc -sdr 4 4 -das -dda -dns -del -sch -com 99999999999999999999999999 -xpm 2 -mpm 3 -gpm 2 -nxppd -lsced 2.5 -hmc 3.5 -xgced 2.5 -ase 3 -bbs -be -bnu -rer 0 -fer 0 -dgne -wnz -mmnu -cmd -ess -ebs -eebr 7 -nm1 random -nm2 random -nmmi -gp 1313 -smc 3 -sws 6 -sfd 6 -iebr 8 -ierbr 8 -csb 18 18 -mca -stra -saw -sisr 15 -sprp 100 120 -sdm 5 -npi -snbr -snes -snsb -snee -snil -ccsr 20 -cpal 106.100.31.60.82.147.70 -cpor 109.1.36.104.61.63.111.7.8.37.80.11.76.16.14 -cspr 118.113.41.72.94.95.159.93.67.136.134.58.119.17.14.15.42.19.20.152 -cspp 0.1.2.3.4.4.5.1.0.2.5.1.3.3.6.6.4.3.1.6 -cos -crvr 255 255 -crm -cnee -anca -adeh -nmc -nfps -nu -fs -fe -fvd -fj -fbs -fedc -as -ond -rr -etn -yremove -frw</t>
  </si>
  <si>
    <t>-cg -sl -oa 2.2.2.2.9.9.6.6.6 -ob 30.2.2.1.1.11.8 -oc 26.2.2.3.3.11.4.11.33.11.43 -od 37.1.1.3.11 -oe 41.0.0 -of 24.36.36.0.0 -og 23.36.36.0.0 -sc1 random -sc2 random -sc3 random -sal -sn -eu -csrp 100 125 -fst -sel -brl -bel -lel -rnl -rnc -sdr 4 4 -das -dda -dns -del -sch -com 99999999999999999999999999 -xpm 2 -mpm 3 -gpm 2 -nxppd -lsced 2.5 -hmc 3.5 -xgced 2.5 -ase 3 -bbs -be -bnu -rer 0 -fer 0 -dgne -wnz -mmnu -cmd -ess -ebs -eebr 7 -nm1 random -nm2 random -nmmi -gp 1313 -smc 3 -sws 6 -sfd 6 -iebr 8 -ierbr 8 -csb 18 18 -mca -stra -saw -sisr 15 -sprp 100 120 -sdm 5 -npi -snbr -snes -snsb -snee -snil -ccsr 20 -cos -crvr 255 255 -crm -cnee -anca -adeh -nmc -nfps -nu -fs -fe -fvd -fj -fbs -fedc -as -ond -rr -etn -yremove -frw</t>
  </si>
  <si>
    <t>-cg -sl -oa 2.2.2.2.9.9.6.6.6 -ob 30.2.2.1.1.11.8 -oc 26.2.2.3.3.11.4.11.33.11.43 -od 37.1.1.3.11 -oe 41.0.0 -of 24.36.36.0.0 -og 23.36.36.0.0 -sc1 random -sc2 random -sc3 random -sal -sn -eu -csrp 100 125 -fst -sel -brl -bel -lel -rnl -rnc -sdr 4 4 -das -dda -dns -del -sch -com 99999999999999999999999999 -xpm 2 -mpm 3 -gpm 2 -nxppd -lsced 2.5 -hmc 3.5 -xgced 2.5 -ase 3 -bbs -be -bnu -rer 0 -fer 0 -dgne -wnz -mmnu -cmd -ess -ebs -eebr 7 -nm1 random -nm2 random -nmmi -gp 1313 -smc 3 -sws 6 -sfd 6 -iebr 8 -ierbr 8 -csb 18 18 -mca -stra -saw -sisr 15 -sprp 100 120 -sdm 5 -npi -snbr -snes -snsb -snee -snil -ccsr 20 -cpal 43.94.124.25.72.128.101 -cspr 0.1.2.3.4.5.6.7.8.9.10.68.12.13.14.15.18.19.20.16 -cspp 2.3.1.5.0.2.0.4.0.2.3.3.4.2.6.0.6.5.6.6 -cos -crvr 255 255 -crm -cnee -anca -adeh -nmc -nfps -nu -fs -fe -fvd -fj -fbs -fedc -as -ond -rr -etn -yremove -frw</t>
  </si>
  <si>
    <t>force Magic command in FT, see thorn's mod</t>
  </si>
  <si>
    <t>Character initial stats swapped before variation</t>
  </si>
  <si>
    <t>-swapstats</t>
  </si>
  <si>
    <t>Flags     -cg -sl -oa 2.2.2.2.9.9.6.6.6 -ob 30.2.2.1.1.11.8 -oc 26.2.2.3.3.11.4.11.33.11.43 -od 37.1.1.3.11 -oe 41.0.0 -of 24.36.36.0.0 -og 23.36.36.0.0 -oh 78.1.1.8.2.2 -oi 78.1.1.8.3.3 -oj 78.1.1.8.4.4 -ok 78.1.1.8.5.5 -ol 58.1.1.8.15.15 -om 79.1.1.10.10.10 -on 79.1.1.10.20.20 -oo 58.1.1.10.25.25 -op 36.1.1.6.6.6 -oq 76.0.0 -sc1 random -sc2 random -sc3 random -sal -sn -eu -csrp 100 125 -swapstats -fst -sel -brl -bel -lel -rnl -rnc -sdr 4 4 -das -dda -dns -del -sch -com 99999999999999999999999999 -fightrand 25 -magicrand 50 -itemrand 15 -xpm 2 -mpm 3 -gpm 2 -nxppd -lsced 2.5 -hmc 3.5 -xgced 2.5 -ase 3 -bbs -be -bnu -spdbst -ezbuff -bemod 75 -rer 0 -fer 0 -dgne -wnz -mmnu -cmd -ess -ebs -eebr 7 -nm1 random -nm2 random -nmmi -gp 1313 -smc 3 -sws 6 -sfd 6 -iebr 8 -ierbr 8 -csb 18 18 -mca -stra -saw -iteach 10 -irstat 15 -irrdrstch 50 -irrdrstvar 5 -sisr 15 -sprp 100 120 -sdm 5 -npi -snbr -snes -snsb -snee -snil -shopsnogood -maxshopcount 5 -ccsr 20 -rxi -cpal 43.94.124.25.72.128.101 -cspr 0.1.2.3.4.5.6.7.8.9.10.68.12.13.14.15.18.19.20.16 -cspp 2.3.1.5.0.2.0.4.0.2.3.3.4.2.6.0.6.5.6.6 -cos -crvr 255 255 -crm -cnee -anca -adeh -nmc -nu -nfps -1of -fs -fe -fvd -fj -fbs -fedc -as -ond -rr -morewarp -ltier -etn -yremove -frw</t>
  </si>
  <si>
    <t>1: MOG</t>
  </si>
  <si>
    <t>Fight, Tools, Magic, Item</t>
  </si>
  <si>
    <t>characters.py</t>
  </si>
  <si>
    <t>swapstats</t>
  </si>
  <si>
    <t>character_swap_stats</t>
  </si>
  <si>
    <t>All characters except Umaro have their stats randomly swapped to other characters. For example Locke's Vigor becomes Terra's Vigor, Terra's MagPwr becomes Gau's MagPwr, etc.</t>
  </si>
  <si>
    <t>Generated 2022-08-28 23:20:47</t>
  </si>
  <si>
    <t>Output    f_wc_8jyr3qdt3jgu.smc</t>
  </si>
  <si>
    <t>Log       f_wc_8jyr3qdt3jgu.txt</t>
  </si>
  <si>
    <t>Seed      8jyr3qdt3jgu</t>
  </si>
  <si>
    <t>Hash      Man, Scholar, Wolf, Bird</t>
  </si>
  <si>
    <t>Better tier item: Stunner</t>
  </si>
  <si>
    <t>Better tier item: Moogle Suit</t>
  </si>
  <si>
    <t>Better tier item: Sniper</t>
  </si>
  <si>
    <t>Better tier item: Nutkin Suit</t>
  </si>
  <si>
    <t>High tier item: Dragon Horn</t>
  </si>
  <si>
    <t>High tier item: Aura Lance</t>
  </si>
  <si>
    <t>SABIN / Start -&gt; CELES / Imperial Camp -&gt; EDGAR / South Figaro -&gt; CYAN / Ancient Castle -&gt; TERRA / Mt. Zozo</t>
  </si>
  <si>
    <t>LOCKE / Start</t>
  </si>
  <si>
    <t>SABIN / Start -&gt; CELES / Imperial Camp -&gt; EDGAR / South Figaro -&gt; CYAN / Ancient Castle</t>
  </si>
  <si>
    <t>SABIN / Start -&gt; SHADOW / Baren Falls</t>
  </si>
  <si>
    <t>SABIN / Start -&gt; CELES / Imperial Camp -&gt; EDGAR / South Figaro</t>
  </si>
  <si>
    <t>SABIN / Start -&gt; CELES / Imperial Camp</t>
  </si>
  <si>
    <t>SABIN / Start -&gt; CELES / Imperial Camp -&gt; EDGAR / South Figaro -&gt; CYAN / Ancient Castle -&gt; STRAGO / Doma WOR</t>
  </si>
  <si>
    <t>RELM / Start</t>
  </si>
  <si>
    <t>SABIN / Start -&gt; CELES / Imperial Camp -&gt; SETZER / Opera House</t>
  </si>
  <si>
    <t>SABIN / Start -&gt; GAU / Collapsing House -&gt; MOG / Serpent Trench</t>
  </si>
  <si>
    <t>SABIN / Start -&gt; GAU / Collapsing House</t>
  </si>
  <si>
    <t>SABIN / Start -&gt; CELES / Imperial Camp -&gt; EDGAR / South Figaro -&gt; CYAN / Ancient Castle -&gt; STRAGO / Doma WOR -&gt; GOGO / Fanatic's Tower</t>
  </si>
  <si>
    <t>SABIN / Start -&gt; UMARO / Mt. Kolts</t>
  </si>
  <si>
    <t>{'TERRA': 5, 'LOCKE': 1, 'CYAN': 4, 'SHADOW': 2, 'EDGAR': 3, 'SABIN': 1, 'CELES': 2, 'STRAGO': 5, 'RELM': 1, 'SETZER': 3, 'MOG': 3, 'GAU': 2, 'GOGO': 6, 'UMARO': 2}</t>
  </si>
  <si>
    <t>[('Palidor', 10), ('Ifrit', 24), ('Shoat', 30), ('Kirin', 30), ('Bahamut', 37), ('Fenrir', 40), ('Crusader', 42), ('Carbunkl', 46), ('Sraphim', 51), ('Odin', 62), ('Golem', 65), ('ZoneSeek', 70), ('Starlet', 85), ('Siren', 89), ('Tritoch', 101), ('Ramuh', 128), ('Unicorn', 135), ('Phantom', 163), ('Terrato', 185), ('Phoenix', 192), ('Maduin', 208), ('Bismark', 209), ('Alexandr', 226), ('Ragnarok', 253), ('Shiva', 261), ('Stray', 331), ('Raiden', 406)]</t>
  </si>
  <si>
    <t>['Shoat', 'Palidor', 'Bahamut', 'Ifrit', 'Kirin', 'Carbunkl', 'Crusader', 'Sraphim', 'Fenrir', 'Odin', 'Golem', 'Starlet', 'Siren', 'Ramuh', 'ZoneSeek', 'Tritoch', 'Unicorn', 'Phantom', 'Terrato', 'Bismark', 'Maduin', 'Phoenix', 'Alexandr', 'Ragnarok', 'Stray', 'Shiva', 'Raiden']</t>
  </si>
  <si>
    <t>Veldt: 2 / Esper: Ifrit | 24</t>
  </si>
  <si>
    <t>Floating Continent: 2 / Esper: Kirin | 30</t>
  </si>
  <si>
    <t>Floating Continent: 2 / Esper: Carbunkl | 46</t>
  </si>
  <si>
    <t>Magitek Factory: 2 / Esper: Crusader | 42</t>
  </si>
  <si>
    <t>Lete River: 5 / Esper: Unicorn | 135</t>
  </si>
  <si>
    <t>Umaro's Cave: 2 / Esper: Sraphim | 51</t>
  </si>
  <si>
    <t>Doom Gaze: 3 / Esper: Starlet | 85</t>
  </si>
  <si>
    <t>Burning House: 5 / Esper: Bismark | 209</t>
  </si>
  <si>
    <t>Daryl's Tomb: 3 / Esper: Siren | 89</t>
  </si>
  <si>
    <t>Gau Father House: 2 / Esper: Fenrir | 40</t>
  </si>
  <si>
    <t>Kohlingen: 3 / Esper: ZoneSeek | 70</t>
  </si>
  <si>
    <t>Doma WOR: 4 / Esper: Maduin | 208</t>
  </si>
  <si>
    <t>Lone Wolf: 3 / Esper: Tritoch | 101</t>
  </si>
  <si>
    <t>Figaro Castle WOR: 3 / Esper: Phantom | 163</t>
  </si>
  <si>
    <t>Zone Eater: 6 / Esper: Raiden | 406</t>
  </si>
  <si>
    <t>Doma WOR: 4 / Esper: Ragnarok | 253</t>
  </si>
  <si>
    <t>Sealed Gate: 5 / Esper: Shiva | 261</t>
  </si>
  <si>
    <t>Mobliz WOR: 5 / Esper: Stray | 331</t>
  </si>
  <si>
    <t>Narshe WOR: 1 / Esper: Shoat | 30</t>
  </si>
  <si>
    <t>Zozo: 5 / Esper: Alexandr | 226</t>
  </si>
  <si>
    <t>Doma WOB: 4 / Esper: Phoenix | 192</t>
  </si>
  <si>
    <t>Esper Mountain: 1 / Esper: Palidor | 10</t>
  </si>
  <si>
    <t>Phantom Train: 1 / Esper: Bahamut | 37</t>
  </si>
  <si>
    <t>Auction House: 1 / Esper: Odin | 62</t>
  </si>
  <si>
    <t>Magitek Factory: 2 / Esper: Terrato | 185</t>
  </si>
  <si>
    <t>Whelk: 5 / Esper: Ramuh | 128</t>
  </si>
  <si>
    <t>Tzen: 1 / Esper: Golem | 65</t>
  </si>
  <si>
    <t>High: 4.428571428571429</t>
  </si>
  <si>
    <t>Avg depth: 2.857142857142857</t>
  </si>
  <si>
    <t>2: TERRA</t>
  </si>
  <si>
    <t>1: EDGAR</t>
  </si>
  <si>
    <t>2: STRAGO</t>
  </si>
  <si>
    <t>1: SETZER</t>
  </si>
  <si>
    <t>3: GOGO</t>
  </si>
  <si>
    <t>Low: 17 | Mid: 29 | High: 45</t>
  </si>
  <si>
    <t>Fight, X Magic, Tools, Item</t>
  </si>
  <si>
    <t>Lore, Throw, Morph, Item</t>
  </si>
  <si>
    <t>Fight, Control, Steal, Item</t>
  </si>
  <si>
    <t>Fight, X Magic, Magic, Item</t>
  </si>
  <si>
    <t>Fight, Capture, Magic, Item</t>
  </si>
  <si>
    <t>Tools, Capture, Morph, Item</t>
  </si>
  <si>
    <t>Fight, Shock, SwdTech, Item</t>
  </si>
  <si>
    <t>Fight, Dance, Possess, Item</t>
  </si>
  <si>
    <t>GP Rain, Dance, Health, Item</t>
  </si>
  <si>
    <t>Fight, Jump, Magic, Item</t>
  </si>
  <si>
    <t>Fight, MagiTek, Magic, Item</t>
  </si>
  <si>
    <t>Fight, Sketch, Throw, Item</t>
  </si>
  <si>
    <t>Fight, Rage, Throw, Item</t>
  </si>
  <si>
    <t>Blitz, Tools, Magic, Item</t>
  </si>
  <si>
    <t>MagiTek, Capture, Magic, Item</t>
  </si>
  <si>
    <t>Runic, Capture, Morph, Item</t>
  </si>
  <si>
    <t>Lore, Throw, Magic, Item</t>
  </si>
  <si>
    <t>Tools, Capture, Magic, Item</t>
  </si>
  <si>
    <t>{0: 116, 1: 92, 2: 21, 3: 6, 4: 1}</t>
  </si>
  <si>
    <t>Character Depth 1: 121</t>
  </si>
  <si>
    <t>Character Depth 2: 26</t>
  </si>
  <si>
    <t>Character Depth 3: 30</t>
  </si>
  <si>
    <t>Character Depth 4: 16</t>
  </si>
  <si>
    <t>Character Depth 5: 45</t>
  </si>
  <si>
    <t>Character Depth 6: 9</t>
  </si>
  <si>
    <t>= RESTART: F:\Program Files (x86)\snes9x\Roms\FF6Rand\BC\04 - BC Option Testing\randomizer.py</t>
  </si>
  <si>
    <t>You are using a Beyond Chaos mod for FF6 Worlds Collide + Entrance Randomizer. Stability is not guaranteed.</t>
  </si>
  <si>
    <t>Please input the file name of your copy of your FF6 WC rom (blank for previous: f_wc_8jyr3qdt3jgu.smc):</t>
  </si>
  <si>
    <t xml:space="preserve">&gt; </t>
  </si>
  <si>
    <t>Randomize monster scripts (will override WC ability scaling element/random).   n</t>
  </si>
  <si>
    <t>Randomize monster drops.   n</t>
  </si>
  <si>
    <t>Randomization successful. Output filename: f_wc_8jyr3qdt3jgu.1661754127.smc</t>
  </si>
  <si>
    <t>Generated 2022-08-30 01:36:43</t>
  </si>
  <si>
    <t>Output    f_wc_1xbln5u2f5ji.smc</t>
  </si>
  <si>
    <t>Log       f_wc_1xbln5u2f5ji.txt</t>
  </si>
  <si>
    <t>Seed      1xbln5u2f5ji</t>
  </si>
  <si>
    <t>Flags     -cg -sl -oa 2.2.2.2.9.9.6.6.6 -ob 30.2.2.1.1.11.8 -oc 26.2.2.3.3.11.4.11.33.11.43 -od 37.1.1.3.11 -oe 41.0.0 -of 24.36.36.0.0 -og 23.36.36.0.0 -oh 78.1.1.8.2.2 -oi 78.1.1.8.3.3 -oj 78.1.1.8.4.4 -ok 78.1.1.8.5.5 -ol 58.1.1.8.15.15 -om 79.1.1.10.10.10 -on 79.1.1.10.20.20 -oo 58.1.1.10.25.25 -op 36.1.1.6.6.6 -oq 76.0.0 -sc1 random -sc2 random -sc3 random -sal -sn -eu -csrp 100 125 -swapstats -fst -sel -brl -bel -lel -rnl -rnc -sdr 4 4 -das -dda -dns -del -sch -com 99999999999999999999999999 -fightrand 25 -magicrand 50 -itemrand 15 -xpm 2 -mpm 3 -gpm 2 -nxppd -lsced 2.5 -hmc 3.5 -xgced 2.5 -ase 3 -bbs -be -bnu -spdbst -ezbuff -bemod 80 -rer 0 -fer 0 -dgne -wnz -mmnu -cmd -ess -ebs -eebr 7 -nm1 random -nm2 random -nmmi -gp 9999 -smc 3 -sws 6 -sfd 6 -iebr 8 -ierbr 8 -csb 18 18 -mca -stra -saw -iteach 15 -irstat 15 -irrdrstch 50 -irrdrstvar 5 -sisr 15 -sprp 100 120 -sdm 5 -npi -snbr -snes -snsb -snee -snil -shopsnogood -maxshopcount 7 -ccsr 20 -rxi -cpal 43.94.124.25.72.128.101 -cspr 0.1.2.3.4.5.6.7.8.9.10.68.12.13.14.15.18.19.20.16 -cspp 2.3.1.5.0.2.0.4.0.2.3.3.4.2.6.0.6.5.6.6 -cos -crvr 255 255 -crm -cnee -anca -adeh -nmc -nu -nfps -1of -fs -fe -fvd -fj -fbs -fedc -as -ond -rr -morewarp -ltier -etn -yremove -frw</t>
  </si>
  <si>
    <t>Hash      Clyde, Sigfried, Old Woman, Gestahl</t>
  </si>
  <si>
    <t>Better tier item: Hero Ring</t>
  </si>
  <si>
    <t>Better tier item: Doom Darts</t>
  </si>
  <si>
    <t>Better tier item: Wing Edge</t>
  </si>
  <si>
    <t>Better tier item: Tao Robe</t>
  </si>
  <si>
    <t>High tier item: Atma Weapon</t>
  </si>
  <si>
    <t>High tier item: Fixed Dice</t>
  </si>
  <si>
    <t>EDGAR / Start -&gt; STRAGO / Figaro Castle WOR -&gt; CELES / Burning House -&gt; TERRA / Opera House</t>
  </si>
  <si>
    <t>SABIN / Start -&gt; LOCKE / Imperial Camp</t>
  </si>
  <si>
    <t>EDGAR / Start -&gt; STRAGO / Figaro Castle WOR -&gt; CELES / Burning House -&gt; TERRA / Opera House -&gt; CYAN / Zozo</t>
  </si>
  <si>
    <t>EDGAR / Start -&gt; STRAGO / Figaro Castle WOR -&gt; MOG / Ebot's Rock -&gt; RELM / Lone Wolf -&gt; SHADOW / Owzer Mansion</t>
  </si>
  <si>
    <t>EDGAR / Start</t>
  </si>
  <si>
    <t>EDGAR / Start -&gt; STRAGO / Figaro Castle WOR -&gt; CELES / Burning House</t>
  </si>
  <si>
    <t>EDGAR / Start -&gt; STRAGO / Figaro Castle WOR</t>
  </si>
  <si>
    <t>EDGAR / Start -&gt; STRAGO / Figaro Castle WOR -&gt; MOG / Ebot's Rock -&gt; RELM / Lone Wolf</t>
  </si>
  <si>
    <t>EDGAR / Start -&gt; STRAGO / Figaro Castle WOR -&gt; MOG / Ebot's Rock</t>
  </si>
  <si>
    <t>EDGAR / Start -&gt; GAU / Ancient Castle</t>
  </si>
  <si>
    <t>SETZER / Start -&gt; GOGO / Kohlingen</t>
  </si>
  <si>
    <t>EDGAR / Start -&gt; STRAGO / Figaro Castle WOR -&gt; CELES / Burning House -&gt; TERRA / Opera House -&gt; UMARO / Whelk</t>
  </si>
  <si>
    <t>{'TERRA': 4, 'LOCKE': 2, 'CYAN': 5, 'SHADOW': 5, 'EDGAR': 1, 'SABIN': 1, 'CELES': 3, 'STRAGO': 2, 'RELM': 4, 'SETZER': 1, 'MOG': 3, 'GAU': 2, 'GOGO': 2, 'UMARO': 5}</t>
  </si>
  <si>
    <t>[('Palidor', 8), ('Raiden', 10), ('Carbunkl', 22), ('Golem', 24), ('Tritoch', 34), ('Bismark', 59), ('Shoat', 71), ('Phantom', 81), ('Ramuh', 86), ('ZoneSeek', 96), ('Starlet', 99), ('Terrato', 101), ('Sraphim', 108), ('Alexandr', 121), ('Stray', 135), ('Siren', 146), ('Odin', 146), ('Unicorn', 146), ('Shiva', 152), ('Bahamut', 161), ('Phoenix', 182), ('Fenrir', 185), ('Maduin', 193), ('Ifrit', 224), ('Crusader', 277), ('Ragnarok', 301), ('Kirin', 311)]</t>
  </si>
  <si>
    <t>['Carbunkl', 'Palidor', 'Golem', 'Shoat', 'Raiden', 'Tritoch', 'Bismark', 'Phantom', 'ZoneSeek', 'Starlet', 'Ramuh', 'Terrato', 'Siren', 'Sraphim', 'Alexandr', 'Odin', 'Stray', 'Shiva', 'Unicorn', 'Bahamut', 'Phoenix', 'Maduin', 'Fenrir', 'Ifrit', 'Kirin', 'Ragnarok', 'Crusader']</t>
  </si>
  <si>
    <t>Fanatic's Tower: 2 / Esper: Raiden | 10</t>
  </si>
  <si>
    <t>Magitek Factory: 3 / Esper: Starlet | 99</t>
  </si>
  <si>
    <t>Veldt: 2 / Esper: Tritoch | 34</t>
  </si>
  <si>
    <t>Floating Continent: 5 / Esper: Bahamut | 161</t>
  </si>
  <si>
    <t>Doma WOR: 5 / Esper: Phoenix | 182</t>
  </si>
  <si>
    <t>Floating Continent: 5 / Esper: Maduin | 193</t>
  </si>
  <si>
    <t>Auction House: 1 / Esper: Carbunkl | 22</t>
  </si>
  <si>
    <t>Lete River: 4 / Esper: Stray | 135</t>
  </si>
  <si>
    <t>South Figaro: 3 / Esper: Siren | 146</t>
  </si>
  <si>
    <t>Zone Eater: 2 / Esper: Phantom | 81</t>
  </si>
  <si>
    <t>Mt. Zozo: 5 / Esper: Crusader | 277</t>
  </si>
  <si>
    <t>Magitek Factory: 3 / Esper: Alexandr | 121</t>
  </si>
  <si>
    <t>South Figaro Cave: 2 / Esper: ZoneSeek | 96</t>
  </si>
  <si>
    <t>Phantom Train: 1 / Esper: Palidor | 8</t>
  </si>
  <si>
    <t>Tritoch: 1 / Esper: Golem | 24</t>
  </si>
  <si>
    <t>Tzen: 1 / Esper: Shoat | 71</t>
  </si>
  <si>
    <t>Veldt Cave WOR: 5 / Esper: Ragnarok | 301</t>
  </si>
  <si>
    <t>Doom Gaze: 1 / Esper: Bismark | 59</t>
  </si>
  <si>
    <t>Narshe Battle: 1 / Esper: Ramuh | 86</t>
  </si>
  <si>
    <t>Phoenix Cave: 2 / Esper: Unicorn | 146</t>
  </si>
  <si>
    <t>Mobliz WOR: 4 / Esper: Kirin | 311</t>
  </si>
  <si>
    <t>Magitek Factory: 3 / Esper: Ifrit | 224</t>
  </si>
  <si>
    <t>Narshe WOR: 2 / Esper: Fenrir | 185</t>
  </si>
  <si>
    <t>Doma WOB: 5 / Esper: Shiva | 152</t>
  </si>
  <si>
    <t>Doma WOR: 5 / Esper: Odin | 146</t>
  </si>
  <si>
    <t>Daryl's Tomb: 1 / Esper: Terrato | 101</t>
  </si>
  <si>
    <t>Esper Mountain: 4 / Esper: Sraphim | 108</t>
  </si>
  <si>
    <t>Max depth: 5</t>
  </si>
  <si>
    <t>Highest: 5</t>
  </si>
  <si>
    <t>High: 3.928571428571429</t>
  </si>
  <si>
    <t>3: CYAN</t>
  </si>
  <si>
    <t>3: SHADOW</t>
  </si>
  <si>
    <t>1: CELES</t>
  </si>
  <si>
    <t>2: RELM</t>
  </si>
  <si>
    <t>3: UMARO</t>
  </si>
  <si>
    <t>Low: 17 | Mid: 26 | High: 38</t>
  </si>
  <si>
    <t>Fight, X Magic, Possess, Dance</t>
  </si>
  <si>
    <t>Fight, X Magic, SwdTech, Tools</t>
  </si>
  <si>
    <t>MagiTek, GP Rain, Sketch, Item</t>
  </si>
  <si>
    <t>Mimic, GP Rain, Sketch, Item</t>
  </si>
  <si>
    <t>Fight, GP Rain, Magic, Item</t>
  </si>
  <si>
    <t>Fight, Morph, Magic, Item</t>
  </si>
  <si>
    <t>Fight, Health, Magic, Item</t>
  </si>
  <si>
    <t>Fight, SwdTech, Magic, Item</t>
  </si>
  <si>
    <t>Fight, Slot, Magic, Item</t>
  </si>
  <si>
    <t>Tools, Slot, GP Rain, Item</t>
  </si>
  <si>
    <t>Tools, Rage, GP Rain, Item</t>
  </si>
  <si>
    <t>Fight, Lore, Magic, Item</t>
  </si>
  <si>
    <t>Fight, X Magic, Lore, Runic</t>
  </si>
  <si>
    <t>Fight, Throw, Lore, Runic</t>
  </si>
  <si>
    <t>Control, Shock, Magic, Item</t>
  </si>
  <si>
    <t>Fight, Shock, Magic, Item</t>
  </si>
  <si>
    <t>Fight, Blitz, Jump, Item</t>
  </si>
  <si>
    <t>Tools, Blitz, Jump, Item</t>
  </si>
  <si>
    <t>Morph, Sketch, Steal, Item</t>
  </si>
  <si>
    <t>Morph, Throw, SwdTech, Item</t>
  </si>
  <si>
    <t>Blitz, Capture, Magic, Item</t>
  </si>
  <si>
    <t>Blitz, Capture, Slot, SwdTech</t>
  </si>
  <si>
    <t>Blitz, Capture, X Magic, Item</t>
  </si>
  <si>
    <t>{0: 131, 1: 75, 2: 22, 3: 7, 4: 1}</t>
  </si>
  <si>
    <t>Character Depth 1: 132</t>
  </si>
  <si>
    <t>Character Depth 2: 30</t>
  </si>
  <si>
    <t>Character Depth 3: 13</t>
  </si>
  <si>
    <t>Character Depth 4: 45</t>
  </si>
  <si>
    <t>Kefka's Tower 6: 16</t>
  </si>
  <si>
    <t>Please input the file name of your copy of your FF6 WC rom (blank for previous: f_wc_1xbln5u2f5ji.smc):</t>
  </si>
  <si>
    <t>Randomize map colors?   (y/n)    y</t>
  </si>
  <si>
    <t>Map colors randomized!</t>
  </si>
  <si>
    <t>Randomization successful. Output filename: f_wc_1xbln5u2f5ji.1661848785.smc</t>
  </si>
  <si>
    <t>-iteach 15</t>
  </si>
  <si>
    <t>-maxshopcount 7</t>
  </si>
  <si>
    <t>-bemod 80</t>
  </si>
  <si>
    <t>f_wc_1xbln5u2f5ji.1661848785.smc</t>
  </si>
  <si>
    <t>Mod Seed 7</t>
  </si>
  <si>
    <t>WoB</t>
  </si>
  <si>
    <t>?</t>
  </si>
  <si>
    <t>WoR</t>
  </si>
  <si>
    <t>WoB longer</t>
  </si>
  <si>
    <t>KT</t>
  </si>
  <si>
    <t>Chadarnook</t>
  </si>
  <si>
    <t>Cranes</t>
  </si>
  <si>
    <t>Ifrit/Shiva</t>
  </si>
  <si>
    <t>Stooges</t>
  </si>
  <si>
    <t>Tentacles</t>
  </si>
  <si>
    <t>Ultros/Chupon</t>
  </si>
  <si>
    <t>Character Gating / 3 Random No Gogo/Umaro start</t>
  </si>
  <si>
    <t>XP/MP/GP 3/5/5</t>
  </si>
  <si>
    <t>Scaling: C+E+D 2.5 | Ability Scaling: Element 2 | Max Level: 99</t>
  </si>
  <si>
    <t>Espers: Spells Shuffle</t>
  </si>
  <si>
    <t>Cursed Shld: 5-15</t>
  </si>
  <si>
    <t>Kefka: 5/6/0</t>
  </si>
  <si>
    <t>Skip: 7 C or 9 E</t>
  </si>
  <si>
    <t>+12 boss levels</t>
  </si>
  <si>
    <t>-cg -sl -oa 2.2.2.2.5.5.4.6.6 -ob 3.1.1.2.7.7.4.9.9 -oc 30.2.2.1.1.11.8 -od 26.2.2.3.3.11.4.11.33.11.43 -oe 37.1.1.3.11 -of 41.0.0 -og 22.12.12.0.0 -sc1 randomngu -sc2 randomngu -sc3 randomngu -sal -sn -eu -csrp 100 125 -fst -sel -brl -bel -lel -rnl -rnc -sdr 4 4 -das -dda -dns -del -sch -com 99999999999999999999999999 -rec1 28 -rec2 29 -rec3 27 -xpm 3 -mpm 5 -gpm 5 -nxppd -lsced 2.5 -hmced 2.5 -xgced 2.5 -ase 2 -sed -bbs -be -bnu -res -fer 0 -escr 100 -dgne -wnz -mmnu -cmd -ess -ebr 68 -nm1 random -nm2 random -nmmi -gp 6000 -smc 3 -sws 6 -sfd 6 -ieor 42 -ieror 100 -csb 5 12 -mca -stra -saw -sirt -sprp 75 125 -sdm 4 -npi -snbr -snsb -snee -snil -ccrt -cms -cos -crvr 255 255 -crm -anca -adeh -nmc -nfps -nu -fs -fe -fvd -fj -fbs -fedc -as -ond -rr -etn -yremove -frw</t>
  </si>
  <si>
    <t>Breakable Rods when Gogo</t>
  </si>
  <si>
    <t>Dried Meat when Gau</t>
  </si>
  <si>
    <t>-oh 76.0.0</t>
  </si>
  <si>
    <t>-oi 78.1.1.8.2.2</t>
  </si>
  <si>
    <t>-oj 78.1.1.8.3.3</t>
  </si>
  <si>
    <t>-ok 78.1.1.8.4.4</t>
  </si>
  <si>
    <t>High Tier Item: 7 bosses</t>
  </si>
  <si>
    <t>-om 58.1.1.8.7.7</t>
  </si>
  <si>
    <t>High Tier Item: 5 bosses</t>
  </si>
  <si>
    <t>-ol 58.1.1.8.5.5</t>
  </si>
  <si>
    <t>-on 79.1.1.10.10.10</t>
  </si>
  <si>
    <t>Elemental Shield: 11 checks</t>
  </si>
  <si>
    <t>-on 79.1.1.10.11.11</t>
  </si>
  <si>
    <t>High Tier Item: 12 checks</t>
  </si>
  <si>
    <t>-oo 58.1.1.10.12.12</t>
  </si>
  <si>
    <t>Dragoon: 3 Dragons</t>
  </si>
  <si>
    <t>-op 36.1.1.6.3.3</t>
  </si>
  <si>
    <t>WoR colors randomized</t>
  </si>
  <si>
    <t>25% chance Fight is replaced with another non-Fight/Magic/Item command</t>
  </si>
  <si>
    <t>15% chance Item is replaced with another non-Fight/Magic/Item command</t>
  </si>
  <si>
    <t>Chests: Random Tiered</t>
  </si>
  <si>
    <t>Shops: Shuffle+5%</t>
  </si>
  <si>
    <t>-cg -sl -oa 2.2.2.2.5.5.4.6.6 -ob 3.1.1.2.7.7.4.9.9 -oc 30.2.2.1.1.11.8 -od 26.2.2.3.3.11.4.11.33.11.43 -oe 22.12.12.0.0 -of 37.1.1.3.11 -og 35.1.1.3.12 -sc1 randomngu -sc2 randomngu -sc3 randomngu -sal -sn -eu -csrp 100 125 -fst -sel -brl -bel -lel -rnl -rnc -sdr 4 4 -das -dda -dns -del -sch -com 99999999999999999999999999 -rec1 28 -rec2 29 -rec3 27 -xpm 3 -mpm 5 -gpm 5 -nxppd -lsced 2.5 -hmced 2.5 -xgced 2.5 -ase 2 -sed -bbs -be -bnu -res -fer 0 -escr 100 -dgne -wnz -mmnu -cmd -ess -ebr 68 -nm1 random -nm2 random -nmmi -gp 6000 -smc 3 -sws 6 -sfd 6 -ieor 42 -ieror 100 -csb 5 12 -mca -stra -saw -sisr 5 -sprp 75 125 -sdm 4 -npi -snbr -snsb -snee -snil -ccrt -cms -cpal 78.73.123.89.32.51.61 -cspr 0.1.2.3.4.5.6.7.8.9.10.68.12.13.14.15.18.19.20.16 -cspp 2.2.0.5.0.0.4.4.1.3.1.0.5.3.5.6.3.5.6.5 -cos -crvr 255 255 -crm -anca -adeh -nmc -nfps -nu -fs -fe -fvd -fj -fbs -fedc -as -ond -rr -etn -yremove -frw</t>
  </si>
  <si>
    <t>Generated 2022-09-02 16:13:52</t>
  </si>
  <si>
    <t>Output    f_wc_ishfeoev86s3.smc</t>
  </si>
  <si>
    <t>Log       f_wc_ishfeoev86s3.txt</t>
  </si>
  <si>
    <t>Seed      ishfeoev86s3</t>
  </si>
  <si>
    <t>Flags     -cg -sl -oa 2.2.2.2.5.5.4.6.6 -ob 3.1.1.2.7.7.4.9.9 -oc 30.2.2.1.1.11.8 -od 26.2.2.3.3.11.4.11.33.11.43 -oe 22.12.12.0.0 -of 37.1.1.3.11 -og 35.1.1.3.12 -oh 76.0.0 -oi 78.1.1.8.2.2 -oj 78.1.1.8.3.3 -ok 78.1.1.8.4.4 -ol 58.1.1.8.5.5 -om 58.1.1.8.7.7 -on 79.1.1.10.11.11 -oo 58.1.1.10.12.12 -op 36.1.1.6.3.3 -sc1 randomngu -sc2 randomngu -sc3 randomngu -sal -sn -eu -csrp 100 125 -swapstats -fst -sel -brl -bel -lel -rnl -rnc -sdr 4 4 -das -dda -dns -del -sch -com 99999999999999999999999999 -rec1 28 -rec2 29 -rec3 27 -fightrand 25 -magicrand 50 -itemrand 15 -xpm 3 -mpm 5 -gpm 5 -nxppd -lsced 2.5 -hmced 2.5 -xgced 2.5 -ase 2 -sed -bbs -be -bnu -res -fer 0 -escr 100 -dgne -wnz -mmnu -cmd -ess -ebr 68 -nm1 random -nm2 random -nmmi -gp 6000 -smc 3 -sws 6 -sfd 6 -ieor 42 -ieror 100 -csb 5 12 -mca -stra -saw -irstat 15 -sisr 5 -sprp 75 125 -sdm 4 -npi -snbr -snsb -snee -snil -ccrt -rxi -cms -cpal 78.73.123.89.32.51.61 -cspr 0.1.2.3.4.5.6.7.8.9.10.68.12.13.14.15.18.19.20.16 -cspp 2.2.0.5.0.0.4.4.1.3.1.0.5.3.5.6.3.5.6.5 -cos -crvr 255 255 -crm -anca -adeh -nmc -nu -nfps -1of -fs -fe -fvd -fj -fbs -fedc -as -ond -rr -morewarp -etn -yremove -frw</t>
  </si>
  <si>
    <t>Hash      Shopkeeper, Conductor, Ultros, Boy</t>
  </si>
  <si>
    <t>Better tier item: Merit Award</t>
  </si>
  <si>
    <t>Better tier item: Megalixir</t>
  </si>
  <si>
    <t>Better tier item: Czarina Gown</t>
  </si>
  <si>
    <t>High tier item: Magus Rod</t>
  </si>
  <si>
    <t>High tier item: Economizer</t>
  </si>
  <si>
    <t>Please input the file name of your copy of your FF6 WC rom (blank for previous: ff6wc_4xg0mgtx9vqg.smc):</t>
  </si>
  <si>
    <t>&gt; f_wc_ishfeoev86s3.smc</t>
  </si>
  <si>
    <t>Randomization successful. Output filename: f_wc_ishfeoev86s3.1662160465.smc</t>
  </si>
  <si>
    <t>yongyc-async</t>
  </si>
  <si>
    <t xml:space="preserve">-cg -oa 2.2.2.2.6.6.4.9.9 -ob 3.1.1.2.9.9.4.12.12 -oc 30.2.2.1.1.11.8 -od 26.2.2.2.2.11.4.11.43 -oe 37.1.1.3.11 -of 35.1.1.3.12 -og 39.1.1.3.7 -oh 41.0.0 -oi 31.2.2.1.1.8.1.1 -oj 31.2.2.1.1.8.2.2 -ok 31.2.2.1.1.8.4.4 -ol 31.4.4.1.1.8.6.6 -om 31.4.4.1.1.8.9.9 -on 31.6.6.1.1.8.12.12 -oo 36.1.1.6.4.4 -op 31.24.24.1.1.6.6.6 -oq 48.60.60.1.1.12.4 -or 48.16.16.1.1.12.7 -os 48.20.20.1.1.12.2.12.5 -ot 14.2.2.12.3.12.1 -ou 16.2.2.12.3.12.1 -ov 9.4.4.12.3.12.1.12.8.12.9 -sc1 cyan -sc2 sabin -sc3 randomngu -sn -eu -csrp 100 140 -fst -sel -brl -bel -slr 3 5 -lmprp 75 125 -lel -rnl -rnc -sdr 3 3 -das -dda -dns -del -sch -com 99999999999999999999999999 -rec1 28 -rec2 27 -rec3 29 -xpm 3 -mpm 5 -gpm 5 -nxppd -lsced 2 -hmced 2 -xgced 2 -ase 2 -sed -bbs -be -bnu -res -fer 0 -escr 100 -dgne -wnz -mmnu -cmd -esr 1 5 -ebr 68 -emprp 75 125 -nm1 random -nm2 random -nmmi -gp 5000 -smc 3 -sws 6 -ieor 33 -ieror 100 -csb 3 14 -mca -stra -saw -sisr 20 -sprp 75 125 -sdm 4 -npi -snbr -snsb -ccsr 20 -cms -cpal 40.136.62.44.77.20.56 -cspr 0.1.41.3.4.80.6.7.8.9.10.68.12.13.14.15.18.19.20.21 -cspp 0.0.5.3.4.5.4.0.5.2.1.4.3.4.2.3.0.5.5.6 -cor -crvr 50 60 -crm -cnee -cnil -ari -anca -adeh -nmc -nfps -nu -fs -fe -fvd -fj -fbs -fedc -as -ond -rr -etn -yremove -frw </t>
  </si>
  <si>
    <t>33% chance Fight is replaced with another non-Fight/Magic/Item command</t>
  </si>
  <si>
    <t>-fightrand 33</t>
  </si>
  <si>
    <t>Combined</t>
  </si>
  <si>
    <t>Flags     -cg -oa 2.2.2.2.6.6.4.9.9 -ob 3.1.1.2.9.9.4.12.12 -oc 30.2.2.1.1.11.8 -od 26.2.2.2.2.11.4.11.43 -oe 37.1.1.3.11 -of 35.1.1.3.12 -og 39.1.1.3.7 -oh 41.0.0 -oi 31.2.2.1.1.8.1.1 -oj 31.2.2.1.1.8.2.2 -ok 31.2.2.1.1.8.4.4 -ol 31.4.4.1.1.8.6.6 -om 31.4.4.1.1.8.9.9 -on 31.6.6.1.1.8.12.12 -oo 36.1.1.6.4.4 -op 31.24.24.1.1.6.6.6 -oq 48.60.60.1.1.12.4 -or 48.16.16.1.1.12.7 -os 48.20.20.1.1.12.2.12.5 -ot 14.2.2.12.3.12.1 -ou 16.2.2.12.3.12.1 -ov 9.4.4.12.3.12.1.12.8.12.9 -sc1 cyan -sc2 sabin -sc3 randomngu -sn -eu -csrp 100 140 -fst -sel -brl -bel -slr 3 5 -lmprp 75 125 -lel -rnl -rnc -sdr 3 3 -das -dda -dns -del -sch -com 99999999999999999999999999 -rec1 28 -rec2 27 -rec3 29 -fightrand 33 -magicrand 50 -itemrand 15 -xpm 3 -mpm 5 -gpm 5 -nxppd -lsced 2 -hmced 2 -xgced 2 -ase 2 -sed -bbs -be -bnu -res -fer 0 -escr 100 -dgne -wnz -mmnu -cmd -esr 1 5 -ebr 68 -emprp 75 125 -nm1 random -nm2 random -nmmi -gp 5000 -smc 3 -sws 6 -ieor 33 -ieror 100 -csb 3 14 -mca -stra -saw -irstat 20 -sisr 20 -sprp 75 125 -sdm 4 -npi -snbr -snsb -ccsr 20 -rxi -cms -cpal 40.136.62.44.77.20.56 -cspr 0.1.41.3.4.80.6.7.8.9.10.68.12.13.14.15.18.19.20.21 -cspp 0.0.5.3.4.5.4.0.5.2.1.4.3.4.2.3.0.5.5.6 -cor -crvr 50 60 -crm -cnee -cnil -ari -anca -adeh -nmc -nu -nfps -1of -fs -fe -fvd -fj -fbs -fedc -as -ond -rr -etn -yremove -frw</t>
  </si>
  <si>
    <t>Generated 2022-09-03 14:11:03</t>
  </si>
  <si>
    <t>Output    f_wc_f9wzxxa7azfe.smc</t>
  </si>
  <si>
    <t>Log       f_wc_f9wzxxa7azfe.txt</t>
  </si>
  <si>
    <t>Seed      f9wzxxa7azfe</t>
  </si>
  <si>
    <t>Hash      Man, Rachel, Rachel, Rachel</t>
  </si>
  <si>
    <t>5 Weapon 1x Prices South Figaro WOB</t>
  </si>
  <si>
    <t>Dirk, MithrilKnife, MithrilBlade, RegalCutlass, NoiseBlaster, Bio Blaster, Empty, Empty</t>
  </si>
  <si>
    <t>6 Armor 1x Prices South Figaro WOB</t>
  </si>
  <si>
    <t>Buckler, Heavy Shld, Hair Band, Plumed Hat, Cotton Robe, Kung Fu Suit, Empty, Empty</t>
  </si>
  <si>
    <t>7 Relic 1x Prices South Figaro WOB</t>
  </si>
  <si>
    <t>Sprint Shoes, Goggles, Star Pendant, Jewel Ring, True Knight, Empty, Empty, Empty</t>
  </si>
  <si>
    <t>8 Item 1x Prices South Figaro WOB</t>
  </si>
  <si>
    <t>Tonic, Antidote, Soft, Eyedrop, Echo Screen, Fenix Down, Sleeping Bag, Tent</t>
  </si>
  <si>
    <t>9 Weapon 1x Prices Mobliz WOB</t>
  </si>
  <si>
    <t>MithrilKnife, MithrilBlade, Mithril Claw, Kotetsu, Empty, Empty, Empty, Empty</t>
  </si>
  <si>
    <t>10 Armor 1x Prices Mobliz WOB</t>
  </si>
  <si>
    <t>Buckler, Heavy Shld, Plumed Hat, Magus Hat, Bandana, Iron Helmet, Kung Fu Suit, Iron Armor</t>
  </si>
  <si>
    <t>11 Relic 1x Prices Mobliz WOB</t>
  </si>
  <si>
    <t>Sprint Shoes, White Cape, Empty, Empty, Empty, Empty, Empty, Empty</t>
  </si>
  <si>
    <t>12 Item 1x Prices Mobliz WOB</t>
  </si>
  <si>
    <t>Dried Meat, Tonic, Potion, Eyedrop, Green Cherry, Fenix Down, Sleeping Bag, Tent</t>
  </si>
  <si>
    <t>13 Weapon 1x Prices Nikeah WOB</t>
  </si>
  <si>
    <t>Mithril Claw, Kotetsu, Mithril Pike, Empty, Empty, Empty, Empty, Empty</t>
  </si>
  <si>
    <t>14 Armor 1x Prices Nikeah WOB</t>
  </si>
  <si>
    <t>Heavy Shld, Plumed Hat, Magus Hat, Bandana, Iron Helmet, Kung Fu Suit, Silk Robe, Iron Armor</t>
  </si>
  <si>
    <t>15 Item 1x Prices Nikeah WOB</t>
  </si>
  <si>
    <t>Tonic, Potion, Echo Screen, Smoke Bomb, Green Cherry, Fenix Down, Sleeping Bag, Tent</t>
  </si>
  <si>
    <t>16 Relic 1x Prices Nikeah WOB</t>
  </si>
  <si>
    <t>Goggles, Star Pendant, White Cape, Fairy Ring, Empty, Empty, Empty, Empty</t>
  </si>
  <si>
    <t>17 Weapon 1x Prices Kohlingen WOB</t>
  </si>
  <si>
    <t>Air Lancet, Flail, Full Moon, Shuriken, Fire Skean, Water Edge, Bolt Edge, Inviz Edge</t>
  </si>
  <si>
    <t>18 Armor 1x Prices Kohlingen WOB</t>
  </si>
  <si>
    <t>Mithril Shld, Magus Hat, Bandana, Head Band, Iron Helmet, Silk Robe, Iron Armor, Empty</t>
  </si>
  <si>
    <t>19 Item 1x Prices Kohlingen WOB</t>
  </si>
  <si>
    <t>Potion, Tincture, Revivify, Antidote, Green Cherry, Fenix Down, Sleeping Bag, Tent</t>
  </si>
  <si>
    <t>20 Weapon 1x Prices Jidoor WOB</t>
  </si>
  <si>
    <t>Forged, Kaiser, Kodachi, Full Moon, Fire Skean, Water Edge, Bolt Edge, Shadow Edge</t>
  </si>
  <si>
    <t>21 Armor 1x Prices Jidoor WOB</t>
  </si>
  <si>
    <t>Mithril Shld, Head Band, Mithril Vest, Ninja Gear, White Dress, Empty, Empty, Empty</t>
  </si>
  <si>
    <t>22 Item 1x Prices Jidoor WOB</t>
  </si>
  <si>
    <t>Potion, Tincture, Antidote, Soft, Revivify, Fenix Down, Echo Screen, Tent</t>
  </si>
  <si>
    <t>23 Relic 1x Prices Jidoor WOB</t>
  </si>
  <si>
    <t>Peace Ring, Barrier Ring, MithrilGlove, Earrings, True Knight, Sniper Sight, Empty, Empty</t>
  </si>
  <si>
    <t>24 Item 1x Prices Albrook WOB</t>
  </si>
  <si>
    <t>Potion, Tincture, Eyedrop, Remedy, Revivify, Fenix Down, Tent, Warp Stone</t>
  </si>
  <si>
    <t>25 Weapon 1x Prices Albrook WOB</t>
  </si>
  <si>
    <t>Forged, Poison Claw, Epee, Blossom, Shuriken, Fire Skean, Water Edge, Bolt Edge</t>
  </si>
  <si>
    <t>26 Armor 1x Prices Albrook WOB</t>
  </si>
  <si>
    <t>Head Band, Bard's Hat, Mithril Vest, Ninja Gear, White Dress, Empty, Empty, Empty</t>
  </si>
  <si>
    <t>27 Weapon 1x Prices Vector</t>
  </si>
  <si>
    <t>Forged, Poison Claw, Epee, Blossom, Empty, Empty, Empty, Empty</t>
  </si>
  <si>
    <t>28 Armor 1x Prices Vector</t>
  </si>
  <si>
    <t>29 Weapon 1x Prices Tzen WOB</t>
  </si>
  <si>
    <t>Air Lancet, Full Moon, Epee, Boomerang, Empty, Empty, Empty, Empty</t>
  </si>
  <si>
    <t>30 Armor 1x Prices Tzen WOB</t>
  </si>
  <si>
    <t>Bard's Hat, Mithril Helm, Mithril Vest, Ninja Gear, White Dress, Empty, Empty, Empty</t>
  </si>
  <si>
    <t>31 Item 1x Prices Tzen WOB</t>
  </si>
  <si>
    <t>Potion, Tincture, Eyedrop, Green Cherry, Echo Screen, Revivify, Fenix Down, Tent</t>
  </si>
  <si>
    <t>32 Relic 1x Prices Tzen WOB</t>
  </si>
  <si>
    <t>Earrings, RunningShoes, Black Belt, Amulet, Empty, Empty, Empty, Empty</t>
  </si>
  <si>
    <t>33 Weapon 1x Prices Thamasa WOB</t>
  </si>
  <si>
    <t>Mithril Rod, Fire Rod, Ice Rod, Thunder Rod, Morning Star, Hawk Eye, Stout Spear, Darts</t>
  </si>
  <si>
    <t>34 Armor 1x Prices Thamasa WOB</t>
  </si>
  <si>
    <t>Gold Shld, Tiger Mask, Tiara, Gold Helmet, Mystery Veil, Power Sash, Gaia Gear, Gold Armor</t>
  </si>
  <si>
    <t>35 Item 1x Prices Thamasa WOB</t>
  </si>
  <si>
    <t>Tonic, Potion, Tincture, Remedy, Warp Stone, Revivify, Fenix Down, Tent</t>
  </si>
  <si>
    <t>36 Item 1x Prices Returner's Hideout</t>
  </si>
  <si>
    <t>Eyedrop, Tonic, Potion, Tincture, Echo Screen, Sleeping Bag, Tent, Sprint Shoes</t>
  </si>
  <si>
    <t>37 Weapon 1x Prices Maranda WOB</t>
  </si>
  <si>
    <t>Mithril Pike, Trident, Poison Claw, Epee, Boomerang, Empty, Empty, Empty</t>
  </si>
  <si>
    <t>38 Armor 1x Prices Maranda WOB</t>
  </si>
  <si>
    <t>Bard's Hat, Green Beret, Mithril Helm, Mithril Vest, Mithril Mail, Empty, Empty, Empty</t>
  </si>
  <si>
    <t>39 Vendor 1x Prices Gau Father House</t>
  </si>
  <si>
    <t>Tonic, Fenix Down, Tent, Plumed Hat, Shuriken, Inviz Edge, Shadow Edge, Sprint Shoes</t>
  </si>
  <si>
    <t>40 Relic 1x Prices Albrook WOB</t>
  </si>
  <si>
    <t>Goggles, Peace Ring, Earrings, Sniper Sight, Wall Ring, Amulet, Empty, Empty</t>
  </si>
  <si>
    <t>41 Weapon 1x Prices Narshe WOB</t>
  </si>
  <si>
    <t>Poison Rod, Trident, Boomerang, Morning Star, Hawk Eye, Blossom, Empty, Empty</t>
  </si>
  <si>
    <t>42 Armor 1x Prices Narshe WOB</t>
  </si>
  <si>
    <t>Gold Shld, Bard's Hat, Green Beret, Mithril Helm, Tiara, Gold Helmet, Mithril Mail, Power Sash</t>
  </si>
  <si>
    <t>43 Relic 1x Prices Narshe WOB</t>
  </si>
  <si>
    <t>Earrings, Sniper Sight, RunningShoes, Wall Ring, Black Belt, Empty, Empty, Empty</t>
  </si>
  <si>
    <t>44 Item 1x Prices Narshe WOB</t>
  </si>
  <si>
    <t>Potion, Tincture, Fenix Down, Green Cherry, Tent, Fire Skean, Water Edge, Bolt Edge</t>
  </si>
  <si>
    <t>45 Relic 1x Prices Thamasa WOB</t>
  </si>
  <si>
    <t>Earrings, Sniper Sight, RunningShoes, Wall Ring, Black Belt, DragoonBoots, Sprint Shoes, Empty</t>
  </si>
  <si>
    <t>46 Item 1x Prices Blackjack</t>
  </si>
  <si>
    <t>Potion, Tincture, Revivify, Fenix Down, Remedy, Smoke Bomb, Warp Stone, Tent</t>
  </si>
  <si>
    <t>47 Item 0.5x Prices Edgar Leader, 1x Prices Other Leader Figaro Castle WOB (Left)</t>
  </si>
  <si>
    <t>Potion, Tincture, Fenix Down, Revivify, Antidote, Eyedrop, Soft, Tent</t>
  </si>
  <si>
    <t>48 Item 1x Prices Albrook WOR</t>
  </si>
  <si>
    <t>Potion, Tincture, Fenix Down, Revivify, Remedy, Sleeping Bag, Smoke Bomb, Warp Stone</t>
  </si>
  <si>
    <t>49 Weapon 1x Prices Albrook WOR</t>
  </si>
  <si>
    <t>Flame Sabre, Blizzard, ThunderBlade, Empty, Empty, Empty, Empty, Empty</t>
  </si>
  <si>
    <t>50 Armor 1x Prices Albrook WOR</t>
  </si>
  <si>
    <t>Gold Shld, Bard's Hat, Green Beret, Gold Helmet, Gold Armor, Empty, Empty, Empty</t>
  </si>
  <si>
    <t>51 Relic 1x Prices Albrook WOR</t>
  </si>
  <si>
    <t>Sprint Shoes, Atlas Armlet, Earrings, Barrier Ring, MithrilGlove, True Knight, Wall Ring, Jewel Ring</t>
  </si>
  <si>
    <t>52 Weapon 1x Prices Tzen WOR</t>
  </si>
  <si>
    <t>Kaiser, Poison Claw, Flame Sabre, Blizzard, ThunderBlade, Fire Knuckle, Empty, Empty</t>
  </si>
  <si>
    <t>53 Armor 1x Prices Tzen WOR</t>
  </si>
  <si>
    <t>Gold Shld, Beret, Tiger Mask, Gold Helmet, Power Sash, Gold Armor, Empty, Empty</t>
  </si>
  <si>
    <t>54 Item 1x Prices Tzen WOR</t>
  </si>
  <si>
    <t>Potion, Tincture, Green Cherry, Fenix Down, Echo Screen, Revivify, Sleeping Bag, Super Ball</t>
  </si>
  <si>
    <t>55 Relic 1x Prices Tzen WOR</t>
  </si>
  <si>
    <t>DragoonBoots, Sneak Ring, Black Belt, Back Guard, Sniper Sight, Peace Ring, Jewel Ring, Amulet</t>
  </si>
  <si>
    <t>56 Weapon 1x Prices Nikeah WOR</t>
  </si>
  <si>
    <t>Rune Edge, Flame Sabre, Blizzard, ThunderBlade, Enhancer, Empty, Empty, Empty</t>
  </si>
  <si>
    <t>57 Armor 1x Prices Nikeah WOR</t>
  </si>
  <si>
    <t>Diamond Shld, Bard's Hat, Green Beret, Diamond Helm, Gaia Gear, Power Sash, Diamond Vest, Empty</t>
  </si>
  <si>
    <t>58 Item 1x Prices Nikeah WOR</t>
  </si>
  <si>
    <t>Potion, Tincture, Soft, Fenix Down, Revivify, Remedy, Sleeping Bag, Tent</t>
  </si>
  <si>
    <t>59 Relic 1x Prices Nikeah WOR</t>
  </si>
  <si>
    <t>White Cape, Cure Ring, Zephyr Cape, Gale Hairpin, Hyper Wrist, Beads, Amulet, Czarina Ring</t>
  </si>
  <si>
    <t>60 Weapon 0.5x Prices Edgar Leader, 1x Prices Other Leader South Figaro WOR</t>
  </si>
  <si>
    <t>Trident, Stout Spear, Enhancer, Gold Lance, Empty, Empty, Empty, Empty</t>
  </si>
  <si>
    <t>61 Armor 0.5x Prices Edgar Leader, 1x Prices Other Leader South Figaro WOR</t>
  </si>
  <si>
    <t>Diamond Shld, Bard's Hat, Green Beret, Diamond Helm, Gaia Gear, Diamond Vest, DiamondArmor, Empty</t>
  </si>
  <si>
    <t>62 Relic 0.5x Prices Edgar Leader, 1x Prices Other Leader South Figaro WOR</t>
  </si>
  <si>
    <t>Goggles, Star Pendant, Fairy Ring, Amulet, RunningShoes, Wall Ring, Cure Ring, Czarina Ring</t>
  </si>
  <si>
    <t>63 Item 0.5x Prices Edgar Leader, 1x Prices Other Leader South Figaro WOR</t>
  </si>
  <si>
    <t>Potion, Tincture, Eyedrop, Echo Screen, Fenix Down, Revivify, Remedy, Tent</t>
  </si>
  <si>
    <t>64 Item 0.5x Prices Edgar Leader, 1x Prices Other Leader Figaro Castle WOR (Left)</t>
  </si>
  <si>
    <t>Potion, Tincture, Antidote, Eyedrop, Echo Screen, Fenix Down, Remedy, Tent</t>
  </si>
  <si>
    <t>65 Weapon 1x Prices Kohlingen WOR</t>
  </si>
  <si>
    <t>Darts, Dice, Trump, Enhancer, Gold Lance, Empty, Empty, Empty</t>
  </si>
  <si>
    <t>66 Armor 1x Prices Kohlingen WOR</t>
  </si>
  <si>
    <t>Diamond Shld, Bard's Hat, Green Beret, Diamond Helm, Diamond Vest, DiamondArmor, Empty, Empty</t>
  </si>
  <si>
    <t>67 Item 1x Prices Kohlingen WOR</t>
  </si>
  <si>
    <t>Potion, Tincture, Antidote, Fenix Down, Revivify, Remedy, Sleeping Bag, Tent</t>
  </si>
  <si>
    <t>72 Weapon 1x Prices Thamasa WOR</t>
  </si>
  <si>
    <t>DaVinci Brsh, Gravity Rod, Pearl Rod, Trump, Gold Lance, Man Eater, Shuriken, Ninja Star</t>
  </si>
  <si>
    <t>73 Armor 1x Prices Thamasa WOR</t>
  </si>
  <si>
    <t>Mystery Veil, Circlet, Dark Hood, Light Robe, Diamond Vest, Empty, Empty, Empty</t>
  </si>
  <si>
    <t>74 Item 1x Prices Thamasa WOR</t>
  </si>
  <si>
    <t>Potion, Tincture, Fenix Down, Revivify, Remedy, Smoke Bomb, Sleeping Bag, Tent</t>
  </si>
  <si>
    <t>75 Relic 1x Prices Thamasa WOR</t>
  </si>
  <si>
    <t>Barrier Ring, Fairy Ring, Wall Ring, Jewel Ring, Czarina Ring, Guard Ring, Peace Ring, Cure Ring</t>
  </si>
  <si>
    <t>76 Weapon 1x Prices Jidoor WOR</t>
  </si>
  <si>
    <t>Man Eater, Partisan, Crystal, Sniper, Empty, Empty, Empty, Empty</t>
  </si>
  <si>
    <t>77 Armor 1x Prices Jidoor WOR</t>
  </si>
  <si>
    <t>Circlet, Dark Hood, Crystal Helm, Dark Gear, Empty, Empty, Empty, Empty</t>
  </si>
  <si>
    <t>78 Item 1x Prices Jidoor WOR</t>
  </si>
  <si>
    <t>Potion, Tincture, Fenix Down, Revivify, Remedy, Warp Stone, Sleeping Bag, Tent</t>
  </si>
  <si>
    <t>79 Relic 1x Prices Jidoor WOR</t>
  </si>
  <si>
    <t>Czarina Ring, Guard Ring, Atlas Armlet, Cherub Down, Empty, Empty, Empty, Empty</t>
  </si>
  <si>
    <t>80 Weapon 1x Prices Maranda WOR</t>
  </si>
  <si>
    <t>Gravity Rod, SwordBreaker, Falchion, Fire Skean, Water Edge, Bolt Edge, Inviz Edge, Shadow Edge</t>
  </si>
  <si>
    <t>81 Armor 1x Prices Maranda WOR</t>
  </si>
  <si>
    <t>Crystal Shld, Crystal Helm, Oath Veil, Dark Gear, Tao Robe, Crystal Mail, Empty, Empty</t>
  </si>
  <si>
    <t>83 Item 0.5x Prices Edgar Leader, 1x Prices Other Leader Figaro Castle WOB (Right)</t>
  </si>
  <si>
    <t>AutoCrossbow, NoiseBlaster, Bio Blaster, Flash, Drill, Empty, Empty, Empty</t>
  </si>
  <si>
    <t>84 Item 0.5x Prices Edgar Leader, 1x Prices Other Leader Figaro Castle WOR (Right)</t>
  </si>
  <si>
    <t>AutoCrossbow, NoiseBlaster, Bio Blaster, Flash, Debilitator, Drill, Empty, Empty</t>
  </si>
  <si>
    <t>85 Item 1x Prices Phantom Train</t>
  </si>
  <si>
    <t>Tonic, Potion, Antidote, Green Cherry, Fenix Down, Sleeping Bag, Shuriken, Empty</t>
  </si>
  <si>
    <t>Better Starter Kit</t>
  </si>
  <si>
    <t>10 Tonic, 9 Potion, 12 Sleeping Bag, 1 Tent, 3 Remedy, 3 Revivify, 3 Antidote, 3 Echo Screen, 3 Eyedrop, 3 Green Cherry, 3 Soft, 3 Smoke Bomb, 1 AutoCrossbow</t>
  </si>
  <si>
    <t>Lone Wolf - 8 Dances</t>
  </si>
  <si>
    <t>Original Lores + Rages, 2 Dances, Steal Higher</t>
  </si>
  <si>
    <t>Original coliseum rewards (no Exp Egg), shuffled opponents</t>
  </si>
  <si>
    <t>Equipable: Balanced Random 10</t>
  </si>
  <si>
    <t>6 Espers: +6 boss levels</t>
  </si>
  <si>
    <t>12 Checks: +6 boss levels</t>
  </si>
  <si>
    <t>-ok 76.0.0</t>
  </si>
  <si>
    <t>Elemental Swords: 2 bosses</t>
  </si>
  <si>
    <t>Hat Trick: 1 boss</t>
  </si>
  <si>
    <t>-ol 77.1.1.8.1.1</t>
  </si>
  <si>
    <t>Hero Ring: 3 bosses</t>
  </si>
  <si>
    <t>-on 81.1.1.8.3.3</t>
  </si>
  <si>
    <t>-om 80.1.1.8.2.2</t>
  </si>
  <si>
    <t>2x Earrings: 4 bosses</t>
  </si>
  <si>
    <t>Shops/Chests: Random Tiered</t>
  </si>
  <si>
    <t>-oo 82.1.1.8.4.4</t>
  </si>
  <si>
    <t>-op 84.1.1.10.5.5</t>
  </si>
  <si>
    <t>Diamond Set: 5 checks</t>
  </si>
  <si>
    <t>-oq 85.1.1.10.8.8</t>
  </si>
  <si>
    <t>Crystal Set: 8 checks</t>
  </si>
  <si>
    <t>Better Tier Item: 6 bosses</t>
  </si>
  <si>
    <t>-or 78.1.1.8.5.5</t>
  </si>
  <si>
    <t>-os 78.1.1.8.6.6</t>
  </si>
  <si>
    <t>High Tier Item: 8 bosses</t>
  </si>
  <si>
    <t>-ot 58.1.1.8.7.7</t>
  </si>
  <si>
    <t>-ou 58.1.1.8.8.8</t>
  </si>
  <si>
    <t>Genji Set: 14 checks</t>
  </si>
  <si>
    <t>Elemental Shield: 12 checks</t>
  </si>
  <si>
    <t>Start: +6 dragon levels</t>
  </si>
  <si>
    <t>-ov 79.1.1.10.12.12</t>
  </si>
  <si>
    <t>-ow 86.1.1.10.14.14</t>
  </si>
  <si>
    <t>Wind God: 14 bosses</t>
  </si>
  <si>
    <t>-ox 83.1.1.8.14.14</t>
  </si>
  <si>
    <t>Kefka: 6/6/0, 17 checks</t>
  </si>
  <si>
    <t>-cg -sl -oa 2.3.3.2.6.6.4.6.6.10.17.17 -ob 3.1.1.2.7.7.4.9.9 -oc 30.2.2.1.1.11.8 -od 26.2.2.3.3.11.4.11.33.11.43 -oe 27.8.8.1.1.11.27 -of 37.1.1.3.11 -og 35.1.1.3.12 -oh 22.6.6.1.1.4.6.6 -oi 22.6.6.1.1.10.12.12 -oj 22.6.6.0.0 -sc1 randomngu -sc2 randomngu -sc3 randomngu -sal -sn -eu -csrp 100 125 -fst -sel -brl -bel -lel -rnl -rnc -sdr 2 2 -das -dda -dns -del -sch -com 99999999999999999999999999 -xpm 3 -mpm 5 -gpm 5 -nxppd -lsced 2.5 -hmced 2.5 -xgced 2.5 -ase 2 -sed -bbs -be -bnu -res -fer 0 -escr 100 -dgne -wnz -mmnu -cmd -ess -ebr 75 -nm1 random -nm2 random -nmmi -gp 6000 -smc 3 -sws 6 -sfd 6 -iebr 10 -ieror 100 -csb 5 15 -mca -stra -saw -sirt -sprp 75 125 -sdm 4 -npi -snbr -snsb -snee -snil -ccrt -cms -cos -crvr 255 255 -crm -cnee -anca -adeh -nmc -nfps -nu -nfce -fs -fe -fvd -fj -fbs -fedc -as -ond -rr -etn -yremove -frw</t>
  </si>
  <si>
    <t>-fightrand 30</t>
  </si>
  <si>
    <t>-cg -sl -oa 2.3.3.2.6.6.4.6.6.10.17.17 -ob 3.1.1.2.7.7.4.9.9 -oc 30.2.2.1.1.11.8 -od 26.2.2.3.3.11.4.11.33.11.43 -oe 27.8.8.1.1.11.27 -of 37.1.1.3.11 -og 35.1.1.3.12 -oh 22.6.6.1.1.4.6.6 -oi 22.6.6.1.1.10.12.12 -oj 22.6.6.0.0 -sc1 randomngu -sc2 randomngu -sc3 randomngu -sal -sn -eu -csrp 100 125 -fst -sel -brl -bel -lel -rnl -rnc -sdr 2 2 -das -dda -dns -del -sch -com 99999999999999999999999999 -xpm 3 -mpm 5 -gpm 5 -nxppd -lsced 2.5 -hmced 2.5 -xgced 2.5 -ase 2 -sed -bbs -be -bnu -res -fer 0 -escr 100 -dgne -wnz -mmnu -cmd -ess -ebr 75 -nm1 random -nm2 random -nmmi -gp 6000 -smc 3 -sws 6 -sfd 6 -iebr 10 -ieror 100 -csb 5 15 -mca -stra -saw -sirt -sprp 75 125 -sdm 4 -npi -snbr -snsb -snee -snil -ccrt -cms -cpal 68.34.20.135.21.123.109 -cspr 0.1.2.3.4.5.6.7.8.9.10.68.12.13.132.15.18.19.20.116 -cspp 2.5.0.0.1.3.2.5.3.1.4.2.0.4.1.5.0.5.2.1 -cos -crvr 255 255 -crm -cnee -anca -adeh -nmc -nfps -nu -nfce -fs -fe -fvd -fj -fbs -fedc -as -ond -rr -etn -yremove -frw</t>
  </si>
  <si>
    <t>Exclude certain items from chests</t>
  </si>
  <si>
    <t>-nogoodchests</t>
  </si>
  <si>
    <t>% chests empty: 20</t>
  </si>
  <si>
    <t>-ecs 20</t>
  </si>
  <si>
    <t>Characters/Commands:</t>
  </si>
  <si>
    <t>Character commands tiered</t>
  </si>
  <si>
    <t>High tier item: Marvel Shoes</t>
  </si>
  <si>
    <t>TERRA / Start</t>
  </si>
  <si>
    <t>Fight, Rage, Magic, Item</t>
  </si>
  <si>
    <t>Monster colors randomized</t>
  </si>
  <si>
    <t>Randomize map colors?   (y/n)    n</t>
  </si>
  <si>
    <t>Randomize monster special abilities. This can affect Rages that use monster specials.   n</t>
  </si>
  <si>
    <t>Randomize monster special abilities even more (increases difficulty). BC option darkworld    n</t>
  </si>
  <si>
    <t>Generated 2022-09-16 14:36:31</t>
  </si>
  <si>
    <t>Output    f_wc_ws2cbhfxe3zf.smc</t>
  </si>
  <si>
    <t>Log       f_wc_ws2cbhfxe3zf.txt</t>
  </si>
  <si>
    <t>Seed      ws2cbhfxe3zf</t>
  </si>
  <si>
    <t>Flags     -cg -sl -oa 2.3.3.2.6.6.4.6.6.10.17.17 -ob 3.1.1.2.7.7.4.9.9 -oc 30.2.2.1.1.11.8 -od 26.2.2.3.3.11.4.11.33.11.43 -oe 27.8.8.1.1.11.27 -of 37.1.1.3.11 -og 35.1.1.3.12 -oh 22.6.6.1.1.4.6.6 -oi 22.6.6.1.1.10.12.12 -oj 22.6.6.0.0 -ok 76.0.0 -ol 77.1.1.8.1.1 -om 80.1.1.8.2.2 -on 81.1.1.8.3.3 -oo 82.1.1.8.4.4 -op 84.1.1.10.5.5 -oq 85.1.1.10.8.8 -or 78.1.1.8.5.5 -os 78.1.1.8.6.6 -ot 58.1.1.8.7.7 -ou 58.1.1.8.8.8 -ov 79.1.1.10.12.12 -ow 86.1.1.10.14.14 -ox 83.1.1.8.14.14 -sc1 randomngu -sc2 randomngu -sc3 randomngu -sal -sn -eu -csrp 100 125 -swapstats -fst -sel -brl -bel -lel -rnl -rnc -sdr 2 2 -das -dda -dns -del -sch -com 99999999999999999999999999 -fightrand 30 -magicrand 50 -itemrand 15 -xpm 3 -mpm 5 -gpm 5 -nxppd -lsced 2.5 -hmced 2.5 -xgced 2.5 -ase 2 -sed -bbs -be -bnu -res -fer 0 -escr 100 -dgne -wnz -mmnu -cmd -ess -ebr 75 -nm1 random -nm2 random -nmmi -gp 6000 -smc 3 -sws 6 -sfd 6 -iebr 10 -ieror 100 -csb 5 15 -mca -stra -saw -irstat 20 -sirt -sprp 75 125 -sdm 4 -npi -snbr -snsb -snee -snil -ccrt -ecs 20 -nogoodchests -rxi -cms -cpal 68.34.20.135.21.123.109 -cspr 0.1.2.3.4.5.6.7.8.9.10.68.12.13.132.15.18.19.20.116 -cspp 2.5.0.0.1.3.2.5.3.1.4.2.0.4.1.5.0.5.2.1 -cos -crvr 255 255 -crm -cnee -anca -adeh -nmc -nu -nfps -nfce -1of -fs -fe -fvd -fj -fbs -fedc -as -ond -rr -morewarp -ltier -etn -yremove -frw</t>
  </si>
  <si>
    <t>Hash      Banon, Gestahl, Man, Maria</t>
  </si>
  <si>
    <t>High tier item: Cat Hood</t>
  </si>
  <si>
    <t>TERRA / Start -&gt; UMARO / Zozo -&gt; GOGO / Umaro's Cave -&gt; STRAGO / Zone Eater -&gt; SHADOW / Ebot's Rock -&gt; LOCKE / Veldt Cave WOR</t>
  </si>
  <si>
    <t>GAU / Start -&gt; EDGAR / Serpent Trench -&gt; CYAN / Figaro Castle WOR</t>
  </si>
  <si>
    <t>TERRA / Start -&gt; UMARO / Zozo -&gt; GOGO / Umaro's Cave -&gt; STRAGO / Zone Eater -&gt; SHADOW / Ebot's Rock</t>
  </si>
  <si>
    <t>GAU / Start -&gt; EDGAR / Serpent Trench</t>
  </si>
  <si>
    <t>TERRA / Start -&gt; UMARO / Zozo -&gt; GOGO / Umaro's Cave -&gt; STRAGO / Zone Eater -&gt; SABIN / Burning House</t>
  </si>
  <si>
    <t>CELES / Start</t>
  </si>
  <si>
    <t>TERRA / Start -&gt; UMARO / Zozo -&gt; GOGO / Umaro's Cave -&gt; STRAGO / Zone Eater</t>
  </si>
  <si>
    <t>TERRA / Start -&gt; UMARO / Zozo -&gt; GOGO / Umaro's Cave -&gt; STRAGO / Zone Eater -&gt; SHADOW / Ebot's Rock -&gt; RELM / Floating Continent</t>
  </si>
  <si>
    <t>CELES / Start -&gt; SETZER / Magitek Factory</t>
  </si>
  <si>
    <t>GAU / Start -&gt; EDGAR / Serpent Trench -&gt; CYAN / Figaro Castle WOR -&gt; MOG / Mt. Zozo</t>
  </si>
  <si>
    <t>GAU / Start</t>
  </si>
  <si>
    <t>TERRA / Start -&gt; UMARO / Zozo -&gt; GOGO / Umaro's Cave</t>
  </si>
  <si>
    <t>TERRA / Start -&gt; UMARO / Zozo</t>
  </si>
  <si>
    <t>{'TERRA': 1, 'LOCKE': 6, 'CYAN': 3, 'SHADOW': 5, 'EDGAR': 2, 'SABIN': 5, 'CELES': 1, 'STRAGO': 4, 'RELM': 6, 'SETZER': 2, 'MOG': 4, 'GAU': 1, 'GOGO': 3, 'UMARO': 2}</t>
  </si>
  <si>
    <t>X Magic, Control, Sketch, Slot</t>
  </si>
  <si>
    <t>GP Rain, Control, Sketch, Slot</t>
  </si>
  <si>
    <t>Fight, Control, Magic, Item</t>
  </si>
  <si>
    <t>Fight, Throw, Tools, Item</t>
  </si>
  <si>
    <t>Jump, Throw, Tools, Item</t>
  </si>
  <si>
    <t>Fight, Runic, Magic, Item</t>
  </si>
  <si>
    <t>Fight, Blitz, Magic, Item</t>
  </si>
  <si>
    <t>Fight, Dance, Magic, Item</t>
  </si>
  <si>
    <t>Tools, Dance, Magic, Runic</t>
  </si>
  <si>
    <t>Fight, Tools, Jump, GP Rain</t>
  </si>
  <si>
    <t>Possess, Jump, Magic, Throw</t>
  </si>
  <si>
    <t>Mimic, Tools, Blitz, Item</t>
  </si>
  <si>
    <t>Dance, Possess, Magic, Lore</t>
  </si>
  <si>
    <t>Dance, Shock, Magic, Lore</t>
  </si>
  <si>
    <t>Throw, Morph, Magic, Item</t>
  </si>
  <si>
    <t>Throw, Morph, Control, Item</t>
  </si>
  <si>
    <t>Fight, Control, Sketch, Slot</t>
  </si>
  <si>
    <t>Tools, Dance, Magic, Item</t>
  </si>
  <si>
    <t>Fight, Jump, Magic, Throw</t>
  </si>
  <si>
    <t>Fight, Shock, Magic, Lore</t>
  </si>
  <si>
    <t>Please input the file name of your copy of your FF6 WC rom (blank for previous: f_wc_xbqtiqbl3v7j.smc):</t>
  </si>
  <si>
    <t>&gt; f_wc_ws2cbhfxe3zf.smc</t>
  </si>
  <si>
    <t>Randomization successful. Output filename: f_wc_ws2cbhfxe3zf.1663364264.smc</t>
  </si>
  <si>
    <t>Character Gating / Locke+Edgar start</t>
  </si>
  <si>
    <t>XP/MP/GP 3/3/3</t>
  </si>
  <si>
    <t>Original Random Encounters | Original Escapable</t>
  </si>
  <si>
    <t>Espers: Spells Shuffle | Balanced Random 8</t>
  </si>
  <si>
    <t>Equipable + Equipable Relics: Balanced Random 9</t>
  </si>
  <si>
    <t>Shops: Random Tiered</t>
  </si>
  <si>
    <t>Chests: Character Depth Tiering</t>
  </si>
  <si>
    <t>Cursed Shld: 12-16</t>
  </si>
  <si>
    <t>Kefka: 9 characters</t>
  </si>
  <si>
    <t>Skip: 2 out of 3: 13 Espers, 5 Dragons, 24 Checks</t>
  </si>
  <si>
    <t>Start: +24 final levels</t>
  </si>
  <si>
    <t>Scaling: Level C+E+D 2.5x | HP Party Avg 1.5x | XP/GP Checks 1.5x</t>
  </si>
  <si>
    <t>-cg -sl -oa 2.1.1.2.9.9 -ob 3.2.2.4.13.13.6.5.5.10.24.24 -oc 37.1.1.3.11 -od 24.24.24.0.0 -oe 30.2.2.1.1.11.8 -of 26.1.1.2.2.11.33.11.43 -sc1 locke -sc2 edgar -sn -eu -csrp 100 120 -fst -sel -brl -bel -lel -rnl -rnc -sdr 2 2 -das -dda -dns -del -sch -com 99999999999999999999999999 -xpm 3 -mpm 3 -gpm 3 -nxppd -lsced 2.5 -hma 1.5 -xgc 1.5 -ase 2.5 -msl 77 -sed -sfb -bbr -be -bnu -fer 0 -dgne -wnz -mmnu -cmd -ess -ebr 100 -eebr 8 -nm1 random -nm2 random -nmmi -gp 6543 -smc 3 -sws 6 -sfd 6 -iebr 9 -ierbr 9 -csb 12 16 -mca -stra -saw -sirt -sprp 100 155 -sdm 5 -npi -snbr -snsb -snee -snil -ccsr 15 -cms -cos -crvr 255 255 -crm -cnee -ari -anca -adeh -nmc -nil -nfps -nu -fs -fe -fvd -fj -fedc -as -ond -rr -scan -etn -yremove -frw</t>
  </si>
  <si>
    <t>Doma Dream: 2 Swdtechs</t>
  </si>
  <si>
    <t>Mt. Kolts + Phantom Train: 2 Blitzes</t>
  </si>
  <si>
    <t>35% chance Fight is replaced with another non-Fight/Magic/Item command</t>
  </si>
  <si>
    <t>-fightrand 35</t>
  </si>
  <si>
    <t>Chests are character-depth tiered</t>
  </si>
  <si>
    <t>-og 76.0.0</t>
  </si>
  <si>
    <t>-irrdrstvar 6</t>
  </si>
  <si>
    <t>50% chance enemy steals/drops are randomized</t>
  </si>
  <si>
    <t>If enemy steals/drops are randomized, +/- 6 variation on item rank</t>
  </si>
  <si>
    <t>MONSTER</t>
  </si>
  <si>
    <t>ATTACK</t>
  </si>
  <si>
    <t>GRADE</t>
  </si>
  <si>
    <t>NOTES</t>
  </si>
  <si>
    <t>4x damage</t>
  </si>
  <si>
    <t>S+</t>
  </si>
  <si>
    <t>4x damage, including most weapon procs (Illumina, Pearl Lance, etc. NOT Ragnarok's Flare.)</t>
  </si>
  <si>
    <t>N.Cross</t>
  </si>
  <si>
    <t>NOTHING has Freeze immunity. Go nuts.</t>
  </si>
  <si>
    <t>NOTHING is immune to Charm. Shuts down solo bosses entirely, since YOUR party's attacks don't break Charm.</t>
  </si>
  <si>
    <t>S</t>
  </si>
  <si>
    <t>Basically a better Flare.</t>
  </si>
  <si>
    <t>Basically a better Flare. Weak to Fire/Wind.</t>
  </si>
  <si>
    <t>Absorbs every element, immune to every negative status. Basically immortal.</t>
  </si>
  <si>
    <t>A+</t>
  </si>
  <si>
    <t>Immune to basically every status ailment. Hilarious in low level runs.</t>
  </si>
  <si>
    <t>Uses Gau's MagPwr. Powerful, multitarget. (AKA Leo's Shock)</t>
  </si>
  <si>
    <t>Deals damage based on target's level. Hilarious in Extra Enemy Levels seeds.</t>
  </si>
  <si>
    <t>A</t>
  </si>
  <si>
    <t>Weak to all 8 elements. Be careful.</t>
  </si>
  <si>
    <t>Undead.</t>
  </si>
  <si>
    <t>It's Fire/Wind damage. Fantastic if you absorb it, deadly if not.</t>
  </si>
  <si>
    <t>B+</t>
  </si>
  <si>
    <t>Immune to nearly all statuses, weak to Poison. Forces enemies to eat physical hits for you.</t>
  </si>
  <si>
    <t>2.5x damage</t>
  </si>
  <si>
    <t>Your second-best alternative to Stray Cat.</t>
  </si>
  <si>
    <t>Absorbs Ice/Bolt/Poison/Wind/Earth/Water.</t>
  </si>
  <si>
    <t>B</t>
  </si>
  <si>
    <t>More powerful than Bolt 3, and Strago can learn it.</t>
  </si>
  <si>
    <t>Undead and weak to Fire, Lightning, and Pearl. Devastating at low levels with scaling.</t>
  </si>
  <si>
    <t>Great against low-level scaling.</t>
  </si>
  <si>
    <t>Great against weaknesses, solid against neutral.</t>
  </si>
  <si>
    <t>Powerful, but misses anything Floating.</t>
  </si>
  <si>
    <r>
      <t>Not to be confused with Meteo</t>
    </r>
    <r>
      <rPr>
        <u/>
        <sz val="10"/>
        <color theme="1"/>
        <rFont val="Arial"/>
        <family val="2"/>
      </rPr>
      <t>r</t>
    </r>
    <r>
      <rPr>
        <sz val="10"/>
        <color theme="1"/>
        <rFont val="Arial"/>
        <family val="2"/>
      </rPr>
      <t>. Basically an inaccurate, multitarget Flare.</t>
    </r>
  </si>
  <si>
    <t>Undead while Raging.</t>
  </si>
  <si>
    <t>Decent status protection.</t>
  </si>
  <si>
    <t>Weak to Bolt/Poison.</t>
  </si>
  <si>
    <t>Teach it to Strago, too.</t>
  </si>
  <si>
    <t>Like Bolt 3 but non-elemental. Solid.</t>
  </si>
  <si>
    <t>Deals 8x damage to a target of the same level, good on Scale To Highest. May Confuse.</t>
  </si>
  <si>
    <t>Ice damage. Weak to Bolt/Poison.</t>
  </si>
  <si>
    <t>Ice damage. Undead.</t>
  </si>
  <si>
    <t>Weak to Lightning and Pearl.</t>
  </si>
  <si>
    <t>C</t>
  </si>
  <si>
    <t>Multitarget instakill, low accuracy.</t>
  </si>
  <si>
    <t>Weak to Ice and Pearl.</t>
  </si>
  <si>
    <t>Weak to Ice.</t>
  </si>
  <si>
    <t>Can't use it against MagiMaster...</t>
  </si>
  <si>
    <t>Multitarget Berserk that can't miss, but few bosses are vulnerable.</t>
  </si>
  <si>
    <t>Consistent, but low spell power.</t>
  </si>
  <si>
    <t>Lightning elemental. Meh.</t>
  </si>
  <si>
    <t>Be prepared with Float / Gaia Gear.</t>
  </si>
  <si>
    <t>Immune to Poison/Pearl/Earth/Wind/Water. Low damage output.</t>
  </si>
  <si>
    <t>Great against Dragons. Teach it to Strago. Not much use otherwise.</t>
  </si>
  <si>
    <t>If it works, great.</t>
  </si>
  <si>
    <t>C-</t>
  </si>
  <si>
    <t>Deals 15/16ths MHP damage to anything vulnerable to instant death. Possibly useful for grinding.</t>
  </si>
  <si>
    <t>Misses Floating targets.</t>
  </si>
  <si>
    <t>2x damage</t>
  </si>
  <si>
    <t>D</t>
  </si>
  <si>
    <t>Multiple status ailments at once. Most bosses laugh.</t>
  </si>
  <si>
    <t>Good against random encounters and not much else.</t>
  </si>
  <si>
    <t>Slightly better than Fire 2.</t>
  </si>
  <si>
    <t>Useful if you're glitching.</t>
  </si>
  <si>
    <t>1.5x damage</t>
  </si>
  <si>
    <t>D-</t>
  </si>
  <si>
    <t>Teach it to Strago and never use Gau for it again, it's once per fight.</t>
  </si>
  <si>
    <t>Targets self by default.</t>
  </si>
  <si>
    <t>Haste 2</t>
  </si>
  <si>
    <t>Mute Gau first and he's immortal, but he wastes half his turns and Fights the other half.</t>
  </si>
  <si>
    <t>Can MP-hose early bosses with scaling.</t>
  </si>
  <si>
    <t>Great against the 2 bosses vulnerable to Stop.</t>
  </si>
  <si>
    <t>F</t>
  </si>
  <si>
    <t>Fractional damage.</t>
  </si>
  <si>
    <t>Dark</t>
  </si>
  <si>
    <t>See also: Lifeshaver</t>
  </si>
  <si>
    <t>Good against Dadaluma and not much else.</t>
  </si>
  <si>
    <t>Will usually undo itself.</t>
  </si>
  <si>
    <t>L3 Muddle</t>
  </si>
  <si>
    <t>L4 Flare</t>
  </si>
  <si>
    <t>Just bring Phoenix Downs.</t>
  </si>
  <si>
    <t>Lifeshaver</t>
  </si>
  <si>
    <t>Drains HP, but damage is capped at your missing HP.</t>
  </si>
  <si>
    <t>It's Stop.</t>
  </si>
  <si>
    <t>It's another Drain.</t>
  </si>
  <si>
    <t>If you need Rage for this, you're screwed.</t>
  </si>
  <si>
    <t>Deals 50% of current HP. Just kill it instead.</t>
  </si>
  <si>
    <t>50/50 chance to break it with Fight next turn.</t>
  </si>
  <si>
    <t>Deals 5/8ths of target's current HP as damage. Just kill it instead.</t>
  </si>
  <si>
    <t>Shitty in races. Can make this ridiculous in casual play.</t>
  </si>
  <si>
    <t>8x damage</t>
  </si>
  <si>
    <t>F-</t>
  </si>
  <si>
    <t>Can't use it. Aw.</t>
  </si>
  <si>
    <t>Intangir but so much worse.</t>
  </si>
  <si>
    <t>Seizure</t>
  </si>
  <si>
    <t>Tier weight:</t>
  </si>
  <si>
    <t>E</t>
  </si>
  <si>
    <t xml:space="preserve">Using standard WC chest random tiered as a basis (https://wiki.ff6wc.com/flags/chestitemtiers), create 10 Rage tiers. </t>
  </si>
  <si>
    <t>G</t>
  </si>
  <si>
    <t>I</t>
  </si>
  <si>
    <t>H</t>
  </si>
  <si>
    <t>Chest tier percentage equivalent:</t>
  </si>
  <si>
    <t>*combine D and D-, F and F-</t>
  </si>
  <si>
    <t>Rage ID</t>
  </si>
  <si>
    <t xml:space="preserve">Soldier </t>
  </si>
  <si>
    <t xml:space="preserve">Siegfried </t>
  </si>
  <si>
    <t xml:space="preserve">Chupon </t>
  </si>
  <si>
    <t xml:space="preserve">Whelk </t>
  </si>
  <si>
    <t xml:space="preserve">Presenter </t>
  </si>
  <si>
    <t xml:space="preserve">Vargas </t>
  </si>
  <si>
    <t xml:space="preserve">Dadaluma </t>
  </si>
  <si>
    <t xml:space="preserve">Inferno </t>
  </si>
  <si>
    <t xml:space="preserve">Crane </t>
  </si>
  <si>
    <t xml:space="preserve">Umaro </t>
  </si>
  <si>
    <t xml:space="preserve">Guardian </t>
  </si>
  <si>
    <t xml:space="preserve">Air Force </t>
  </si>
  <si>
    <t xml:space="preserve">Nerapa </t>
  </si>
  <si>
    <t xml:space="preserve">Kefka </t>
  </si>
  <si>
    <t xml:space="preserve">Dullahan </t>
  </si>
  <si>
    <t xml:space="preserve">Doom Gaze </t>
  </si>
  <si>
    <t xml:space="preserve">Curley </t>
  </si>
  <si>
    <t xml:space="preserve">Larry </t>
  </si>
  <si>
    <t xml:space="preserve">Moe </t>
  </si>
  <si>
    <t xml:space="preserve">Wrexsoul </t>
  </si>
  <si>
    <t xml:space="preserve">Hidon </t>
  </si>
  <si>
    <t xml:space="preserve">Hidonite </t>
  </si>
  <si>
    <t xml:space="preserve">Doom </t>
  </si>
  <si>
    <t xml:space="preserve">Goddess </t>
  </si>
  <si>
    <t xml:space="preserve">Ultros </t>
  </si>
  <si>
    <t xml:space="preserve">Head </t>
  </si>
  <si>
    <t xml:space="preserve">Colossus </t>
  </si>
  <si>
    <t xml:space="preserve">Merchant </t>
  </si>
  <si>
    <t xml:space="preserve">Rough </t>
  </si>
  <si>
    <t xml:space="preserve">Striker </t>
  </si>
  <si>
    <t xml:space="preserve">Laser Gun </t>
  </si>
  <si>
    <t xml:space="preserve">Speck </t>
  </si>
  <si>
    <t xml:space="preserve">Dirt Drgn </t>
  </si>
  <si>
    <t xml:space="preserve">Ipooh </t>
  </si>
  <si>
    <t xml:space="preserve">Leader </t>
  </si>
  <si>
    <t xml:space="preserve">Grunt </t>
  </si>
  <si>
    <t xml:space="preserve">Gold Drgn </t>
  </si>
  <si>
    <t xml:space="preserve">Blue Drgn </t>
  </si>
  <si>
    <t xml:space="preserve">Piranha </t>
  </si>
  <si>
    <t xml:space="preserve">Rizopas </t>
  </si>
  <si>
    <t xml:space="preserve">Short Arm </t>
  </si>
  <si>
    <t xml:space="preserve">Long Arm </t>
  </si>
  <si>
    <t xml:space="preserve">Face </t>
  </si>
  <si>
    <t xml:space="preserve">Tiger </t>
  </si>
  <si>
    <t xml:space="preserve">Tools </t>
  </si>
  <si>
    <t xml:space="preserve">Magic </t>
  </si>
  <si>
    <t xml:space="preserve">Hit </t>
  </si>
  <si>
    <t xml:space="preserve">Girl </t>
  </si>
  <si>
    <t xml:space="preserve">Sleep </t>
  </si>
  <si>
    <t xml:space="preserve">SoulSaver </t>
  </si>
  <si>
    <t xml:space="preserve">Naughty </t>
  </si>
  <si>
    <t xml:space="preserve">Phunbaba </t>
  </si>
  <si>
    <t xml:space="preserve">Officer </t>
  </si>
  <si>
    <t xml:space="preserve">Cadet </t>
  </si>
  <si>
    <t xml:space="preserve">Atma </t>
  </si>
  <si>
    <t>[24,37,51]</t>
  </si>
  <si>
    <t>[37,142,85]</t>
  </si>
  <si>
    <t>[51,7,254]</t>
  </si>
  <si>
    <t>[212,111,86,249]</t>
  </si>
  <si>
    <t>[142,245,250]</t>
  </si>
  <si>
    <t>[85,137,74,188,89,177,180,198,83,155,174,179,185,39,5,36,105,106,189,114,128,49,143,11,108,201,239,104,213,3]</t>
  </si>
  <si>
    <t>[76,176,10,109,220,221,127,132,117,149,81,32,224,160,61,147,154,187,71,97,126,100,103,210,16]</t>
  </si>
  <si>
    <t>[7,43,129,216,236,170,156,181,191,62,200]</t>
  </si>
  <si>
    <t>formerly F-</t>
  </si>
  <si>
    <t>formerly D-</t>
  </si>
  <si>
    <t>[254,101,211,30,31,58,228,6,50,53,165,183,13,166,9,102,195,38,226,99,112,133,241,252,15,197,34,88,18,223,0,23,25,26,46,57,92,94,113,115,121,123,150,244,248,178,70,79,8,90,107,47,141,208,2,229,247,234,134,82,96,163,125,199,240,93,124,148,232]</t>
  </si>
  <si>
    <t>[55,22,27,122,206,17,40,60,84,153,116,130,171,56,14,196,203,87,161,253,120,192,167,1,182,207,69,6,65,110,169,205,12,45,215,6,118,52,72,146,164,218,4,80,21,48,217,139,6,20,44,138,173,186,19,41,54,73,144,225,235,238,151,131,172,242,251,194,35,95,42,136,230,193,140,233,59,75,152,184,68,33,91,158,66,67,157,159,227,63,145,246,64,204,202,77,222,78,219,237,209,98,168]</t>
  </si>
  <si>
    <t>menus\xmagic_use_menu_magic.py</t>
  </si>
  <si>
    <t>N/A</t>
  </si>
  <si>
    <t>Added xmagic_use_menu_magic.py. Only relevant for seeds where Magic is not guaranteed for all characters.</t>
  </si>
  <si>
    <t>rages.py</t>
  </si>
  <si>
    <t>ragetier</t>
  </si>
  <si>
    <t>tiered_rages</t>
  </si>
  <si>
    <t>Tiers random starting Rages so that the best Rages will appear less frequently in the initial set of Rages. Rage ranks were based off of https://docs.google.com/spreadsheets/d/1EjxzHbzouz7YHHlHvh0d1cofkCugURNgAGXIUnBhjuc/edit#gid=686849456. 10 Tiers were created, with the same distributions as chest tiers. Pug (Rage 255) was removed from the list initially.</t>
  </si>
  <si>
    <t>startulti</t>
  </si>
  <si>
    <t>start_ultimates</t>
  </si>
  <si>
    <t>Characters are recruited with their ultimate items equipped. Doesn't do anything if ultimate items flag is off</t>
  </si>
  <si>
    <t>RandomAttack : RandomAttack: Battle, Battle, AuraBolt</t>
  </si>
  <si>
    <t>EndMainLoop</t>
  </si>
  <si>
    <t>EndScript</t>
  </si>
  <si>
    <t>Spell: Battle</t>
  </si>
  <si>
    <t>If 5 0 0</t>
  </si>
  <si>
    <t>RandomAttack : RandomAttack: AuraBolt, Nothing, Nothing</t>
  </si>
  <si>
    <t>RandomAttack : RandomAttack: Ifrit, Ragnarok, Battle</t>
  </si>
  <si>
    <t>EndTurn</t>
  </si>
  <si>
    <t>RandomAttack : RandomAttack: Ifrit, Battle, Bismark</t>
  </si>
  <si>
    <t>RandomAttack : RandomAttack: Battle, Ragnarok, Bismark</t>
  </si>
  <si>
    <t>If 18 0 0</t>
  </si>
  <si>
    <t>EndIf</t>
  </si>
  <si>
    <t>If 1 0 0</t>
  </si>
  <si>
    <t>SetTarget: 54</t>
  </si>
  <si>
    <t>RandomAttack : RandomAttack: Special, Nothing, Nothing</t>
  </si>
  <si>
    <t>RandomAttack : RandomAttack: Battle, Battle, Nothing</t>
  </si>
  <si>
    <t>RandomAttack : RandomAttack: Battle, Battle, Special</t>
  </si>
  <si>
    <t>RandomAttack : RandomAttack: Special, Special, Nothing</t>
  </si>
  <si>
    <t>If 1 2 2</t>
  </si>
  <si>
    <t>RandomAttack : RandomAttack: ZoneSeek, Nothing, Nothing</t>
  </si>
  <si>
    <t>RandomAttack : RandomAttack: Battle, Nothing, Nothing</t>
  </si>
  <si>
    <t>RandomAttack : RandomAttack: Ramuh, Ramuh, Ramuh</t>
  </si>
  <si>
    <t>RandomAttack : RandomAttack: Bahamut, Battle, Nothing</t>
  </si>
  <si>
    <t>Spell: Special</t>
  </si>
  <si>
    <t>RandomAttack : RandomAttack: Drain, Nothing, Nothing</t>
  </si>
  <si>
    <t>RandomAttack : RandomAttack: AuraBolt, Drain, Nothing</t>
  </si>
  <si>
    <t>RandomAttack : RandomAttack: Special, Mute, Nothing</t>
  </si>
  <si>
    <t>RandomAttack : RandomAttack: Siren, Maduin, Nothing</t>
  </si>
  <si>
    <t>RandomAttack : RandomAttack: Dispatch, Nothing, Nothing</t>
  </si>
  <si>
    <t>If 19 1 1</t>
  </si>
  <si>
    <t>RandomAttack : RandomAttack: Battle, Bismark, Bismark</t>
  </si>
  <si>
    <t>RandomAttack : RandomAttack: Battle, Special, Nothing</t>
  </si>
  <si>
    <t>RandomAttack : RandomAttack: Battle, Crusader, Crusader</t>
  </si>
  <si>
    <t>RandomAttack : RandomAttack: L.5 Doom, L.4 Flare, L.3 Muddle</t>
  </si>
  <si>
    <t>RandomAttack : RandomAttack: Condemned, Roulette, Crusader</t>
  </si>
  <si>
    <t>RandomAttack : RandomAttack: Revenge, Pearl Wind, L.5 Doom</t>
  </si>
  <si>
    <t>RandomAttack : RandomAttack: L.4 Flare, L.3 Muddle, Reflect???</t>
  </si>
  <si>
    <t>RandomAttack : RandomAttack: Sraphim, Step Mine, Launcher</t>
  </si>
  <si>
    <t>RandomAttack : RandomAttack: Dischord, Sour Mouth, Imp Song</t>
  </si>
  <si>
    <t>RandomAttack : RandomAttack: Alexandr, Starlet, Exploder</t>
  </si>
  <si>
    <t>RandomAttack : RandomAttack: Rippler, Fenrir, Starlet</t>
  </si>
  <si>
    <t>SetTarget: 68</t>
  </si>
  <si>
    <t>RandomAttack : RandomAttack: Demi, Battle, Nothing</t>
  </si>
  <si>
    <t>RandomAttack : RandomAttack: Battle, Demi, Nothing</t>
  </si>
  <si>
    <t>RandomAttack : RandomAttack: Dread, Battle, Nothing</t>
  </si>
  <si>
    <t>RandomAttack : RandomAttack: Battle, Battle, ChokeSmoke</t>
  </si>
  <si>
    <t>RandomAttack : RandomAttack: Battle, AuraBolt, Nothing</t>
  </si>
  <si>
    <t>RandomCommand</t>
  </si>
  <si>
    <t>Spell: Escape</t>
  </si>
  <si>
    <t>RandomAttack : RandomAttack: Maduin, Nothing, Nothing</t>
  </si>
  <si>
    <t>RandomAttack : RandomAttack: Bismark, Siren, Cold Dust</t>
  </si>
  <si>
    <t>RandomAttack : RandomAttack: N. Cross, Nothing, Nothing</t>
  </si>
  <si>
    <t>RandomAttack : RandomAttack: Battle, Battle, Suplex</t>
  </si>
  <si>
    <t>If 15 68 7</t>
  </si>
  <si>
    <t>RandomAttack : RandomAttack: AuraBolt, AuraBolt, Nothing</t>
  </si>
  <si>
    <t>If 15 68 5</t>
  </si>
  <si>
    <t>SetTarget: 67</t>
  </si>
  <si>
    <t>Spell: Blizzard</t>
  </si>
  <si>
    <t>RandomAttack : RandomAttack: Battle, Nothing, AuraBolt</t>
  </si>
  <si>
    <t>RandomAttack : RandomAttack: Sneeze, Nothing, Nothing</t>
  </si>
  <si>
    <t>RandomAttack : RandomAttack: Battle, Battle, Siren</t>
  </si>
  <si>
    <t>RandomAttack : RandomAttack: Battle, Battle, Ramuh</t>
  </si>
  <si>
    <t>RandomAttack : RandomAttack: Battle, Battle, Cyclonic</t>
  </si>
  <si>
    <t>RandomAttack : RandomAttack: Battle, Battle, Crusader</t>
  </si>
  <si>
    <t>If 1 25 25</t>
  </si>
  <si>
    <t>RandomAttack : RandomAttack: Phoenix, Phoenix, Nothing</t>
  </si>
  <si>
    <t>RandomAttack : RandomAttack: Battle, Special, Special</t>
  </si>
  <si>
    <t>RandomAttack : RandomAttack: Escape, Escape, Nothing</t>
  </si>
  <si>
    <t>If 13 0 3</t>
  </si>
  <si>
    <t>VAR_0 = 0</t>
  </si>
  <si>
    <t>SetTarget: 14</t>
  </si>
  <si>
    <t>VAR_0 += 128</t>
  </si>
  <si>
    <t>RandomAttack : RandomAttack: Battle, Bahamut, Special</t>
  </si>
  <si>
    <t>RandomAttack : RandomAttack: Bahamut, Nothing, Nothing</t>
  </si>
  <si>
    <t>RandomAttack : RandomAttack: Golem, Golem, Nothing</t>
  </si>
  <si>
    <t>RandomAttack : RandomAttack: Golem, Nothing, Nothing</t>
  </si>
  <si>
    <t>ChangeEnemies</t>
  </si>
  <si>
    <t>RandomAttack : RandomAttack: Dispel, Dispel, Nothing</t>
  </si>
  <si>
    <t>RandomAttack : RandomAttack: Shiva, Battle, Battle</t>
  </si>
  <si>
    <t>RandomAttack : RandomAttack: N. Cross, Ifrit, Battle</t>
  </si>
  <si>
    <t>RandomAttack : RandomAttack: Fallen One, Nothing, Nothing</t>
  </si>
  <si>
    <t>RandomAttack : RandomAttack: Battle, Battle, Disaster</t>
  </si>
  <si>
    <t>RandomAttack : RandomAttack: Battle, Battle, Starlet</t>
  </si>
  <si>
    <t>RandomAttack : RandomAttack: Battle, Battle, Sneeze</t>
  </si>
  <si>
    <t>RandomAttack : RandomAttack: Battle, Battle, Phoenix</t>
  </si>
  <si>
    <t>RandomAttack : RandomAttack: Battle, Battle, Fire Dance</t>
  </si>
  <si>
    <t>RandomAttack : RandomAttack: Special, Shimsham, Shimsham</t>
  </si>
  <si>
    <t>RandomAttack : RandomAttack: Battle, Shimsham, Battle</t>
  </si>
  <si>
    <t>RandomAttack : RandomAttack: Battle, AuraBolt, Alexandr</t>
  </si>
  <si>
    <t>RandomAttack : RandomAttack: Battle, Cyclonic, Nothing</t>
  </si>
  <si>
    <t>RandomAttack : RandomAttack: Battle, Battle, Net</t>
  </si>
  <si>
    <t>RandomAttack : RandomAttack: Special, L.5 Doom, Nothing</t>
  </si>
  <si>
    <t>RandomAttack : RandomAttack: Special, L.4 Flare, Nothing</t>
  </si>
  <si>
    <t>RandomAttack : RandomAttack: Special, L.3 Muddle, Nothing</t>
  </si>
  <si>
    <t>RandomAttack : RandomAttack: Battle, Battle, Maduin</t>
  </si>
  <si>
    <t>RandomAttack : RandomAttack: Battle, Battle, Charm</t>
  </si>
  <si>
    <t>RandomAttack : RandomAttack: Palidor, Nothing, Nothing</t>
  </si>
  <si>
    <t>RandomAttack : RandomAttack: ZoneSeek, ZoneSeek, Battle</t>
  </si>
  <si>
    <t>RandomAttack : RandomAttack: Battle, Battle, Rippler</t>
  </si>
  <si>
    <t>RandomAttack : RandomAttack: Battle, Battle, Odin</t>
  </si>
  <si>
    <t>RandomAttack : RandomAttack: Bahamut, Bahamut, Nothing</t>
  </si>
  <si>
    <t>RandomAttack : RandomAttack: Battle, Battle, ZoneSeek</t>
  </si>
  <si>
    <t>If 1 5 6</t>
  </si>
  <si>
    <t>SetTarget: 69</t>
  </si>
  <si>
    <t>RandomAttack : RandomAttack: R.Polarity, Nothing, Nothing</t>
  </si>
  <si>
    <t>Spell: Sneeze</t>
  </si>
  <si>
    <t>RandomAttack : RandomAttack: Exploder, Nothing, Nothing</t>
  </si>
  <si>
    <t>RandomAttack : RandomAttack: AuraBolt, AuraBolt, Quadra Slam</t>
  </si>
  <si>
    <t>If 20 12 1</t>
  </si>
  <si>
    <t>If 21 9 1</t>
  </si>
  <si>
    <t>Bits</t>
  </si>
  <si>
    <t>Event</t>
  </si>
  <si>
    <t>RandomAttack : RandomAttack: Special, Quadra Slam, Missile</t>
  </si>
  <si>
    <t>RandomAttack : RandomAttack: Quadra Slam, Quadra Slam, Nothing</t>
  </si>
  <si>
    <t>RandomAttack : RandomAttack: Quadra Slam, Special, Nothing</t>
  </si>
  <si>
    <t>If 11 200 0</t>
  </si>
  <si>
    <t>If 21 0 0</t>
  </si>
  <si>
    <t>Animate 9 241 48</t>
  </si>
  <si>
    <t>Display Message: 0x0044</t>
  </si>
  <si>
    <t>Misc</t>
  </si>
  <si>
    <t>If 11 80 0</t>
  </si>
  <si>
    <t>If 21 0 1</t>
  </si>
  <si>
    <t>If 11 25 0</t>
  </si>
  <si>
    <t>If 21 0 2</t>
  </si>
  <si>
    <t>If 13 3 3</t>
  </si>
  <si>
    <t>Spell: Dischord</t>
  </si>
  <si>
    <t>VAR_3 = 0</t>
  </si>
  <si>
    <t>RandomAttack : RandomAttack: Battle, Battle, Schiller</t>
  </si>
  <si>
    <t>RandomAttack : RandomAttack: Battle, Special, Quadra Slam</t>
  </si>
  <si>
    <t>RandomAttack : RandomAttack: Battle, Battle, Missile</t>
  </si>
  <si>
    <t>VAR_3 += 128</t>
  </si>
  <si>
    <t>If 1 10 10</t>
  </si>
  <si>
    <t>Spell: Megazerk</t>
  </si>
  <si>
    <t>RandomAttack : RandomAttack: Quadra Slam, Launcher, Missile</t>
  </si>
  <si>
    <t>RandomAttack : RandomAttack: Battle, Battle, Slimer</t>
  </si>
  <si>
    <t>If 27 100 1</t>
  </si>
  <si>
    <t>If 25 1 0</t>
  </si>
  <si>
    <t>If 25 2 0</t>
  </si>
  <si>
    <t>If 19 1 0</t>
  </si>
  <si>
    <t>If 25 32 0</t>
  </si>
  <si>
    <t>RandomAttack : RandomAttack: Battle, Battle, Palidor</t>
  </si>
  <si>
    <t>RandomAttack : RandomAttack: Ramuh, Battle, Nothing</t>
  </si>
  <si>
    <t>Display Message: 0x0086</t>
  </si>
  <si>
    <t>Spell: Blow Fish</t>
  </si>
  <si>
    <t>Display Message: 0x0087</t>
  </si>
  <si>
    <t>RandomItem</t>
  </si>
  <si>
    <t>RandomAttack : RandomAttack: Ramuh, Nothing, Nothing</t>
  </si>
  <si>
    <t>RandomAttack : RandomAttack: Battle, Battle, Lullaby</t>
  </si>
  <si>
    <t>SetTarget: 71</t>
  </si>
  <si>
    <t>Spell: Condemned</t>
  </si>
  <si>
    <t>RandomAttack : RandomAttack: Battle, Phoenix, Cold Dust</t>
  </si>
  <si>
    <t>If 16 0 0</t>
  </si>
  <si>
    <t>RandomAttack : RandomAttack: Ramuh, Siren, Maduin</t>
  </si>
  <si>
    <t>RandomAttack : RandomAttack: Tritoch, Nothing, Nothing</t>
  </si>
  <si>
    <t>Spell: Step Mine</t>
  </si>
  <si>
    <t>If 8 67 7</t>
  </si>
  <si>
    <t>RandomAttack : RandomAttack: Life, Life, Life 2</t>
  </si>
  <si>
    <t>RandomAttack : RandomAttack: Escape, Nothing, Nothing</t>
  </si>
  <si>
    <t>If 8 67 6</t>
  </si>
  <si>
    <t>RandomAttack : RandomAttack: Big Guard, Starlet, Starlet</t>
  </si>
  <si>
    <t>RandomAttack : RandomAttack: Dischord, Raid, Special</t>
  </si>
  <si>
    <t>RandomAttack : RandomAttack: Retort, Nothing, Nothing</t>
  </si>
  <si>
    <t>RandomAttack : RandomAttack: Bismark, Nothing, Nothing</t>
  </si>
  <si>
    <t>RandomAttack : RandomAttack: Ramuh, Ramuh, Nothing</t>
  </si>
  <si>
    <t>RandomAttack : RandomAttack: Battle, Special, Ramuh</t>
  </si>
  <si>
    <t>If 15 0 7</t>
  </si>
  <si>
    <t>RandomAttack : RandomAttack: Suplex, Bahamut, Bahamut</t>
  </si>
  <si>
    <t>RandomAttack : RandomAttack: Battle, Battle, Sour Mouth</t>
  </si>
  <si>
    <t>RandomAttack : RandomAttack: Special, Battle, Nothing</t>
  </si>
  <si>
    <t>RandomAttack : RandomAttack: Battle, AuraBolt, AuraBolt</t>
  </si>
  <si>
    <t>RandomAttack : RandomAttack: Battle, Net, Battle</t>
  </si>
  <si>
    <t>RandomAttack : RandomAttack: Net, Net, Battle</t>
  </si>
  <si>
    <t>RandomAttack : RandomAttack: Battle, Battle, Dispatch</t>
  </si>
  <si>
    <t>RandomAttack : RandomAttack: Battle, Battle, Bahamut</t>
  </si>
  <si>
    <t>RandomAttack : RandomAttack: Ifrit, Ragnarok, Bismark</t>
  </si>
  <si>
    <t>If 1 8 8</t>
  </si>
  <si>
    <t>Spell: Pearl</t>
  </si>
  <si>
    <t>RandomAttack : RandomAttack: Special, Special, Golem</t>
  </si>
  <si>
    <t>If 8 56 23</t>
  </si>
  <si>
    <t>Spell: Cure 3</t>
  </si>
  <si>
    <t>RandomAttack : RandomAttack: Golem, Starlet, Imp</t>
  </si>
  <si>
    <t>RandomAttack : RandomAttack: Dispatch, Life 3, Safe</t>
  </si>
  <si>
    <t>RandomAttack : RandomAttack: Ifrit, Terrato, Bismark</t>
  </si>
  <si>
    <t>RandomAttack : RandomAttack: Remedy, Dispatch, Shell</t>
  </si>
  <si>
    <t>RandomAttack : RandomAttack: Regen, Remedy, Haste</t>
  </si>
  <si>
    <t>RandomAttack : RandomAttack: Starlet, Nothing, Nothing</t>
  </si>
  <si>
    <t>RandomAttack : RandomAttack: Battle, Maduin, Maduin</t>
  </si>
  <si>
    <t>RandomAttack : RandomAttack: Battle, Crusader, Nothing</t>
  </si>
  <si>
    <t>RandomAttack : RandomAttack: Battle, Fenrir, Fenrir</t>
  </si>
  <si>
    <t>RandomAttack : RandomAttack: Imp Song, Nothing, Nothing</t>
  </si>
  <si>
    <t>RandomAttack : RandomAttack: Battle, Battle, Soul Out</t>
  </si>
  <si>
    <t>RandomAttack : RandomAttack: Battle, Pearl Wind, AuraBolt</t>
  </si>
  <si>
    <t>RandomAttack : RandomAttack: Battle, Battle, Life 3</t>
  </si>
  <si>
    <t>RandomAttack : RandomAttack: Special, Battle, Battle</t>
  </si>
  <si>
    <t>RandomAttack : RandomAttack: Siren, Ramuh, Bismark</t>
  </si>
  <si>
    <t>RandomAttack : RandomAttack: Tritoch, Crusader, Bismark</t>
  </si>
  <si>
    <t>RandomAttack : RandomAttack: Tritoch, Siren, Ramuh</t>
  </si>
  <si>
    <t>If 8 72 15</t>
  </si>
  <si>
    <t>If 9 72 7</t>
  </si>
  <si>
    <t>Display Message: 0x008a</t>
  </si>
  <si>
    <t>SetTarget: 72</t>
  </si>
  <si>
    <t>If 8 73 15</t>
  </si>
  <si>
    <t>If 9 73 7</t>
  </si>
  <si>
    <t>SetTarget: 73</t>
  </si>
  <si>
    <t>If 8 74 15</t>
  </si>
  <si>
    <t>If 9 74 7</t>
  </si>
  <si>
    <t>SetTarget: 74</t>
  </si>
  <si>
    <t>If 8 75 15</t>
  </si>
  <si>
    <t>If 9 75 7</t>
  </si>
  <si>
    <t>SetTarget: 75</t>
  </si>
  <si>
    <t>RandomAttack : RandomAttack: Battle, Nothing, Special</t>
  </si>
  <si>
    <t>RandomAttack : RandomAttack: Battle, Doom, Battle</t>
  </si>
  <si>
    <t>RandomAttack : RandomAttack: Nothing, Phoenix, Special</t>
  </si>
  <si>
    <t>RandomAttack : RandomAttack: Battle, Ramuh, AuraBolt</t>
  </si>
  <si>
    <t>RandomAttack : RandomAttack: Battle, Battle, Revenge</t>
  </si>
  <si>
    <t>RandomAttack : RandomAttack: Battle, Battle, Cold Dust</t>
  </si>
  <si>
    <t>RandomAttack : RandomAttack: Palidor, Palidor, Nothing</t>
  </si>
  <si>
    <t>RandomAttack : RandomAttack: Quadra Slam, Palidor, Suplex</t>
  </si>
  <si>
    <t>RandomAttack : RandomAttack: Special, Nothing, ZoneSeek</t>
  </si>
  <si>
    <t>RandomAttack : RandomAttack: Battle, Battle, Pearl Wind</t>
  </si>
  <si>
    <t>Spell: Shimsham</t>
  </si>
  <si>
    <t>RandomAttack : RandomAttack: Battle, Battle, Alexandr</t>
  </si>
  <si>
    <t>RandomAttack : RandomAttack: Battle, Battle, Harvester</t>
  </si>
  <si>
    <t>RandomAttack : RandomAttack: Battle, Battle, Kitty</t>
  </si>
  <si>
    <t>RandomAttack : RandomAttack: Quadra Slam, Quadra Slam, R.Polarity</t>
  </si>
  <si>
    <t>RandomAttack : RandomAttack: Quadra Slam, R.Polarity, Nothing</t>
  </si>
  <si>
    <t>RandomAttack : RandomAttack: Tentacle, Nothing, Nothing</t>
  </si>
  <si>
    <t>RandomAttack : RandomAttack: Tritoch, Tritoch, Lode Stone</t>
  </si>
  <si>
    <t>RandomAttack : RandomAttack: Tritoch, AuraBolt, Lode Stone</t>
  </si>
  <si>
    <t>RandomAttack : RandomAttack: Launcher, Empowerer, Quadra Slam</t>
  </si>
  <si>
    <t>RandomAttack : RandomAttack: Quadra Slam, Battle, AuraBolt</t>
  </si>
  <si>
    <t>RandomAttack : RandomAttack: Launcher, Empowerer, Nothing</t>
  </si>
  <si>
    <t>Spell: Imp Song</t>
  </si>
  <si>
    <t>If 23 6 0</t>
  </si>
  <si>
    <t>Spell: TekBarrier</t>
  </si>
  <si>
    <t>If 19 0 4</t>
  </si>
  <si>
    <t>RandomAttack : RandomAttack: Battle, Quadra Slam, AuraBolt</t>
  </si>
  <si>
    <t>If 27 123 0</t>
  </si>
  <si>
    <t>RandomAttack : RandomAttack: Battle, Battle, Bismark</t>
  </si>
  <si>
    <t>RandomAttack : RandomAttack: Battle, Battle, Dischord</t>
  </si>
  <si>
    <t>RandomAttack : RandomAttack: Battle, Battle, Quadra Slam</t>
  </si>
  <si>
    <t>If 27 122 0</t>
  </si>
  <si>
    <t>If 1 7 10</t>
  </si>
  <si>
    <t>RandomAttack : RandomAttack: Empowerer, Grav Bomb, Launcher</t>
  </si>
  <si>
    <t>RandomAttack : RandomAttack: Grav Bomb, Grav Bomb, Quadra Slam</t>
  </si>
  <si>
    <t>RandomAttack : RandomAttack: Special, Launcher, Empowerer</t>
  </si>
  <si>
    <t>RandomAttack : RandomAttack: Special, Empowerer, Launcher</t>
  </si>
  <si>
    <t>Spell: Atomic Ray</t>
  </si>
  <si>
    <t>If 6 54 4</t>
  </si>
  <si>
    <t>If 20 36 0</t>
  </si>
  <si>
    <t>Spell: Meteo</t>
  </si>
  <si>
    <t>RandomAttack : RandomAttack: Battle, Palidor, Palidor</t>
  </si>
  <si>
    <t>RandomAttack : RandomAttack: Ragnarok, Crusader, Special</t>
  </si>
  <si>
    <t>RandomAttack : RandomAttack: Nothing, Nothing, Escape</t>
  </si>
  <si>
    <t>RandomAttack : RandomAttack: Ramuh, Nothing, Special</t>
  </si>
  <si>
    <t>RandomAttack : RandomAttack: Battle, Roulette, Special</t>
  </si>
  <si>
    <t>RandomAttack : RandomAttack: Battle, Sraphim, Lullaby</t>
  </si>
  <si>
    <t>RandomAttack : RandomAttack: Battle, Battle, Condemned</t>
  </si>
  <si>
    <t>RandomAttack : RandomAttack: Revenge, Evil Toot, Nothing</t>
  </si>
  <si>
    <t>RandomAttack : RandomAttack: Revenge, Terrato, Nothing</t>
  </si>
  <si>
    <t>RandomAttack : RandomAttack: Evil Toot, Terrato, Nothing</t>
  </si>
  <si>
    <t>RandomAttack : RandomAttack: Siren, Siren, Siren</t>
  </si>
  <si>
    <t>RandomAttack : RandomAttack: Bismark, Bismark, Nothing</t>
  </si>
  <si>
    <t>Spell: Giga Volt</t>
  </si>
  <si>
    <t>Spell: Mega Volt</t>
  </si>
  <si>
    <t>RandomAttack : RandomAttack: Crusader, Nothing, Nothing</t>
  </si>
  <si>
    <t>Spell: Sour Mouth</t>
  </si>
  <si>
    <t>RandomAttack : RandomAttack: AuraBolt, Tritoch, Tritoch</t>
  </si>
  <si>
    <t>If 11 60 0</t>
  </si>
  <si>
    <t>RandomAttack : RandomAttack: Doom, Condemned, Nothing</t>
  </si>
  <si>
    <t>RandomAttack : RandomAttack: Nothing, Nothing, Doom</t>
  </si>
  <si>
    <t>Spell: Imp</t>
  </si>
  <si>
    <t>RandomAttack : RandomAttack: Drain, Love Token, Nothing</t>
  </si>
  <si>
    <t>RandomAttack : RandomAttack: Battle, Ragnarok, Ragnarok</t>
  </si>
  <si>
    <t>RandomAttack : RandomAttack: Battle, Battle, Drain</t>
  </si>
  <si>
    <t>RandomAttack : RandomAttack: Fenrir, Fenrir, Nothing</t>
  </si>
  <si>
    <t>RandomAttack : RandomAttack: Dispatch, Dispatch, Remedy</t>
  </si>
  <si>
    <t>RandomAttack : RandomAttack: Mute, Osmose, Nothing</t>
  </si>
  <si>
    <t>RandomAttack : RandomAttack: Rasp, Stop, Nothing</t>
  </si>
  <si>
    <t>RandomAttack : RandomAttack: Muddle, Sleep, Nothing</t>
  </si>
  <si>
    <t>RandomAttack : RandomAttack: Battle, Battle, Fenrir</t>
  </si>
  <si>
    <t>If 27 112 0</t>
  </si>
  <si>
    <t>If 27 113 0</t>
  </si>
  <si>
    <t>RandomAttack : RandomAttack: Battle, Special, Bahamut</t>
  </si>
  <si>
    <t>RandomAttack : RandomAttack: L.3 Muddle, Nothing, Nothing</t>
  </si>
  <si>
    <t>RandomAttack : RandomAttack: L.5 Doom, L.4 Flare, AuraBolt</t>
  </si>
  <si>
    <t>RandomAttack : RandomAttack: Empowerer, Nothing, Nothing</t>
  </si>
  <si>
    <t>RandomAttack : RandomAttack: Battle, Special, Pep Up</t>
  </si>
  <si>
    <t>RandomAttack : RandomAttack: Pep Up, Nothing, Nothing</t>
  </si>
  <si>
    <t>RandomAttack : RandomAttack: Bismark, Break, Starlet</t>
  </si>
  <si>
    <t>Spell: Lifeshaver</t>
  </si>
  <si>
    <t>If 1 5 5</t>
  </si>
  <si>
    <t>RandomAttack : RandomAttack: Nothing, Battle, Battle</t>
  </si>
  <si>
    <t>RandomAttack : RandomAttack: Nothing, Nothing, Exploder</t>
  </si>
  <si>
    <t>If 4 1 0</t>
  </si>
  <si>
    <t>RandomAttack : RandomAttack: Exploder, AuraBolt, Nothing</t>
  </si>
  <si>
    <t>RandomAttack : RandomAttack: Battle, Battle, Vanish</t>
  </si>
  <si>
    <t>RandomAttack : RandomAttack: Suplex, Nothing, Nothing</t>
  </si>
  <si>
    <t>RandomAttack : RandomAttack: Disaster, Nothing, Nothing</t>
  </si>
  <si>
    <t>RandomAttack : RandomAttack: Quadra Slam, Nothing, Nothing</t>
  </si>
  <si>
    <t>RandomAttack : RandomAttack: Terrato, AuraBolt, Nothing</t>
  </si>
  <si>
    <t>RandomAttack : RandomAttack: Bismark, Siren, Ramuh</t>
  </si>
  <si>
    <t>RandomAttack : RandomAttack: Crusader, Siren, Battle</t>
  </si>
  <si>
    <t>RandomAttack : RandomAttack: Crusader, Bismark, Ramuh</t>
  </si>
  <si>
    <t>RandomAttack : RandomAttack: Ifrit, Ifrit, Nothing</t>
  </si>
  <si>
    <t>RandomAttack : RandomAttack: Ramuh, Ramuh, Special</t>
  </si>
  <si>
    <t>RandomAttack : RandomAttack: Ramuh, Ramuh, Ifrit</t>
  </si>
  <si>
    <t>RandomAttack : RandomAttack: Shimsham, Nothing, Nothing</t>
  </si>
  <si>
    <t>RandomAttack : RandomAttack: Snowball, Ramuh, Missile</t>
  </si>
  <si>
    <t>If 4 4 0</t>
  </si>
  <si>
    <t>Spell: Pearl Wind</t>
  </si>
  <si>
    <t>Spell: Exploder</t>
  </si>
  <si>
    <t>RandomAttack : RandomAttack: Pep Up, Exploder, Nothing</t>
  </si>
  <si>
    <t>RandomAttack : RandomAttack: Raid, Nothing, Nothing</t>
  </si>
  <si>
    <t>RandomAttack : RandomAttack: Doom, X-Zone, Starlet</t>
  </si>
  <si>
    <t>RandomAttack : RandomAttack: Demi, Quartr, Nothing</t>
  </si>
  <si>
    <t>RandomAttack : RandomAttack: Battle, Suplex, Nothing</t>
  </si>
  <si>
    <t>RandomAttack : RandomAttack: Suplex, Suplex, Nothing</t>
  </si>
  <si>
    <t>RandomAttack : RandomAttack: Cold Dust, Bismark, Nothing</t>
  </si>
  <si>
    <t>RandomAttack : RandomAttack: Cold Dust, Bismark, Sraphim</t>
  </si>
  <si>
    <t>If 8 67 23</t>
  </si>
  <si>
    <t>RandomAttack : RandomAttack: Dispatch, Rflect, Haste</t>
  </si>
  <si>
    <t>If 21 36 0</t>
  </si>
  <si>
    <t>Spell: Reflect???</t>
  </si>
  <si>
    <t>RandomAttack : RandomAttack: Battle, L.5 Doom, ZoneSeek</t>
  </si>
  <si>
    <t>RandomAttack : RandomAttack: Demi, Demi, ZoneSeek</t>
  </si>
  <si>
    <t>RandomAttack : RandomAttack: Battle, Condemned, Condemned</t>
  </si>
  <si>
    <t>RandomAttack : RandomAttack: Battle, Condemned, Battle</t>
  </si>
  <si>
    <t>RandomAttack : RandomAttack: Battle, Dread, Dread</t>
  </si>
  <si>
    <t>RandomAttack : RandomAttack: Nothing, Nothing, Roulette</t>
  </si>
  <si>
    <t>Spell: L.5 Doom</t>
  </si>
  <si>
    <t>RandomAttack : RandomAttack: Doom, Nothing, Nothing</t>
  </si>
  <si>
    <t>RandomAttack : RandomAttack: Blaster, Nothing, Nothing</t>
  </si>
  <si>
    <t>RandomAttack : RandomAttack: AuraBolt, Dischord, Battle</t>
  </si>
  <si>
    <t>RandomAttack : RandomAttack: Empowerer, Empowerer, Quadra Slam</t>
  </si>
  <si>
    <t>If 25 4 0</t>
  </si>
  <si>
    <t>If 13 36 8</t>
  </si>
  <si>
    <t>VAR_36 = 0</t>
  </si>
  <si>
    <t>Animate 7 4 0</t>
  </si>
  <si>
    <t>Animate 4 4 0</t>
  </si>
  <si>
    <t>VAR_36 += 128</t>
  </si>
  <si>
    <t>If 25 8 0</t>
  </si>
  <si>
    <t>Animate 7 8 0</t>
  </si>
  <si>
    <t>Animate 4 8 0</t>
  </si>
  <si>
    <t>If 25 16 0</t>
  </si>
  <si>
    <t>Animate 7 16 0</t>
  </si>
  <si>
    <t>Animate 4 16 0</t>
  </si>
  <si>
    <t>If 13 36 2</t>
  </si>
  <si>
    <t>Animate 3 4 0</t>
  </si>
  <si>
    <t>VAR_36 -= 192</t>
  </si>
  <si>
    <t>VAR_1 += 128</t>
  </si>
  <si>
    <t>If 13 1 3</t>
  </si>
  <si>
    <t>VAR_1 = 0</t>
  </si>
  <si>
    <t>Animate 3 8 0</t>
  </si>
  <si>
    <t>VAR_2 += 128</t>
  </si>
  <si>
    <t>If 13 2 3</t>
  </si>
  <si>
    <t>VAR_2 = 0</t>
  </si>
  <si>
    <t>Animate 3 16 0</t>
  </si>
  <si>
    <t>If 21 3 0</t>
  </si>
  <si>
    <t>If 11 10 0</t>
  </si>
  <si>
    <t>If 18 2 0</t>
  </si>
  <si>
    <t>Display Message: 0x0005</t>
  </si>
  <si>
    <t>If 17 2 0</t>
  </si>
  <si>
    <t>If 20 0 0</t>
  </si>
  <si>
    <t>RandomAttack : RandomAttack: Nothing, Tritoch, Tritoch</t>
  </si>
  <si>
    <t>RandomAttack : RandomAttack: Nothing, Maduin, Starlet</t>
  </si>
  <si>
    <t>RandomAttack : RandomAttack: Nothing, Nothing, Bismark</t>
  </si>
  <si>
    <t>RandomAttack : RandomAttack: Missile, Missile, Nothing</t>
  </si>
  <si>
    <t>If 21 0 4</t>
  </si>
  <si>
    <t>If 9 5 8</t>
  </si>
  <si>
    <t>If 20 0 4</t>
  </si>
  <si>
    <t>If 8 5 8</t>
  </si>
  <si>
    <t>If 11 50 0</t>
  </si>
  <si>
    <t>RandomAttack : RandomAttack: Raiden, Raiden, Raiden</t>
  </si>
  <si>
    <t>If 2 93 93</t>
  </si>
  <si>
    <t>If 6 54 94</t>
  </si>
  <si>
    <t>If 6 54 90</t>
  </si>
  <si>
    <t>If 6 54 30</t>
  </si>
  <si>
    <t>RandomAttack : RandomAttack: Battle, Ramuh, Battle</t>
  </si>
  <si>
    <t>RandomAttack : RandomAttack: Quadra Slam, AuraBolt, Maduin</t>
  </si>
  <si>
    <t>RandomAttack : RandomAttack: Battle, Maduin, Ramuh</t>
  </si>
  <si>
    <t>RandomAttack : RandomAttack: ZoneSeek, AuraBolt, Ramuh</t>
  </si>
  <si>
    <t>RandomAttack : RandomAttack: Nothing, Nothing, Battle</t>
  </si>
  <si>
    <t>RandomAttack : RandomAttack: AuraBolt, Empowerer, Nothing</t>
  </si>
  <si>
    <t>RandomAttack : RandomAttack: Shiva, Nothing, Nothing</t>
  </si>
  <si>
    <t>RandomAttack : RandomAttack: Battle, AuraBolt, Evil Toot</t>
  </si>
  <si>
    <t>If 13 3 2</t>
  </si>
  <si>
    <t>If 19 0 2</t>
  </si>
  <si>
    <t>Spell: Evil Toot</t>
  </si>
  <si>
    <t>If 11 15 0</t>
  </si>
  <si>
    <t>RandomAttack : RandomAttack: Crusader, Crusader, Sraphim</t>
  </si>
  <si>
    <t>RandomAttack : RandomAttack: Nothing, Nothing, AuraBolt</t>
  </si>
  <si>
    <t>If 9 54 11</t>
  </si>
  <si>
    <t>If 11 30 0</t>
  </si>
  <si>
    <t>If 18 6 0</t>
  </si>
  <si>
    <t>Animate 9 64 184</t>
  </si>
  <si>
    <t>If 6 54 59</t>
  </si>
  <si>
    <t>Spell: Safe</t>
  </si>
  <si>
    <t>If 13 3 4</t>
  </si>
  <si>
    <t>If 13 2 2</t>
  </si>
  <si>
    <t>If 9 54 18</t>
  </si>
  <si>
    <t>If 13 3 5</t>
  </si>
  <si>
    <t>If 13 36 3</t>
  </si>
  <si>
    <t>Spell: Rflect</t>
  </si>
  <si>
    <t>RandomAttack : RandomAttack: Nothing, Nothing, Siren</t>
  </si>
  <si>
    <t>Spell: Fire 3</t>
  </si>
  <si>
    <t>RandomAttack : RandomAttack: Battle, Ramuh, Ramuh</t>
  </si>
  <si>
    <t>RandomAttack : RandomAttack: Nothing, Nothing, Ramuh</t>
  </si>
  <si>
    <t>Spell: WallChange</t>
  </si>
  <si>
    <t>Display Message: 0x0000</t>
  </si>
  <si>
    <t>RandomAttack : RandomAttack: Retort, Retort, Scan</t>
  </si>
  <si>
    <t>If 26 54 1</t>
  </si>
  <si>
    <t>If 26 54 2</t>
  </si>
  <si>
    <t>If 26 54 4</t>
  </si>
  <si>
    <t>RandomAttack : RandomAttack: Crusader, Crusader, Crusader</t>
  </si>
  <si>
    <t>If 26 54 8</t>
  </si>
  <si>
    <t>RandomAttack : RandomAttack: Dispatch, Dispatch, Dispatch</t>
  </si>
  <si>
    <t>If 26 54 16</t>
  </si>
  <si>
    <t>RandomAttack : RandomAttack: Tritoch, Tritoch, Cave In</t>
  </si>
  <si>
    <t>If 26 54 32</t>
  </si>
  <si>
    <t>RandomAttack : RandomAttack: Battle, Battle, R.Polarity</t>
  </si>
  <si>
    <t>If 26 54 64</t>
  </si>
  <si>
    <t>RandomAttack : RandomAttack: Sonic Boom, Raiden, Raiden</t>
  </si>
  <si>
    <t>If 26 54 128</t>
  </si>
  <si>
    <t>RandomAttack : RandomAttack: Maduin, Maduin, Maduin</t>
  </si>
  <si>
    <t>If 4 2 0</t>
  </si>
  <si>
    <t>If 4 8 0</t>
  </si>
  <si>
    <t>If 4 16 0</t>
  </si>
  <si>
    <t>If 4 32 0</t>
  </si>
  <si>
    <t>If 4 64 0</t>
  </si>
  <si>
    <t>If 4 128 0</t>
  </si>
  <si>
    <t>If 9 54 19</t>
  </si>
  <si>
    <t>Spell: Haste</t>
  </si>
  <si>
    <t>RandomAttack : RandomAttack: Battle, Raiden, Quadra Slam</t>
  </si>
  <si>
    <t>RandomAttack : RandomAttack: Blaster, Quadra Slam, Fenrir</t>
  </si>
  <si>
    <t>RandomAttack : RandomAttack: Battle, Special, Net</t>
  </si>
  <si>
    <t>RandomAttack : RandomAttack: Nothing, Nothing, Special</t>
  </si>
  <si>
    <t>If 22 30 0</t>
  </si>
  <si>
    <t>If 17 11 0</t>
  </si>
  <si>
    <t>Spell: Delta Hit</t>
  </si>
  <si>
    <t>If 19 1 2</t>
  </si>
  <si>
    <t>RandomAttack : RandomAttack: Bismark, Bismark, Starlet</t>
  </si>
  <si>
    <t>RandomAttack : RandomAttack: Maduin, Quadra Slam, Quadra Slam</t>
  </si>
  <si>
    <t>RandomAttack : RandomAttack: Bismark, Bismark, Quadra Slam</t>
  </si>
  <si>
    <t>RandomAttack : RandomAttack: Maduin, Quadra Slam, Fenrir</t>
  </si>
  <si>
    <t>SetTarget: 49</t>
  </si>
  <si>
    <t>Spell: Fire 2</t>
  </si>
  <si>
    <t>If 22 60 0</t>
  </si>
  <si>
    <t>Display Message: 0x001f</t>
  </si>
  <si>
    <t>Spell: Magnitude8</t>
  </si>
  <si>
    <t>RandomAttack : RandomAttack: Battle, Maduin, AuraBolt</t>
  </si>
  <si>
    <t>Display Message: 0x0031</t>
  </si>
  <si>
    <t>Display Message: 0x0026</t>
  </si>
  <si>
    <t>If 13 3 1</t>
  </si>
  <si>
    <t>Display Message: 0x002d</t>
  </si>
  <si>
    <t>If 13 3 0</t>
  </si>
  <si>
    <t>Display Message: 0x002c</t>
  </si>
  <si>
    <t>SetTarget: 48</t>
  </si>
  <si>
    <t>Spell: Bolt 2</t>
  </si>
  <si>
    <t>Display Message: 0x0047</t>
  </si>
  <si>
    <t>Display Message: 0x0032</t>
  </si>
  <si>
    <t>If 13 2 1</t>
  </si>
  <si>
    <t>Display Message: 0x0046</t>
  </si>
  <si>
    <t>If 13 2 0</t>
  </si>
  <si>
    <t>Display Message: 0x0033</t>
  </si>
  <si>
    <t>RandomAttack : RandomAttack: Nothing, AuraBolt, Siren</t>
  </si>
  <si>
    <t>If 6 54 60</t>
  </si>
  <si>
    <t>Animate 0 1 0</t>
  </si>
  <si>
    <t>Display Message: 0x0049</t>
  </si>
  <si>
    <t>If 11 40 0</t>
  </si>
  <si>
    <t>RandomAttack : RandomAttack: Snowball, Terrato, Lode Stone</t>
  </si>
  <si>
    <t>If 3 248 248</t>
  </si>
  <si>
    <t>Display Message: 0x0030</t>
  </si>
  <si>
    <t>If 13 1 2</t>
  </si>
  <si>
    <t>Display Message: 0x002f</t>
  </si>
  <si>
    <t>Display Message: 0x002e</t>
  </si>
  <si>
    <t>If 20 36 1</t>
  </si>
  <si>
    <t>Display Message: 0x0082</t>
  </si>
  <si>
    <t>Display Message: 0x007e</t>
  </si>
  <si>
    <t>RandomAttack : RandomAttack: Battle, Tentacle, Tentacle</t>
  </si>
  <si>
    <t>RandomAttack : RandomAttack: Battle, Entwine, AuraBolt</t>
  </si>
  <si>
    <t>RandomAttack : RandomAttack: Battle, Fenrir, AuraBolt</t>
  </si>
  <si>
    <t>Spell: Entwine</t>
  </si>
  <si>
    <t>If 20 36 2</t>
  </si>
  <si>
    <t>Display Message: 0x007f</t>
  </si>
  <si>
    <t>If 20 36 3</t>
  </si>
  <si>
    <t>Display Message: 0x0080</t>
  </si>
  <si>
    <t>RandomAttack : RandomAttack: Quadra Slam, Quadra Slam, Quadra Slam</t>
  </si>
  <si>
    <t>RandomAttack : RandomAttack: Quadra Slam, Launcher, Launcher</t>
  </si>
  <si>
    <t>Display Message: 0x0067</t>
  </si>
  <si>
    <t>Display Message: 0x003c</t>
  </si>
  <si>
    <t>Display Message: 0x0045</t>
  </si>
  <si>
    <t>Spell: WaveCannon</t>
  </si>
  <si>
    <t>If 20 36 4</t>
  </si>
  <si>
    <t>Display Message: 0x0081</t>
  </si>
  <si>
    <t>RandomAttack : RandomAttack: Starlet, Phoenix, Phoenix</t>
  </si>
  <si>
    <t>RandomAttack : RandomAttack: Battle, Starlet, Starlet</t>
  </si>
  <si>
    <t>RandomAttack : RandomAttack: Battle, Phoenix, Battle</t>
  </si>
  <si>
    <t>Display Message: 0x0065</t>
  </si>
  <si>
    <t>Animate 12 1 0</t>
  </si>
  <si>
    <t>Spell: Flare Star</t>
  </si>
  <si>
    <t>Display Message: 0x0068</t>
  </si>
  <si>
    <t>RandomAttack : RandomAttack: Battle, Quadra Slam, Missile</t>
  </si>
  <si>
    <t>RandomAttack : RandomAttack: Quadra Slam, Missile, Quadra Slam</t>
  </si>
  <si>
    <t>If 13 1 6</t>
  </si>
  <si>
    <t>If 13 1 5</t>
  </si>
  <si>
    <t>If 13 1 4</t>
  </si>
  <si>
    <t>Display Message: 0x003b</t>
  </si>
  <si>
    <t>Display Message: 0x003a</t>
  </si>
  <si>
    <t>If 13 1 1</t>
  </si>
  <si>
    <t>Display Message: 0x0039</t>
  </si>
  <si>
    <t>If 13 1 0</t>
  </si>
  <si>
    <t>Display Message: 0x0022</t>
  </si>
  <si>
    <t>Display Message: 0x0038</t>
  </si>
  <si>
    <t>Spell: Bomblet</t>
  </si>
  <si>
    <t>If 13 3 6</t>
  </si>
  <si>
    <t>If 13 2 6</t>
  </si>
  <si>
    <t>If 9 54 23</t>
  </si>
  <si>
    <t>If 21 36 1</t>
  </si>
  <si>
    <t>If 8 54 23</t>
  </si>
  <si>
    <t>RandomAttack : RandomAttack: Ramuh, Ifrit, Ramuh</t>
  </si>
  <si>
    <t>RandomAttack : RandomAttack: Ramuh, Nothing, Ramuh</t>
  </si>
  <si>
    <t>If 2 16 17</t>
  </si>
  <si>
    <t>RandomAttack : RandomAttack: Quartr, Starlet, Quartr</t>
  </si>
  <si>
    <t>If 21 36 7</t>
  </si>
  <si>
    <t>RandomAttack : RandomAttack: Nothing, Nothing, Nothing</t>
  </si>
  <si>
    <t>Animate 11 1 0</t>
  </si>
  <si>
    <t>If 6 54 26</t>
  </si>
  <si>
    <t>RandomAttack : RandomAttack: Battle, Quartr, Quartr</t>
  </si>
  <si>
    <t>RandomAttack : RandomAttack: Rasp, W Wind, Ramuh</t>
  </si>
  <si>
    <t>If 6 54 54</t>
  </si>
  <si>
    <t>RandomAttack : RandomAttack: ZoneSeek, Odin, Phoenix</t>
  </si>
  <si>
    <t>Spell: Mind Blast</t>
  </si>
  <si>
    <t>RandomAttack : RandomAttack: Battle, Starlet, Battle</t>
  </si>
  <si>
    <t>RandomAttack : RandomAttack: Starlet, Battle, Ramuh</t>
  </si>
  <si>
    <t>RandomAttack : RandomAttack: Nothing, Starlet, Nothing</t>
  </si>
  <si>
    <t>If 13 0 6</t>
  </si>
  <si>
    <t>Spell: Roulette</t>
  </si>
  <si>
    <t>RandomAttack : RandomAttack: Battle, Ramuh, Ifrit</t>
  </si>
  <si>
    <t>If 8 54 5</t>
  </si>
  <si>
    <t>If 8 72 23</t>
  </si>
  <si>
    <t>Display Message: 0x005a</t>
  </si>
  <si>
    <t>If 8 73 23</t>
  </si>
  <si>
    <t>If 8 74 23</t>
  </si>
  <si>
    <t>If 8 75 23</t>
  </si>
  <si>
    <t>RandomAttack : RandomAttack: Battle, Terrato, Terrato</t>
  </si>
  <si>
    <t>RandomAttack : RandomAttack: Battle, Phoenix, Golem</t>
  </si>
  <si>
    <t>RandomAttack : RandomAttack: Battle, Siren, Phoenix</t>
  </si>
  <si>
    <t>RandomAttack : RandomAttack: Golem, Siren, Nothing</t>
  </si>
  <si>
    <t>RandomAttack : RandomAttack: Battle, Terrato, Nothing</t>
  </si>
  <si>
    <t>If 18 1 0</t>
  </si>
  <si>
    <t>SetFormation</t>
  </si>
  <si>
    <t>If 2 14 15</t>
  </si>
  <si>
    <t>If 27 215 1</t>
  </si>
  <si>
    <t>If 27 0 2</t>
  </si>
  <si>
    <t>If 27 1 2</t>
  </si>
  <si>
    <t>If 20 36 7</t>
  </si>
  <si>
    <t>Spell: Discard</t>
  </si>
  <si>
    <t>If 8 72 18</t>
  </si>
  <si>
    <t>Spell: Seize</t>
  </si>
  <si>
    <t>If 8 73 18</t>
  </si>
  <si>
    <t>If 8 74 18</t>
  </si>
  <si>
    <t>If 8 75 18</t>
  </si>
  <si>
    <t>RandomAttack : RandomAttack: Special, ZoneSeek, Special</t>
  </si>
  <si>
    <t>RandomAttack : RandomAttack: Entwine, Entwine, Special</t>
  </si>
  <si>
    <t>RandomAttack : RandomAttack: Battle, ZoneSeek, Special</t>
  </si>
  <si>
    <t>RandomAttack : RandomAttack: ZoneSeek, Special, Entwine</t>
  </si>
  <si>
    <t>Spell: L? Pearl</t>
  </si>
  <si>
    <t>If 21 36 2</t>
  </si>
  <si>
    <t>If 6 54 44</t>
  </si>
  <si>
    <t>Spell: Cure 2</t>
  </si>
  <si>
    <t>If 13 1 8</t>
  </si>
  <si>
    <t>RandomAttack : RandomAttack: N. Cross, AuraBolt, Nothing</t>
  </si>
  <si>
    <t>RandomAttack : RandomAttack: Siren, AuraBolt, Nothing</t>
  </si>
  <si>
    <t>RandomAttack : RandomAttack: Sraphim, Nothing, Terrato</t>
  </si>
  <si>
    <t>RandomAttack : RandomAttack: Siren, Terrato, Nothing</t>
  </si>
  <si>
    <t>RandomAttack : RandomAttack: Terrato, Siren, Nothing</t>
  </si>
  <si>
    <t>RandomAttack : RandomAttack: Terrato, Nothing, Golem</t>
  </si>
  <si>
    <t>RandomAttack : RandomAttack: Nothing, Siren, Golem</t>
  </si>
  <si>
    <t>RandomAttack : RandomAttack: Battle, Doom, Terrato</t>
  </si>
  <si>
    <t>RandomAttack : RandomAttack: Doom, Alexandr, Alexandr</t>
  </si>
  <si>
    <t>RandomAttack : RandomAttack: Nothing, Battle, Nothing</t>
  </si>
  <si>
    <t>RandomAttack : RandomAttack: Battle, Special, Lullaby</t>
  </si>
  <si>
    <t>RandomAttack : RandomAttack: Battle, Charm, Battle</t>
  </si>
  <si>
    <t>RandomAttack : RandomAttack: Nothing, Battle, Phantasm</t>
  </si>
  <si>
    <t>If 17 7 0</t>
  </si>
  <si>
    <t>RandomAttack : RandomAttack: Ramuh, Ifrit, Ifrit</t>
  </si>
  <si>
    <t>Spell: Life 2</t>
  </si>
  <si>
    <t>If 18 4 0</t>
  </si>
  <si>
    <t>SetTarget: 50</t>
  </si>
  <si>
    <t>RandomAttack : RandomAttack: Slow, Nothing, Pearl Wind</t>
  </si>
  <si>
    <t>RandomAttack : RandomAttack: Mute, Slow, Nothing</t>
  </si>
  <si>
    <t>RandomAttack : RandomAttack: Stop, Mute, Nothing</t>
  </si>
  <si>
    <t>SetTarget: 17</t>
  </si>
  <si>
    <t>RandomAttack : RandomAttack: Nothing, Ramuh, Nothing</t>
  </si>
  <si>
    <t>RandomAttack : RandomAttack: Siren, Terrato, Terrato</t>
  </si>
  <si>
    <t>Display Message: 0x0064</t>
  </si>
  <si>
    <t>If 13 2 4</t>
  </si>
  <si>
    <t>Display Message: 0x005b</t>
  </si>
  <si>
    <t>RandomAttack : RandomAttack: Siren, Nothing, Terrato</t>
  </si>
  <si>
    <t>RandomAttack : RandomAttack: Nothing, Siren, Siren</t>
  </si>
  <si>
    <t>RandomAttack : RandomAttack: Nothing, Siren, Nothing</t>
  </si>
  <si>
    <t>RandomAttack : RandomAttack: Maduin, Bismark, Bismark</t>
  </si>
  <si>
    <t>RandomAttack : RandomAttack: Maduin, Bismark, Nothing</t>
  </si>
  <si>
    <t>RandomAttack : RandomAttack: Safe, Haste, Nothing</t>
  </si>
  <si>
    <t>RandomAttack : RandomAttack: Shell, Dispatch, Nothing</t>
  </si>
  <si>
    <t>RandomAttack : RandomAttack: Nothing, Nothing, Maduin</t>
  </si>
  <si>
    <t>RandomAttack : RandomAttack: Nothing, Maduin, Nothing</t>
  </si>
  <si>
    <t>SetTarget: 65</t>
  </si>
  <si>
    <t>RandomAttack : RandomAttack: Nothing, Bismark, Bismark</t>
  </si>
  <si>
    <t>If 18 60 0</t>
  </si>
  <si>
    <t>If 22 80 0</t>
  </si>
  <si>
    <t>If 13 3 10</t>
  </si>
  <si>
    <t>Spell: GrandTrain</t>
  </si>
  <si>
    <t>RandomAttack : RandomAttack: ZoneSeek, Battle, Raid</t>
  </si>
  <si>
    <t>RandomAttack : RandomAttack: Battle, Raid, Battle</t>
  </si>
  <si>
    <t>If 8 72 7</t>
  </si>
  <si>
    <t>If 9 72 1</t>
  </si>
  <si>
    <t>Spell: ChokeSmoke</t>
  </si>
  <si>
    <t>If 8 73 7</t>
  </si>
  <si>
    <t>If 9 73 1</t>
  </si>
  <si>
    <t>If 8 74 7</t>
  </si>
  <si>
    <t>If 9 74 1</t>
  </si>
  <si>
    <t>If 8 75 7</t>
  </si>
  <si>
    <t>If 9 75 1</t>
  </si>
  <si>
    <t>RandomAttack : RandomAttack: Nothing, Nothing, ZoneSeek</t>
  </si>
  <si>
    <t>If 22 40 0</t>
  </si>
  <si>
    <t>Display Message: 0x0063</t>
  </si>
  <si>
    <t>RandomAttack : RandomAttack: Ragnarok, Battle, Raiden</t>
  </si>
  <si>
    <t>RandomAttack : RandomAttack: Battle, Bismark, Fenrir</t>
  </si>
  <si>
    <t>RandomAttack : RandomAttack: Bismark, Ifrit, Ragnarok</t>
  </si>
  <si>
    <t>RandomAttack : RandomAttack: Battle, Starlet, Ifrit</t>
  </si>
  <si>
    <t>If 1 2 12</t>
  </si>
  <si>
    <t>RandomAttack : RandomAttack: Imp, Osmose, Rflect</t>
  </si>
  <si>
    <t>RandomAttack : RandomAttack: Battle, Nothing, Battle</t>
  </si>
  <si>
    <t>If 23 77 0</t>
  </si>
  <si>
    <t>If 11 20 0</t>
  </si>
  <si>
    <t>If 12 2 8</t>
  </si>
  <si>
    <t>Spell: ForceField</t>
  </si>
  <si>
    <t>If 13 3 8</t>
  </si>
  <si>
    <t>Spell: R.Polarity</t>
  </si>
  <si>
    <t>RandomAttack : RandomAttack: Battle, Targeting, Targeting</t>
  </si>
  <si>
    <t>RandomAttack : RandomAttack: Battle, Battle, Targeting</t>
  </si>
  <si>
    <t>RandomAttack : RandomAttack: Terrato, N. Cross, Terrato</t>
  </si>
  <si>
    <t>RandomAttack : RandomAttack: Nothing, Terrato, N. Cross</t>
  </si>
  <si>
    <t>RandomAttack : RandomAttack: Nothing, Terrato, Terrato</t>
  </si>
  <si>
    <t>If 6 54 52</t>
  </si>
  <si>
    <t>Display Message: 0x0088</t>
  </si>
  <si>
    <t>Spell: Overcast</t>
  </si>
  <si>
    <t>If 6 54 75</t>
  </si>
  <si>
    <t>RandomAttack : RandomAttack: Bismark, Crusader, Nothing</t>
  </si>
  <si>
    <t>RandomAttack : RandomAttack: Bismark, Bismark, Crusader</t>
  </si>
  <si>
    <t>RandomAttack : RandomAttack: Bismark, Starlet, Starlet</t>
  </si>
  <si>
    <t>RandomAttack : RandomAttack: Maduin, Battle, Lullaby</t>
  </si>
  <si>
    <t>RandomAttack : RandomAttack: Bismark, Charm, Battle</t>
  </si>
  <si>
    <t>RandomAttack : RandomAttack: Maduin, Battle, Bismark</t>
  </si>
  <si>
    <t>RandomAttack : RandomAttack: Nothing, Nothing, Love Token</t>
  </si>
  <si>
    <t>If 8 72 20</t>
  </si>
  <si>
    <t>Spell: Blaster</t>
  </si>
  <si>
    <t>If 8 73 20</t>
  </si>
  <si>
    <t>If 8 74 20</t>
  </si>
  <si>
    <t>If 8 75 20</t>
  </si>
  <si>
    <t>If 6 54 57</t>
  </si>
  <si>
    <t>RandomAttack : RandomAttack: Ifrit, Shiva, Nothing</t>
  </si>
  <si>
    <t>RandomAttack : RandomAttack: Phoenix, Alexandr, Nothing</t>
  </si>
  <si>
    <t>RandomAttack : RandomAttack: Alexandr, Ifrit, Nothing</t>
  </si>
  <si>
    <t>RandomAttack : RandomAttack: Battle, Empowerer, Stop</t>
  </si>
  <si>
    <t>RandomAttack : RandomAttack: Battle, Empowerer, AuraBolt</t>
  </si>
  <si>
    <t>RandomAttack : RandomAttack: Nothing, Ifrit, Nothing</t>
  </si>
  <si>
    <t>If 6 54 13</t>
  </si>
  <si>
    <t>Display Message: 0x008c</t>
  </si>
  <si>
    <t>Animate 10 1 0</t>
  </si>
  <si>
    <t>Spell: Goner</t>
  </si>
  <si>
    <t>Spell: Meteor</t>
  </si>
  <si>
    <t>If 6 54 53</t>
  </si>
  <si>
    <t>RandomAttack : RandomAttack: Suplex, Train, Revenger</t>
  </si>
  <si>
    <t>RandomAttack : RandomAttack: Train, Suplex, Revenger</t>
  </si>
  <si>
    <t>Spell: Fallen One</t>
  </si>
  <si>
    <t>RandomAttack : RandomAttack: Battle, Nothing, Suplex</t>
  </si>
  <si>
    <t>RandomAttack : RandomAttack: Ifrit, Train, Suplex</t>
  </si>
  <si>
    <t>RandomAttack : RandomAttack: Terrato, Train, Suplex</t>
  </si>
  <si>
    <t>RandomAttack : RandomAttack: Bismark, Nothing, Suplex</t>
  </si>
  <si>
    <t>Animate 13 1 0</t>
  </si>
  <si>
    <t>If 6 54 17</t>
  </si>
  <si>
    <t>RandomAttack : RandomAttack: Nothing, Battle, Phoenix</t>
  </si>
  <si>
    <t>If 6 54 49</t>
  </si>
  <si>
    <t>RandomAttack : RandomAttack: Drain, Break, Vanish</t>
  </si>
  <si>
    <t>RandomAttack : RandomAttack: Mute, Sleep, Nothing</t>
  </si>
  <si>
    <t>If 15 0 0</t>
  </si>
  <si>
    <t>Spell: Tentacle</t>
  </si>
  <si>
    <t>If 15 5 0</t>
  </si>
  <si>
    <t>RandomAttack : RandomAttack: Battle, Special, Tentacle</t>
  </si>
  <si>
    <t>RandomAttack : RandomAttack: Imp Song, Imp Song, Imp Song</t>
  </si>
  <si>
    <t>RandomAttack : RandomAttack: Battle, L.3 Muddle, L.3 Muddle</t>
  </si>
  <si>
    <t>RandomAttack : RandomAttack: Battle, Maduin, Drain</t>
  </si>
  <si>
    <t>Spell: Acid Rain</t>
  </si>
  <si>
    <t>If 13 3 16</t>
  </si>
  <si>
    <t>If 21 2 7</t>
  </si>
  <si>
    <t>If 13 3 14</t>
  </si>
  <si>
    <t>If 21 2 6</t>
  </si>
  <si>
    <t>If 13 3 12</t>
  </si>
  <si>
    <t>If 21 2 5</t>
  </si>
  <si>
    <t>If 21 2 4</t>
  </si>
  <si>
    <t>If 21 2 3</t>
  </si>
  <si>
    <t>If 21 2 2</t>
  </si>
  <si>
    <t>If 21 2 1</t>
  </si>
  <si>
    <t>If 21 2 0</t>
  </si>
  <si>
    <t>If 21 0 6</t>
  </si>
  <si>
    <t>If 21 0 5</t>
  </si>
  <si>
    <t>If 6 54 70</t>
  </si>
  <si>
    <t>Spell: Lode Stone</t>
  </si>
  <si>
    <t>If 12 1 8</t>
  </si>
  <si>
    <t>Animate 2 1 0</t>
  </si>
  <si>
    <t>RandomAttack : RandomAttack: Tritoch, Crusader, Tritoch</t>
  </si>
  <si>
    <t>Animate 7 1 0</t>
  </si>
  <si>
    <t>If 6 54 47</t>
  </si>
  <si>
    <t>If 2 208 208</t>
  </si>
  <si>
    <t>Animate 1 1 0</t>
  </si>
  <si>
    <t>VAR_1 -= 192</t>
  </si>
  <si>
    <t>If 20 0 3</t>
  </si>
  <si>
    <t>Spell: Ice 3</t>
  </si>
  <si>
    <t>Spell: Bolt 3</t>
  </si>
  <si>
    <t>If 20 0 2</t>
  </si>
  <si>
    <t>VAR_3 += 132</t>
  </si>
  <si>
    <t>Display Message: 0x0001</t>
  </si>
  <si>
    <t>RandomAttack : RandomAttack: Demi, Quartr, Break</t>
  </si>
  <si>
    <t>RandomAttack : RandomAttack: Demi, Quartr, X-Zone</t>
  </si>
  <si>
    <t>RandomAttack : RandomAttack: Rasp, Muddle, Safe</t>
  </si>
  <si>
    <t>Display Message: 0x005d</t>
  </si>
  <si>
    <t>Display Message: 0x005e</t>
  </si>
  <si>
    <t>RandomAttack : RandomAttack: Slow, Stop, Haste</t>
  </si>
  <si>
    <t>RandomAttack : RandomAttack: ZoneSeek, ZoneSeek, Doom</t>
  </si>
  <si>
    <t>SetTarget: 56</t>
  </si>
  <si>
    <t>RandomAttack : RandomAttack: Remedy, Dispel, Dispel</t>
  </si>
  <si>
    <t>RandomAttack : RandomAttack: Bserk, Slow, Haste2</t>
  </si>
  <si>
    <t>RandomAttack : RandomAttack: Battle, Ragnarok, Special</t>
  </si>
  <si>
    <t>If 1 10 7</t>
  </si>
  <si>
    <t>RandomAttack : RandomAttack: Battle, AuraBolt, Lode Stone</t>
  </si>
  <si>
    <t>RandomAttack : RandomAttack: Ramuh, Tritoch, Lode Stone</t>
  </si>
  <si>
    <t>If 23 11 0</t>
  </si>
  <si>
    <t>RandomAttack : RandomAttack: Battle, Tritoch, Lode Stone</t>
  </si>
  <si>
    <t>If 13 3 7</t>
  </si>
  <si>
    <t>RandomAttack : RandomAttack: Nothing, Ifrit, Ifrit</t>
  </si>
  <si>
    <t>RandomAttack : RandomAttack: Nothing, ZoneSeek, ZoneSeek</t>
  </si>
  <si>
    <t>RandomAttack : RandomAttack: Nothing, W Wind, W Wind</t>
  </si>
  <si>
    <t>RandomAttack : RandomAttack: Nothing, Golem, Golem</t>
  </si>
  <si>
    <t>RandomAttack : RandomAttack: Nothing, Odin, Odin</t>
  </si>
  <si>
    <t>RandomAttack : RandomAttack: Nothing, Ragnarok, Ragnarok</t>
  </si>
  <si>
    <t>RandomAttack : RandomAttack: Step Mine, Nothing, Nothing</t>
  </si>
  <si>
    <t>RandomAttack : RandomAttack: Odin, W Wind, Golem</t>
  </si>
  <si>
    <t>RandomAttack : RandomAttack: Osmose, Slow 2, Regen</t>
  </si>
  <si>
    <t>Display Message: 0x0008</t>
  </si>
  <si>
    <t>RandomAttack : RandomAttack: Escape, Escape, Escape</t>
  </si>
  <si>
    <t>RandomAttack : RandomAttack: Special, Entwine, Special</t>
  </si>
  <si>
    <t>RandomAttack : RandomAttack: Battle, Entwine, Special</t>
  </si>
  <si>
    <t>If 18 8 0</t>
  </si>
  <si>
    <t>If 17 8 0</t>
  </si>
  <si>
    <t>RandomAttack : RandomAttack: Battle, Battle, Shimsham</t>
  </si>
  <si>
    <t>RandomAttack : RandomAttack: Battle, Battle, Empowerer</t>
  </si>
  <si>
    <t>RandomAttack : RandomAttack: Sleep, Rasp, Shell</t>
  </si>
  <si>
    <t>RandomAttack : RandomAttack: Rasp, Rasp, Terrato</t>
  </si>
  <si>
    <t>RandomAttack : RandomAttack: Terrato, Terrato, Rasp</t>
  </si>
  <si>
    <t>RandomAttack : RandomAttack: Rasp, Cold Dust, Terrato</t>
  </si>
  <si>
    <t>RandomAttack : RandomAttack: Nothing, Nothing, Rasp</t>
  </si>
  <si>
    <t>If 1 7 9</t>
  </si>
  <si>
    <t>RandomAttack : RandomAttack: Nothing, Nothing, Cold Dust</t>
  </si>
  <si>
    <t>If 1 10 12</t>
  </si>
  <si>
    <t>If 1 13 16</t>
  </si>
  <si>
    <t>Spell: Missile</t>
  </si>
  <si>
    <t>RandomAttack : RandomAttack: Launcher, Missile, Missile</t>
  </si>
  <si>
    <t>Spell: Launcher</t>
  </si>
  <si>
    <t>If 11 48 0</t>
  </si>
  <si>
    <t>RandomAttack : RandomAttack: Battle, Crusader, Bismark</t>
  </si>
  <si>
    <t>RandomAttack : RandomAttack: Crusader, Bismark, Crusader</t>
  </si>
  <si>
    <t>RandomAttack : RandomAttack: Crusader, Battle, Bismark</t>
  </si>
  <si>
    <t>RandomAttack : RandomAttack: Crusader, Bismark, Battle</t>
  </si>
  <si>
    <t>RandomAttack : RandomAttack: Battle, Maduin, Nothing</t>
  </si>
  <si>
    <t>RandomAttack : RandomAttack: Battle, Maduin, Bismark</t>
  </si>
  <si>
    <t>If 13 0 5</t>
  </si>
  <si>
    <t>RandomAttack : RandomAttack: Battle, N. Cross, N. Cross</t>
  </si>
  <si>
    <t>RandomAttack : RandomAttack: Nothing, Nothing, Terrato</t>
  </si>
  <si>
    <t>RandomAttack : RandomAttack: Battle, Siren, Maduin</t>
  </si>
  <si>
    <t>RandomAttack : RandomAttack: Muddle, Drain, Siren</t>
  </si>
  <si>
    <t>If 6 54 37</t>
  </si>
  <si>
    <t>RandomAttack : RandomAttack: Battle, AuraBolt, Cyclonic</t>
  </si>
  <si>
    <t>RandomAttack : RandomAttack: Battle, Bahamut, Starlet</t>
  </si>
  <si>
    <t>RandomAttack : RandomAttack: Battle, Bahamut, Battle</t>
  </si>
  <si>
    <t>If 8 68 31</t>
  </si>
  <si>
    <t>Spell: 50 Gs</t>
  </si>
  <si>
    <t>RandomAttack : RandomAttack: Battle, Odin, Odin</t>
  </si>
  <si>
    <t>RandomAttack : RandomAttack: Battle, Tritoch, Palidor</t>
  </si>
  <si>
    <t>RandomAttack : RandomAttack: Battle, Tritoch, Odin</t>
  </si>
  <si>
    <t>RandomAttack : RandomAttack: Nothing, Nothing, Suplex</t>
  </si>
  <si>
    <t>RandomAttack : RandomAttack: Nothing, Maduin, Maduin</t>
  </si>
  <si>
    <t>RandomAttack : RandomAttack: Bismark, Maduin, Maduin</t>
  </si>
  <si>
    <t>If 13 36 4</t>
  </si>
  <si>
    <t>Display Message: 0x0073</t>
  </si>
  <si>
    <t>RandomAttack : RandomAttack: Battle, Condemned, Ifrit</t>
  </si>
  <si>
    <t>RandomAttack : RandomAttack: Battle, Condemned, Specter</t>
  </si>
  <si>
    <t>Spell: Disaster</t>
  </si>
  <si>
    <t>Spell: CleanSweep</t>
  </si>
  <si>
    <t>If 8 72 19</t>
  </si>
  <si>
    <t>If 9 54 22</t>
  </si>
  <si>
    <t>Spell: Slow</t>
  </si>
  <si>
    <t>Spell: Rippler</t>
  </si>
  <si>
    <t>If 8 73 19</t>
  </si>
  <si>
    <t>If 8 74 19</t>
  </si>
  <si>
    <t>If 8 75 19</t>
  </si>
  <si>
    <t>If 6 54 61</t>
  </si>
  <si>
    <t>RandomAttack : RandomAttack: Shiva, L.4 Flare, Ifrit</t>
  </si>
  <si>
    <t>Display Message: 0x0076</t>
  </si>
  <si>
    <t>If 6 54 35</t>
  </si>
  <si>
    <t>RandomAttack : RandomAttack: Starlet, Ifrit, Starlet</t>
  </si>
  <si>
    <t>If 22 39 0</t>
  </si>
  <si>
    <t>RandomAttack : RandomAttack: Battle, AuraBolt, Maduin</t>
  </si>
  <si>
    <t>RandomAttack : RandomAttack: Battle, Siren, Siren</t>
  </si>
  <si>
    <t>RandomAttack : RandomAttack: Ragnarok, Battle, Battle</t>
  </si>
  <si>
    <t>RandomAttack : RandomAttack: Siren, Battle, Nothing</t>
  </si>
  <si>
    <t>RandomAttack : RandomAttack: Battle, Siren, Nothing</t>
  </si>
  <si>
    <t>RandomAttack : RandomAttack: Nothing, Battle, Raid</t>
  </si>
  <si>
    <t>If 6 54 38</t>
  </si>
  <si>
    <t>If 6 54 32</t>
  </si>
  <si>
    <t>RandomAttack : RandomAttack: Nothing, Fenrir, Fenrir</t>
  </si>
  <si>
    <t>RandomAttack : RandomAttack: Fenrir, Nothing, Fenrir</t>
  </si>
  <si>
    <t>RandomAttack : RandomAttack: Special, Special, Dread</t>
  </si>
  <si>
    <t>RandomAttack : RandomAttack: Dread, Tritoch, R.Polarity</t>
  </si>
  <si>
    <t>SetTarget: 57</t>
  </si>
  <si>
    <t>RandomAttack : RandomAttack: Safe, Safe, Haste</t>
  </si>
  <si>
    <t>Spell: Quake</t>
  </si>
  <si>
    <t>If 6 54 39</t>
  </si>
  <si>
    <t>RandomAttack : RandomAttack: Shiva, N. Cross, Ifrit</t>
  </si>
  <si>
    <t>RandomAttack : RandomAttack: Shiva, Ifrit, N. Cross</t>
  </si>
  <si>
    <t>If 6 54 48</t>
  </si>
  <si>
    <t>RandomAttack : RandomAttack: Quadra Slam, Grav Bomb, Quadra Slam</t>
  </si>
  <si>
    <t>RandomAttack : RandomAttack: Quadra Slam, Missile, Terrato</t>
  </si>
  <si>
    <t>RandomAttack : RandomAttack: Delta Hit, Grav Bomb, Terrato</t>
  </si>
  <si>
    <t>RandomAttack : RandomAttack: Delta Hit, Grav Bomb, Quadra Slam</t>
  </si>
  <si>
    <t>If 6 54 50</t>
  </si>
  <si>
    <t>RandomAttack : RandomAttack: Bismark, Bismark, Mute</t>
  </si>
  <si>
    <t>RandomAttack : RandomAttack: Golem, Starlet, Rasp</t>
  </si>
  <si>
    <t>RandomAttack : RandomAttack: Ifrit, Siren, Bismark</t>
  </si>
  <si>
    <t>RandomAttack : RandomAttack: Rflect, Stop, Life 3</t>
  </si>
  <si>
    <t>RandomAttack : RandomAttack: Terrato, Bismark, Sleep</t>
  </si>
  <si>
    <t>RandomAttack : RandomAttack: Golem, Starlet, Slow 2</t>
  </si>
  <si>
    <t>RandomAttack : RandomAttack: Haste2, Haste, Imp</t>
  </si>
  <si>
    <t>RandomAttack : RandomAttack: Ifrit, Ifrit, Muddle</t>
  </si>
  <si>
    <t>RandomAttack : RandomAttack: ZoneSeek, Drain, ZoneSeek</t>
  </si>
  <si>
    <t>RandomAttack : RandomAttack: Dispel, Nothing, Nothing</t>
  </si>
  <si>
    <t>RandomAttack : RandomAttack: Quartr, Nothing, Nothing</t>
  </si>
  <si>
    <t>If 6 54 25</t>
  </si>
  <si>
    <t>SetTarget: 61</t>
  </si>
  <si>
    <t>RandomAttack : RandomAttack: Pearl Wind, Pearl Wind, Nothing</t>
  </si>
  <si>
    <t>RandomAttack : RandomAttack: Pearl Wind, Special, Nothing</t>
  </si>
  <si>
    <t>RandomAttack : RandomAttack: Pearl Wind, Nothing, Nothing</t>
  </si>
  <si>
    <t>RandomAttack : RandomAttack: W Wind, Shiva, Nothing</t>
  </si>
  <si>
    <t>RandomAttack : RandomAttack: Phoenix, Train, Nothing</t>
  </si>
  <si>
    <t>RandomAttack : RandomAttack: Special, Nothing, Battle</t>
  </si>
  <si>
    <t>RandomAttack : RandomAttack: Dispatch, Remedy, Haste</t>
  </si>
  <si>
    <t>RandomAttack : RandomAttack: ZoneSeek, ZoneSeek, ZoneSeek</t>
  </si>
  <si>
    <t>RandomAttack : RandomAttack: Retort, Dispatch, Life 3</t>
  </si>
  <si>
    <t>RandomAttack : RandomAttack: Stop, Dispel, Golem</t>
  </si>
  <si>
    <t>RandomAttack : RandomAttack: Starlet, Shiva, Starlet</t>
  </si>
  <si>
    <t>Spell: Dispel</t>
  </si>
  <si>
    <t>RandomAttack : RandomAttack: Starlet, Starlet, Nothing</t>
  </si>
  <si>
    <t>RandomAttack : RandomAttack: Stop, Bismark, Life 3</t>
  </si>
  <si>
    <t>RandomAttack : RandomAttack: Launcher, Schiller, Quadra Slam</t>
  </si>
  <si>
    <t>RandomAttack : RandomAttack: Quadra Slam, Quadra Slam, AuraBolt</t>
  </si>
  <si>
    <t>RandomAttack : RandomAttack: Launcher, Schiller, Nothing</t>
  </si>
  <si>
    <t>RandomAttack : RandomAttack: Doom, Mute, ZoneSeek</t>
  </si>
  <si>
    <t>If 17 1 0</t>
  </si>
  <si>
    <t>If 7 54 16</t>
  </si>
  <si>
    <t>RandomAttack : RandomAttack: Nothing, Terrato, Bismark</t>
  </si>
  <si>
    <t>RandomAttack : RandomAttack: Ifrit, Nothing, Bismark</t>
  </si>
  <si>
    <t>RandomAttack : RandomAttack: Ifrit, Terrato, Nothing</t>
  </si>
  <si>
    <t>If 18 16 0</t>
  </si>
  <si>
    <t>If 21 36 4</t>
  </si>
  <si>
    <t>If 13 0 2</t>
  </si>
  <si>
    <t>If 21 36 3</t>
  </si>
  <si>
    <t>If 13 0 1</t>
  </si>
  <si>
    <t>If 13 0 0</t>
  </si>
  <si>
    <t>RandomAttack : RandomAttack: Battle, Tentacle, Special</t>
  </si>
  <si>
    <t>If 6 54 76</t>
  </si>
  <si>
    <t>RandomAttack : RandomAttack: Battle, Cold Dust, AuraBolt</t>
  </si>
  <si>
    <t>RandomAttack : RandomAttack: Nothing, Nothing, Mute (All)</t>
  </si>
  <si>
    <t>RandomAttack : RandomAttack: Maduin, Maduin, Bismark</t>
  </si>
  <si>
    <t>RandomAttack : RandomAttack: Maduin, Starlet, AuraBolt</t>
  </si>
  <si>
    <t>If 6 54 74</t>
  </si>
  <si>
    <t>Spell: BabaBreath</t>
  </si>
  <si>
    <t>RandomAttack : RandomAttack: Dispatch, Battle, Battle</t>
  </si>
  <si>
    <t>RandomAttack : RandomAttack: Demi, Engulf, Engulf</t>
  </si>
  <si>
    <t>RandomAttack : RandomAttack: Nothing, Nothing, Engulf</t>
  </si>
  <si>
    <t>If 21 13 1</t>
  </si>
  <si>
    <t>Display Message: 0x0023</t>
  </si>
  <si>
    <t>Display Message: 0x0024</t>
  </si>
  <si>
    <t>If 3 254 254</t>
  </si>
  <si>
    <t>RandomAttack : RandomAttack: Battle, Ifrit, Maduin</t>
  </si>
  <si>
    <t>RandomAttack : RandomAttack: ZoneSeek, Ramuh, Dischord</t>
  </si>
  <si>
    <t>RandomAttack : RandomAttack: Battle, Rasp, Slow</t>
  </si>
  <si>
    <t>Display Message: 0x004b</t>
  </si>
  <si>
    <t>RandomAttack : RandomAttack: Battle, Battle, Battle</t>
  </si>
  <si>
    <t>If 27 59 0</t>
  </si>
  <si>
    <t>SetTarget: 43</t>
  </si>
  <si>
    <t>Spell: Fire</t>
  </si>
  <si>
    <t>Display Message: 0x0083</t>
  </si>
  <si>
    <t>Spell: Ultima</t>
  </si>
  <si>
    <t>RandomAttack : RandomAttack: Ifrit, Ragnarok, Odin</t>
  </si>
  <si>
    <t>RandomAttack : RandomAttack: Ifrit, Starlet, Ifrit</t>
  </si>
  <si>
    <t>RandomAttack : RandomAttack: Starlet, Odin, Ragnarok</t>
  </si>
  <si>
    <t>RandomAttack : RandomAttack: Ifrit, Ifrit, Ifrit</t>
  </si>
  <si>
    <t>RandomAttack : RandomAttack: Ifrit, Terrato, Shiva</t>
  </si>
  <si>
    <t>RandomAttack : RandomAttack: Bismark, Terrato, Ifrit</t>
  </si>
  <si>
    <t>RandomAttack : RandomAttack: Bismark, Bismark, Shiva</t>
  </si>
  <si>
    <t>RandomAttack : RandomAttack: Ifrit, N. Cross, N. Cross</t>
  </si>
  <si>
    <t>event\figaro_castle_wor.py</t>
  </si>
  <si>
    <t>move the airship to the desert after finishing the Engine Room check. An event is placed on the stairwell leading up from the Figaro Castle basement which is triggered only after the Engine Room check is done.</t>
  </si>
  <si>
    <t>Opera House WoB boss fight always plays "Grand Finale" music (weffjebster request). Added battle music override bit to data\event_bit.py</t>
  </si>
  <si>
    <t>Characters start equipped with their ultimate item</t>
  </si>
  <si>
    <t>-startulti</t>
  </si>
  <si>
    <t>Low tier items replaced with ultimate items</t>
  </si>
  <si>
    <t>-ragetier</t>
  </si>
  <si>
    <t>Starting Rages are tiered</t>
  </si>
  <si>
    <t>Espers are character-depth tiered</t>
  </si>
  <si>
    <t>Shops don't sell high tier items</t>
  </si>
  <si>
    <t>-maxshopcount 4</t>
  </si>
  <si>
    <t>Shops only sell up to 4 items</t>
  </si>
  <si>
    <t>Gold Set: 1 check</t>
  </si>
  <si>
    <t>Elemental Swords: 2 checks</t>
  </si>
  <si>
    <t>Diamond Set: 3 checks</t>
  </si>
  <si>
    <t>Crystal Set: 1 boss</t>
  </si>
  <si>
    <t>Hero Ring: 2 bosses</t>
  </si>
  <si>
    <t>2x Earrings: 4 checks</t>
  </si>
  <si>
    <t>Force Set: 3 bosses</t>
  </si>
  <si>
    <t>Imp Set: 4 bosses</t>
  </si>
  <si>
    <t>Better Tier Item: 8 bosses</t>
  </si>
  <si>
    <t>p</t>
  </si>
  <si>
    <t>q</t>
  </si>
  <si>
    <t>r</t>
  </si>
  <si>
    <t>s</t>
  </si>
  <si>
    <t>t</t>
  </si>
  <si>
    <t>u</t>
  </si>
  <si>
    <t>v</t>
  </si>
  <si>
    <t>w</t>
  </si>
  <si>
    <t>Better Tier Item: 16 checks</t>
  </si>
  <si>
    <t>Exp. Egg: 12 bosses</t>
  </si>
  <si>
    <t>High Tier Tiem: 18 checks</t>
  </si>
  <si>
    <t>High Tier Tiem: 20 checks</t>
  </si>
  <si>
    <t>-oh 87.1.1.10.1.1</t>
  </si>
  <si>
    <t>-oi 79.1.1.10.2.2</t>
  </si>
  <si>
    <t>-oj 84.1.1.10.3.3</t>
  </si>
  <si>
    <t>-ok 85.1.1.8.1.1</t>
  </si>
  <si>
    <t>-ol 81.1.1.8.2.2</t>
  </si>
  <si>
    <t>-om 82.1.1.10.4.4</t>
  </si>
  <si>
    <t>-on 88.1.1.8.3.3</t>
  </si>
  <si>
    <t>-oo 39.1.1.8.4.4</t>
  </si>
  <si>
    <t>-op 78.1.1.8.6.6</t>
  </si>
  <si>
    <t>-oq 78.1.1.8.8.8</t>
  </si>
  <si>
    <t>-or 79.1.1.10.12.12</t>
  </si>
  <si>
    <t>-os 86.1.1.10.14.14</t>
  </si>
  <si>
    <t>-ot 79.1.1.10.16.16</t>
  </si>
  <si>
    <t>-ou 38.1.1.8.12.12</t>
  </si>
  <si>
    <t>-ov 83.1.1.8.14.14</t>
  </si>
  <si>
    <t>-ow 58.1.1.10.18.18</t>
  </si>
  <si>
    <t>-ox 58.1.1.10.20.20</t>
  </si>
  <si>
    <t>-cg -sl -oa 2.1.1.2.9.9 -ob 3.2.2.4.13.13.6.5.5.10.24.24 -oc 37.1.1.3.11 -od 24.24.24.0.0 -oe 30.2.2.1.1.11.8 -of 26.1.1.2.2.11.33.11.43 -sc1 locke -sc2 edgar -sn -eu -csrp 100 120 -fst -sel -brl -bel -lel -rnl -rnc -sdr 2 2 -das -dda -dns -del -sch -com 99999999999999999999999999 -xpm 3 -mpm 3 -gpm 3 -nxppd -lsced 2.5 -hma 1.5 -xgc 1.5 -ase 2.5 -msl 77 -sed -sfb -bbr -be -bnu -fer 0 -dgne -wnz -mmnu -cmd -ess -ebr 100 -eebr 8 -nm1 random -nm2 random -nmmi -gp 6543 -smc 3 -sws 6 -sfd 6 -iebr 9 -ierbr 9 -csb 12 16 -mca -stra -saw -sirt -sprp 100 155 -sdm 5 -npi -snbr -snsb -snee -snil -ccsr 15 -cms -cpal 91.123.81.88.57.109.21 -cspr 0.1.2.3.4.5.6.7.8.9.10.68.12.13.14.15.18.19.20.21 -cspp 1.3.2.3.0.5.1.4.2.5.0.4.4.0.2.4.2.1.2.1 -cos -crvr 255 255 -crm -cnee -ari -anca -adeh -nmc -nil -nfps -nu -fs -fe -fvd -fj -fedc -as -ond -rr -scan -etn -yremove -frw</t>
  </si>
  <si>
    <t>Flags     -cg -sl -oa 2.1.1.2.9.9 -ob 3.2.2.4.13.13.6.5.5.10.24.24 -oc 37.1.1.3.11 -od 24.24.24.0.0 -oe 30.2.2.1.1.11.8 -of 26.1.1.2.2.11.33.11.43 -og 76.0.0 -oh 87.1.1.10.1.1 -oi 79.1.1.10.2.2 -oj 84.1.1.10.3.3 -ok 85.1.1.8.1.1 -ol 81.1.1.8.2.2 -om 82.1.1.10.4.4 -on 88.1.1.8.3.3 -oo 39.1.1.8.4.4 -op 78.1.1.8.6.6 -oq 78.1.1.8.8.8 -or 79.1.1.10.12.12 -os 86.1.1.10.14.14 -ot 79.1.1.10.16.16 -ou 38.1.1.8.12.12 -ov 83.1.1.8.14.14 -ow 58.1.1.10.18.18 -ox 58.1.1.10.20.20 -sc1 locke -sc2 edgar -sn -eu -csrp 100 120 -swapstats -startulti -fst -sel -brl -bel -lel -rnl -rnc -ragetier -sdr 2 2 -das -dda -dns -del -sch -com 99999999999999999999999999 -fightrand 35 -magicrand 50 -itemrand 15 -xpm 3 -mpm 3 -gpm 3 -nxppd -lsced 2.5 -hma 1.5 -xgc 1.5 -ase 2.5 -msl 77 -sed -sfb -bbr -be -bnu -fer 0 -dgne -wnz -mmnu -cmd -ess -ebr 100 -eebr 8 -nm1 random -nm2 random -nmmi -gp 6543 -smc 3 -sws 6 -sfd 6 -iebr 9 -ierbr 9 -csb 12 16 -mca -stra -saw -ultis -irstat 20 -irrdrstch 50 -irrdrstvar 6 -sirt -sprp 100 155 -sdm 5 -npi -snbr -snsb -snee -snil -shopsnogood -maxshopcount 4 -ccsr 15 -rxi -cms -cpal 91.123.81.88.57.109.21 -cspr 0.1.2.3.4.5.6.7.8.9.10.68.12.13.14.15.18.19.20.21 -cspp 1.3.2.3.0.5.1.4.2.5.0.4.4.0.2.4.2.1.2.1 -cos -crvr 255 255 -crm -cnee -ari -anca -adeh -nmc -nil -nu -nfps -1of -fs -fe -fvd -fj -fedc -as -ond -rr -scan -morewarp -ltier -etn -yremove -frw</t>
  </si>
  <si>
    <t>Rare steal replaced for: 259</t>
  </si>
  <si>
    <t>Character Depth 1: 114</t>
  </si>
  <si>
    <t>Monster control commands randomized</t>
  </si>
  <si>
    <t>For AI Script modification, remove Esper summons and other questionable looking things</t>
  </si>
  <si>
    <t>Old ID</t>
  </si>
  <si>
    <t>New Id</t>
  </si>
  <si>
    <t xml:space="preserve">Guard </t>
  </si>
  <si>
    <t xml:space="preserve">Templar </t>
  </si>
  <si>
    <t xml:space="preserve">Ninja </t>
  </si>
  <si>
    <t xml:space="preserve">Samurai </t>
  </si>
  <si>
    <t xml:space="preserve">Orog </t>
  </si>
  <si>
    <t xml:space="preserve">Retainer </t>
  </si>
  <si>
    <t xml:space="preserve">Hazer </t>
  </si>
  <si>
    <t xml:space="preserve">Dahling </t>
  </si>
  <si>
    <t xml:space="preserve">Rain Man </t>
  </si>
  <si>
    <t xml:space="preserve">Brawler </t>
  </si>
  <si>
    <t xml:space="preserve">Whisper </t>
  </si>
  <si>
    <t xml:space="preserve">Over-Mind </t>
  </si>
  <si>
    <t xml:space="preserve">Osteosaur </t>
  </si>
  <si>
    <t xml:space="preserve">Commander </t>
  </si>
  <si>
    <t xml:space="preserve">Rhodox </t>
  </si>
  <si>
    <t xml:space="preserve">Were-Rat </t>
  </si>
  <si>
    <t xml:space="preserve">Ursus </t>
  </si>
  <si>
    <t xml:space="preserve">Rhinotaur </t>
  </si>
  <si>
    <t xml:space="preserve">Leafer </t>
  </si>
  <si>
    <t xml:space="preserve">Stray Cat </t>
  </si>
  <si>
    <t xml:space="preserve">Lobo </t>
  </si>
  <si>
    <t xml:space="preserve">Doberman </t>
  </si>
  <si>
    <t xml:space="preserve">Vomammoth </t>
  </si>
  <si>
    <t xml:space="preserve">Fidor </t>
  </si>
  <si>
    <t xml:space="preserve">Baskervor </t>
  </si>
  <si>
    <t xml:space="preserve">Suriander </t>
  </si>
  <si>
    <t xml:space="preserve">Chimera </t>
  </si>
  <si>
    <t xml:space="preserve">Behemoth </t>
  </si>
  <si>
    <t xml:space="preserve">Mesosaur </t>
  </si>
  <si>
    <t xml:space="preserve">Pterodon </t>
  </si>
  <si>
    <t xml:space="preserve">Doom Drgn </t>
  </si>
  <si>
    <t xml:space="preserve">Dark Wind </t>
  </si>
  <si>
    <t xml:space="preserve">Beakor </t>
  </si>
  <si>
    <t xml:space="preserve">Vulture </t>
  </si>
  <si>
    <t xml:space="preserve">Harpy </t>
  </si>
  <si>
    <t xml:space="preserve">Trapper </t>
  </si>
  <si>
    <t xml:space="preserve">Hornet </t>
  </si>
  <si>
    <t xml:space="preserve">Delta Bug </t>
  </si>
  <si>
    <t xml:space="preserve">Trilium </t>
  </si>
  <si>
    <t xml:space="preserve">Bloompire </t>
  </si>
  <si>
    <t xml:space="preserve">Nautiloid </t>
  </si>
  <si>
    <t xml:space="preserve">Exocite </t>
  </si>
  <si>
    <t xml:space="preserve">Anguiform </t>
  </si>
  <si>
    <t xml:space="preserve">Lizard </t>
  </si>
  <si>
    <t xml:space="preserve">Hoover </t>
  </si>
  <si>
    <t xml:space="preserve">Rider </t>
  </si>
  <si>
    <t xml:space="preserve">Pipsqueak </t>
  </si>
  <si>
    <t xml:space="preserve">Sky Armor </t>
  </si>
  <si>
    <t xml:space="preserve">Telstar </t>
  </si>
  <si>
    <t xml:space="preserve">Vaporite </t>
  </si>
  <si>
    <t xml:space="preserve">Flan </t>
  </si>
  <si>
    <t xml:space="preserve">Ing </t>
  </si>
  <si>
    <t xml:space="preserve">Humpty </t>
  </si>
  <si>
    <t xml:space="preserve">Brainpan </t>
  </si>
  <si>
    <t xml:space="preserve">Cruller </t>
  </si>
  <si>
    <t xml:space="preserve">Cactrot </t>
  </si>
  <si>
    <t xml:space="preserve">Repo Man </t>
  </si>
  <si>
    <t xml:space="preserve">Bomb </t>
  </si>
  <si>
    <t xml:space="preserve">Boxed Set </t>
  </si>
  <si>
    <t xml:space="preserve">Pug </t>
  </si>
  <si>
    <t xml:space="preserve">Magic Urn </t>
  </si>
  <si>
    <t xml:space="preserve">Mover </t>
  </si>
  <si>
    <t xml:space="preserve">Figaliz </t>
  </si>
  <si>
    <t xml:space="preserve">Buffalax </t>
  </si>
  <si>
    <t xml:space="preserve">Aspik </t>
  </si>
  <si>
    <t xml:space="preserve">Ghost </t>
  </si>
  <si>
    <t xml:space="preserve">Crawler </t>
  </si>
  <si>
    <t xml:space="preserve">Sand Ray </t>
  </si>
  <si>
    <t xml:space="preserve">Areneid </t>
  </si>
  <si>
    <t xml:space="preserve">Actaneon </t>
  </si>
  <si>
    <t xml:space="preserve">Dark Side </t>
  </si>
  <si>
    <t xml:space="preserve">Mad Oscar </t>
  </si>
  <si>
    <t xml:space="preserve">Crawly </t>
  </si>
  <si>
    <t xml:space="preserve">Bleary </t>
  </si>
  <si>
    <t xml:space="preserve">Marshal </t>
  </si>
  <si>
    <t xml:space="preserve">Trooper </t>
  </si>
  <si>
    <t xml:space="preserve">General </t>
  </si>
  <si>
    <t xml:space="preserve">Covert </t>
  </si>
  <si>
    <t xml:space="preserve">Ogor </t>
  </si>
  <si>
    <t xml:space="preserve">Warlock </t>
  </si>
  <si>
    <t xml:space="preserve">Madam </t>
  </si>
  <si>
    <t xml:space="preserve">Joker </t>
  </si>
  <si>
    <t xml:space="preserve">Iron Fist </t>
  </si>
  <si>
    <t xml:space="preserve">Goblin </t>
  </si>
  <si>
    <t xml:space="preserve">Apparite </t>
  </si>
  <si>
    <t xml:space="preserve">Displayer </t>
  </si>
  <si>
    <t xml:space="preserve">Peepers </t>
  </si>
  <si>
    <t xml:space="preserve">Sewer Rat </t>
  </si>
  <si>
    <t xml:space="preserve">Slatter </t>
  </si>
  <si>
    <t xml:space="preserve">Rhinox </t>
  </si>
  <si>
    <t xml:space="preserve">Rhobite </t>
  </si>
  <si>
    <t xml:space="preserve">Wild Cat </t>
  </si>
  <si>
    <t xml:space="preserve">Red Fang </t>
  </si>
  <si>
    <t xml:space="preserve">Tusker </t>
  </si>
  <si>
    <t xml:space="preserve">Ralph </t>
  </si>
  <si>
    <t xml:space="preserve">Chitonid </t>
  </si>
  <si>
    <t xml:space="preserve">Wart Puck </t>
  </si>
  <si>
    <t xml:space="preserve">Rhyos </t>
  </si>
  <si>
    <t xml:space="preserve">Vectaur </t>
  </si>
  <si>
    <t xml:space="preserve">Wyvern </t>
  </si>
  <si>
    <t xml:space="preserve">Zombone </t>
  </si>
  <si>
    <t xml:space="preserve">Dragon </t>
  </si>
  <si>
    <t xml:space="preserve">Brontaur </t>
  </si>
  <si>
    <t xml:space="preserve">Cirpius </t>
  </si>
  <si>
    <t xml:space="preserve">Sprinter </t>
  </si>
  <si>
    <t xml:space="preserve">Gobbler </t>
  </si>
  <si>
    <t xml:space="preserve">Harpiai </t>
  </si>
  <si>
    <t xml:space="preserve">Drop </t>
  </si>
  <si>
    <t xml:space="preserve">Luridan </t>
  </si>
  <si>
    <t xml:space="preserve">Exoray </t>
  </si>
  <si>
    <t xml:space="preserve">Crusher </t>
  </si>
  <si>
    <t xml:space="preserve">Uroburos </t>
  </si>
  <si>
    <t xml:space="preserve">Sky Cap </t>
  </si>
  <si>
    <t xml:space="preserve">Cephaler </t>
  </si>
  <si>
    <t xml:space="preserve">Maliga </t>
  </si>
  <si>
    <t xml:space="preserve">Geckorex </t>
  </si>
  <si>
    <t xml:space="preserve">Cluck </t>
  </si>
  <si>
    <t xml:space="preserve">Land Worm </t>
  </si>
  <si>
    <t xml:space="preserve">Chaser </t>
  </si>
  <si>
    <t xml:space="preserve">Scullion </t>
  </si>
  <si>
    <t xml:space="preserve">Poplium </t>
  </si>
  <si>
    <t xml:space="preserve">Intangir </t>
  </si>
  <si>
    <t xml:space="preserve">Misfit </t>
  </si>
  <si>
    <t xml:space="preserve">Eland </t>
  </si>
  <si>
    <t xml:space="preserve">Enuo </t>
  </si>
  <si>
    <t xml:space="preserve">Deep Eye </t>
  </si>
  <si>
    <t xml:space="preserve">Grenade </t>
  </si>
  <si>
    <t xml:space="preserve">Critic </t>
  </si>
  <si>
    <t xml:space="preserve">Pan Dora </t>
  </si>
  <si>
    <t xml:space="preserve">Gigantos </t>
  </si>
  <si>
    <t xml:space="preserve">Spek Tor </t>
  </si>
  <si>
    <t xml:space="preserve">Parasite </t>
  </si>
  <si>
    <t xml:space="preserve">Coelecite </t>
  </si>
  <si>
    <t xml:space="preserve">Anemone </t>
  </si>
  <si>
    <t xml:space="preserve">Spectre </t>
  </si>
  <si>
    <t xml:space="preserve">Slurm </t>
  </si>
  <si>
    <t xml:space="preserve">Latimeria </t>
  </si>
  <si>
    <t xml:space="preserve">Allo Ver </t>
  </si>
  <si>
    <t xml:space="preserve">Phase </t>
  </si>
  <si>
    <t xml:space="preserve">Outsider </t>
  </si>
  <si>
    <t xml:space="preserve">Barb-e </t>
  </si>
  <si>
    <t xml:space="preserve">Parasoul </t>
  </si>
  <si>
    <t xml:space="preserve">Hemophyte </t>
  </si>
  <si>
    <t xml:space="preserve">Sp Forces </t>
  </si>
  <si>
    <t xml:space="preserve">Nohrabbit </t>
  </si>
  <si>
    <t xml:space="preserve">Wizard </t>
  </si>
  <si>
    <t xml:space="preserve">Scrapper </t>
  </si>
  <si>
    <t xml:space="preserve">Ceritops </t>
  </si>
  <si>
    <t xml:space="preserve">Commando </t>
  </si>
  <si>
    <t xml:space="preserve">Opinicus </t>
  </si>
  <si>
    <t xml:space="preserve">Poppers </t>
  </si>
  <si>
    <t xml:space="preserve">Lunaris </t>
  </si>
  <si>
    <t xml:space="preserve">Garm </t>
  </si>
  <si>
    <t xml:space="preserve">Vindr </t>
  </si>
  <si>
    <t xml:space="preserve">Kiwok </t>
  </si>
  <si>
    <t xml:space="preserve">Nastidon </t>
  </si>
  <si>
    <t xml:space="preserve">Rinn </t>
  </si>
  <si>
    <t xml:space="preserve">Insecare </t>
  </si>
  <si>
    <t xml:space="preserve">Vermin </t>
  </si>
  <si>
    <t xml:space="preserve">Mantodea </t>
  </si>
  <si>
    <t xml:space="preserve">Bogy </t>
  </si>
  <si>
    <t xml:space="preserve">Prussian </t>
  </si>
  <si>
    <t xml:space="preserve">Dante </t>
  </si>
  <si>
    <t xml:space="preserve">Dueller </t>
  </si>
  <si>
    <t xml:space="preserve">Psychot </t>
  </si>
  <si>
    <t xml:space="preserve">Muus </t>
  </si>
  <si>
    <t xml:space="preserve">Karkass </t>
  </si>
  <si>
    <t xml:space="preserve">Punisher </t>
  </si>
  <si>
    <t xml:space="preserve">Balloon </t>
  </si>
  <si>
    <t xml:space="preserve">Scorpion </t>
  </si>
  <si>
    <t xml:space="preserve">Spit Fire </t>
  </si>
  <si>
    <t xml:space="preserve">Lich </t>
  </si>
  <si>
    <t xml:space="preserve">Osprey </t>
  </si>
  <si>
    <t xml:space="preserve">Bug </t>
  </si>
  <si>
    <t xml:space="preserve">Fortis </t>
  </si>
  <si>
    <t xml:space="preserve">Abolisher </t>
  </si>
  <si>
    <t xml:space="preserve">Aquila </t>
  </si>
  <si>
    <t xml:space="preserve">Junk </t>
  </si>
  <si>
    <t xml:space="preserve">Mandrake </t>
  </si>
  <si>
    <t xml:space="preserve">1st Class </t>
  </si>
  <si>
    <t xml:space="preserve">Borras </t>
  </si>
  <si>
    <t xml:space="preserve">Wild Rat </t>
  </si>
  <si>
    <t xml:space="preserve">Gold Bear </t>
  </si>
  <si>
    <t xml:space="preserve">Innoc </t>
  </si>
  <si>
    <t xml:space="preserve">Trixter </t>
  </si>
  <si>
    <t xml:space="preserve">Red Wolf </t>
  </si>
  <si>
    <t xml:space="preserve">Didalos </t>
  </si>
  <si>
    <t xml:space="preserve">Woolly </t>
  </si>
  <si>
    <t xml:space="preserve">Veteran </t>
  </si>
  <si>
    <t xml:space="preserve">Sky Base </t>
  </si>
  <si>
    <t xml:space="preserve">Io </t>
  </si>
  <si>
    <t xml:space="preserve">Pugs </t>
  </si>
  <si>
    <t>Rare steal replaced for: 21</t>
  </si>
  <si>
    <t>Common drop replaced for: 63</t>
  </si>
  <si>
    <t>Rare steal replaced for: 181</t>
  </si>
  <si>
    <t>Rare drop replaced for: 200</t>
  </si>
  <si>
    <t>= RESTART: F:\Program Files (x86)\snes9x\Roms\FF6Rand\Hacking\johnnydmad-main\johnnydmad.py</t>
  </si>
  <si>
    <t>johnnydmad EX5 test console</t>
  </si>
  <si>
    <t>using ff6.smc as source</t>
  </si>
  <si>
    <t>press enter to continue or type:</t>
  </si>
  <si>
    <t xml:space="preserve">    "chaos" to test chaotic mode</t>
  </si>
  <si>
    <t xml:space="preserve">    "sfxv" to check songs for errors, sorted by longest sequence variant</t>
  </si>
  <si>
    <t xml:space="preserve">    "mem" to check songs for errors, sorted by highest memory use variant</t>
  </si>
  <si>
    <t xml:space="preserve">    "pool" to simulate many seeds and report the observed probability pools for each track</t>
  </si>
  <si>
    <t xml:space="preserve">    "battle" to simulate many seeds and report probabilities for only battle music</t>
  </si>
  <si>
    <t xml:space="preserve">    "pl FILENAME" to set FILENAME as playlist instead of default</t>
  </si>
  <si>
    <t xml:space="preserve">    "dm FILENAME" to generate a test tierboss MML file including FILENAME</t>
  </si>
  <si>
    <t>pl fj2</t>
  </si>
  <si>
    <t>Playlist file is set to fj2</t>
  </si>
  <si>
    <t>generating..</t>
  </si>
  <si>
    <t>end</t>
  </si>
  <si>
    <t>Generated 2022-09-27 23:53:25</t>
  </si>
  <si>
    <t>Output    f_wc_dqdhkwiv06z7.smc</t>
  </si>
  <si>
    <t>Log       f_wc_dqdhkwiv06z7.txt</t>
  </si>
  <si>
    <t>Seed      dqdhkwiv06z7</t>
  </si>
  <si>
    <t>Hash      Fairy, Daryl, Fish, Yura</t>
  </si>
  <si>
    <t>Better tier item: Striker</t>
  </si>
  <si>
    <t>High tier item: Force Armor</t>
  </si>
  <si>
    <t>Rare drop replaced for: 31</t>
  </si>
  <si>
    <t>Common drop replaced for: 62</t>
  </si>
  <si>
    <t>Rare steal replaced for: 91</t>
  </si>
  <si>
    <t>Rare steal replaced for: 104</t>
  </si>
  <si>
    <t>Rare steal replaced for: 105</t>
  </si>
  <si>
    <t>Rare steal replaced for: 117</t>
  </si>
  <si>
    <t>Common steal replaced for: 183</t>
  </si>
  <si>
    <t>Common steal replaced for: 195</t>
  </si>
  <si>
    <t>Rare steal replaced for: 219</t>
  </si>
  <si>
    <t>Common steal replaced for: 260</t>
  </si>
  <si>
    <t>Rare drop replaced for: 366</t>
  </si>
  <si>
    <t>SHADOW / Narshe Battle -&gt; STRAGO / Veldt Cave WOR -&gt; SABIN / Fanatic's Tower -&gt; CYAN / Phantom Train -&gt; CELES / Doma WOB -&gt; TERRA / South Figaro</t>
  </si>
  <si>
    <t>SHADOW / Narshe Battle -&gt; STRAGO / Veldt Cave WOR -&gt; SABIN / Fanatic's Tower -&gt; CYAN / Phantom Train</t>
  </si>
  <si>
    <t>SHADOW / Narshe Battle</t>
  </si>
  <si>
    <t>SHADOW / Narshe Battle -&gt; STRAGO / Veldt Cave WOR -&gt; SABIN / Fanatic's Tower</t>
  </si>
  <si>
    <t>SHADOW / Narshe Battle -&gt; STRAGO / Veldt Cave WOR -&gt; SABIN / Fanatic's Tower -&gt; CYAN / Phantom Train -&gt; CELES / Doma WOB</t>
  </si>
  <si>
    <t>SHADOW / Narshe Battle -&gt; STRAGO / Veldt Cave WOR</t>
  </si>
  <si>
    <t>SHADOW / Narshe Battle -&gt; STRAGO / Veldt Cave WOR -&gt; SETZER / Burning House -&gt; MOG / Daryl's Tomb -&gt; RELM / Lone Wolf</t>
  </si>
  <si>
    <t>SHADOW / Narshe Battle -&gt; STRAGO / Veldt Cave WOR -&gt; SETZER / Burning House</t>
  </si>
  <si>
    <t>SHADOW / Narshe Battle -&gt; STRAGO / Veldt Cave WOR -&gt; SETZER / Burning House -&gt; MOG / Daryl's Tomb</t>
  </si>
  <si>
    <t>SHADOW / Narshe Battle -&gt; STRAGO / Veldt Cave WOR -&gt; SABIN / Fanatic's Tower -&gt; CYAN / Phantom Train -&gt; GAU / Mt. Zozo</t>
  </si>
  <si>
    <t>SHADOW / Narshe Battle -&gt; STRAGO / Veldt Cave WOR -&gt; SABIN / Fanatic's Tower -&gt; CYAN / Phantom Train -&gt; CELES / Doma WOB -&gt; GOGO / Magitek Factory</t>
  </si>
  <si>
    <t>SHADOW / Narshe Battle -&gt; STRAGO / Veldt Cave WOR -&gt; SABIN / Fanatic's Tower -&gt; CYAN / Phantom Train -&gt; CELES / Doma WOB -&gt; UMARO / Opera House</t>
  </si>
  <si>
    <t>{'TERRA': 7, 'LOCKE': 1, 'CYAN': 5, 'SHADOW': 2, 'EDGAR': 1, 'SABIN': 4, 'CELES': 6, 'STRAGO': 3, 'RELM': 6, 'SETZER': 4, 'MOG': 5, 'GAU': 6, 'GOGO': 7, 'UMARO': 7}</t>
  </si>
  <si>
    <t>Max depth: 8</t>
  </si>
  <si>
    <t>[('Ifrit', 10), ('Crusader', 31), ('Tritoch', 49), ('Unicorn', 51), ('Palidor', 58), ('Phoenix', 60), ('Golem', 61), ('Bismark', 66), ('Maduin', 68), ('Kirin', 85), ('ZoneSeek', 86), ('Odin', 98), ('Ragnarok', 107), ('Alexandr', 111), ('Ramuh', 113), ('Starlet', 115), ('Bahamut', 129), ('Carbunkl', 129), ('Siren', 135), ('Shiva', 164), ('Stray', 172), ('Sraphim', 185), ('Terrato', 204), ('Shoat', 248), ('Fenrir', 258), ('Raiden', 317), ('Phantom', 369)]</t>
  </si>
  <si>
    <t>['Ifrit', 'Crusader', 'Tritoch', 'Unicorn', 'Golem', 'Palidor', 'Phoenix', 'Bismark', 'Maduin', 'Kirin', 'Odin', 'ZoneSeek', 'Alexandr', 'Starlet', 'Ragnarok', 'Ramuh', 'Bahamut', 'Carbunkl', 'Siren', 'Shiva', 'Stray', 'Sraphim', 'Fenrir', 'Terrato', 'Phantom', 'Shoat', 'Raiden']</t>
  </si>
  <si>
    <t>Veldt: 6 / Esper: Ramuh | 113</t>
  </si>
  <si>
    <t>Floating Continent: 2 / Esper: Unicorn | 51</t>
  </si>
  <si>
    <t>Doma WOR: 5 / Esper: Starlet | 115</t>
  </si>
  <si>
    <t>Floating Continent: 2 / Esper: Golem | 61</t>
  </si>
  <si>
    <t>Figaro Castle WOB: 1 / Esper: Ifrit | 10</t>
  </si>
  <si>
    <t>Mobliz WOR: 7 / Esper: Terrato | 204</t>
  </si>
  <si>
    <t>Magitek Factory: 6 / Esper: Stray | 172</t>
  </si>
  <si>
    <t>Tritoch: 1 / Esper: Crusader | 31</t>
  </si>
  <si>
    <t>Lete River: 7 / Esper: Raiden | 317</t>
  </si>
  <si>
    <t>Ancient Castle: 1 / Esper: Tritoch | 49</t>
  </si>
  <si>
    <t>Baren Falls: 4 / Esper: Bahamut | 129</t>
  </si>
  <si>
    <t>Auction House: 1 / Esper: Palidor | 58</t>
  </si>
  <si>
    <t>Umaro's Cave: 7 / Esper: Shoat | 248</t>
  </si>
  <si>
    <t>Whelk: 7 / Esper: Phantom | 369</t>
  </si>
  <si>
    <t>Figaro Castle WOR: 1 / Esper: Phoenix | 60</t>
  </si>
  <si>
    <t>Tzen: 1 / Esper: Bismark | 66</t>
  </si>
  <si>
    <t>Esper Mountain: 6 / Esper: Fenrir | 258</t>
  </si>
  <si>
    <t>Mt. Kolts: 4 / Esper: Sraphim | 185</t>
  </si>
  <si>
    <t>Imperial Camp: 4 / Esper: Shiva | 164</t>
  </si>
  <si>
    <t>Zone Eater: 7 / Esper: Siren | 135</t>
  </si>
  <si>
    <t>Doom Gaze: 4 / Esper: Carbunkl | 129</t>
  </si>
  <si>
    <t>South Figaro Cave: 1 / Esper: Maduin | 68</t>
  </si>
  <si>
    <t>Narshe WOR: 1 / Esper: Kirin | 85</t>
  </si>
  <si>
    <t>Collapsing House: 4 / Esper: Ragnarok | 107</t>
  </si>
  <si>
    <t>Auction House: 1 / Esper: Odin | 98</t>
  </si>
  <si>
    <t>Sealed Gate: 7 / Esper: Alexandr | 111</t>
  </si>
  <si>
    <t>Phoenix Cave: 1 / Esper: ZoneSeek | 86</t>
  </si>
  <si>
    <t>Highest: 7</t>
  </si>
  <si>
    <t>High: 5.785714285714286</t>
  </si>
  <si>
    <t>Avg depth: 4.571428571428571</t>
  </si>
  <si>
    <t>3: TERRA</t>
  </si>
  <si>
    <t>2: CELES</t>
  </si>
  <si>
    <t>2: GAU</t>
  </si>
  <si>
    <t>Low: 25 | Mid: 37 | High: 52</t>
  </si>
  <si>
    <t>Throw, Slot, Morph, Item</t>
  </si>
  <si>
    <t>Throw, Slot, Morph, Health</t>
  </si>
  <si>
    <t>Fight, Slot, Tools, Item</t>
  </si>
  <si>
    <t>Blitz, Slot, Tools, Item</t>
  </si>
  <si>
    <t>Jump, SwdTech, Steal, Item</t>
  </si>
  <si>
    <t>Fight, Possess, Magic, Slot</t>
  </si>
  <si>
    <t>Fight, GP Rain, Steal, Slot</t>
  </si>
  <si>
    <t>Rage, Shock, Blitz, Item</t>
  </si>
  <si>
    <t>Magic, Shock, Blitz, Item</t>
  </si>
  <si>
    <t>Shock, Morph, Magic, Sketch</t>
  </si>
  <si>
    <t>Steal, Morph, Mimic, Sketch</t>
  </si>
  <si>
    <t>MagiTek, Tools, Lore, Item</t>
  </si>
  <si>
    <t>Fight, Tools, Shock, Item</t>
  </si>
  <si>
    <t>Morph, Lore, Magic, Item</t>
  </si>
  <si>
    <t>Possess, Runic, SwdTech, Item</t>
  </si>
  <si>
    <t>X Magic, Runic, SwdTech, Item</t>
  </si>
  <si>
    <t>Rage, Tools, Magic, Item</t>
  </si>
  <si>
    <t>SwdTech, Tools, Magic, Item</t>
  </si>
  <si>
    <t>Fight, Slot, Morph, Health</t>
  </si>
  <si>
    <t>Steal, Morph, Magic, Item</t>
  </si>
  <si>
    <t>{0: 116, 1: 70, 2: 40, 3: 8, 4: 2}</t>
  </si>
  <si>
    <t>Character Depth 2: 8</t>
  </si>
  <si>
    <t>Character Depth 3: 7</t>
  </si>
  <si>
    <t>Character Depth 4: 30</t>
  </si>
  <si>
    <t>Character Depth 5: 16</t>
  </si>
  <si>
    <t>Character Depth 6: 22</t>
  </si>
  <si>
    <t>Character Depth 7: 50</t>
  </si>
  <si>
    <t>Kefka's Tower 8: 16</t>
  </si>
  <si>
    <t>Please input the file name of your copy of your FF6 WC rom (blank for previous: f_wc_dqdhkwiv06z7.smc):</t>
  </si>
  <si>
    <t>&gt; f_wc_dqdhkwiv06z7.smc</t>
  </si>
  <si>
    <t>Randomization successful. Output filename: f_wc_dqdhkwiv06z7.1664348100.smc</t>
  </si>
  <si>
    <t>File not found. Enter source ROM filename:</t>
  </si>
  <si>
    <t>f_wc_dqdhkwiv06z7.1664348100.smc</t>
  </si>
  <si>
    <t>writing to _wc_dqdhkwiv06z7.1664348100_johnnydmad.smc</t>
  </si>
  <si>
    <t>JOHNNYDMAD</t>
  </si>
  <si>
    <t>Guarantee every character has Fight or Item and use Scan All to ensure they can cast a spell</t>
  </si>
  <si>
    <t>cmdsafety</t>
  </si>
  <si>
    <t>random_cmd_safety_check</t>
  </si>
  <si>
    <t>Replaces 14 low tier items with FF6 Advance Ultimate items (details in data\items.py -&gt; https://docs.google.com/document/d/1cc0IRcaciknwbODVJuBLxi-Vof-L6QYnG3YZU02Osb4/edit)</t>
  </si>
  <si>
    <t>New desc</t>
  </si>
  <si>
    <t>Inflicts Muddle</t>
  </si>
  <si>
    <t>Inflicts Dark</t>
  </si>
  <si>
    <t>Adds elemental weakness</t>
  </si>
  <si>
    <t>Ignores enemy phys def</t>
  </si>
  <si>
    <t>Procs instant death attempt&lt;line&gt;Ignores enemy phys def</t>
  </si>
  <si>
    <t>Inflicts self-destruction</t>
  </si>
  <si>
    <t>Thrown Fire scroll</t>
  </si>
  <si>
    <t>Thrown Water scroll</t>
  </si>
  <si>
    <t>Thrown Bolt scroll</t>
  </si>
  <si>
    <t>Casts Vanish</t>
  </si>
  <si>
    <t>Casts Image</t>
  </si>
  <si>
    <t>Prevents Dark</t>
  </si>
  <si>
    <t>Prevents Poison</t>
  </si>
  <si>
    <t>Prevents Bserk, Muddle</t>
  </si>
  <si>
    <t>Prevents Poison, Dark, Zombie</t>
  </si>
  <si>
    <t>Prevents Imp, Mute</t>
  </si>
  <si>
    <t>Prevents Dark, Petrify</t>
  </si>
  <si>
    <t>Prevents Poison, Dark</t>
  </si>
  <si>
    <t>Auto-Shell at low HP</t>
  </si>
  <si>
    <t>Auto-Safe at low HP</t>
  </si>
  <si>
    <t>Auto-Safe</t>
  </si>
  <si>
    <t>Auto-Haste</t>
  </si>
  <si>
    <t>Auto-Rflect</t>
  </si>
  <si>
    <t>Auto-Float</t>
  </si>
  <si>
    <t>Auto-Regen</t>
  </si>
  <si>
    <t>Cover low HP allies</t>
  </si>
  <si>
    <t>Fight becomes Jump</t>
  </si>
  <si>
    <t>Auto-Safe/Shell when low HP</t>
  </si>
  <si>
    <t>Auto-Condemned&lt;line&gt;L: X-Zone x5</t>
  </si>
  <si>
    <t>25% inc mag dmg/50% inc if paired</t>
  </si>
  <si>
    <t>25% inc phys dmg</t>
  </si>
  <si>
    <t>Inflicts Poison</t>
  </si>
  <si>
    <t>Wind element</t>
  </si>
  <si>
    <t>Procs X-kill</t>
  </si>
  <si>
    <t>2x dmg humans</t>
  </si>
  <si>
    <t/>
  </si>
  <si>
    <t>Pearl element</t>
  </si>
  <si>
    <t>Bonus dmg: Max HP-Cur HP&lt;line&gt;Ignores enemy phys def</t>
  </si>
  <si>
    <t>MP crit</t>
  </si>
  <si>
    <t>Procs Fire</t>
  </si>
  <si>
    <t>Procs Ice</t>
  </si>
  <si>
    <t>Procs Bolt</t>
  </si>
  <si>
    <t>Procs Break</t>
  </si>
  <si>
    <t>Drains enemy HP</t>
  </si>
  <si>
    <t>Drains enemy MP&lt;line&gt;Procs Doom</t>
  </si>
  <si>
    <t>MP crit&lt;line&gt;Chance to break</t>
  </si>
  <si>
    <t>Procs slice kill</t>
  </si>
  <si>
    <t>MP crit&lt;line&gt;Procs Pearl</t>
  </si>
  <si>
    <t>MP crit&lt;line&gt;Procs Flare</t>
  </si>
  <si>
    <t>Procs Pearl</t>
  </si>
  <si>
    <t>Full dmg if Imp</t>
  </si>
  <si>
    <t>Procs Stop</t>
  </si>
  <si>
    <t>50% chance Wind Slash</t>
  </si>
  <si>
    <t>Procs Fire 2&lt;line&gt;use as item: Fire 2</t>
  </si>
  <si>
    <t>Procs Ice 2&lt;line&gt;use as item: Ice 2</t>
  </si>
  <si>
    <t>Procs Bolt 2&lt;line&gt;use as item: Bolt 2</t>
  </si>
  <si>
    <t>Procs Poison&lt;line&gt;use as item: Poison</t>
  </si>
  <si>
    <t>Procs Pearl&lt;line&gt;use as item: Pearl</t>
  </si>
  <si>
    <t>Procs Quartr&lt;line&gt;use as item: Quartr</t>
  </si>
  <si>
    <t>Throwing star</t>
  </si>
  <si>
    <t>Long range</t>
  </si>
  <si>
    <t>Procs on floating enemies&lt;line&gt;Long range</t>
  </si>
  <si>
    <t>Procs X-kill&lt;line&gt;Long range</t>
  </si>
  <si>
    <t>Procs Doom</t>
  </si>
  <si>
    <t>Scales w/level</t>
  </si>
  <si>
    <t>Procs Poison</t>
  </si>
  <si>
    <t>Absorbs Fire&lt;line&gt;L: Fire 2 x5</t>
  </si>
  <si>
    <t>Absorbs Ice&lt;line&gt;L: Ice 2 x5</t>
  </si>
  <si>
    <t>Absorbs Bolt&lt;line&gt;L: Bolt 2 x5</t>
  </si>
  <si>
    <t>Full Def if Imp&lt;line&gt;L: Imp x1</t>
  </si>
  <si>
    <t>Inflicts negative status</t>
  </si>
  <si>
    <t>Auto-Shell&lt;line&gt;L: Shell x5</t>
  </si>
  <si>
    <t>Inc Sketch success rate</t>
  </si>
  <si>
    <t>Inc Control success rate</t>
  </si>
  <si>
    <t>MP+1/8</t>
  </si>
  <si>
    <t>HP+1/8</t>
  </si>
  <si>
    <t>HP+1/4</t>
  </si>
  <si>
    <t>2x GP from battles</t>
  </si>
  <si>
    <t>Auto-Seizure</t>
  </si>
  <si>
    <t>Absorbs Earth</t>
  </si>
  <si>
    <t>Auto-Image</t>
  </si>
  <si>
    <t>Absorbs Fire</t>
  </si>
  <si>
    <t>MP+1/4</t>
  </si>
  <si>
    <t>25% steal chance while attacking</t>
  </si>
  <si>
    <t>Adds Storm to Umaro commands</t>
  </si>
  <si>
    <t>Allows Umaro to throw allies</t>
  </si>
  <si>
    <t>Inc Steal success rate</t>
  </si>
  <si>
    <t>Auto-Safe/Shell</t>
  </si>
  <si>
    <t>25% inc phys/mag dmg&lt;line&gt;Pairable with Earrings</t>
  </si>
  <si>
    <t>Protects from all status&lt;line&gt;ailments</t>
  </si>
  <si>
    <t>HP+1/2</t>
  </si>
  <si>
    <t>MP+1/2</t>
  </si>
  <si>
    <t>Halves MP consumed</t>
  </si>
  <si>
    <t>All MP costs are 1</t>
  </si>
  <si>
    <t>Steal becomes Capture</t>
  </si>
  <si>
    <t>Hold 1 weapon with 2 hands</t>
  </si>
  <si>
    <t>Hold 1 weapon in each hand</t>
  </si>
  <si>
    <t>Vigor+50%</t>
  </si>
  <si>
    <t>Fight becomes X Fight</t>
  </si>
  <si>
    <t>Halves enemy hit rate</t>
  </si>
  <si>
    <t>75% to counter phys dmg</t>
  </si>
  <si>
    <t>Slot becomes GP Rain</t>
  </si>
  <si>
    <t>Sketch becomes Control</t>
  </si>
  <si>
    <t>Magic becomes X Magic</t>
  </si>
  <si>
    <t>Allows most items to to be&lt;line&gt;equipped</t>
  </si>
  <si>
    <t>Instant Death immunity</t>
  </si>
  <si>
    <t>Makes wearer undead</t>
  </si>
  <si>
    <t>No random encounters</t>
  </si>
  <si>
    <t>Fewer random encounters</t>
  </si>
  <si>
    <t>Auto-Safe, Shell, Regen, Haste</t>
  </si>
  <si>
    <t>Jump lands 2-4 times</t>
  </si>
  <si>
    <t>Raises Preemptive and Side&lt;line&gt; attack chance</t>
  </si>
  <si>
    <t>No Back/Pincer attacks</t>
  </si>
  <si>
    <t>Fight 100% hit rate</t>
  </si>
  <si>
    <t>2x XP from battles</t>
  </si>
  <si>
    <t>Recovers HP per step</t>
  </si>
  <si>
    <t>Allows sprint</t>
  </si>
  <si>
    <t>Renames ally</t>
  </si>
  <si>
    <t>Recover 50 HP</t>
  </si>
  <si>
    <t>Recover 250 HP</t>
  </si>
  <si>
    <t>Recover all HP</t>
  </si>
  <si>
    <t>Recover 50 MP</t>
  </si>
  <si>
    <t>Recover 150 MP</t>
  </si>
  <si>
    <t>Recover all MP</t>
  </si>
  <si>
    <t>Recover party's HP/MP to 100%</t>
  </si>
  <si>
    <t>Recover HP/MP to 100%</t>
  </si>
  <si>
    <t>Recovers wounded</t>
  </si>
  <si>
    <t>Cures Zombie</t>
  </si>
  <si>
    <t>Cures Poison</t>
  </si>
  <si>
    <t>Cures Dark</t>
  </si>
  <si>
    <t>Cure Petrify</t>
  </si>
  <si>
    <t>Cures Dark, Poison, Imp, Petrify, &lt;line&gt;Mute, Seizuer</t>
  </si>
  <si>
    <t>Recovers HP/MP to 100%</t>
  </si>
  <si>
    <t>Cures Imp</t>
  </si>
  <si>
    <t>Summon random Esper</t>
  </si>
  <si>
    <t>Randomly deals 256-8192 dmg</t>
  </si>
  <si>
    <t>Cures Mute</t>
  </si>
  <si>
    <t>Escape from battle</t>
  </si>
  <si>
    <t>Recovers 150 HP&lt;line&gt;Feed to Veldt ally</t>
  </si>
  <si>
    <t>Recovers target's HP</t>
  </si>
  <si>
    <t>battle\scaling_functions.py</t>
  </si>
  <si>
    <t>lsboss</t>
  </si>
  <si>
    <t>level_scaling_bosses</t>
  </si>
  <si>
    <t>scale enemy levels by bosses defeated</t>
  </si>
  <si>
    <t>hmboss</t>
  </si>
  <si>
    <t>xgboss</t>
  </si>
  <si>
    <t>hp_mp_scaling_bosses</t>
  </si>
  <si>
    <t>xp_gp_scaling_bosses</t>
  </si>
  <si>
    <t>scale enemy HP/MP by bosses defeated</t>
  </si>
  <si>
    <t>scale enemy XP/GP by bosses defeated</t>
  </si>
  <si>
    <t>events\event_reward.py</t>
  </si>
  <si>
    <t>cgdepth</t>
  </si>
  <si>
    <t>character_gating_pathing_depth</t>
  </si>
  <si>
    <t>0.5 to 5 (0.5 inc)</t>
  </si>
  <si>
    <t>0.1 to 3 (0.1 inc)</t>
  </si>
  <si>
    <t>Higher numbers mean character gating path trees are deeper, where newer character checks after weighted higher to have another character during the pathing placement algorithm. Lower numbers mean trees have more width but are less deep. After a pathing depth of 1, all checks are given equal weighting to place a character. A pathing depth of &lt;1 means that checks that have been in the pool have a higher chance than new checks of having characters placed there.</t>
  </si>
  <si>
    <t>default = 2</t>
  </si>
  <si>
    <t>natural_magic.py</t>
  </si>
  <si>
    <t>random_tiered_natural_spells1</t>
  </si>
  <si>
    <t>Terra's natural magic list is selected by using the Esper Random Tiered method</t>
  </si>
  <si>
    <t>random_tiered_natural_spells2</t>
  </si>
  <si>
    <t>Celes' natural magic list is selected by using the Esper Random Tiered method</t>
  </si>
  <si>
    <t xml:space="preserve"> 0x176 # this event_bit is always clear, used for branching</t>
  </si>
  <si>
    <t xml:space="preserve"> 0x1ce</t>
  </si>
  <si>
    <t xml:space="preserve"> 0x1cc</t>
  </si>
  <si>
    <t xml:space="preserve"> 0x1c2</t>
  </si>
  <si>
    <t xml:space="preserve"> 0x1c1</t>
  </si>
  <si>
    <t xml:space="preserve"> 0x1bc # custom</t>
  </si>
  <si>
    <t xml:space="preserve"> 0x1bb</t>
  </si>
  <si>
    <t xml:space="preserve"> 0x187 # set after siegfried chest in phantom train and lump of metal chest in cyan's dream</t>
  </si>
  <si>
    <t xml:space="preserve"> 0x094 # custom</t>
  </si>
  <si>
    <t xml:space="preserve"> 0x093 # custom</t>
  </si>
  <si>
    <t xml:space="preserve"> 0x0d0    # doors to doom/goddess opened on balcony</t>
  </si>
  <si>
    <t xml:space="preserve"> 0x080         # center door in weights room</t>
  </si>
  <si>
    <t xml:space="preserve"> 0x071     # path to balcony in switch room</t>
  </si>
  <si>
    <t xml:space="preserve"> 0x067     # path to guardian in switch room</t>
  </si>
  <si>
    <t xml:space="preserve"> 0x066   # path to goddess in switch room</t>
  </si>
  <si>
    <t xml:space="preserve"> 0x065   # path to doom in switch room</t>
  </si>
  <si>
    <t xml:space="preserve"> 0x064</t>
  </si>
  <si>
    <t xml:space="preserve"> 0x063</t>
  </si>
  <si>
    <t xml:space="preserve"> 0x121 # custom</t>
  </si>
  <si>
    <t xml:space="preserve"> 0x120 # custom</t>
  </si>
  <si>
    <t xml:space="preserve"> 0x11f # custom</t>
  </si>
  <si>
    <t xml:space="preserve"> 0x11e # custom, skull dragon location</t>
  </si>
  <si>
    <t xml:space="preserve"> 0x11d # custom, gold dragon location</t>
  </si>
  <si>
    <t xml:space="preserve"> 0x11c # custom</t>
  </si>
  <si>
    <t xml:space="preserve"> 0x11b # custom</t>
  </si>
  <si>
    <t xml:space="preserve"> 0x11a # custom</t>
  </si>
  <si>
    <t xml:space="preserve"> 0x2b0 # custom, previously unused but set in nikeah entrance event</t>
  </si>
  <si>
    <t xml:space="preserve"> 0x0c8</t>
  </si>
  <si>
    <t xml:space="preserve"> 0x2df</t>
  </si>
  <si>
    <t xml:space="preserve"> 0x2dd</t>
  </si>
  <si>
    <t xml:space="preserve"> 0x29e</t>
  </si>
  <si>
    <t xml:space="preserve"> 0x0bf</t>
  </si>
  <si>
    <t xml:space="preserve"> 0x0d7</t>
  </si>
  <si>
    <t xml:space="preserve"> 0x2a1 # custom</t>
  </si>
  <si>
    <t xml:space="preserve"> 0x0ba</t>
  </si>
  <si>
    <t xml:space="preserve"> 0x2db</t>
  </si>
  <si>
    <t xml:space="preserve"> 0x2da</t>
  </si>
  <si>
    <t xml:space="preserve"> 0x0db</t>
  </si>
  <si>
    <t xml:space="preserve"> 0x0da</t>
  </si>
  <si>
    <t xml:space="preserve"> 0x0d8</t>
  </si>
  <si>
    <t xml:space="preserve"> 0x0d4</t>
  </si>
  <si>
    <t xml:space="preserve"> 0x19c</t>
  </si>
  <si>
    <t xml:space="preserve"> 0x19b</t>
  </si>
  <si>
    <t xml:space="preserve"> 0x19a</t>
  </si>
  <si>
    <t xml:space="preserve"> 0x253</t>
  </si>
  <si>
    <t xml:space="preserve"> 0x195</t>
  </si>
  <si>
    <t xml:space="preserve"> 0x18b</t>
  </si>
  <si>
    <t xml:space="preserve"> 0x189</t>
  </si>
  <si>
    <t xml:space="preserve"> 0x199</t>
  </si>
  <si>
    <t xml:space="preserve"> 0x0d2</t>
  </si>
  <si>
    <t xml:space="preserve"> 0x0d1 # custom</t>
  </si>
  <si>
    <t xml:space="preserve"> 0x1db</t>
  </si>
  <si>
    <t xml:space="preserve"> 0x298</t>
  </si>
  <si>
    <t xml:space="preserve"> 0x2b2</t>
  </si>
  <si>
    <t xml:space="preserve"> 0x2b6</t>
  </si>
  <si>
    <t xml:space="preserve"> 0x2b4</t>
  </si>
  <si>
    <t xml:space="preserve"> 0x07e</t>
  </si>
  <si>
    <t xml:space="preserve"> 0x29f</t>
  </si>
  <si>
    <t xml:space="preserve"> 0x29b</t>
  </si>
  <si>
    <t xml:space="preserve"> 0x241</t>
  </si>
  <si>
    <t xml:space="preserve"> 0x23f</t>
  </si>
  <si>
    <t xml:space="preserve"> 0x239</t>
  </si>
  <si>
    <t xml:space="preserve"> 0x0b7 # custom</t>
  </si>
  <si>
    <t xml:space="preserve"> 0x0b6</t>
  </si>
  <si>
    <t xml:space="preserve"> 0x0b5 # custom</t>
  </si>
  <si>
    <t xml:space="preserve"> 0x0be</t>
  </si>
  <si>
    <t xml:space="preserve"> 0x2d7</t>
  </si>
  <si>
    <t xml:space="preserve"> 0x291</t>
  </si>
  <si>
    <t xml:space="preserve"> 0x290</t>
  </si>
  <si>
    <t xml:space="preserve"> 0x28f</t>
  </si>
  <si>
    <t xml:space="preserve"> 0x28e</t>
  </si>
  <si>
    <t xml:space="preserve"> 0x28d</t>
  </si>
  <si>
    <t xml:space="preserve"> 0x28a</t>
  </si>
  <si>
    <t xml:space="preserve"> 0x27d</t>
  </si>
  <si>
    <t xml:space="preserve"> 0x0c6</t>
  </si>
  <si>
    <t xml:space="preserve"> 0x0ac</t>
  </si>
  <si>
    <t xml:space="preserve"> 0x0b9 # custom</t>
  </si>
  <si>
    <t xml:space="preserve"> 0x0b4</t>
  </si>
  <si>
    <t xml:space="preserve"> 0x0b3</t>
  </si>
  <si>
    <t xml:space="preserve"> 0x0b2 # custom, previously found cid dead</t>
  </si>
  <si>
    <t xml:space="preserve"> 0x0a5 # custom</t>
  </si>
  <si>
    <t xml:space="preserve"> 0x0a4</t>
  </si>
  <si>
    <t xml:space="preserve"> 0x0a3</t>
  </si>
  <si>
    <t xml:space="preserve"> 0x0a2 # custom</t>
  </si>
  <si>
    <t xml:space="preserve"> 0x0a1 # custom</t>
  </si>
  <si>
    <t xml:space="preserve"> 0x02a</t>
  </si>
  <si>
    <t xml:space="preserve"> 0x27c # normally sraphim</t>
  </si>
  <si>
    <t xml:space="preserve"> 0x1ef # custom, used to be shadow available at coliseum</t>
  </si>
  <si>
    <t xml:space="preserve"> 0x16d # normally golem</t>
  </si>
  <si>
    <t xml:space="preserve"> 0x16c # normally zoneseek</t>
  </si>
  <si>
    <t xml:space="preserve"> 0x166 # custom</t>
  </si>
  <si>
    <t xml:space="preserve"> 0x0cd</t>
  </si>
  <si>
    <t xml:space="preserve"> 0x246</t>
  </si>
  <si>
    <t xml:space="preserve"> 0x1b9</t>
  </si>
  <si>
    <t xml:space="preserve"> 0x16f</t>
  </si>
  <si>
    <t xml:space="preserve"> 0x09e</t>
  </si>
  <si>
    <t xml:space="preserve"> 0x09d</t>
  </si>
  <si>
    <t xml:space="preserve"> 0x09c</t>
  </si>
  <si>
    <t xml:space="preserve"> 0x09b</t>
  </si>
  <si>
    <t xml:space="preserve"> 0x099</t>
  </si>
  <si>
    <t xml:space="preserve"> 0x098</t>
  </si>
  <si>
    <t xml:space="preserve"> 0x097 # custom, if true relm won't appear and ultros battle won't happen, previously used for statues found</t>
  </si>
  <si>
    <t xml:space="preserve"> 0x095</t>
  </si>
  <si>
    <t xml:space="preserve"> 0x090</t>
  </si>
  <si>
    <t xml:space="preserve"> 0x08d</t>
  </si>
  <si>
    <t xml:space="preserve"> 0x07d</t>
  </si>
  <si>
    <t xml:space="preserve"> 0x242 # allows entry to imperial base without terra</t>
  </si>
  <si>
    <t xml:space="preserve"> 0x070 # enables lone wolf</t>
  </si>
  <si>
    <t xml:space="preserve"> 0x06b</t>
  </si>
  <si>
    <t xml:space="preserve"> 0x06a # locke/celes not required in airship changing room after set</t>
  </si>
  <si>
    <t xml:space="preserve"> 0x069</t>
  </si>
  <si>
    <t xml:space="preserve"> 0x273</t>
  </si>
  <si>
    <t xml:space="preserve"> 0x274</t>
  </si>
  <si>
    <t xml:space="preserve"> 0x272</t>
  </si>
  <si>
    <t xml:space="preserve"> 0x061</t>
  </si>
  <si>
    <t xml:space="preserve"> 0x060</t>
  </si>
  <si>
    <t xml:space="preserve"> 0x05f # custom, used to be saw kefka throw ifrit/shiva in trash</t>
  </si>
  <si>
    <t xml:space="preserve"> 0x076</t>
  </si>
  <si>
    <t xml:space="preserve"> 0x075 # custom</t>
  </si>
  <si>
    <t xml:space="preserve"> 0x05d</t>
  </si>
  <si>
    <t xml:space="preserve"> 0x05c</t>
  </si>
  <si>
    <t xml:space="preserve"> 0x05b # custom</t>
  </si>
  <si>
    <t xml:space="preserve"> 0x05a</t>
  </si>
  <si>
    <t xml:space="preserve"> 0x059</t>
  </si>
  <si>
    <t xml:space="preserve"> 0x58</t>
  </si>
  <si>
    <t xml:space="preserve"> 0x057</t>
  </si>
  <si>
    <t xml:space="preserve"> 0x2ba</t>
  </si>
  <si>
    <t xml:space="preserve"> 0x111</t>
  </si>
  <si>
    <t xml:space="preserve"> 0x110</t>
  </si>
  <si>
    <t xml:space="preserve"> 0x056</t>
  </si>
  <si>
    <t xml:space="preserve"> 0x055</t>
  </si>
  <si>
    <t xml:space="preserve"> 0x052 # custom</t>
  </si>
  <si>
    <t xml:space="preserve"> 0x51</t>
  </si>
  <si>
    <t xml:space="preserve"> 0x050 # custom</t>
  </si>
  <si>
    <t xml:space="preserve"> 0x2af</t>
  </si>
  <si>
    <t xml:space="preserve"> 0x04b # custom, set when all other blitzes learned or bum rush last disabled</t>
  </si>
  <si>
    <t xml:space="preserve"> 0x18e</t>
  </si>
  <si>
    <t xml:space="preserve"> 0x046</t>
  </si>
  <si>
    <t xml:space="preserve"> 0x132</t>
  </si>
  <si>
    <t xml:space="preserve"> 0x044</t>
  </si>
  <si>
    <t xml:space="preserve"> 0x041</t>
  </si>
  <si>
    <t xml:space="preserve"> 0x03f</t>
  </si>
  <si>
    <t xml:space="preserve"> 0x03b</t>
  </si>
  <si>
    <t xml:space="preserve"> 0x03a</t>
  </si>
  <si>
    <t xml:space="preserve"> 0x038</t>
  </si>
  <si>
    <t xml:space="preserve"> 0x192 # custom, used to be phantom forest recovery spring</t>
  </si>
  <si>
    <t xml:space="preserve"> 0x180 # used for both door ghost in wob and lump of metal chest in wor</t>
  </si>
  <si>
    <t xml:space="preserve"> 0x037</t>
  </si>
  <si>
    <t xml:space="preserve"> 0x155</t>
  </si>
  <si>
    <t xml:space="preserve"> 0x02f</t>
  </si>
  <si>
    <t xml:space="preserve"> 0x02e</t>
  </si>
  <si>
    <t xml:space="preserve"> 0x02d</t>
  </si>
  <si>
    <t xml:space="preserve"> 0x02c</t>
  </si>
  <si>
    <t xml:space="preserve"> 0x02b</t>
  </si>
  <si>
    <t xml:space="preserve"> 0x040 # custom</t>
  </si>
  <si>
    <t xml:space="preserve"> 0x032</t>
  </si>
  <si>
    <t xml:space="preserve"> 0x031</t>
  </si>
  <si>
    <t xml:space="preserve"> 0x162</t>
  </si>
  <si>
    <t xml:space="preserve"> 0x028</t>
  </si>
  <si>
    <t xml:space="preserve"> 0x027</t>
  </si>
  <si>
    <t xml:space="preserve"> 0x026</t>
  </si>
  <si>
    <t xml:space="preserve"> 0x024</t>
  </si>
  <si>
    <t xml:space="preserve"> 0x021</t>
  </si>
  <si>
    <t xml:space="preserve"> 0x2d8 # custom, used to be narshe checkpoint explanation</t>
  </si>
  <si>
    <t xml:space="preserve"> 0x020</t>
  </si>
  <si>
    <t xml:space="preserve"> 0x01e</t>
  </si>
  <si>
    <t xml:space="preserve"> 0x01d</t>
  </si>
  <si>
    <t xml:space="preserve"> 0x01c</t>
  </si>
  <si>
    <t xml:space="preserve"> 0x01b</t>
  </si>
  <si>
    <t xml:space="preserve"> 0x10d</t>
  </si>
  <si>
    <t xml:space="preserve"> 0x257</t>
  </si>
  <si>
    <t xml:space="preserve"> 0x01a</t>
  </si>
  <si>
    <t xml:space="preserve"> 0x019</t>
  </si>
  <si>
    <t xml:space="preserve"> 0x017</t>
  </si>
  <si>
    <t xml:space="preserve"> 0x011</t>
  </si>
  <si>
    <t xml:space="preserve"> 0x010</t>
  </si>
  <si>
    <t xml:space="preserve"> 0x00f</t>
  </si>
  <si>
    <t xml:space="preserve"> 0x00e</t>
  </si>
  <si>
    <t xml:space="preserve"> 0x00d</t>
  </si>
  <si>
    <t xml:space="preserve"> 0x00b</t>
  </si>
  <si>
    <t xml:space="preserve"> 0x00a</t>
  </si>
  <si>
    <t xml:space="preserve"> 0x0b1 # custom, used to be south figaro cave recovery spring</t>
  </si>
  <si>
    <t xml:space="preserve"> 0x0b0</t>
  </si>
  <si>
    <t xml:space="preserve"> 0x0af</t>
  </si>
  <si>
    <t xml:space="preserve"> 0x0ae</t>
  </si>
  <si>
    <t xml:space="preserve"> 0x006</t>
  </si>
  <si>
    <t xml:space="preserve"> 0x2b7</t>
  </si>
  <si>
    <t xml:space="preserve"> 0x005</t>
  </si>
  <si>
    <t xml:space="preserve"> 0x004</t>
  </si>
  <si>
    <t xml:space="preserve"> 0x135</t>
  </si>
  <si>
    <t xml:space="preserve"> 0x001 # characters no longer ride mtek armor in mines when set</t>
  </si>
  <si>
    <t xml:space="preserve"> 0x12e</t>
  </si>
  <si>
    <t xml:space="preserve"> 0x12d</t>
  </si>
  <si>
    <t xml:space="preserve"> 0x12c</t>
  </si>
  <si>
    <t xml:space="preserve"> 0x134</t>
  </si>
  <si>
    <t xml:space="preserve"> 0x133</t>
  </si>
  <si>
    <t xml:space="preserve">AUCTION1 </t>
  </si>
  <si>
    <t xml:space="preserve">AUCTION2 </t>
  </si>
  <si>
    <t xml:space="preserve"> NameBit("Auction2", event_bit.AUCTION_BOUGHT_ESPER2, ESPER_ITEM_REWARD, None)</t>
  </si>
  <si>
    <t xml:space="preserve">ANCIENT_CASTLE </t>
  </si>
  <si>
    <t xml:space="preserve"> NameBit("Ancient Castle", event_bit.GOT_RAIDEN, ANY_REWARD, EDGAR)</t>
  </si>
  <si>
    <t xml:space="preserve">BAREN_FALLS </t>
  </si>
  <si>
    <t xml:space="preserve"> NameBit("Baren Falls", event_bit.NAMED_GAU, RewardType.CHARACTER, SABIN)</t>
  </si>
  <si>
    <t xml:space="preserve">BURNING_HOUSE </t>
  </si>
  <si>
    <t xml:space="preserve"> NameBit("Burning House", event_bit.DEFEATED_FLAME_EATER, ANY_REWARD, STRAGO)</t>
  </si>
  <si>
    <t xml:space="preserve">COLLAPSING_HOUSE </t>
  </si>
  <si>
    <t xml:space="preserve"> NameBit("Collapsing House", event_bit.FINISHED_COLLAPSING_HOUSE, ANY_REWARD, SABIN)</t>
  </si>
  <si>
    <t xml:space="preserve">DARYLS_TOMB </t>
  </si>
  <si>
    <t xml:space="preserve"> NameBit("Daryl's Tomb", event_bit.DEFEATED_DULLAHAN, ANY_REWARD, SETZER)</t>
  </si>
  <si>
    <t xml:space="preserve">DOMA_SIEGE </t>
  </si>
  <si>
    <t xml:space="preserve"> NameBit("Doma Siege", event_bit.FINISHED_DOMA_WOB, ANY_REWARD, CYAN)</t>
  </si>
  <si>
    <t xml:space="preserve">DOMA_DREAM_DOOR </t>
  </si>
  <si>
    <t xml:space="preserve"> NameBit("Doma Dream Door", event_bit.DEFEATED_STOOGES, ESPER_ITEM_REWARD, CYAN)</t>
  </si>
  <si>
    <t xml:space="preserve">DOMA_DREAM_AWAKEN </t>
  </si>
  <si>
    <t xml:space="preserve"> NameBit("Doma Dream Awaken", event_bit.FINISHED_DOMA_WOR, CHAR_ESPER_REWARD, CYAN)</t>
  </si>
  <si>
    <t xml:space="preserve">DOMA_DREAM_THRONE </t>
  </si>
  <si>
    <t xml:space="preserve"> NameBit("Doma Dream Throne", event_bit.GOT_ALEXANDR, ESPER_ITEM_REWARD, CYAN)</t>
  </si>
  <si>
    <t xml:space="preserve">EBOTS_ROCK </t>
  </si>
  <si>
    <t xml:space="preserve"> NameBit("Ebot's Rock", event_bit.DEFEATED_HIDON, ANY_REWARD, STRAGO)</t>
  </si>
  <si>
    <t xml:space="preserve">ESPER_MOUNTAIN </t>
  </si>
  <si>
    <t xml:space="preserve"> NameBit("Esper Mountain", event_bit.DEFEATED_ULTROS_ESPER_MOUNTAIN, ANY_REWARD, RELM)</t>
  </si>
  <si>
    <t xml:space="preserve">FANATICS_TOWER_LEADER </t>
  </si>
  <si>
    <t xml:space="preserve"> NameBit("Fanatic's Tower Leader", event_bit.DEFEATED_MAGIMASTER, ESPER_ITEM_REWARD, STRAGO)</t>
  </si>
  <si>
    <t xml:space="preserve">FANATICS_TOWER_FOLLOWER </t>
  </si>
  <si>
    <t xml:space="preserve"> NameBit("Fanatic's Tower Follower", event_bit.RECRUITED_STRAGO_FANATICS_TOWER, CHAR_ESPER_REWARD, STRAGO)</t>
  </si>
  <si>
    <t xml:space="preserve">FIGARO_CASTLE_THRONE </t>
  </si>
  <si>
    <t xml:space="preserve"> NameBit("Figaro Castle Throne", event_bit.NAMED_EDGAR, ANY_REWARD, EDGAR)</t>
  </si>
  <si>
    <t xml:space="preserve">FIGARO_CASTLE_ENGINE </t>
  </si>
  <si>
    <t xml:space="preserve"> NameBit("Figaro Castle Engine", event_bit.DEFEATED_TENTACLES_FIGARO, ANY_REWARD, EDGAR)</t>
  </si>
  <si>
    <t xml:space="preserve">FLOATING_CONT_ARRIVE </t>
  </si>
  <si>
    <t xml:space="preserve"> NameBit("Floating Cont. Arrive", event_bit.RECRUITED_SHADOW_FLOATING_CONTINENT, CHAR_ESPER_REWARD, SHADOW)</t>
  </si>
  <si>
    <t xml:space="preserve">FLOATING_CONT_BEAST </t>
  </si>
  <si>
    <t xml:space="preserve"> NameBit("Floating Cont. Beast", event_bit.DEFEATED_ATMAWEAPON, ESPER_ITEM_REWARD, SHADOW)</t>
  </si>
  <si>
    <t xml:space="preserve">FLOATING_CONT_ESCAPE </t>
  </si>
  <si>
    <t xml:space="preserve"> NameBit("Floating Cont. Escape", event_bit.FINISHED_FLOATING_CONTINENT, CHAR_ESPER_REWARD, SHADOW)</t>
  </si>
  <si>
    <t xml:space="preserve">GAUS_FATHERS_HOUSE </t>
  </si>
  <si>
    <t xml:space="preserve"> NameBit("Gau's Father's House", event_bit.RECRUITED_SHADOW_GAU_FATHER_HOUSE, ANY_REWARD, SHADOW)</t>
  </si>
  <si>
    <t xml:space="preserve">IMPERIAL_CAMP </t>
  </si>
  <si>
    <t xml:space="preserve"> NameBit("Imperial Camp", event_bit.FINISHED_IMPERIAL_CAMP, ANY_REWARD, SABIN)</t>
  </si>
  <si>
    <t xml:space="preserve">KEFKAS_TOWER_CELL_BEAST </t>
  </si>
  <si>
    <t xml:space="preserve"> NameBit("Kefka's Tower Cell Beast", event_bit.DEFEATED_ATMA, ITEM_REWARD, None)</t>
  </si>
  <si>
    <t xml:space="preserve">KOHLINGEN_CAFE </t>
  </si>
  <si>
    <t xml:space="preserve"> NameBit("Kohlingen Cafe", event_bit.RECRUITED_SHADOW_KOHLINGEN, ANY_REWARD, SETZER)</t>
  </si>
  <si>
    <t xml:space="preserve">LETE_RIVER </t>
  </si>
  <si>
    <t xml:space="preserve"> NameBit("Lete River", event_bit.RODE_RAFT_LETE_RIVER, ANY_REWARD, TERRA)</t>
  </si>
  <si>
    <t xml:space="preserve">LONE_WOLF_CHASE </t>
  </si>
  <si>
    <t xml:space="preserve"> NameBit("Lone Wolf Chase", event_bit.CHASING_LONE_WOLF7, ANY_REWARD, MOG)</t>
  </si>
  <si>
    <t xml:space="preserve">LONE_WOLF_MOOGLE_ROOM </t>
  </si>
  <si>
    <t xml:space="preserve"> NameBit("Lone Wolf Moogle Room", event_bit.GOT_BOTH_REWARDS_LONE_WOLF, ANY_REWARD, MOG)</t>
  </si>
  <si>
    <t xml:space="preserve">MAGITEK_FACTORY_TRASH </t>
  </si>
  <si>
    <t xml:space="preserve"> NameBit("Magitek Factory Trash", event_bit.GOT_IFRIT_SHIVA, ESPER_ITEM_REWARD, CELES)</t>
  </si>
  <si>
    <t xml:space="preserve">MAGITEK_FACTORY_GUARD </t>
  </si>
  <si>
    <t xml:space="preserve"> NameBit("Magitek Factory Guard", event_bit.DEFEATED_NUMBER_024, ESPER_ITEM_REWARD, CELES)</t>
  </si>
  <si>
    <t xml:space="preserve">MAGITEK_FACTORY_FINISH </t>
  </si>
  <si>
    <t xml:space="preserve"> NameBit("Magitek Factory Finish", event_bit.DEFEATED_CRANES, CHAR_ESPER_REWARD, CELES)</t>
  </si>
  <si>
    <t xml:space="preserve">MOBLIZ_ATTACK </t>
  </si>
  <si>
    <t xml:space="preserve"> NameBit("Mobliz Attack", event_bit.RECRUITED_TERRA_MOBLIZ, ANY_REWARD, TERRA)</t>
  </si>
  <si>
    <t xml:space="preserve">MT_KOLTS </t>
  </si>
  <si>
    <t xml:space="preserve"> NameBit("Mt. Kolts", event_bit.DEFEATED_VARGAS, ANY_REWARD, SABIN)</t>
  </si>
  <si>
    <t xml:space="preserve">MT_ZOZO </t>
  </si>
  <si>
    <t xml:space="preserve"> NameBit("Mt. Zozo", event_bit.FINISHED_MT_ZOZO, ANY_REWARD, CYAN)</t>
  </si>
  <si>
    <t xml:space="preserve">NARSHE_BATTLE </t>
  </si>
  <si>
    <t xml:space="preserve"> NameBit("Narshe Battle", event_bit.FINISHED_NARSHE_BATTLE, CHAR_ESPER_REWARD, None)</t>
  </si>
  <si>
    <t xml:space="preserve">NARSHE_WEAPON_SHOP </t>
  </si>
  <si>
    <t xml:space="preserve"> NameBit("Narshe Weapon Shop", event_bit.GOT_RAGNAROK, ESPER_ITEM_REWARD, LOCKE)</t>
  </si>
  <si>
    <t xml:space="preserve">NARSHE_WEAPON_SHOP_MINES </t>
  </si>
  <si>
    <t xml:space="preserve"> NameBit("Narshe Weapon Shop Mines", event_bit.GOT_BOTH_REWARDS_WEAPON_SHOP, ITEM_REWARD, LOCKE)</t>
  </si>
  <si>
    <t xml:space="preserve">OPERA_HOUSE_DISRUPTION </t>
  </si>
  <si>
    <t xml:space="preserve"> NameBit("Opera House Disruption", event_bit.FINISHED_OPERA_DISRUPTION, ANY_REWARD, CELES)</t>
  </si>
  <si>
    <t xml:space="preserve">OWZERS_MANSION </t>
  </si>
  <si>
    <t xml:space="preserve"> NameBit("Owzer's Mansion", event_bit.DEFEATED_CHADARNOOK, ANY_REWARD, RELM)</t>
  </si>
  <si>
    <t xml:space="preserve">PHANTOM_TRAIN </t>
  </si>
  <si>
    <t xml:space="preserve"> NameBit("Phantom Train", event_bit.GOT_PHANTOM_TRAIN_REWARD, ANY_REWARD, SABIN)</t>
  </si>
  <si>
    <t xml:space="preserve">PHOENIX_CAVE </t>
  </si>
  <si>
    <t xml:space="preserve"> NameBit("Phoenix Cave", event_bit.RECRUITED_LOCKE_PHOENIX_CAVE, ANY_REWARD, LOCKE)</t>
  </si>
  <si>
    <t xml:space="preserve">SEALED_GATE </t>
  </si>
  <si>
    <t xml:space="preserve"> NameBit("Sealed Gate", npc_bit.BLOCK_SEALED_GATE, ANY_REWARD, TERRA)</t>
  </si>
  <si>
    <t xml:space="preserve">SEARCH_THE_SKIES </t>
  </si>
  <si>
    <t xml:space="preserve"> NameBit("Search The Skies", event_bit.DEFEATED_DOOM_GAZE, ANY_REWARD, SETZER)</t>
  </si>
  <si>
    <t xml:space="preserve">SERPENT_TRENCH </t>
  </si>
  <si>
    <t xml:space="preserve"> NameBit("Serpent Trench", event_bit.GOT_SERPENT_TRENCH_REWARD, ANY_REWARD, GAU)</t>
  </si>
  <si>
    <t xml:space="preserve">SOUTH_FIGARO_PRISONER </t>
  </si>
  <si>
    <t xml:space="preserve"> NameBit("South Figaro Prisoner", event_bit.FREED_CELES, ANY_REWARD, CELES)</t>
  </si>
  <si>
    <t xml:space="preserve">SOUTH_FIGARO_CAVE </t>
  </si>
  <si>
    <t xml:space="preserve"> NameBit("South Figaro Cave", event_bit.DEFEATED_TUNNEL_ARMOR, ANY_REWARD, LOCKE)</t>
  </si>
  <si>
    <t xml:space="preserve">TRITOCH_CLIFF </t>
  </si>
  <si>
    <t xml:space="preserve"> NameBit("Tritoch Cliff", event_bit.GOT_TRITOCH, ESPER_ITEM_REWARD, None)</t>
  </si>
  <si>
    <t xml:space="preserve">TZEN_THIEF </t>
  </si>
  <si>
    <t xml:space="preserve"> NameBit("Tzen Thief", event_bit.BOUGHT_ESPER_TZEN, ESPER_ITEM_REWARD, None)</t>
  </si>
  <si>
    <t xml:space="preserve">UMAROS_CAVE </t>
  </si>
  <si>
    <t xml:space="preserve"> NameBit("Umaro's Cave", event_bit.RECRUITED_UMARO_WOR, ANY_REWARD, UMARO)</t>
  </si>
  <si>
    <t xml:space="preserve">VELDT </t>
  </si>
  <si>
    <t xml:space="preserve"> NameBit("Veldt", event_bit.VELDT_REWARD_OBTAINED, CHAR_ESPER_REWARD, GAU)</t>
  </si>
  <si>
    <t xml:space="preserve">VELDT_CAVE </t>
  </si>
  <si>
    <t xml:space="preserve"> NameBit("Veldt Cave", event_bit.DEFEATED_SR_BEHEMOTH, ANY_REWARD, SHADOW)</t>
  </si>
  <si>
    <t xml:space="preserve">WHELK_GATE </t>
  </si>
  <si>
    <t xml:space="preserve"> NameBit("Whelk Gate", event_bit.DEFEATED_WHELK, ANY_REWARD, TERRA)</t>
  </si>
  <si>
    <t xml:space="preserve">ZONE_EATER </t>
  </si>
  <si>
    <t xml:space="preserve"> NameBit("Zone Eater", event_bit.RECRUITED_GOGO_WOR, ANY_REWARD, GOGO)</t>
  </si>
  <si>
    <t xml:space="preserve">ZOZO_TOWER </t>
  </si>
  <si>
    <t xml:space="preserve"> NameBit("Zozo Tower", event_bit.GOT_ZOZO_REWARD, ANY_REWARD, TERRA)</t>
  </si>
  <si>
    <t xml:space="preserve">ANCIENT_CASTLE_DRAGON </t>
  </si>
  <si>
    <t xml:space="preserve"> NameBit("Ancient Castle Dragon", event_bit.DEFEATED_ANCIENT_CASTLE_DRAGON, RewardType.ITEM, EDGAR)</t>
  </si>
  <si>
    <t xml:space="preserve">FANATICS_TOWER_DRAGON </t>
  </si>
  <si>
    <t xml:space="preserve"> NameBit("Fanatic's Tower Dragon", event_bit.DEFEATED_FANATICS_TOWER_DRAGON, RewardType.ITEM, None)</t>
  </si>
  <si>
    <t xml:space="preserve">KEFKAS_TOWER_DRAGON_G </t>
  </si>
  <si>
    <t xml:space="preserve"> NameBit("Kefka's Tower Dragon G", event_bit.DEFEATED_KEFKA_TOWER_DRAGON_G, RewardType.ITEM, None)</t>
  </si>
  <si>
    <t xml:space="preserve">KEFKAS_TOWER_DRAGON_S </t>
  </si>
  <si>
    <t xml:space="preserve"> NameBit("Kefka's Tower Dragon S", event_bit.DEFEATED_KEFKA_TOWER_DRAGON_S, RewardType.ITEM, None)</t>
  </si>
  <si>
    <t xml:space="preserve">MT_ZOZO_DRAGON </t>
  </si>
  <si>
    <t xml:space="preserve"> NameBit("Mt. Zozo Dragon", event_bit.DEFEATED_MT_ZOZO_DRAGON, RewardType.ITEM, CYAN)</t>
  </si>
  <si>
    <t xml:space="preserve">NARSHE_DRAGON </t>
  </si>
  <si>
    <t xml:space="preserve"> NameBit("Narshe Dragon", event_bit.DEFEATED_NARSHE_DRAGON, RewardType.ITEM, None)</t>
  </si>
  <si>
    <t xml:space="preserve">OPERA_HOUSE_DRAGON </t>
  </si>
  <si>
    <t xml:space="preserve"> NameBit("Opera House Dragon", event_bit.DEFEATED_OPERA_HOUSE_DRAGON, RewardType.ITEM, None)</t>
  </si>
  <si>
    <t xml:space="preserve">PHOENIX_CAVE_DRAGON </t>
  </si>
  <si>
    <t xml:space="preserve"> NameBit("Phoenix Cave Dragon", event_bit.DEFEATED_PHOENIX_CAVE_DRAGON, RewardType.ITEM, None)</t>
  </si>
  <si>
    <t xml:space="preserve"> NameBit("Auction1", event_bit.AUCTION_BOUGHT_ESPER1, ESPER_ITEM_REWARD, None)</t>
  </si>
  <si>
    <t>Event Bits</t>
  </si>
  <si>
    <t>DISABLE_SAVE_POINT_TUTORIAL</t>
  </si>
  <si>
    <t>DISABLE_CHOCOBO_TUTORIAL</t>
  </si>
  <si>
    <t>VICKS_BROKE_WHELK_GATE</t>
  </si>
  <si>
    <t>NARSHE_GUARDS_SAW_TERRA_ON_BRIDGE</t>
  </si>
  <si>
    <t>TERRA_FELL_HOLE_NARSHE</t>
  </si>
  <si>
    <t>MET_ARVIS</t>
  </si>
  <si>
    <t>DEFEATED_WHELK</t>
  </si>
  <si>
    <t>NAMED_EDGAR</t>
  </si>
  <si>
    <t>NAMED_SABIN</t>
  </si>
  <si>
    <t>PRISON_DOOR_OPEN_FIGARO_CASTLE</t>
  </si>
  <si>
    <t>MET_KEFKA_FIGARO_CASTLE</t>
  </si>
  <si>
    <t>FIRST_NOISE_FIGARO_CAVE</t>
  </si>
  <si>
    <t>SECOND_NOISE_FIGARO_CAVE</t>
  </si>
  <si>
    <t>THIRD_NOISE_FIGARO_CAVE</t>
  </si>
  <si>
    <t>DEFEATED_TUNNEL_ARMOR</t>
  </si>
  <si>
    <t>SAW_SHADOW_WALKING_TO_CAFE_SOUTH_FIGARO</t>
  </si>
  <si>
    <t>NAMED_SHADOW</t>
  </si>
  <si>
    <t>SAW_VARGAS_SHADOW1</t>
  </si>
  <si>
    <t>SAW_VARGAS_SHADOW2</t>
  </si>
  <si>
    <t>SAW_VARGAS_SHADOW3</t>
  </si>
  <si>
    <t>DEFEATED_VARGAS</t>
  </si>
  <si>
    <t>MET_BANON</t>
  </si>
  <si>
    <t>GOT_GENJI_GLOVES_OR_GAUNTLET</t>
  </si>
  <si>
    <t>RODE_RAFT_FIRST_TIME_LETE_RIVER</t>
  </si>
  <si>
    <t>FOUGHT_ULTROS_LETE_RIVER</t>
  </si>
  <si>
    <t>RODE_RAFT_LETE_RIVER</t>
  </si>
  <si>
    <t>WOUND_THE_CLOCK_SOUTH_FIGARO</t>
  </si>
  <si>
    <t>CELES_LOCKE_ESCAPED_SOUTH_FIGARO</t>
  </si>
  <si>
    <t>NAMED_CELES</t>
  </si>
  <si>
    <t>FREED_CELES</t>
  </si>
  <si>
    <t>FINISHED_LOCKE_SCENARIO</t>
  </si>
  <si>
    <t>NARSHE_SECRET_ENTRANCE_ACCESS</t>
  </si>
  <si>
    <t>FINISHED_NARSHE_CHECKPOINT</t>
  </si>
  <si>
    <t>FINISHED_TERRA_SCENARIO</t>
  </si>
  <si>
    <t>SAW_SHADOW_DREAM1</t>
  </si>
  <si>
    <t>SAW_SHADOW_DREAM2</t>
  </si>
  <si>
    <t>SAW_SHADOW_DREAM3</t>
  </si>
  <si>
    <t>SAW_SHADOW_DREAM4</t>
  </si>
  <si>
    <t>RECRUITED_SHADOW_GAU_FATHER_HOUSE</t>
  </si>
  <si>
    <t>CYAN_FOUND_POISONED_KING_DOMA</t>
  </si>
  <si>
    <t>CYAN_FOUND_POISONED_FAMILY_DOMA</t>
  </si>
  <si>
    <t>FINISHED_DOMA_WOB</t>
  </si>
  <si>
    <t>GENERAL_LEO_IMPERIAL_CAMP</t>
  </si>
  <si>
    <t>BRIDGE_BLOCKED_IMPERIAL_CAMP</t>
  </si>
  <si>
    <t>CHASING_KEFKA1_IMPERIAL_CAMP</t>
  </si>
  <si>
    <t>CHASING_KEFKA2_IMPERIAL_CAMP</t>
  </si>
  <si>
    <t>CHASING_KEFKA3_IMPERIAL_CAMP</t>
  </si>
  <si>
    <t>FINISHED_CHASING_KEFKA_IMPERIAL_CAMP</t>
  </si>
  <si>
    <t>FINISHED_IMPERIAL_CAMP</t>
  </si>
  <si>
    <t>LUMP_CHEST_DOOR_GHOST_PHANTOM_TRAIN</t>
  </si>
  <si>
    <t>GOT_PHANTOM_TRAIN_REWARD</t>
  </si>
  <si>
    <t>FOUND_PHANTOM_TRAIN</t>
  </si>
  <si>
    <t>STOPPED_PHANTOM_TRAIN</t>
  </si>
  <si>
    <t>DEFEATED_PHANTOM_TRAIN</t>
  </si>
  <si>
    <t>NAMED_GAU</t>
  </si>
  <si>
    <t>FOUND_DIVING_HELMET</t>
  </si>
  <si>
    <t>FINISHED_SABIN_SCENARIO</t>
  </si>
  <si>
    <t>FIGHTING_KEFKA_NARSHE_WOB</t>
  </si>
  <si>
    <t>FINISHED_NARSHE_BATTLE</t>
  </si>
  <si>
    <t>RECRUITED_SHADOW_KOHLINGEN</t>
  </si>
  <si>
    <t>CAN_LEARN_BUM_RUSH</t>
  </si>
  <si>
    <t>LEARNED_BUM_RUSH</t>
  </si>
  <si>
    <t>GOT_SERPENT_TRENCH_REWARD</t>
  </si>
  <si>
    <t>SET_ZOZO_CLOCK</t>
  </si>
  <si>
    <t>GOT_ZOZO_REWARD</t>
  </si>
  <si>
    <t>SAW_OPERA_OVERTURE</t>
  </si>
  <si>
    <t>READY_CELES_OPERA_SCENE</t>
  </si>
  <si>
    <t>BEGAN_OPERA_DISRUPTION</t>
  </si>
  <si>
    <t>FINISHED_OPERA_PERFORMANCE</t>
  </si>
  <si>
    <t>SAW_OPERA_DUEL_SCENE</t>
  </si>
  <si>
    <t>OPERA_MAP_MODIFIED1</t>
  </si>
  <si>
    <t>FOUND_ULTROS_LETTER_OPERA</t>
  </si>
  <si>
    <t>OPERA_MAP_MODIFIED2</t>
  </si>
  <si>
    <t>OPERA_MAP_MODIFIED3</t>
  </si>
  <si>
    <t>FINISHED_OPERA_DISRUPTION</t>
  </si>
  <si>
    <t>SETZER_ABDUCTED_CELES</t>
  </si>
  <si>
    <t>TOSSED_CELES_SETZER_COIN</t>
  </si>
  <si>
    <t>DEFEATED_NINJA_CAVE_TO_SEALED_GATE</t>
  </si>
  <si>
    <t>TERRA_AGREED_TO_OPEN_SEALED_GATE</t>
  </si>
  <si>
    <t>DEFEATED_NUMBER_024</t>
  </si>
  <si>
    <t>DEFEATED_IFRIT_SHIVA_MAGITEK_FACTORY</t>
  </si>
  <si>
    <t>GOT_IFRIT_SHIVA</t>
  </si>
  <si>
    <t>TALKED_TO_IFRIT_MAGITEK_FACTORY</t>
  </si>
  <si>
    <t>TALKED_TO_SHIVA_MAGITEK_FACTORY</t>
  </si>
  <si>
    <t>DISABLE_HOOK_MAGITEK_FACTORY</t>
  </si>
  <si>
    <t>RODE_MINE_CART_MAGITEK_FACTORY</t>
  </si>
  <si>
    <t>MET_SETZER_AFTER_MAGITEK_FACTORY</t>
  </si>
  <si>
    <t>DEFEATED_CRANES</t>
  </si>
  <si>
    <t>SAW_MADUIN_DIE</t>
  </si>
  <si>
    <t>ESPERS_CRASHED_AIRSHIP</t>
  </si>
  <si>
    <t>FINISHED_GESTAHL_DINNER</t>
  </si>
  <si>
    <t>MET_STRAGO_RELM</t>
  </si>
  <si>
    <t>DEFEATED_FLAME_EATER</t>
  </si>
  <si>
    <t>DEFEATED_ULTROS_ESPER_MOUNTAIN</t>
  </si>
  <si>
    <t>ESPER_MOUNTAIN_GATED</t>
  </si>
  <si>
    <t>ESPER_MOUNTAIN_ACCESSIBLE</t>
  </si>
  <si>
    <t>FOUND_ESPERS_ESPER_MOUNTAIN</t>
  </si>
  <si>
    <t>DEFEATED_KEFKA_THAMASA</t>
  </si>
  <si>
    <t>LEO_BURIED_THAMASA</t>
  </si>
  <si>
    <t>FINISHED_THAMASA_KEFKA</t>
  </si>
  <si>
    <t>CONTINENT_IS_FLOATING</t>
  </si>
  <si>
    <t>LEARNED_TO_FLY_AIRSHIP</t>
  </si>
  <si>
    <t>AIRSHIP_VISIBLE</t>
  </si>
  <si>
    <t>AIRSHIP_FLYING</t>
  </si>
  <si>
    <t>GOT_FALCON</t>
  </si>
  <si>
    <t>WON_AN_AUCTION</t>
  </si>
  <si>
    <t>AUCTION_BOUGHT_ESPER1</t>
  </si>
  <si>
    <t>AUCTION_BOUGHT_ESPER2</t>
  </si>
  <si>
    <t>WON_A_COLISEUM_MATCH</t>
  </si>
  <si>
    <t>BOUGHT_ESPER_TZEN</t>
  </si>
  <si>
    <t>RECRUITED_SHADOW_FLOATING_CONTINENT</t>
  </si>
  <si>
    <t>DEFEATED_ATMAWEAPON</t>
  </si>
  <si>
    <t>DEFEATED_ATMA</t>
  </si>
  <si>
    <t>LEFT_SHADOW_FLOATING_CONTINENT</t>
  </si>
  <si>
    <t>IN_WOR</t>
  </si>
  <si>
    <t>FINISHED_FLOATING_CONTINENT</t>
  </si>
  <si>
    <t>STARTED_FEEDING_CID</t>
  </si>
  <si>
    <t>CID_SURVIVED</t>
  </si>
  <si>
    <t>CID_DIED</t>
  </si>
  <si>
    <t>FINISHED_FEEDING_CID</t>
  </si>
  <si>
    <t>BOARDED_CRIMSON_ROBBERS_BOAT_NIKEAH</t>
  </si>
  <si>
    <t>DEFEATED_TENTACLES_FIGARO</t>
  </si>
  <si>
    <t>LIGHT_JUDGEMENT_TZEN</t>
  </si>
  <si>
    <t>FINISHED_COLLAPSING_HOUSE</t>
  </si>
  <si>
    <t>HELPED_INJURED_LAD</t>
  </si>
  <si>
    <t>DOGS_BARKED_MOBLIZ_WOR</t>
  </si>
  <si>
    <t>MET_TERRA_WOR</t>
  </si>
  <si>
    <t>SAW_MOBLIZ_LIGHT_OF_JUDGEMENT_SCENE</t>
  </si>
  <si>
    <t>FOUGHT_PHUNBABA1</t>
  </si>
  <si>
    <t>GOT_FENRIR</t>
  </si>
  <si>
    <t>KATARIN_PREGNANT</t>
  </si>
  <si>
    <t>CHOSE_RAGNAROK_ESPER</t>
  </si>
  <si>
    <t>GOT_RAGNAROK</t>
  </si>
  <si>
    <t>GOT_BOTH_REWARDS_WEAPON_SHOP</t>
  </si>
  <si>
    <t>CHASING_LONE_WOLF1</t>
  </si>
  <si>
    <t>CHASING_LONE_WOLF7</t>
  </si>
  <si>
    <t>GOT_BOTH_REWARDS_LONE_WOLF</t>
  </si>
  <si>
    <t>MET_LONE_WOLF_WOR</t>
  </si>
  <si>
    <t>RECRUITED_MOG_WOB</t>
  </si>
  <si>
    <t>RECRUITED_UMARO_WOR</t>
  </si>
  <si>
    <t>DARYL_TOMB_TURTLE1_MOVED</t>
  </si>
  <si>
    <t>DARYL_TOMB_TURTLE2_MOVED</t>
  </si>
  <si>
    <t>DEFEATED_DULLAHAN</t>
  </si>
  <si>
    <t>RUST_RID_FOR_SALE</t>
  </si>
  <si>
    <t>GOT_RUST_RID</t>
  </si>
  <si>
    <t>FOUND_CYAN_MT_ZOZO</t>
  </si>
  <si>
    <t>FINISHED_MT_ZOZO</t>
  </si>
  <si>
    <t>DEFEATED_SR_BEHEMOTH</t>
  </si>
  <si>
    <t>FOUND_DREAM_STOOGE1</t>
  </si>
  <si>
    <t>FOUND_DREAM_STOOGE2</t>
  </si>
  <si>
    <t>FOUND_INTERCEPTOR_VELDT_CAVE_WOR</t>
  </si>
  <si>
    <t>DEFEATED_CHADARNOOK</t>
  </si>
  <si>
    <t>FOUND_EBOTS_ROCK</t>
  </si>
  <si>
    <t>MET_EBOTS_ROCK_CHEST</t>
  </si>
  <si>
    <t>DEFEATED_HIDON</t>
  </si>
  <si>
    <t>RECRUITED_GOGO_WOR</t>
  </si>
  <si>
    <t>DEFEATED_STOOGES</t>
  </si>
  <si>
    <t>FINISHED_DOMA_WOR</t>
  </si>
  <si>
    <t>GOT_ALEXANDR</t>
  </si>
  <si>
    <t>RECEIVED_FANATICS_TOWER_REWARD</t>
  </si>
  <si>
    <t>DEFEATED_MAGIMASTER</t>
  </si>
  <si>
    <t>RECRUITED_STRAGO_FANATICS_TOWER</t>
  </si>
  <si>
    <t>DEFEATED_DOOM_GAZE</t>
  </si>
  <si>
    <t>RECRUITED_LOCKE_PHOENIX_CAVE</t>
  </si>
  <si>
    <t>RECRUITED_TERRA_MOBLIZ</t>
  </si>
  <si>
    <t>GOT_TRITOCH</t>
  </si>
  <si>
    <t>GOT_RAIDEN</t>
  </si>
  <si>
    <t>FOUND_ANCIENT_CASTLE</t>
  </si>
  <si>
    <t>GOT_ODIN</t>
  </si>
  <si>
    <t>SUPLEXED_TRAIN</t>
  </si>
  <si>
    <t>DEFEATED_NARSHE_DRAGON</t>
  </si>
  <si>
    <t>DEFEATED_MT_ZOZO_DRAGON</t>
  </si>
  <si>
    <t>DEFEATED_OPERA_HOUSE_DRAGON</t>
  </si>
  <si>
    <t>DEFEATED_KEFKA_TOWER_DRAGON_G</t>
  </si>
  <si>
    <t>DEFEATED_KEFKA_TOWER_DRAGON_S</t>
  </si>
  <si>
    <t>DEFEATED_ANCIENT_CASTLE_DRAGON</t>
  </si>
  <si>
    <t>DEFEATED_PHOENIX_CAVE_DRAGON</t>
  </si>
  <si>
    <t>DEFEATED_FANATICS_TOWER_DRAGON</t>
  </si>
  <si>
    <t>LEFT_WEIGHT_PUSHED_KEFKA_TOWER</t>
  </si>
  <si>
    <t>RIGHT_WEIGHT_PUSHED_KEFKA_TOWER</t>
  </si>
  <si>
    <t>WEST_PATH_BLOCKED_KEFKA_TOWER</t>
  </si>
  <si>
    <t>EAST_PATH_BLOCKED_KEFKA_TOWER</t>
  </si>
  <si>
    <t>NORTH_PATH_OPEN_KEFKA_TOWER</t>
  </si>
  <si>
    <t>SOUTH_PATH_OPEN_KEFKA_TOWER</t>
  </si>
  <si>
    <t>CENTER_DOOR_KEFKA_TOWER</t>
  </si>
  <si>
    <t>LEFT_RIGHT_DOORS_KEFKA_TOWER</t>
  </si>
  <si>
    <t>UNLOCKED_KT_SKIP</t>
  </si>
  <si>
    <t>UNLOCKED_FINAL_KEFKA</t>
  </si>
  <si>
    <t>SIEGFRIED_LUMP_OF_METAL_CHESTS</t>
  </si>
  <si>
    <t>VELDT_WORLD_MUSIC</t>
  </si>
  <si>
    <t>VELDT_REWARD_OBTAINED</t>
  </si>
  <si>
    <t>DISABLE_SPRINT</t>
  </si>
  <si>
    <t>DISABLE_MENU_ACCESS</t>
  </si>
  <si>
    <t>TEMP_SONG_OVERRIDE</t>
  </si>
  <si>
    <t>ENABLE_Y_PARTY_SWITCHING</t>
  </si>
  <si>
    <t>ALWAYS_CLEAR</t>
  </si>
  <si>
    <t>NPC Bits</t>
  </si>
  <si>
    <t>SOLDIER_DOORWAY_ARVIS_HOUSE</t>
  </si>
  <si>
    <t xml:space="preserve"> 0x688</t>
  </si>
  <si>
    <t>SHADOW_SOUTH_FIGARO_PUB</t>
  </si>
  <si>
    <t xml:space="preserve"> 0x305</t>
  </si>
  <si>
    <t>EDGAR_FIGARO_CASTLE_THRONE</t>
  </si>
  <si>
    <t xml:space="preserve"> 0x308</t>
  </si>
  <si>
    <t>GUARDS_FIGARO_CASTLE</t>
  </si>
  <si>
    <t xml:space="preserve"> 0x30d</t>
  </si>
  <si>
    <t>SOLDIER_SOUTH_FIGARO_CAVE</t>
  </si>
  <si>
    <t xml:space="preserve"> 0x312</t>
  </si>
  <si>
    <t>CHAINED_CELES_SOUTH_FIGARO</t>
  </si>
  <si>
    <t xml:space="preserve"> 0x317</t>
  </si>
  <si>
    <t>VARGAS_MT_KOLTS_EXIT</t>
  </si>
  <si>
    <t xml:space="preserve"> 0x31c</t>
  </si>
  <si>
    <t>LONE_WOLF_FIGARO_CASTLE</t>
  </si>
  <si>
    <t xml:space="preserve"> 0x359</t>
  </si>
  <si>
    <t>BIRD_CIDS_ISLAND_CLIFFS</t>
  </si>
  <si>
    <t xml:space="preserve"> 0x370</t>
  </si>
  <si>
    <t>GERAD_NIKEAH_BOAT</t>
  </si>
  <si>
    <t xml:space="preserve"> 0x378</t>
  </si>
  <si>
    <t>THIEVES_FIGARO_CAVE_TURTLE</t>
  </si>
  <si>
    <t xml:space="preserve"> 0x37f</t>
  </si>
  <si>
    <t>PRISONERS_FIGARO_CASTLE</t>
  </si>
  <si>
    <t xml:space="preserve"> 0x380</t>
  </si>
  <si>
    <t>PRISON_GUARD_FIGARO_CASTLE</t>
  </si>
  <si>
    <t xml:space="preserve"> 0x381</t>
  </si>
  <si>
    <t>DEAD_SOLDIERS_FIGARO_CASTLE</t>
  </si>
  <si>
    <t xml:space="preserve"> 0x382</t>
  </si>
  <si>
    <t>GERAD_PRISON_FIGARO_CASTLE</t>
  </si>
  <si>
    <t xml:space="preserve"> 0x383</t>
  </si>
  <si>
    <t>BLOCK_INSIDE_DOORS_FIGARO_CASTLE</t>
  </si>
  <si>
    <t xml:space="preserve"> 0x397 # keep player from leaving while underground</t>
  </si>
  <si>
    <t>SIEGFRIED_FIGARO_CAVE_ENTRANCE</t>
  </si>
  <si>
    <t xml:space="preserve"> 0x398</t>
  </si>
  <si>
    <t>SIEGFRIED_FIGARO_CAVE_CHEST</t>
  </si>
  <si>
    <t xml:space="preserve"> 0x399</t>
  </si>
  <si>
    <t>EAST_SOLDIER_IMPERIAL_CAMP</t>
  </si>
  <si>
    <t xml:space="preserve"> 0x401</t>
  </si>
  <si>
    <t>WEST_SOLDIER_IMPERIAL_CAMP</t>
  </si>
  <si>
    <t xml:space="preserve"> 0x402</t>
  </si>
  <si>
    <t xml:space="preserve"> 0x403</t>
  </si>
  <si>
    <t>KEFKA_IMPERIAL_CAMP</t>
  </si>
  <si>
    <t xml:space="preserve"> 0x405</t>
  </si>
  <si>
    <t>WESTMOST_SOLDIER_IMPERIAL_CAMP</t>
  </si>
  <si>
    <t xml:space="preserve"> 0x407</t>
  </si>
  <si>
    <t>MESSENGER_SOLDIER_IMPERIAL_CAMP</t>
  </si>
  <si>
    <t xml:space="preserve"> 0x408</t>
  </si>
  <si>
    <t>MARANDA_SOLDIER_IMPERIAL_CAMP</t>
  </si>
  <si>
    <t xml:space="preserve"> 0x409</t>
  </si>
  <si>
    <t>DOMA_GENERAL_IMPERIAL_CAMP</t>
  </si>
  <si>
    <t xml:space="preserve"> 0x40c</t>
  </si>
  <si>
    <t>ENTRANCE_BLOCK_RETURNER_HIDEOUT</t>
  </si>
  <si>
    <t xml:space="preserve"> 0x413</t>
  </si>
  <si>
    <t>CHEST_ROOM_BLOCK_RETURNER_HIDEOUT</t>
  </si>
  <si>
    <t xml:space="preserve"> 0x414</t>
  </si>
  <si>
    <t>BANON_IN_ROOM_RETURNER_HIDEOUT</t>
  </si>
  <si>
    <t xml:space="preserve"> 0x41d</t>
  </si>
  <si>
    <t>SHADOW_GAU_FATHER_HOUSE</t>
  </si>
  <si>
    <t xml:space="preserve"> 0x426</t>
  </si>
  <si>
    <t>INTERCEPTOR_GAU_FATHER_HOUSE</t>
  </si>
  <si>
    <t xml:space="preserve"> 0x427</t>
  </si>
  <si>
    <t>RAFT_LETE_RIVER</t>
  </si>
  <si>
    <t xml:space="preserve"> 0x428</t>
  </si>
  <si>
    <t>TREASURE_ROOM_DOOR_IMPERIAL_BASE</t>
  </si>
  <si>
    <t xml:space="preserve"> 0x45d</t>
  </si>
  <si>
    <t>GUARD_BLOCKING_SEALED_GATE_IMPERIAL_BASE</t>
  </si>
  <si>
    <t xml:space="preserve"> 0x467</t>
  </si>
  <si>
    <t>KEFKA_SEALED_GATE</t>
  </si>
  <si>
    <t xml:space="preserve"> 0x46e</t>
  </si>
  <si>
    <t>BLOCK_SEALED_GATE</t>
  </si>
  <si>
    <t xml:space="preserve"> 0x471</t>
  </si>
  <si>
    <t>CHEST_IMPERIAL_CAMP</t>
  </si>
  <si>
    <t xml:space="preserve"> 0x4ee</t>
  </si>
  <si>
    <t>VARIOUS_DOMA_POISONING</t>
  </si>
  <si>
    <t xml:space="preserve"> 0x511</t>
  </si>
  <si>
    <t>PHANTOM_TRAIN_SAVE_POINT</t>
  </si>
  <si>
    <t xml:space="preserve"> 0x517</t>
  </si>
  <si>
    <t>GHOST_SHOP_PHANTOM_FOREST</t>
  </si>
  <si>
    <t xml:space="preserve"> 0x32a # mine, replacing sabin in choose a scenario</t>
  </si>
  <si>
    <t>SHADOW_INTERCEPTOR_KOHLINGEN_INN</t>
  </si>
  <si>
    <t xml:space="preserve"> 0x651</t>
  </si>
  <si>
    <t>MAN_OPERA_ENTRANCE</t>
  </si>
  <si>
    <t xml:space="preserve"> 0x341</t>
  </si>
  <si>
    <t>IMPRESARIO_OPERA_ENTRANCE</t>
  </si>
  <si>
    <t xml:space="preserve"> 0x340</t>
  </si>
  <si>
    <t>IMPRESARIO_OPERA_LOBBY</t>
  </si>
  <si>
    <t xml:space="preserve"> 0x332</t>
  </si>
  <si>
    <t>ULTROS_OPERA_LOBBY</t>
  </si>
  <si>
    <t xml:space="preserve"> 0x342</t>
  </si>
  <si>
    <t>ULTROS_LETTER_OPERA_GROUND</t>
  </si>
  <si>
    <t xml:space="preserve"> 0x345</t>
  </si>
  <si>
    <t>DANCING_COUPLE1_OPERA</t>
  </si>
  <si>
    <t xml:space="preserve"> 0x346</t>
  </si>
  <si>
    <t>FIGHTING_SOLDIERS_OPERA</t>
  </si>
  <si>
    <t xml:space="preserve"> 0x347</t>
  </si>
  <si>
    <t>DANCING_COUPLE2_OPERA</t>
  </si>
  <si>
    <t xml:space="preserve"> 0x348</t>
  </si>
  <si>
    <t>FIGHTING_SOLDIERS_OPERA_CEILING</t>
  </si>
  <si>
    <t xml:space="preserve"> 0x349</t>
  </si>
  <si>
    <t>ULTROS_OPERA_CEILING</t>
  </si>
  <si>
    <t xml:space="preserve"> 0x34b</t>
  </si>
  <si>
    <t>RAT1_OPERA_CEILING</t>
  </si>
  <si>
    <t xml:space="preserve"> 0x34c</t>
  </si>
  <si>
    <t>RAT2_OPERA_CEILING</t>
  </si>
  <si>
    <t xml:space="preserve"> 0x34d</t>
  </si>
  <si>
    <t>RAT3_OPERA_CEILING</t>
  </si>
  <si>
    <t xml:space="preserve"> 0x34e</t>
  </si>
  <si>
    <t>RAT4_OPERA_CEILING</t>
  </si>
  <si>
    <t xml:space="preserve"> 0x34f</t>
  </si>
  <si>
    <t>RAT5_OPERA_CEILING</t>
  </si>
  <si>
    <t xml:space="preserve"> 0x350</t>
  </si>
  <si>
    <t>CEILING_DOOR_OPERA_HOUSE</t>
  </si>
  <si>
    <t xml:space="preserve"> 0x355</t>
  </si>
  <si>
    <t>CID_IN_BED_CID_HOUSE</t>
  </si>
  <si>
    <t xml:space="preserve"> 0x367</t>
  </si>
  <si>
    <t>CID_WALKING_CID_HOUSE</t>
  </si>
  <si>
    <t xml:space="preserve"> 0x36e</t>
  </si>
  <si>
    <t>IMPRESARIO_OPERA_PANICKING</t>
  </si>
  <si>
    <t xml:space="preserve"> 0x36f</t>
  </si>
  <si>
    <t>MAN_AT_COUNTER_OPERA</t>
  </si>
  <si>
    <t xml:space="preserve"> 0x386</t>
  </si>
  <si>
    <t>DRAGON_OPERA_HOUSE</t>
  </si>
  <si>
    <t xml:space="preserve"> 0x387</t>
  </si>
  <si>
    <t>IMPRESARIO_OPERA_SITTING</t>
  </si>
  <si>
    <t xml:space="preserve"> 0x3f4</t>
  </si>
  <si>
    <t>SETZER_BLACKJACK_COIN_TOSS</t>
  </si>
  <si>
    <t xml:space="preserve"> 0x456</t>
  </si>
  <si>
    <t>DARILL_FALCON_DECK</t>
  </si>
  <si>
    <t xml:space="preserve"> 0x3f3</t>
  </si>
  <si>
    <t>ESPER_SELLER_TZEN</t>
  </si>
  <si>
    <t xml:space="preserve"> 0x666</t>
  </si>
  <si>
    <t>GENERAL_LEO_SOLDIERS_ALBROOK_PORT</t>
  </si>
  <si>
    <t xml:space="preserve"> 0x542</t>
  </si>
  <si>
    <t>ATTACK_GHOSTS_PHANTOM_TRAIN</t>
  </si>
  <si>
    <t xml:space="preserve"> 0x507 # also leo/guards ship, strago/inteceptor thamasa inn and npcs outside burning house</t>
  </si>
  <si>
    <t>STRAGO_THAMASA_HOME</t>
  </si>
  <si>
    <t xml:space="preserve"> 0x516</t>
  </si>
  <si>
    <t>FIRST_MAYOR_THAMASA</t>
  </si>
  <si>
    <t xml:space="preserve"> 0x51b</t>
  </si>
  <si>
    <t>PARTY_THAMASA_AFTER_KEFKA</t>
  </si>
  <si>
    <t xml:space="preserve"> 0x520</t>
  </si>
  <si>
    <t>GOGO_ZONE_EATER</t>
  </si>
  <si>
    <t xml:space="preserve"> 0x54b</t>
  </si>
  <si>
    <t>BEHEMOTH_VELDT_CAVE</t>
  </si>
  <si>
    <t xml:space="preserve"> 0x555</t>
  </si>
  <si>
    <t>THAMASA_CITIZENS</t>
  </si>
  <si>
    <t xml:space="preserve"> 0x559</t>
  </si>
  <si>
    <t>INTERCEPTOR_STRAGO_ROOM</t>
  </si>
  <si>
    <t xml:space="preserve"> 0x55b</t>
  </si>
  <si>
    <t>SHADOW_AFTER_FLAME_EATER</t>
  </si>
  <si>
    <t xml:space="preserve"> 0x562</t>
  </si>
  <si>
    <t>GUNGHO_OUTSIDE_THAMASA</t>
  </si>
  <si>
    <t xml:space="preserve"> 0x55a</t>
  </si>
  <si>
    <t>GUNGHO_STRAGO_ROOM_BED</t>
  </si>
  <si>
    <t xml:space="preserve"> 0x55c</t>
  </si>
  <si>
    <t>HIDON_EBOTS_ROCK</t>
  </si>
  <si>
    <t xml:space="preserve"> 0x55e</t>
  </si>
  <si>
    <t>TEMP_NPC</t>
  </si>
  <si>
    <t xml:space="preserve"> 0x5f7 # used in many places (doma wor, veldt cave wob, ebot's rock, strago house, coliseum, etc...)</t>
  </si>
  <si>
    <t>LONE_WOLF_MOG_NARSHE_CLIFF</t>
  </si>
  <si>
    <t xml:space="preserve"> 0x640</t>
  </si>
  <si>
    <t>LONE_WOLF_NARSHE_CLIFF_BRIDGE</t>
  </si>
  <si>
    <t xml:space="preserve"> 0x641</t>
  </si>
  <si>
    <t>STORES_NARSHE</t>
  </si>
  <si>
    <t xml:space="preserve"> 0x600</t>
  </si>
  <si>
    <t>WHELK_GUARD_NARSHE_WOB</t>
  </si>
  <si>
    <t xml:space="preserve"> 0x604</t>
  </si>
  <si>
    <t>WHELK_GUARD_TRITOCH_NARSHE_WOB</t>
  </si>
  <si>
    <t xml:space="preserve"> 0x605 # mine, replacing tritoch in narshe mines beginning</t>
  </si>
  <si>
    <t>BACK_DOOR_ARVIS_HOUSE</t>
  </si>
  <si>
    <t xml:space="preserve"> 0x606</t>
  </si>
  <si>
    <t>KEFKA_DURING_BATTLE_NARSHE_WOB</t>
  </si>
  <si>
    <t xml:space="preserve"> 0x612</t>
  </si>
  <si>
    <t>CHAR_LINEUP_BATTLE_NARSHE_WOB</t>
  </si>
  <si>
    <t xml:space="preserve"> 0x61b</t>
  </si>
  <si>
    <t>BROWN_SOLDIER1_BATTLE_NARSHE_WOB</t>
  </si>
  <si>
    <t xml:space="preserve"> 0x61c</t>
  </si>
  <si>
    <t>GREEN_SOLDIER1_BATTLE_NARSHE_WOB</t>
  </si>
  <si>
    <t xml:space="preserve"> 0x61d</t>
  </si>
  <si>
    <t>GREEN_SOLDIER2_BATTLE_NARSHE_WOB</t>
  </si>
  <si>
    <t xml:space="preserve"> 0x61e</t>
  </si>
  <si>
    <t>GREEN_SOLDIER3_BATTLE_NARSHE_WOB</t>
  </si>
  <si>
    <t xml:space="preserve"> 0x61f</t>
  </si>
  <si>
    <t>GREEN_SOLDIER4_BATTLE_NARSHE_WOB</t>
  </si>
  <si>
    <t xml:space="preserve"> 0x620</t>
  </si>
  <si>
    <t>GREEN_SOLDIER5_BATTLE_NARSHE_WOB</t>
  </si>
  <si>
    <t xml:space="preserve"> 0x621</t>
  </si>
  <si>
    <t>GREEN_SOLDIER6_BATTLE_NARSHE_WOB</t>
  </si>
  <si>
    <t xml:space="preserve"> 0x622</t>
  </si>
  <si>
    <t>BROWN_SOLDIER2_BATTLE_NARSHE_WOB</t>
  </si>
  <si>
    <t xml:space="preserve"> 0x623</t>
  </si>
  <si>
    <t>BROWN_SOLDIER3_BATTLE_NARSHE_WOB</t>
  </si>
  <si>
    <t xml:space="preserve"> 0x624</t>
  </si>
  <si>
    <t>BROWN_SOLDIER4_BATTLE_NARSHE_WOB</t>
  </si>
  <si>
    <t xml:space="preserve"> 0x625</t>
  </si>
  <si>
    <t>BROWN_SOLDIER5_BATTLE_NARSHE_WOB</t>
  </si>
  <si>
    <t xml:space="preserve"> 0x626</t>
  </si>
  <si>
    <t>BROWN_SOLDIER6_BATTLE_NARSHE_WOB</t>
  </si>
  <si>
    <t xml:space="preserve"> 0x627</t>
  </si>
  <si>
    <t>BANON_DURING_BATTLE_NARSHE_WOB</t>
  </si>
  <si>
    <t xml:space="preserve"> 0x628</t>
  </si>
  <si>
    <t>BANON_BEFORE_BATTLE_NARSHE_WOB</t>
  </si>
  <si>
    <t xml:space="preserve"> 0x62c # mine, using cid at imperial banquet npc bit</t>
  </si>
  <si>
    <t>SAVE_POINT_SNOWFIELD_NARSHE_WOB</t>
  </si>
  <si>
    <t xml:space="preserve"> 0x633</t>
  </si>
  <si>
    <t>IFRIT_SHIVA_MAGITEK_FACTORY</t>
  </si>
  <si>
    <t xml:space="preserve"> 0x646</t>
  </si>
  <si>
    <t>SABIN_COLLAPSING_HOUSE</t>
  </si>
  <si>
    <t xml:space="preserve"> 0x66c</t>
  </si>
  <si>
    <t>KATARIN_IN_BED_MOBLIZ_WOR</t>
  </si>
  <si>
    <t xml:space="preserve"> 0x670</t>
  </si>
  <si>
    <t>GIRLS_WITH_OTHER_CHILDREN_MOBLIZ_WOR</t>
  </si>
  <si>
    <t xml:space="preserve"> 0x671</t>
  </si>
  <si>
    <t>DUANE_WITH_CHILDREN_MOBLIZ_WOR</t>
  </si>
  <si>
    <t xml:space="preserve"> 0x672</t>
  </si>
  <si>
    <t>KATARIN_WITH_CHILDREN_MOBLIZ_WOR</t>
  </si>
  <si>
    <t xml:space="preserve"> 0x673</t>
  </si>
  <si>
    <t>TERRA_DUANE_KATARIN_DOG_SOLDIER_HOUSE_MOBLIZ_WOR</t>
  </si>
  <si>
    <t xml:space="preserve"> 0x674</t>
  </si>
  <si>
    <t>TERRA_BY_FIREPLACE_MOBLIZ_WOR</t>
  </si>
  <si>
    <t xml:space="preserve"> 0x675</t>
  </si>
  <si>
    <t>SETZER_KOHLINGEN_INN</t>
  </si>
  <si>
    <t xml:space="preserve"> 0x67f</t>
  </si>
  <si>
    <t>WEAPON_ROOM_ESPER_NARSHE</t>
  </si>
  <si>
    <t xml:space="preserve"> 0x68b</t>
  </si>
  <si>
    <t>MOG_MOOGLE_ROOM_WOR</t>
  </si>
  <si>
    <t xml:space="preserve"> 0x68d</t>
  </si>
  <si>
    <t>WEAPON_ELDER_NARSHE</t>
  </si>
  <si>
    <t xml:space="preserve"> 0x6ad # weapon store owner in back room and elder in bed</t>
  </si>
  <si>
    <t>MOBLIZ_CITIZENS</t>
  </si>
  <si>
    <t xml:space="preserve"> 0x653</t>
  </si>
  <si>
    <t>MOBLIZ_SOLDIERS_LETTER</t>
  </si>
  <si>
    <t xml:space="preserve"> 0x654</t>
  </si>
  <si>
    <t>UMARO_NARSHE_WOR</t>
  </si>
  <si>
    <t xml:space="preserve"> 0x65b</t>
  </si>
  <si>
    <t>SOLDIERS_MARANDA</t>
  </si>
  <si>
    <t xml:space="preserve"> 0x65c</t>
  </si>
  <si>
    <t>MAN_CENTER_MARANDA</t>
  </si>
  <si>
    <t xml:space="preserve"> 0x65d</t>
  </si>
  <si>
    <t>ESPER_TERRA_ZOZO</t>
  </si>
  <si>
    <t xml:space="preserve"> 0x314</t>
  </si>
  <si>
    <t>RAMUH_ZOZO</t>
  </si>
  <si>
    <t xml:space="preserve"> 0x31e</t>
  </si>
  <si>
    <t>RAMUH_MAGICITE_ZOZO</t>
  </si>
  <si>
    <t xml:space="preserve"> 0x31f</t>
  </si>
  <si>
    <t>KOHLINGEN_WOR_CITIZENS</t>
  </si>
  <si>
    <t xml:space="preserve"> 0x67e</t>
  </si>
  <si>
    <t>CYAN_MT_ZOZO_CLIFF</t>
  </si>
  <si>
    <t xml:space="preserve"> 0x682</t>
  </si>
  <si>
    <t>BOOK_OF_SECRETS_CHEST_MT_ZOZO</t>
  </si>
  <si>
    <t xml:space="preserve"> 0x684</t>
  </si>
  <si>
    <t>KEY_MT_ZOZO_CLIFF</t>
  </si>
  <si>
    <t xml:space="preserve"> 0x685</t>
  </si>
  <si>
    <t>ODIN_STATUE_ANCIENT_CASTLE</t>
  </si>
  <si>
    <t xml:space="preserve"> 0x696</t>
  </si>
  <si>
    <t>MARIA_STATUE_ANCIENT_CASTLE</t>
  </si>
  <si>
    <t xml:space="preserve"> 0x697</t>
  </si>
  <si>
    <t>BOOKCASE_ANCIENT_CASTLE</t>
  </si>
  <si>
    <t xml:space="preserve"> 0x6a0</t>
  </si>
  <si>
    <t>DRAGON_ANCIENT_CASTLE</t>
  </si>
  <si>
    <t xml:space="preserve"> 0x6a1</t>
  </si>
  <si>
    <t>DUNCAN_TRAINING</t>
  </si>
  <si>
    <t xml:space="preserve"> 0x6b5 # before learning bum rush</t>
  </si>
  <si>
    <t>DUNCAN_STANDING</t>
  </si>
  <si>
    <t xml:space="preserve"> 0x6bf # after learning bum rush</t>
  </si>
  <si>
    <t>KEFKA_TOWER_BLUE</t>
  </si>
  <si>
    <t xml:space="preserve"> 0x39a</t>
  </si>
  <si>
    <t>LEFT_UNPUSHED_WEIGHT_KEFKA_TOWER</t>
  </si>
  <si>
    <t xml:space="preserve"> 0x6a5</t>
  </si>
  <si>
    <t>LEFT_PUSHED_WEIGHT_KEFKA_TOWER</t>
  </si>
  <si>
    <t xml:space="preserve"> 0x6aa</t>
  </si>
  <si>
    <t>RIGHT_UNPUSHED_WEIGHT_KEFKA_TOWER</t>
  </si>
  <si>
    <t xml:space="preserve"> 0x6a7</t>
  </si>
  <si>
    <t>RIGHT_PUSHED_WEIGHT_KEFKA_TOWER</t>
  </si>
  <si>
    <t xml:space="preserve"> 0x6ab</t>
  </si>
  <si>
    <t>CENTER_DOOR_BLOCK_KEFKA_TOWER</t>
  </si>
  <si>
    <t xml:space="preserve"> 0x6a6</t>
  </si>
  <si>
    <t>DOOM_STATUE_KEFKA_TOWER</t>
  </si>
  <si>
    <t xml:space="preserve"> 0x6b0</t>
  </si>
  <si>
    <t>GODDESS_STATUE_KEFKA_TOWER</t>
  </si>
  <si>
    <t xml:space="preserve"> 0x6b1</t>
  </si>
  <si>
    <t>POLTRGEIST_STATUE_KEFKA_TOWER</t>
  </si>
  <si>
    <t xml:space="preserve"> 0x6b2</t>
  </si>
  <si>
    <t>Character Gating / Mog+Strago+Setzer</t>
  </si>
  <si>
    <t>-cg -oa 2.3.3.8.18.18.10.26.26.6.3.3 -ob 2.2.2.2.12.12.4.12.12 -oc 24.24.24.0.0 -od 37.1.1.3.11 -oe 30.2.2.1.1.11.8 -of 26.2.2.2.2.11.33.11.43 -sc1 mog -sc2 strago -sc3 setzer -sal -sn -eu -csrp 100 115 -fst -sel -brl -bel -lel -srr 25 25 -rnl -rnc -sdr 3 4 -das -dda -dns -del -sch -com 99999999999999999999999999 -xpm 3 -mpm 3 -gpm 3 -nxppd -lsced 2 -hmced 2.5 -xgced 2.5 -ase 5 -msl 66 -bbs -be -bnu -res -escr 100 -dgne -wnz -mmnu -cmd -ess -ebr 25 -eebr 8 -nm1 random -nm2 random -nmmi -gp 2000 -smc 3 -sws 6 -sfd 6 -iebr 9 -ierbr 9 -csb 18 18 -mca -stra -saw -sirt -sprp 75 125 -sdm 4 -npi -snbr -snsb -snee -snil -ccsr 20 -cms -cos -crvr 255 255 -crm -cnee -anca -adeh -nmc -nil -nfps -nu -fs -fe -fvd -fj -fbs -fedc -as -ond -rr -yremove -frw</t>
  </si>
  <si>
    <t>Start Naked, Equipable Umaro | Random commands</t>
  </si>
  <si>
    <t>Original Lores, Random 25 Rages, 3-4 Dances, Steal Higher</t>
  </si>
  <si>
    <t>Scaling: Level Bosses 3.5x | HP C+E+D 2.5x | XP/GP C+E+D 2.5x</t>
  </si>
  <si>
    <t>Kefka: 18 Bosses + 26 Checks + 3 Dragons</t>
  </si>
  <si>
    <t>or 12 Char + 12 Espers</t>
  </si>
  <si>
    <t>menus\shop_y_item_details.py</t>
  </si>
  <si>
    <t>shopydetails</t>
  </si>
  <si>
    <t>shop_y_details</t>
  </si>
  <si>
    <t>Hold Y in the shop "Buy" menu to see more details about the item in question. You can also use the up and down arrows to cycle through the item list while holding down Y.</t>
  </si>
  <si>
    <t>menus\improved_item_display.py</t>
  </si>
  <si>
    <t>iidd</t>
  </si>
  <si>
    <t>improved_item_detail_display</t>
  </si>
  <si>
    <t>The Item Detail page (hit A while on an item in the Item menu) has a left hand panel that now shows more details. Use Up/Down arrow keys to see more than 3 rows of item detail data.</t>
  </si>
  <si>
    <t>cstartlvl</t>
  </si>
  <si>
    <t>force_character_starting_levels</t>
  </si>
  <si>
    <t>cexcludeavg</t>
  </si>
  <si>
    <t>exclude_character_from_level_averaging</t>
  </si>
  <si>
    <t>Exclude characters from the level averaging formula when determining new character levels. If character level averaging is OFF, this flag will not affect character start levels. If character level averaging is ON, this flag will cause newly recruited characters to ignore the level of characters marked in this flagstring as part of the overall party average level calculation.</t>
  </si>
  <si>
    <t>-cstartlvl 30.35.40.45.20.25.30.35.5.10.15.50.55.60</t>
  </si>
  <si>
    <t>-cexcludeavg 1.1.1.1.1.1.1.1.1.1.1.1.1.1</t>
  </si>
  <si>
    <t>Force characters to a start level. If character level averaging is ON, character levels will still be averaged, if the forced level is LOWER than the party's average level. Flagstring is in format "-cstartlvl 3.4.5.6.7.8. etc" where each slot corresponds to the characters ID (so Terra would be level 3, Locke level 4, Cyan level 5, etc.).</t>
  </si>
  <si>
    <t>Example Flagstring</t>
  </si>
  <si>
    <t>idesc</t>
  </si>
  <si>
    <t>adjusted_item_descriptions</t>
  </si>
  <si>
    <t>Adjusts/shortens item descriptions for advanced players and also to make room for possible additional item descriptions (like changes in spell teaching or effects)</t>
  </si>
  <si>
    <t>MasterPug doesn't grant any XP or MP. Too bad…</t>
  </si>
  <si>
    <t>Press left or right in battle to choose "Row" or "Defense." In Short command menus, hold L or R.&lt;page&gt;Defense cuts damage in half until the next turn.</t>
  </si>
  <si>
    <t>If you turn the ATB meter off, you'll be able to see a character's max HP value in battle.</t>
  </si>
  <si>
    <t>Is your Blitz user Level 42 yet?</t>
  </si>
  <si>
    <t>The other reward you didn't pick is in the Narshe Mines World of Balance, past the Whelk check.</t>
  </si>
  <si>
    <t>Learning new dances is as simple as winning a battle in new terrain without dancing.</t>
  </si>
  <si>
    <t>Phunbaba's BabaBreath will send up to 2 of your characters back to the airship.&lt;page&gt;BabaBreath is also prioritized to be used on Wounded characters.&lt;page&gt;You'll have at least 1 character remaining in the party afterwards.</t>
  </si>
  <si>
    <t>Have you heard? The fourth Ultros fight with Chupon doesn't give you anything. Not even XP.</t>
  </si>
  <si>
    <t>self.set_text(82, "MasterPug doesn't grant any XP or MP. Too bad…&lt;end&gt;")</t>
  </si>
  <si>
    <t>self.set_text(613, "Press left or right in battle to choose 'Row' or 'Defense.' In Short command menus, hold L or R.&lt;page&gt;Defense cuts damage in half until the next turn.&lt;end&gt;")</t>
  </si>
  <si>
    <t>self.set_text(615, "If you turn the ATB meter off, you'll be able to see a character's max HP value in battle.&lt;end&gt;")</t>
  </si>
  <si>
    <t>self.set_text(1039, "Breaking elemental shields cast tier 3 spells that ignore defense and Reflect status.&lt;end&gt;")</t>
  </si>
  <si>
    <t>self.set_text(1040, "Breaking Rods cast tier 2 spells that ignore defense and Reflect status.&lt;end&gt;")</t>
  </si>
  <si>
    <t>self.set_text(1507, "Is your Blitz user Level 42 yet?&lt;end&gt;")</t>
  </si>
  <si>
    <t>self.set_text(1521, "The other reward you didn't pick is in the Narshe Mines World of Balance, past the Whelk check.&lt;end&gt;")</t>
  </si>
  <si>
    <t>self.set_text(1763, "Learning new dances is as simple as winning a battle in new terrain without dancing.&lt;end&gt;")</t>
  </si>
  <si>
    <t>self.set_text(2282, "Phunbaba's BabaBreath will send up to 2 of your characters back to the airship.&lt;page&gt;BabaBreath is also prioritized to be used on Wounded characters.&lt;page&gt;You'll have at least 1 character remaining in the party afterwards.&lt;end&gt;")</t>
  </si>
  <si>
    <t>self.set_text(2702, "Have you heard? The fourth Ultros fight with Chupon doesn't give you anything. Not even XP.&lt;end&gt;")</t>
  </si>
  <si>
    <t>In the back row, damage and attack power are halved.&lt;page&gt;Change rows using the Main Menu: press left on the Control Pad, then press “A”.&lt;page&gt;Maximize character's Fight damage by placing them in the front row. Keep characters not using Fight in the back.&lt;end&gt;</t>
  </si>
  <si>
    <t>self.set_text(616, "In the back row, damage and attack power are halved.&lt;page&gt;Change rows using the Main Menu: press left on the Control Pad, then press “A”.&lt;page&gt;Maximize character's Fight damage by placing them in the front row. Keep characters not using Fight in the back.&lt;end&gt;&lt;end&gt;")</t>
  </si>
  <si>
    <t>General Leo...&lt;line&gt;Play as him with the help of custom graphics!</t>
  </si>
  <si>
    <t>self.set_text(2117, "General Leo...&lt;line&gt;Play as him with the help of custom graphics!&lt;end&gt;")</t>
  </si>
  <si>
    <t>Sketch, if done successfully, can do one of two things depending on the enemy.</t>
  </si>
  <si>
    <t>self.set_text(2684, "Sketch, if done successfully, can do one of two things depending on the enemy.&lt;end&gt;")</t>
  </si>
  <si>
    <t>enemies.py</t>
  </si>
  <si>
    <t>Rank Points</t>
  </si>
  <si>
    <t>Negative effects</t>
  </si>
  <si>
    <t>Teaches spells</t>
  </si>
  <si>
    <t>Spell Rank</t>
  </si>
  <si>
    <t>Item Rank Pts (x50)</t>
  </si>
  <si>
    <t>Stat Boosts</t>
  </si>
  <si>
    <t>Increment</t>
  </si>
  <si>
    <t>Item Rank Pts</t>
  </si>
  <si>
    <t>Effects</t>
  </si>
  <si>
    <t>Allow proc</t>
  </si>
  <si>
    <t>Weapon Effect</t>
  </si>
  <si>
    <t>Weapon element</t>
  </si>
  <si>
    <t>Nullify</t>
  </si>
  <si>
    <t>1/2 enc</t>
  </si>
  <si>
    <t>Back row</t>
  </si>
  <si>
    <t>Auto condemned</t>
  </si>
  <si>
    <t>No enc</t>
  </si>
  <si>
    <t>Allow 2 hands</t>
  </si>
  <si>
    <t>Auto mute</t>
  </si>
  <si>
    <t>Step regen (doesn’t work)</t>
  </si>
  <si>
    <t>Random steal</t>
  </si>
  <si>
    <t>Auto berserk</t>
  </si>
  <si>
    <t>MagPwr</t>
  </si>
  <si>
    <t>No dark</t>
  </si>
  <si>
    <t>Random X kill</t>
  </si>
  <si>
    <t>Auto muddle</t>
  </si>
  <si>
    <t>No zombie</t>
  </si>
  <si>
    <t>Man eater</t>
  </si>
  <si>
    <t>Wind</t>
  </si>
  <si>
    <t>Auto seizure</t>
  </si>
  <si>
    <t>No poison</t>
  </si>
  <si>
    <t>Drain HP</t>
  </si>
  <si>
    <t>Auto sleep</t>
  </si>
  <si>
    <t>No vanish</t>
  </si>
  <si>
    <t>Drain MP</t>
  </si>
  <si>
    <t>Earth</t>
  </si>
  <si>
    <t>Ogre nix breakable</t>
  </si>
  <si>
    <t>No imp</t>
  </si>
  <si>
    <t>Water</t>
  </si>
  <si>
    <t>No petrify</t>
  </si>
  <si>
    <t>Valiant knife</t>
  </si>
  <si>
    <t>Death prot</t>
  </si>
  <si>
    <t>Wind slash proc</t>
  </si>
  <si>
    <t>No condemned</t>
  </si>
  <si>
    <t>Heals target</t>
  </si>
  <si>
    <t>No image</t>
  </si>
  <si>
    <t>Random slice kill</t>
  </si>
  <si>
    <t>No mute</t>
  </si>
  <si>
    <t>No berserk</t>
  </si>
  <si>
    <t>No muddle</t>
  </si>
  <si>
    <t>No seizure</t>
  </si>
  <si>
    <t>No sleep</t>
  </si>
  <si>
    <t>Auto float</t>
  </si>
  <si>
    <t>Auto regen</t>
  </si>
  <si>
    <t>Auto haste</t>
  </si>
  <si>
    <t>Auto shell</t>
  </si>
  <si>
    <t>Auto safe</t>
  </si>
  <si>
    <t>Auto reflect</t>
  </si>
  <si>
    <t>Phy.dmg+1/4</t>
  </si>
  <si>
    <t>Mag.dmg+1/4</t>
  </si>
  <si>
    <t>Initiative</t>
  </si>
  <si>
    <t>Vigilance</t>
  </si>
  <si>
    <t>Cmd chg: Jump</t>
  </si>
  <si>
    <t>Quake (?)</t>
  </si>
  <si>
    <t>Cmd chg: Xmagic</t>
  </si>
  <si>
    <t>W Wind (?)</t>
  </si>
  <si>
    <t>Cmd chg: Control</t>
  </si>
  <si>
    <t>Merton (?)</t>
  </si>
  <si>
    <t>Cmd chg: GP Rain</t>
  </si>
  <si>
    <t>Scan (?)</t>
  </si>
  <si>
    <t>Cmd chg: Capture</t>
  </si>
  <si>
    <t>Super jump</t>
  </si>
  <si>
    <t>Better steal</t>
  </si>
  <si>
    <t>Better sketch</t>
  </si>
  <si>
    <t>Better control</t>
  </si>
  <si>
    <t>100% hit rate</t>
  </si>
  <si>
    <t>1/2 MP cost</t>
  </si>
  <si>
    <t>1 MP cost</t>
  </si>
  <si>
    <t>X Fight</t>
  </si>
  <si>
    <t>75% counter</t>
  </si>
  <si>
    <t>Bonus evade</t>
  </si>
  <si>
    <t>Dual wield</t>
  </si>
  <si>
    <t>Merit award</t>
  </si>
  <si>
    <t>Cover</t>
  </si>
  <si>
    <t>Low HP shell</t>
  </si>
  <si>
    <t>Low HP safe</t>
  </si>
  <si>
    <t>Low HP reflect</t>
  </si>
  <si>
    <t>Double XP</t>
  </si>
  <si>
    <t>Double GP</t>
  </si>
  <si>
    <t>Undead</t>
  </si>
  <si>
    <t>Auto image</t>
  </si>
  <si>
    <t>Auto near fatal</t>
  </si>
  <si>
    <t>Once near fatal, always (?)</t>
  </si>
  <si>
    <t>Desc abbr.</t>
  </si>
  <si>
    <t>Da</t>
  </si>
  <si>
    <t>Zo</t>
  </si>
  <si>
    <t>Po</t>
  </si>
  <si>
    <t>Va</t>
  </si>
  <si>
    <t>Ip</t>
  </si>
  <si>
    <t>Pe</t>
  </si>
  <si>
    <t>De</t>
  </si>
  <si>
    <t>Co</t>
  </si>
  <si>
    <t>Im</t>
  </si>
  <si>
    <t>Mu</t>
  </si>
  <si>
    <t>Be</t>
  </si>
  <si>
    <t>Md</t>
  </si>
  <si>
    <t>Se</t>
  </si>
  <si>
    <t>Sl</t>
  </si>
  <si>
    <t>Fl</t>
  </si>
  <si>
    <t>Re</t>
  </si>
  <si>
    <t>Sh</t>
  </si>
  <si>
    <t>Sa</t>
  </si>
  <si>
    <t>Ha</t>
  </si>
  <si>
    <t>Rf</t>
  </si>
  <si>
    <t>Ph+</t>
  </si>
  <si>
    <t>Mg+</t>
  </si>
  <si>
    <t>Init</t>
  </si>
  <si>
    <t>Vigil</t>
  </si>
  <si>
    <t>Ctrl</t>
  </si>
  <si>
    <t>Captr</t>
  </si>
  <si>
    <t>XMag</t>
  </si>
  <si>
    <t>XJump</t>
  </si>
  <si>
    <t>Steal+</t>
  </si>
  <si>
    <t>Sktch+</t>
  </si>
  <si>
    <t>Ctrl+</t>
  </si>
  <si>
    <t>Snpr</t>
  </si>
  <si>
    <t>1/2 MP</t>
  </si>
  <si>
    <t>1 MP</t>
  </si>
  <si>
    <t>Vig+50%</t>
  </si>
  <si>
    <t>Xfight</t>
  </si>
  <si>
    <t>BlkBlt</t>
  </si>
  <si>
    <t>Evade+</t>
  </si>
  <si>
    <t>2-hand</t>
  </si>
  <si>
    <t>Dual</t>
  </si>
  <si>
    <t>Merit</t>
  </si>
  <si>
    <t>LowHP Sh</t>
  </si>
  <si>
    <t>LowHP Sa</t>
  </si>
  <si>
    <t>LowHP Rf</t>
  </si>
  <si>
    <t>2x XP</t>
  </si>
  <si>
    <t>2x GP</t>
  </si>
  <si>
    <t>Lr</t>
  </si>
  <si>
    <t>Me</t>
  </si>
  <si>
    <t>DrHP</t>
  </si>
  <si>
    <t>DrMP</t>
  </si>
  <si>
    <t>Mpcrit</t>
  </si>
  <si>
    <t>VK</t>
  </si>
  <si>
    <t>WndSl</t>
  </si>
  <si>
    <t>Heal</t>
  </si>
  <si>
    <t>Slice</t>
  </si>
  <si>
    <t>Rsteal</t>
  </si>
  <si>
    <t>Rxkill</t>
  </si>
  <si>
    <t>data\map_exit.py</t>
  </si>
  <si>
    <t>Added new_exit.index and global_counter values for door rando mod</t>
  </si>
  <si>
    <t>data\ability_data.py</t>
  </si>
  <si>
    <t>data\spell.py</t>
  </si>
  <si>
    <t>data\spells.py</t>
  </si>
  <si>
    <t>046ac0</t>
  </si>
  <si>
    <t>address</t>
  </si>
  <si>
    <t>Shadow Throw</t>
  </si>
  <si>
    <t>Esper</t>
  </si>
  <si>
    <t>Dances</t>
  </si>
  <si>
    <t>Slots</t>
  </si>
  <si>
    <t>Lores</t>
  </si>
  <si>
    <t>Abilities</t>
  </si>
  <si>
    <t>data\map_exits.py</t>
  </si>
  <si>
    <t>Added several new properties for door rando mod</t>
  </si>
  <si>
    <t>data\enemy.py</t>
  </si>
  <si>
    <t>Added several new properties for modding enemy status more easily</t>
  </si>
  <si>
    <t>data\sorted_chest_item_tiers.py</t>
  </si>
  <si>
    <t>New module which allows for "item type"-independent tiering</t>
  </si>
  <si>
    <t>data\shop.py</t>
  </si>
  <si>
    <t>Added second method for printing shop items (in comments)</t>
  </si>
  <si>
    <t>data\espers.py</t>
  </si>
  <si>
    <t>Added section for location tiered Esper</t>
  </si>
  <si>
    <t>Read in all abilities, not just black/white/effect. Mods done in this section may be overwritten by other modules.
Esper ability names can be changed. Esper abilities' numerical data will be overwritten by data\espers.py
For other spells:
Shadow's throws, Storm, Swdtech, Magitek, Lores will be overwritten by other modules. Blitz, Dance, Slots, Shock, and other abilities can be changed. Name changes will work for everything but Magitek and Lores (there is a bug with 12 extra spells after Lores being read by data\lores.py
Added get_random_tiered to randomly pick a spell based on Random Tiered Esper distribution
Added debuging section to view more ability details (in comments)</t>
  </si>
  <si>
    <t>data\map_property.py</t>
  </si>
  <si>
    <t>Added comments showing details on flags/status. Eventually, should directly enumerate these.</t>
  </si>
  <si>
    <t>Added Esper and "other ability" name data sections to be able to modify these values. Structurally treating these as "spells" may be debatable in terms of module location, as WC typically likes to separate spells to their vanilla use function. However it may someday be desired to be able to randomize spells across use functions, like allowing an enemy to use an Esper ability, or randomizing the damage properties of Meteo into Ice 2. At minimum, the mod here allows for name changes to Esper ability names and other spells</t>
  </si>
  <si>
    <t>Added several properties:
Aesthetic: layer effects, map palettes, background animation
Gameplay: Warpability and enable random encounter flags</t>
  </si>
  <si>
    <t>data\lores.py</t>
  </si>
  <si>
    <t>Added option to exclude Lores from starting Lores</t>
  </si>
  <si>
    <t>data\map_exit_extra.py</t>
  </si>
  <si>
    <t>Used for door rando</t>
  </si>
  <si>
    <t>Dictionary for referencing enemy IDs to enemy names. Knowing AtmaTek there's probably another place this exists</t>
  </si>
  <si>
    <t>data\enemy_names.py</t>
  </si>
  <si>
    <t>data\rage_tiers.py</t>
  </si>
  <si>
    <t>Used as part of a tiering system for initial Rages</t>
  </si>
  <si>
    <t>data\enemies.py</t>
  </si>
  <si>
    <t>Chance that a vanilla enemy drop/steal get randomized into something else, based on the ranked items found in item_ranks.py. This does not replace enemy drop/steal "Empty" slots with anything.</t>
  </si>
  <si>
    <t>Added framework for steal/drop tables. Started section for shuffle+rand% for steal/drop tables (in comments). Added full steal/drop randomization (100% random).
Added ranked item concept to steal/drop randomization. All items are ranked. Any enemy with a vanilla steal/drop has a chance to be randomized to an item near that item's rank. User inputs a chance to randomize plus amount of rank variation from the vanilla item's rank. Additionally, add a chance to randomly replace an item slot from drop/table with an item.
Added generic "remove from drop/steal" table function. Added remove ultimate items function
Added challenge mods:
Enemy speed boost (170-230)
Easy bosses given status buffs and HP multipliers
Boss XP percentage (adjust XP that bosses give from 0-100% of WC boss experience)</t>
  </si>
  <si>
    <t>data\metamorph_groups.py</t>
  </si>
  <si>
    <t>Remove ultimate items from metamorphs</t>
  </si>
  <si>
    <t>data\chests.py</t>
  </si>
  <si>
    <t>Added sorted chest item tiers for use in chest location tiering.
Random % GP chests (in dev), % empty chests. Replace initial empties to guarantee percentage.
Add chest-specific item exclusion lists
Add option to replace excluded items with other random items instead of making them empty
Add debugging function to print out all chest contents</t>
  </si>
  <si>
    <t>data\event_bit.py</t>
  </si>
  <si>
    <t>Add bit for disabling random encounters and temporary battle music override</t>
  </si>
  <si>
    <t>data\enemy_scripts.by</t>
  </si>
  <si>
    <t>Experimental section for AI script randomization (in comments)</t>
  </si>
  <si>
    <t>data\rooms.py</t>
  </si>
  <si>
    <t>data\data.py</t>
  </si>
  <si>
    <t>data\enemy_script_abilities.py</t>
  </si>
  <si>
    <t>Added debug AI print out
Experimental section for AI script randomization (in comments)</t>
  </si>
  <si>
    <t>data\rages.py</t>
  </si>
  <si>
    <t>Added option for tiered starting Rages</t>
  </si>
  <si>
    <t>data\natural_magic.py</t>
  </si>
  <si>
    <t>If there is a chance the Magic command is not universal, mod random natural magic application to pick someone with Magic or X Magic
Added option for random natural magic to pick from tiered spell list</t>
  </si>
  <si>
    <t>data\enemy_script_custom_commands.py</t>
  </si>
  <si>
    <t>Comment that enemy levels per tier doesn't have to be scaling factor + 3</t>
  </si>
  <si>
    <t>data\maps.py</t>
  </si>
  <si>
    <t>Add option to have more maps warpable. Add option for map palette changes
Add debug function to print out map events</t>
  </si>
  <si>
    <t>data\characters.py</t>
  </si>
  <si>
    <t>Force specific character starting levels, exclude specific characters from level averaging.
Have characters start with ultimate items
Swap initial character stats
Add log section for character stats, display only if vanilla stats or spoiler log is on</t>
  </si>
  <si>
    <t>data\item.py</t>
  </si>
  <si>
    <t>Added descriptions and many properties</t>
  </si>
  <si>
    <t>data\characters_asm.py</t>
  </si>
  <si>
    <t>Framework for level factor adjustment (used when not using start average level)</t>
  </si>
  <si>
    <t>data\commands.py</t>
  </si>
  <si>
    <t>Add in Fight/Magic/Item command rando, Fanatic's Tower safety check
Add "forced commands" framework</t>
  </si>
  <si>
    <t>data\item_shortened_descriptions.py</t>
  </si>
  <si>
    <t>Used for shortening item descriptions, to potentially make room for other description mods</t>
  </si>
  <si>
    <t>data\items.py</t>
  </si>
  <si>
    <t>Logging options, good item exclusion lists, item descriptions
Shorten item descriptions
Randomize item spell teachers
Randomize item stats
Implement ultimate items
Implement "one of" item concept for selecting good items
Implement tiered good item concept for location tiered check rewards
Experimental section to randomize item attributes</t>
  </si>
  <si>
    <t>Scale by bosses defeated</t>
  </si>
  <si>
    <t>constants\objectives\results.py</t>
  </si>
  <si>
    <t>Add various item sets</t>
  </si>
  <si>
    <t>event\auction_house.py</t>
  </si>
  <si>
    <t>Framework for making all AH items randomly good items</t>
  </si>
  <si>
    <t>Airship moves to Fig Cas desert after Tentacles check</t>
  </si>
  <si>
    <t>event\esper_mountain.py</t>
  </si>
  <si>
    <t>Framework for making checks have 2 possible character associations (in comments)</t>
  </si>
  <si>
    <t>event\airship.py</t>
  </si>
  <si>
    <t>Framework for making airship stairwell warp point (in comments)</t>
  </si>
  <si>
    <t>event\event_reward.py</t>
  </si>
  <si>
    <t>Variable pathing depth for character placement</t>
  </si>
  <si>
    <t>event\opera_house_wob.py</t>
  </si>
  <si>
    <t>Force Grand Finale to always play during the boss battle</t>
  </si>
  <si>
    <t>Add in location/character depth tiering options for commands, levels, and chests
Framework for add location tiering determination function using modded events.py parameters and character depth pathing (in comments)
Noted where spells.write() can be run again to overwrite other mods. Not sure how this works in v1.2</t>
  </si>
  <si>
    <t>event\events.py</t>
  </si>
  <si>
    <t>Framework for location tiering based on character depth</t>
  </si>
  <si>
    <t>event\start.py</t>
  </si>
  <si>
    <t>Add framework for various door mods
Add code for Warp to always take you to airship above WoB Narshe
Modify debug to give more items</t>
  </si>
  <si>
    <t>instruction\asm.py</t>
  </si>
  <si>
    <t>add PLD and PHD (0x2b, 0x0b)</t>
  </si>
  <si>
    <t>memory\space.py</t>
  </si>
  <si>
    <t>Added function to show Bank space more cleanly</t>
  </si>
  <si>
    <t>memory\rom.py</t>
  </si>
  <si>
    <t>Added conditional flag to test applying WC to a modified FF6 file (e.g. xkas)</t>
  </si>
  <si>
    <t>menus\menus.py</t>
  </si>
  <si>
    <t>X magic use Magic menu, item detail display, shop Y details</t>
  </si>
  <si>
    <t>objectives\objective.py</t>
  </si>
  <si>
    <t>Framework to specify certain bosses to be placed in individual random Boss objective (in comments)</t>
  </si>
  <si>
    <t>Multiple item objectives added</t>
  </si>
  <si>
    <t>objectives\results\</t>
  </si>
  <si>
    <t>objectives\results\high_tier.py</t>
  </si>
  <si>
    <t>Debug option to show High Tier Item picked</t>
  </si>
  <si>
    <t>settings\chests_show_spell_teachers.py</t>
  </si>
  <si>
    <t>settings\hold_anything.py</t>
  </si>
  <si>
    <t>Upon chest opening, see what spells the item teaches</t>
  </si>
  <si>
    <t>data\character.py</t>
  </si>
  <si>
    <t>Add natural_magic_user property, used to ensure characters with natural magic will have Magic or X Magic</t>
  </si>
  <si>
    <t>data\shops.py</t>
  </si>
  <si>
    <t>Option to have shops not sell any good items
Option to limit shops to have max # of items
Swapped item exclusion and Dried Meat placement routines</t>
  </si>
  <si>
    <t>args\shops.py</t>
  </si>
  <si>
    <t>Shops have no good items
Max shop count</t>
  </si>
  <si>
    <t>args\bosses.py</t>
  </si>
  <si>
    <t>Fast enemies
Easy boss buff
Boss XP percentage</t>
  </si>
  <si>
    <t>args\chests.py</t>
  </si>
  <si>
    <t>Random % empty
No good chests
Excluded items become items instead of empty</t>
  </si>
  <si>
    <t>args\challenges.py</t>
  </si>
  <si>
    <t>1 of item
door rando</t>
  </si>
  <si>
    <t>args\rages.py</t>
  </si>
  <si>
    <t>Tiered start rages</t>
  </si>
  <si>
    <t>args\commands.py</t>
  </si>
  <si>
    <t>Fight/Magic/Item rando, FT safety check</t>
  </si>
  <si>
    <t>args\items.py</t>
  </si>
  <si>
    <t>Ultimate weapons, spell teachers, stat boost, enemy drop/steal tables, shortened item desc</t>
  </si>
  <si>
    <t>CG depth</t>
  </si>
  <si>
    <t>args\settings.py</t>
  </si>
  <si>
    <t>args\scaling.py</t>
  </si>
  <si>
    <t>args\natural_magic.py</t>
  </si>
  <si>
    <t>tiered natural magic</t>
  </si>
  <si>
    <t>args\characters.py</t>
  </si>
  <si>
    <t>Character stat swap, individual starting levels, level avg exclude, start with ultimate items</t>
  </si>
  <si>
    <t>args\misc.py</t>
  </si>
  <si>
    <t>More warp, location tiering, hold anything, NPC  tips, shop Y details, improved item detail display</t>
  </si>
  <si>
    <t>rntiers1</t>
  </si>
  <si>
    <t>rntiers2</t>
  </si>
  <si>
    <t>Version   1.2.2</t>
  </si>
  <si>
    <t>Generated 2023-01-29 03:21:41</t>
  </si>
  <si>
    <t>Output    f_wc_37k8kfpadmm8.smc</t>
  </si>
  <si>
    <t>Log       f_wc_37k8kfpadmm8.txt</t>
  </si>
  <si>
    <t>Seed      37k8kfpadmm8</t>
  </si>
  <si>
    <t>Flags     -cg -cgdepth 1.3 -sl -oa 2.2.2.2.6.6.4.6.6 -ob 30.8.8.1.1.11.8 -sc1 randomngu -sc2 randomngu -sc3 randomngu -sal -stl 6 -swapstats -startulti -fst -lel -rnl -ragetier -sdr 1 1 -dda -dns -sch -scis -com 03050708091011121315190016 -fightrand 20 -magicrand 50 -itemrand 10 -cmdsafety -xpm 4 -mpm 5 -gpm 5 -lsa 1 -hma 1 -xga 1 -msl 40 -sed -sfb -drloc original -stloc original -be -spdbst -ezbuff -bemod 50 -dgne -wnz -mmnu -cmd -nm1 terra -rntiers1 -nm2 celes -rntiers2 -nmmi -gp 2000 -smc 3 -sfd 10 -csb 16 16 -mca -stra -saw -ultis -iteach 20 -irstat 10 -irrdrstch 30 -irrdrstvar 8 -idesc -sisr 60 -sdm 5 -npi -shopsnogood -nogoodchests -rxi -frw -wmhc -crm -anca -adeh -nmc -noshoes -nfce -1of -fs -fe -fvd -fr -fj -fbs -fedc -fc -ond -rr -ltier -npctips -shopydetails -iidd</t>
  </si>
  <si>
    <t>Hash      Dancer, Wolf, Ultros, Katarin</t>
  </si>
  <si>
    <t>GAU / Start -&gt; STRAGO / Serpent Trench -&gt; TERRA / Fanatic's Tower</t>
  </si>
  <si>
    <t>CYAN / Start -&gt; MOG / Doma WOB -&gt; LOCKE / Lone Wolf</t>
  </si>
  <si>
    <t>CYAN / Start</t>
  </si>
  <si>
    <t>SHADOW / Start</t>
  </si>
  <si>
    <t>SHADOW / Start -&gt; EDGAR / Floating Continent</t>
  </si>
  <si>
    <t>GAU / Start -&gt; STRAGO / Serpent Trench -&gt; TERRA / Fanatic's Tower -&gt; SABIN / Mobliz WOR</t>
  </si>
  <si>
    <t>CYAN / Start -&gt; MOG / Doma WOB -&gt; LOCKE / Lone Wolf -&gt; CELES / Phoenix Cave</t>
  </si>
  <si>
    <t>GAU / Start -&gt; STRAGO / Serpent Trench</t>
  </si>
  <si>
    <t>GAU / Start -&gt; RELM / Veldt</t>
  </si>
  <si>
    <t>GAU / Start -&gt; STRAGO / Serpent Trench -&gt; SETZER / Burning House</t>
  </si>
  <si>
    <t>CYAN / Start -&gt; MOG / Doma WOB</t>
  </si>
  <si>
    <t>CYAN / Start -&gt; GOGO / Doma WOR</t>
  </si>
  <si>
    <t>CYAN / Start -&gt; GOGO / Doma WOR -&gt; UMARO / Zone Eater</t>
  </si>
  <si>
    <t>{'TERRA': 3, 'LOCKE': 3, 'CYAN': 1, 'SHADOW': 1, 'EDGAR': 2, 'SABIN': 4, 'CELES': 4, 'STRAGO': 2, 'RELM': 2, 'SETZER': 3, 'MOG': 2, 'GAU': 1, 'GOGO': 2, 'UMARO': 3}</t>
  </si>
  <si>
    <t>Ancient Castle : 2</t>
  </si>
  <si>
    <t>Baren Falls : 4</t>
  </si>
  <si>
    <t>Burning House : 2</t>
  </si>
  <si>
    <t>Collapsing House : 4</t>
  </si>
  <si>
    <t>Daryl's Tomb : 3</t>
  </si>
  <si>
    <t>Debug Room : 1</t>
  </si>
  <si>
    <t>Doom Gaze : 3</t>
  </si>
  <si>
    <t>Ebot's Rock : 2</t>
  </si>
  <si>
    <t>Esper Mountain : 2</t>
  </si>
  <si>
    <t>Fanatic's Tower : 2</t>
  </si>
  <si>
    <t>Figaro Castle WOB : 2</t>
  </si>
  <si>
    <t>Figaro Castle WOR : 2</t>
  </si>
  <si>
    <t>Floating Continent : 1</t>
  </si>
  <si>
    <t>Gau Father House : 1</t>
  </si>
  <si>
    <t>Imperial Camp : 4</t>
  </si>
  <si>
    <t>Kohlingen : 3</t>
  </si>
  <si>
    <t>Lete River : 3</t>
  </si>
  <si>
    <t>Lone Wolf : 2</t>
  </si>
  <si>
    <t>Magitek Factory : 4</t>
  </si>
  <si>
    <t>Mobliz WOR : 3</t>
  </si>
  <si>
    <t>Mt. Kolts : 4</t>
  </si>
  <si>
    <t>Narshe Moogle Defense : 2</t>
  </si>
  <si>
    <t>Narshe WOR : 3</t>
  </si>
  <si>
    <t>Opera House : 4</t>
  </si>
  <si>
    <t>Owzer Mansion : 2</t>
  </si>
  <si>
    <t>Phantom Train : 4</t>
  </si>
  <si>
    <t>Phoenix Cave : 3</t>
  </si>
  <si>
    <t>Sealed Gate : 3</t>
  </si>
  <si>
    <t>Serpent Trench : 1</t>
  </si>
  <si>
    <t>South Figaro : 4</t>
  </si>
  <si>
    <t>South Figaro Cave : 3</t>
  </si>
  <si>
    <t>Umaro's Cave : 3</t>
  </si>
  <si>
    <t>Veldt : 1</t>
  </si>
  <si>
    <t>Veldt Cave WOR : 1</t>
  </si>
  <si>
    <t>Whelk : 3</t>
  </si>
  <si>
    <t>Zone Eater : 2</t>
  </si>
  <si>
    <t>Zozo : 3</t>
  </si>
  <si>
    <t>[('ZoneSeek', 52), ('Stray', 54), ('Golem', 56), ('Phantom', 57), ('Kirin', 72), ('Ramuh', 74), ('Bismark', 82), ('Siren', 85), ('Ifrit', 95), ('Sraphim', 98), ('Carbunkl', 100), ('Unicorn', 105), ('Bahamut', 108), ('Shiva', 110), ('Terrato', 120), ('Maduin', 122), ('Starlet', 130), ('Odin', 135), ('Alexandr', 153), ('Shoat', 178), ('Palidor', 179), ('Raiden', 210), ('Fenrir', 220), ('Tritoch', 244), ('Crusader', 264), ('Ragnarok', 375), ('Phoenix', 376)]</t>
  </si>
  <si>
    <t>['ZoneSeek', 'Kirin', 'Stray', 'Ramuh', 'Golem', 'Phantom', 'Bismark', 'Siren', 'Sraphim', 'Ifrit', 'Bahamut', 'Carbunkl', 'Unicorn', 'Terrato', 'Shiva', 'Odin', 'Alexandr', 'Maduin', 'Shoat', 'Raiden', 'Starlet', 'Fenrir', 'Palidor', 'Tritoch', 'Crusader', 'Ragnarok', 'Phoenix']</t>
  </si>
  <si>
    <t>Floating Continent: 1 / Esper: ZoneSeek | 52</t>
  </si>
  <si>
    <t>Magitek Factory: 4 / Esper: Alexandr | 153</t>
  </si>
  <si>
    <t>Mt. Zozo: 1 / Esper: Kirin | 72</t>
  </si>
  <si>
    <t>Daryl's Tomb: 3 / Esper: Unicorn | 105</t>
  </si>
  <si>
    <t>Ancient Castle: 2 / Esper: Siren | 85</t>
  </si>
  <si>
    <t>Doma WOR: 1 / Esper: Stray | 54</t>
  </si>
  <si>
    <t>Lete River: 3 / Esper: Odin | 135</t>
  </si>
  <si>
    <t>Narshe Battle: 1 / Esper: Ramuh | 74</t>
  </si>
  <si>
    <t>Narshe Moogle Defense: 2 / Esper: Bahamut | 108</t>
  </si>
  <si>
    <t>Tzen: 1 / Esper: Golem | 56</t>
  </si>
  <si>
    <t>Ebot's Rock: 2 / Esper: Terrato | 120</t>
  </si>
  <si>
    <t>Umaro's Cave: 3 / Esper: Fenrir | 220</t>
  </si>
  <si>
    <t>Phantom Train: 4 / Esper: Phoenix | 376</t>
  </si>
  <si>
    <t>Imperial Camp: 4 / Esper: Ragnarok | 375</t>
  </si>
  <si>
    <t>Opera House: 4 / Esper: Crusader | 264</t>
  </si>
  <si>
    <t>Baren Falls: 4 / Esper: Tritoch | 244</t>
  </si>
  <si>
    <t>Tritoch: 1 / Esper: Phantom | 57</t>
  </si>
  <si>
    <t>Whelk: 3 / Esper: Palidor | 179</t>
  </si>
  <si>
    <t>Magitek Factory: 4 / Esper: Starlet | 130</t>
  </si>
  <si>
    <t>Floating Continent: 1 / Esper: Bismark | 82</t>
  </si>
  <si>
    <t>Veldt Cave WOR: 1 / Esper: Sraphim | 98</t>
  </si>
  <si>
    <t>Esper Mountain: 2 / Esper: Raiden | 210</t>
  </si>
  <si>
    <t>Doma WOR: 1 / Esper: Ifrit | 95</t>
  </si>
  <si>
    <t>Zozo: 3 / Esper: Shoat | 178</t>
  </si>
  <si>
    <t>Mt. Kolts: 4 / Esper: Maduin | 122</t>
  </si>
  <si>
    <t>South Figaro Cave: 3 / Esper: Shiva | 110</t>
  </si>
  <si>
    <t>Figaro Castle WOR: 2 / Esper: Carbunkl | 100</t>
  </si>
  <si>
    <t>[0x03fa3c - 0x03fa51] "shop y HelpText"</t>
  </si>
  <si>
    <t>HelpText:                               |</t>
  </si>
  <si>
    <t xml:space="preserve">  03fa3c: 0x1f                          |</t>
  </si>
  <si>
    <t xml:space="preserve">  03fa3d: 0x79                          |</t>
  </si>
  <si>
    <t xml:space="preserve">  03fa3e: 0x87                          |</t>
  </si>
  <si>
    <t xml:space="preserve">  03fa3f: 0xa8                          |</t>
  </si>
  <si>
    <t xml:space="preserve">  03fa40: 0xa5                          |</t>
  </si>
  <si>
    <t xml:space="preserve">  03fa41: 0x9d                          |</t>
  </si>
  <si>
    <t xml:space="preserve">  03fa42: 0xfe                          |</t>
  </si>
  <si>
    <t xml:space="preserve">  03fa43: 0x98                          |</t>
  </si>
  <si>
    <t xml:space="preserve">  03fa44: 0xfe                          |</t>
  </si>
  <si>
    <t xml:space="preserve">  03fa45: 0x9f                          |</t>
  </si>
  <si>
    <t xml:space="preserve">  03fa46: 0xa8                          |</t>
  </si>
  <si>
    <t xml:space="preserve">  03fa47: 0xab                          |</t>
  </si>
  <si>
    <t xml:space="preserve">  03fa48: 0xfe                          |</t>
  </si>
  <si>
    <t xml:space="preserve">  03fa49: 0x9d                          |</t>
  </si>
  <si>
    <t xml:space="preserve">  03fa4a: 0x9e                          |</t>
  </si>
  <si>
    <t xml:space="preserve">  03fa4b: 0xad                          |</t>
  </si>
  <si>
    <t xml:space="preserve">  03fa4c: 0x9a                          |</t>
  </si>
  <si>
    <t xml:space="preserve">  03fa4d: 0xa2                          |</t>
  </si>
  <si>
    <t xml:space="preserve">  03fa4e: 0xa5                          |</t>
  </si>
  <si>
    <t xml:space="preserve">  03fa4f: 0xac                          |</t>
  </si>
  <si>
    <t xml:space="preserve">  03fa50: 0xc5                          |</t>
  </si>
  <si>
    <t xml:space="preserve">  03fa51: 0x00                          |</t>
  </si>
  <si>
    <t>[0x03fa52 - 0x03fa59] "shop y VigorText"</t>
  </si>
  <si>
    <t>VigorText:                              |</t>
  </si>
  <si>
    <t xml:space="preserve">  03fa52: 0x0d                          |</t>
  </si>
  <si>
    <t xml:space="preserve">  03fa53: 0x82                          |</t>
  </si>
  <si>
    <t xml:space="preserve">  03fa54: 0x95                          |</t>
  </si>
  <si>
    <t xml:space="preserve">  03fa55: 0xa2                          |</t>
  </si>
  <si>
    <t xml:space="preserve">  03fa56: 0xa0                          |</t>
  </si>
  <si>
    <t xml:space="preserve">  03fa57: 0xa8                          |</t>
  </si>
  <si>
    <t xml:space="preserve">  03fa58: 0xab                          |</t>
  </si>
  <si>
    <t xml:space="preserve">  03fa59: 0x00                          |</t>
  </si>
  <si>
    <t>[0x03fa5a - 0x03fa61] "shop y SpeedText"</t>
  </si>
  <si>
    <t>SpeedText:                              |</t>
  </si>
  <si>
    <t xml:space="preserve">  03fa5a: 0x0d                          |</t>
  </si>
  <si>
    <t xml:space="preserve">  03fa5b: 0x83                          |</t>
  </si>
  <si>
    <t xml:space="preserve">  03fa5c: 0x92                          |</t>
  </si>
  <si>
    <t xml:space="preserve">  03fa5d: 0xa9                          |</t>
  </si>
  <si>
    <t xml:space="preserve">  03fa5e: 0x9e                          |</t>
  </si>
  <si>
    <t xml:space="preserve">  03fa5f: 0x9e                          |</t>
  </si>
  <si>
    <t xml:space="preserve">  03fa60: 0x9d                          |</t>
  </si>
  <si>
    <t xml:space="preserve">  03fa61: 0x00                          |</t>
  </si>
  <si>
    <t>[0x03fa62 - 0x03fa6b] "shop y StaminaText"</t>
  </si>
  <si>
    <t>StaminaText:                            |</t>
  </si>
  <si>
    <t xml:space="preserve">  03fa62: 0x8d                          |</t>
  </si>
  <si>
    <t xml:space="preserve">  03fa63: 0x83                          |</t>
  </si>
  <si>
    <t xml:space="preserve">  03fa64: 0x92                          |</t>
  </si>
  <si>
    <t xml:space="preserve">  03fa65: 0xad                          |</t>
  </si>
  <si>
    <t xml:space="preserve">  03fa66: 0x9a                          |</t>
  </si>
  <si>
    <t xml:space="preserve">  03fa67: 0xa6                          |</t>
  </si>
  <si>
    <t xml:space="preserve">  03fa68: 0xa2                          |</t>
  </si>
  <si>
    <t xml:space="preserve">  03fa69: 0xa7                          |</t>
  </si>
  <si>
    <t xml:space="preserve">  03fa6a: 0x9a                          |</t>
  </si>
  <si>
    <t xml:space="preserve">  03fa6b: 0x00                          |</t>
  </si>
  <si>
    <t>[0x03fa6c - 0x03fa73] "shop y MagicText"</t>
  </si>
  <si>
    <t>MagicText:                              |</t>
  </si>
  <si>
    <t xml:space="preserve">  03fa6c: 0x8d                          |</t>
  </si>
  <si>
    <t xml:space="preserve">  03fa6d: 0x82                          |</t>
  </si>
  <si>
    <t xml:space="preserve">  03fa6e: 0x8c                          |</t>
  </si>
  <si>
    <t xml:space="preserve">  03fa6f: 0x9a                          |</t>
  </si>
  <si>
    <t xml:space="preserve">  03fa70: 0xa0                          |</t>
  </si>
  <si>
    <t xml:space="preserve">  03fa71: 0xa2                          |</t>
  </si>
  <si>
    <t xml:space="preserve">  03fa72: 0x9c                          |</t>
  </si>
  <si>
    <t xml:space="preserve">  03fa73: 0x00                          |</t>
  </si>
  <si>
    <t>[0x03fa74 - 0x03fa7d] "shop y DefText"</t>
  </si>
  <si>
    <t>DefText:                                |</t>
  </si>
  <si>
    <t xml:space="preserve">  03fa74: 0x2b                          |</t>
  </si>
  <si>
    <t xml:space="preserve">  03fa75: 0x82                          |</t>
  </si>
  <si>
    <t xml:space="preserve">  03fa76: 0x83                          |</t>
  </si>
  <si>
    <t xml:space="preserve">  03fa77: 0x9e                          |</t>
  </si>
  <si>
    <t xml:space="preserve">  03fa78: 0x9f                          |</t>
  </si>
  <si>
    <t xml:space="preserve">  03fa79: 0x9e                          |</t>
  </si>
  <si>
    <t xml:space="preserve">  03fa7a: 0xa7                          |</t>
  </si>
  <si>
    <t xml:space="preserve">  03fa7b: 0xac                          |</t>
  </si>
  <si>
    <t xml:space="preserve">  03fa7c: 0x9e                          |</t>
  </si>
  <si>
    <t xml:space="preserve">  03fa7d: 0x00                          |</t>
  </si>
  <si>
    <t>[0x03fa7e - 0x03fa86] "shop y MDefText"</t>
  </si>
  <si>
    <t>MDefText:                               |</t>
  </si>
  <si>
    <t xml:space="preserve">  03fa7e: 0x2b                          |</t>
  </si>
  <si>
    <t xml:space="preserve">  03fa7f: 0x83                          |</t>
  </si>
  <si>
    <t xml:space="preserve">  03fa80: 0x8c                          |</t>
  </si>
  <si>
    <t xml:space="preserve">  03fa81: 0xc5                          |</t>
  </si>
  <si>
    <t xml:space="preserve">  03fa82: 0x83                          |</t>
  </si>
  <si>
    <t xml:space="preserve">  03fa83: 0x9e                          |</t>
  </si>
  <si>
    <t xml:space="preserve">  03fa84: 0x9f                          |</t>
  </si>
  <si>
    <t xml:space="preserve">  03fa85: 0xc5                          |</t>
  </si>
  <si>
    <t xml:space="preserve">  03fa86: 0x00                          |</t>
  </si>
  <si>
    <t>[0x03fa87 - 0x03fa8e] "shop y EvadeText"</t>
  </si>
  <si>
    <t>EvadeText:                              |</t>
  </si>
  <si>
    <t xml:space="preserve">  03fa87: 0xab                          |</t>
  </si>
  <si>
    <t xml:space="preserve">  03fa88: 0x82                          |</t>
  </si>
  <si>
    <t xml:space="preserve">  03fa89: 0x84                          |</t>
  </si>
  <si>
    <t xml:space="preserve">  03fa8a: 0xaf                          |</t>
  </si>
  <si>
    <t xml:space="preserve">  03fa8b: 0x9a                          |</t>
  </si>
  <si>
    <t xml:space="preserve">  03fa8c: 0x9d                          |</t>
  </si>
  <si>
    <t xml:space="preserve">  03fa8d: 0x9e                          |</t>
  </si>
  <si>
    <t xml:space="preserve">  03fa8e: 0x00                          |</t>
  </si>
  <si>
    <t>[0x03fa8f - 0x03fa98] "shop y MEvadeText"</t>
  </si>
  <si>
    <t>MEvadeText:                             |</t>
  </si>
  <si>
    <t xml:space="preserve">  03fa8f: 0xab                          |</t>
  </si>
  <si>
    <t xml:space="preserve">  03fa90: 0x83                          |</t>
  </si>
  <si>
    <t xml:space="preserve">  03fa91: 0x8c                          |</t>
  </si>
  <si>
    <t xml:space="preserve">  03fa92: 0xc5                          |</t>
  </si>
  <si>
    <t xml:space="preserve">  03fa93: 0x84                          |</t>
  </si>
  <si>
    <t xml:space="preserve">  03fa94: 0xaf                          |</t>
  </si>
  <si>
    <t xml:space="preserve">  03fa95: 0x9a                          |</t>
  </si>
  <si>
    <t xml:space="preserve">  03fa96: 0x9d                          |</t>
  </si>
  <si>
    <t xml:space="preserve">  03fa97: 0x9e                          |</t>
  </si>
  <si>
    <t xml:space="preserve">  03fa98: 0x00                          |</t>
  </si>
  <si>
    <t>[0x03fa99 - 0x03faa2] "shop y PowerText"</t>
  </si>
  <si>
    <t>PowerText:                              |</t>
  </si>
  <si>
    <t xml:space="preserve">  03fa99: 0x2b                          |</t>
  </si>
  <si>
    <t xml:space="preserve">  03fa9a: 0x81                          |</t>
  </si>
  <si>
    <t xml:space="preserve">  03fa9b: 0x80                          |</t>
  </si>
  <si>
    <t xml:space="preserve">  03fa9c: 0xad                          |</t>
  </si>
  <si>
    <t xml:space="preserve">  03fa9d: 0xad                          |</t>
  </si>
  <si>
    <t xml:space="preserve">  03fa9e: 0x9a                          |</t>
  </si>
  <si>
    <t xml:space="preserve">  03fa9f: 0x9c                          |</t>
  </si>
  <si>
    <t xml:space="preserve">  03faa0: 0xa4                          |</t>
  </si>
  <si>
    <t xml:space="preserve">  03faa1: 0x00                          |</t>
  </si>
  <si>
    <t xml:space="preserve">  03faa2: 0x00                          |</t>
  </si>
  <si>
    <t>[0x03faa3 - 0x03faa8] "shop y UnknownTxt"</t>
  </si>
  <si>
    <t>UnknownTxt:                             |</t>
  </si>
  <si>
    <t xml:space="preserve">  03faa3: 0x3f                          |</t>
  </si>
  <si>
    <t xml:space="preserve">  03faa4: 0x81                          |</t>
  </si>
  <si>
    <t xml:space="preserve">  03faa5: 0xbf                          |</t>
  </si>
  <si>
    <t xml:space="preserve">  03faa6: 0xbf                          |</t>
  </si>
  <si>
    <t xml:space="preserve">  03faa7: 0xbf                          |</t>
  </si>
  <si>
    <t xml:space="preserve">  03faa8: 0x00                          |</t>
  </si>
  <si>
    <t>[0x03faa9 - 0x03faae] "shop y PowerDash"</t>
  </si>
  <si>
    <t>PowerDash:                              |</t>
  </si>
  <si>
    <t xml:space="preserve">  03faa9: 0x3f                          |</t>
  </si>
  <si>
    <t xml:space="preserve">  03faaa: 0x81                          |</t>
  </si>
  <si>
    <t xml:space="preserve">  03faab: 0xc4                          |</t>
  </si>
  <si>
    <t xml:space="preserve">  03faac: 0xc4                          |</t>
  </si>
  <si>
    <t xml:space="preserve">  03faad: 0xc4                          |</t>
  </si>
  <si>
    <t xml:space="preserve">  03faae: 0x00                          |</t>
  </si>
  <si>
    <t>[0x03faaf - 0x03fab4] "shop y DefDash"</t>
  </si>
  <si>
    <t>DefDash:                                |</t>
  </si>
  <si>
    <t xml:space="preserve">  03faaf: 0x3f                          |</t>
  </si>
  <si>
    <t xml:space="preserve">  03fab0: 0x82                          |</t>
  </si>
  <si>
    <t xml:space="preserve">  03fab1: 0xc4                          |</t>
  </si>
  <si>
    <t xml:space="preserve">  03fab2: 0xc4                          |</t>
  </si>
  <si>
    <t xml:space="preserve">  03fab3: 0xc4                          |</t>
  </si>
  <si>
    <t xml:space="preserve">  03fab4: 0x00                          |</t>
  </si>
  <si>
    <t>[0x03fab5 - 0x03faba] "shop y MDefDash"</t>
  </si>
  <si>
    <t>MDefDash:                               |</t>
  </si>
  <si>
    <t xml:space="preserve">  03fab5: 0x3f                          |</t>
  </si>
  <si>
    <t xml:space="preserve">  03fab6: 0x83                          |</t>
  </si>
  <si>
    <t xml:space="preserve">  03fab7: 0xc4                          |</t>
  </si>
  <si>
    <t xml:space="preserve">  03fab8: 0xc4                          |</t>
  </si>
  <si>
    <t xml:space="preserve">  03fab9: 0xc4                          |</t>
  </si>
  <si>
    <t xml:space="preserve">  03faba: 0x00                          |</t>
  </si>
  <si>
    <t>[0x03fabb - 0x03faca] "window layout data"</t>
  </si>
  <si>
    <t>GearWindow:                             |</t>
  </si>
  <si>
    <t xml:space="preserve">  03fabb: 0x8b                          |</t>
  </si>
  <si>
    <t xml:space="preserve">  03fabc: 0x71                          |</t>
  </si>
  <si>
    <t xml:space="preserve">  03fabd: 0x1c                          |</t>
  </si>
  <si>
    <t xml:space="preserve">  03fabe: 0x06                          |</t>
  </si>
  <si>
    <t>GearActors:                             |</t>
  </si>
  <si>
    <t xml:space="preserve">  03fabf: 0x0b                          |</t>
  </si>
  <si>
    <t xml:space="preserve">  03fac0: 0x75                          |</t>
  </si>
  <si>
    <t xml:space="preserve">  03fac1: 0x1c                          |</t>
  </si>
  <si>
    <t xml:space="preserve">  03fac2: 0x06                          |</t>
  </si>
  <si>
    <t>GearNameBox:                            |</t>
  </si>
  <si>
    <t xml:space="preserve">  03fac3: 0x8b                          |</t>
  </si>
  <si>
    <t xml:space="preserve">  03fac4: 0x70                          |</t>
  </si>
  <si>
    <t xml:space="preserve">  03fac5: 0x1c                          |</t>
  </si>
  <si>
    <t xml:space="preserve">  03fac6: 0x02                          |</t>
  </si>
  <si>
    <t>GearDesc:                               |</t>
  </si>
  <si>
    <t xml:space="preserve">  03fac7: 0x8b                          |</t>
  </si>
  <si>
    <t xml:space="preserve">  03fac8: 0x73                          |</t>
  </si>
  <si>
    <t xml:space="preserve">  03fac9: 0x1c                          |</t>
  </si>
  <si>
    <t xml:space="preserve">  03faca: 0x04                          |</t>
  </si>
  <si>
    <t>[0x03facb - 0x03fb13] "gear description pt 2"</t>
  </si>
  <si>
    <t>gear_desc2:                             |</t>
  </si>
  <si>
    <t xml:space="preserve">  03facb: 0xa2 0x49 0x78                | LDX #$7849</t>
  </si>
  <si>
    <t xml:space="preserve">  03face: 0x86 0xeb                     | STX $eb</t>
  </si>
  <si>
    <t xml:space="preserve">  03fad0: 0xa9 0x7e                     | LDA #$7e</t>
  </si>
  <si>
    <t xml:space="preserve">  03fad2: 0x85 0xed                     | STA $ed</t>
  </si>
  <si>
    <t xml:space="preserve">  03fad4: 0xa0 0xbc 0x0c                | LDY #$0cbc</t>
  </si>
  <si>
    <t xml:space="preserve">  03fad7: 0x84 0xe7                     | STY $e7</t>
  </si>
  <si>
    <t xml:space="preserve">  03fad9: 0xa0 0x84 0x0c                | LDY #$0c84</t>
  </si>
  <si>
    <t xml:space="preserve">  03fadc: 0xa2 0x00 0x35                | LDX #$3500</t>
  </si>
  <si>
    <t xml:space="preserve">  03fadf: 0x86 0xe0                     | STX $e0</t>
  </si>
  <si>
    <t xml:space="preserve">  03fae1: 0x20 0x83 0xa7                | JSR $a783</t>
  </si>
  <si>
    <t xml:space="preserve">  03fae4: 0xa0 0xfc 0x0c                | LDY #$0cfc</t>
  </si>
  <si>
    <t xml:space="preserve">  03fae7: 0x84 0xe7                     | STY $e7</t>
  </si>
  <si>
    <t xml:space="preserve">  03fae9: 0xa0 0xc4 0x0c                | LDY #$0cc4</t>
  </si>
  <si>
    <t xml:space="preserve">  03faec: 0xa2 0x01 0x35                | LDX #$3501</t>
  </si>
  <si>
    <t xml:space="preserve">  03faef: 0x86 0xe0                     | STX $e0</t>
  </si>
  <si>
    <t xml:space="preserve">  03faf1: 0x20 0x83 0xa7                | JSR $a783</t>
  </si>
  <si>
    <t xml:space="preserve">  03faf4: 0xa0 0x3c 0x0d                | LDY #$0d3c</t>
  </si>
  <si>
    <t xml:space="preserve">  03faf7: 0x84 0xe7                     | STY $e7</t>
  </si>
  <si>
    <t xml:space="preserve">  03faf9: 0xa0 0x04 0x0d                | LDY #$0d04</t>
  </si>
  <si>
    <t xml:space="preserve">  03fafc: 0xa2 0x38 0x35                | LDX #$3538</t>
  </si>
  <si>
    <t xml:space="preserve">  03faff: 0x86 0xe0                     | STX $e0</t>
  </si>
  <si>
    <t xml:space="preserve">  03fb01: 0x20 0x83 0xa7                | JSR $a783</t>
  </si>
  <si>
    <t xml:space="preserve">  03fb04: 0xa0 0x7c 0x0d                | LDY #$0d7c</t>
  </si>
  <si>
    <t xml:space="preserve">  03fb07: 0x84 0xe7                     | STY $e7</t>
  </si>
  <si>
    <t xml:space="preserve">  03fb09: 0xa0 0x44 0x0d                | LDY #$0d44</t>
  </si>
  <si>
    <t xml:space="preserve">  03fb0c: 0xa2 0x39 0x35                | LDX #$3539</t>
  </si>
  <si>
    <t xml:space="preserve">  03fb0f: 0x86 0xe0                     | STX $e0</t>
  </si>
  <si>
    <t xml:space="preserve">  03fb11: 0x4c 0x83 0xa7                | JMP $a783</t>
  </si>
  <si>
    <t>[0x03fb14 - 0x03fb27] "gear description pt 1"</t>
  </si>
  <si>
    <t>gear_desc:                              |</t>
  </si>
  <si>
    <t xml:space="preserve">  03fb14: 0xa5 0x02                     | LDA $02</t>
  </si>
  <si>
    <t xml:space="preserve">  03fb16: 0xc5 0x4b                     | CMP $4b</t>
  </si>
  <si>
    <t xml:space="preserve">  03fb18: 0xd0 0x09                     | BNE 'gear_desc_end'</t>
  </si>
  <si>
    <t xml:space="preserve">  03fb1a: 0x20 0xcb 0xfa                | JSR $facb</t>
  </si>
  <si>
    <t xml:space="preserve">  03fb1d: 0x20 0xe6 0xb4                | JSR $b4e6</t>
  </si>
  <si>
    <t xml:space="preserve">  03fb20: 0x20 0xef 0xb4                | JSR $b4ef</t>
  </si>
  <si>
    <t>gear_desc_end:                          |</t>
  </si>
  <si>
    <t xml:space="preserve">  03fb23: 0xa5 0x4b                     | LDA $4b</t>
  </si>
  <si>
    <t xml:space="preserve">  03fb25: 0x85 0x02                     | STA $02</t>
  </si>
  <si>
    <t xml:space="preserve">  03fb27: 0x60                          | RTS</t>
  </si>
  <si>
    <t>[0x03fb28 - 0x03fb47] "display all dashes"</t>
  </si>
  <si>
    <t>all_dashes:                             |</t>
  </si>
  <si>
    <t xml:space="preserve">  03fb28: 0xae 0x34 0x21                | LDX $2134</t>
  </si>
  <si>
    <t xml:space="preserve">  03fb2b: 0xbf 0x00 0x50 0xd8           | LDA $d85000, X</t>
  </si>
  <si>
    <t xml:space="preserve">  03fb2f: 0x29 0x07                     | AND #$07</t>
  </si>
  <si>
    <t xml:space="preserve">  03fb31: 0xc9 0x06                     | CMP #$06</t>
  </si>
  <si>
    <t xml:space="preserve">  03fb33: 0xd0 0x12                     | BNE 'skip_all_dashes'</t>
  </si>
  <si>
    <t xml:space="preserve">  03fb35: 0xa0 0xa9 0xfa                | LDY #$faa9</t>
  </si>
  <si>
    <t xml:space="preserve">  03fb38: 0x20 0xf9 0x02                | JSR $02f9</t>
  </si>
  <si>
    <t xml:space="preserve">  03fb3b: 0xa0 0xaf 0xfa                | LDY #$faaf</t>
  </si>
  <si>
    <t xml:space="preserve">  03fb3e: 0x20 0xf9 0x02                | JSR $02f9</t>
  </si>
  <si>
    <t xml:space="preserve">  03fb41: 0xa0 0xb5 0xfa                | LDY #$fab5</t>
  </si>
  <si>
    <t xml:space="preserve">  03fb44: 0x20 0xf9 0x02                | JSR $02f9</t>
  </si>
  <si>
    <t>skip_all_dashes:                        |</t>
  </si>
  <si>
    <t xml:space="preserve">  03fb47: 0x60                          | RTS</t>
  </si>
  <si>
    <t>[0x03fb48 - 0x03fb56] "draw evasions atk and elements"</t>
  </si>
  <si>
    <t>gear_stats_evasion_attack_elements:     |</t>
  </si>
  <si>
    <t xml:space="preserve">  03fb48: 0x20 0xeb 0x87                | JSR $87eb</t>
  </si>
  <si>
    <t xml:space="preserve">  03fb4b: 0x20 0xf7 0xc2                | JSR $c2f7</t>
  </si>
  <si>
    <t xml:space="preserve">  03fb4e: 0xa0 0x1d 0x8e                | LDY #$8e1d</t>
  </si>
  <si>
    <t xml:space="preserve">  03fb51: 0x20 0xf9 0x02                | JSR $02f9</t>
  </si>
  <si>
    <t xml:space="preserve">  03fb54: 0x4c 0xa0 0x88                | JMP $88a0</t>
  </si>
  <si>
    <t>[0x03fb57 - 0x03fb61] "check and store text color"</t>
  </si>
  <si>
    <t>check_text_color:                       |</t>
  </si>
  <si>
    <t xml:space="preserve">  03fb57: 0xf0 0x04                     | BEQ 'grey_text_color'</t>
  </si>
  <si>
    <t>user_text_color:                        |</t>
  </si>
  <si>
    <t xml:space="preserve">  03fb59: 0xa9 0x20                     | LDA #$20</t>
  </si>
  <si>
    <t xml:space="preserve">  03fb5b: 0x80 0x02                     | BRA 'store_tcolor'</t>
  </si>
  <si>
    <t>grey_text_color:                        |</t>
  </si>
  <si>
    <t xml:space="preserve">  03fb5d: 0xa9 0x24                     | LDA #$24</t>
  </si>
  <si>
    <t>store_tcolor:                           |</t>
  </si>
  <si>
    <t xml:space="preserve">  03fb5f: 0x85 0x29                     | STA $29</t>
  </si>
  <si>
    <t xml:space="preserve">  03fb61: 0x60                          | RTS</t>
  </si>
  <si>
    <t>[0x03fb62 - 0x03fb69] "load item's weapon flags"</t>
  </si>
  <si>
    <t xml:space="preserve">  03fb62: 0xae 0x34 0x21                | LDX $2134</t>
  </si>
  <si>
    <t xml:space="preserve">  03fb65: 0xbf 0x13 0x50 0xd8           | LDA $d85013, X</t>
  </si>
  <si>
    <t xml:space="preserve">  03fb69: 0x60                          | RTS</t>
  </si>
  <si>
    <t>[0x03fb6a - 0x03fb6f] "process text"</t>
  </si>
  <si>
    <t>process_text:                           |</t>
  </si>
  <si>
    <t xml:space="preserve">  03fb6a: 0x84 0xe7                     | STY $e7</t>
  </si>
  <si>
    <t xml:space="preserve">  03fb6c: 0x20 0x95 0x87                | JSR $8795</t>
  </si>
  <si>
    <t xml:space="preserve">  03fb6f: 0x60                          | RTS</t>
  </si>
  <si>
    <t>[0x038746 - 0x038795] "Fork: Draw offensive properties"</t>
  </si>
  <si>
    <t xml:space="preserve">  038746: 0x20 0x9c 0x87                | JSR $879c</t>
  </si>
  <si>
    <t xml:space="preserve">  038749: 0x20 0x48 0xfb                | JSR $fb48</t>
  </si>
  <si>
    <t xml:space="preserve">  03874c: 0x20 0x62 0xfb                | JSR $fb62</t>
  </si>
  <si>
    <t xml:space="preserve">  03874f: 0x29 0x80                     | AND #$80</t>
  </si>
  <si>
    <t xml:space="preserve">  038751: 0x20 0x57 0xfb                | JSR $fb57</t>
  </si>
  <si>
    <t xml:space="preserve">  038754: 0xa0 0x30 0x8e                | LDY #$8e30</t>
  </si>
  <si>
    <t xml:space="preserve">  038757: 0x20 0x6a 0xfb                | JSR $fb6a</t>
  </si>
  <si>
    <t xml:space="preserve">  03875a: 0x20 0x62 0xfb                | JSR $fb62</t>
  </si>
  <si>
    <t xml:space="preserve">  03875d: 0x29 0x40                     | AND #$40</t>
  </si>
  <si>
    <t xml:space="preserve">  03875f: 0x20 0x57 0xfb                | JSR $fb57</t>
  </si>
  <si>
    <t xml:space="preserve">  038762: 0xa0 0x38 0x8e                | LDY #$8e38</t>
  </si>
  <si>
    <t xml:space="preserve">  038765: 0x20 0x6a 0xfb                | JSR $fb6a</t>
  </si>
  <si>
    <t xml:space="preserve">  038768: 0x20 0x62 0xfb                | JSR $fb62</t>
  </si>
  <si>
    <t xml:space="preserve">  03876b: 0x29 0x02                     | AND #$02</t>
  </si>
  <si>
    <t xml:space="preserve">  03876d: 0x20 0x57 0xfb                | JSR $fb57</t>
  </si>
  <si>
    <t xml:space="preserve">  038770: 0xa0 0x26 0x8e                | LDY #$8e26</t>
  </si>
  <si>
    <t xml:space="preserve">  038773: 0x20 0x6a 0xfb                | JSR $fb6a</t>
  </si>
  <si>
    <t xml:space="preserve">  038776: 0x60                          | RTS</t>
  </si>
  <si>
    <t xml:space="preserve">  038777: 0xff                          |</t>
  </si>
  <si>
    <t xml:space="preserve">  038778: 0xff                          |</t>
  </si>
  <si>
    <t xml:space="preserve">  038779: 0xff                          |</t>
  </si>
  <si>
    <t xml:space="preserve">  03877a: 0xff                          |</t>
  </si>
  <si>
    <t xml:space="preserve">  03877b: 0xff                          |</t>
  </si>
  <si>
    <t xml:space="preserve">  03877c: 0xff                          |</t>
  </si>
  <si>
    <t xml:space="preserve">  03877d: 0xff                          |</t>
  </si>
  <si>
    <t xml:space="preserve">  03877e: 0xff                          |</t>
  </si>
  <si>
    <t xml:space="preserve">  03877f: 0xff                          |</t>
  </si>
  <si>
    <t xml:space="preserve">  038780: 0xff                          |</t>
  </si>
  <si>
    <t xml:space="preserve">  038781: 0xff                          |</t>
  </si>
  <si>
    <t xml:space="preserve">  038782: 0xff                          |</t>
  </si>
  <si>
    <t xml:space="preserve">  038783: 0xff                          |</t>
  </si>
  <si>
    <t xml:space="preserve">  038784: 0xff                          |</t>
  </si>
  <si>
    <t xml:space="preserve">  038785: 0xff                          |</t>
  </si>
  <si>
    <t xml:space="preserve">  038786: 0xff                          |</t>
  </si>
  <si>
    <t xml:space="preserve">  038787: 0xff                          |</t>
  </si>
  <si>
    <t xml:space="preserve">  038788: 0xff                          |</t>
  </si>
  <si>
    <t xml:space="preserve">  038789: 0xff                          |</t>
  </si>
  <si>
    <t xml:space="preserve">  03878a: 0xff                          |</t>
  </si>
  <si>
    <t xml:space="preserve">  03878b: 0xff                          |</t>
  </si>
  <si>
    <t xml:space="preserve">  03878c: 0xff                          |</t>
  </si>
  <si>
    <t xml:space="preserve">  03878d: 0xff                          |</t>
  </si>
  <si>
    <t xml:space="preserve">  03878e: 0xff                          |</t>
  </si>
  <si>
    <t xml:space="preserve">  03878f: 0xff                          |</t>
  </si>
  <si>
    <t xml:space="preserve">  038790: 0xff                          |</t>
  </si>
  <si>
    <t xml:space="preserve">  038791: 0xff                          |</t>
  </si>
  <si>
    <t xml:space="preserve">  038792: 0xff                          |</t>
  </si>
  <si>
    <t xml:space="preserve">  038793: 0xff                          |</t>
  </si>
  <si>
    <t xml:space="preserve">  038794: 0xff                          |</t>
  </si>
  <si>
    <t xml:space="preserve">  038795: 0xff                          |</t>
  </si>
  <si>
    <t>[0x03fb70 - 0x03fcbd] "check item stats"</t>
  </si>
  <si>
    <t>check_stats:                            |</t>
  </si>
  <si>
    <t xml:space="preserve">  03fb70: 0x48                          | PHA</t>
  </si>
  <si>
    <t xml:space="preserve">  03fb71: 0xda                          | PHX</t>
  </si>
  <si>
    <t xml:space="preserve">  03fb72: 0x5a                          | PHY</t>
  </si>
  <si>
    <t xml:space="preserve">  03fb73: 0x08                          | PHP</t>
  </si>
  <si>
    <t xml:space="preserve">  03fb74: 0x20 0xf2 0xc2                | JSR $c2f2</t>
  </si>
  <si>
    <t xml:space="preserve">  03fb77: 0x20 0xc2 0xbf                | JSR $bfc2</t>
  </si>
  <si>
    <t xml:space="preserve">  03fb7a: 0x20 0x21 0x83                | JSR $8321</t>
  </si>
  <si>
    <t xml:space="preserve">  03fb7d: 0xae 0x34 0x21                | LDX $2134</t>
  </si>
  <si>
    <t xml:space="preserve">  03fb80: 0x7b                          | TDC</t>
  </si>
  <si>
    <t xml:space="preserve">  03fb81: 0x8f 0x8d 0x9e 0x7e           | STA $7e9e8d</t>
  </si>
  <si>
    <t xml:space="preserve">  03fb85: 0x8f 0x8e 0x9e 0x7e           | STA $7e9e8e</t>
  </si>
  <si>
    <t xml:space="preserve">  03fb89: 0xc2 0x20                     | REP $20</t>
  </si>
  <si>
    <t xml:space="preserve">  03fb8b: 0xa9 0x23 0x82                | LDA #$8223</t>
  </si>
  <si>
    <t xml:space="preserve">  03fb8e: 0x8f 0x89 0x9e 0x7e           | STA $7e9e89</t>
  </si>
  <si>
    <t xml:space="preserve">  03fb92: 0xe2 0x20                     | SEP $20</t>
  </si>
  <si>
    <t xml:space="preserve">  03fb94: 0x7b                          | TDC</t>
  </si>
  <si>
    <t xml:space="preserve">  03fb95: 0xbf 0x10 0x50 0xd8           | LDA $d85010, X</t>
  </si>
  <si>
    <t xml:space="preserve">  03fb99: 0x48                          | PHA</t>
  </si>
  <si>
    <t xml:space="preserve">  03fb9a: 0x29 0x0f                     | AND #$0f</t>
  </si>
  <si>
    <t xml:space="preserve">  03fb9c: 0x0a                          | ASL</t>
  </si>
  <si>
    <t xml:space="preserve">  03fb9d: 0x20 0x36 0x88                | JSR $8836</t>
  </si>
  <si>
    <t xml:space="preserve">  03fba0: 0xc2 0x20                     | REP $20</t>
  </si>
  <si>
    <t xml:space="preserve">  03fba2: 0xa9 0x23 0x83                | LDA #$8323</t>
  </si>
  <si>
    <t xml:space="preserve">  03fba5: 0x8f 0x89 0x9e 0x7e           | STA $7e9e89</t>
  </si>
  <si>
    <t xml:space="preserve">  03fba9: 0xe2 0x20                     | SEP $20</t>
  </si>
  <si>
    <t xml:space="preserve">  03fbab: 0x7b                          | TDC</t>
  </si>
  <si>
    <t xml:space="preserve">  03fbac: 0x68                          | PLA</t>
  </si>
  <si>
    <t xml:space="preserve">  03fbad: 0x29 0xf0                     | AND #$f0</t>
  </si>
  <si>
    <t xml:space="preserve">  03fbaf: 0x4a                          | LSR</t>
  </si>
  <si>
    <t xml:space="preserve">  03fbb0: 0x4a                          | LSR</t>
  </si>
  <si>
    <t xml:space="preserve">  03fbb1: 0x4a                          | LSR</t>
  </si>
  <si>
    <t xml:space="preserve">  03fbb2: 0x20 0x36 0x88                | JSR $8836</t>
  </si>
  <si>
    <t xml:space="preserve">  03fbb5: 0xc2 0x20                     | REP $20</t>
  </si>
  <si>
    <t xml:space="preserve">  03fbb7: 0xa9 0xa3 0x83                | LDA #$83a3</t>
  </si>
  <si>
    <t xml:space="preserve">  03fbba: 0x8f 0x89 0x9e 0x7e           | STA $7e9e89</t>
  </si>
  <si>
    <t xml:space="preserve">  03fbbe: 0xe2 0x20                     | SEP $20</t>
  </si>
  <si>
    <t xml:space="preserve">  03fbc0: 0xae 0x34 0x21                | LDX $2134</t>
  </si>
  <si>
    <t xml:space="preserve">  03fbc3: 0x7b                          | TDC</t>
  </si>
  <si>
    <t xml:space="preserve">  03fbc4: 0xbf 0x11 0x50 0xd8           | LDA $d85011, X</t>
  </si>
  <si>
    <t xml:space="preserve">  03fbc8: 0x48                          | PHA</t>
  </si>
  <si>
    <t xml:space="preserve">  03fbc9: 0x29 0x0f                     | AND #$0f</t>
  </si>
  <si>
    <t xml:space="preserve">  03fbcb: 0x0a                          | ASL</t>
  </si>
  <si>
    <t xml:space="preserve">  03fbcc: 0x20 0x36 0x88                | JSR $8836</t>
  </si>
  <si>
    <t xml:space="preserve">  03fbcf: 0xc2 0x20                     | REP $20</t>
  </si>
  <si>
    <t xml:space="preserve">  03fbd1: 0xa9 0xa3 0x82                | LDA #$82a3</t>
  </si>
  <si>
    <t xml:space="preserve">  03fbd4: 0x8f 0x89 0x9e 0x7e           | STA $7e9e89</t>
  </si>
  <si>
    <t xml:space="preserve">  03fbd8: 0xe2 0x20                     | SEP $20</t>
  </si>
  <si>
    <t xml:space="preserve">  03fbda: 0x7b                          | TDC</t>
  </si>
  <si>
    <t xml:space="preserve">  03fbdb: 0x68                          | PLA</t>
  </si>
  <si>
    <t xml:space="preserve">  03fbdc: 0x29 0xf0                     | AND #$f0</t>
  </si>
  <si>
    <t xml:space="preserve">  03fbde: 0x4a                          | LSR</t>
  </si>
  <si>
    <t xml:space="preserve">  03fbdf: 0x4a                          | LSR</t>
  </si>
  <si>
    <t xml:space="preserve">  03fbe0: 0x4a                          | LSR</t>
  </si>
  <si>
    <t xml:space="preserve">  03fbe1: 0x20 0x36 0x88                | JSR $8836</t>
  </si>
  <si>
    <t xml:space="preserve">  03fbe4: 0xae 0x34 0x21                | LDX $2134</t>
  </si>
  <si>
    <t xml:space="preserve">  03fbe7: 0xbf 0x00 0x50 0xd8           | LDA $d85000, X</t>
  </si>
  <si>
    <t xml:space="preserve">  03fbeb: 0x29 0x07                     | AND #$07</t>
  </si>
  <si>
    <t xml:space="preserve">  03fbed: 0xf0 0x65                     | BEQ 'not_weapon'</t>
  </si>
  <si>
    <t xml:space="preserve">  03fbef: 0xc9 0x01                     | CMP #$01</t>
  </si>
  <si>
    <t xml:space="preserve">  03fbf1: 0xf0 0x27                     | BEQ 'is_weapon'</t>
  </si>
  <si>
    <t xml:space="preserve">  03fbf3: 0xc9 0x06                     | CMP #$06</t>
  </si>
  <si>
    <t xml:space="preserve">  03fbf5: 0xf0 0x5d                     | BEQ 'not_weapon'</t>
  </si>
  <si>
    <t xml:space="preserve">  03fbf7: 0xbf 0x14 0x50 0xd8           | LDA $d85014, X</t>
  </si>
  <si>
    <t xml:space="preserve">  03fbfb: 0x20 0xe0 0x04                | JSR $04e0</t>
  </si>
  <si>
    <t xml:space="preserve">  03fbfe: 0xa2 0x3f 0x82                | LDX #$823f</t>
  </si>
  <si>
    <t xml:space="preserve">  03fc01: 0x20 0xc0 0x04                | JSR $04c0</t>
  </si>
  <si>
    <t xml:space="preserve">  03fc04: 0xae 0x34 0x21                | LDX $2134</t>
  </si>
  <si>
    <t xml:space="preserve">  03fc07: 0xbf 0x15 0x50 0xd8           | LDA $d85015, X</t>
  </si>
  <si>
    <t xml:space="preserve">  03fc0b: 0x20 0xe0 0x04                | JSR $04e0</t>
  </si>
  <si>
    <t xml:space="preserve">  03fc0e: 0xa2 0x3f 0x83                | LDX #$833f</t>
  </si>
  <si>
    <t xml:space="preserve">  03fc11: 0x20 0xc0 0x04                | JSR $04c0</t>
  </si>
  <si>
    <t xml:space="preserve">  03fc14: 0xa0 0xa9 0xfa                | LDY #$faa9</t>
  </si>
  <si>
    <t xml:space="preserve">  03fc17: 0x20 0xf9 0x02                | JSR $02f9</t>
  </si>
  <si>
    <t>is_weapon:                              |</t>
  </si>
  <si>
    <t xml:space="preserve">  03fc1a: 0x7b                          | TDC</t>
  </si>
  <si>
    <t xml:space="preserve">  03fc1b: 0xae 0x34 0x21                | LDX $2134</t>
  </si>
  <si>
    <t xml:space="preserve">  03fc1e: 0xbf 0x00 0x50 0xd8           | LDA $d85000, X</t>
  </si>
  <si>
    <t xml:space="preserve">  03fc22: 0x29 0x07                     | AND #$07</t>
  </si>
  <si>
    <t xml:space="preserve">  03fc24: 0xc9 0x01                     | CMP #$01</t>
  </si>
  <si>
    <t xml:space="preserve">  03fc26: 0xd0 0x2c                     | BNE 'not_weapon'</t>
  </si>
  <si>
    <t xml:space="preserve">  03fc28: 0xa9 0x20                     | LDA #$20</t>
  </si>
  <si>
    <t xml:space="preserve">  03fc2a: 0x85 0x29                     | STA $29</t>
  </si>
  <si>
    <t xml:space="preserve">  03fc2c: 0xc9 0x51                     | CMP #$51</t>
  </si>
  <si>
    <t xml:space="preserve">  03fc2e: 0xf0 0x1e                     | BEQ 'hide_bpow'</t>
  </si>
  <si>
    <t xml:space="preserve">  03fc30: 0xae 0x34 0x21                | LDX $2134</t>
  </si>
  <si>
    <t xml:space="preserve">  03fc33: 0xbf 0x14 0x50 0xd8           | LDA $d85014, X</t>
  </si>
  <si>
    <t xml:space="preserve">  03fc37: 0x20 0xe0 0x04                | JSR $04e0</t>
  </si>
  <si>
    <t xml:space="preserve">  03fc3a: 0xa2 0x3f 0x81                | LDX #$813f</t>
  </si>
  <si>
    <t xml:space="preserve">  03fc3d: 0x20 0xc0 0x04                | JSR $04c0</t>
  </si>
  <si>
    <t xml:space="preserve">  03fc40: 0xa0 0xaf 0xfa                | LDY #$faaf</t>
  </si>
  <si>
    <t xml:space="preserve">  03fc43: 0x20 0xf9 0x02                | JSR $02f9</t>
  </si>
  <si>
    <t xml:space="preserve">  03fc46: 0xa0 0xb5 0xfa                | LDY #$fab5</t>
  </si>
  <si>
    <t xml:space="preserve">  03fc49: 0x20 0xf9 0x02                | JSR $02f9</t>
  </si>
  <si>
    <t xml:space="preserve">  03fc4c: 0x80 0x06                     | BRA 'not_weapon'</t>
  </si>
  <si>
    <t>hide_bpow:                              |</t>
  </si>
  <si>
    <t xml:space="preserve">  03fc4e: 0xa0 0xa3 0xfa                | LDY #$faa3</t>
  </si>
  <si>
    <t xml:space="preserve">  03fc51: 0x20 0xf9 0x02                | JSR $02f9</t>
  </si>
  <si>
    <t>not_weapon:                             |</t>
  </si>
  <si>
    <t xml:space="preserve">  03fc54: 0x20 0x28 0xfb                | JSR $fb28</t>
  </si>
  <si>
    <t xml:space="preserve">  03fc57: 0xc2 0x20                     | REP $20</t>
  </si>
  <si>
    <t xml:space="preserve">  03fc59: 0xa9 0xbf 0x82                | LDA #$82bf</t>
  </si>
  <si>
    <t xml:space="preserve">  03fc5c: 0x8f 0x89 0x9e 0x7e           | STA $7e9e89</t>
  </si>
  <si>
    <t xml:space="preserve">  03fc60: 0xe2 0x20                     | SEP $20</t>
  </si>
  <si>
    <t xml:space="preserve">  03fc62: 0xae 0x34 0x21                | LDX $2134</t>
  </si>
  <si>
    <t xml:space="preserve">  03fc65: 0x7b                          | TDC</t>
  </si>
  <si>
    <t xml:space="preserve">  03fc66: 0xbf 0x1a 0x50 0xd8           | LDA $d8501a, X</t>
  </si>
  <si>
    <t xml:space="preserve">  03fc6a: 0x48                          | PHA</t>
  </si>
  <si>
    <t xml:space="preserve">  03fc6b: 0x29 0x0f                     | AND #$0f</t>
  </si>
  <si>
    <t xml:space="preserve">  03fc6d: 0x0a                          | ASL</t>
  </si>
  <si>
    <t xml:space="preserve">  03fc6e: 0x0a                          | ASL</t>
  </si>
  <si>
    <t xml:space="preserve">  03fc6f: 0x20 0x1a 0x88                | JSR $881a</t>
  </si>
  <si>
    <t xml:space="preserve">  03fc72: 0xc2 0x20                     | REP $20</t>
  </si>
  <si>
    <t xml:space="preserve">  03fc74: 0xa9 0xbf 0x83                | LDA #$83bf</t>
  </si>
  <si>
    <t xml:space="preserve">  03fc77: 0x8f 0x89 0x9e 0x7e           | STA $7e9e89</t>
  </si>
  <si>
    <t xml:space="preserve">  03fc7b: 0xe2 0x20                     | SEP $20</t>
  </si>
  <si>
    <t xml:space="preserve">  03fc7d: 0xae 0x34 0x21                | LDX $2134</t>
  </si>
  <si>
    <t xml:space="preserve">  03fc80: 0x7b                          | TDC</t>
  </si>
  <si>
    <t xml:space="preserve">  03fc81: 0x68                          | PLA</t>
  </si>
  <si>
    <t xml:space="preserve">  03fc82: 0x29 0xf0                     | AND #$f0</t>
  </si>
  <si>
    <t xml:space="preserve">  03fc84: 0x4a                          | LSR</t>
  </si>
  <si>
    <t xml:space="preserve">  03fc85: 0x4a                          | LSR</t>
  </si>
  <si>
    <t xml:space="preserve">  03fc86: 0xaa                          | TAX</t>
  </si>
  <si>
    <t xml:space="preserve">  03fc87: 0xbf 0x54 0x88 0xc3           | LDA $c38854, X</t>
  </si>
  <si>
    <t xml:space="preserve">  03fc8b: 0x8f 0x8b 0x9e 0x7e           | STA $7e9e8b</t>
  </si>
  <si>
    <t xml:space="preserve">  03fc8f: 0xbf 0x55 0x88 0xc3           | LDA $c38855, X</t>
  </si>
  <si>
    <t xml:space="preserve">  03fc93: 0x8f 0x8c 0x9e 0x7e           | STA $7e9e8c</t>
  </si>
  <si>
    <t xml:space="preserve">  03fc97: 0xbf 0x56 0x88 0xc3           | LDA $c38856, X</t>
  </si>
  <si>
    <t xml:space="preserve">  03fc9b: 0x8f 0x8d 0x9e 0x7e           | STA $7e9e8d</t>
  </si>
  <si>
    <t xml:space="preserve">  03fc9f: 0x20 0x47 0x88                | JSR $8847</t>
  </si>
  <si>
    <t xml:space="preserve">  03fca2: 0xc2 0x20                     | REP $20</t>
  </si>
  <si>
    <t xml:space="preserve">  03fca4: 0xa9 0x0d 0x81                | LDA #$810d</t>
  </si>
  <si>
    <t xml:space="preserve">  03fca7: 0x8f 0x89 0x9e 0x7e           | STA $7e9e89</t>
  </si>
  <si>
    <t xml:space="preserve">  03fcab: 0xe2 0x20                     | SEP $20</t>
  </si>
  <si>
    <t xml:space="preserve">  03fcad: 0x20 0xc2 0xbf                | JSR $bfc2</t>
  </si>
  <si>
    <t xml:space="preserve">  03fcb0: 0x20 0x68 0xc0                | JSR $c068</t>
  </si>
  <si>
    <t xml:space="preserve">  03fcb3: 0x20 0xd9 0x7f                | JSR $7fd9</t>
  </si>
  <si>
    <t xml:space="preserve">  03fcb6: 0x28                          | PLP</t>
  </si>
  <si>
    <t xml:space="preserve">  03fcb7: 0x7a                          | PLY</t>
  </si>
  <si>
    <t xml:space="preserve">  03fcb8: 0xfa                          | PLX</t>
  </si>
  <si>
    <t xml:space="preserve">  03fcb9: 0x68                          | PLA</t>
  </si>
  <si>
    <t xml:space="preserve">  03fcba: 0x20 0x92 0xbc                | JSR $bc92</t>
  </si>
  <si>
    <t xml:space="preserve">  03fcbd: 0x60                          | RTS</t>
  </si>
  <si>
    <t>[0x03fcbe - 0x03fd41] "handle shop menus"</t>
  </si>
  <si>
    <t>clear_screen_bg2:                       |</t>
  </si>
  <si>
    <t xml:space="preserve">  03fcbe: 0x20 0x28 0x6a                | JSR $6a28</t>
  </si>
  <si>
    <t xml:space="preserve">  03fcc1: 0x20 0x2d 0x6a                | JSR $6a2d</t>
  </si>
  <si>
    <t xml:space="preserve">  03fcc4: 0x20 0x32 0x6a                | JSR $6a32</t>
  </si>
  <si>
    <t xml:space="preserve">  03fcc7: 0x20 0x37 0x6a                | JSR $6a37</t>
  </si>
  <si>
    <t xml:space="preserve">  03fcca: 0xa0 0xbb 0xfa                | LDY #$fabb</t>
  </si>
  <si>
    <t xml:space="preserve">  03fccd: 0x20 0x41 0x03                | JSR $0341</t>
  </si>
  <si>
    <t xml:space="preserve">  03fcd0: 0xa0 0xbf 0xfa                | LDY #$fabf</t>
  </si>
  <si>
    <t xml:space="preserve">  03fcd3: 0x20 0x41 0x03                | JSR $0341</t>
  </si>
  <si>
    <t xml:space="preserve">  03fcd6: 0xa0 0xc3 0xfa                | LDY #$fac3</t>
  </si>
  <si>
    <t xml:space="preserve">  03fcd9: 0x20 0x41 0x03                | JSR $0341</t>
  </si>
  <si>
    <t xml:space="preserve">  03fcdc: 0xa0 0xc7 0xfa                | LDY #$fac7</t>
  </si>
  <si>
    <t xml:space="preserve">  03fcdf: 0x20 0x41 0x03                | JSR $0341</t>
  </si>
  <si>
    <t>clear_screen_bg3:                       |</t>
  </si>
  <si>
    <t xml:space="preserve">  03fce2: 0x20 0x3c 0x6a                | JSR $6a3c</t>
  </si>
  <si>
    <t xml:space="preserve">  03fce5: 0x20 0x41 0x6a                | JSR $6a41</t>
  </si>
  <si>
    <t xml:space="preserve">  03fce8: 0x20 0x46 0x6a                | JSR $6a46</t>
  </si>
  <si>
    <t xml:space="preserve">  03fceb: 0x20 0x4b 0x6a                | JSR $6a4b</t>
  </si>
  <si>
    <t xml:space="preserve">  03fcee: 0x60                          | RTS</t>
  </si>
  <si>
    <t>handle_shop_stats:                      |</t>
  </si>
  <si>
    <t>handle_buy_item_list:                   |</t>
  </si>
  <si>
    <t xml:space="preserve">  03fcef: 0xa9 0x10                     | LDA #$10</t>
  </si>
  <si>
    <t xml:space="preserve">  03fcf1: 0x04 0x45                     | TSB $45</t>
  </si>
  <si>
    <t xml:space="preserve">  03fcf3: 0x20 0x39 0x0f                | JSR $0f39</t>
  </si>
  <si>
    <t xml:space="preserve">  03fcf6: 0x20 0x68 0x13                | JSR $1368</t>
  </si>
  <si>
    <t xml:space="preserve">  03fcf9: 0x20 0x4d 0x0f                | JSR $0f4d</t>
  </si>
  <si>
    <t xml:space="preserve">  03fcfc: 0x20 0xa6 0xb8                | JSR $b8a6</t>
  </si>
  <si>
    <t xml:space="preserve">  03fcff: 0x20 0x70 0xfb                | JSR $fb70</t>
  </si>
  <si>
    <t xml:space="preserve">  03fd02: 0x20 0x84 0xbc                | JSR $bc84</t>
  </si>
  <si>
    <t xml:space="preserve">  03fd05: 0x20 0xa8 0xbc                | JSR $bca8</t>
  </si>
  <si>
    <t>shop_handle_y:                          |</t>
  </si>
  <si>
    <t xml:space="preserve">  03fd08: 0xa5 0x0d                     | LDA $0d</t>
  </si>
  <si>
    <t xml:space="preserve">  03fd0a: 0x89 0x40                     | BIT #$40</t>
  </si>
  <si>
    <t xml:space="preserve">  03fd0c: 0xf0 0x13                     | BEQ 'shop_handle_b'</t>
  </si>
  <si>
    <t xml:space="preserve">  03fd0e: 0xc2 0x20                     | REP $20</t>
  </si>
  <si>
    <t xml:space="preserve">  03fd10: 0xa9 0x00 0x01                | LDA #$0100</t>
  </si>
  <si>
    <t xml:space="preserve">  03fd13: 0x85 0x3b                     | STA $3b</t>
  </si>
  <si>
    <t xml:space="preserve">  03fd15: 0x85 0x3d                     | STA $3d</t>
  </si>
  <si>
    <t xml:space="preserve">  03fd17: 0xe2 0x20                     | SEP $20</t>
  </si>
  <si>
    <t xml:space="preserve">  03fd19: 0xa9 0x04                     | LDA #$04</t>
  </si>
  <si>
    <t xml:space="preserve">  03fd1b: 0x14 0x45                     | TRB $45</t>
  </si>
  <si>
    <t xml:space="preserve">  03fd1d: 0x20 0x14 0xfb                | JSR $fb14</t>
  </si>
  <si>
    <t xml:space="preserve">  03fd20: 0x60                          | RTS</t>
  </si>
  <si>
    <t>shop_handle_b:                          |</t>
  </si>
  <si>
    <t xml:space="preserve">  03fd21: 0x64 0x3c                     | STZ $3c</t>
  </si>
  <si>
    <t xml:space="preserve">  03fd23: 0x64 0x3e                     | STZ $3e</t>
  </si>
  <si>
    <t xml:space="preserve">  03fd25: 0xa9 0x04                     | LDA #$04</t>
  </si>
  <si>
    <t xml:space="preserve">  03fd27: 0x04 0x45                     | TSB $45</t>
  </si>
  <si>
    <t xml:space="preserve">  03fd29: 0xa5 0x09                     | LDA $09</t>
  </si>
  <si>
    <t xml:space="preserve">  03fd2b: 0x89 0x80                     | BIT #$80</t>
  </si>
  <si>
    <t xml:space="preserve">  03fd2d: 0xf0 0x06                     | BEQ 'shop_handle_a'</t>
  </si>
  <si>
    <t xml:space="preserve">  03fd2f: 0x20 0xa9 0x0e                | JSR $0ea9</t>
  </si>
  <si>
    <t xml:space="preserve">  03fd32: 0x4c 0x60 0xb7                | JMP $b760</t>
  </si>
  <si>
    <t>shop_handle_a:                          |</t>
  </si>
  <si>
    <t xml:space="preserve">  03fd35: 0xa5 0x08                     | LDA $08</t>
  </si>
  <si>
    <t xml:space="preserve">  03fd37: 0x89 0x80                     | BIT #$80</t>
  </si>
  <si>
    <t xml:space="preserve">  03fd39: 0xf0 0x06                     | BEQ 'shop_exit'</t>
  </si>
  <si>
    <t xml:space="preserve">  03fd3b: 0x20 0x2f 0xb8                | JSR $b82f</t>
  </si>
  <si>
    <t xml:space="preserve">  03fd3e: 0x20 0xe6 0xb7                | JSR $b7e6</t>
  </si>
  <si>
    <t>shop_exit:                              |</t>
  </si>
  <si>
    <t xml:space="preserve">  03fd41: 0x60                          | RTS</t>
  </si>
  <si>
    <t>[0x03b4bd - 0x03b4e5] "NMI draw name"</t>
  </si>
  <si>
    <t xml:space="preserve">  03b4bd: 0x20 0xef 0xfc                | JSR $fcef</t>
  </si>
  <si>
    <t xml:space="preserve">  03b4c0: 0x60                          | RTS</t>
  </si>
  <si>
    <t>check_nmi:                              |</t>
  </si>
  <si>
    <t xml:space="preserve">  03b4c1: 0x20 0x68 0x13                | JSR $1368</t>
  </si>
  <si>
    <t xml:space="preserve">  03b4c4: 0x20 0xd9 0x7f                | JSR $7fd9</t>
  </si>
  <si>
    <t xml:space="preserve">  03b4c7: 0x60                          | RTS</t>
  </si>
  <si>
    <t xml:space="preserve">  03b4c8: 0xff                          |</t>
  </si>
  <si>
    <t xml:space="preserve">  03b4c9: 0xff                          |</t>
  </si>
  <si>
    <t xml:space="preserve">  03b4ca: 0xff                          |</t>
  </si>
  <si>
    <t xml:space="preserve">  03b4cb: 0xff                          |</t>
  </si>
  <si>
    <t xml:space="preserve">  03b4cc: 0xff                          |</t>
  </si>
  <si>
    <t xml:space="preserve">  03b4cd: 0xff                          |</t>
  </si>
  <si>
    <t xml:space="preserve">  03b4ce: 0xff                          |</t>
  </si>
  <si>
    <t xml:space="preserve">  03b4cf: 0xff                          |</t>
  </si>
  <si>
    <t xml:space="preserve">  03b4d0: 0xff                          |</t>
  </si>
  <si>
    <t xml:space="preserve">  03b4d1: 0xff                          |</t>
  </si>
  <si>
    <t xml:space="preserve">  03b4d2: 0xff                          |</t>
  </si>
  <si>
    <t xml:space="preserve">  03b4d3: 0xff                          |</t>
  </si>
  <si>
    <t xml:space="preserve">  03b4d4: 0xff                          |</t>
  </si>
  <si>
    <t xml:space="preserve">  03b4d5: 0xff                          |</t>
  </si>
  <si>
    <t xml:space="preserve">  03b4d6: 0xff                          |</t>
  </si>
  <si>
    <t xml:space="preserve">  03b4d7: 0xff                          |</t>
  </si>
  <si>
    <t xml:space="preserve">  03b4d8: 0xff                          |</t>
  </si>
  <si>
    <t xml:space="preserve">  03b4d9: 0xff                          |</t>
  </si>
  <si>
    <t xml:space="preserve">  03b4da: 0xff                          |</t>
  </si>
  <si>
    <t xml:space="preserve">  03b4db: 0xff                          |</t>
  </si>
  <si>
    <t xml:space="preserve">  03b4dc: 0xff                          |</t>
  </si>
  <si>
    <t xml:space="preserve">  03b4dd: 0xff                          |</t>
  </si>
  <si>
    <t xml:space="preserve">  03b4de: 0xff                          |</t>
  </si>
  <si>
    <t xml:space="preserve">  03b4df: 0xff                          |</t>
  </si>
  <si>
    <t xml:space="preserve">  03b4e0: 0xff                          |</t>
  </si>
  <si>
    <t xml:space="preserve">  03b4e1: 0xff                          |</t>
  </si>
  <si>
    <t xml:space="preserve">  03b4e2: 0xff                          |</t>
  </si>
  <si>
    <t xml:space="preserve">  03b4e3: 0xff                          |</t>
  </si>
  <si>
    <t xml:space="preserve">  03b4e4: 0xff                          |</t>
  </si>
  <si>
    <t xml:space="preserve">  03b4e5: 0xff                          |</t>
  </si>
  <si>
    <t>[0x03b8c4 - 0x03b8cc] "jump clear screen bg2"</t>
  </si>
  <si>
    <t xml:space="preserve">  03b8c4: 0x20 0xbe 0xfc                | JSR $fcbe</t>
  </si>
  <si>
    <t xml:space="preserve">  03b8c7: 0xea                          | NOP</t>
  </si>
  <si>
    <t xml:space="preserve">  03b8c8: 0xea                          | NOP</t>
  </si>
  <si>
    <t xml:space="preserve">  03b8c9: 0xea                          | NOP</t>
  </si>
  <si>
    <t xml:space="preserve">  03b8ca: 0xea                          | NOP</t>
  </si>
  <si>
    <t xml:space="preserve">  03b8cb: 0xea                          | NOP</t>
  </si>
  <si>
    <t xml:space="preserve">  03b8cc: 0xea                          | NOP</t>
  </si>
  <si>
    <t>[0x03b95a - 0x03b97c] "jump clear screen bg3"</t>
  </si>
  <si>
    <t xml:space="preserve">  03b95a: 0x20 0xe2 0xfc                | JSR $fce2</t>
  </si>
  <si>
    <t xml:space="preserve">  03b95d: 0x20 0xd3 0xbf                | JSR $bfd3</t>
  </si>
  <si>
    <t xml:space="preserve">  03b960: 0xa0 0x38 0xc3                | LDY #$c338</t>
  </si>
  <si>
    <t xml:space="preserve">  03b963: 0x20 0xf9 0x02                | JSR $02f9</t>
  </si>
  <si>
    <t xml:space="preserve">  03b966: 0x20 0xf2 0xc2                | JSR $c2f2</t>
  </si>
  <si>
    <t xml:space="preserve">  03b969: 0xac 0x60 0x18                | LDY $1860</t>
  </si>
  <si>
    <t xml:space="preserve">  03b96c: 0x84 0xf1                     | STY $f1</t>
  </si>
  <si>
    <t xml:space="preserve">  03b96e: 0xad 0x62 0x18                | LDA $1862</t>
  </si>
  <si>
    <t xml:space="preserve">  03b971: 0x85 0xf3                     | STA $f3</t>
  </si>
  <si>
    <t xml:space="preserve">  03b973: 0x20 0x82 0x05                | JSR $0582</t>
  </si>
  <si>
    <t xml:space="preserve">  03b976: 0xa2 0x33 0x7a                | LDX #$7a33</t>
  </si>
  <si>
    <t xml:space="preserve">  03b979: 0x20 0xac 0x04                | JSR $04ac</t>
  </si>
  <si>
    <t xml:space="preserve">  03b97c: 0x60                          | RTS</t>
  </si>
  <si>
    <t>[0x03b989 - 0x03b98c] "ldy helptext"</t>
  </si>
  <si>
    <t xml:space="preserve">  03b989: 0xa0 0x3c 0xfa                | LDY #$fa3c</t>
  </si>
  <si>
    <t xml:space="preserve">  03b98c: 0x20                          |</t>
  </si>
  <si>
    <t>[0x03baba - 0x03babc] "skip power info draw"</t>
  </si>
  <si>
    <t xml:space="preserve">  03baba: 0xea                          | NOP</t>
  </si>
  <si>
    <t xml:space="preserve">  03babb: 0xea                          | NOP</t>
  </si>
  <si>
    <t xml:space="preserve">  03babc: 0xea                          | NOP</t>
  </si>
  <si>
    <t>[0x03bac9 - 0x03bacb] "jsr check nmi"</t>
  </si>
  <si>
    <t xml:space="preserve">  03bac9: 0x20 0xc1 0xb4                | JSR $b4c1</t>
  </si>
  <si>
    <t>[0x03c037 - 0x03c039] "modify BG3 text shifting table"</t>
  </si>
  <si>
    <t xml:space="preserve">  03c037: 0x2f                          |</t>
  </si>
  <si>
    <t xml:space="preserve">  03c038: 0x06                          |</t>
  </si>
  <si>
    <t xml:space="preserve">  03c039: 0x00                          |</t>
  </si>
  <si>
    <t>[0x03fd42 - 0x03fd81] "draw details labels"</t>
  </si>
  <si>
    <t>DrawDetailsLabels:                      |</t>
  </si>
  <si>
    <t xml:space="preserve">  03fd42: 0x20 0x68 0x13                | JSR $1368</t>
  </si>
  <si>
    <t xml:space="preserve">  03fd45: 0x20 0xf7 0xc2                | JSR $c2f7</t>
  </si>
  <si>
    <t xml:space="preserve">  03fd48: 0xa0 0x52 0xfa                | LDY #$fa52</t>
  </si>
  <si>
    <t xml:space="preserve">  03fd4b: 0x20 0xf9 0x02                | JSR $02f9</t>
  </si>
  <si>
    <t xml:space="preserve">  03fd4e: 0xa0 0x5a 0xfa                | LDY #$fa5a</t>
  </si>
  <si>
    <t xml:space="preserve">  03fd51: 0x20 0xf9 0x02                | JSR $02f9</t>
  </si>
  <si>
    <t xml:space="preserve">  03fd54: 0xa0 0x62 0xfa                | LDY #$fa62</t>
  </si>
  <si>
    <t xml:space="preserve">  03fd57: 0x20 0xf9 0x02                | JSR $02f9</t>
  </si>
  <si>
    <t xml:space="preserve">  03fd5a: 0xa0 0x6c 0xfa                | LDY #$fa6c</t>
  </si>
  <si>
    <t xml:space="preserve">  03fd5d: 0x20 0xf9 0x02                | JSR $02f9</t>
  </si>
  <si>
    <t xml:space="preserve">  03fd60: 0xa0 0x74 0xfa                | LDY #$fa74</t>
  </si>
  <si>
    <t xml:space="preserve">  03fd63: 0x20 0xf9 0x02                | JSR $02f9</t>
  </si>
  <si>
    <t xml:space="preserve">  03fd66: 0xa0 0x7e 0xfa                | LDY #$fa7e</t>
  </si>
  <si>
    <t xml:space="preserve">  03fd69: 0x20 0xf9 0x02                | JSR $02f9</t>
  </si>
  <si>
    <t xml:space="preserve">  03fd6c: 0xa0 0x87 0xfa                | LDY #$fa87</t>
  </si>
  <si>
    <t xml:space="preserve">  03fd6f: 0x20 0xf9 0x02                | JSR $02f9</t>
  </si>
  <si>
    <t xml:space="preserve">  03fd72: 0xa0 0x8f 0xfa                | LDY #$fa8f</t>
  </si>
  <si>
    <t xml:space="preserve">  03fd75: 0x20 0xf9 0x02                | JSR $02f9</t>
  </si>
  <si>
    <t xml:space="preserve">  03fd78: 0xa0 0x99 0xfa                | LDY #$fa99</t>
  </si>
  <si>
    <t xml:space="preserve">  03fd7b: 0x20 0xf9 0x02                | JSR $02f9</t>
  </si>
  <si>
    <t xml:space="preserve">  03fd7e: 0x20 0xc2 0xbf                | JSR $bfc2</t>
  </si>
  <si>
    <t xml:space="preserve">  03fd81: 0x60                          | RTS</t>
  </si>
  <si>
    <t>[0x03c2e1 - 0x03c2e3] "jump Draw Details Labels"</t>
  </si>
  <si>
    <t xml:space="preserve">  03c2e1: 0x20 0x42 0xfd                | JSR $fd42</t>
  </si>
  <si>
    <t>[0x320003 - 0x32007f] "BC common menu"</t>
  </si>
  <si>
    <t xml:space="preserve">  320003: 0xda                          | PHX</t>
  </si>
  <si>
    <t xml:space="preserve">  320004: 0x5a                          | PHY</t>
  </si>
  <si>
    <t xml:space="preserve">  320005: 0x7b                          | TDC</t>
  </si>
  <si>
    <t xml:space="preserve">  320006: 0x0b                          | PHD</t>
  </si>
  <si>
    <t xml:space="preserve">  320007: 0xf4 0x00 0x15                | PEA #$1500</t>
  </si>
  <si>
    <t xml:space="preserve">  32000a: 0x2b                          | PLD</t>
  </si>
  <si>
    <t xml:space="preserve">  32000b: 0xc2 0x20                     | REP $20</t>
  </si>
  <si>
    <t xml:space="preserve">  32000d: 0xad 0x34 0x21                | LDA $2134</t>
  </si>
  <si>
    <t xml:space="preserve">  320010: 0x8f 0xe8 0x80 0x7e           | STA $7e80e8</t>
  </si>
  <si>
    <t xml:space="preserve">  320014: 0x85 0x08                     | STA $08</t>
  </si>
  <si>
    <t xml:space="preserve">  320016: 0xe2 0x20                     | SEP $20</t>
  </si>
  <si>
    <t xml:space="preserve">  320018: 0xa9 0x00                     | LDA #$00</t>
  </si>
  <si>
    <t xml:space="preserve">  32001a: 0x8f 0xea 0x80 0x7e           | STA $7e80ea</t>
  </si>
  <si>
    <t xml:space="preserve">  32001e: 0x85 0x0a                     | STA $0a</t>
  </si>
  <si>
    <t xml:space="preserve">  320020: 0x22 0x80 0x00 0xf2           | JSL $f20080</t>
  </si>
  <si>
    <t xml:space="preserve">  320024: 0x2b                          | PLD</t>
  </si>
  <si>
    <t xml:space="preserve">  320025: 0x7a                          | PLY</t>
  </si>
  <si>
    <t xml:space="preserve">  320026: 0xfa                          | PLX</t>
  </si>
  <si>
    <t xml:space="preserve">  320027: 0xbf 0x00 0x50 0xd8           | LDA $d85000, X</t>
  </si>
  <si>
    <t xml:space="preserve">  32002b: 0x6b                          | RTL</t>
  </si>
  <si>
    <t xml:space="preserve">  32002c: 0xda                          | PHX</t>
  </si>
  <si>
    <t xml:space="preserve">  32002d: 0x5a                          | PHY</t>
  </si>
  <si>
    <t xml:space="preserve">  32002e: 0x7b                          | TDC</t>
  </si>
  <si>
    <t xml:space="preserve">  32002f: 0x0b                          | PHD</t>
  </si>
  <si>
    <t xml:space="preserve">  320030: 0xf4 0x00 0x15                | PEA #$1500</t>
  </si>
  <si>
    <t xml:space="preserve">  320033: 0x2b                          | PLD</t>
  </si>
  <si>
    <t xml:space="preserve">  320034: 0xc2 0x20                     | REP $20</t>
  </si>
  <si>
    <t xml:space="preserve">  320036: 0xaf 0xe8 0x80 0x7e           | LDA $7e80e8</t>
  </si>
  <si>
    <t xml:space="preserve">  32003a: 0x85 0x08                     | STA $08</t>
  </si>
  <si>
    <t xml:space="preserve">  32003c: 0xe2 0x20                     | SEP $20</t>
  </si>
  <si>
    <t xml:space="preserve">  32003e: 0xaf 0xea 0x80 0x7e           | LDA $7e80ea</t>
  </si>
  <si>
    <t xml:space="preserve">  320042: 0x85 0x0a                     | STA $0a</t>
  </si>
  <si>
    <t xml:space="preserve">  320044: 0x22 0x80 0x00 0xf2           | JSL $f20080</t>
  </si>
  <si>
    <t xml:space="preserve">  320048: 0xaa                          | TAX</t>
  </si>
  <si>
    <t xml:space="preserve">  320049: 0xad 0x0b 0x00                | LDA $000b</t>
  </si>
  <si>
    <t xml:space="preserve">  32004c: 0x89 0x08                     | BIT #$08</t>
  </si>
  <si>
    <t xml:space="preserve">  32004e: 0xf0 0x0f                     | BEQ 'F0005F'</t>
  </si>
  <si>
    <t xml:space="preserve">  320050: 0xaf 0xea 0x80 0x7e           | LDA $7e80ea</t>
  </si>
  <si>
    <t xml:space="preserve">  320054: 0x10 0x09                     | BPL $09</t>
  </si>
  <si>
    <t xml:space="preserve">  320056: 0x1a                          | INC</t>
  </si>
  <si>
    <t xml:space="preserve">  320057: 0x8f 0xea 0x80 0x7e           | STA $7e80ea</t>
  </si>
  <si>
    <t xml:space="preserve">  32005b: 0x22 0x32 0x19 0xf2           | JSL $f21932</t>
  </si>
  <si>
    <t>F0005F:                                 |</t>
  </si>
  <si>
    <t xml:space="preserve">  32005f: 0xad 0x0b 0x00                | LDA $000b</t>
  </si>
  <si>
    <t xml:space="preserve">  320062: 0x89 0x04                     | BIT #$04</t>
  </si>
  <si>
    <t xml:space="preserve">  320064: 0xf0 0x12                     | BEQ 'F00078'</t>
  </si>
  <si>
    <t xml:space="preserve">  320066: 0xe0 0x04 0x00                | CPX #$0004</t>
  </si>
  <si>
    <t xml:space="preserve">  320069: 0x90 0x0d                     | BCC $0d</t>
  </si>
  <si>
    <t xml:space="preserve">  32006b: 0xaf 0xea 0x80 0x7e           | LDA $7e80ea</t>
  </si>
  <si>
    <t xml:space="preserve">  32006f: 0x3a                          | DEC</t>
  </si>
  <si>
    <t xml:space="preserve">  320070: 0x8f 0xea 0x80 0x7e           | STA $7e80ea</t>
  </si>
  <si>
    <t xml:space="preserve">  320074: 0x22 0x32 0x19 0xf2           | JSL $f21932</t>
  </si>
  <si>
    <t>F00078:                                 |</t>
  </si>
  <si>
    <t xml:space="preserve">  320078: 0x2b                          | PLD</t>
  </si>
  <si>
    <t xml:space="preserve">  320079: 0x7a                          | PLY</t>
  </si>
  <si>
    <t xml:space="preserve">  32007a: 0xfa                          | PLX</t>
  </si>
  <si>
    <t xml:space="preserve">  32007b: 0xa5 0x09                     | LDA $09</t>
  </si>
  <si>
    <t xml:space="preserve">  32007d: 0x89 0x80                     | BIT #$80</t>
  </si>
  <si>
    <t xml:space="preserve">  32007f: 0x6b                          | RTL</t>
  </si>
  <si>
    <t>[0x321821 - 0x321931] "BC common menu pt 2"</t>
  </si>
  <si>
    <t>Get_attack_name:                        |</t>
  </si>
  <si>
    <t xml:space="preserve">  321821: 0xa5 0x38                     | LDA $38</t>
  </si>
  <si>
    <t xml:space="preserve">  321823: 0x64 0x39                     | STZ $39</t>
  </si>
  <si>
    <t xml:space="preserve">  321825: 0xc9 0x36                     | CMP #$36</t>
  </si>
  <si>
    <t xml:space="preserve">  321827: 0x90 0x31                     | BCC 'Get_spell_attack_name'</t>
  </si>
  <si>
    <t xml:space="preserve">  321829: 0xc9 0x51                     | CMP #$51</t>
  </si>
  <si>
    <t xml:space="preserve">  32182b: 0x90 0x18                     | BCC 'Get_esper_attack_name'</t>
  </si>
  <si>
    <t xml:space="preserve">  32182d: 0xc9 0x55                     | CMP #$55</t>
  </si>
  <si>
    <t xml:space="preserve">  32182f: 0x90 0x04                     | BCC 'to_get_other_attack_name'</t>
  </si>
  <si>
    <t xml:space="preserve">  321831: 0xc9 0x5d                     | CMP #$5d</t>
  </si>
  <si>
    <t xml:space="preserve">  321833: 0x90 0x03                     | BCC 'to_get_swdtech_attack_name'</t>
  </si>
  <si>
    <t>to_get_other_attack_name:               |</t>
  </si>
  <si>
    <t xml:space="preserve">  321835: 0x4c 0x4e 0x1c                | JMP $1c4e</t>
  </si>
  <si>
    <t>to_get_swdtech_attack_name:             |</t>
  </si>
  <si>
    <t xml:space="preserve">  321838: 0x4c 0x67 0x1c                | JMP $1c67</t>
  </si>
  <si>
    <t xml:space="preserve">  32183b: 0x69 0xb9 0xf7                | ADC #$f7b9</t>
  </si>
  <si>
    <t xml:space="preserve">  32183e: 0xaa                          | TAX</t>
  </si>
  <si>
    <t xml:space="preserve">  32183f: 0xa9 0x0a 0x00                | LDA #$000a</t>
  </si>
  <si>
    <t xml:space="preserve">  321842: 0xe2 0x20                     | SEP $20</t>
  </si>
  <si>
    <t xml:space="preserve">  321844: 0x6b                          | RTL</t>
  </si>
  <si>
    <t>Get_esper_attack_name:                  |</t>
  </si>
  <si>
    <t xml:space="preserve">  321845: 0x38                          | SEC</t>
  </si>
  <si>
    <t xml:space="preserve">  321846: 0xe9 0x36                     | SBC #$36</t>
  </si>
  <si>
    <t xml:space="preserve">  321848: 0xc2 0x20                     | REP $20</t>
  </si>
  <si>
    <t xml:space="preserve">  32184a: 0x29 0xff 0x00                | AND #$00ff</t>
  </si>
  <si>
    <t xml:space="preserve">  32184d: 0x0a                          | ASL</t>
  </si>
  <si>
    <t xml:space="preserve">  32184e: 0x0a                          | ASL</t>
  </si>
  <si>
    <t xml:space="preserve">  32184f: 0x0a                          | ASL</t>
  </si>
  <si>
    <t xml:space="preserve">  321850: 0x69 0xe1 0xf6                | ADC #$f6e1</t>
  </si>
  <si>
    <t xml:space="preserve">  321853: 0xaa                          | TAX</t>
  </si>
  <si>
    <t xml:space="preserve">  321854: 0xa9 0x08 0x00                | LDA #$0008</t>
  </si>
  <si>
    <t xml:space="preserve">  321857: 0xe2 0x20                     | SEP $20</t>
  </si>
  <si>
    <t xml:space="preserve">  321859: 0x6b                          | RTL</t>
  </si>
  <si>
    <t>Get_spell_attack_name:                  |</t>
  </si>
  <si>
    <t xml:space="preserve">  32185a: 0xc2 0x20                     | REP $20</t>
  </si>
  <si>
    <t xml:space="preserve">  32185c: 0x29 0xff 0x00                | AND #$00ff</t>
  </si>
  <si>
    <t xml:space="preserve">  32185f: 0x85 0x38                     | STA $38</t>
  </si>
  <si>
    <t xml:space="preserve">  321861: 0x0a                          | ASL</t>
  </si>
  <si>
    <t xml:space="preserve">  321862: 0x0a                          | ASL</t>
  </si>
  <si>
    <t xml:space="preserve">  321863: 0x0a                          | ASL</t>
  </si>
  <si>
    <t xml:space="preserve">  321864: 0x69 0x67 0xf5                | ADC #$f567</t>
  </si>
  <si>
    <t xml:space="preserve">  321867: 0x38                          | SEC</t>
  </si>
  <si>
    <t xml:space="preserve">  321868: 0xe5 0x38                     | SBC $38</t>
  </si>
  <si>
    <t xml:space="preserve">  32186a: 0xaa                          | TAX</t>
  </si>
  <si>
    <t xml:space="preserve">  32186b: 0xa9 0x07 0x00                | LDA #$0007</t>
  </si>
  <si>
    <t xml:space="preserve">  32186e: 0xe2 0x20                     | SEP $20</t>
  </si>
  <si>
    <t xml:space="preserve">  321870: 0x6b                          | RTL</t>
  </si>
  <si>
    <t>F01871:                                 |</t>
  </si>
  <si>
    <t xml:space="preserve">  321871: 0x4c 0x35 0x1c                | JMP $1c35</t>
  </si>
  <si>
    <t xml:space="preserve">  321874: 0xea                          | NOP</t>
  </si>
  <si>
    <t xml:space="preserve">  321875: 0x22 0x21 0x18 0xf2           | JSL $f21821</t>
  </si>
  <si>
    <t xml:space="preserve">  321879: 0x86 0x38                     | STX $38</t>
  </si>
  <si>
    <t xml:space="preserve">  32187b: 0x85 0x3d                     | STA $3d</t>
  </si>
  <si>
    <t xml:space="preserve">  32187d: 0xa9 0xe6                     | LDA #$e6</t>
  </si>
  <si>
    <t xml:space="preserve">  32187f: 0x85 0x3a                     | STA $3a</t>
  </si>
  <si>
    <t xml:space="preserve">  321881: 0xa6 0x36                     | LDX $36</t>
  </si>
  <si>
    <t xml:space="preserve">  321883: 0x86 0x3b                     | STX $3b</t>
  </si>
  <si>
    <t xml:space="preserve">  321885: 0x22 0xa3 0x18 0xf2           | JSL $f218a3</t>
  </si>
  <si>
    <t xml:space="preserve">  321889: 0x6b                          | RTL</t>
  </si>
  <si>
    <t>WriteText:                              |</t>
  </si>
  <si>
    <t xml:space="preserve">  32188a: 0xa6 0x23                     | LDX $23</t>
  </si>
  <si>
    <t xml:space="preserve">  32188c: 0xa0 0x00 0x00                | LDY #$0000</t>
  </si>
  <si>
    <t xml:space="preserve">  32188f: 0xb7 0x20                     | LDA [$20], Y</t>
  </si>
  <si>
    <t xml:space="preserve">  321891: 0xf0 0x0f                     | BEQ $0f</t>
  </si>
  <si>
    <t xml:space="preserve">  321893: 0x9f 0x00 0x00 0x7e           | STA $7e0000, X</t>
  </si>
  <si>
    <t xml:space="preserve">  321897: 0xa9 0x20                     | LDA #$20</t>
  </si>
  <si>
    <t xml:space="preserve">  321899: 0x9f 0x01 0x00 0x7e           | STA $7e0001, X</t>
  </si>
  <si>
    <t xml:space="preserve">  32189d: 0xe8                          | INX</t>
  </si>
  <si>
    <t xml:space="preserve">  32189e: 0xe8                          | INX</t>
  </si>
  <si>
    <t xml:space="preserve">  32189f: 0xc8                          | INY</t>
  </si>
  <si>
    <t xml:space="preserve">  3218a0: 0x80 0xed                     | BRA $ed</t>
  </si>
  <si>
    <t xml:space="preserve">  3218a2: 0x6b                          | RTL</t>
  </si>
  <si>
    <t>Gui__WriteTextLength:                   |</t>
  </si>
  <si>
    <t xml:space="preserve">  3218a3: 0x4c 0x00 0x1c                | JMP $1c00</t>
  </si>
  <si>
    <t xml:space="preserve">  3218a6: 0xea                          | NOP</t>
  </si>
  <si>
    <t xml:space="preserve">  3218a7: 0xea                          | NOP</t>
  </si>
  <si>
    <t xml:space="preserve">  3218a8: 0xea                          | NOP</t>
  </si>
  <si>
    <t xml:space="preserve">  3218a9: 0xea                          | NOP</t>
  </si>
  <si>
    <t xml:space="preserve">  3218aa: 0xea                          | NOP</t>
  </si>
  <si>
    <t xml:space="preserve">  3218ab: 0xea                          | NOP</t>
  </si>
  <si>
    <t xml:space="preserve">  3218ac: 0xea                          | NOP</t>
  </si>
  <si>
    <t xml:space="preserve">  3218ad: 0xea                          | NOP</t>
  </si>
  <si>
    <t xml:space="preserve">  3218ae: 0xea                          | NOP</t>
  </si>
  <si>
    <t xml:space="preserve">  3218af: 0xea                          | NOP</t>
  </si>
  <si>
    <t xml:space="preserve">  3218b0: 0xea                          | NOP</t>
  </si>
  <si>
    <t xml:space="preserve">  3218b1: 0xea                          | NOP</t>
  </si>
  <si>
    <t xml:space="preserve">  3218b2: 0xea                          | NOP</t>
  </si>
  <si>
    <t xml:space="preserve">  3218b3: 0xea                          | NOP</t>
  </si>
  <si>
    <t xml:space="preserve">  3218b4: 0xea                          | NOP</t>
  </si>
  <si>
    <t xml:space="preserve">  3218b5: 0xea                          | NOP</t>
  </si>
  <si>
    <t xml:space="preserve">  3218b6: 0xea                          | NOP</t>
  </si>
  <si>
    <t xml:space="preserve">  3218b7: 0xea                          | NOP</t>
  </si>
  <si>
    <t xml:space="preserve">  3218b8: 0xea                          | NOP</t>
  </si>
  <si>
    <t xml:space="preserve">  3218b9: 0xea                          | NOP</t>
  </si>
  <si>
    <t xml:space="preserve">  3218ba: 0xea                          | NOP</t>
  </si>
  <si>
    <t xml:space="preserve">  3218bb: 0xea                          | NOP</t>
  </si>
  <si>
    <t>F018BC:                                 |</t>
  </si>
  <si>
    <t xml:space="preserve">  3218bc: 0xa6 0x1f                     | LDX $1f</t>
  </si>
  <si>
    <t xml:space="preserve">  3218be: 0xa0 0x00 0x00                | LDY #$0000</t>
  </si>
  <si>
    <t xml:space="preserve">  3218c1: 0xb7 0x1c                     | LDA [$1c], Y</t>
  </si>
  <si>
    <t xml:space="preserve">  3218c3: 0xf0 0x0f                     | BEQ $0f</t>
  </si>
  <si>
    <t xml:space="preserve">  3218c5: 0x9f 0x00 0x00 0x7e           | STA $7e0000, X</t>
  </si>
  <si>
    <t xml:space="preserve">  3218c9: 0xa9 0x30                     | LDA #$30</t>
  </si>
  <si>
    <t xml:space="preserve">  3218cb: 0x9f 0x01 0x00 0x7e           | STA $7e0001, X</t>
  </si>
  <si>
    <t xml:space="preserve">  3218cf: 0xe8                          | INX</t>
  </si>
  <si>
    <t xml:space="preserve">  3218d0: 0xe8                          | INX</t>
  </si>
  <si>
    <t xml:space="preserve">  3218d1: 0xc8                          | INY</t>
  </si>
  <si>
    <t xml:space="preserve">  3218d2: 0x80 0xed                     | BRA $ed</t>
  </si>
  <si>
    <t xml:space="preserve">  3218d4: 0x6b                          | RTL</t>
  </si>
  <si>
    <t xml:space="preserve">  3218d5: 0xa6 0x27                     | LDX $27</t>
  </si>
  <si>
    <t xml:space="preserve">  3218d7: 0xa0 0x00 0x00                | LDY #$0000</t>
  </si>
  <si>
    <t xml:space="preserve">  3218da: 0xb7 0x24                     | LDA [$24], Y</t>
  </si>
  <si>
    <t xml:space="preserve">  3218dc: 0xf0 0x0f                     | BEQ $0f</t>
  </si>
  <si>
    <t xml:space="preserve">  3218de: 0x9f 0x00 0x00 0x7e           | STA $7e0000, X</t>
  </si>
  <si>
    <t xml:space="preserve">  3218e2: 0xa5 0x29                     | LDA $29</t>
  </si>
  <si>
    <t xml:space="preserve">  3218e4: 0x9f 0x01 0x00 0x7e           | STA $7e0001, X</t>
  </si>
  <si>
    <t xml:space="preserve">  3218e8: 0xe8                          | INX</t>
  </si>
  <si>
    <t xml:space="preserve">  3218e9: 0xe8                          | INX</t>
  </si>
  <si>
    <t xml:space="preserve">  3218ea: 0xc8                          | INY</t>
  </si>
  <si>
    <t xml:space="preserve">  3218eb: 0x80 0xed                     | BRA $ed</t>
  </si>
  <si>
    <t xml:space="preserve">  3218ed: 0x6b                          | RTL</t>
  </si>
  <si>
    <t>F018EE:                                 |</t>
  </si>
  <si>
    <t xml:space="preserve">  3218ee: 0xa6 0x15                     | LDX $15</t>
  </si>
  <si>
    <t xml:space="preserve">  3218f0: 0xa0 0x00 0x00                | LDY #$0000</t>
  </si>
  <si>
    <t xml:space="preserve">  3218f3: 0xb7 0x12                     | LDA [$12], Y</t>
  </si>
  <si>
    <t xml:space="preserve">  3218f5: 0x9f 0x00 0x00 0x7e           | STA $7e0000, X</t>
  </si>
  <si>
    <t xml:space="preserve">  3218f9: 0xa5 0x18                     | LDA $18</t>
  </si>
  <si>
    <t xml:space="preserve">  3218fb: 0x9f 0x01 0x00 0x7e           | STA $7e0001, X</t>
  </si>
  <si>
    <t xml:space="preserve">  3218ff: 0xe8                          | INX</t>
  </si>
  <si>
    <t xml:space="preserve">  321900: 0xe8                          | INX</t>
  </si>
  <si>
    <t xml:space="preserve">  321901: 0xc8                          | INY</t>
  </si>
  <si>
    <t xml:space="preserve">  321902: 0xc6 0x17                     | DEC $17</t>
  </si>
  <si>
    <t xml:space="preserve">  321904: 0xd0 0xed                     | BNE $ed</t>
  </si>
  <si>
    <t xml:space="preserve">  321906: 0x6b                          | RTL</t>
  </si>
  <si>
    <t xml:space="preserve">  321907: 0x18                          | CLC</t>
  </si>
  <si>
    <t xml:space="preserve">  321908: 0xa6 0x1e                     | LDX $1e</t>
  </si>
  <si>
    <t xml:space="preserve">  32190a: 0xa4 0x1c                     | LDY $1c</t>
  </si>
  <si>
    <t xml:space="preserve">  32190c: 0x8c 0x04 0x42                | STY $4204</t>
  </si>
  <si>
    <t xml:space="preserve">  32190f: 0xa9 0x0a                     | LDA #$0a</t>
  </si>
  <si>
    <t xml:space="preserve">  321911: 0x8d 0x06 0x42                | STA $4206</t>
  </si>
  <si>
    <t xml:space="preserve">  321914: 0xa5 0x20                     | LDA $20</t>
  </si>
  <si>
    <t xml:space="preserve">  321916: 0x9f 0x01 0x00 0x7e           | STA $7e0001, X</t>
  </si>
  <si>
    <t xml:space="preserve">  32191a: 0xca                          | DEX</t>
  </si>
  <si>
    <t xml:space="preserve">  32191b: 0xca                          | DEX</t>
  </si>
  <si>
    <t xml:space="preserve">  32191c: 0xa9 0xb4                     | LDA #$b4</t>
  </si>
  <si>
    <t xml:space="preserve">  32191e: 0x6d 0x16 0x42                | ADC $4216</t>
  </si>
  <si>
    <t xml:space="preserve">  321921: 0x9f 0x02 0x00 0x7e           | STA $7e0002, X</t>
  </si>
  <si>
    <t xml:space="preserve">  321925: 0xac 0x14 0x42                | LDY $4214</t>
  </si>
  <si>
    <t xml:space="preserve">  321928: 0xd0 0xe2                     | BNE $e2</t>
  </si>
  <si>
    <t xml:space="preserve">  32192a: 0x6b                          | RTL</t>
  </si>
  <si>
    <t xml:space="preserve">  32192b: 0xa9 0x20                     | LDA #$20</t>
  </si>
  <si>
    <t xml:space="preserve">  32192d: 0x8f 0x40 0x21 0x00           | STA $002140</t>
  </si>
  <si>
    <t xml:space="preserve">  321931: 0x6b                          | RTL</t>
  </si>
  <si>
    <t>[0x321c00 - 0x321c85] "BC common menu pt3"</t>
  </si>
  <si>
    <t>Print_attack_name:                      |</t>
  </si>
  <si>
    <t xml:space="preserve">  321c00: 0xa9 0x0a                     | LDA #$0a</t>
  </si>
  <si>
    <t xml:space="preserve">  321c02: 0x85 0x3f                     | STA $3f</t>
  </si>
  <si>
    <t xml:space="preserve">  321c04: 0xa6 0x3b                     | LDX $3b</t>
  </si>
  <si>
    <t xml:space="preserve">  321c06: 0xa0 0x00 0x00                | LDY #$0000</t>
  </si>
  <si>
    <t xml:space="preserve">  321c09: 0xb7 0x38                     | LDA [$38], Y</t>
  </si>
  <si>
    <t xml:space="preserve">  321c0b: 0x9f 0x00 0x00 0x7e           | STA $7e0000, X</t>
  </si>
  <si>
    <t xml:space="preserve">  321c0f: 0xa9 0x20                     | LDA #$20</t>
  </si>
  <si>
    <t xml:space="preserve">  321c11: 0x9f 0x01 0x00 0x7e           | STA $7e0001, X</t>
  </si>
  <si>
    <t xml:space="preserve">  321c15: 0xe8                          | INX</t>
  </si>
  <si>
    <t xml:space="preserve">  321c16: 0xe8                          | INX</t>
  </si>
  <si>
    <t xml:space="preserve">  321c17: 0xc8                          | INY</t>
  </si>
  <si>
    <t xml:space="preserve">  321c18: 0xc6 0x3f                     | DEC $3f</t>
  </si>
  <si>
    <t xml:space="preserve">  321c1a: 0xc6 0x3d                     | DEC $3d</t>
  </si>
  <si>
    <t xml:space="preserve">  321c1c: 0xd0 0xeb                     | BNE $eb</t>
  </si>
  <si>
    <t xml:space="preserve">  321c1e: 0xa5 0x3f                     | LDA $3f</t>
  </si>
  <si>
    <t xml:space="preserve">  321c20: 0xf0 0x12                     | BEQ $12</t>
  </si>
  <si>
    <t xml:space="preserve">  321c22: 0xa9 0xff                     | LDA #$ff</t>
  </si>
  <si>
    <t xml:space="preserve">  321c24: 0x9f 0x00 0x00 0x7e           | STA $7e0000, X</t>
  </si>
  <si>
    <t xml:space="preserve">  321c28: 0xa9 0x20                     | LDA #$20</t>
  </si>
  <si>
    <t xml:space="preserve">  321c2a: 0x9f 0x01 0x00 0x7e           | STA $7e0001, X</t>
  </si>
  <si>
    <t xml:space="preserve">  321c2e: 0xe8                          | INX</t>
  </si>
  <si>
    <t xml:space="preserve">  321c2f: 0xe8                          | INX</t>
  </si>
  <si>
    <t xml:space="preserve">  321c30: 0xc6 0x3f                     | DEC $3f</t>
  </si>
  <si>
    <t xml:space="preserve">  321c32: 0xd0 0xee                     | BNE $ee</t>
  </si>
  <si>
    <t xml:space="preserve">  321c34: 0x6b                          | RTL</t>
  </si>
  <si>
    <t>F01C35:                                 |</t>
  </si>
  <si>
    <t xml:space="preserve">  321c35: 0xa9 0xe6                     | LDA #$e6</t>
  </si>
  <si>
    <t xml:space="preserve">  321c37: 0x85 0x3a                     | STA $3a</t>
  </si>
  <si>
    <t xml:space="preserve">  321c39: 0xa5 0x35                     | LDA $35</t>
  </si>
  <si>
    <t xml:space="preserve">  321c3b: 0x85 0x38                     | STA $38</t>
  </si>
  <si>
    <t xml:space="preserve">  321c3d: 0x22 0x21 0x18 0xf2           | JSL $f21821</t>
  </si>
  <si>
    <t xml:space="preserve">  321c41: 0x86 0x38                     | STX $38</t>
  </si>
  <si>
    <t xml:space="preserve">  321c43: 0x85 0x3d                     | STA $3d</t>
  </si>
  <si>
    <t xml:space="preserve">  321c45: 0xa6 0x36                     | LDX $36</t>
  </si>
  <si>
    <t xml:space="preserve">  321c47: 0x86 0x3b                     | STX $3b</t>
  </si>
  <si>
    <t xml:space="preserve">  321c49: 0x22 0xa3 0x18 0xf2           | JSL $f218a3</t>
  </si>
  <si>
    <t xml:space="preserve">  321c4d: 0x6b                          | RTL</t>
  </si>
  <si>
    <t xml:space="preserve">  321c4e: 0x38                          | SEC</t>
  </si>
  <si>
    <t xml:space="preserve">  321c4f: 0xe9 0x51                     | SBC #$51</t>
  </si>
  <si>
    <t xml:space="preserve">  321c51: 0xc2 0x20                     | REP $20</t>
  </si>
  <si>
    <t xml:space="preserve">  321c53: 0x29 0xff 0x00                | AND #$00ff</t>
  </si>
  <si>
    <t xml:space="preserve">  321c56: 0x85 0x38                     | STA $38</t>
  </si>
  <si>
    <t xml:space="preserve">  321c58: 0x0a                          | ASL</t>
  </si>
  <si>
    <t xml:space="preserve">  321c59: 0x0a                          | ASL</t>
  </si>
  <si>
    <t xml:space="preserve">  321c5a: 0x65 0x38                     | ADC $38</t>
  </si>
  <si>
    <t xml:space="preserve">  321c5c: 0x0a                          | ASL</t>
  </si>
  <si>
    <t xml:space="preserve">  321c5d: 0x69 0xb9 0xf7                | ADC #$f7b9</t>
  </si>
  <si>
    <t xml:space="preserve">  321c60: 0xaa                          | TAX</t>
  </si>
  <si>
    <t xml:space="preserve">  321c61: 0xa9 0x0a 0x00                | LDA #$000a</t>
  </si>
  <si>
    <t xml:space="preserve">  321c64: 0xe2 0x20                     | SEP $20</t>
  </si>
  <si>
    <t xml:space="preserve">  321c66: 0x6b                          | RTL</t>
  </si>
  <si>
    <t xml:space="preserve">  321c67: 0xa9 0xcf                     | LDA #$cf</t>
  </si>
  <si>
    <t xml:space="preserve">  321c69: 0x85 0x3a                     | STA $3a</t>
  </si>
  <si>
    <t xml:space="preserve">  321c6b: 0xa5 0x35                     | LDA $35</t>
  </si>
  <si>
    <t xml:space="preserve">  321c6d: 0x38                          | SEC</t>
  </si>
  <si>
    <t xml:space="preserve">  321c6e: 0xe9 0x55                     | SBC #$55</t>
  </si>
  <si>
    <t xml:space="preserve">  321c70: 0xc2 0x20                     | REP $20</t>
  </si>
  <si>
    <t xml:space="preserve">  321c72: 0x29 0xff 0x00                | AND #$00ff</t>
  </si>
  <si>
    <t xml:space="preserve">  321c75: 0x0a                          | ASL</t>
  </si>
  <si>
    <t xml:space="preserve">  321c76: 0x85 0x38                     | STA $38</t>
  </si>
  <si>
    <t xml:space="preserve">  321c78: 0x0a                          | ASL</t>
  </si>
  <si>
    <t xml:space="preserve">  321c79: 0x65 0x38                     | ADC $38</t>
  </si>
  <si>
    <t xml:space="preserve">  321c7b: 0x0a                          | ASL</t>
  </si>
  <si>
    <t xml:space="preserve">  321c7c: 0x69 0x40 0x3c                | ADC #$3c40</t>
  </si>
  <si>
    <t xml:space="preserve">  321c7f: 0xaa                          | TAX</t>
  </si>
  <si>
    <t xml:space="preserve">  321c80: 0xa9 0x0a 0x00                | LDA #$000a</t>
  </si>
  <si>
    <t xml:space="preserve">  321c83: 0xe2 0x20                     | SEP $20</t>
  </si>
  <si>
    <t xml:space="preserve">  321c85: 0x6b                          | RTL</t>
  </si>
  <si>
    <t>Max depth: 4</t>
  </si>
  <si>
    <t>Highest: 4</t>
  </si>
  <si>
    <t>High: 3.178571428571429</t>
  </si>
  <si>
    <t>Avg depth: 2.357142857142857</t>
  </si>
  <si>
    <t>1: TERRA</t>
  </si>
  <si>
    <t>1: LOCKE</t>
  </si>
  <si>
    <t>3: SABIN</t>
  </si>
  <si>
    <t>1: UMARO</t>
  </si>
  <si>
    <t>Low: 14 | Mid: 22 | High: 31</t>
  </si>
  <si>
    <t>Throw, Steal, Possess, Item</t>
  </si>
  <si>
    <t>Throw, Jump, Runic, Item</t>
  </si>
  <si>
    <t>Fight, SwdTech, Magic, Health</t>
  </si>
  <si>
    <t>Fight, Throw, Sketch, Morph</t>
  </si>
  <si>
    <t>Capture, Throw, Sketch, Morph</t>
  </si>
  <si>
    <t>Lore, Tools, Magic, Mimic</t>
  </si>
  <si>
    <t>Fight, Blitz, Dance, Item</t>
  </si>
  <si>
    <t>Fight, Blitz, Tools, Item</t>
  </si>
  <si>
    <t>Fight, Mimic, Magic, Item</t>
  </si>
  <si>
    <t>Fight, Lore, Runic, SwdTech</t>
  </si>
  <si>
    <t>Slot, Lore, Runic, SwdTech</t>
  </si>
  <si>
    <t>Fight, Sketch, Magic, Item</t>
  </si>
  <si>
    <t>GP Rain, Sketch, Mimic, Item</t>
  </si>
  <si>
    <t>Fight, Dance, Mimic, Item</t>
  </si>
  <si>
    <t>Capture, Throw, Sketch, Item</t>
  </si>
  <si>
    <t>Fight, Tools, Magic, Mimic</t>
  </si>
  <si>
    <t>Slot, Lore, Runic, Item</t>
  </si>
  <si>
    <t>{0: 121, 1: 82, 2: 26, 3: 5, 4: 2}</t>
  </si>
  <si>
    <t>Character Depth 1: 104</t>
  </si>
  <si>
    <t>Character Depth 3: 59</t>
  </si>
  <si>
    <t>Character Depth 4: 37</t>
  </si>
  <si>
    <t>Kefka's Tower 5: 16</t>
  </si>
  <si>
    <t>-cg -oa 2.2.2.2.6.6.4.9.9 -ob 3.1.1.2.9.9.4.12.12 -oc 30.8.8.1.1.11.8 -od 59.1.1.11.31 -sc1 random -sc2 random -sc3 random -sal -eu -csrp 80 125 -fst -brl -slr 3 5 -lmprp 75 125 -lel -srr 25 35 -rnl -rnc -sdr 1 2 -das -dda -dns -sch -scis -com 98989898989898989898989898 -rec1 28 -rec2 27 -xpm 3 -mpm 5 -gpm 5 -nxppd -lsced 2 -hmced 2 -xgced 2 -ase 2 -msl 40 -sed -bbs -drloc shuffle -stloc mix -be -bnu -res -fer 0 -escr 100 -dgne -wnz -mmnu -cmd -esr 2 5 -ebr 82 -emprp 75 125 -nm1 random -rnl1 -rns1 -nm2 random -rnl2 -rns2 -nmmi -mmprp 75 125 -gp 5000 -smc 3 -sto 1 -ieor 33 -ieror 33 -csb 3 14 -mca -stra -saw -sisr 20 -sprp 75 125 -sdm 4 -npi -sebr -sesb -ccsr 20 -cms -frw -wmhc -cor -crr -crvr 50 60 -crm -ari -anca -adeh -nmc -noshoes -nu -nfps -fs -fe -fvd -fr -fj -fbs -fedc -fc -ond -rr -etn</t>
  </si>
  <si>
    <t>new flags</t>
  </si>
  <si>
    <t>combine</t>
  </si>
  <si>
    <t xml:space="preserve"> -cgdepth 1.5 -spdbst -ezbuff -bemod 50 -ltier -npctips -swapstats -startulti -ultis -nogoodchests -rxi -1of -fightrand 20 -magicrand 50 -itemrand 10 -cmdsafety -shopsnogood -iteach 20 -irstat 10 -idesc -irrdrstch 30 -irrdrstvar 8 -rntiers1 -rntiers2 -ragetier -shopydetails -iidd</t>
  </si>
  <si>
    <t>-cg -oa 2.2.2.2.6.6.4.9.9 -ob 3.1.1.2.9.9.4.12.12 -oc 30.8.8.1.1.11.8 -od 59.1.1.11.31 -sc1 random -sc2 random -sc3 random -sal -eu -csrp 80 125 -fst -brl -slr 3 5 -lmprp 75 125 -lel -srr 25 35 -rnl -rnc -sdr 1 2 -das -dda -dns -sch -scis -com 98989898989898989898989898 -rec1 28 -rec2 27 -xpm 3 -mpm 5 -gpm 5 -nxppd -lsced 2 -hmced 2 -xgced 2 -ase 2 -msl 40 -sed -bbs -drloc shuffle -stloc mix -be -bnu -res -fer 0 -escr 100 -dgne -wnz -mmnu -cmd -esr 2 5 -ebr 82 -emprp 75 125 -nm1 random -rnl1 -rns1 -nm2 random -rnl2 -rns2 -nmmi -mmprp 75 125 -gp 5000 -smc 3 -sto 1 -ieor 33 -ieror 33 -csb 3 14 -mca -stra -saw -sisr 20 -sprp 75 125 -sdm 4 -npi -sebr -sesb -ccsr 20 -cms -frw -wmhc -cor -crr -crvr 50 60 -crm -ari -anca -adeh -nmc -noshoes -nu -nfps -fs -fe -fvd -fr -fj -fbs -fedc -fc -ond -rr -etn -cgdepth 1.5 -spdbst -ezbuff -bemod 50 -ltier -npctips -swapstats -startulti -ultis -nogoodchests -rxi -1of -fightrand 20 -magicrand 50 -itemrand 10 -cmdsafety -shopsnogood -iteach 20 -irstat 10 -idesc -irrdrstch 30 -irrdrstvar 8 -rntiers1 -rntiers2 -ragetier -shopydetails -iidd</t>
  </si>
  <si>
    <t>Generated 2023-01-29 03:27:17</t>
  </si>
  <si>
    <t>Output    f_wc_dxz9fi7tpmvd.smc</t>
  </si>
  <si>
    <t>Log       f_wc_dxz9fi7tpmvd.txt</t>
  </si>
  <si>
    <t>Seed      dxz9fi7tpmvd</t>
  </si>
  <si>
    <t>Flags     -cg -cgdepth 1.5 -oa 2.2.2.2.6.6.4.9.9 -ob 3.1.1.2.9.9.4.12.12 -oc 30.8.8.1.1.11.8 -od 59.1.1.11.31 -sc1 random -sc2 random -sc3 random -sal -eu -csrp 80 125 -swapstats -startulti -fst -brl -slr 3 5 -lmprp 75 125 -lel -srr 25 35 -rnl -rnc -ragetier -sdr 1 2 -das -dda -dns -sch -scis -com 98989898989898989898989898 -rec1 28 -rec2 27 -fightrand 20 -magicrand 50 -itemrand 10 -cmdsafety -xpm 3 -mpm 5 -gpm 5 -nxppd -lsced 2 -hmced 2 -xgced 2 -ase 2 -msl 40 -sed -bbs -drloc shuffle -stloc mix -be -bnu -spdbst -ezbuff -bemod 50 -res -fer 0 -escr 100 -dgne -wnz -mmnu -cmd -esr 2 5 -ebr 82 -emprp 75 125 -nm1 random -rnl1 -rns1 -nm2 random -rnl2 -rns2 -nmmi -mmprp 75 125 -gp 5000 -smc 3 -sto 1 -ieor 33 -ieror 33 -csb 3 14 -mca -stra -saw -ultis -iteach 20 -irstat 10 -irrdrstch 30 -irrdrstvar 8 -idesc -sisr 20 -sprp 75 125 -sdm 4 -npi -sebr -sesb -shopsnogood -ccsr 20 -cms -nogoodchests -rxi -frw -wmhc -cor -crr -crvr 50 60 -crm -ari -anca -adeh -nmc -noshoes -nu -nfps -1of -fs -fe -fvd -fr -fj -fbs -fedc -fc -ond -rr -ltier -npctips -shopydetails -iidd -etn</t>
  </si>
  <si>
    <t>Hash      Man, Cid, Shopkeeper, Scholar</t>
  </si>
  <si>
    <t>LOCKE / Start -&gt; TERRA / Phoenix Cave</t>
  </si>
  <si>
    <t>UMARO / Start -&gt; SABIN / Umaro's Cave -&gt; SHADOW / Imperial Camp -&gt; EDGAR / Gau Father House -&gt; CYAN / Ancient Castle</t>
  </si>
  <si>
    <t>UMARO / Start -&gt; SABIN / Umaro's Cave -&gt; SHADOW / Imperial Camp</t>
  </si>
  <si>
    <t>UMARO / Start -&gt; SABIN / Umaro's Cave -&gt; SHADOW / Imperial Camp -&gt; EDGAR / Gau Father House</t>
  </si>
  <si>
    <t>UMARO / Start -&gt; SABIN / Umaro's Cave</t>
  </si>
  <si>
    <t>LOCKE / Start -&gt; TERRA / Phoenix Cave -&gt; MOG / Whelk -&gt; CELES / Lone Wolf</t>
  </si>
  <si>
    <t>LOCKE / Start -&gt; TERRA / Phoenix Cave -&gt; MOG / Whelk -&gt; CELES / Lone Wolf -&gt; STRAGO / South Figaro</t>
  </si>
  <si>
    <t>UMARO / Start -&gt; SABIN / Umaro's Cave -&gt; SETZER / Mt. Kolts</t>
  </si>
  <si>
    <t>LOCKE / Start -&gt; TERRA / Phoenix Cave -&gt; MOG / Whelk</t>
  </si>
  <si>
    <t>UMARO / Start -&gt; SABIN / Umaro's Cave -&gt; SHADOW / Imperial Camp -&gt; EDGAR / Gau Father House -&gt; CYAN / Ancient Castle -&gt; GAU / Doma WOR</t>
  </si>
  <si>
    <t>LOCKE / Start -&gt; TERRA / Phoenix Cave -&gt; MOG / Whelk -&gt; GOGO / Narshe Moogle Defense</t>
  </si>
  <si>
    <t>UMARO / Start</t>
  </si>
  <si>
    <t>{'TERRA': 2, 'LOCKE': 1, 'CYAN': 5, 'SHADOW': 3, 'EDGAR': 4, 'SABIN': 2, 'CELES': 4, 'STRAGO': 5, 'RELM': 1, 'SETZER': 3, 'MOG': 3, 'GAU': 6, 'GOGO': 4, 'UMARO': 1}</t>
  </si>
  <si>
    <t>Ancient Castle : 4</t>
  </si>
  <si>
    <t>Baren Falls : 2</t>
  </si>
  <si>
    <t>Burning House : 5</t>
  </si>
  <si>
    <t>Collapsing House : 2</t>
  </si>
  <si>
    <t>Doma WOB : 5</t>
  </si>
  <si>
    <t>Doma WOR : 5</t>
  </si>
  <si>
    <t>Ebot's Rock : 5</t>
  </si>
  <si>
    <t>Esper Mountain : 1</t>
  </si>
  <si>
    <t>Fanatic's Tower : 5</t>
  </si>
  <si>
    <t>Figaro Castle WOB : 4</t>
  </si>
  <si>
    <t>Figaro Castle WOR : 4</t>
  </si>
  <si>
    <t>Floating Continent : 3</t>
  </si>
  <si>
    <t>Gau Father House : 3</t>
  </si>
  <si>
    <t>Imperial Camp : 2</t>
  </si>
  <si>
    <t>Lete River : 2</t>
  </si>
  <si>
    <t>Lone Wolf : 3</t>
  </si>
  <si>
    <t>Mobliz WOR : 2</t>
  </si>
  <si>
    <t>Mt. Kolts : 2</t>
  </si>
  <si>
    <t>Mt. Zozo : 5</t>
  </si>
  <si>
    <t>Narshe Moogle Defense : 3</t>
  </si>
  <si>
    <t>Narshe WOR : 1</t>
  </si>
  <si>
    <t>Owzer Mansion : 1</t>
  </si>
  <si>
    <t>Phantom Train : 2</t>
  </si>
  <si>
    <t>Phoenix Cave : 1</t>
  </si>
  <si>
    <t>Sealed Gate : 2</t>
  </si>
  <si>
    <t>Serpent Trench : 6</t>
  </si>
  <si>
    <t>South Figaro Cave : 1</t>
  </si>
  <si>
    <t>Umaro's Cave : 1</t>
  </si>
  <si>
    <t>Veldt : 6</t>
  </si>
  <si>
    <t>Veldt Cave WOR : 3</t>
  </si>
  <si>
    <t>Whelk : 2</t>
  </si>
  <si>
    <t>Zone Eater : 4</t>
  </si>
  <si>
    <t>Zozo : 2</t>
  </si>
  <si>
    <t>[('Bahamut', 26), ('Shiva', 52), ('Crusader', 58), ('Phoenix', 62), ('Siren', 70), ('Odin', 76), ('Alexandr', 82), ('Sraphim', 82), ('Ifrit', 100), ('ZoneSeek', 100), ('Stray', 127), ('Fenrir', 129), ('Starlet', 145), ('Terrato', 171), ('Bismark', 207), ('Shoat', 212), ('Tritoch', 222), ('Ragnarok', 226), ('Phantom', 227), ('Carbunkl', 239), ('Golem', 240), ('Maduin', 255), ('Unicorn', 315), ('Ramuh', 331), ('Raiden', 378), ('Palidor', 398), ('Kirin', 483)]</t>
  </si>
  <si>
    <t>['Bahamut', 'Shiva', 'Siren', 'Crusader', 'Alexandr', 'Phoenix', 'Ifrit', 'ZoneSeek', 'Odin', 'Sraphim', 'Starlet', 'Terrato', 'Stray', 'Shoat', 'Fenrir', 'Ragnarok', 'Phantom', 'Bismark', 'Tritoch', 'Maduin', 'Carbunkl', 'Golem', 'Unicorn', 'Ramuh', 'Palidor', 'Raiden', 'Kirin']</t>
  </si>
  <si>
    <t>Floating Continent: 3 / Esper: Ifrit | 100</t>
  </si>
  <si>
    <t>Veldt: 6 / Esper: Phantom | 227</t>
  </si>
  <si>
    <t>Fanatic's Tower: 5 / Esper: Shoat | 212</t>
  </si>
  <si>
    <t>Floating Continent: 3 / Esper: ZoneSeek | 100</t>
  </si>
  <si>
    <t>Magitek Factory: 4 / Esper: Terrato | 171</t>
  </si>
  <si>
    <t>Phantom Train: 2 / Esper: Crusader | 58</t>
  </si>
  <si>
    <t>South Figaro Cave: 1 / Esper: Bahamut | 26</t>
  </si>
  <si>
    <t>Baren Falls: 2 / Esper: Phoenix | 62</t>
  </si>
  <si>
    <t>Owzer Mansion: 1 / Esper: Shiva | 52</t>
  </si>
  <si>
    <t>Mobliz WOR: 2 / Esper: Sraphim | 82</t>
  </si>
  <si>
    <t>Burning House: 5 / Esper: Unicorn | 315</t>
  </si>
  <si>
    <t>Lete River: 2 / Esper: Starlet | 145</t>
  </si>
  <si>
    <t>Auction House: 1 / Esper: Siren | 70</t>
  </si>
  <si>
    <t>Daryl's Tomb: 3 / Esper: Tritoch | 222</t>
  </si>
  <si>
    <t>Auction House: 1 / Esper: Alexandr | 82</t>
  </si>
  <si>
    <t>Sealed Gate: 2 / Esper: Ragnarok | 226</t>
  </si>
  <si>
    <t>Doma WOB: 5 / Esper: Kirin | 483</t>
  </si>
  <si>
    <t>Opera House: 4 / Esper: Raiden | 378</t>
  </si>
  <si>
    <t>Magitek Factory: 4 / Esper: Palidor | 398</t>
  </si>
  <si>
    <t>Tzen: 1 / Esper: Odin | 76</t>
  </si>
  <si>
    <t>Mt. Zozo: 5 / Esper: Ramuh | 331</t>
  </si>
  <si>
    <t>Figaro Castle WOR: 4 / Esper: Golem | 240</t>
  </si>
  <si>
    <t>Floating Continent: 3 / Esper: Carbunkl | 239</t>
  </si>
  <si>
    <t>Collapsing House: 2 / Esper: Maduin | 255</t>
  </si>
  <si>
    <t>Doma WOR: 5 / Esper: Bismark | 207</t>
  </si>
  <si>
    <t>Kohlingen: 3 / Esper: Fenrir | 129</t>
  </si>
  <si>
    <t>Magitek Factory: 4 / Esper: Stray | 127</t>
  </si>
  <si>
    <t>High: 4.571428571428571</t>
  </si>
  <si>
    <t>Avg depth: 3.142857142857143</t>
  </si>
  <si>
    <t>2: CYAN</t>
  </si>
  <si>
    <t>3: GAU</t>
  </si>
  <si>
    <t>1: GOGO</t>
  </si>
  <si>
    <t>Low: 18 | Mid: 30 | High: 45</t>
  </si>
  <si>
    <t>Health, GP Rain, Capture, Item</t>
  </si>
  <si>
    <t>Dance, Morph, Mimic, Steal</t>
  </si>
  <si>
    <t>Fight, Throw, Capture, Item</t>
  </si>
  <si>
    <t>Dance, Throw, Capture, Item</t>
  </si>
  <si>
    <t>Fight, Sketch, Dance, Item</t>
  </si>
  <si>
    <t>Fight, Throw, Dance, Item</t>
  </si>
  <si>
    <t>Lore, Rage, Runic, Blitz</t>
  </si>
  <si>
    <t>Fight, Lore, SwdTech, Item</t>
  </si>
  <si>
    <t>Rage, Blitz, Magic, Item</t>
  </si>
  <si>
    <t>SwdTech, Blitz, Magic, Item</t>
  </si>
  <si>
    <t>Fight, Steal, GP Rain, Item</t>
  </si>
  <si>
    <t>Dance, Steal, GP Rain, Jump</t>
  </si>
  <si>
    <t>Control, Jump, Magic, Item</t>
  </si>
  <si>
    <t>Control, Jump, Magic, Tools</t>
  </si>
  <si>
    <t>Throw, Control, Steal, Blitz</t>
  </si>
  <si>
    <t>Health, Runic, Magic, Item</t>
  </si>
  <si>
    <t>SwdTech, Possess, Magic, Item</t>
  </si>
  <si>
    <t>Dance, Morph, Mimic, Item</t>
  </si>
  <si>
    <t>Fight, Rage, Magic, Blitz</t>
  </si>
  <si>
    <t>Fight, Steal, GP Rain, Jump</t>
  </si>
  <si>
    <t>Fight, Control, Steal, Blitz</t>
  </si>
  <si>
    <t>{0: 95, 1: 101, 2: 32, 3: 3, 4: 5}</t>
  </si>
  <si>
    <t>Character Depth 1: 100</t>
  </si>
  <si>
    <t>Character Depth 2: 62</t>
  </si>
  <si>
    <t>Character Depth 3: 14</t>
  </si>
  <si>
    <t>Character Depth 4: 46</t>
  </si>
  <si>
    <t>Character Depth 5: 23</t>
  </si>
  <si>
    <t>Character Depth 6: 2</t>
  </si>
  <si>
    <t>Generated 2023-01-29 03:34:49</t>
  </si>
  <si>
    <t>Output    f_wc_ze74egypy6jv.smc</t>
  </si>
  <si>
    <t>Log       f_wc_ze74egypy6jv.txt</t>
  </si>
  <si>
    <t>Seed      ze74egypy6jv</t>
  </si>
  <si>
    <t>Hash      Suit Gau, Yura, Boy, Maria</t>
  </si>
  <si>
    <t>Traceback (most recent call last):</t>
  </si>
  <si>
    <t xml:space="preserve">  File "F:\Program Files (x86)\snes9x\Roms\FF6Rand\WorldsCollide-main\wc.py", line 37, in &lt;module&gt;</t>
  </si>
  <si>
    <t xml:space="preserve">    main()</t>
  </si>
  <si>
    <t xml:space="preserve">  File "F:\Program Files (x86)\snes9x\Roms\FF6Rand\WorldsCollide-main\wc.py", line 11, in main</t>
  </si>
  <si>
    <t xml:space="preserve">    from data.data import Data</t>
  </si>
  <si>
    <t xml:space="preserve">  File "F:\Program Files (x86)\snes9x\Roms\FF6Rand\WorldsCollide-main\data\data.py", line 1, in &lt;module&gt;</t>
  </si>
  <si>
    <t xml:space="preserve">    import data.dialogs as dialogs</t>
  </si>
  <si>
    <t xml:space="preserve">  File "F:\Program Files (x86)\snes9x\Roms\FF6Rand\WorldsCollide-main\data\dialogs\__init__.py", line 13, in &lt;module&gt;</t>
  </si>
  <si>
    <t xml:space="preserve">    __init__()</t>
  </si>
  <si>
    <t xml:space="preserve">  File "F:\Program Files (x86)\snes9x\Roms\FF6Rand\WorldsCollide-main\data\dialogs\__init__.py", line 3, in __init__</t>
  </si>
  <si>
    <t xml:space="preserve">    dialogs = Dialogs()</t>
  </si>
  <si>
    <t xml:space="preserve">  File "F:\Program Files (x86)\snes9x\Roms\FF6Rand\WorldsCollide-main\data\dialogs\dialogs.py", line 41, in __init__</t>
  </si>
  <si>
    <t xml:space="preserve">    self.read()</t>
  </si>
  <si>
    <t xml:space="preserve">  File "F:\Program Files (x86)\snes9x\Roms\FF6Rand\WorldsCollide-main\data\dialogs\dialogs.py", line 46, in read</t>
  </si>
  <si>
    <t xml:space="preserve">    self.read_dialogs()</t>
  </si>
  <si>
    <t xml:space="preserve">  File "F:\Program Files (x86)\snes9x\Roms\FF6Rand\WorldsCollide-main\data\dialogs\dialogs.py", line 69, in read_dialogs</t>
  </si>
  <si>
    <t xml:space="preserve">    if args.item_teacher is not None:</t>
  </si>
  <si>
    <t>NameError: name 'args' is not defined</t>
  </si>
  <si>
    <t>Generated 2023-01-29 03:35:45</t>
  </si>
  <si>
    <t>Output    f_wc_nz6y0tl2avuy.smc</t>
  </si>
  <si>
    <t>Log       f_wc_nz6y0tl2avuy.txt</t>
  </si>
  <si>
    <t>Seed      nz6y0tl2avuy</t>
  </si>
  <si>
    <t>Hash      Daryl, Bird, Conductor, Dancer</t>
  </si>
  <si>
    <t>GAU / Start -&gt; SHADOW / Serpent Trench -&gt; RELM / Gau Father House -&gt; SABIN / Owzer Mansion -&gt; TERRA / Phantom Train</t>
  </si>
  <si>
    <t>GAU / Start -&gt; SHADOW / Serpent Trench -&gt; RELM / Gau Father House -&gt; CELES / Esper Mountain -&gt; LOCKE / Opera House</t>
  </si>
  <si>
    <t>GAU / Start -&gt; SHADOW / Serpent Trench -&gt; RELM / Gau Father House -&gt; SABIN / Owzer Mansion -&gt; CYAN / Mt. Kolts</t>
  </si>
  <si>
    <t>GAU / Start -&gt; SHADOW / Serpent Trench</t>
  </si>
  <si>
    <t>GAU / Start -&gt; SHADOW / Serpent Trench -&gt; RELM / Gau Father House -&gt; SABIN / Owzer Mansion</t>
  </si>
  <si>
    <t>GAU / Start -&gt; SHADOW / Serpent Trench -&gt; RELM / Gau Father House -&gt; CELES / Esper Mountain</t>
  </si>
  <si>
    <t>GAU / Start -&gt; SHADOW / Serpent Trench -&gt; RELM / Gau Father House</t>
  </si>
  <si>
    <t>GAU / Start -&gt; SHADOW / Serpent Trench -&gt; RELM / Gau Father House -&gt; SABIN / Owzer Mansion -&gt; SETZER / Collapsing House</t>
  </si>
  <si>
    <t>GAU / Start -&gt; SHADOW / Serpent Trench -&gt; RELM / Gau Father House -&gt; SABIN / Owzer Mansion -&gt; TERRA / Phantom Train -&gt; MOG / Mobliz WOR</t>
  </si>
  <si>
    <t>GAU / Start -&gt; SHADOW / Serpent Trench -&gt; RELM / Gau Father House -&gt; SABIN / Owzer Mansion -&gt; SETZER / Collapsing House -&gt; GOGO / Kohlingen</t>
  </si>
  <si>
    <t>{'TERRA': 5, 'LOCKE': 5, 'CYAN': 5, 'SHADOW': 2, 'EDGAR': 1, 'SABIN': 4, 'CELES': 4, 'STRAGO': 2, 'RELM': 3, 'SETZER': 5, 'MOG': 6, 'GAU': 1, 'GOGO': 6, 'UMARO': 1}</t>
  </si>
  <si>
    <t>Ancient Castle : 1</t>
  </si>
  <si>
    <t>Figaro Castle WOB : 1</t>
  </si>
  <si>
    <t>Figaro Castle WOR : 1</t>
  </si>
  <si>
    <t>Floating Continent : 2</t>
  </si>
  <si>
    <t>Gau Father House : 2</t>
  </si>
  <si>
    <t>Lete River : 5</t>
  </si>
  <si>
    <t>Mobliz WOR : 5</t>
  </si>
  <si>
    <t>Narshe Moogle Defense : 6</t>
  </si>
  <si>
    <t>Narshe WOR : 5</t>
  </si>
  <si>
    <t>Phoenix Cave : 5</t>
  </si>
  <si>
    <t>Sealed Gate : 5</t>
  </si>
  <si>
    <t>South Figaro Cave : 5</t>
  </si>
  <si>
    <t>Veldt Cave WOR : 2</t>
  </si>
  <si>
    <t>Whelk : 5</t>
  </si>
  <si>
    <t>Zone Eater : 6</t>
  </si>
  <si>
    <t>Zozo : 5</t>
  </si>
  <si>
    <t>[('Tritoch', 28), ('Golem', 33), ('Crusader', 40), ('Shoat', 46), ('Ifrit', 51), ('Carbunkl', 56), ('Ramuh', 86), ('Sraphim', 91), ('Shiva', 109), ('Alexandr', 111), ('Starlet', 139), ('Maduin', 172), ('Raiden', 180), ('Siren', 203), ('ZoneSeek', 211), ('Ragnarok', 213), ('Phantom', 230), ('Terrato', 231), ('Palidor', 231), ('Stray', 236), ('Phoenix', 249), ('Fenrir', 280), ('Bismark', 303), ('Odin', 313), ('Bahamut', 335), ('Kirin', 459), ('Unicorn', 474)]</t>
  </si>
  <si>
    <t>['Crusader', 'Tritoch', 'Golem', 'Carbunkl', 'Shoat', 'Sraphim', 'Ifrit', 'Ramuh', 'Shiva', 'Alexandr', 'Starlet', 'Maduin', 'Raiden', 'Ragnarok', 'Phantom', 'ZoneSeek', 'Palidor', 'Terrato', 'Stray', 'Siren', 'Phoenix', 'Fenrir', 'Bismark', 'Bahamut', 'Kirin', 'Odin', 'Unicorn']</t>
  </si>
  <si>
    <t>Floating Continent: 2 / Esper: Carbunkl | 56</t>
  </si>
  <si>
    <t>Doma WOR: 5 / Esper: Ragnarok | 213</t>
  </si>
  <si>
    <t>Veldt: 1 / Esper: Crusader | 40</t>
  </si>
  <si>
    <t>Magitek Factory: 4 / Esper: Maduin | 172</t>
  </si>
  <si>
    <t>Fanatic's Tower: 2 / Esper: Sraphim | 91</t>
  </si>
  <si>
    <t>Floating Continent: 2 / Esper: Ifrit | 51</t>
  </si>
  <si>
    <t>Veldt Cave WOR: 2 / Esper: Ramuh | 86</t>
  </si>
  <si>
    <t>Figaro Castle WOB: 1 / Esper: Tritoch | 28</t>
  </si>
  <si>
    <t>Narshe WOR: 5 / Esper: Phoenix | 249</t>
  </si>
  <si>
    <t>Umaro's Cave: 1 / Esper: Golem | 33</t>
  </si>
  <si>
    <t>Ancient Castle: 1 / Esper: Shoat | 46</t>
  </si>
  <si>
    <t>Burning House: 2 / Esper: Raiden | 180</t>
  </si>
  <si>
    <t>Doma WOR: 5 / Esper: Kirin | 459</t>
  </si>
  <si>
    <t>Tzen: 1 / Esper: Shiva | 109</t>
  </si>
  <si>
    <t>Lete River: 5 / Esper: Unicorn | 474</t>
  </si>
  <si>
    <t>Phoenix Cave: 5 / Esper: Odin | 313</t>
  </si>
  <si>
    <t>Imperial Camp: 4 / Esper: Bismark | 303</t>
  </si>
  <si>
    <t>Doom Gaze: 5 / Esper: Bahamut | 335</t>
  </si>
  <si>
    <t>Zone Eater: 6 / Esper: Fenrir | 280</t>
  </si>
  <si>
    <t>Doma WOB: 5 / Esper: Siren | 203</t>
  </si>
  <si>
    <t>South Figaro: 4 / Esper: Stray | 236</t>
  </si>
  <si>
    <t>Zozo: 5 / Esper: Terrato | 231</t>
  </si>
  <si>
    <t>Sealed Gate: 5 / Esper: Palidor | 231</t>
  </si>
  <si>
    <t>Doma WOR: 5 / Esper: ZoneSeek | 211</t>
  </si>
  <si>
    <t>Ebot's Rock: 2 / Esper: Phantom | 230</t>
  </si>
  <si>
    <t>Narshe Moogle Defense: 6 / Esper: Starlet | 139</t>
  </si>
  <si>
    <t>Tritoch: 1 / Esper: Alexandr | 111</t>
  </si>
  <si>
    <t>High: 4.785714285714286</t>
  </si>
  <si>
    <t>Avg depth: 3.5714285714285716</t>
  </si>
  <si>
    <t>2: LOCKE</t>
  </si>
  <si>
    <t>1: SABIN</t>
  </si>
  <si>
    <t>2: SETZER</t>
  </si>
  <si>
    <t>3: MOG</t>
  </si>
  <si>
    <t>Low: 20 | Mid: 31 | High: 45</t>
  </si>
  <si>
    <t>SwdTech, GP Rain, Throw, Item</t>
  </si>
  <si>
    <t>SwdTech, Jump, Throw, Item</t>
  </si>
  <si>
    <t>Fight, Runic, X Magic, Item</t>
  </si>
  <si>
    <t>Fight, Tools, X Magic, Item</t>
  </si>
  <si>
    <t>Fight, Lore, Slot, Item</t>
  </si>
  <si>
    <t>Dance, Tools, Morph, Capture</t>
  </si>
  <si>
    <t>Fight, Health, Dance, Item</t>
  </si>
  <si>
    <t>Fight, Dance, Morph, Item</t>
  </si>
  <si>
    <t>Fight, Steal, Magic, Runic</t>
  </si>
  <si>
    <t>Blitz, MagiTek, Magic, Item</t>
  </si>
  <si>
    <t>Blitz, Lore, Magic, Rage</t>
  </si>
  <si>
    <t>Jump, Sketch, Health, Item</t>
  </si>
  <si>
    <t>Jump, Fight, Throw, Item</t>
  </si>
  <si>
    <t>Fight, SwdTech, GP Rain, Control</t>
  </si>
  <si>
    <t>Fight, SwdTech, Blitz, Jump</t>
  </si>
  <si>
    <t>Rage, Throw, Capture, Sketch</t>
  </si>
  <si>
    <t>Dance, Tools, Morph, Item</t>
  </si>
  <si>
    <t>Blitz, Lore, Magic, Item</t>
  </si>
  <si>
    <t>Rage, Throw, Capture, Item</t>
  </si>
  <si>
    <t>{0: 94, 1: 93, 2: 37, 3: 10, 4: 2}</t>
  </si>
  <si>
    <t>Character Depth 1: 107</t>
  </si>
  <si>
    <t>Character Depth 2: 15</t>
  </si>
  <si>
    <t>Character Depth 5: 72</t>
  </si>
  <si>
    <t>move ad</t>
  </si>
  <si>
    <t>add option to have auto dash, similar to auto sprint, but with dash speed. Hold B to walk</t>
  </si>
  <si>
    <t>data\movement.py, settings\movement.py</t>
  </si>
  <si>
    <t>Generated 2023-03-25 13:08:36</t>
  </si>
  <si>
    <t>Output    f_wc_bljnks35f2pa.smc</t>
  </si>
  <si>
    <t>Log       f_wc_bljnks35f2pa.txt</t>
  </si>
  <si>
    <t>Seed      bljnks35f2pa</t>
  </si>
  <si>
    <t>Flags     -cg -cgdepth 2 -oa 2.2.2.2.6.6.4.9.9 -ob 3.1.1.2.9.9.4.12.12 -oc 30.8.8.1.1.11.8 -od 59.1.1.11.31 -sc1 random -sc2 random -sc3 random -sal -eu -csrp 80 125 -fst -brl -slr 3 5 -lmprp 75 125 -lel -srr 25 35 -rnl -rnc -sdr 1 2 -das -dda -dns -sch -scis -com 98989898989898989898989898 -rec1 28 -rec2 27 -xpm 3 -mpm 5 -gpm 5 -nxppd -lsced 2 -hmced 2 -xgced 2 -ase 2 -msl 40 -sed -bbs -drloc shuffle -stloc mix -be -bnu -rer 20 -fer 20 -escr 100 -dgne -wnz -mmnu -cmd -esr 2 5 -ebr 82 -emprp 75 125 -nm1 random -rnl1 -rns1 -nm2 random -rnl2 -rns2 -nmmi -mmprp 75 125 -gp 5000 -smc 3 -sto 1 -ieor 33 -ieror 33 -csb 3 14 -mca -stra -saw -sisr 20 -sprp 75 125 -sdm 4 -npi -sebr -sesb -ccsr 20 -cms -frw -wmhc -cor -crr -crvr 50 60 -crm -ari -anca -adeh -nmc -noshoes -nu -nfps -fs -fe -fvd -fr -fj -fbs -fedc -fc -ond -rr -etn</t>
  </si>
  <si>
    <t>Hash      Bird, Draco, Chancellor, Narshe Guard</t>
  </si>
  <si>
    <t>Name: Guard | ID: 0</t>
  </si>
  <si>
    <t>1/3 chance RandomAttack: Battle, Battle, Special</t>
  </si>
  <si>
    <t>Name: Soldier | ID: 1</t>
  </si>
  <si>
    <t xml:space="preserve">If monster has been attacked: </t>
  </si>
  <si>
    <t>1/3 chance RandomAttack: Special, Nothing, Nothing</t>
  </si>
  <si>
    <t>Name: Templar | ID: 2</t>
  </si>
  <si>
    <t>Name: Ninja | ID: 3</t>
  </si>
  <si>
    <t>1/3 chance RandomAttack: Fire Skean, Water Edge, Battle</t>
  </si>
  <si>
    <t>1/3 chance RandomAttack: Fire Skean, Battle, Bolt Edge</t>
  </si>
  <si>
    <t>1/3 chance RandomAttack: Battle, Water Edge, Bolt Edge</t>
  </si>
  <si>
    <t xml:space="preserve">If monster has died: </t>
  </si>
  <si>
    <t>If the last attack was either of the commands: Fight or Fight</t>
  </si>
  <si>
    <t>Name: Samurai | ID: 4</t>
  </si>
  <si>
    <t>1/3 chance RandomAttack: Battle, Battle, Nothing</t>
  </si>
  <si>
    <t>Name: Orog | ID: 5</t>
  </si>
  <si>
    <t>1/3 chance RandomAttack: Special, Special, Nothing</t>
  </si>
  <si>
    <t>If the last attack was either of the commands: Magic or Magic</t>
  </si>
  <si>
    <t>1/3 chance RandomAttack: Bio, Nothing, Nothing</t>
  </si>
  <si>
    <t>1/3 chance RandomAttack: Battle, Nothing, Nothing</t>
  </si>
  <si>
    <t>Name: Mag Roader | ID: 6</t>
  </si>
  <si>
    <t>1/3 chance RandomAttack: Fire, Fire 2, Fire 2</t>
  </si>
  <si>
    <t>Name: Retainer | ID: 7</t>
  </si>
  <si>
    <t>1/3 chance RandomAttack: Wind Slash, Battle, Nothing</t>
  </si>
  <si>
    <t>Name: Hazer | ID: 8</t>
  </si>
  <si>
    <t>1/3 chance RandomAttack: Drain, Nothing, Nothing</t>
  </si>
  <si>
    <t>1/3 chance RandomAttack: Special, Drain, Nothing</t>
  </si>
  <si>
    <t>Name: Dahling | ID: 9</t>
  </si>
  <si>
    <t>1/3 chance RandomAttack: Special, Mute, Nothing</t>
  </si>
  <si>
    <t>1/3 chance RandomAttack: Ice 2, Bolt 2, Nothing</t>
  </si>
  <si>
    <t>1/3 chance RandomAttack: Cure 2, Nothing, Nothing</t>
  </si>
  <si>
    <t>Name: Rain Man | ID: 10</t>
  </si>
  <si>
    <t>1/3 chance RandomAttack: Battle, Bolt 3, Bolt 3</t>
  </si>
  <si>
    <t>1/3 chance RandomAttack: Battle, Special, Nothing</t>
  </si>
  <si>
    <t>1/3 chance RandomAttack: Battle, Flash Rain, Flash Rain</t>
  </si>
  <si>
    <t>Name: Brawler | ID: 11</t>
  </si>
  <si>
    <t>Name: Apokryphos | ID: 12</t>
  </si>
  <si>
    <t>1/3 chance RandomAttack: L.5 Doom, L.4 Flare, L.3 Muddle</t>
  </si>
  <si>
    <t>Name: Dark Force | ID: 13</t>
  </si>
  <si>
    <t>1/3 chance RandomAttack: Condemned, Roulette, Aqua Rake</t>
  </si>
  <si>
    <t>1/3 chance RandomAttack: Revenge, Pearl Wind, L.5 Doom</t>
  </si>
  <si>
    <t>1/3 chance RandomAttack: L.4 Flare, L.3 Muddle, Reflect???</t>
  </si>
  <si>
    <t>1/3 chance RandomAttack: L? Pearl, Step Mine, Launcher</t>
  </si>
  <si>
    <t>1/3 chance RandomAttack: Dischord, Sour Mouth, Imp Song</t>
  </si>
  <si>
    <t>1/3 chance RandomAttack: Aero, Blow Fish, Exploder</t>
  </si>
  <si>
    <t>1/3 chance RandomAttack: Rippler, Stone, Quasar</t>
  </si>
  <si>
    <t>Name: Whisper | ID: 14</t>
  </si>
  <si>
    <t>1/3 chance RandomAttack: Demi, Battle, Nothing</t>
  </si>
  <si>
    <t>1/3 chance RandomAttack: Battle, Demi, Nothing</t>
  </si>
  <si>
    <t>Name: Over-Mind | ID: 15</t>
  </si>
  <si>
    <t>1/3 chance RandomAttack: Dread, Battle, Nothing</t>
  </si>
  <si>
    <t>Name: Osteosaur | ID: 16</t>
  </si>
  <si>
    <t>1/3 chance RandomAttack: Battle, Battle, ChokeSmoke</t>
  </si>
  <si>
    <t>Name: Commander | ID: 17</t>
  </si>
  <si>
    <t>Name: Rhodox | ID: 18</t>
  </si>
  <si>
    <t>Name: Were-Rat | ID: 19</t>
  </si>
  <si>
    <t>Name: Ursus | ID: 20</t>
  </si>
  <si>
    <t>Ability: Escape</t>
  </si>
  <si>
    <t>Name: Rhinotaur | ID: 21</t>
  </si>
  <si>
    <t>1/3 chance RandomAttack: Mega Volt, Nothing, Nothing</t>
  </si>
  <si>
    <t>Name: Steroidite | ID: 22</t>
  </si>
  <si>
    <t>1/3 chance RandomAttack: Giga Volt, Blizzard, Cold Dust</t>
  </si>
  <si>
    <t>1/3 chance RandomAttack: N. Cross, Nothing, Nothing</t>
  </si>
  <si>
    <t>Name: Leafer | ID: 23</t>
  </si>
  <si>
    <t>Name: Stray Cat | ID: 24</t>
  </si>
  <si>
    <t>Name: Lobo | ID: 25</t>
  </si>
  <si>
    <t>If target 68 level is greater than 7</t>
  </si>
  <si>
    <t>Name: Doberman | ID: 26</t>
  </si>
  <si>
    <t>Name: Vomammoth | ID: 27</t>
  </si>
  <si>
    <t>If target 68 level is greater than 5</t>
  </si>
  <si>
    <t>Ability: Blizzard</t>
  </si>
  <si>
    <t>1/3 chance RandomAttack: Battle, Nothing, Special</t>
  </si>
  <si>
    <t>Name: Fidor | ID: 28</t>
  </si>
  <si>
    <t>Name: Baskervor | ID: 29</t>
  </si>
  <si>
    <t>1/3 chance RandomAttack: Sneeze, Nothing, Nothing</t>
  </si>
  <si>
    <t>Name: Suriander | ID: 30</t>
  </si>
  <si>
    <t>Name: Chimera | ID: 31</t>
  </si>
  <si>
    <t>1/3 chance RandomAttack: Battle, Battle, Blizzard</t>
  </si>
  <si>
    <t>1/3 chance RandomAttack: Battle, Battle, Fire Ball</t>
  </si>
  <si>
    <t>1/3 chance RandomAttack: Battle, Battle, Cyclonic</t>
  </si>
  <si>
    <t>1/3 chance RandomAttack: Battle, Battle, Aqua Rake</t>
  </si>
  <si>
    <t>Name: Behemoth | ID: 32</t>
  </si>
  <si>
    <t>If the last attack was either of the commands: Summon or Summon</t>
  </si>
  <si>
    <t>1/3 chance RandomAttack: Meteo, Meteo, Nothing</t>
  </si>
  <si>
    <t>Name: Mesosaur | ID: 33</t>
  </si>
  <si>
    <t>1/3 chance RandomAttack: Battle, Special, Special</t>
  </si>
  <si>
    <t>1/3 chance RandomAttack: Escape, Escape, Nothing</t>
  </si>
  <si>
    <t>Name: Pterodon | ID: 34</t>
  </si>
  <si>
    <t>If VAR 0 is greater than VAR 3</t>
  </si>
  <si>
    <t>Name: FossilFang | ID: 35</t>
  </si>
  <si>
    <t>1/3 chance RandomAttack: Battle, Sand Storm, Special</t>
  </si>
  <si>
    <t>1/3 chance RandomAttack: Sand Storm, Nothing, Nothing</t>
  </si>
  <si>
    <t>Name: White Drgn | ID: 36</t>
  </si>
  <si>
    <t>1/3 chance RandomAttack: Pearl, Pearl, Nothing</t>
  </si>
  <si>
    <t>1/3 chance RandomAttack: Pearl, Nothing, Nothing</t>
  </si>
  <si>
    <t>1/3 chance RandomAttack: Dispel, Dispel, Nothing</t>
  </si>
  <si>
    <t>Name: Doom Drgn | ID: 37</t>
  </si>
  <si>
    <t>1/3 chance RandomAttack: S. Cross, Battle, Battle</t>
  </si>
  <si>
    <t>1/3 chance RandomAttack: N. Cross, Flare Star, Battle</t>
  </si>
  <si>
    <t>1/3 chance RandomAttack: Fallen One, Nothing, Nothing</t>
  </si>
  <si>
    <t>Name: Brachosaur | ID: 38</t>
  </si>
  <si>
    <t>1/3 chance RandomAttack: Battle, Battle, Disaster</t>
  </si>
  <si>
    <t>1/3 chance RandomAttack: Battle, Battle, Meteor</t>
  </si>
  <si>
    <t>1/3 chance RandomAttack: Battle, Battle, Sneeze</t>
  </si>
  <si>
    <t>1/3 chance RandomAttack: Battle, Battle, Ultima</t>
  </si>
  <si>
    <t>Name: Tyranosaur | ID: 39</t>
  </si>
  <si>
    <t>Name: Dark Wind | ID: 40</t>
  </si>
  <si>
    <t>Name: Beakor | ID: 41</t>
  </si>
  <si>
    <t>Name: Vulture | ID: 42</t>
  </si>
  <si>
    <t>1/3 chance RandomAttack: Special, Shimsham, Shimsham</t>
  </si>
  <si>
    <t>1/3 chance RandomAttack: Battle, Shimsham, Battle</t>
  </si>
  <si>
    <t>Name: Harpy | ID: 43</t>
  </si>
  <si>
    <t>1/3 chance RandomAttack: Battle, Special, Aero</t>
  </si>
  <si>
    <t>1/3 chance RandomAttack: Battle, Cyclonic, Nothing</t>
  </si>
  <si>
    <t>Name: HermitCrab | ID: 44</t>
  </si>
  <si>
    <t>1/3 chance RandomAttack: Battle, Battle, Net</t>
  </si>
  <si>
    <t>Name: Trapper | ID: 45</t>
  </si>
  <si>
    <t>1/3 chance RandomAttack: Special, L.5 Doom, Nothing</t>
  </si>
  <si>
    <t>1/3 chance RandomAttack: Special, L.4 Flare, Nothing</t>
  </si>
  <si>
    <t>1/3 chance RandomAttack: Special, L.3 Muddle, Nothing</t>
  </si>
  <si>
    <t>Name: Hornet | ID: 46</t>
  </si>
  <si>
    <t>Name: CrassHoppr | ID: 47</t>
  </si>
  <si>
    <t>Name: Delta Bug | ID: 48</t>
  </si>
  <si>
    <t>1/3 chance RandomAttack: Battle, Battle, Mega Volt</t>
  </si>
  <si>
    <t>Name: Gilomantis | ID: 49</t>
  </si>
  <si>
    <t>Name: Trilium | ID: 50</t>
  </si>
  <si>
    <t>Name: Nightshade | ID: 51</t>
  </si>
  <si>
    <t>1/3 chance RandomAttack: Battle, Battle, Charm</t>
  </si>
  <si>
    <t>Name: TumbleWeed | ID: 52</t>
  </si>
  <si>
    <t>1/3 chance RandomAttack: Lifeshaver, Nothing, Nothing</t>
  </si>
  <si>
    <t>Name: Bloompire | ID: 53</t>
  </si>
  <si>
    <t>1/3 chance RandomAttack: Bio, Bio, Battle</t>
  </si>
  <si>
    <t>Name: Trilobiter | ID: 54</t>
  </si>
  <si>
    <t>Name: Siegfried | ID: 55</t>
  </si>
  <si>
    <t>Name: Nautiloid | ID: 56</t>
  </si>
  <si>
    <t>Name: Exocite | ID: 57</t>
  </si>
  <si>
    <t>Name: Anguiform | ID: 58</t>
  </si>
  <si>
    <t>Name: Reach Frog | ID: 59</t>
  </si>
  <si>
    <t>1/3 chance RandomAttack: Battle, Battle, Rippler</t>
  </si>
  <si>
    <t>Name: Lizard | ID: 60</t>
  </si>
  <si>
    <t>Name: ChickenLip | ID: 61</t>
  </si>
  <si>
    <t>1/3 chance RandomAttack: Battle, Battle, Quake</t>
  </si>
  <si>
    <t>Name: Hoover | ID: 62</t>
  </si>
  <si>
    <t>1/3 chance RandomAttack: Sand Storm, Sand Storm, Nothing</t>
  </si>
  <si>
    <t>Name: Rider | ID: 63</t>
  </si>
  <si>
    <t>1/3 chance RandomAttack: Battle, Battle, Virite</t>
  </si>
  <si>
    <t>If the last attack was either of the commands: Steal or Capture</t>
  </si>
  <si>
    <t>1/3 chance RandomAttack: R.Polarity, Nothing, Nothing</t>
  </si>
  <si>
    <t>Name: Chupon | ID: 64</t>
  </si>
  <si>
    <t>Ability: Sneeze</t>
  </si>
  <si>
    <t>Name: Pipsqueak | ID: 65</t>
  </si>
  <si>
    <t>1/3 chance RandomAttack: Exploder, Nothing, Nothing</t>
  </si>
  <si>
    <t>Name: M-TekArmor | ID: 66</t>
  </si>
  <si>
    <t>1/3 chance RandomAttack: Special, Special, Tek Laser</t>
  </si>
  <si>
    <t>Name: Sky Armor | ID: 67</t>
  </si>
  <si>
    <t>1/3 chance RandomAttack: Special, Tek Laser, Missile</t>
  </si>
  <si>
    <t>1/3 chance RandomAttack: Tek Laser, Tek Laser, Nothing</t>
  </si>
  <si>
    <t>1/3 chance RandomAttack: Tek Laser, Special, Nothing</t>
  </si>
  <si>
    <t>Name: Telstar | ID: 68</t>
  </si>
  <si>
    <t>If monster's battle timer is more than 200</t>
  </si>
  <si>
    <t>If monster's battle timer is more than 80</t>
  </si>
  <si>
    <t>If monster's battle timer is more than 25</t>
  </si>
  <si>
    <t>If VAR 3 is greater than VAR 3</t>
  </si>
  <si>
    <t>Ability: Dischord</t>
  </si>
  <si>
    <t>1/3 chance RandomAttack: Battle, Battle, Schiller</t>
  </si>
  <si>
    <t>1/3 chance RandomAttack: Battle, Special, Tek Laser</t>
  </si>
  <si>
    <t>1/3 chance RandomAttack: Battle, Battle, Missile</t>
  </si>
  <si>
    <t>If the last attack was either of the commands: Blitz or Blitz</t>
  </si>
  <si>
    <t>Ability: Megazerk</t>
  </si>
  <si>
    <t>Name: Lethal Wpn | ID: 69</t>
  </si>
  <si>
    <t>1/3 chance RandomAttack: Diffuser, Launcher, Missile</t>
  </si>
  <si>
    <t>Name: Vaporite | ID: 70</t>
  </si>
  <si>
    <t>Name: Flan | ID: 71</t>
  </si>
  <si>
    <t>1/3 chance RandomAttack: Battle, Battle, Slimer</t>
  </si>
  <si>
    <t>Name: Ing | ID: 72</t>
  </si>
  <si>
    <t>1/3 chance RandomAttack: Battle, Battle, Lifeshaver</t>
  </si>
  <si>
    <t>Name: Humpty | ID: 73</t>
  </si>
  <si>
    <t>Name: Brainpan | ID: 74</t>
  </si>
  <si>
    <t>1/3 chance RandomAttack: Battle, Battle, Blow Fish</t>
  </si>
  <si>
    <t>Name: Cruller | ID: 75</t>
  </si>
  <si>
    <t>1/3 chance RandomAttack: Fire 2, Battle, Nothing</t>
  </si>
  <si>
    <t>Name: Cactrot | ID: 76</t>
  </si>
  <si>
    <t>Ability: Blow Fish</t>
  </si>
  <si>
    <t>Name: Repo Man | ID: 77</t>
  </si>
  <si>
    <t>Name: Harvester | ID: 78</t>
  </si>
  <si>
    <t>Name: Bomb | ID: 79</t>
  </si>
  <si>
    <t>1/3 chance RandomAttack: Blaze, Nothing, Nothing</t>
  </si>
  <si>
    <t>Name: Still Life | ID: 80</t>
  </si>
  <si>
    <t>1/3 chance RandomAttack: Battle, Battle, Lullaby</t>
  </si>
  <si>
    <t>Ability: Condemned</t>
  </si>
  <si>
    <t>Name: Boxed Set | ID: 81</t>
  </si>
  <si>
    <t>1/3 chance RandomAttack: Battle, Meteo, Cold Dust</t>
  </si>
  <si>
    <t>Name: SlamDancer | ID: 82</t>
  </si>
  <si>
    <t>If only 1 type of monster is alive:</t>
  </si>
  <si>
    <t>1/3 chance RandomAttack: Fire 2, Ice 2, Bolt 2</t>
  </si>
  <si>
    <t>Name: HadesGigas | ID: 83</t>
  </si>
  <si>
    <t>1/3 chance RandomAttack: Magnitude8, Nothing, Nothing</t>
  </si>
  <si>
    <t>Name: Pug | ID: 84</t>
  </si>
  <si>
    <t>Ability: Step Mine</t>
  </si>
  <si>
    <t>Name: Magic Urn | ID: 85</t>
  </si>
  <si>
    <t>If target 67 has statuses: 7</t>
  </si>
  <si>
    <t>1/3 chance RandomAttack: Life, Life, Life 2</t>
  </si>
  <si>
    <t>1/3 chance RandomAttack: Escape, Nothing, Nothing</t>
  </si>
  <si>
    <t>If target 67 has statuses: 6</t>
  </si>
  <si>
    <t>Name: Mover | ID: 86</t>
  </si>
  <si>
    <t>1/3 chance RandomAttack: Big Guard, Blow Fish, Blow Fish</t>
  </si>
  <si>
    <t>Name: Figaliz | ID: 87</t>
  </si>
  <si>
    <t>1/3 chance RandomAttack: Dischord, Raid, Special</t>
  </si>
  <si>
    <t>Name: Buffalax | ID: 88</t>
  </si>
  <si>
    <t>1/3 chance RandomAttack: Sun Bath, Nothing, Nothing</t>
  </si>
  <si>
    <t>Name: Aspik | ID: 89</t>
  </si>
  <si>
    <t>1/3 chance RandomAttack: Giga Volt, Nothing, Nothing</t>
  </si>
  <si>
    <t>Name: Ghost | ID: 90</t>
  </si>
  <si>
    <t>1/3 chance RandomAttack: Fire, Fire, Nothing</t>
  </si>
  <si>
    <t>1/3 chance RandomAttack: Battle, Special, Fire Wall</t>
  </si>
  <si>
    <t>Name: Crawler | ID: 91</t>
  </si>
  <si>
    <t>Name: Sand Ray | ID: 92</t>
  </si>
  <si>
    <t>Name: Areneid | ID: 93</t>
  </si>
  <si>
    <t>If target 0 level is greater than 7</t>
  </si>
  <si>
    <t>Name: Actaneon | ID: 94</t>
  </si>
  <si>
    <t>Name: Sand Horse | ID: 95</t>
  </si>
  <si>
    <t>1/3 chance RandomAttack: Special, Sand Storm, Sand Storm</t>
  </si>
  <si>
    <t>Name: Dark Side | ID: 96</t>
  </si>
  <si>
    <t>Name: Mad Oscar | ID: 97</t>
  </si>
  <si>
    <t>1/3 chance RandomAttack: Battle, Battle, Sour Mouth</t>
  </si>
  <si>
    <t>Name: Crawly | ID: 98</t>
  </si>
  <si>
    <t>1/3 chance RandomAttack: Special, Battle, Nothing</t>
  </si>
  <si>
    <t>Name: Bleary | ID: 99</t>
  </si>
  <si>
    <t>Name: Marshal | ID: 100</t>
  </si>
  <si>
    <t>1/3 chance RandomAttack: Battle, Net, Battle</t>
  </si>
  <si>
    <t>1/3 chance RandomAttack: Net, Net, Battle</t>
  </si>
  <si>
    <t>Name: Trooper | ID: 101</t>
  </si>
  <si>
    <t>Name: General | ID: 102</t>
  </si>
  <si>
    <t>1/3 chance RandomAttack: Battle, Battle, Cure 2</t>
  </si>
  <si>
    <t>Name: Covert | ID: 103</t>
  </si>
  <si>
    <t>1/3 chance RandomAttack: Battle, Battle, Wind Slash</t>
  </si>
  <si>
    <t>1/3 chance RandomAttack: Fire Skean, Water Edge, Bolt Edge</t>
  </si>
  <si>
    <t>If the last attack was either of the commands: Throw or Throw</t>
  </si>
  <si>
    <t>Name: Ogor | ID: 104</t>
  </si>
  <si>
    <t>Name: Warlock | ID: 105</t>
  </si>
  <si>
    <t>Ability: Pearl</t>
  </si>
  <si>
    <t>1/3 chance RandomAttack: Special, Special, Pearl</t>
  </si>
  <si>
    <t>Name: Madam | ID: 106</t>
  </si>
  <si>
    <t>If target 56 has statuses: 23</t>
  </si>
  <si>
    <t>Ability: Cure 3</t>
  </si>
  <si>
    <t>1/3 chance RandomAttack: Pearl, Flare, Imp</t>
  </si>
  <si>
    <t>1/3 chance RandomAttack: Cure 2, Life 3, Safe</t>
  </si>
  <si>
    <t>1/3 chance RandomAttack: Fire 3, Ice 3, Bolt 3</t>
  </si>
  <si>
    <t>1/3 chance RandomAttack: Remedy, Cure 2, Shell</t>
  </si>
  <si>
    <t>1/3 chance RandomAttack: Regen, Remedy, Haste</t>
  </si>
  <si>
    <t>1/3 chance RandomAttack: Meteor, Nothing, Nothing</t>
  </si>
  <si>
    <t>Name: Joker | ID: 107</t>
  </si>
  <si>
    <t>1/3 chance RandomAttack: Battle, Bolt 2, Bolt 2</t>
  </si>
  <si>
    <t>1/3 chance RandomAttack: Battle, Acid Rain, Nothing</t>
  </si>
  <si>
    <t>1/3 chance RandomAttack: Battle, Acid Rain, Acid Rain</t>
  </si>
  <si>
    <t>Name: Iron Fist | ID: 108</t>
  </si>
  <si>
    <t>1/3 chance RandomAttack: Battle, Stone, Stone</t>
  </si>
  <si>
    <t>Name: Goblin | ID: 109</t>
  </si>
  <si>
    <t>Name: Apparite | ID: 110</t>
  </si>
  <si>
    <t>1/3 chance RandomAttack: Imp Song, Nothing, Nothing</t>
  </si>
  <si>
    <t>Name: PowerDemon | ID: 111</t>
  </si>
  <si>
    <t>1/3 chance RandomAttack: Battle, Battle, Soul Out</t>
  </si>
  <si>
    <t>Name: Displayer | ID: 112</t>
  </si>
  <si>
    <t>Name: Vector Pup | ID: 113</t>
  </si>
  <si>
    <t>Name: Peepers | ID: 114</t>
  </si>
  <si>
    <t>1/3 chance RandomAttack: Battle, Pearl Wind, Special</t>
  </si>
  <si>
    <t>Name: Sewer Rat | ID: 115</t>
  </si>
  <si>
    <t>Name: Slatter | ID: 116</t>
  </si>
  <si>
    <t>Name: Rhinox | ID: 117</t>
  </si>
  <si>
    <t>1/3 chance RandomAttack: Battle, Battle, Life 3</t>
  </si>
  <si>
    <t>Name: Rhobite | ID: 118</t>
  </si>
  <si>
    <t>Name: Wild Cat | ID: 119</t>
  </si>
  <si>
    <t>1/3 chance RandomAttack: Fire Ball, Nothing, Nothing</t>
  </si>
  <si>
    <t>Name: Red Fang | ID: 120</t>
  </si>
  <si>
    <t>1/3 chance RandomAttack: Special, Battle, Battle</t>
  </si>
  <si>
    <t>Name: Bounty Man | ID: 121</t>
  </si>
  <si>
    <t>Name: Tusker | ID: 122</t>
  </si>
  <si>
    <t>Name: Ralph | ID: 123</t>
  </si>
  <si>
    <t>Name: Chitonid | ID: 124</t>
  </si>
  <si>
    <t>Name: Wart Puck | ID: 125</t>
  </si>
  <si>
    <t>Name: Rhyos | ID: 126</t>
  </si>
  <si>
    <t>1/3 chance RandomAttack: Blizzard, Fire Ball, Giga Volt</t>
  </si>
  <si>
    <t>1/3 chance RandomAttack: Magnitude8, Aqua Rake, Giga Volt</t>
  </si>
  <si>
    <t>1/3 chance RandomAttack: Magnitude8, Blizzard, Fire Ball</t>
  </si>
  <si>
    <t>Name: SrBehemoth | ID: 127</t>
  </si>
  <si>
    <t>If target 72 has statuses: 15</t>
  </si>
  <si>
    <t>If target 72 does not have statuses: 7</t>
  </si>
  <si>
    <t>If target 73 has statuses: 15</t>
  </si>
  <si>
    <t>If target 73 does not have statuses: 7</t>
  </si>
  <si>
    <t>If target 74 has statuses: 15</t>
  </si>
  <si>
    <t>If target 74 does not have statuses: 7</t>
  </si>
  <si>
    <t>If target 75 has statuses: 15</t>
  </si>
  <si>
    <t>If target 75 does not have statuses: 7</t>
  </si>
  <si>
    <t>1/3 chance RandomAttack: Battle, Doom, Battle</t>
  </si>
  <si>
    <t>1/3 chance RandomAttack: Nothing, Meteo, Special</t>
  </si>
  <si>
    <t>Name: Vectaur | ID: 128</t>
  </si>
  <si>
    <t>1/3 chance RandomAttack: Battle, Fire Ball, Special</t>
  </si>
  <si>
    <t>Name: Wyvern | ID: 129</t>
  </si>
  <si>
    <t>Name: Zombone | ID: 130</t>
  </si>
  <si>
    <t>Name: Dragon | ID: 131</t>
  </si>
  <si>
    <t>1/3 chance RandomAttack: Battle, Battle, Revenge</t>
  </si>
  <si>
    <t>1/3 chance RandomAttack: Battle, Battle, Cold Dust</t>
  </si>
  <si>
    <t>Name: Brontaur | ID: 132</t>
  </si>
  <si>
    <t>1/3 chance RandomAttack: Lifeshaver, Lifeshaver, Nothing</t>
  </si>
  <si>
    <t>1/3 chance RandomAttack: Atomic Ray, Lifeshaver, Special</t>
  </si>
  <si>
    <t>Name: Allosaurus | ID: 133</t>
  </si>
  <si>
    <t>1/3 chance RandomAttack: Special, Nothing, Virite</t>
  </si>
  <si>
    <t>Name: Cirpius | ID: 134</t>
  </si>
  <si>
    <t>Name: Sprinter | ID: 135</t>
  </si>
  <si>
    <t>1/3 chance RandomAttack: Battle, Battle, Pearl Wind</t>
  </si>
  <si>
    <t>Name: Gobbler | ID: 136</t>
  </si>
  <si>
    <t>Ability: Shimsham</t>
  </si>
  <si>
    <t>Name: Harpiai | ID: 137</t>
  </si>
  <si>
    <t>1/3 chance RandomAttack: Battle, Battle, Aero</t>
  </si>
  <si>
    <t>Name: GloomShell | ID: 138</t>
  </si>
  <si>
    <t>Name: Drop | ID: 139</t>
  </si>
  <si>
    <t>Name: Mind Candy | ID: 140</t>
  </si>
  <si>
    <t>Name: WeedFeeder | ID: 141</t>
  </si>
  <si>
    <t>Name: Luridan | ID: 142</t>
  </si>
  <si>
    <t>1/3 chance RandomAttack: Battle, Battle, Harvester</t>
  </si>
  <si>
    <t>1/3 chance RandomAttack: Battle, Battle, Kitty</t>
  </si>
  <si>
    <t>Name: Toe Cutter | ID: 143</t>
  </si>
  <si>
    <t>Name: Over Grunk | ID: 144</t>
  </si>
  <si>
    <t>Name: Exoray | ID: 145</t>
  </si>
  <si>
    <t>Name: Crusher | ID: 146</t>
  </si>
  <si>
    <t>Name: Uroburos | ID: 147</t>
  </si>
  <si>
    <t>Name: Primordite | ID: 148</t>
  </si>
  <si>
    <t>Name: Sky Cap | ID: 149</t>
  </si>
  <si>
    <t>1/3 chance RandomAttack: Tek Laser, Tek Laser, R.Polarity</t>
  </si>
  <si>
    <t>1/3 chance RandomAttack: Tek Laser, R.Polarity, Nothing</t>
  </si>
  <si>
    <t>Name: Cephaler | ID: 150</t>
  </si>
  <si>
    <t>1/3 chance RandomAttack: Tentacle, Nothing, Nothing</t>
  </si>
  <si>
    <t>Name: Maliga | ID: 151</t>
  </si>
  <si>
    <t>Name: Gigan Toad | ID: 152</t>
  </si>
  <si>
    <t>Name: Geckorex | ID: 153</t>
  </si>
  <si>
    <t>Name: Cluck | ID: 154</t>
  </si>
  <si>
    <t>Name: Land Worm | ID: 155</t>
  </si>
  <si>
    <t>1/3 chance RandomAttack: Magnitude8, Magnitude8, Lode Stone</t>
  </si>
  <si>
    <t>1/3 chance RandomAttack: Magnitude8, Special, Lode Stone</t>
  </si>
  <si>
    <t>Name: Test Rider | ID: 156</t>
  </si>
  <si>
    <t>Name: PlutoArmor | ID: 157</t>
  </si>
  <si>
    <t>1/3 chance RandomAttack: Launcher, Shrapnel, Tek Laser</t>
  </si>
  <si>
    <t>1/3 chance RandomAttack: Tek Laser, Battle, Special</t>
  </si>
  <si>
    <t>1/3 chance RandomAttack: Launcher, Shrapnel, Nothing</t>
  </si>
  <si>
    <t>Name: Tomb Thumb | ID: 158</t>
  </si>
  <si>
    <t>Ability: Imp Song</t>
  </si>
  <si>
    <t>Name: HeavyArmor | ID: 159</t>
  </si>
  <si>
    <t>Ability: TekBarrier</t>
  </si>
  <si>
    <t>1/3 chance RandomAttack: Battle, Tek Laser, Special</t>
  </si>
  <si>
    <t>Name: Chaser | ID: 160</t>
  </si>
  <si>
    <t>1/3 chance RandomAttack: Battle, Battle, Plasma</t>
  </si>
  <si>
    <t>1/3 chance RandomAttack: Battle, Battle, Dischord</t>
  </si>
  <si>
    <t>1/3 chance RandomAttack: Battle, Battle, Tek Laser</t>
  </si>
  <si>
    <t>If the last attack was either of the commands: SwdTech or Blitz</t>
  </si>
  <si>
    <t>Name: Scullion | ID: 161</t>
  </si>
  <si>
    <t>1/3 chance RandomAttack: WaveCannon, Grav Bomb, Launcher</t>
  </si>
  <si>
    <t>1/3 chance RandomAttack: Grav Bomb, Grav Bomb, Atomic Ray</t>
  </si>
  <si>
    <t>1/3 chance RandomAttack: Special, Launcher, WaveCannon</t>
  </si>
  <si>
    <t>1/3 chance RandomAttack: Special, WaveCannon, Launcher</t>
  </si>
  <si>
    <t>Ability: Atomic Ray</t>
  </si>
  <si>
    <t>Name: Poplium | ID: 162</t>
  </si>
  <si>
    <t>Name: Intangir | ID: 163</t>
  </si>
  <si>
    <t>If target 54 HP is below: 10</t>
  </si>
  <si>
    <t>Ability: Meteo</t>
  </si>
  <si>
    <t>Name: Misfit | ID: 164</t>
  </si>
  <si>
    <t>1/3 chance RandomAttack: Battle, Lifeshaver, Lifeshaver</t>
  </si>
  <si>
    <t>Name: Eland | ID: 165</t>
  </si>
  <si>
    <t>Name: Enuo | ID: 166</t>
  </si>
  <si>
    <t>1/3 chance RandomAttack: CleanSweep, Aqua Rake, Special</t>
  </si>
  <si>
    <t>Name: Deep Eye | ID: 167</t>
  </si>
  <si>
    <t>1/3 chance RandomAttack: Nothing, Nothing, Escape</t>
  </si>
  <si>
    <t>Name: GreaseMonk | ID: 168</t>
  </si>
  <si>
    <t>Name: NeckHunter | ID: 169</t>
  </si>
  <si>
    <t>Name: Grenade | ID: 170</t>
  </si>
  <si>
    <t>1/3 chance RandomAttack: Blaze, Nothing, Special</t>
  </si>
  <si>
    <t>1/3 chance RandomAttack: Blaze, Fire Ball, Nothing</t>
  </si>
  <si>
    <t>Name: Critic | ID: 171</t>
  </si>
  <si>
    <t>1/3 chance RandomAttack: Battle, Roulette, Special</t>
  </si>
  <si>
    <t>1/3 chance RandomAttack: Battle, L? Pearl, Lullaby</t>
  </si>
  <si>
    <t>1/3 chance RandomAttack: Battle, Battle, Condemned</t>
  </si>
  <si>
    <t>Name: Pan Dora | ID: 172</t>
  </si>
  <si>
    <t>1/3 chance RandomAttack: Revenge, Evil Toot, Nothing</t>
  </si>
  <si>
    <t>1/3 chance RandomAttack: Revenge, Absolute 0, Nothing</t>
  </si>
  <si>
    <t>1/3 chance RandomAttack: Evil Toot, Absolute 0, Nothing</t>
  </si>
  <si>
    <t>Name: SoulDancer | ID: 173</t>
  </si>
  <si>
    <t>Name: Gigantos | ID: 174</t>
  </si>
  <si>
    <t>Name: Mag Roader | ID: 175</t>
  </si>
  <si>
    <t>1/3 chance RandomAttack: Ice, Ice 2, Ice 2</t>
  </si>
  <si>
    <t>Name: Spek Tor | ID: 176</t>
  </si>
  <si>
    <t>Name: Parasite | ID: 177</t>
  </si>
  <si>
    <t>1/3 chance RandomAttack: Giga Volt, Giga Volt, Nothing</t>
  </si>
  <si>
    <t>Name: EarthGuard | ID: 178</t>
  </si>
  <si>
    <t>Name: Coelecite | ID: 179</t>
  </si>
  <si>
    <t>Name: Anemone | ID: 180</t>
  </si>
  <si>
    <t>Ability: Giga Volt</t>
  </si>
  <si>
    <t>Ability: Mega Volt</t>
  </si>
  <si>
    <t>Name: Hipocampus | ID: 181</t>
  </si>
  <si>
    <t>1/3 chance RandomAttack: Acid Rain, Nothing, Nothing</t>
  </si>
  <si>
    <t>1/3 chance RandomAttack: Flash Rain, Nothing, Nothing</t>
  </si>
  <si>
    <t>Name: Spectre | ID: 182</t>
  </si>
  <si>
    <t>1/3 chance RandomAttack: Fire, Ice, Bolt</t>
  </si>
  <si>
    <t>Name: Evil Oscar | ID: 183</t>
  </si>
  <si>
    <t>Ability: Sour Mouth</t>
  </si>
  <si>
    <t>Name: Slurm | ID: 184</t>
  </si>
  <si>
    <t>Name: Latimeria | ID: 185</t>
  </si>
  <si>
    <t>1/3 chance RandomAttack: Special, Magnitude8, Magnitude8</t>
  </si>
  <si>
    <t>Name: StillGoing | ID: 186</t>
  </si>
  <si>
    <t>Name: Allo Ver | ID: 187</t>
  </si>
  <si>
    <t>If monster's battle timer is more than 60</t>
  </si>
  <si>
    <t>1/3 chance RandomAttack: Doom, Condemned, Nothing</t>
  </si>
  <si>
    <t>1/3 chance RandomAttack: Nothing, Nothing, Doom</t>
  </si>
  <si>
    <t>Name: Phase | ID: 188</t>
  </si>
  <si>
    <t>1/3 chance RandomAttack: Blow Fish, Nothing, Nothing</t>
  </si>
  <si>
    <t>Name: Outsider | ID: 189</t>
  </si>
  <si>
    <t>Name: Barb-e | ID: 190</t>
  </si>
  <si>
    <t>Ability: Imp</t>
  </si>
  <si>
    <t>1/3 chance RandomAttack: Drain, Love Token, Nothing</t>
  </si>
  <si>
    <t>Name: Parasoul | ID: 191</t>
  </si>
  <si>
    <t>1/3 chance RandomAttack: Battle, El Nino, El Nino</t>
  </si>
  <si>
    <t>Name: Pm Stalker | ID: 192</t>
  </si>
  <si>
    <t>1/3 chance RandomAttack: Battle, Battle, Drain</t>
  </si>
  <si>
    <t>Name: Hemophyte | ID: 193</t>
  </si>
  <si>
    <t>1/3 chance RandomAttack: Shock Wave, Shock Wave, Nothing</t>
  </si>
  <si>
    <t>Name: Sp Forces | ID: 194</t>
  </si>
  <si>
    <t>Name: Nohrabbit | ID: 195</t>
  </si>
  <si>
    <t>1/3 chance RandomAttack: Cure, Cure 2, Remedy</t>
  </si>
  <si>
    <t>Name: Wizard | ID: 196</t>
  </si>
  <si>
    <t>1/3 chance RandomAttack: Mute, Osmose, Nothing</t>
  </si>
  <si>
    <t>1/3 chance RandomAttack: Rasp, Stop, Nothing</t>
  </si>
  <si>
    <t>1/3 chance RandomAttack: Muddle, Sleep, Nothing</t>
  </si>
  <si>
    <t>Name: Scrapper | ID: 197</t>
  </si>
  <si>
    <t>Name: Ceritops | ID: 198</t>
  </si>
  <si>
    <t>Name: Commando | ID: 199</t>
  </si>
  <si>
    <t>Name: Opinicus | ID: 200</t>
  </si>
  <si>
    <t>1/3 chance RandomAttack: Wind Slash, Nothing, Nothing</t>
  </si>
  <si>
    <t>Name: Poppers | ID: 201</t>
  </si>
  <si>
    <t>1/3 chance RandomAttack: Battle, Battle, Stone</t>
  </si>
  <si>
    <t>Name: Lunaris | ID: 202</t>
  </si>
  <si>
    <t>Name: Garm | ID: 203</t>
  </si>
  <si>
    <t>Name: Vindr | ID: 204</t>
  </si>
  <si>
    <t>Name: Kiwok | ID: 205</t>
  </si>
  <si>
    <t>Name: Nastidon | ID: 206</t>
  </si>
  <si>
    <t>Name: Rinn | ID: 207</t>
  </si>
  <si>
    <t>Name: Insecare | ID: 208</t>
  </si>
  <si>
    <t>Name: Vermin | ID: 209</t>
  </si>
  <si>
    <t>Name: Mantodea | ID: 210</t>
  </si>
  <si>
    <t>Name: Bogy | ID: 211</t>
  </si>
  <si>
    <t>Name: Prussian | ID: 212</t>
  </si>
  <si>
    <t>Name: Black Drgn | ID: 213</t>
  </si>
  <si>
    <t>1/3 chance RandomAttack: Battle, Battle, Sand Storm</t>
  </si>
  <si>
    <t>1/3 chance RandomAttack: Battle, Special, Sand Storm</t>
  </si>
  <si>
    <t>Name: Adamanchyt | ID: 214</t>
  </si>
  <si>
    <t>Name: Dante | ID: 215</t>
  </si>
  <si>
    <t>1/3 chance RandomAttack: L.3 Muddle, Nothing, Nothing</t>
  </si>
  <si>
    <t>Name: Wirey Drgn | ID: 216</t>
  </si>
  <si>
    <t>Name: Dueller | ID: 217</t>
  </si>
  <si>
    <t>1/3 chance RandomAttack: L.5 Doom, L.4 Flare, Special</t>
  </si>
  <si>
    <t>1/3 chance RandomAttack: Shrapnel, Nothing, Nothing</t>
  </si>
  <si>
    <t>Name: Psychot | ID: 218</t>
  </si>
  <si>
    <t>Name: Muus | ID: 219</t>
  </si>
  <si>
    <t>1/3 chance RandomAttack: Battle, Special, Pep Up</t>
  </si>
  <si>
    <t>1/3 chance RandomAttack: Pep Up, Nothing, Nothing</t>
  </si>
  <si>
    <t>Name: Karkass | ID: 220</t>
  </si>
  <si>
    <t>1/3 chance RandomAttack: Bolt 3, Break, Flare</t>
  </si>
  <si>
    <t>Ability: Lifeshaver</t>
  </si>
  <si>
    <t>Name: Punisher | ID: 221</t>
  </si>
  <si>
    <t>If the last attack was either of the commands: Steal or Steal</t>
  </si>
  <si>
    <t>Name: Balloon | ID: 222</t>
  </si>
  <si>
    <t>1/3 chance RandomAttack: Nothing, Battle, Battle</t>
  </si>
  <si>
    <t>1/3 chance RandomAttack: Nothing, Nothing, Exploder</t>
  </si>
  <si>
    <t>If monster was targeted by the following element(s): Fire</t>
  </si>
  <si>
    <t>1/3 chance RandomAttack: Exploder, Special, Nothing</t>
  </si>
  <si>
    <t>Name: Gabbldegak | ID: 223</t>
  </si>
  <si>
    <t>1/3 chance RandomAttack: Battle, Battle, Vanish</t>
  </si>
  <si>
    <t>Name: GtBehemoth | ID: 224</t>
  </si>
  <si>
    <t>Name: Scorpion | ID: 225</t>
  </si>
  <si>
    <t>Name: Chaos Drgn | ID: 226</t>
  </si>
  <si>
    <t>1/3 chance RandomAttack: Disaster, Nothing, Nothing</t>
  </si>
  <si>
    <t>Name: Spit Fire | ID: 227</t>
  </si>
  <si>
    <t>1/3 chance RandomAttack: Diffuser, Nothing, Nothing</t>
  </si>
  <si>
    <t>1/3 chance RandomAttack: Absolute 0, Special, Nothing</t>
  </si>
  <si>
    <t>Name: Vectagoyle | ID: 228</t>
  </si>
  <si>
    <t>1/3 chance RandomAttack: Giga Volt, Blizzard, Blaze</t>
  </si>
  <si>
    <t>1/3 chance RandomAttack: Aqua Rake, Blizzard, Battle</t>
  </si>
  <si>
    <t>1/3 chance RandomAttack: Aqua Rake, Giga Volt, Blaze</t>
  </si>
  <si>
    <t>Name: Lich | ID: 229</t>
  </si>
  <si>
    <t>1/3 chance RandomAttack: Fire 3, Fire 3, Nothing</t>
  </si>
  <si>
    <t>1/3 chance RandomAttack: Fire, Fire, Special</t>
  </si>
  <si>
    <t>1/3 chance RandomAttack: Fire, Fire 2, Fire 3</t>
  </si>
  <si>
    <t>Name: Osprey | ID: 230</t>
  </si>
  <si>
    <t>1/3 chance RandomAttack: Shimsham, Nothing, Nothing</t>
  </si>
  <si>
    <t>Name: Mag Roader | ID: 231</t>
  </si>
  <si>
    <t>Name: Bug | ID: 232</t>
  </si>
  <si>
    <t>Name: Sea Flower | ID: 233</t>
  </si>
  <si>
    <t>Name: Fortis | ID: 234</t>
  </si>
  <si>
    <t>1/3 chance RandomAttack: Snowball, Fire Ball, Missile</t>
  </si>
  <si>
    <t>If monster was targeted by the following element(s): Bolt</t>
  </si>
  <si>
    <t>Name: Abolisher | ID: 235</t>
  </si>
  <si>
    <t>Ability: Pearl Wind</t>
  </si>
  <si>
    <t>Name: Aquila | ID: 236</t>
  </si>
  <si>
    <t>Name: Junk | ID: 237</t>
  </si>
  <si>
    <t>Ability: Exploder</t>
  </si>
  <si>
    <t>1/3 chance RandomAttack: Pep Up, Exploder, Nothing</t>
  </si>
  <si>
    <t>Name: Mandrake | ID: 238</t>
  </si>
  <si>
    <t>1/3 chance RandomAttack: Raid, Nothing, Nothing</t>
  </si>
  <si>
    <t>Name: 1st Class | ID: 239</t>
  </si>
  <si>
    <t>Name: Tap Dancer | ID: 240</t>
  </si>
  <si>
    <t>Name: Necromancr | ID: 241</t>
  </si>
  <si>
    <t>1/3 chance RandomAttack: Doom, X-Zone, Flare</t>
  </si>
  <si>
    <t>1/3 chance RandomAttack: Demi, Quartr, Nothing</t>
  </si>
  <si>
    <t>Name: Borras | ID: 242</t>
  </si>
  <si>
    <t>Name: Mag Roader | ID: 243</t>
  </si>
  <si>
    <t>Name: Wild Rat | ID: 244</t>
  </si>
  <si>
    <t>Name: Gold Bear | ID: 245</t>
  </si>
  <si>
    <t>Name: Innoc | ID: 246</t>
  </si>
  <si>
    <t>1/3 chance RandomAttack: Cold Dust, Plasma, Nothing</t>
  </si>
  <si>
    <t>1/3 chance RandomAttack: Cold Dust, Plasma, L? Pearl</t>
  </si>
  <si>
    <t>Name: Trixter | ID: 247</t>
  </si>
  <si>
    <t>If target 67 has statuses: 23</t>
  </si>
  <si>
    <t>1/3 chance RandomAttack: Cure 2, Rflect, Haste</t>
  </si>
  <si>
    <t>1/3 chance RandomAttack: Fire 2, Nothing, Nothing</t>
  </si>
  <si>
    <t>Name: Red Wolf | ID: 248</t>
  </si>
  <si>
    <t>Name: Didalos | ID: 249</t>
  </si>
  <si>
    <t>Ability: Reflect???</t>
  </si>
  <si>
    <t>1/3 chance RandomAttack: Battle, L.5 Doom, Bio</t>
  </si>
  <si>
    <t>1/3 chance RandomAttack: Demi, Demi, Virite</t>
  </si>
  <si>
    <t>1/3 chance RandomAttack: Fire Wall, Nothing, Nothing</t>
  </si>
  <si>
    <t>Name: Woolly | ID: 250</t>
  </si>
  <si>
    <t>Name: Veteran | ID: 251</t>
  </si>
  <si>
    <t>1/3 chance RandomAttack: Battle, Condemned, Condemned</t>
  </si>
  <si>
    <t>1/3 chance RandomAttack: Battle, Condemned, Battle</t>
  </si>
  <si>
    <t>1/3 chance RandomAttack: Battle, Dread, Dread</t>
  </si>
  <si>
    <t>1/3 chance RandomAttack: Nothing, Nothing, Roulette</t>
  </si>
  <si>
    <t>Name: Sky Base | ID: 252</t>
  </si>
  <si>
    <t>Ability: L.5 Doom</t>
  </si>
  <si>
    <t>1/3 chance RandomAttack: Doom, Nothing, Nothing</t>
  </si>
  <si>
    <t>1/3 chance RandomAttack: Blaster, Nothing, Nothing</t>
  </si>
  <si>
    <t>Name: IronHitman | ID: 253</t>
  </si>
  <si>
    <t>1/3 chance RandomAttack: Special, Dischord, Battle</t>
  </si>
  <si>
    <t>Name: Io | ID: 254</t>
  </si>
  <si>
    <t>1/3 chance RandomAttack: WaveCannon, WaveCannon, Diffuser</t>
  </si>
  <si>
    <t>Name: Pugs | ID: 255</t>
  </si>
  <si>
    <t>If VAR 36 is greater than VAR 8</t>
  </si>
  <si>
    <t>If VAR 36 is greater than VAR 2</t>
  </si>
  <si>
    <t>If VAR 1 is greater than VAR 3</t>
  </si>
  <si>
    <t>If VAR 2 is greater than VAR 3</t>
  </si>
  <si>
    <t>Name: Whelk | ID: 256</t>
  </si>
  <si>
    <t>If monster's battle timer is more than 10</t>
  </si>
  <si>
    <t xml:space="preserve">If the monster(s) in slot(s) #2 have died: </t>
  </si>
  <si>
    <t>If the monster(s) in slot(s) #2 are alive:</t>
  </si>
  <si>
    <t>Name: Presenter | ID: 257</t>
  </si>
  <si>
    <t>1/3 chance RandomAttack: Nothing, Magnitude8, Magnitude8</t>
  </si>
  <si>
    <t>1/3 chance RandomAttack: Nothing, Mega Volt, Blow Fish</t>
  </si>
  <si>
    <t>1/3 chance RandomAttack: Nothing, Nothing, Giga Volt</t>
  </si>
  <si>
    <t>Name: Mega Armor | ID: 258</t>
  </si>
  <si>
    <t>1/3 chance RandomAttack: Missile, Missile, Nothing</t>
  </si>
  <si>
    <t>Name: Vargas | ID: 259</t>
  </si>
  <si>
    <t>If target 5 does not have statuses: 8</t>
  </si>
  <si>
    <t>Display Message: 0x0012</t>
  </si>
  <si>
    <t>If target 5 has statuses: 8</t>
  </si>
  <si>
    <t>Display Message: 0x0043</t>
  </si>
  <si>
    <t>If monster's battle timer is more than 50</t>
  </si>
  <si>
    <t>Display Message: 0x000a</t>
  </si>
  <si>
    <t>1/3 chance RandomAttack: Gale Cut, Gale Cut, Gale Cut</t>
  </si>
  <si>
    <t>If monster was targeted by either of the abilities: Pummel or Pummel</t>
  </si>
  <si>
    <t>If target 54 HP is below: 85</t>
  </si>
  <si>
    <t>Display Message: 0x0042</t>
  </si>
  <si>
    <t>If target 54 HP is below: 81</t>
  </si>
  <si>
    <t>Name: TunnelArmr | ID: 260</t>
  </si>
  <si>
    <t>If target 54 HP is below: 3</t>
  </si>
  <si>
    <t>1/3 chance RandomAttack: Battle, Fire, Battle</t>
  </si>
  <si>
    <t>1/3 chance RandomAttack: Tek Laser, Special, Bolt</t>
  </si>
  <si>
    <t>1/3 chance RandomAttack: Battle, Bolt, Fire</t>
  </si>
  <si>
    <t>1/3 chance RandomAttack: Poison, Special, Fire</t>
  </si>
  <si>
    <t>1/3 chance RandomAttack: Nothing, Nothing, Battle</t>
  </si>
  <si>
    <t>Name: Prometheus | ID: 261</t>
  </si>
  <si>
    <t>1/3 chance RandomAttack: Special, Shrapnel, Nothing</t>
  </si>
  <si>
    <t>1/3 chance RandomAttack: S. Cross, Nothing, Nothing</t>
  </si>
  <si>
    <t>Name: GhostTrain | ID: 262</t>
  </si>
  <si>
    <t>1/3 chance RandomAttack: Battle, Special, Evil Toot</t>
  </si>
  <si>
    <t>If VAR 3 is greater than VAR 2</t>
  </si>
  <si>
    <t>Ability: Evil Toot</t>
  </si>
  <si>
    <t>If monster's battle timer is more than 15</t>
  </si>
  <si>
    <t>1/3 chance RandomAttack: Acid Rain, Acid Rain, Scar Beam</t>
  </si>
  <si>
    <t>1/3 chance RandomAttack: Nothing, Nothing, Special</t>
  </si>
  <si>
    <t>Name: Dadaluma | ID: 263</t>
  </si>
  <si>
    <t>If target 54 does not have statuses: 11</t>
  </si>
  <si>
    <t>If monster's battle timer is more than 30</t>
  </si>
  <si>
    <t xml:space="preserve">If the monster(s) in slot(s) #2, #3 have died: </t>
  </si>
  <si>
    <t>If target 54 HP is below: 15</t>
  </si>
  <si>
    <t>Ability: Safe</t>
  </si>
  <si>
    <t>If VAR 3 is greater than VAR 4</t>
  </si>
  <si>
    <t>If VAR 2 is greater than VAR 2</t>
  </si>
  <si>
    <t>If target 54 does not have statuses: 18</t>
  </si>
  <si>
    <t>1/3 chance RandomAttack: Battle, Battle, Shock Wave</t>
  </si>
  <si>
    <t>Name: Shiva | ID: 264</t>
  </si>
  <si>
    <t>If VAR 3 is greater than VAR 5</t>
  </si>
  <si>
    <t>If VAR 36 is greater than VAR 3</t>
  </si>
  <si>
    <t>Ability: Rflect</t>
  </si>
  <si>
    <t>1/3 chance RandomAttack: Ice, Ice, Ice 2</t>
  </si>
  <si>
    <t>1/3 chance RandomAttack: Ice, Ice 2, Blizzard</t>
  </si>
  <si>
    <t>Display Message: 0x001b</t>
  </si>
  <si>
    <t>Display Message: 0x001c</t>
  </si>
  <si>
    <t>Display Message: 0x001d</t>
  </si>
  <si>
    <t>1/3 chance RandomAttack: Nothing, Nothing, Ice</t>
  </si>
  <si>
    <t>Name: Ifrit | ID: 265</t>
  </si>
  <si>
    <t>Ability: Fire 3</t>
  </si>
  <si>
    <t>1/3 chance RandomAttack: Battle, Fire, Fire</t>
  </si>
  <si>
    <t>1/3 chance RandomAttack: Battle, Blaze, Fire 2</t>
  </si>
  <si>
    <t>1/3 chance RandomAttack: Nothing, Nothing, Fire</t>
  </si>
  <si>
    <t>Name: Number 024 | ID: 266</t>
  </si>
  <si>
    <t>Ability: WallChange</t>
  </si>
  <si>
    <t>1/3 chance RandomAttack: Sun Bath, Ice Rabbit, Scan</t>
  </si>
  <si>
    <t>1/3 chance RandomAttack: Fire, Fire 2, Fire Ball</t>
  </si>
  <si>
    <t>1/3 chance RandomAttack: Aqua Rake, Acid Rain, Acid Rain</t>
  </si>
  <si>
    <t>1/3 chance RandomAttack: Cure, Cure, Cure 2</t>
  </si>
  <si>
    <t>1/3 chance RandomAttack: Magnitude8, Magnitude8, Cave In</t>
  </si>
  <si>
    <t>1/3 chance RandomAttack: Battle, Battle, R.Polarity</t>
  </si>
  <si>
    <t>1/3 chance RandomAttack: Sonic Boom, Gale Cut, Gale Cut</t>
  </si>
  <si>
    <t>1/3 chance RandomAttack: Bolt, Bolt, Bolt 2</t>
  </si>
  <si>
    <t>If monster was targeted by the following element(s): Ice</t>
  </si>
  <si>
    <t>If monster was targeted by the following element(s): Poison</t>
  </si>
  <si>
    <t>If monster was targeted by the following element(s): Wind</t>
  </si>
  <si>
    <t>If monster was targeted by the following element(s): Pearl</t>
  </si>
  <si>
    <t>If monster was targeted by the following element(s): Earth</t>
  </si>
  <si>
    <t>If monster was targeted by the following element(s): Water</t>
  </si>
  <si>
    <t>Name: Number 128 | ID: 267</t>
  </si>
  <si>
    <t>If target 54 does not have statuses: 19</t>
  </si>
  <si>
    <t>Ability: Haste</t>
  </si>
  <si>
    <t>1/3 chance RandomAttack: Battle, Gale Cut, Atomic Ray</t>
  </si>
  <si>
    <t>1/3 chance RandomAttack: Blaster, Atomic Ray, Shock Wave</t>
  </si>
  <si>
    <t>1/3 chance RandomAttack: Battle, Battle, Ice</t>
  </si>
  <si>
    <t>1/3 chance RandomAttack: Battle, Special, Net</t>
  </si>
  <si>
    <t>Name: Inferno | ID: 268</t>
  </si>
  <si>
    <t>If the monster(s) in slot(s) #1, #2, #4 are alive:</t>
  </si>
  <si>
    <t>Ability: Delta Hit</t>
  </si>
  <si>
    <t>1/3 chance RandomAttack: Bolt 3, Bolt 3, Meteor</t>
  </si>
  <si>
    <t>1/3 chance RandomAttack: Bolt 2, Atomic Ray, Atomic Ray</t>
  </si>
  <si>
    <t>1/3 chance RandomAttack: Giga Volt, Giga Volt, Atomic Ray</t>
  </si>
  <si>
    <t>1/3 chance RandomAttack: Bolt 2, Atomic Ray, Shock Wave</t>
  </si>
  <si>
    <t>Name: Crane | ID: 269</t>
  </si>
  <si>
    <t>Ability: Fire 2</t>
  </si>
  <si>
    <t>Ability: Magnitude8</t>
  </si>
  <si>
    <t>1/3 chance RandomAttack: Battle, Bolt, Bolt</t>
  </si>
  <si>
    <t>1/3 chance RandomAttack: Battle, Bolt 2, Special</t>
  </si>
  <si>
    <t>If VAR 3 is greater than VAR 1</t>
  </si>
  <si>
    <t>If VAR 3 is greater than VAR 0</t>
  </si>
  <si>
    <t>Name: Crane | ID: 270</t>
  </si>
  <si>
    <t>Ability: Bolt 2</t>
  </si>
  <si>
    <t>1/3 chance RandomAttack: Battle, Fire 2, Special</t>
  </si>
  <si>
    <t>If VAR 2 is greater than VAR 1</t>
  </si>
  <si>
    <t>If VAR 2 is greater than VAR 0</t>
  </si>
  <si>
    <t>Name: Umaro | ID: 271</t>
  </si>
  <si>
    <t>1/3 chance RandomAttack: Nothing, Special, Blizzard</t>
  </si>
  <si>
    <t>Name: Umaro | ID: 272</t>
  </si>
  <si>
    <t>If target 54 HP is below: 80</t>
  </si>
  <si>
    <t>If monster's battle timer is more than 40</t>
  </si>
  <si>
    <t>1/3 chance RandomAttack: Snowball, Surge, Lode Stone</t>
  </si>
  <si>
    <t>If monster was targeted by either of the items: Green Cherry or Green Cherry</t>
  </si>
  <si>
    <t>Name: Guardian | ID: 273</t>
  </si>
  <si>
    <t>If VAR 1 is greater than VAR 2</t>
  </si>
  <si>
    <t>Name: Guardian | ID: 274</t>
  </si>
  <si>
    <t>1/3 chance RandomAttack: Battle, Tentacle, Tentacle</t>
  </si>
  <si>
    <t>1/3 chance RandomAttack: Battle, Entwine, Special</t>
  </si>
  <si>
    <t>1/3 chance RandomAttack: Battle, Stone, Special</t>
  </si>
  <si>
    <t>Ability: Entwine</t>
  </si>
  <si>
    <t>1/3 chance RandomAttack: Battle, Shock Wave, Shock Wave</t>
  </si>
  <si>
    <t>1/3 chance RandomAttack: Tek Laser, Diffuser, Diffuser</t>
  </si>
  <si>
    <t>1/3 chance RandomAttack: Tek Laser, Launcher, Launcher</t>
  </si>
  <si>
    <t>Ability: WaveCannon</t>
  </si>
  <si>
    <t>1/3 chance RandomAttack: Flare, Meteo, Meteo</t>
  </si>
  <si>
    <t>1/3 chance RandomAttack: Battle, Flare, Flare</t>
  </si>
  <si>
    <t>1/3 chance RandomAttack: Battle, Meteo, Battle</t>
  </si>
  <si>
    <t>Ability: Flare Star</t>
  </si>
  <si>
    <t>1/3 chance RandomAttack: Battle, Tek Laser, Missile</t>
  </si>
  <si>
    <t>1/3 chance RandomAttack: Atomic Ray, Missile, Tek Laser</t>
  </si>
  <si>
    <t>Name: Air Force | ID: 275</t>
  </si>
  <si>
    <t>If VAR 1 is greater than VAR 6</t>
  </si>
  <si>
    <t>If VAR 1 is greater than VAR 5</t>
  </si>
  <si>
    <t>If VAR 1 is greater than VAR 4</t>
  </si>
  <si>
    <t>If VAR 1 is greater than VAR 1</t>
  </si>
  <si>
    <t>If VAR 1 is greater than VAR 0</t>
  </si>
  <si>
    <t>1/3 chance RandomAttack: Tek Laser, Diffuser, Nothing</t>
  </si>
  <si>
    <t>Name: Tritoch | ID: 276</t>
  </si>
  <si>
    <t>Name: Tritoch | ID: 277</t>
  </si>
  <si>
    <t>Name: FlameEater | ID: 278</t>
  </si>
  <si>
    <t>Ability: Bomblet</t>
  </si>
  <si>
    <t>If VAR 3 is greater than VAR 6</t>
  </si>
  <si>
    <t>If VAR 2 is greater than VAR 6</t>
  </si>
  <si>
    <t>If target 54 does not have statuses: 23</t>
  </si>
  <si>
    <t>If target 54 has statuses: 23</t>
  </si>
  <si>
    <t>1/3 chance RandomAttack: Fire 2, Fire 3, Fire 2</t>
  </si>
  <si>
    <t>1/3 chance RandomAttack: Fire, Nothing, Fire</t>
  </si>
  <si>
    <t>1/3 chance RandomAttack: Fire, Fire Ball, Fire Ball</t>
  </si>
  <si>
    <t>1/3 chance RandomAttack: Fire, Fire Ball, Nothing</t>
  </si>
  <si>
    <t>If monster was targeted by either of the abilities: Demi or Quartr</t>
  </si>
  <si>
    <t>1/3 chance RandomAttack: Quartr, Flare, Quartr</t>
  </si>
  <si>
    <t>1/3 chance RandomAttack: Nothing, Nothing, Fire 2</t>
  </si>
  <si>
    <t>Name: AtmaWeapon | ID: 279</t>
  </si>
  <si>
    <t>Display Message: 0x0085</t>
  </si>
  <si>
    <t>1/3 chance RandomAttack: Nothing, Nothing, Nothing</t>
  </si>
  <si>
    <t>If target 54 HP is below: 48</t>
  </si>
  <si>
    <t>1/3 chance RandomAttack: Battle, Quartr, Quartr</t>
  </si>
  <si>
    <t>1/3 chance RandomAttack: Rasp, W Wind, Blaze</t>
  </si>
  <si>
    <t>If target 54 HP is below: 100</t>
  </si>
  <si>
    <t>1/3 chance RandomAttack: Bio, Quake, Meteo</t>
  </si>
  <si>
    <t>Ability: Mind Blast</t>
  </si>
  <si>
    <t>1/3 chance RandomAttack: Battle, Flare, Battle</t>
  </si>
  <si>
    <t>1/3 chance RandomAttack: Flare, Battle, Blaze</t>
  </si>
  <si>
    <t>1/3 chance RandomAttack: Nothing, Flare, Nothing</t>
  </si>
  <si>
    <t>Name: Nerapa | ID: 280</t>
  </si>
  <si>
    <t>Display Message: 0x0066</t>
  </si>
  <si>
    <t>If VAR 0 is greater than VAR 6</t>
  </si>
  <si>
    <t>Ability: Roulette</t>
  </si>
  <si>
    <t>1/3 chance RandomAttack: Battle, Battle, Fire 2</t>
  </si>
  <si>
    <t>1/3 chance RandomAttack: Battle, Fire Ball, Fire 3</t>
  </si>
  <si>
    <t>Name: SrBehemoth | ID: 281</t>
  </si>
  <si>
    <t>If target 54 has statuses: 5</t>
  </si>
  <si>
    <t>If target 72 has statuses: 23</t>
  </si>
  <si>
    <t>If target 73 has statuses: 23</t>
  </si>
  <si>
    <t>If target 74 has statuses: 23</t>
  </si>
  <si>
    <t>If target 75 has statuses: 23</t>
  </si>
  <si>
    <t>1/3 chance RandomAttack: Battle, Ice 3, Ice 3</t>
  </si>
  <si>
    <t>1/3 chance RandomAttack: Battle, Meteo, Pearl</t>
  </si>
  <si>
    <t>1/3 chance RandomAttack: Battle, Ice 2, Meteo</t>
  </si>
  <si>
    <t>1/3 chance RandomAttack: Pearl, Ice 2, Nothing</t>
  </si>
  <si>
    <t>1/3 chance RandomAttack: Battle, Ice 3, Nothing</t>
  </si>
  <si>
    <t xml:space="preserve">If the monster(s) in slot(s) #1 have died: </t>
  </si>
  <si>
    <t>Display Message: 0x007c</t>
  </si>
  <si>
    <t>Animate 6 0 0</t>
  </si>
  <si>
    <t>Display Message: 0x007d</t>
  </si>
  <si>
    <t>If monster was targeted by either of the abilities: Pearl or Flare</t>
  </si>
  <si>
    <t>Name: Kefka | ID: 282</t>
  </si>
  <si>
    <t>Name: Tentacle | ID: 283</t>
  </si>
  <si>
    <t>Ability: Discard</t>
  </si>
  <si>
    <t>If target 72 has statuses: 18</t>
  </si>
  <si>
    <t>Ability: Seize</t>
  </si>
  <si>
    <t>If target 73 has statuses: 18</t>
  </si>
  <si>
    <t>If target 74 has statuses: 18</t>
  </si>
  <si>
    <t>If target 75 has statuses: 18</t>
  </si>
  <si>
    <t>1/3 chance RandomAttack: Special, Poison, Special</t>
  </si>
  <si>
    <t>1/3 chance RandomAttack: Entwine, Entwine, Special</t>
  </si>
  <si>
    <t>1/3 chance RandomAttack: Battle, Bio, Special</t>
  </si>
  <si>
    <t>1/3 chance RandomAttack: Poison, Special, Entwine</t>
  </si>
  <si>
    <t>Name: Dullahan | ID: 284</t>
  </si>
  <si>
    <t>Ability: L? Pearl</t>
  </si>
  <si>
    <t>Ability: Cure 2</t>
  </si>
  <si>
    <t>If VAR 1 is greater than VAR 8</t>
  </si>
  <si>
    <t>1/3 chance RandomAttack: N. Cross, Special, Nothing</t>
  </si>
  <si>
    <t>1/3 chance RandomAttack: Ice 2, Special, Nothing</t>
  </si>
  <si>
    <t>1/3 chance RandomAttack: L? Pearl, Nothing, Absolute 0</t>
  </si>
  <si>
    <t>1/3 chance RandomAttack: Ice 2, Absolute 0, Nothing</t>
  </si>
  <si>
    <t>1/3 chance RandomAttack: Ice 3, Ice 2, Nothing</t>
  </si>
  <si>
    <t>1/3 chance RandomAttack: Ice 3, Nothing, Pearl</t>
  </si>
  <si>
    <t>1/3 chance RandomAttack: Nothing, Ice 2, Pearl</t>
  </si>
  <si>
    <t>Name: Doom Gaze | ID: 285</t>
  </si>
  <si>
    <t>1/3 chance RandomAttack: Battle, Doom, Ice 3</t>
  </si>
  <si>
    <t>1/3 chance RandomAttack: Doom, Aero, Aero</t>
  </si>
  <si>
    <t>1/3 chance RandomAttack: Nothing, Escape, Escape</t>
  </si>
  <si>
    <t>1/3 chance RandomAttack: Nothing, Battle, Nothing</t>
  </si>
  <si>
    <t>Name: Chadarnook | ID: 286</t>
  </si>
  <si>
    <t>Display Message: 0x005f</t>
  </si>
  <si>
    <t>1/3 chance RandomAttack: Battle, Special, Lullaby</t>
  </si>
  <si>
    <t>1/3 chance RandomAttack: Battle, Charm, Battle</t>
  </si>
  <si>
    <t>1/3 chance RandomAttack: Nothing, Battle, Phantasm</t>
  </si>
  <si>
    <t>Name: Curley | ID: 287</t>
  </si>
  <si>
    <t>If the monster(s) in slot(s) #1, #2, #3 are alive:</t>
  </si>
  <si>
    <t>1/3 chance RandomAttack: Fire 2, Fire 3, Fire 3</t>
  </si>
  <si>
    <t>Ability: Life 2</t>
  </si>
  <si>
    <t xml:space="preserve">If the monster(s) in slot(s) #3 have died: </t>
  </si>
  <si>
    <t>1/3 chance RandomAttack: Slow, Nothing, Pearl Wind</t>
  </si>
  <si>
    <t>1/3 chance RandomAttack: Mute, Slow, Nothing</t>
  </si>
  <si>
    <t>1/3 chance RandomAttack: Stop, Mute, Nothing</t>
  </si>
  <si>
    <t>1/3 chance RandomAttack: Nothing, Fire 2, Nothing</t>
  </si>
  <si>
    <t>Name: Larry | ID: 288</t>
  </si>
  <si>
    <t>1/3 chance RandomAttack: Ice 2, Ice 3, Ice 3</t>
  </si>
  <si>
    <t>If VAR 2 is greater than VAR 4</t>
  </si>
  <si>
    <t>1/3 chance RandomAttack: Ice 2, Nothing, Ice 3</t>
  </si>
  <si>
    <t>1/3 chance RandomAttack: Nothing, Ice 2, Ice 2</t>
  </si>
  <si>
    <t>1/3 chance RandomAttack: Nothing, Ice 2, Nothing</t>
  </si>
  <si>
    <t>Name: Moe | ID: 289</t>
  </si>
  <si>
    <t>1/3 chance RandomAttack: Bolt 2, Bolt 3, Bolt 3</t>
  </si>
  <si>
    <t>1/3 chance RandomAttack: Bolt 2, Nothing, Nothing</t>
  </si>
  <si>
    <t>1/3 chance RandomAttack: Bolt 2, Bolt 3, Nothing</t>
  </si>
  <si>
    <t>1/3 chance RandomAttack: Bolt 3, Bolt 3, Nothing</t>
  </si>
  <si>
    <t>1/3 chance RandomAttack: Safe, Haste, Nothing</t>
  </si>
  <si>
    <t>1/3 chance RandomAttack: Shell, Cure 2, Nothing</t>
  </si>
  <si>
    <t>1/3 chance RandomAttack: Nothing, Nothing, Bolt 2</t>
  </si>
  <si>
    <t>1/3 chance RandomAttack: Nothing, Bolt 2, Nothing</t>
  </si>
  <si>
    <t>Name: Wrexsoul | ID: 290</t>
  </si>
  <si>
    <t>Ability: Zinger</t>
  </si>
  <si>
    <t>1/3 chance RandomAttack: Nothing, Bolt 3, Bolt 3</t>
  </si>
  <si>
    <t>1/3 chance RandomAttack: Nothing, Zinger, Zinger</t>
  </si>
  <si>
    <t>Name: Hidon | ID: 291</t>
  </si>
  <si>
    <t xml:space="preserve">If the monster(s) in slot(s) #3, #4, #5, #6 have died: </t>
  </si>
  <si>
    <t>If VAR 3 is greater than VAR 10</t>
  </si>
  <si>
    <t>Ability: GrandTrain</t>
  </si>
  <si>
    <t>1/3 chance RandomAttack: Virite, Battle, Raid</t>
  </si>
  <si>
    <t>1/3 chance RandomAttack: Battle, Raid, Battle</t>
  </si>
  <si>
    <t>If target 72 has statuses: 7</t>
  </si>
  <si>
    <t>If target 72 does not have statuses: 1</t>
  </si>
  <si>
    <t>Ability: ChokeSmoke</t>
  </si>
  <si>
    <t>If target 73 has statuses: 7</t>
  </si>
  <si>
    <t>If target 73 does not have statuses: 1</t>
  </si>
  <si>
    <t>If target 74 has statuses: 7</t>
  </si>
  <si>
    <t>If target 74 does not have statuses: 1</t>
  </si>
  <si>
    <t>If target 75 has statuses: 7</t>
  </si>
  <si>
    <t>If target 75 does not have statuses: 1</t>
  </si>
  <si>
    <t>1/3 chance RandomAttack: Battle, Battle, Bio</t>
  </si>
  <si>
    <t>1/3 chance RandomAttack: Nothing, Nothing, Poison</t>
  </si>
  <si>
    <t>Name: KatanaSoul | ID: 292</t>
  </si>
  <si>
    <t>1/3 chance RandomAttack: Water Edge, Battle, Gale Cut</t>
  </si>
  <si>
    <t>1/3 chance RandomAttack: Battle, Bolt Edge, Shock Wave</t>
  </si>
  <si>
    <t>1/3 chance RandomAttack: Bolt Edge, Fire Skean, Water Edge</t>
  </si>
  <si>
    <t>1/3 chance RandomAttack: Battle, Blow Fish, Fire Skean</t>
  </si>
  <si>
    <t>If the last attack was either of the commands: Magic or Lore</t>
  </si>
  <si>
    <t>Name: L.30 Magic | ID: 293</t>
  </si>
  <si>
    <t>1/3 chance RandomAttack: Imp, Osmose, Rflect</t>
  </si>
  <si>
    <t>Name: Hidonite | ID: 294</t>
  </si>
  <si>
    <t>1/3 chance RandomAttack: Battle, Nothing, Battle</t>
  </si>
  <si>
    <t>Name: Doom | ID: 295</t>
  </si>
  <si>
    <t>If monster's battle timer is more than 20</t>
  </si>
  <si>
    <t>If VAR 2 is less than VAR 8</t>
  </si>
  <si>
    <t>Ability: ForceField</t>
  </si>
  <si>
    <t>If VAR 3 is greater than VAR 8</t>
  </si>
  <si>
    <t>Ability: R.Polarity</t>
  </si>
  <si>
    <t>1/3 chance RandomAttack: Battle, Targeting, Targeting</t>
  </si>
  <si>
    <t>1/3 chance RandomAttack: Battle, Battle, Targeting</t>
  </si>
  <si>
    <t>1/3 chance RandomAttack: Ice 3, N. Cross, Absolute 0</t>
  </si>
  <si>
    <t>1/3 chance RandomAttack: Nothing, Ice 3, N. Cross</t>
  </si>
  <si>
    <t>1/3 chance RandomAttack: Ice 3, N. Cross, Ice 3</t>
  </si>
  <si>
    <t>1/3 chance RandomAttack: Nothing, Ice 3, Absolute 0</t>
  </si>
  <si>
    <t>If target 54 HP is below: 255</t>
  </si>
  <si>
    <t>Name: Goddess | ID: 296</t>
  </si>
  <si>
    <t>Ability: Overcast</t>
  </si>
  <si>
    <t>1/3 chance RandomAttack: Bolt 3, Flash Rain, Nothing</t>
  </si>
  <si>
    <t>1/3 chance RandomAttack: Bolt 3, Bolt 3, Flash Rain</t>
  </si>
  <si>
    <t>1/3 chance RandomAttack: Bolt 3, Quasar, Quasar</t>
  </si>
  <si>
    <t>1/3 chance RandomAttack: Bolt 2, Battle, Lullaby</t>
  </si>
  <si>
    <t>1/3 chance RandomAttack: Bolt 3, Charm, Battle</t>
  </si>
  <si>
    <t>1/3 chance RandomAttack: Bolt 2, Battle, Bolt 3</t>
  </si>
  <si>
    <t>1/3 chance RandomAttack: Nothing, Nothing, Love Token</t>
  </si>
  <si>
    <t>Name: Poltrgeist | ID: 297</t>
  </si>
  <si>
    <t>If target 72 has statuses: 20</t>
  </si>
  <si>
    <t>Ability: Blaster</t>
  </si>
  <si>
    <t>If target 73 has statuses: 20</t>
  </si>
  <si>
    <t>If target 74 has statuses: 20</t>
  </si>
  <si>
    <t>If target 75 has statuses: 20</t>
  </si>
  <si>
    <t>1/3 chance RandomAttack: Flare Star, S. Cross, Nothing</t>
  </si>
  <si>
    <t>1/3 chance RandomAttack: Meteo, Aero, Nothing</t>
  </si>
  <si>
    <t>1/3 chance RandomAttack: Aero, Flare Star, Nothing</t>
  </si>
  <si>
    <t>1/3 chance RandomAttack: Battle, Shrapnel, Stop</t>
  </si>
  <si>
    <t>1/3 chance RandomAttack: Battle, Shrapnel, Special</t>
  </si>
  <si>
    <t>1/3 chance RandomAttack: Nothing, Fire 3, Nothing</t>
  </si>
  <si>
    <t>Name: Kefka | ID: 298</t>
  </si>
  <si>
    <t>If target 54 HP is below: 60</t>
  </si>
  <si>
    <t>Ability: Goner</t>
  </si>
  <si>
    <t>Ability: Meteor</t>
  </si>
  <si>
    <t>1/3 chance RandomAttack: Special, Train, Revenger</t>
  </si>
  <si>
    <t>1/3 chance RandomAttack: Train, Special, Revenger</t>
  </si>
  <si>
    <t>Ability: Fallen One</t>
  </si>
  <si>
    <t>1/3 chance RandomAttack: Fire 3, Train, Special</t>
  </si>
  <si>
    <t>1/3 chance RandomAttack: Ice 3, Train, Special</t>
  </si>
  <si>
    <t>1/3 chance RandomAttack: Bolt 3, Nothing, Special</t>
  </si>
  <si>
    <t>1/3 chance RandomAttack: Nothing, Battle, Ultima</t>
  </si>
  <si>
    <t>If target 54 HP is below: 235</t>
  </si>
  <si>
    <t>1/3 chance RandomAttack: Nothing, Battle, HyperDrive</t>
  </si>
  <si>
    <t>Name: L.40 Magic | ID: 299</t>
  </si>
  <si>
    <t>1/3 chance RandomAttack: Drain, Break, Vanish</t>
  </si>
  <si>
    <t>1/3 chance RandomAttack: Mute, Sleep, Nothing</t>
  </si>
  <si>
    <t>Name: Ultros | ID: 300</t>
  </si>
  <si>
    <t>Display Message: 0x000c</t>
  </si>
  <si>
    <t>If target 0 level is greater than 0</t>
  </si>
  <si>
    <t>Display Message: 0x000d</t>
  </si>
  <si>
    <t>Ability: Tentacle</t>
  </si>
  <si>
    <t>If target 5 level is greater than 0</t>
  </si>
  <si>
    <t>Display Message: 0x000e</t>
  </si>
  <si>
    <t>1/3 chance RandomAttack: Battle, Special, Tentacle</t>
  </si>
  <si>
    <t>Display Message: 0x004d</t>
  </si>
  <si>
    <t>Display Message: 0x0009</t>
  </si>
  <si>
    <t>Display Message: 0x000b</t>
  </si>
  <si>
    <t>Name: Ultros | ID: 301</t>
  </si>
  <si>
    <t>Display Message: 0x0013</t>
  </si>
  <si>
    <t>Display Message: 0x0062</t>
  </si>
  <si>
    <t>1/3 chance RandomAttack: Imp Song, Imp Song, Imp Song</t>
  </si>
  <si>
    <t>1/3 chance RandomAttack: Battle, L.3 Muddle, L.3 Muddle</t>
  </si>
  <si>
    <t>1/3 chance RandomAttack: Battle, Mega Volt, Drain</t>
  </si>
  <si>
    <t>Display Message: 0x0004</t>
  </si>
  <si>
    <t>Ability: Acid Rain</t>
  </si>
  <si>
    <t>If VAR 3 is greater than VAR 16</t>
  </si>
  <si>
    <t>Display Message: 0x001e</t>
  </si>
  <si>
    <t>If VAR 3 is greater than VAR 14</t>
  </si>
  <si>
    <t>Display Message: 0x0019</t>
  </si>
  <si>
    <t>If VAR 3 is greater than VAR 12</t>
  </si>
  <si>
    <t>Display Message: 0x0016</t>
  </si>
  <si>
    <t>Display Message: 0x001a</t>
  </si>
  <si>
    <t>Display Message: 0x0018</t>
  </si>
  <si>
    <t>Display Message: 0x0017</t>
  </si>
  <si>
    <t>Name: Ultros | ID: 302</t>
  </si>
  <si>
    <t>Display Message: 0x004f</t>
  </si>
  <si>
    <t>If target 54 HP is below: 120</t>
  </si>
  <si>
    <t>Display Message: 0x004e</t>
  </si>
  <si>
    <t>Ability: Lode Stone</t>
  </si>
  <si>
    <t>If VAR 1 is less than VAR 8</t>
  </si>
  <si>
    <t>1/3 chance RandomAttack: Magnitude8, Aqua Rake, Magnitude8</t>
  </si>
  <si>
    <t>If monster was targeted by either of the abilities: Tentacle or Tentacle</t>
  </si>
  <si>
    <t>Display Message: 0x0050</t>
  </si>
  <si>
    <t>Ability: Ice 3</t>
  </si>
  <si>
    <t>Ability: Bolt 3</t>
  </si>
  <si>
    <t>Name: Chupon | ID: 303</t>
  </si>
  <si>
    <t>Name: L.20 Magic | ID: 304</t>
  </si>
  <si>
    <t>1/3 chance RandomAttack: Demi, Quartr, Break</t>
  </si>
  <si>
    <t>1/3 chance RandomAttack: Demi, Quartr, X-Zone</t>
  </si>
  <si>
    <t>1/3 chance RandomAttack: Rasp, Muddle, Safe</t>
  </si>
  <si>
    <t>Name: Siegfried | ID: 305</t>
  </si>
  <si>
    <t>Name: L.10 Magic | ID: 306</t>
  </si>
  <si>
    <t>1/3 chance RandomAttack: Slow, Stop, Haste</t>
  </si>
  <si>
    <t>Name: L.50 Magic | ID: 307</t>
  </si>
  <si>
    <t>1/3 chance RandomAttack: Poison, Bio, Doom</t>
  </si>
  <si>
    <t>1/3 chance RandomAttack: Remedy, Dispel, Dispel</t>
  </si>
  <si>
    <t>1/3 chance RandomAttack: Bserk, Slow, Haste2</t>
  </si>
  <si>
    <t>Name: Head | ID: 308</t>
  </si>
  <si>
    <t>Name: Whelk Head | ID: 309</t>
  </si>
  <si>
    <t>1/3 chance RandomAttack: Battle, El Nino, Special</t>
  </si>
  <si>
    <t>Name: Colossus | ID: 310</t>
  </si>
  <si>
    <t>If the last attack was either of the commands: Blitz or SwdTech</t>
  </si>
  <si>
    <t>1/3 chance RandomAttack: Battle, Special, Lode Stone</t>
  </si>
  <si>
    <t>1/3 chance RandomAttack: Fire Wall, Magnitude8, Lode Stone</t>
  </si>
  <si>
    <t>1/3 chance RandomAttack: Battle, Fire Wall, Special</t>
  </si>
  <si>
    <t>1/3 chance RandomAttack: Battle, Magnitude8, Lode Stone</t>
  </si>
  <si>
    <t>1/3 chance RandomAttack: Battle, Battle, Fire Wall</t>
  </si>
  <si>
    <t>Name: CzarDragon | ID: 311</t>
  </si>
  <si>
    <t>Name: Master Pug | ID: 312</t>
  </si>
  <si>
    <t>If VAR 3 is greater than VAR 7</t>
  </si>
  <si>
    <t>1/3 chance RandomAttack: Nothing, Fire 3, Fire 3</t>
  </si>
  <si>
    <t>1/3 chance RandomAttack: Nothing, Ice 3, Ice 3</t>
  </si>
  <si>
    <t>1/3 chance RandomAttack: Nothing, Bio, Bio</t>
  </si>
  <si>
    <t>1/3 chance RandomAttack: Nothing, W Wind, W Wind</t>
  </si>
  <si>
    <t>1/3 chance RandomAttack: Nothing, Pearl, Pearl</t>
  </si>
  <si>
    <t>1/3 chance RandomAttack: Nothing, Quake, Quake</t>
  </si>
  <si>
    <t>1/3 chance RandomAttack: Nothing, CleanSweep, CleanSweep</t>
  </si>
  <si>
    <t>1/3 chance RandomAttack: Step Mine, Nothing, Nothing</t>
  </si>
  <si>
    <t>Name: L.60 Magic | ID: 313</t>
  </si>
  <si>
    <t>1/3 chance RandomAttack: Quake, W Wind, Pearl</t>
  </si>
  <si>
    <t>1/3 chance RandomAttack: Osmose, Slow 2, Regen</t>
  </si>
  <si>
    <t>Name: Merchant | ID: 314</t>
  </si>
  <si>
    <t>Name: B.Day Suit | ID: 315</t>
  </si>
  <si>
    <t>1/3 chance RandomAttack: Escape, Escape, Escape</t>
  </si>
  <si>
    <t>Name: Tentacle | ID: 316</t>
  </si>
  <si>
    <t>1/3 chance RandomAttack: Special, Entwine, Special</t>
  </si>
  <si>
    <t>Name: Tentacle | ID: 317</t>
  </si>
  <si>
    <t>Name: Tentacle | ID: 318</t>
  </si>
  <si>
    <t>Name: RightBlade | ID: 319</t>
  </si>
  <si>
    <t xml:space="preserve">If the monster(s) in slot(s) #4 have died: </t>
  </si>
  <si>
    <t>If the monster(s) in slot(s) #4 are alive:</t>
  </si>
  <si>
    <t>Name: Left Blade | ID: 320</t>
  </si>
  <si>
    <t>1/3 chance RandomAttack: Battle, Battle, Shimsham</t>
  </si>
  <si>
    <t>Name: Rough | ID: 321</t>
  </si>
  <si>
    <t>Name: Striker | ID: 322</t>
  </si>
  <si>
    <t>1/3 chance RandomAttack: Battle, Battle, Shrapnel</t>
  </si>
  <si>
    <t>Name: L.70 Magic | ID: 323</t>
  </si>
  <si>
    <t>1/3 chance RandomAttack: Sleep, Rasp, Shell</t>
  </si>
  <si>
    <t>Name: Tritoch | ID: 324</t>
  </si>
  <si>
    <t>1/3 chance RandomAttack: Rasp, Rasp, Ice 3</t>
  </si>
  <si>
    <t>1/3 chance RandomAttack: Ice 3, Ice 3, Rasp</t>
  </si>
  <si>
    <t>1/3 chance RandomAttack: Rasp, Cold Dust, Ice 3</t>
  </si>
  <si>
    <t>1/3 chance RandomAttack: Nothing, Nothing, Rasp</t>
  </si>
  <si>
    <t>If the last attack was either of the commands: SwdTech or Tools</t>
  </si>
  <si>
    <t>1/3 chance RandomAttack: Nothing, Nothing, Cold Dust</t>
  </si>
  <si>
    <t>If the last attack was either of the commands: Blitz or Lore</t>
  </si>
  <si>
    <t>If the last attack was either of the commands: Sketch or Rage</t>
  </si>
  <si>
    <t>Name: Laser Gun | ID: 325</t>
  </si>
  <si>
    <t>If target 54 HP is below: 12</t>
  </si>
  <si>
    <t>1/3 chance RandomAttack: Diffuser, Diffuser, Tek Laser</t>
  </si>
  <si>
    <t>1/3 chance RandomAttack: Atomic Ray, Tek Laser, Tek Laser</t>
  </si>
  <si>
    <t>Name: Speck | ID: 326</t>
  </si>
  <si>
    <t>Name: MissileBay | ID: 327</t>
  </si>
  <si>
    <t>Ability: Missile</t>
  </si>
  <si>
    <t>1/3 chance RandomAttack: Launcher, Missile, Missile</t>
  </si>
  <si>
    <t>Ability: Launcher</t>
  </si>
  <si>
    <t>Name: Chadarnook | ID: 328</t>
  </si>
  <si>
    <t>1/3 chance RandomAttack: Battle, Flash Rain, Bolt 3</t>
  </si>
  <si>
    <t>1/3 chance RandomAttack: Flash Rain, Bolt 3, Flash Rain</t>
  </si>
  <si>
    <t>1/3 chance RandomAttack: Flash Rain, Battle, Bolt 3</t>
  </si>
  <si>
    <t>1/3 chance RandomAttack: Flash Rain, Bolt 3, Battle</t>
  </si>
  <si>
    <t>1/3 chance RandomAttack: Battle, Battle, Bolt 3</t>
  </si>
  <si>
    <t>1/3 chance RandomAttack: Battle, Bolt 2, Nothing</t>
  </si>
  <si>
    <t>1/3 chance RandomAttack: Battle, Bolt 2, Bolt 3</t>
  </si>
  <si>
    <t>Display Message: 0x007a</t>
  </si>
  <si>
    <t>If VAR 0 is greater than VAR 4</t>
  </si>
  <si>
    <t>Name: Ice Dragon | ID: 329</t>
  </si>
  <si>
    <t>1/3 chance RandomAttack: Battle, N. Cross, N. Cross</t>
  </si>
  <si>
    <t>1/3 chance RandomAttack: Battle, Absolute 0, Absolute 0</t>
  </si>
  <si>
    <t>1/3 chance RandomAttack: Battle, Surge, Absolute 0</t>
  </si>
  <si>
    <t>1/3 chance RandomAttack: Nothing, Nothing, Surge</t>
  </si>
  <si>
    <t>Name: Kefka | ID: 330</t>
  </si>
  <si>
    <t>1/3 chance RandomAttack: Battle, Battle, Poison</t>
  </si>
  <si>
    <t>1/3 chance RandomAttack: Battle, Ice 2, Bolt</t>
  </si>
  <si>
    <t>1/3 chance RandomAttack: Muddle, Drain, Ice</t>
  </si>
  <si>
    <t>Display Message: 0x0015</t>
  </si>
  <si>
    <t>Name: Storm Drgn | ID: 331</t>
  </si>
  <si>
    <t>1/3 chance RandomAttack: Battle, Special, Cyclonic</t>
  </si>
  <si>
    <t>1/3 chance RandomAttack: Battle, Wind Slash, Rage</t>
  </si>
  <si>
    <t>1/3 chance RandomAttack: Battle, Wind Slash, Battle</t>
  </si>
  <si>
    <t>Name: Dirt Drgn | ID: 332</t>
  </si>
  <si>
    <t>If target 68 has statuses: 31</t>
  </si>
  <si>
    <t>Ability: 50 Gs</t>
  </si>
  <si>
    <t>1/3 chance RandomAttack: Battle, Quake, Quake</t>
  </si>
  <si>
    <t>1/3 chance RandomAttack: Battle, Magnitude8, Slide</t>
  </si>
  <si>
    <t>1/3 chance RandomAttack: Battle, Magnitude8, Quake</t>
  </si>
  <si>
    <t>1/3 chance RandomAttack: Battle, Battle, Slide</t>
  </si>
  <si>
    <t>Name: Ipooh | ID: 333</t>
  </si>
  <si>
    <t>Name: Leader | ID: 334</t>
  </si>
  <si>
    <t>Name: Grunt | ID: 335</t>
  </si>
  <si>
    <t>Name: Gold Drgn | ID: 336</t>
  </si>
  <si>
    <t>1/3 chance RandomAttack: Bolt 2, Bolt 2, Bolt</t>
  </si>
  <si>
    <t>1/3 chance RandomAttack: Nothing, Bolt 2, Bolt</t>
  </si>
  <si>
    <t>1/3 chance RandomAttack: Giga Volt, Bolt, Bolt 2</t>
  </si>
  <si>
    <t>1/3 chance RandomAttack: Giga Volt, Bolt, Bolt</t>
  </si>
  <si>
    <t>1/3 chance RandomAttack: Bolt 2, Bolt, Bolt</t>
  </si>
  <si>
    <t>If VAR 36 is greater than VAR 4</t>
  </si>
  <si>
    <t>1/3 chance RandomAttack: Nothing, Bolt, Bolt 2</t>
  </si>
  <si>
    <t>Name: Skull Drgn | ID: 337</t>
  </si>
  <si>
    <t>1/3 chance RandomAttack: Battle, Condemned, Elf Fire</t>
  </si>
  <si>
    <t>1/3 chance RandomAttack: Battle, Condemned, Specter</t>
  </si>
  <si>
    <t>Ability: Disaster</t>
  </si>
  <si>
    <t>Name: Blue Drgn | ID: 338</t>
  </si>
  <si>
    <t>Ability: CleanSweep</t>
  </si>
  <si>
    <t>If target 72 has statuses: 19</t>
  </si>
  <si>
    <t>If target 54 does not have statuses: 22</t>
  </si>
  <si>
    <t>Ability: Slow</t>
  </si>
  <si>
    <t>Ability: Rippler</t>
  </si>
  <si>
    <t>If target 73 has statuses: 19</t>
  </si>
  <si>
    <t>If target 74 has statuses: 19</t>
  </si>
  <si>
    <t>If target 75 has statuses: 19</t>
  </si>
  <si>
    <t>If target 54 HP is below: 128</t>
  </si>
  <si>
    <t>1/3 chance RandomAttack: Battle, Aqua Rake, Aqua Rake</t>
  </si>
  <si>
    <t>1/3 chance RandomAttack: Battle, Battle, Acid Rain</t>
  </si>
  <si>
    <t>Name: Red Dragon | ID: 339</t>
  </si>
  <si>
    <t>1/3 chance RandomAttack: S. Cross, L.4 Flare, Flare Star</t>
  </si>
  <si>
    <t>1/3 chance RandomAttack: Flare, Fire 3, Flare</t>
  </si>
  <si>
    <t>1/3 chance RandomAttack: Fire 2, Fire Ball, Fire 2</t>
  </si>
  <si>
    <t>1/3 chance RandomAttack: Fire 2, Fire 2, Fire Ball</t>
  </si>
  <si>
    <t>Name: Piranha | ID: 340</t>
  </si>
  <si>
    <t>Name: Rizopas | ID: 341</t>
  </si>
  <si>
    <t>1/3 chance RandomAttack: Battle, Special, Mega Volt</t>
  </si>
  <si>
    <t>1/3 chance RandomAttack: Battle, Ice, Ice</t>
  </si>
  <si>
    <t>1/3 chance RandomAttack: El Nino, Battle, Battle</t>
  </si>
  <si>
    <t>Name: Specter | ID: 342</t>
  </si>
  <si>
    <t>1/3 chance RandomAttack: Ice, Battle, Nothing</t>
  </si>
  <si>
    <t>1/3 chance RandomAttack: Battle, Ice, Nothing</t>
  </si>
  <si>
    <t>1/3 chance RandomAttack: Nothing, Battle, Raid</t>
  </si>
  <si>
    <t>Name: Short Arm | ID: 343</t>
  </si>
  <si>
    <t>If target 54 HP is below: 79</t>
  </si>
  <si>
    <t>Name: Long Arm | ID: 344</t>
  </si>
  <si>
    <t>1/3 chance RandomAttack: Nothing, Shock Wave, Shock Wave</t>
  </si>
  <si>
    <t>1/3 chance RandomAttack: Shock Wave, Nothing, Shock Wave</t>
  </si>
  <si>
    <t>Name: Face | ID: 345</t>
  </si>
  <si>
    <t>1/3 chance RandomAttack: Special, Special, Dread</t>
  </si>
  <si>
    <t>1/3 chance RandomAttack: Dread, Magnitude8, R.Polarity</t>
  </si>
  <si>
    <t>1/3 chance RandomAttack: Safe, Safe, Haste</t>
  </si>
  <si>
    <t>Ability: Quake</t>
  </si>
  <si>
    <t>Name: Tiger | ID: 346</t>
  </si>
  <si>
    <t>If target 54 HP is below: 90</t>
  </si>
  <si>
    <t>1/3 chance RandomAttack: S. Cross, N. Cross, Flare Star</t>
  </si>
  <si>
    <t>1/3 chance RandomAttack: S. Cross, Flare Star, N. Cross</t>
  </si>
  <si>
    <t>Name: Tools | ID: 347</t>
  </si>
  <si>
    <t>1/3 chance RandomAttack: Diffuser, Grav Bomb, Tek Laser</t>
  </si>
  <si>
    <t>1/3 chance RandomAttack: Diffuser, Missile, Absolute 0</t>
  </si>
  <si>
    <t>1/3 chance RandomAttack: Delta Hit, Grav Bomb, Absolute 0</t>
  </si>
  <si>
    <t>1/3 chance RandomAttack: Diffuser, Missile, Atomic Ray</t>
  </si>
  <si>
    <t>1/3 chance RandomAttack: Delta Hit, Grav Bomb, Atomic Ray</t>
  </si>
  <si>
    <t>Name: Magic | ID: 348</t>
  </si>
  <si>
    <t>If target 54 HP is below: 157</t>
  </si>
  <si>
    <t>1/3 chance RandomAttack: Bolt 3, Bolt 3, Mute</t>
  </si>
  <si>
    <t>1/3 chance RandomAttack: Pearl, Flare, Rasp</t>
  </si>
  <si>
    <t>1/3 chance RandomAttack: Fire 3, Ice 2, Bolt 3</t>
  </si>
  <si>
    <t>If target 54 HP is below: 240</t>
  </si>
  <si>
    <t>1/3 chance RandomAttack: Rflect, Stop, Life 3</t>
  </si>
  <si>
    <t>1/3 chance RandomAttack: Ice 3, Bolt 3, Sleep</t>
  </si>
  <si>
    <t>1/3 chance RandomAttack: Pearl, Flare, Slow 2</t>
  </si>
  <si>
    <t>1/3 chance RandomAttack: Haste2, Haste, Imp</t>
  </si>
  <si>
    <t>1/3 chance RandomAttack: Fire 3, Fire 3, Muddle</t>
  </si>
  <si>
    <t>1/3 chance RandomAttack: Poison, Drain, Bio</t>
  </si>
  <si>
    <t>1/3 chance RandomAttack: Dispel, Nothing, Nothing</t>
  </si>
  <si>
    <t>If target 54 HP is below: 40</t>
  </si>
  <si>
    <t>1/3 chance RandomAttack: Quartr, Nothing, Nothing</t>
  </si>
  <si>
    <t>Name: Hit | ID: 349</t>
  </si>
  <si>
    <t>Name: Girl | ID: 350</t>
  </si>
  <si>
    <t>1/3 chance RandomAttack: Pearl Wind, Pearl Wind, Nothing</t>
  </si>
  <si>
    <t>1/3 chance RandomAttack: Pearl Wind, Special, Nothing</t>
  </si>
  <si>
    <t>1/3 chance RandomAttack: Pearl Wind, Nothing, Nothing</t>
  </si>
  <si>
    <t>Name: Sleep | ID: 351</t>
  </si>
  <si>
    <t>1/3 chance RandomAttack: W Wind, Merton, Nothing</t>
  </si>
  <si>
    <t>1/3 chance RandomAttack: Meteo, Train, Nothing</t>
  </si>
  <si>
    <t>Name: Hidonite | ID: 352</t>
  </si>
  <si>
    <t>1/3 chance RandomAttack: Special, Nothing, Battle</t>
  </si>
  <si>
    <t>Name: Hidonite | ID: 353</t>
  </si>
  <si>
    <t>Name: Hidonite | ID: 354</t>
  </si>
  <si>
    <t>Name: L.80 Magic | ID: 355</t>
  </si>
  <si>
    <t>1/3 chance RandomAttack: Cure 2, Remedy, Haste</t>
  </si>
  <si>
    <t>1/3 chance RandomAttack: Bio, Bio, Poison</t>
  </si>
  <si>
    <t>1/3 chance RandomAttack: Cure 3, Cure, Life 3</t>
  </si>
  <si>
    <t>1/3 chance RandomAttack: Stop, Dispel, Pearl</t>
  </si>
  <si>
    <t>Name: L.90 Magic | ID: 356</t>
  </si>
  <si>
    <t>1/3 chance RandomAttack: Meteor, Merton, Flare</t>
  </si>
  <si>
    <t>Ability: Dispel</t>
  </si>
  <si>
    <t>1/3 chance RandomAttack: Flare, Flare, Nothing</t>
  </si>
  <si>
    <t>1/3 chance RandomAttack: Stop, Bolt 3, Life 3</t>
  </si>
  <si>
    <t>Name: ProtoArmor | ID: 357</t>
  </si>
  <si>
    <t>1/3 chance RandomAttack: Launcher, Schiller, Tek Laser</t>
  </si>
  <si>
    <t>1/3 chance RandomAttack: Tek Laser, Tek Laser, Special</t>
  </si>
  <si>
    <t>1/3 chance RandomAttack: Launcher, Schiller, Nothing</t>
  </si>
  <si>
    <t>Name: MagiMaster | ID: 358</t>
  </si>
  <si>
    <t>1/3 chance RandomAttack: Doom, Mute, Bio</t>
  </si>
  <si>
    <t>Ability: Ultima</t>
  </si>
  <si>
    <t>Name: SoulSaver | ID: 359</t>
  </si>
  <si>
    <t>If the monster(s) in slot(s) #1 are alive:</t>
  </si>
  <si>
    <t>If target 54 MP is below: 16</t>
  </si>
  <si>
    <t>1/3 chance RandomAttack: Nothing, Ice 3, Bolt 3</t>
  </si>
  <si>
    <t>1/3 chance RandomAttack: Fire 3, Nothing, Bolt 3</t>
  </si>
  <si>
    <t>1/3 chance RandomAttack: Fire 3, Ice 3, Nothing</t>
  </si>
  <si>
    <t>1/3 chance RandomAttack: Cure, Nothing, Nothing</t>
  </si>
  <si>
    <t xml:space="preserve">If the monster(s) in slot(s) #5 have died: </t>
  </si>
  <si>
    <t>Name: Ultros | ID: 360</t>
  </si>
  <si>
    <t>Display Message: 0x0051</t>
  </si>
  <si>
    <t>If VAR 0 is greater than VAR 2</t>
  </si>
  <si>
    <t>Display Message: 0x0056</t>
  </si>
  <si>
    <t>If VAR 0 is greater than VAR 1</t>
  </si>
  <si>
    <t>Display Message: 0x0052</t>
  </si>
  <si>
    <t>If VAR 0 is greater than VAR 0</t>
  </si>
  <si>
    <t>Display Message: 0x0054</t>
  </si>
  <si>
    <t>1/3 chance RandomAttack: Battle, Tentacle, Special</t>
  </si>
  <si>
    <t>Display Message: 0x0053</t>
  </si>
  <si>
    <t>Display Message: 0x0057</t>
  </si>
  <si>
    <t>Name: Naughty | ID: 361</t>
  </si>
  <si>
    <t>1/3 chance RandomAttack: Battle, Cold Dust, Special</t>
  </si>
  <si>
    <t>1/3 chance RandomAttack: Battle, Battle, Ice 2</t>
  </si>
  <si>
    <t>1/3 chance RandomAttack: Battle, Ice 2, Blizzard</t>
  </si>
  <si>
    <t>1/3 chance RandomAttack: Nothing, Nothing, Mute (All)</t>
  </si>
  <si>
    <t>Name: Phunbaba | ID: 362</t>
  </si>
  <si>
    <t>1/3 chance RandomAttack: Bolt 2, Bolt 2, Bolt 3</t>
  </si>
  <si>
    <t>1/3 chance RandomAttack: Bolt 2, Blow Fish, Special</t>
  </si>
  <si>
    <t>Name: Phunbaba | ID: 363</t>
  </si>
  <si>
    <t>If target 54 HP is below: 160</t>
  </si>
  <si>
    <t>Name: Phunbaba | ID: 364</t>
  </si>
  <si>
    <t>Ability: BabaBreath</t>
  </si>
  <si>
    <t>Name: Phunbaba | ID: 365</t>
  </si>
  <si>
    <t>Name:  | ID: 366</t>
  </si>
  <si>
    <t>Ability: Fire Beam</t>
  </si>
  <si>
    <t>Name:  | ID: 367</t>
  </si>
  <si>
    <t>Name:  | ID: 368</t>
  </si>
  <si>
    <t>1/3 chance RandomAttack: Dispatch, Battle, Battle</t>
  </si>
  <si>
    <t>Name: Zone Eater | ID: 369</t>
  </si>
  <si>
    <t>1/3 chance RandomAttack: Demi, Engulf, Engulf</t>
  </si>
  <si>
    <t>1/3 chance RandomAttack: Nothing, Nothing, Engulf</t>
  </si>
  <si>
    <t>Name:  | ID: 370</t>
  </si>
  <si>
    <t>If monster was targeted by either of the items: Dried Meat or Dried Meat</t>
  </si>
  <si>
    <t>Name:  | ID: 371</t>
  </si>
  <si>
    <t>1/3 chance RandomAttack: Battle, Fire 3, Bolt</t>
  </si>
  <si>
    <t>1/3 chance RandomAttack: Bio, Drain, Bio</t>
  </si>
  <si>
    <t>Name:  | ID: 372</t>
  </si>
  <si>
    <t>1/3 chance RandomAttack: Poison, Fire 2, Dischord</t>
  </si>
  <si>
    <t>1/3 chance RandomAttack: Battle, Rasp, Slow</t>
  </si>
  <si>
    <t>Name: Officer | ID: 373</t>
  </si>
  <si>
    <t>1/3 chance RandomAttack: Battle, Battle, Battle</t>
  </si>
  <si>
    <t>Name: Cadet | ID: 374</t>
  </si>
  <si>
    <t>Name:  | ID: 375</t>
  </si>
  <si>
    <t>Name:  | ID: 376</t>
  </si>
  <si>
    <t>Name: Soldier | ID: 377</t>
  </si>
  <si>
    <t>Name:  | ID: 378</t>
  </si>
  <si>
    <t>Ability: Fire</t>
  </si>
  <si>
    <t>Name:  | ID: 379</t>
  </si>
  <si>
    <t>If 27 128 1</t>
  </si>
  <si>
    <t>If 27 129 1</t>
  </si>
  <si>
    <t>If 27 130 1</t>
  </si>
  <si>
    <t>If 27 133 1</t>
  </si>
  <si>
    <t>If 27 134 1</t>
  </si>
  <si>
    <t>If 27 137 1</t>
  </si>
  <si>
    <t>Name:  | ID: 380</t>
  </si>
  <si>
    <t>Name: Atma | ID: 381</t>
  </si>
  <si>
    <t>1/3 chance RandomAttack: Fire 3, CleanSweep, Quake</t>
  </si>
  <si>
    <t>1/3 chance RandomAttack: Fire 3, Meteor, Flare Star</t>
  </si>
  <si>
    <t>1/3 chance RandomAttack: Meteor, Quake, CleanSweep</t>
  </si>
  <si>
    <t>1/3 chance RandomAttack: Fire 3, Fire 3, Flare Star</t>
  </si>
  <si>
    <t>Display Message: 0x008b</t>
  </si>
  <si>
    <t>1/3 chance RandomAttack: Fire 3, Ice 3, S. Cross</t>
  </si>
  <si>
    <t>1/3 chance RandomAttack: Bolt 3, Ice 3, Fire 3</t>
  </si>
  <si>
    <t>1/3 chance RandomAttack: Bolt 3, Bolt 3, S. Cross</t>
  </si>
  <si>
    <t>1/3 chance RandomAttack: Fire 3, N. Cross, N. Cross</t>
  </si>
  <si>
    <t>Name:  | ID: 382</t>
  </si>
  <si>
    <t>Name:  | ID: 383</t>
  </si>
  <si>
    <t>cf8400</t>
  </si>
  <si>
    <t>00, 00</t>
  </si>
  <si>
    <t>cf8402</t>
  </si>
  <si>
    <t>64, 02</t>
  </si>
  <si>
    <t xml:space="preserve"> Pointers to Monster Scripts (+$CF8700) </t>
  </si>
  <si>
    <t>points to</t>
  </si>
  <si>
    <t>cf8964</t>
  </si>
  <si>
    <t>which will match the script for Soldier</t>
  </si>
  <si>
    <t>F0 51 52 EE    ; Rand. spell: Fire Skean or Water Edge or Battle</t>
  </si>
  <si>
    <t>F0 51 EE 53    ; Rand. spell: Fire Skean or Battle or Bolt Edge</t>
  </si>
  <si>
    <t>F0 EE 52 53    ; Rand. spell: Battle or Water Edge or Bolt Edge</t>
  </si>
  <si>
    <t>F0 08 FE FE    ; Rand. spell: &lt;MB&gt;Bio or Nothing or Nothing</t>
  </si>
  <si>
    <t>F0 00 05 05    ; Rand. spell: &lt;MB&gt;Fire or &lt;MB&gt;Fire 2 or &lt;MB&gt;Fire 2</t>
  </si>
  <si>
    <t>F0 65 EE FE    ; Rand. spell: Wind Slash or Battle or Nothing</t>
  </si>
  <si>
    <t>F0 EF 04 FE    ; Rand. spell: Special or &lt;MB&gt;Drain or Nothing</t>
  </si>
  <si>
    <t>F0 06 07 FE    ; Rand. spell: &lt;MB&gt;Ice 2 or &lt;MB&gt;Bolt 2 or Nothing</t>
  </si>
  <si>
    <t>F0 2E FE FE    ; Rand. spell: &lt;MW&gt;Cure 2 or Nothing or Nothing</t>
  </si>
  <si>
    <t>F0 EE 0B 0B    ; Rand. spell: Battle or &lt;MB&gt;Bolt 3 or &lt;MB&gt;Bolt 3</t>
  </si>
  <si>
    <t>F0 8B 8C 8E    ; Rand. spell: Condemned or Roulette or Aqua Rake</t>
  </si>
  <si>
    <t>F0 98 99 CD    ; Rand. spell: L? Pearl or Step Mine or Launcher</t>
  </si>
  <si>
    <t>F0 8F 90 A2    ; Rand. spell: Aero or Blow Fish or Exploder</t>
  </si>
  <si>
    <t>F0 9E 9F A0    ; Rand. spell: Rippler or Stone or Quasar</t>
  </si>
  <si>
    <t>F0 B8 FE FE    ; Rand. spell: Mega Volt or Nothing or Nothing</t>
  </si>
  <si>
    <t>F0 B9 BA CF    ; Rand. spell: Giga Volt or Blizzard or Cold Dust</t>
  </si>
  <si>
    <t>BA             ; Blizzard</t>
  </si>
  <si>
    <t>F0 EE EE BA    ; Rand. spell: Battle or Battle or Blizzard</t>
  </si>
  <si>
    <t>F0 DF DF FE    ; Rand. spell: Meteo or Meteo or Nothing</t>
  </si>
  <si>
    <t>F0 EE 69 EF    ; Rand. spell: Battle or Sand Storm or Special</t>
  </si>
  <si>
    <t>F0 69 FE FE    ; Rand. spell: Sand Storm or Nothing or Nothing</t>
  </si>
  <si>
    <t>F0 CC EE EE    ; Rand. spell: S. Cross or Battle or Battle</t>
  </si>
  <si>
    <t>F0 C5 C6 EE    ; Rand. spell: N. Cross or Flare Star or Battle</t>
  </si>
  <si>
    <t>F0 EE EE 13    ; Rand. spell: Battle or Battle or &lt;MB&gt;Meteor</t>
  </si>
  <si>
    <t>F0 EE EE 14    ; Rand. spell: Battle or Battle or &lt;MB&gt;Ultima</t>
  </si>
  <si>
    <t>F0 EE EF 8F    ; Rand. spell: Battle or Special or Aero</t>
  </si>
  <si>
    <t>F0 EE EE B8    ; Rand. spell: Battle or Battle or Mega Volt</t>
  </si>
  <si>
    <t>F0 EB FE FE    ; Rand. spell: Lifeshaver or Nothing or Nothing</t>
  </si>
  <si>
    <t>F0 08 08 EE    ; Rand. spell: &lt;MB&gt;Bio or &lt;MB&gt;Bio or Battle</t>
  </si>
  <si>
    <t>F0 69 69 FE    ; Rand. spell: Sand Storm or Sand Storm or Nothing</t>
  </si>
  <si>
    <t>F0 EE EE A5    ; Rand. spell: Battle or Battle or Virite</t>
  </si>
  <si>
    <t>F0 EF EF B5    ; Rand. spell: Special or Special or Tek Laser</t>
  </si>
  <si>
    <t>F0 EF B5 DD    ; Rand. spell: Special or Tek Laser or Missile</t>
  </si>
  <si>
    <t>F0 B5 B5 FE    ; Rand. spell: Tek Laser or Tek Laser or Nothing</t>
  </si>
  <si>
    <t>F0 B5 EF FE    ; Rand. spell: Tek Laser or Special or Nothing</t>
  </si>
  <si>
    <t>F0 EE EF B5    ; Rand. spell: Battle or Special or Tek Laser</t>
  </si>
  <si>
    <t>F0 B6 CD DD    ; Rand. spell: Diffuser or Launcher or Missile</t>
  </si>
  <si>
    <t>F0 EE EE 90    ; Rand. spell: Battle or Battle or Blow Fish</t>
  </si>
  <si>
    <t>F0 05 EE FE    ; Rand. spell: &lt;MB&gt;Fire 2 or Battle or Nothing</t>
  </si>
  <si>
    <t>90             ; Blow Fish</t>
  </si>
  <si>
    <t>F0 E4 FE FE    ; Rand. spell: Blaze or Nothing or Nothing</t>
  </si>
  <si>
    <t>F0 EE DF CF    ; Rand. spell: Battle or Meteo or Cold Dust</t>
  </si>
  <si>
    <t>F0 05 06 07    ; Rand. spell: &lt;MB&gt;Fire 2 or &lt;MB&gt;Ice 2 or &lt;MB&gt;Bolt 2</t>
  </si>
  <si>
    <t>F0 BC FE FE    ; Rand. spell: Magnitude8 or Nothing or Nothing</t>
  </si>
  <si>
    <t>F0 91 90 90    ; Rand. spell: Big Guard or Blow Fish or Blow Fish</t>
  </si>
  <si>
    <t>F0 66 FE FE    ; Rand. spell: Sun Bath or Nothing or Nothing</t>
  </si>
  <si>
    <t>F0 B9 FE FE    ; Rand. spell: Giga Volt or Nothing or Nothing</t>
  </si>
  <si>
    <t>F0 00 00 FE    ; Rand. spell: &lt;MB&gt;Fire or &lt;MB&gt;Fire or Nothing</t>
  </si>
  <si>
    <t>F0 EE EF EC    ; Rand. spell: Battle or Special or Fire Wall</t>
  </si>
  <si>
    <t>F0 EF 69 69    ; Rand. spell: Special or Sand Storm or Sand Storm</t>
  </si>
  <si>
    <t>F0 EE EE 2E    ; Rand. spell: Battle or Battle or &lt;MW&gt;Cure 2</t>
  </si>
  <si>
    <t>F0 EE EE 65    ; Rand. spell: Battle or Battle or Wind Slash</t>
  </si>
  <si>
    <t>F0 51 52 53    ; Rand. spell: Fire Skean or Water Edge or Bolt Edge</t>
  </si>
  <si>
    <t>0E             ; &lt;MB&gt;Pearl</t>
  </si>
  <si>
    <t>F0 EF EF 0E    ; Rand. spell: Special or Special or &lt;MB&gt;Pearl</t>
  </si>
  <si>
    <t>2F             ; &lt;MW&gt;Cure 3</t>
  </si>
  <si>
    <t>F0 0E 0F 23    ; Rand. spell: &lt;MB&gt;Pearl or &lt;MB&gt;Flare or &lt;MG&gt;Imp</t>
  </si>
  <si>
    <t>F0 2E 35 1C    ; Rand. spell: &lt;MW&gt;Cure 2 or &lt;MW&gt;Life 3 or &lt;MG&gt;Safe</t>
  </si>
  <si>
    <t>F0 09 0A 0B    ; Rand. spell: &lt;MB&gt;Fire 3 or &lt;MB&gt;Ice 3 or &lt;MB&gt;Bolt 3</t>
  </si>
  <si>
    <t>F0 33 2E 25    ; Rand. spell: &lt;MW&gt;Remedy or &lt;MW&gt;Cure 2 or &lt;MG&gt;Shell</t>
  </si>
  <si>
    <t>F0 13 FE FE    ; Rand. spell: &lt;MB&gt;Meteor or Nothing or Nothing</t>
  </si>
  <si>
    <t>F0 EE 07 07    ; Rand. spell: Battle or &lt;MB&gt;Bolt 2 or &lt;MB&gt;Bolt 2</t>
  </si>
  <si>
    <t>F0 EE A9 FE    ; Rand. spell: Battle or Acid Rain or Nothing</t>
  </si>
  <si>
    <t>F0 EE 9F 9F    ; Rand. spell: Battle or Stone or Stone</t>
  </si>
  <si>
    <t>F0 EE 93 EF    ; Rand. spell: Battle or Pearl Wind or Special</t>
  </si>
  <si>
    <t>F0 B3 FE FE    ; Rand. spell: Fire Ball or Nothing or Nothing</t>
  </si>
  <si>
    <t>F0 BA B3 B9    ; Rand. spell: Blizzard or Fire Ball or Giga Volt</t>
  </si>
  <si>
    <t>F0 BC 8E B9    ; Rand. spell: Magnitude8 or Aqua Rake or Giga Volt</t>
  </si>
  <si>
    <t>F0 BC BA B3    ; Rand. spell: Magnitude8 or Blizzard or Fire Ball</t>
  </si>
  <si>
    <t>F0 FE DF EF    ; Rand. spell: Nothing or Meteo or Special</t>
  </si>
  <si>
    <t>F0 EB EB FE    ; Rand. spell: Lifeshaver or Lifeshaver or Nothing</t>
  </si>
  <si>
    <t>F0 B4 EB EF    ; Rand. spell: Atomic Ray or Lifeshaver or Special</t>
  </si>
  <si>
    <t>F0 EF FE A5    ; Rand. spell: Special or Nothing or Virite</t>
  </si>
  <si>
    <t>F0 B5 B5 C9    ; Rand. spell: Tek Laser or Tek Laser or R.Polarity</t>
  </si>
  <si>
    <t>F0 B5 C9 FE    ; Rand. spell: Tek Laser or R.Polarity or Nothing</t>
  </si>
  <si>
    <t>F0 BC BC E8    ; Rand. spell: Magnitude8 or Magnitude8 or Lode Stone</t>
  </si>
  <si>
    <t>F0 BC EF E8    ; Rand. spell: Magnitude8 or Special or Lode Stone</t>
  </si>
  <si>
    <t>F0 CD D7 B5    ; Rand. spell: Launcher or Shrapnel or Tek Laser</t>
  </si>
  <si>
    <t>F0 B5 EE EF    ; Rand. spell: Tek Laser or Battle or Special</t>
  </si>
  <si>
    <t>F0 CD D7 FE    ; Rand. spell: Launcher or Shrapnel or Nothing</t>
  </si>
  <si>
    <t>F0 EE B5 EF    ; Rand. spell: Battle or Tek Laser or Special</t>
  </si>
  <si>
    <t>F0 EE EE B5    ; Rand. spell: Battle or Battle or Tek Laser</t>
  </si>
  <si>
    <t>F0 B7 D4 CD    ; Rand. spell: WaveCannon or Grav Bomb or Launcher</t>
  </si>
  <si>
    <t>F0 D4 D4 B4    ; Rand. spell: Grav Bomb or Grav Bomb or Atomic Ray</t>
  </si>
  <si>
    <t>F0 EF CD B7    ; Rand. spell: Special or Launcher or WaveCannon</t>
  </si>
  <si>
    <t>F0 EF B7 CD    ; Rand. spell: Special or WaveCannon or Launcher</t>
  </si>
  <si>
    <t>F0 EE EB EB    ; Rand. spell: Battle or Lifeshaver or Lifeshaver</t>
  </si>
  <si>
    <t>F0 8D 8E EF    ; Rand. spell: CleanSweep or Aqua Rake or Special</t>
  </si>
  <si>
    <t>F0 E4 FE EF    ; Rand. spell: Blaze or Nothing or Special</t>
  </si>
  <si>
    <t>F0 E4 B3 FE    ; Rand. spell: Blaze or Fire Ball or Nothing</t>
  </si>
  <si>
    <t>F0 EE 98 A8    ; Rand. spell: Battle or L? Pearl or Lullaby</t>
  </si>
  <si>
    <t>F0 92 BB FE    ; Rand. spell: Revenge or Absolute 0 or Nothing</t>
  </si>
  <si>
    <t>F0 D3 BB FE    ; Rand. spell: Evil Toot or Absolute 0 or Nothing</t>
  </si>
  <si>
    <t>F0 01 06 06    ; Rand. spell: &lt;MB&gt;Ice or &lt;MB&gt;Ice 2 or &lt;MB&gt;Ice 2</t>
  </si>
  <si>
    <t>F0 B9 B9 FE    ; Rand. spell: Giga Volt or Giga Volt or Nothing</t>
  </si>
  <si>
    <t>B9             ; Giga Volt</t>
  </si>
  <si>
    <t>B8             ; Mega Volt</t>
  </si>
  <si>
    <t>F0 A9 FE FE    ; Rand. spell: Acid Rain or Nothing or Nothing</t>
  </si>
  <si>
    <t>F0 BE FE FE    ; Rand. spell: Flash Rain or Nothing or Nothing</t>
  </si>
  <si>
    <t>F0 00 01 02    ; Rand. spell: &lt;MB&gt;Fire or &lt;MB&gt;Ice or &lt;MB&gt;Bolt</t>
  </si>
  <si>
    <t>F0 EF BC BC    ; Rand. spell: Special or Magnitude8 or Magnitude8</t>
  </si>
  <si>
    <t>F0 90 FE FE    ; Rand. spell: Blow Fish or Nothing or Nothing</t>
  </si>
  <si>
    <t>F0 EE 6F 6F    ; Rand. spell: Battle or El Nino or El Nino</t>
  </si>
  <si>
    <t>F0 2D 2E 33    ; Rand. spell: &lt;MW&gt;Cure or &lt;MW&gt;Cure 2 or &lt;MW&gt;Remedy</t>
  </si>
  <si>
    <t>F0 65 FE FE    ; Rand. spell: Wind Slash or Nothing or Nothing</t>
  </si>
  <si>
    <t>F0 EE EE 9F    ; Rand. spell: Battle or Battle or Stone</t>
  </si>
  <si>
    <t>F0 EE EE 69    ; Rand. spell: Battle or Battle or Sand Storm</t>
  </si>
  <si>
    <t>F0 EE EF 69    ; Rand. spell: Battle or Special or Sand Storm</t>
  </si>
  <si>
    <t>F0 94 95 EF    ; Rand. spell: L.5 Doom or L.4 Flare or Special</t>
  </si>
  <si>
    <t>F0 D7 FE FE    ; Rand. spell: Shrapnel or Nothing or Nothing</t>
  </si>
  <si>
    <t>F0 0B 0C 0F    ; Rand. spell: &lt;MB&gt;Bolt 3 or &lt;MB&gt;Break or &lt;MB&gt;Flare</t>
  </si>
  <si>
    <t>EB             ; Lifeshaver</t>
  </si>
  <si>
    <t>F0 A2 EF FE    ; Rand. spell: Exploder or Special or Nothing</t>
  </si>
  <si>
    <t>F0 B6 FE FE    ; Rand. spell: Diffuser or Nothing or Nothing</t>
  </si>
  <si>
    <t>F0 BB EF FE    ; Rand. spell: Absolute 0 or Special or Nothing</t>
  </si>
  <si>
    <t>F0 B9 BA E4    ; Rand. spell: Giga Volt or Blizzard or Blaze</t>
  </si>
  <si>
    <t>F0 8E BA EE    ; Rand. spell: Aqua Rake or Blizzard or Battle</t>
  </si>
  <si>
    <t>F0 8E B9 E4    ; Rand. spell: Aqua Rake or Giga Volt or Blaze</t>
  </si>
  <si>
    <t>F0 09 09 FE    ; Rand. spell: &lt;MB&gt;Fire 3 or &lt;MB&gt;Fire 3 or Nothing</t>
  </si>
  <si>
    <t>F0 00 00 EF    ; Rand. spell: &lt;MB&gt;Fire or &lt;MB&gt;Fire or Special</t>
  </si>
  <si>
    <t>F0 00 05 09    ; Rand. spell: &lt;MB&gt;Fire or &lt;MB&gt;Fire 2 or &lt;MB&gt;Fire 3</t>
  </si>
  <si>
    <t>F0 73 B3 DD    ; Rand. spell: Snowball or Fire Ball or Missile</t>
  </si>
  <si>
    <t>F0 0D 12 0F    ; Rand. spell: &lt;MB&gt;Doom or &lt;MB&gt;X-Zone or &lt;MB&gt;Flare</t>
  </si>
  <si>
    <t>F0 CF 70 FE    ; Rand. spell: Cold Dust or Plasma or Nothing</t>
  </si>
  <si>
    <t>F0 CF 70 98    ; Rand. spell: Cold Dust or Plasma or L? Pearl</t>
  </si>
  <si>
    <t>F0 2E 24 1F    ; Rand. spell: &lt;MW&gt;Cure 2 or &lt;MG&gt;Rflect or &lt;MG&gt;Haste</t>
  </si>
  <si>
    <t>F0 05 FE FE    ; Rand. spell: &lt;MB&gt;Fire 2 or Nothing or Nothing</t>
  </si>
  <si>
    <t>F0 EE 94 08    ; Rand. spell: Battle or L.5 Doom or &lt;MB&gt;Bio</t>
  </si>
  <si>
    <t>F0 10 10 A5    ; Rand. spell: &lt;MB&gt;Demi or &lt;MB&gt;Demi or Virite</t>
  </si>
  <si>
    <t>F0 EC FE FE    ; Rand. spell: Fire Wall or Nothing or Nothing</t>
  </si>
  <si>
    <t>F0 EF 9B EE    ; Rand. spell: Special or Dischord or Battle</t>
  </si>
  <si>
    <t>F0 B7 B7 B6    ; Rand. spell: WaveCannon or WaveCannon or Diffuser</t>
  </si>
  <si>
    <t>F0 FE BC BC    ; Rand. spell: Nothing or Magnitude8 or Magnitude8</t>
  </si>
  <si>
    <t>F0 FE B8 90    ; Rand. spell: Nothing or Mega Volt or Blow Fish</t>
  </si>
  <si>
    <t>F0 FE FE B9    ; Rand. spell: Nothing or Nothing or Giga Volt</t>
  </si>
  <si>
    <t>F0 E6 E6 E6    ; Rand. spell: Gale Cut or Gale Cut or Gale Cut</t>
  </si>
  <si>
    <t>F0 EE 00 EE    ; Rand. spell: Battle or &lt;MB&gt;Fire or Battle</t>
  </si>
  <si>
    <t>F0 B5 EF 02    ; Rand. spell: Tek Laser or Special or &lt;MB&gt;Bolt</t>
  </si>
  <si>
    <t>F0 EE 02 00    ; Rand. spell: Battle or &lt;MB&gt;Bolt or &lt;MB&gt;Fire</t>
  </si>
  <si>
    <t>F0 03 EF 00    ; Rand. spell: &lt;MB&gt;Poison or Special or &lt;MB&gt;Fire</t>
  </si>
  <si>
    <t>F0 EF D7 FE    ; Rand. spell: Special or Shrapnel or Nothing</t>
  </si>
  <si>
    <t>F0 CC FE FE    ; Rand. spell: S. Cross or Nothing or Nothing</t>
  </si>
  <si>
    <t>F0 EE EF D3    ; Rand. spell: Battle or Special or Evil Toot</t>
  </si>
  <si>
    <t>F0 A9 A9 E9    ; Rand. spell: Acid Rain or Acid Rain or Scar Beam</t>
  </si>
  <si>
    <t>[script #264]  ; orig idx=264, "Shiva", nb. bytes=102</t>
  </si>
  <si>
    <t>F0 01 01 06    ; Rand. spell: &lt;MB&gt;Ice or &lt;MB&gt;Ice or &lt;MB&gt;Ice 2</t>
  </si>
  <si>
    <t>F0 01 06 BA    ; Rand. spell: &lt;MB&gt;Ice or &lt;MB&gt;Ice 2 or Blizzard</t>
  </si>
  <si>
    <t>F5 00 00 03    ; Monsters #1, #2 , if hidden/dead, brought in with their HP restored, suddently</t>
  </si>
  <si>
    <t>F0 FE FE 01    ; Rand. spell: Nothing or Nothing or &lt;MB&gt;Ice</t>
  </si>
  <si>
    <t>[script #265]  ; orig idx=265, "Ifrit", nb. bytes=103</t>
  </si>
  <si>
    <t>09             ; &lt;MB&gt;Fire 3</t>
  </si>
  <si>
    <t>F0 EE 00 00    ; Rand. spell: Battle or &lt;MB&gt;Fire or &lt;MB&gt;Fire</t>
  </si>
  <si>
    <t>F0 EE E4 05    ; Rand. spell: Battle or Blaze or &lt;MB&gt;Fire 2</t>
  </si>
  <si>
    <t>F0 FE FE 00    ; Rand. spell: Nothing or Nothing or &lt;MB&gt;Fire</t>
  </si>
  <si>
    <t>F0 66 7C 18    ; Rand. spell: Sun Bath or Ice Rabbit or &lt;MG&gt;Scan</t>
  </si>
  <si>
    <t>F0 00 05 B3    ; Rand. spell: &lt;MB&gt;Fire or &lt;MB&gt;Fire 2 or Fire Ball</t>
  </si>
  <si>
    <t>F0 8E A9 A9    ; Rand. spell: Aqua Rake or Acid Rain or Acid Rain</t>
  </si>
  <si>
    <t>F0 2D 2D 2E    ; Rand. spell: &lt;MW&gt;Cure or &lt;MW&gt;Cure or &lt;MW&gt;Cure 2</t>
  </si>
  <si>
    <t>F0 BC BC 72    ; Rand. spell: Magnitude8 or Magnitude8 or Cave In</t>
  </si>
  <si>
    <t>F0 6E E6 E6    ; Rand. spell: Sonic Boom or Gale Cut or Gale Cut</t>
  </si>
  <si>
    <t>F0 02 02 07    ; Rand. spell: &lt;MB&gt;Bolt or &lt;MB&gt;Bolt or &lt;MB&gt;Bolt 2</t>
  </si>
  <si>
    <t>F0 EE E6 B4    ; Rand. spell: Battle or Gale Cut or Atomic Ray</t>
  </si>
  <si>
    <t>F0 B1 B4 E3    ; Rand. spell: Blaster or Atomic Ray or Shock Wave</t>
  </si>
  <si>
    <t>F0 EE EE 01    ; Rand. spell: Battle or Battle or &lt;MB&gt;Ice</t>
  </si>
  <si>
    <t>F0 0B 0B 13    ; Rand. spell: &lt;MB&gt;Bolt 3 or &lt;MB&gt;Bolt 3 or &lt;MB&gt;Meteor</t>
  </si>
  <si>
    <t>F0 07 B4 B4    ; Rand. spell: &lt;MB&gt;Bolt 2 or Atomic Ray or Atomic Ray</t>
  </si>
  <si>
    <t>F0 B9 B9 B4    ; Rand. spell: Giga Volt or Giga Volt or Atomic Ray</t>
  </si>
  <si>
    <t>F0 07 B4 E3    ; Rand. spell: &lt;MB&gt;Bolt 2 or Atomic Ray or Shock Wave</t>
  </si>
  <si>
    <t>05             ; &lt;MB&gt;Fire 2</t>
  </si>
  <si>
    <t>BC             ; Magnitude8</t>
  </si>
  <si>
    <t>F0 EE 02 02    ; Rand. spell: Battle or &lt;MB&gt;Bolt or &lt;MB&gt;Bolt</t>
  </si>
  <si>
    <t>F0 EE 07 EF    ; Rand. spell: Battle or &lt;MB&gt;Bolt 2 or Special</t>
  </si>
  <si>
    <t>07             ; &lt;MB&gt;Bolt 2</t>
  </si>
  <si>
    <t>F0 EE 05 EF    ; Rand. spell: Battle or &lt;MB&gt;Fire 2 or Special</t>
  </si>
  <si>
    <t>F0 FE EF BA    ; Rand. spell: Nothing or Special or Blizzard</t>
  </si>
  <si>
    <t>F0 73 74 E8    ; Rand. spell: Snowball or Surge or Lode Stone</t>
  </si>
  <si>
    <t>F0 EE 9F EF    ; Rand. spell: Battle or Stone or Special</t>
  </si>
  <si>
    <t>F0 B5 B6 B6    ; Rand. spell: Tek Laser or Diffuser or Diffuser</t>
  </si>
  <si>
    <t>F0 B5 CD CD    ; Rand. spell: Tek Laser or Launcher or Launcher</t>
  </si>
  <si>
    <t>B7             ; WaveCannon</t>
  </si>
  <si>
    <t>F0 0F DF DF    ; Rand. spell: &lt;MB&gt;Flare or Meteo or Meteo</t>
  </si>
  <si>
    <t>F0 EE 0F 0F    ; Rand. spell: Battle or &lt;MB&gt;Flare or &lt;MB&gt;Flare</t>
  </si>
  <si>
    <t>F0 EE DF EE    ; Rand. spell: Battle or Meteo or Battle</t>
  </si>
  <si>
    <t>C6             ; Flare Star</t>
  </si>
  <si>
    <t>F0 EE B5 DD    ; Rand. spell: Battle or Tek Laser or Missile</t>
  </si>
  <si>
    <t>F0 B4 DD B5    ; Rand. spell: Atomic Ray or Missile or Tek Laser</t>
  </si>
  <si>
    <t>F0 B5 B6 FE    ; Rand. spell: Tek Laser or Diffuser or Nothing</t>
  </si>
  <si>
    <t>[script #278]  ; orig idx=278, "FlameEater", nb. bytes=225</t>
  </si>
  <si>
    <t>F0 05 09 05    ; Rand. spell: &lt;MB&gt;Fire 2 or &lt;MB&gt;Fire 3 or &lt;MB&gt;Fire 2</t>
  </si>
  <si>
    <t>F0 00 FE 00    ; Rand. spell: &lt;MB&gt;Fire or Nothing or &lt;MB&gt;Fire</t>
  </si>
  <si>
    <t>F0 00 B3 B3    ; Rand. spell: &lt;MB&gt;Fire or Fire Ball or Fire Ball</t>
  </si>
  <si>
    <t>F0 00 B3 FE    ; Rand. spell: &lt;MB&gt;Fire or Fire Ball or Nothing</t>
  </si>
  <si>
    <t>F0 11 0F 11    ; Rand. spell: &lt;MB&gt;Quartr or &lt;MB&gt;Flare or &lt;MB&gt;Quartr</t>
  </si>
  <si>
    <t>F0 FE FE 05    ; Rand. spell: Nothing or Nothing or &lt;MB&gt;Fire 2</t>
  </si>
  <si>
    <t>F0 1A 16 E4    ; Rand. spell: &lt;MG&gt;Rasp or &lt;MB&gt;W Wind or Blaze</t>
  </si>
  <si>
    <t>F0 08 15 DF    ; Rand. spell: &lt;MB&gt;Bio or &lt;MB&gt;Quake or Meteo</t>
  </si>
  <si>
    <t>F0 EE 0F EE    ; Rand. spell: Battle or &lt;MB&gt;Flare or Battle</t>
  </si>
  <si>
    <t>F0 0F EE E4    ; Rand. spell: &lt;MB&gt;Flare or Battle or Blaze</t>
  </si>
  <si>
    <t>F0 FE 0F FE    ; Rand. spell: Nothing or &lt;MB&gt;Flare or Nothing</t>
  </si>
  <si>
    <t>F0 EE EE 05    ; Rand. spell: Battle or Battle or &lt;MB&gt;Fire 2</t>
  </si>
  <si>
    <t>F0 EE B3 09    ; Rand. spell: Battle or Fire Ball or &lt;MB&gt;Fire 3</t>
  </si>
  <si>
    <t>F0 EE 0A 0A    ; Rand. spell: Battle or &lt;MB&gt;Ice 3 or &lt;MB&gt;Ice 3</t>
  </si>
  <si>
    <t>F0 EE DF 0E    ; Rand. spell: Battle or Meteo or &lt;MB&gt;Pearl</t>
  </si>
  <si>
    <t>F0 EE 06 DF    ; Rand. spell: Battle or &lt;MB&gt;Ice 2 or Meteo</t>
  </si>
  <si>
    <t>F0 0E 06 FE    ; Rand. spell: &lt;MB&gt;Pearl or &lt;MB&gt;Ice 2 or Nothing</t>
  </si>
  <si>
    <t>F0 EE 0A FE    ; Rand. spell: Battle or &lt;MB&gt;Ice 3 or Nothing</t>
  </si>
  <si>
    <t>F0 EF 03 EF    ; Rand. spell: Special or &lt;MB&gt;Poison or Special</t>
  </si>
  <si>
    <t>F0 EE 08 EF    ; Rand. spell: Battle or &lt;MB&gt;Bio or Special</t>
  </si>
  <si>
    <t>F0 03 EF B0    ; Rand. spell: &lt;MB&gt;Poison or Special or Entwine</t>
  </si>
  <si>
    <t>2E             ; &lt;MW&gt;Cure 2</t>
  </si>
  <si>
    <t>F0 C5 EF FE    ; Rand. spell: N. Cross or Special or Nothing</t>
  </si>
  <si>
    <t>F0 06 EF FE    ; Rand. spell: &lt;MB&gt;Ice 2 or Special or Nothing</t>
  </si>
  <si>
    <t>F0 98 FE BB    ; Rand. spell: L? Pearl or Nothing or Absolute 0</t>
  </si>
  <si>
    <t>F0 06 BB FE    ; Rand. spell: &lt;MB&gt;Ice 2 or Absolute 0 or Nothing</t>
  </si>
  <si>
    <t>F0 0A 06 FE    ; Rand. spell: &lt;MB&gt;Ice 3 or &lt;MB&gt;Ice 2 or Nothing</t>
  </si>
  <si>
    <t>F0 0A FE 0E    ; Rand. spell: &lt;MB&gt;Ice 3 or Nothing or &lt;MB&gt;Pearl</t>
  </si>
  <si>
    <t>F0 FE 06 0E    ; Rand. spell: Nothing or &lt;MB&gt;Ice 2 or &lt;MB&gt;Pearl</t>
  </si>
  <si>
    <t>[script #285]  ; orig idx=285, "Doom Gaze", nb. bytes=51</t>
  </si>
  <si>
    <t>F0 EE 0D 0A    ; Rand. spell: Battle or &lt;MB&gt;Doom or &lt;MB&gt;Ice 3</t>
  </si>
  <si>
    <t>F0 0D 8F 8F    ; Rand. spell: &lt;MB&gt;Doom or Aero or Aero</t>
  </si>
  <si>
    <t>F9 01 0D 00    ; VAR013 set bit: 0</t>
  </si>
  <si>
    <t>F0 05 09 09    ; Rand. spell: &lt;MB&gt;Fire 2 or &lt;MB&gt;Fire 3 or &lt;MB&gt;Fire 3</t>
  </si>
  <si>
    <t>F0 FE 05 FE    ; Rand. spell: Nothing or &lt;MB&gt;Fire 2 or Nothing</t>
  </si>
  <si>
    <t>F0 06 0A 0A    ; Rand. spell: &lt;MB&gt;Ice 2 or &lt;MB&gt;Ice 3 or &lt;MB&gt;Ice 3</t>
  </si>
  <si>
    <t>F0 06 FE 0A    ; Rand. spell: &lt;MB&gt;Ice 2 or Nothing or &lt;MB&gt;Ice 3</t>
  </si>
  <si>
    <t>F0 FE 06 06    ; Rand. spell: Nothing or &lt;MB&gt;Ice 2 or &lt;MB&gt;Ice 2</t>
  </si>
  <si>
    <t>F0 FE 06 FE    ; Rand. spell: Nothing or &lt;MB&gt;Ice 2 or Nothing</t>
  </si>
  <si>
    <t>F0 07 0B 0B    ; Rand. spell: &lt;MB&gt;Bolt 2 or &lt;MB&gt;Bolt 3 or &lt;MB&gt;Bolt 3</t>
  </si>
  <si>
    <t>F0 07 0B FE    ; Rand. spell: &lt;MB&gt;Bolt 2 or &lt;MB&gt;Bolt 3 or Nothing</t>
  </si>
  <si>
    <t>F0 0B 0B FE    ; Rand. spell: &lt;MB&gt;Bolt 3 or &lt;MB&gt;Bolt 3 or Nothing</t>
  </si>
  <si>
    <t>F0 25 2E FE    ; Rand. spell: &lt;MG&gt;Shell or &lt;MW&gt;Cure 2 or Nothing</t>
  </si>
  <si>
    <t>F0 FE FE 07    ; Rand. spell: Nothing or Nothing or &lt;MB&gt;Bolt 2</t>
  </si>
  <si>
    <t>F0 FE 07 FE    ; Rand. spell: Nothing or &lt;MB&gt;Bolt 2 or Nothing</t>
  </si>
  <si>
    <t>[script #290]  ; orig idx=290, "Wrexsoul", nb. bytes=68</t>
  </si>
  <si>
    <t>F7 1F          ; Trigger event: Wrexsoul intro text</t>
  </si>
  <si>
    <t>DA             ; Zinger</t>
  </si>
  <si>
    <t>F1 41          ; Targeting: all monsters with wall status</t>
  </si>
  <si>
    <t>F0 FE 0B 0B    ; Rand. spell: Nothing or &lt;MB&gt;Bolt 3 or &lt;MB&gt;Bolt 3</t>
  </si>
  <si>
    <t>F0 FE DA DA    ; Rand. spell: Nothing or Zinger or Zinger</t>
  </si>
  <si>
    <t>A1             ; GrandTrain</t>
  </si>
  <si>
    <t>F0 A5 EE BD    ; Rand. spell: Virite or Battle or Raid</t>
  </si>
  <si>
    <t>F0 EE EE 08    ; Rand. spell: Battle or Battle or &lt;MB&gt;Bio</t>
  </si>
  <si>
    <t>F0 FE FE 03    ; Rand. spell: Nothing or Nothing or &lt;MB&gt;Poison</t>
  </si>
  <si>
    <t>F0 52 EE E6    ; Rand. spell: Water Edge or Battle or Gale Cut</t>
  </si>
  <si>
    <t>F0 EE 53 E3    ; Rand. spell: Battle or Bolt Edge or Shock Wave</t>
  </si>
  <si>
    <t>F0 53 51 52    ; Rand. spell: Bolt Edge or Fire Skean or Water Edge</t>
  </si>
  <si>
    <t>F0 EE 90 51    ; Rand. spell: Battle or Blow Fish or Fire Skean</t>
  </si>
  <si>
    <t>F0 0A C5 BB    ; Rand. spell: &lt;MB&gt;Ice 3 or N. Cross or Absolute 0</t>
  </si>
  <si>
    <t>F0 FE 0A C5    ; Rand. spell: Nothing or &lt;MB&gt;Ice 3 or N. Cross</t>
  </si>
  <si>
    <t>F0 0A C5 0A    ; Rand. spell: &lt;MB&gt;Ice 3 or N. Cross or &lt;MB&gt;Ice 3</t>
  </si>
  <si>
    <t>F0 FE 0A BB    ; Rand. spell: Nothing or &lt;MB&gt;Ice 3 or Absolute 0</t>
  </si>
  <si>
    <t>F0 0B BE FE    ; Rand. spell: &lt;MB&gt;Bolt 3 or Flash Rain or Nothing</t>
  </si>
  <si>
    <t>F0 0B 0B BE    ; Rand. spell: &lt;MB&gt;Bolt 3 or &lt;MB&gt;Bolt 3 or Flash Rain</t>
  </si>
  <si>
    <t>F0 0B A0 A0    ; Rand. spell: &lt;MB&gt;Bolt 3 or Quasar or Quasar</t>
  </si>
  <si>
    <t>F0 07 EE A8    ; Rand. spell: &lt;MB&gt;Bolt 2 or Battle or Lullaby</t>
  </si>
  <si>
    <t>F0 0B CE EE    ; Rand. spell: &lt;MB&gt;Bolt 3 or Charm or Battle</t>
  </si>
  <si>
    <t>F0 07 EE 0B    ; Rand. spell: &lt;MB&gt;Bolt 2 or Battle or &lt;MB&gt;Bolt 3</t>
  </si>
  <si>
    <t>F0 C6 CC FE    ; Rand. spell: Flare Star or S. Cross or Nothing</t>
  </si>
  <si>
    <t>F0 DF 8F FE    ; Rand. spell: Meteo or Aero or Nothing</t>
  </si>
  <si>
    <t>F0 8F C6 FE    ; Rand. spell: Aero or Flare Star or Nothing</t>
  </si>
  <si>
    <t>F0 EE D7 20    ; Rand. spell: Battle or Shrapnel or &lt;MG&gt;Stop</t>
  </si>
  <si>
    <t>F0 EE D7 EF    ; Rand. spell: Battle or Shrapnel or Special</t>
  </si>
  <si>
    <t>F0 FE 09 FE    ; Rand. spell: Nothing or &lt;MB&gt;Fire 3 or Nothing</t>
  </si>
  <si>
    <t>F0 EE B8 04    ; Rand. spell: Battle or Mega Volt or &lt;MB&gt;Drain</t>
  </si>
  <si>
    <t>F0 BC 8E BC    ; Rand. spell: Magnitude8 or Aqua Rake or Magnitude8</t>
  </si>
  <si>
    <t>F0 03 08 0D    ; Rand. spell: &lt;MB&gt;Poison or &lt;MB&gt;Bio or &lt;MB&gt;Doom</t>
  </si>
  <si>
    <t>F0 EE 6F EF    ; Rand. spell: Battle or El Nino or Special</t>
  </si>
  <si>
    <t>F0 EE EF E8    ; Rand. spell: Battle or Special or Lode Stone</t>
  </si>
  <si>
    <t>F0 EC BC E8    ; Rand. spell: Fire Wall or Magnitude8 or Lode Stone</t>
  </si>
  <si>
    <t>F0 EE EC EF    ; Rand. spell: Battle or Fire Wall or Special</t>
  </si>
  <si>
    <t>F0 EE BC E8    ; Rand. spell: Battle or Magnitude8 or Lode Stone</t>
  </si>
  <si>
    <t>F0 EE EE EC    ; Rand. spell: Battle or Battle or Fire Wall</t>
  </si>
  <si>
    <t>F0 FE 09 09    ; Rand. spell: Nothing or &lt;MB&gt;Fire 3 or &lt;MB&gt;Fire 3</t>
  </si>
  <si>
    <t>F0 FE 0A 0A    ; Rand. spell: Nothing or &lt;MB&gt;Ice 3 or &lt;MB&gt;Ice 3</t>
  </si>
  <si>
    <t>F0 FE 08 08    ; Rand. spell: Nothing or &lt;MB&gt;Bio or &lt;MB&gt;Bio</t>
  </si>
  <si>
    <t>F0 FE 0E 0E    ; Rand. spell: Nothing or &lt;MB&gt;Pearl or &lt;MB&gt;Pearl</t>
  </si>
  <si>
    <t>F0 FE 15 15    ; Rand. spell: Nothing or &lt;MB&gt;Quake or &lt;MB&gt;Quake</t>
  </si>
  <si>
    <t>F0 FE 8D 8D    ; Rand. spell: Nothing or CleanSweep or CleanSweep</t>
  </si>
  <si>
    <t>F0 15 16 0E    ; Rand. spell: &lt;MB&gt;Quake or &lt;MB&gt;W Wind or &lt;MB&gt;Pearl</t>
  </si>
  <si>
    <t>F0 EE EE D7    ; Rand. spell: Battle or Battle or Shrapnel</t>
  </si>
  <si>
    <t>F0 1A 1A 0A    ; Rand. spell: &lt;MG&gt;Rasp or &lt;MG&gt;Rasp or &lt;MB&gt;Ice 3</t>
  </si>
  <si>
    <t>F0 0A 0A 1A    ; Rand. spell: &lt;MB&gt;Ice 3 or &lt;MB&gt;Ice 3 or &lt;MG&gt;Rasp</t>
  </si>
  <si>
    <t>F0 1A CF 0A    ; Rand. spell: &lt;MG&gt;Rasp or Cold Dust or &lt;MB&gt;Ice 3</t>
  </si>
  <si>
    <t>F0 B6 B6 B5    ; Rand. spell: Diffuser or Diffuser or Tek Laser</t>
  </si>
  <si>
    <t>F0 B4 B5 B5    ; Rand. spell: Atomic Ray or Tek Laser or Tek Laser</t>
  </si>
  <si>
    <t>[script #328]  ; orig idx=328, "Chadarnook", nb. bytes=111</t>
  </si>
  <si>
    <t>F0 EE BE 0B    ; Rand. spell: Battle or Flash Rain or &lt;MB&gt;Bolt 3</t>
  </si>
  <si>
    <t>F0 BE 0B BE    ; Rand. spell: Flash Rain or &lt;MB&gt;Bolt 3 or Flash Rain</t>
  </si>
  <si>
    <t>F0 BE EE 0B    ; Rand. spell: Flash Rain or Battle or &lt;MB&gt;Bolt 3</t>
  </si>
  <si>
    <t>F0 BE 0B EE    ; Rand. spell: Flash Rain or &lt;MB&gt;Bolt 3 or Battle</t>
  </si>
  <si>
    <t>F0 EE EE 0B    ; Rand. spell: Battle or Battle or &lt;MB&gt;Bolt 3</t>
  </si>
  <si>
    <t>F0 EE 07 FE    ; Rand. spell: Battle or &lt;MB&gt;Bolt 2 or Nothing</t>
  </si>
  <si>
    <t>F0 EE 07 0B    ; Rand. spell: Battle or &lt;MB&gt;Bolt 2 or &lt;MB&gt;Bolt 3</t>
  </si>
  <si>
    <t>F0 EE EE 03    ; Rand. spell: Battle or Battle or &lt;MB&gt;Poison</t>
  </si>
  <si>
    <t>F0 EE 06 02    ; Rand. spell: Battle or &lt;MB&gt;Ice 2 or &lt;MB&gt;Bolt</t>
  </si>
  <si>
    <t>F0 1E 04 01    ; Rand. spell: &lt;MG&gt;Muddle or &lt;MB&gt;Drain or &lt;MB&gt;Ice</t>
  </si>
  <si>
    <t>[script #340]  ; orig idx=340, "Piranha", nb. bytes=122</t>
  </si>
  <si>
    <t>FC 16 2F 00    ; If the global battle timer is greater than 47</t>
  </si>
  <si>
    <t>F0 EE EF B8    ; Rand. spell: Battle or Special or Mega Volt</t>
  </si>
  <si>
    <t>F0 EE 01 01    ; Rand. spell: Battle or &lt;MB&gt;Ice or &lt;MB&gt;Ice</t>
  </si>
  <si>
    <t>F0 6F EE EE    ; Rand. spell: El Nino or Battle or Battle</t>
  </si>
  <si>
    <t>F0 01 EE FE    ; Rand. spell: &lt;MB&gt;Ice or Battle or Nothing</t>
  </si>
  <si>
    <t>F0 EE 01 FE    ; Rand. spell: Battle or &lt;MB&gt;Ice or Nothing</t>
  </si>
  <si>
    <t>F0 2E 33 1F    ; Rand. spell: &lt;MW&gt;Cure 2 or &lt;MW&gt;Remedy or &lt;MG&gt;Haste</t>
  </si>
  <si>
    <t>F0 08 08 03    ; Rand. spell: &lt;MB&gt;Bio or &lt;MB&gt;Bio or &lt;MB&gt;Poison</t>
  </si>
  <si>
    <t>F0 2F 2D 35    ; Rand. spell: &lt;MW&gt;Cure 3 or &lt;MW&gt;Cure or &lt;MW&gt;Life 3</t>
  </si>
  <si>
    <t>F0 20 2C 0E    ; Rand. spell: &lt;MG&gt;Stop or &lt;MG&gt;Dispel or &lt;MB&gt;Pearl</t>
  </si>
  <si>
    <t>F0 13 17 0F    ; Rand. spell: &lt;MB&gt;Meteor or &lt;MB&gt;Merton or &lt;MB&gt;Flare</t>
  </si>
  <si>
    <t>F0 0F 0F FE    ; Rand. spell: &lt;MB&gt;Flare or &lt;MB&gt;Flare or Nothing</t>
  </si>
  <si>
    <t>F0 20 0B 35    ; Rand. spell: &lt;MG&gt;Stop or &lt;MB&gt;Bolt 3 or &lt;MW&gt;Life 3</t>
  </si>
  <si>
    <t>F0 CD A7 B5    ; Rand. spell: Launcher or Schiller or Tek Laser</t>
  </si>
  <si>
    <t>F0 B5 B5 EF    ; Rand. spell: Tek Laser or Tek Laser or Special</t>
  </si>
  <si>
    <t>[script #358]  ; orig idx=358, "MagiMaster", nb. bytes=67</t>
  </si>
  <si>
    <t>F0 0D 1B 08    ; Rand. spell: &lt;MB&gt;Doom or &lt;MG&gt;Mute or &lt;MB&gt;Bio</t>
  </si>
  <si>
    <t>14             ; &lt;MB&gt;Ultima</t>
  </si>
  <si>
    <t>F0 FE 0A 0B    ; Rand. spell: Nothing or &lt;MB&gt;Ice 3 or &lt;MB&gt;Bolt 3</t>
  </si>
  <si>
    <t>F0 09 FE 0B    ; Rand. spell: &lt;MB&gt;Fire 3 or Nothing or &lt;MB&gt;Bolt 3</t>
  </si>
  <si>
    <t>F0 09 0A FE    ; Rand. spell: &lt;MB&gt;Fire 3 or &lt;MB&gt;Ice 3 or Nothing</t>
  </si>
  <si>
    <t>F0 2D FE FE    ; Rand. spell: &lt;MW&gt;Cure or Nothing or Nothing</t>
  </si>
  <si>
    <t>F0 EE CF EF    ; Rand. spell: Battle or Cold Dust or Special</t>
  </si>
  <si>
    <t>F0 EE EE 06    ; Rand. spell: Battle or Battle or &lt;MB&gt;Ice 2</t>
  </si>
  <si>
    <t>F0 EE 06 BA    ; Rand. spell: Battle or &lt;MB&gt;Ice 2 or Blizzard</t>
  </si>
  <si>
    <t>F0 07 07 0B    ; Rand. spell: &lt;MB&gt;Bolt 2 or &lt;MB&gt;Bolt 2 or &lt;MB&gt;Bolt 3</t>
  </si>
  <si>
    <t>F0 07 90 EF    ; Rand. spell: &lt;MB&gt;Bolt 2 or Blow Fish or Special</t>
  </si>
  <si>
    <t>F0 EE 09 02    ; Rand. spell: Battle or &lt;MB&gt;Fire 3 or &lt;MB&gt;Bolt</t>
  </si>
  <si>
    <t>F0 08 04 08    ; Rand. spell: &lt;MB&gt;Bio or &lt;MB&gt;Drain or &lt;MB&gt;Bio</t>
  </si>
  <si>
    <t>F0 03 05 9B    ; Rand. spell: &lt;MB&gt;Poison or &lt;MB&gt;Fire 2 or Dischord</t>
  </si>
  <si>
    <t>00             ; &lt;MB&gt;Fire</t>
  </si>
  <si>
    <t>F0 09 8D 15    ; Rand. spell: &lt;MB&gt;Fire 3 or CleanSweep or &lt;MB&gt;Quake</t>
  </si>
  <si>
    <t>F0 09 13 C6    ; Rand. spell: &lt;MB&gt;Fire 3 or &lt;MB&gt;Meteor or Flare Star</t>
  </si>
  <si>
    <t>F0 13 15 8D    ; Rand. spell: &lt;MB&gt;Meteor or &lt;MB&gt;Quake or CleanSweep</t>
  </si>
  <si>
    <t>F0 09 09 C6    ; Rand. spell: &lt;MB&gt;Fire 3 or &lt;MB&gt;Fire 3 or Flare Star</t>
  </si>
  <si>
    <t>F0 09 0A CC    ; Rand. spell: &lt;MB&gt;Fire 3 or &lt;MB&gt;Ice 3 or S. Cross</t>
  </si>
  <si>
    <t>F0 0B 0A 09    ; Rand. spell: &lt;MB&gt;Bolt 3 or &lt;MB&gt;Ice 3 or &lt;MB&gt;Fire 3</t>
  </si>
  <si>
    <t>F0 0B 0B CC    ; Rand. spell: &lt;MB&gt;Bolt 3 or &lt;MB&gt;Bolt 3 or S. Cross</t>
  </si>
  <si>
    <t>F0 09 C5 C5    ; Rand. spell: &lt;MB&gt;Fire 3 or N. Cross or N. Cross</t>
  </si>
  <si>
    <t>[script #1]    ; orig idx=1, "Soldier", nb. bytes=6</t>
  </si>
  <si>
    <t>[script #4]    ; orig idx=4, "Samurai", nb. bytes=10</t>
  </si>
  <si>
    <t>[script #7]    ; orig idx=7, "Retainer", nb. bytes=41</t>
  </si>
  <si>
    <t>[script #9]    ; orig idx=9, "Dahling", nb. bytes=23</t>
  </si>
  <si>
    <t>1B             ; &lt;MG&gt;Mute</t>
  </si>
  <si>
    <t>[script #10]   ; orig idx=10, "Rain Man", nb. bytes=19</t>
  </si>
  <si>
    <t>01             ; &lt;MB&gt;Ice</t>
  </si>
  <si>
    <t>[script #13]   ; orig idx=13, "Dark Force", nb. bytes=35</t>
  </si>
  <si>
    <t>8E             ; Aqua Rake</t>
  </si>
  <si>
    <t>[script #22]   ; orig idx=22, "Steroidite", nb. bytes=25</t>
  </si>
  <si>
    <t>[script #30]   ; orig idx=30, "Suriander", nb. bytes=28</t>
  </si>
  <si>
    <t>[script #36]   ; orig idx=36, "White Drgn", nb. bytes=33</t>
  </si>
  <si>
    <t>[script #37]   ; orig idx=37, "Doom Drgn", nb. bytes=46</t>
  </si>
  <si>
    <t>CC             ; S. Cross</t>
  </si>
  <si>
    <t>[script #38]   ; orig idx=38, "Brachosaur", nb. bytes=34</t>
  </si>
  <si>
    <t>[script #39]   ; orig idx=39, "Tyranosaur", nb. bytes=15</t>
  </si>
  <si>
    <t>[script #43]   ; orig idx=43, "Harpy", nb. bytes=28</t>
  </si>
  <si>
    <t>[script #51]   ; orig idx=51, "Nightshade", nb. bytes=10</t>
  </si>
  <si>
    <t>CE             ; Charm</t>
  </si>
  <si>
    <t>[script #52]   ; orig idx=52, "TumbleWeed", nb. bytes=27</t>
  </si>
  <si>
    <t>[script #59]   ; orig idx=59, "Reach Frog", nb. bytes=15</t>
  </si>
  <si>
    <t>[script #69]   ; orig idx=69, "Lethal Wpn", nb. bytes=14</t>
  </si>
  <si>
    <t>[script #80]   ; orig idx=80, "Still Life", nb. bytes=22</t>
  </si>
  <si>
    <t>[script #81]   ; orig idx=81, "Boxed Set", nb. bytes=14</t>
  </si>
  <si>
    <t>[script #85]   ; orig idx=85, "Magic Urn", nb. bytes=79</t>
  </si>
  <si>
    <t>08             ; &lt;MB&gt;Bio</t>
  </si>
  <si>
    <t>43             ; Bahamut</t>
  </si>
  <si>
    <t>[script #86]   ; orig idx=86, "Mover", nb. bytes=14</t>
  </si>
  <si>
    <t>[script #87]   ; orig idx=87, "Figaliz", nb. bytes=14</t>
  </si>
  <si>
    <t>[script #91]   ; orig idx=91, "Crawler", nb. bytes=14</t>
  </si>
  <si>
    <t>[script #103]  ; orig idx=103, "Covert", nb. bytes=29</t>
  </si>
  <si>
    <t>[script #104]  ; orig idx=104, "Ogor", nb. bytes=30</t>
  </si>
  <si>
    <t>[script #105]  ; orig idx=105, "Warlock", nb. bytes=16</t>
  </si>
  <si>
    <t>[script #106]  ; orig idx=106, "Madam", nb. bytes=66</t>
  </si>
  <si>
    <t>38             ; Shiva</t>
  </si>
  <si>
    <t>[script #109]  ; orig idx=109, "Goblin", nb. bytes=19</t>
  </si>
  <si>
    <t>[script #112]  ; orig idx=112, "Displayer", nb. bytes=15</t>
  </si>
  <si>
    <t>[script #116]  ; orig idx=116, "Slatter", nb. bytes=15</t>
  </si>
  <si>
    <t>[script #119]  ; orig idx=119, "Wild Cat", nb. bytes=19</t>
  </si>
  <si>
    <t>[script #125]  ; orig idx=125, "Wart Puck", nb. bytes=18</t>
  </si>
  <si>
    <t>[script #127]  ; orig idx=127, "SrBehemoth", nb. bytes=104</t>
  </si>
  <si>
    <t>48             ; ZoneSeek</t>
  </si>
  <si>
    <t>0F             ; &lt;MB&gt;Flare</t>
  </si>
  <si>
    <t>[script #128]  ; orig idx=128, "Vectaur", nb. bytes=7</t>
  </si>
  <si>
    <t>[script #132]  ; orig idx=132, "Brontaur", nb. bytes=29</t>
  </si>
  <si>
    <t>[script #133]  ; orig idx=133, "Allosaurus", nb. bytes=5</t>
  </si>
  <si>
    <t>[script #135]  ; orig idx=135, "Sprinter", nb. bytes=12</t>
  </si>
  <si>
    <t>[script #138]  ; orig idx=138, "GloomShell", nb. bytes=24</t>
  </si>
  <si>
    <t>[script #146]  ; orig idx=146, "Crusher", nb. bytes=27</t>
  </si>
  <si>
    <t>[script #147]  ; orig idx=147, "Uroburos", nb. bytes=20</t>
  </si>
  <si>
    <t>[script #149]  ; orig idx=149, "Sky Cap", nb. bytes=19</t>
  </si>
  <si>
    <t>[script #153]  ; orig idx=153, "Geckorex", nb. bytes=15</t>
  </si>
  <si>
    <t>[script #154]  ; orig idx=154, "Cluck", nb. bytes=19</t>
  </si>
  <si>
    <t>[script #155]  ; orig idx=155, "Land Worm", nb. bytes=15</t>
  </si>
  <si>
    <t>[script #157]  ; orig idx=157, "PlutoArmor", nb. bytes=27</t>
  </si>
  <si>
    <t>[script #161]  ; orig idx=161, "Scullion", nb. bytes=27</t>
  </si>
  <si>
    <t>FC 06 36 0A    ; If target self has less or equal than 1280 HP</t>
  </si>
  <si>
    <t>[script #165]  ; orig idx=165, "Eland", nb. bytes=10</t>
  </si>
  <si>
    <t>[script #166]  ; orig idx=166, "Enuo", nb. bytes=14</t>
  </si>
  <si>
    <t>[script #171]  ; orig idx=171, "Critic", nb. bytes=15</t>
  </si>
  <si>
    <t>[script #172]  ; orig idx=172, "Pan Dora", nb. bytes=28</t>
  </si>
  <si>
    <t>92             ; Revenge</t>
  </si>
  <si>
    <t>[script #173]  ; orig idx=173, "SoulDancer", nb. bytes=28</t>
  </si>
  <si>
    <t>[script #176]  ; orig idx=176, "Spek Tor", nb. bytes=10</t>
  </si>
  <si>
    <t>[script #177]  ; orig idx=177, "Parasite", nb. bytes=28</t>
  </si>
  <si>
    <t>[script #181]  ; orig idx=181, "Hipocampus", nb. bytes=32</t>
  </si>
  <si>
    <t>[script #183]  ; orig idx=183, "Evil Oscar", nb. bytes=24</t>
  </si>
  <si>
    <t>[script #187]  ; orig idx=187, "Allo Ver", nb. bytes=45</t>
  </si>
  <si>
    <t>[script #188]  ; orig idx=188, "Phase", nb. bytes=27</t>
  </si>
  <si>
    <t>[script #189]  ; orig idx=189, "Outsider", nb. bytes=54</t>
  </si>
  <si>
    <t>25             ; &lt;MG&gt;Shell</t>
  </si>
  <si>
    <t>[script #190]  ; orig idx=190, "Barb-e", nb. bytes=22</t>
  </si>
  <si>
    <t>44             ; Alexandr</t>
  </si>
  <si>
    <t>[script #191]  ; orig idx=191, "Parasoul", nb. bytes=19</t>
  </si>
  <si>
    <t>[script #193]  ; orig idx=193, "Hemophyte", nb. bytes=35</t>
  </si>
  <si>
    <t>[script #200]  ; orig idx=200, "Opinicus", nb. bytes=25</t>
  </si>
  <si>
    <t>[script #204]  ; orig idx=204, "Vindr", nb. bytes=16</t>
  </si>
  <si>
    <t>[script #210]  ; orig idx=210, "Mantodea", nb. bytes=10</t>
  </si>
  <si>
    <t>[script #212]  ; orig idx=212, "Prussian", nb. bytes=10</t>
  </si>
  <si>
    <t>[script #217]  ; orig idx=217, "Dueller", nb. bytes=18</t>
  </si>
  <si>
    <t>[script #220]  ; orig idx=220, "Karkass", nb. bytes=33</t>
  </si>
  <si>
    <t>[script #224]  ; orig idx=224, "GtBehemoth", nb. bytes=20</t>
  </si>
  <si>
    <t>[script #226]  ; orig idx=226, "Chaos Drgn", nb. bytes=19</t>
  </si>
  <si>
    <t>[script #228]  ; orig idx=228, "Vectagoyle", nb. bytes=33</t>
  </si>
  <si>
    <t>[script #233]  ; orig idx=233, "Sea Flower", nb. bytes=15</t>
  </si>
  <si>
    <t>[script #234]  ; orig idx=234, "Fortis", nb. bytes=15</t>
  </si>
  <si>
    <t>B3             ; Fire Ball</t>
  </si>
  <si>
    <t>[script #236]  ; orig idx=236, "Aquila", nb. bytes=33</t>
  </si>
  <si>
    <t>[script #237]  ; orig idx=237, "Junk", nb. bytes=18</t>
  </si>
  <si>
    <t>[script #240]  ; orig idx=240, "Tap Dancer", nb. bytes=13</t>
  </si>
  <si>
    <t>[script #241]  ; orig idx=241, "Necromancr", nb. bytes=32</t>
  </si>
  <si>
    <t>[script #243]  ; orig idx=243, "Mag Roader", nb. bytes=29</t>
  </si>
  <si>
    <t>[script #246]  ; orig idx=246, "Innoc", nb. bytes=22</t>
  </si>
  <si>
    <t>[script #247]  ; orig idx=247, "Trixter", nb. bytes=23</t>
  </si>
  <si>
    <t>[script #249]  ; orig idx=249, "Didalos", nb. bytes=46</t>
  </si>
  <si>
    <t>[script #250]  ; orig idx=250, "Woolly", nb. bytes=10</t>
  </si>
  <si>
    <t>[script #251]  ; orig idx=251, "Veteran", nb. bytes=28</t>
  </si>
  <si>
    <t>[script #252]  ; orig idx=252, "Sky Base", nb. bytes=47</t>
  </si>
  <si>
    <t>[script #253]  ; orig idx=253, "IronHitman", nb. bytes=5</t>
  </si>
  <si>
    <t>[script #254]  ; orig idx=254, "Io", nb. bytes=20</t>
  </si>
  <si>
    <t>[script #255]  ; orig idx=255, "Pugs", nb. bytes=221</t>
  </si>
  <si>
    <t>04             ; &lt;MB&gt;Drain</t>
  </si>
  <si>
    <t>[script #256]  ; orig idx=256, "Whelk", nb. bytes=66</t>
  </si>
  <si>
    <t>03             ; &lt;MB&gt;Poison</t>
  </si>
  <si>
    <t>[script #257]  ; orig idx=257, "Presenter", nb. bytes=44</t>
  </si>
  <si>
    <t>[script #259]  ; orig idx=259, "Vargas", nb. bytes=128</t>
  </si>
  <si>
    <t>F3 12 00       ; Text: " I tire of this!&lt;D&gt; "</t>
  </si>
  <si>
    <t>F3 43 00       ; Text: " There's no going back!&lt;D&gt; "</t>
  </si>
  <si>
    <t>F3 0A 00       ; Text: " Come on.&lt;D&gt; What's the matter?&lt;D&gt;"</t>
  </si>
  <si>
    <t>FC 06 36 55    ; If target self has less or equal than 10880 HP</t>
  </si>
  <si>
    <t>F3 42 00       ; Text: " Off with ya now!&lt;D&gt; "</t>
  </si>
  <si>
    <t>FC 06 36 51    ; If target self has less or equal than 10368 HP</t>
  </si>
  <si>
    <t>[script #260]  ; orig idx=260, "TunnelArmr", nb. bytes=50</t>
  </si>
  <si>
    <t>FC 06 36 03    ; If target self has less or equal than 384 HP</t>
  </si>
  <si>
    <t>[script #261]  ; orig idx=261, "Prometheus", nb. bytes=27</t>
  </si>
  <si>
    <t>[script #262]  ; orig idx=262, "GhostTrain", nb. bytes=11</t>
  </si>
  <si>
    <t>[script #263]  ; orig idx=263, "Dadaluma", nb. bytes=11</t>
  </si>
  <si>
    <t>[script #264]  ; orig idx=264, "Shiva", nb. bytes=74</t>
  </si>
  <si>
    <t>[script #265]  ; orig idx=265, "Ifrit", nb. bytes=84</t>
  </si>
  <si>
    <t>[script #266]  ; orig idx=266, "Number 024", nb. bytes=165</t>
  </si>
  <si>
    <t>[script #267]  ; orig idx=267, "Number 128", nb. bytes=73</t>
  </si>
  <si>
    <t>[script #268]  ; orig idx=268, "Inferno", nb. bytes=29</t>
  </si>
  <si>
    <t>[script #269]  ; orig idx=269, "Crane", nb. bytes=29</t>
  </si>
  <si>
    <t>[script #270]  ; orig idx=270, "Crane", nb. bytes=78</t>
  </si>
  <si>
    <t>[script #272]  ; orig idx=272, "Umaro", nb. bytes=117</t>
  </si>
  <si>
    <t>FC 06 36 50    ; If target self has less or equal than 10240 HP</t>
  </si>
  <si>
    <t>[script #273]  ; orig idx=273, "Guardian", nb. bytes=45</t>
  </si>
  <si>
    <t>[script #274]  ; orig idx=274, "Guardian", nb. bytes=289</t>
  </si>
  <si>
    <t>[script #275]  ; orig idx=275, "Air Force", nb. bytes=29</t>
  </si>
  <si>
    <t>[script #276]  ; orig idx=276, "Tritoch", nb. bytes=29</t>
  </si>
  <si>
    <t>[script #277]  ; orig idx=277, "Tritoch", nb. bytes=22</t>
  </si>
  <si>
    <t>02             ; &lt;MB&gt;Bolt</t>
  </si>
  <si>
    <t>[script #278]  ; orig idx=278, "FlameEater", nb. bytes=15</t>
  </si>
  <si>
    <t>[script #279]  ; orig idx=279, "AtmaWeapon", nb. bytes=153</t>
  </si>
  <si>
    <t>F3 85 00       ; Text: "  cosmos.&lt;D&gt; Feeble creatures,&lt;D&gt; GO!&lt;D&gt;"</t>
  </si>
  <si>
    <t>FC 06 36 64    ; If target self has less or equal than 12800 HP</t>
  </si>
  <si>
    <t>[script #280]  ; orig idx=280, "Nerapa", nb. bytes=32</t>
  </si>
  <si>
    <t>E4             ; Blaze</t>
  </si>
  <si>
    <t>[script #281]  ; orig idx=281, "SrBehemoth", nb. bytes=35</t>
  </si>
  <si>
    <t>0D             ; &lt;MB&gt;Doom</t>
  </si>
  <si>
    <t>[script #282]  ; orig idx=282, "Kefka", nb. bytes=97</t>
  </si>
  <si>
    <t>F3 7C 00       ; Text: " Enemy's coming from behind!&lt;D&gt;"</t>
  </si>
  <si>
    <t>FA 06 00 00    ; Allies switch from right to left side</t>
  </si>
  <si>
    <t>F3 7D 00       ; Text: " Another monster appeared!&lt;D&gt;"</t>
  </si>
  <si>
    <t>[script #283]  ; orig idx=283, "Tentacle", nb. bytes=45</t>
  </si>
  <si>
    <t>[script #284]  ; orig idx=284, "Dullahan", nb. bytes=45</t>
  </si>
  <si>
    <t>[script #285]  ; orig idx=285, "Doom Gaze", nb. bytes=45</t>
  </si>
  <si>
    <t>[script #286]  ; orig idx=286, "Chadarnook", nb. bytes=45</t>
  </si>
  <si>
    <t>[script #287]  ; orig idx=287, "Curley", nb. bytes=48</t>
  </si>
  <si>
    <t>F5 0E 02 02    ; Monsters #2 , if hidden, brought in without affecting their HP, in light &amp; flashes</t>
  </si>
  <si>
    <t>F5 0E 01 01    ; Monsters #1 are killed, in light &amp; flashes</t>
  </si>
  <si>
    <t>[script #288]  ; orig idx=288, "Larry", nb. bytes=48</t>
  </si>
  <si>
    <t>[script #289]  ; orig idx=289, "Moe", nb. bytes=48</t>
  </si>
  <si>
    <t>[script #290]  ; orig idx=290, "Wrexsoul", nb. bytes=48</t>
  </si>
  <si>
    <t>[script #291]  ; orig idx=291, "Hidon", nb. bytes=48</t>
  </si>
  <si>
    <t>[script #292]  ; orig idx=292, "KatanaSoul", nb. bytes=48</t>
  </si>
  <si>
    <t>4A             ; Phantom</t>
  </si>
  <si>
    <t>[script #293]  ; orig idx=293, "L.30 Magic", nb. bytes=18</t>
  </si>
  <si>
    <t>[script #294]  ; orig idx=294, "Hidonite", nb. bytes=48</t>
  </si>
  <si>
    <t>53             ; Bolt Edge</t>
  </si>
  <si>
    <t>E3             ; Shock Wave</t>
  </si>
  <si>
    <t>[script #295]  ; orig idx=295, "Doom", nb. bytes=31</t>
  </si>
  <si>
    <t>81             ; 7-Flush</t>
  </si>
  <si>
    <t>[script #296]  ; orig idx=296, "Goddess", nb. bytes=114</t>
  </si>
  <si>
    <t>FC 06 36 FF    ; If target self has less or equal than 32640 HP</t>
  </si>
  <si>
    <t>[script #297]  ; orig idx=297, "Poltrgeist", nb. bytes=48</t>
  </si>
  <si>
    <t>[script #298]  ; orig idx=298, "Kefka", nb. bytes=48</t>
  </si>
  <si>
    <t>[script #299]  ; orig idx=299, "L.40 Magic", nb. bytes=18</t>
  </si>
  <si>
    <t>0C             ; &lt;MB&gt;Break</t>
  </si>
  <si>
    <t>26             ; &lt;MG&gt;Vanish</t>
  </si>
  <si>
    <t>[script #300]  ; orig idx=300, "Ultros", nb. bytes=132</t>
  </si>
  <si>
    <t>FC 06 36 EB    ; If target self has less or equal than 30080 HP</t>
  </si>
  <si>
    <t>F3 0C 00       ; Text: " ctopus, kids!&lt;D&gt; "</t>
  </si>
  <si>
    <t>F3 0D 00       ; Text: " Let me get my bib_!&lt;D&gt; "</t>
  </si>
  <si>
    <t>F3 0E 00       ; Text: " Muscle-heads? Hate 'em!&lt;D&gt;"</t>
  </si>
  <si>
    <t>F3 4D 00       ; Text: " Y_you frighten me!&lt;D&gt;"</t>
  </si>
  <si>
    <t>[script #301]  ; orig idx=301, "Ultros", nb. bytes=66</t>
  </si>
  <si>
    <t>F3 09 00       ; Text: " Th_that's all, friends!&lt;D&gt;"</t>
  </si>
  <si>
    <t>F3 0B 00       ; Text: " Seafood soup!&lt;D&gt; "</t>
  </si>
  <si>
    <t>[script #302]  ; orig idx=302, "Ultros", nb. bytes=194</t>
  </si>
  <si>
    <t>F3 17 00       ; Text: " Havin' fun?&lt;D&gt;"</t>
  </si>
  <si>
    <t>F3 19 00       ; Text: " garden-variety octopus!&lt;D&gt; "</t>
  </si>
  <si>
    <t>F3 16 00       ; Text: " Here! Over here!&lt;D&gt;"</t>
  </si>
  <si>
    <t>F3 4F 00       ; Text: " I've more lives than I do arms!&lt;D&gt; "</t>
  </si>
  <si>
    <t>F3 4E 00       ; Text: " of myself!&lt;D&gt; So sorry!&lt;D&gt; "</t>
  </si>
  <si>
    <t>[script #303]  ; orig idx=303, "Chupon", nb. bytes=108</t>
  </si>
  <si>
    <t>[script #304]  ; orig idx=304, "L.20 Magic", nb. bytes=23</t>
  </si>
  <si>
    <t>10             ; &lt;MB&gt;Demi</t>
  </si>
  <si>
    <t>11             ; &lt;MB&gt;Quartr</t>
  </si>
  <si>
    <t>[script #305]  ; orig idx=305, "Siegfried", nb. bytes=97</t>
  </si>
  <si>
    <t>[script #306]  ; orig idx=306, "L.10 Magic", nb. bytes=18</t>
  </si>
  <si>
    <t>[script #307]  ; orig idx=307, "L.50 Magic", nb. bytes=25</t>
  </si>
  <si>
    <t>[script #308]  ; orig idx=308, "Head", nb. bytes=62</t>
  </si>
  <si>
    <t>[script #309]  ; orig idx=309, "Whelk Head", nb. bytes=48</t>
  </si>
  <si>
    <t>[script #310]  ; orig idx=310, "Colossus", nb. bytes=19</t>
  </si>
  <si>
    <t>[script #311]  ; orig idx=311, "CzarDragon", nb. bytes=47</t>
  </si>
  <si>
    <t>[script #312]  ; orig idx=312, "Master Pug", nb. bytes=44</t>
  </si>
  <si>
    <t>[script #313]  ; orig idx=313, "L.60 Magic", nb. bytes=18</t>
  </si>
  <si>
    <t>16             ; &lt;MB&gt;W Wind</t>
  </si>
  <si>
    <t>[script #314]  ; orig idx=314, "Merchant", nb. bytes=108</t>
  </si>
  <si>
    <t>[script #315]  ; orig idx=315, "B.Day Suit", nb. bytes=79</t>
  </si>
  <si>
    <t>[script #316]  ; orig idx=316, "Tentacle", nb. bytes=68</t>
  </si>
  <si>
    <t>[script #317]  ; orig idx=317, "Tentacle", nb. bytes=108</t>
  </si>
  <si>
    <t>[script #318]  ; orig idx=318, "Tentacle", nb. bytes=108</t>
  </si>
  <si>
    <t>[script #319]  ; orig idx=319, "RightBlade", nb. bytes=108</t>
  </si>
  <si>
    <t>[script #320]  ; orig idx=320, "Left Blade", nb. bytes=69</t>
  </si>
  <si>
    <t>[script #321]  ; orig idx=321, "Rough", nb. bytes=25</t>
  </si>
  <si>
    <t>[script #322]  ; orig idx=322, "Striker", nb. bytes=25</t>
  </si>
  <si>
    <t>[script #323]  ; orig idx=323, "L.70 Magic", nb. bytes=18</t>
  </si>
  <si>
    <t>[script #324]  ; orig idx=324, "Tritoch", nb. bytes=30</t>
  </si>
  <si>
    <t>[script #325]  ; orig idx=325, "Laser Gun", nb. bytes=26</t>
  </si>
  <si>
    <t>[script #326]  ; orig idx=326, "Speck", nb. bytes=17</t>
  </si>
  <si>
    <t>[script #327]  ; orig idx=327, "MissileBay", nb. bytes=66</t>
  </si>
  <si>
    <t>[script #328]  ; orig idx=328, "Chadarnook", nb. bytes=59</t>
  </si>
  <si>
    <t>1A             ; &lt;MG&gt;Rasp</t>
  </si>
  <si>
    <t>FC 06 36 0C    ; If target self has less or equal than 1536 HP</t>
  </si>
  <si>
    <t>[script #329]  ; orig idx=329, "Ice Dragon", nb. bytes=111</t>
  </si>
  <si>
    <t>F5 0E 02 01    ; Monsters #1 , if hidden, brought in without affecting their HP, in light &amp; flashes</t>
  </si>
  <si>
    <t>F5 0E 01 02    ; Monsters #2 are killed, in light &amp; flashes</t>
  </si>
  <si>
    <t>F3 7A 00       ; Text: " This can't be__&lt;D&gt; "</t>
  </si>
  <si>
    <t>[script #330]  ; orig idx=330, "Kefka", nb. bytes=65</t>
  </si>
  <si>
    <t>[script #331]  ; orig idx=331, "Storm Drgn", nb. bytes=56</t>
  </si>
  <si>
    <t>[script #332]  ; orig idx=332, "Dirt Drgn", nb. bytes=40</t>
  </si>
  <si>
    <t>BB             ; Absolute 0</t>
  </si>
  <si>
    <t>[script #333]  ; orig idx=333, "Ipooh", nb. bytes=14</t>
  </si>
  <si>
    <t>F3 15 00       ; Text: " I'll be back!&lt;D&gt; "</t>
  </si>
  <si>
    <t>[script #334]  ; orig idx=334, "Leader", nb. bytes=29</t>
  </si>
  <si>
    <t>[script #335]  ; orig idx=335, "Grunt", nb. bytes=33</t>
  </si>
  <si>
    <t>[script #336]  ; orig idx=336, "Gold Drgn", nb. bytes=30</t>
  </si>
  <si>
    <t>B2             ; Cyclonic</t>
  </si>
  <si>
    <t>[script #337]  ; orig idx=337, "Skull Drgn", nb. bytes=114</t>
  </si>
  <si>
    <t>[script #338]  ; orig idx=338, "Blue Drgn", nb. bytes=71</t>
  </si>
  <si>
    <t>[script #339]  ; orig idx=339, "Red Dragon", nb. bytes=114</t>
  </si>
  <si>
    <t>FC 06 36 80    ; If target self has less or equal than 16384 HP</t>
  </si>
  <si>
    <t>[script #340]  ; orig idx=340, "Piranha", nb. bytes=114</t>
  </si>
  <si>
    <t>[script #341]  ; orig idx=341, "Rizopas", nb. bytes=128</t>
  </si>
  <si>
    <t>[script #342]  ; orig idx=342, "Specter", nb. bytes=104</t>
  </si>
  <si>
    <t>[script #343]  ; orig idx=343, "Short Arm", nb. bytes=78</t>
  </si>
  <si>
    <t>[script #344]  ; orig idx=344, "Long Arm", nb. bytes=53</t>
  </si>
  <si>
    <t>[script #345]  ; orig idx=345, "Face", nb. bytes=15</t>
  </si>
  <si>
    <t>[script #346]  ; orig idx=346, "Tiger", nb. bytes=30</t>
  </si>
  <si>
    <t>[script #347]  ; orig idx=347, "Tools", nb. bytes=78</t>
  </si>
  <si>
    <t>[script #348]  ; orig idx=348, "Magic", nb. bytes=37</t>
  </si>
  <si>
    <t>[script #349]  ; orig idx=349, "Hit", nb. bytes=114</t>
  </si>
  <si>
    <t>9D             ; Pep Up</t>
  </si>
  <si>
    <t>FC 06 36 F0    ; If target self has less or equal than 30720 HP</t>
  </si>
  <si>
    <t>[script #350]  ; orig idx=350, "Girl", nb. bytes=95</t>
  </si>
  <si>
    <t>[script #351]  ; orig idx=351, "Sleep", nb. bytes=61</t>
  </si>
  <si>
    <t>[script #352]  ; orig idx=352, "Hidonite", nb. bytes=18</t>
  </si>
  <si>
    <t>[script #353]  ; orig idx=353, "Hidonite", nb. bytes=32</t>
  </si>
  <si>
    <t>[script #354]  ; orig idx=354, "Hidonite", nb. bytes=40</t>
  </si>
  <si>
    <t>47             ; Kirin</t>
  </si>
  <si>
    <t>[script #355]  ; orig idx=355, "L.80 Magic", nb. bytes=53</t>
  </si>
  <si>
    <t>[script #356]  ; orig idx=356, "L.90 Magic", nb. bytes=44</t>
  </si>
  <si>
    <t>[script #358]  ; orig idx=358, "MagiMaster", nb. bytes=66</t>
  </si>
  <si>
    <t>[script #359]  ; orig idx=359, "SoulSaver", nb. bytes=23</t>
  </si>
  <si>
    <t>[script #360]  ; orig idx=360, "Ultros", nb. bytes=71</t>
  </si>
  <si>
    <t>[script #361]  ; orig idx=361, "Naughty", nb. bytes=104</t>
  </si>
  <si>
    <t>F3 51 00       ; Text: " this is our LAST battle!&lt;D&gt; Trust me!&lt;D&gt;"</t>
  </si>
  <si>
    <t>F3 56 00       ; Text: " h his teeth on!&lt;D&gt; "</t>
  </si>
  <si>
    <t>F3 52 00       ; Text: " gry when he's&lt;D&gt; irritated_&lt;D&gt;"</t>
  </si>
  <si>
    <t>F3 54 00       ; Text: " y powerful!&lt;D&gt; "</t>
  </si>
  <si>
    <t>[script #362]  ; orig idx=362, "Phunbaba", nb. bytes=97</t>
  </si>
  <si>
    <t>F3 53 00       ; Text: "  I've brought a pal!&lt;D&gt; Mr. Chupon! Come on down!&lt;D&gt;"</t>
  </si>
  <si>
    <t>F3 57 00       ; Text: " Fungahhh!&lt;D&gt; "</t>
  </si>
  <si>
    <t>[script #363]  ; orig idx=363, "Phunbaba", nb. bytes=60</t>
  </si>
  <si>
    <t>[script #364]  ; orig idx=364, "Phunbaba", nb. bytes=47</t>
  </si>
  <si>
    <t>[script #365]  ; orig idx=365, "Phunbaba", nb. bytes=12</t>
  </si>
  <si>
    <t>[script #366]  ; orig idx=366, " ", nb. bytes=16</t>
  </si>
  <si>
    <t>[script #367]  ; orig idx=367, " ", nb. bytes=16</t>
  </si>
  <si>
    <t>[script #368]  ; orig idx=368, " ", nb. bytes=4</t>
  </si>
  <si>
    <t>[script #369]  ; orig idx=369, "Zone Eater", nb. bytes=27</t>
  </si>
  <si>
    <t>FC 06 36 A0    ; If target self has less or equal than 20480 HP</t>
  </si>
  <si>
    <t>[script #370]  ; orig idx=370, " ", nb. bytes=44</t>
  </si>
  <si>
    <t>[script #371]  ; orig idx=371, " ", nb. bytes=28</t>
  </si>
  <si>
    <t>[script #372]  ; orig idx=372, " ", nb. bytes=7</t>
  </si>
  <si>
    <t>F7 11          ; Trigger event: Kefka bids Terra to burn stuff, fade to black</t>
  </si>
  <si>
    <t>[script #373]  ; orig idx=373, "Officer", nb. bytes=28</t>
  </si>
  <si>
    <t>[script #374]  ; orig idx=374, "Cadet", nb. bytes=42</t>
  </si>
  <si>
    <t>[script #375]  ; orig idx=375, " ", nb. bytes=31</t>
  </si>
  <si>
    <t>[script #376]  ; orig idx=376, " ", nb. bytes=28</t>
  </si>
  <si>
    <t>[script #377]  ; orig idx=377, "Soldier", nb. bytes=25</t>
  </si>
  <si>
    <t>[script #378]  ; orig idx=378, " ", nb. bytes=23</t>
  </si>
  <si>
    <t>[script #379]  ; orig idx=379, " ", nb. bytes=25</t>
  </si>
  <si>
    <t>[script #380]  ; orig idx=380, " ", nb. bytes=25</t>
  </si>
  <si>
    <t>[script #381]  ; orig idx=381, "Atma", nb. bytes=22</t>
  </si>
  <si>
    <t>[script #382]  ; orig idx=382, " ", nb. bytes=65</t>
  </si>
  <si>
    <t>FC 1B 80 01    ; If monster is in formation #384</t>
  </si>
  <si>
    <t>F7 13          ; Trigger event: Kefka and allies at bridge intro</t>
  </si>
  <si>
    <t>FC 1B 81 01    ; If monster is in formation #385</t>
  </si>
  <si>
    <t>F7 14          ; Trigger event: gate of Esper world opens</t>
  </si>
  <si>
    <t>FC 1B 82 01    ; If monster is in formation #386</t>
  </si>
  <si>
    <t>F7 15          ; Trigger event: Espers flying by (Terra and Locke), fade to black</t>
  </si>
  <si>
    <t>FC 1B 85 01    ; If monster is in formation #389</t>
  </si>
  <si>
    <t>F7 18          ; Trigger event: second wave of Espers, fade to black</t>
  </si>
  <si>
    <t>FC 1B 86 01    ; If monster is in formation #390</t>
  </si>
  <si>
    <t>F7 19          ; Trigger event: Locke shields Terra, Kefka laughs, fade to black</t>
  </si>
  <si>
    <t>FC 1B 89 01    ; If monster is in formation #393</t>
  </si>
  <si>
    <t>F7 1E          ; Trigger event: Kefka (ally #2) vs Gesthal (ally #3), fades to black</t>
  </si>
  <si>
    <t>[script #383]  ; orig idx=383, " ", nb. bytes=62</t>
  </si>
  <si>
    <t>80             ; H-Bomb</t>
  </si>
</sst>
</file>

<file path=xl/styles.xml><?xml version="1.0" encoding="utf-8"?>
<styleSheet xmlns="http://schemas.openxmlformats.org/spreadsheetml/2006/main">
  <fonts count="32">
    <font>
      <sz val="11"/>
      <color theme="1"/>
      <name val="Calibri"/>
      <family val="2"/>
      <scheme val="minor"/>
    </font>
    <font>
      <b/>
      <sz val="11"/>
      <color theme="1"/>
      <name val="Calibri"/>
      <family val="2"/>
      <scheme val="minor"/>
    </font>
    <font>
      <sz val="11"/>
      <color theme="1"/>
      <name val="Calibri"/>
      <family val="2"/>
    </font>
    <font>
      <b/>
      <u/>
      <sz val="11"/>
      <color theme="1"/>
      <name val="Calibri"/>
      <family val="2"/>
      <scheme val="minor"/>
    </font>
    <font>
      <u/>
      <sz val="11"/>
      <color theme="1"/>
      <name val="Calibri"/>
      <family val="2"/>
      <scheme val="minor"/>
    </font>
    <font>
      <sz val="12"/>
      <color theme="1"/>
      <name val="Inherit"/>
    </font>
    <font>
      <b/>
      <sz val="12"/>
      <color theme="1"/>
      <name val="Inherit"/>
    </font>
    <font>
      <sz val="12"/>
      <color theme="1"/>
      <name val="Inherit"/>
    </font>
    <font>
      <sz val="8"/>
      <color rgb="FFFFFFFF"/>
      <name val="Inherit"/>
    </font>
    <font>
      <sz val="12"/>
      <color rgb="FFFF0076"/>
      <name val="Inherit"/>
    </font>
    <font>
      <sz val="9"/>
      <color theme="1"/>
      <name val="Inherit"/>
    </font>
    <font>
      <sz val="12"/>
      <color rgb="FFE99E0D"/>
      <name val="Inherit"/>
    </font>
    <font>
      <sz val="12"/>
      <color rgb="FF33FFF9"/>
      <name val="Inherit"/>
    </font>
    <font>
      <sz val="11"/>
      <color theme="1"/>
      <name val="Inherit"/>
    </font>
    <font>
      <sz val="12"/>
      <color rgb="FF00CF96"/>
      <name val="Inherit"/>
    </font>
    <font>
      <sz val="12"/>
      <color rgb="FF95A5A6"/>
      <name val="Inherit"/>
    </font>
    <font>
      <sz val="12"/>
      <color rgb="FF1A7939"/>
      <name val="Inherit"/>
    </font>
    <font>
      <sz val="12"/>
      <color rgb="FFD6D300"/>
      <name val="Inherit"/>
    </font>
    <font>
      <sz val="12"/>
      <color theme="1"/>
      <name val="Arial"/>
      <family val="2"/>
    </font>
    <font>
      <b/>
      <i/>
      <u/>
      <sz val="11"/>
      <color theme="1"/>
      <name val="Calibri"/>
      <family val="2"/>
      <scheme val="minor"/>
    </font>
    <font>
      <sz val="11"/>
      <color theme="1"/>
      <name val="Calibri"/>
      <family val="2"/>
      <scheme val="minor"/>
    </font>
    <font>
      <sz val="12"/>
      <color theme="1"/>
      <name val="Calibri"/>
      <family val="2"/>
      <scheme val="minor"/>
    </font>
    <font>
      <sz val="12"/>
      <color theme="1"/>
      <name val="Calibri"/>
      <family val="2"/>
    </font>
    <font>
      <sz val="10"/>
      <color theme="1"/>
      <name val="Arial"/>
      <family val="2"/>
    </font>
    <font>
      <b/>
      <sz val="12"/>
      <color theme="1"/>
      <name val="Calibri"/>
      <family val="2"/>
    </font>
    <font>
      <b/>
      <sz val="12"/>
      <color theme="1"/>
      <name val="Calibri"/>
      <family val="2"/>
      <scheme val="minor"/>
    </font>
    <font>
      <sz val="10"/>
      <name val="Arial"/>
      <family val="2"/>
    </font>
    <font>
      <sz val="10"/>
      <color rgb="FF000000"/>
      <name val="Arial"/>
      <family val="2"/>
    </font>
    <font>
      <b/>
      <sz val="10"/>
      <color theme="1"/>
      <name val="Arial"/>
      <family val="2"/>
    </font>
    <font>
      <b/>
      <u/>
      <sz val="10"/>
      <color theme="1"/>
      <name val="Arial"/>
      <family val="2"/>
    </font>
    <font>
      <u/>
      <sz val="10"/>
      <color theme="1"/>
      <name val="Arial"/>
      <family val="2"/>
    </font>
    <font>
      <sz val="10"/>
      <color rgb="FF000000"/>
      <name val="Roboto"/>
    </font>
  </fonts>
  <fills count="8">
    <fill>
      <patternFill patternType="none"/>
    </fill>
    <fill>
      <patternFill patternType="gray125"/>
    </fill>
    <fill>
      <patternFill patternType="solid">
        <fgColor rgb="FFD9D2E9"/>
        <bgColor indexed="64"/>
      </patternFill>
    </fill>
    <fill>
      <patternFill patternType="solid">
        <fgColor rgb="FF00FFFF"/>
        <bgColor indexed="64"/>
      </patternFill>
    </fill>
    <fill>
      <patternFill patternType="solid">
        <fgColor rgb="FF00FF00"/>
        <bgColor indexed="64"/>
      </patternFill>
    </fill>
    <fill>
      <patternFill patternType="solid">
        <fgColor rgb="FFFFFF00"/>
        <bgColor indexed="64"/>
      </patternFill>
    </fill>
    <fill>
      <patternFill patternType="solid">
        <fgColor rgb="FFFF9900"/>
        <bgColor indexed="64"/>
      </patternFill>
    </fill>
    <fill>
      <patternFill patternType="solid">
        <fgColor rgb="FFFFFFFF"/>
        <bgColor indexed="64"/>
      </patternFill>
    </fill>
  </fills>
  <borders count="11">
    <border>
      <left/>
      <right/>
      <top/>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CCCCCC"/>
      </right>
      <top style="medium">
        <color rgb="FFCCCCCC"/>
      </top>
      <bottom style="medium">
        <color rgb="FF000000"/>
      </bottom>
      <diagonal/>
    </border>
    <border>
      <left style="medium">
        <color rgb="FFCCCCCC"/>
      </left>
      <right style="medium">
        <color rgb="FFCCCCCC"/>
      </right>
      <top style="medium">
        <color rgb="FFCCCCCC"/>
      </top>
      <bottom style="medium">
        <color rgb="FF000000"/>
      </bottom>
      <diagonal/>
    </border>
    <border>
      <left style="thin">
        <color auto="1"/>
      </left>
      <right style="thin">
        <color auto="1"/>
      </right>
      <top style="thin">
        <color auto="1"/>
      </top>
      <bottom style="thin">
        <color auto="1"/>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bottom/>
      <diagonal/>
    </border>
    <border>
      <left style="medium">
        <color rgb="FFCCCCCC"/>
      </left>
      <right/>
      <top/>
      <bottom/>
      <diagonal/>
    </border>
  </borders>
  <cellStyleXfs count="12">
    <xf numFmtId="0" fontId="0" fillId="0" borderId="0"/>
    <xf numFmtId="0" fontId="21" fillId="0" borderId="0"/>
    <xf numFmtId="0" fontId="21" fillId="0" borderId="0"/>
    <xf numFmtId="0" fontId="26" fillId="0" borderId="0"/>
    <xf numFmtId="0" fontId="26" fillId="0" borderId="0"/>
    <xf numFmtId="0" fontId="27" fillId="0" borderId="0"/>
    <xf numFmtId="0" fontId="20" fillId="0" borderId="0"/>
    <xf numFmtId="0" fontId="20" fillId="0" borderId="0"/>
    <xf numFmtId="0" fontId="20" fillId="0" borderId="0"/>
    <xf numFmtId="0" fontId="20" fillId="0" borderId="0"/>
    <xf numFmtId="0" fontId="20" fillId="0" borderId="0"/>
    <xf numFmtId="0" fontId="21" fillId="0" borderId="0"/>
  </cellStyleXfs>
  <cellXfs count="80">
    <xf numFmtId="0" fontId="0" fillId="0" borderId="0" xfId="0"/>
    <xf numFmtId="0" fontId="0" fillId="0" borderId="0" xfId="0" applyAlignment="1">
      <alignment horizontal="right"/>
    </xf>
    <xf numFmtId="0" fontId="0" fillId="0" borderId="0" xfId="0" applyAlignment="1">
      <alignment wrapText="1"/>
    </xf>
    <xf numFmtId="0" fontId="1" fillId="0" borderId="0" xfId="0" applyFont="1"/>
    <xf numFmtId="0" fontId="0" fillId="0" borderId="0" xfId="0" applyNumberFormat="1"/>
    <xf numFmtId="0" fontId="0" fillId="0" borderId="0" xfId="0" quotePrefix="1"/>
    <xf numFmtId="0" fontId="2" fillId="0" borderId="1" xfId="0" applyFont="1" applyBorder="1" applyAlignment="1">
      <alignment horizontal="center" wrapText="1"/>
    </xf>
    <xf numFmtId="0" fontId="2" fillId="0" borderId="2" xfId="0" applyFont="1" applyBorder="1" applyAlignment="1">
      <alignment horizontal="center" wrapText="1"/>
    </xf>
    <xf numFmtId="0" fontId="0" fillId="0" borderId="0" xfId="0" applyAlignment="1">
      <alignment horizontal="center"/>
    </xf>
    <xf numFmtId="22" fontId="1" fillId="0" borderId="0" xfId="0" applyNumberFormat="1" applyFont="1"/>
    <xf numFmtId="0" fontId="0" fillId="0" borderId="0" xfId="0" applyFont="1"/>
    <xf numFmtId="0" fontId="3" fillId="0" borderId="0" xfId="0" applyFont="1"/>
    <xf numFmtId="0" fontId="4" fillId="0" borderId="0" xfId="0" applyFont="1"/>
    <xf numFmtId="14" fontId="0" fillId="0" borderId="0" xfId="0" applyNumberFormat="1"/>
    <xf numFmtId="0" fontId="3" fillId="0" borderId="0" xfId="0" applyFont="1" applyAlignment="1">
      <alignment wrapText="1"/>
    </xf>
    <xf numFmtId="14" fontId="3" fillId="0" borderId="0" xfId="0" applyNumberFormat="1" applyFont="1"/>
    <xf numFmtId="14" fontId="0" fillId="0" borderId="0" xfId="0" applyNumberFormat="1" applyFont="1"/>
    <xf numFmtId="0" fontId="7" fillId="0" borderId="0" xfId="0" applyFont="1" applyAlignment="1">
      <alignment wrapText="1"/>
    </xf>
    <xf numFmtId="0" fontId="5" fillId="0" borderId="0" xfId="0" applyFont="1" applyAlignment="1">
      <alignment wrapText="1"/>
    </xf>
    <xf numFmtId="0" fontId="9" fillId="0" borderId="0" xfId="0" applyFont="1" applyAlignment="1">
      <alignment wrapText="1"/>
    </xf>
    <xf numFmtId="15" fontId="10" fillId="0" borderId="0" xfId="0" applyNumberFormat="1" applyFont="1" applyAlignment="1">
      <alignment horizontal="left" wrapText="1"/>
    </xf>
    <xf numFmtId="0" fontId="7" fillId="0" borderId="0" xfId="0" applyFont="1" applyAlignment="1">
      <alignment horizontal="center" wrapText="1"/>
    </xf>
    <xf numFmtId="0" fontId="12" fillId="0" borderId="0" xfId="0" applyFont="1" applyAlignment="1">
      <alignment horizontal="left" wrapText="1"/>
    </xf>
    <xf numFmtId="0" fontId="13" fillId="0" borderId="0" xfId="0" applyFont="1" applyAlignment="1">
      <alignment wrapText="1"/>
    </xf>
    <xf numFmtId="0" fontId="11" fillId="0" borderId="0" xfId="0" applyFont="1" applyAlignment="1">
      <alignment horizontal="left" wrapText="1"/>
    </xf>
    <xf numFmtId="0" fontId="18" fillId="0" borderId="0" xfId="0" applyFont="1" applyAlignment="1">
      <alignment horizontal="right" wrapText="1"/>
    </xf>
    <xf numFmtId="14" fontId="1" fillId="0" borderId="0" xfId="0" applyNumberFormat="1" applyFont="1"/>
    <xf numFmtId="14" fontId="19" fillId="0" borderId="0" xfId="0" applyNumberFormat="1" applyFont="1"/>
    <xf numFmtId="20" fontId="0" fillId="0" borderId="0" xfId="0" applyNumberFormat="1"/>
    <xf numFmtId="46" fontId="0" fillId="0" borderId="0" xfId="0" applyNumberFormat="1"/>
    <xf numFmtId="22" fontId="0" fillId="0" borderId="0" xfId="0" applyNumberFormat="1"/>
    <xf numFmtId="14" fontId="4" fillId="0" borderId="0" xfId="0" applyNumberFormat="1" applyFont="1"/>
    <xf numFmtId="0" fontId="21" fillId="0" borderId="0" xfId="1"/>
    <xf numFmtId="0" fontId="22" fillId="2" borderId="3" xfId="1" applyFont="1" applyFill="1" applyBorder="1" applyAlignment="1">
      <alignment horizontal="right" wrapText="1"/>
    </xf>
    <xf numFmtId="0" fontId="22" fillId="0" borderId="2" xfId="1" applyFont="1" applyBorder="1" applyAlignment="1">
      <alignment wrapText="1"/>
    </xf>
    <xf numFmtId="0" fontId="23" fillId="2" borderId="3" xfId="1" applyFont="1" applyFill="1" applyBorder="1" applyAlignment="1">
      <alignment wrapText="1"/>
    </xf>
    <xf numFmtId="0" fontId="24" fillId="0" borderId="2" xfId="1" applyFont="1" applyBorder="1" applyAlignment="1">
      <alignment wrapText="1"/>
    </xf>
    <xf numFmtId="0" fontId="24" fillId="2" borderId="4" xfId="1" applyFont="1" applyFill="1" applyBorder="1" applyAlignment="1">
      <alignment wrapText="1"/>
    </xf>
    <xf numFmtId="0" fontId="23" fillId="0" borderId="1" xfId="1" applyFont="1" applyBorder="1" applyAlignment="1">
      <alignment wrapText="1"/>
    </xf>
    <xf numFmtId="0" fontId="24" fillId="0" borderId="5" xfId="1" applyFont="1" applyBorder="1" applyAlignment="1">
      <alignment vertical="center"/>
    </xf>
    <xf numFmtId="0" fontId="23" fillId="2" borderId="6" xfId="1" applyFont="1" applyFill="1" applyBorder="1" applyAlignment="1">
      <alignment wrapText="1"/>
    </xf>
    <xf numFmtId="0" fontId="25" fillId="0" borderId="0" xfId="1" applyFont="1"/>
    <xf numFmtId="9" fontId="0" fillId="0" borderId="0" xfId="0" applyNumberFormat="1"/>
    <xf numFmtId="0" fontId="0" fillId="0" borderId="7" xfId="0" applyBorder="1"/>
    <xf numFmtId="0" fontId="0" fillId="0" borderId="7" xfId="0" applyBorder="1" applyAlignment="1">
      <alignment wrapText="1"/>
    </xf>
    <xf numFmtId="0" fontId="28" fillId="0" borderId="8" xfId="0" applyFont="1" applyBorder="1" applyAlignment="1">
      <alignment wrapText="1"/>
    </xf>
    <xf numFmtId="0" fontId="23" fillId="0" borderId="8" xfId="0" applyFont="1" applyBorder="1" applyAlignment="1">
      <alignment wrapText="1"/>
    </xf>
    <xf numFmtId="0" fontId="23" fillId="0" borderId="8" xfId="0" applyFont="1" applyBorder="1" applyAlignment="1">
      <alignment horizontal="right" wrapText="1"/>
    </xf>
    <xf numFmtId="0" fontId="28" fillId="0" borderId="9" xfId="0" applyFont="1" applyFill="1" applyBorder="1" applyAlignment="1">
      <alignment wrapText="1"/>
    </xf>
    <xf numFmtId="0" fontId="28" fillId="0" borderId="10" xfId="0" applyFont="1" applyFill="1" applyBorder="1" applyAlignment="1">
      <alignment wrapText="1"/>
    </xf>
    <xf numFmtId="22" fontId="3" fillId="0" borderId="0" xfId="0" applyNumberFormat="1" applyFont="1"/>
    <xf numFmtId="0" fontId="29" fillId="0" borderId="0" xfId="0" applyFont="1" applyFill="1" applyBorder="1" applyAlignment="1">
      <alignment wrapText="1"/>
    </xf>
    <xf numFmtId="0" fontId="23" fillId="0" borderId="0" xfId="0" applyFont="1" applyFill="1" applyBorder="1" applyAlignment="1">
      <alignment wrapText="1"/>
    </xf>
    <xf numFmtId="0" fontId="23" fillId="0" borderId="9" xfId="0" applyFont="1" applyFill="1" applyBorder="1" applyAlignment="1">
      <alignment wrapText="1"/>
    </xf>
    <xf numFmtId="0" fontId="23" fillId="0" borderId="10" xfId="0" applyFont="1" applyFill="1" applyBorder="1" applyAlignment="1">
      <alignment wrapText="1"/>
    </xf>
    <xf numFmtId="0" fontId="23" fillId="0" borderId="8" xfId="0" quotePrefix="1" applyFont="1" applyBorder="1" applyAlignment="1">
      <alignment wrapText="1"/>
    </xf>
    <xf numFmtId="0" fontId="19" fillId="0" borderId="0" xfId="0" applyFont="1"/>
    <xf numFmtId="14" fontId="0" fillId="0" borderId="0" xfId="0" applyNumberFormat="1" applyAlignment="1">
      <alignment wrapText="1"/>
    </xf>
    <xf numFmtId="14" fontId="0" fillId="0" borderId="0" xfId="0" quotePrefix="1" applyNumberFormat="1"/>
    <xf numFmtId="0" fontId="0" fillId="0" borderId="7" xfId="0" applyBorder="1" applyAlignment="1">
      <alignment horizontal="center"/>
    </xf>
    <xf numFmtId="0" fontId="23" fillId="0" borderId="8" xfId="1" applyFont="1" applyBorder="1" applyAlignment="1">
      <alignment wrapText="1"/>
    </xf>
    <xf numFmtId="0" fontId="23" fillId="0" borderId="8" xfId="1" applyFont="1" applyBorder="1" applyAlignment="1">
      <alignment horizontal="center" wrapText="1"/>
    </xf>
    <xf numFmtId="0" fontId="28" fillId="3" borderId="8" xfId="1" applyFont="1" applyFill="1" applyBorder="1" applyAlignment="1">
      <alignment wrapText="1"/>
    </xf>
    <xf numFmtId="0" fontId="28" fillId="3" borderId="8" xfId="1" applyFont="1" applyFill="1" applyBorder="1" applyAlignment="1">
      <alignment horizontal="center" wrapText="1"/>
    </xf>
    <xf numFmtId="0" fontId="23" fillId="3" borderId="8" xfId="1" applyFont="1" applyFill="1" applyBorder="1" applyAlignment="1">
      <alignment wrapText="1"/>
    </xf>
    <xf numFmtId="0" fontId="28" fillId="4" borderId="8" xfId="1" applyFont="1" applyFill="1" applyBorder="1" applyAlignment="1">
      <alignment wrapText="1"/>
    </xf>
    <xf numFmtId="0" fontId="28" fillId="4" borderId="8" xfId="1" applyFont="1" applyFill="1" applyBorder="1" applyAlignment="1">
      <alignment horizontal="center" wrapText="1"/>
    </xf>
    <xf numFmtId="0" fontId="23" fillId="4" borderId="8" xfId="1" applyFont="1" applyFill="1" applyBorder="1" applyAlignment="1">
      <alignment wrapText="1"/>
    </xf>
    <xf numFmtId="0" fontId="28" fillId="5" borderId="8" xfId="1" applyFont="1" applyFill="1" applyBorder="1" applyAlignment="1">
      <alignment wrapText="1"/>
    </xf>
    <xf numFmtId="0" fontId="28" fillId="5" borderId="8" xfId="1" applyFont="1" applyFill="1" applyBorder="1" applyAlignment="1">
      <alignment horizontal="center" wrapText="1"/>
    </xf>
    <xf numFmtId="0" fontId="23" fillId="5" borderId="8" xfId="1" applyFont="1" applyFill="1" applyBorder="1" applyAlignment="1">
      <alignment wrapText="1"/>
    </xf>
    <xf numFmtId="0" fontId="28" fillId="6" borderId="8" xfId="1" applyFont="1" applyFill="1" applyBorder="1" applyAlignment="1">
      <alignment wrapText="1"/>
    </xf>
    <xf numFmtId="0" fontId="28" fillId="6" borderId="8" xfId="1" applyFont="1" applyFill="1" applyBorder="1" applyAlignment="1">
      <alignment horizontal="center" wrapText="1"/>
    </xf>
    <xf numFmtId="0" fontId="23" fillId="6" borderId="8" xfId="1" applyFont="1" applyFill="1" applyBorder="1" applyAlignment="1">
      <alignment wrapText="1"/>
    </xf>
    <xf numFmtId="0" fontId="31" fillId="7" borderId="8" xfId="1" applyFont="1" applyFill="1" applyBorder="1" applyAlignment="1">
      <alignment wrapText="1"/>
    </xf>
    <xf numFmtId="0" fontId="21" fillId="0" borderId="0" xfId="1" applyAlignment="1">
      <alignment wrapText="1"/>
    </xf>
    <xf numFmtId="0" fontId="0" fillId="5" borderId="0" xfId="0" applyFill="1"/>
    <xf numFmtId="0" fontId="0" fillId="0" borderId="0" xfId="0" applyNumberFormat="1" applyAlignment="1">
      <alignment wrapText="1"/>
    </xf>
    <xf numFmtId="0" fontId="0" fillId="0" borderId="0" xfId="0" quotePrefix="1" applyNumberFormat="1" applyAlignment="1">
      <alignment wrapText="1"/>
    </xf>
    <xf numFmtId="0" fontId="0" fillId="0" borderId="0" xfId="0" applyBorder="1" applyAlignment="1">
      <alignment wrapText="1"/>
    </xf>
  </cellXfs>
  <cellStyles count="12">
    <cellStyle name="Normal" xfId="0" builtinId="0"/>
    <cellStyle name="Normal 2" xfId="1"/>
    <cellStyle name="Normal 2 2" xfId="2"/>
    <cellStyle name="Normal 2 2 2" xfId="3"/>
    <cellStyle name="Normal 2 3" xfId="4"/>
    <cellStyle name="Normal 3" xfId="5"/>
    <cellStyle name="Normal 4" xfId="6"/>
    <cellStyle name="Normal 4 2" xfId="7"/>
    <cellStyle name="Normal 5" xfId="8"/>
    <cellStyle name="Normal 5 2" xfId="9"/>
    <cellStyle name="Normal 6" xfId="10"/>
    <cellStyle name="Normal 6 2" xfId="1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48</xdr:row>
      <xdr:rowOff>0</xdr:rowOff>
    </xdr:from>
    <xdr:to>
      <xdr:col>0</xdr:col>
      <xdr:colOff>3305175</xdr:colOff>
      <xdr:row>65</xdr:row>
      <xdr:rowOff>171450</xdr:rowOff>
    </xdr:to>
    <xdr:pic>
      <xdr:nvPicPr>
        <xdr:cNvPr id="1025" name="Picture 1" descr="Image">
          <a:extLst>
            <a:ext uri="{FF2B5EF4-FFF2-40B4-BE49-F238E27FC236}">
              <a16:creationId xmlns="" xmlns:a16="http://schemas.microsoft.com/office/drawing/2014/main" id="{00000000-0008-0000-0300-000001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0" y="9582150"/>
          <a:ext cx="3305175" cy="3571875"/>
        </a:xfrm>
        <a:prstGeom prst="rect">
          <a:avLst/>
        </a:prstGeom>
        <a:noFill/>
      </xdr:spPr>
    </xdr:pic>
    <xdr:clientData/>
  </xdr:twoCellAnchor>
  <xdr:twoCellAnchor editAs="oneCell">
    <xdr:from>
      <xdr:col>0</xdr:col>
      <xdr:colOff>0</xdr:colOff>
      <xdr:row>92</xdr:row>
      <xdr:rowOff>0</xdr:rowOff>
    </xdr:from>
    <xdr:to>
      <xdr:col>0</xdr:col>
      <xdr:colOff>304800</xdr:colOff>
      <xdr:row>93</xdr:row>
      <xdr:rowOff>104775</xdr:rowOff>
    </xdr:to>
    <xdr:sp macro="" textlink="">
      <xdr:nvSpPr>
        <xdr:cNvPr id="1026" name="AutoShape 2" descr="SetzerDarts">
          <a:extLst>
            <a:ext uri="{FF2B5EF4-FFF2-40B4-BE49-F238E27FC236}">
              <a16:creationId xmlns="" xmlns:a16="http://schemas.microsoft.com/office/drawing/2014/main" id="{00000000-0008-0000-0300-000002040000}"/>
            </a:ext>
          </a:extLst>
        </xdr:cNvPr>
        <xdr:cNvSpPr>
          <a:spLocks noChangeAspect="1" noChangeArrowheads="1"/>
        </xdr:cNvSpPr>
      </xdr:nvSpPr>
      <xdr:spPr bwMode="auto">
        <a:xfrm>
          <a:off x="0" y="18373725"/>
          <a:ext cx="304800" cy="304800"/>
        </a:xfrm>
        <a:prstGeom prst="rect">
          <a:avLst/>
        </a:prstGeom>
        <a:noFill/>
      </xdr:spPr>
    </xdr:sp>
    <xdr:clientData/>
  </xdr:twoCellAnchor>
  <xdr:twoCellAnchor editAs="oneCell">
    <xdr:from>
      <xdr:col>0</xdr:col>
      <xdr:colOff>0</xdr:colOff>
      <xdr:row>108</xdr:row>
      <xdr:rowOff>0</xdr:rowOff>
    </xdr:from>
    <xdr:to>
      <xdr:col>0</xdr:col>
      <xdr:colOff>304800</xdr:colOff>
      <xdr:row>109</xdr:row>
      <xdr:rowOff>104775</xdr:rowOff>
    </xdr:to>
    <xdr:sp macro="" textlink="">
      <xdr:nvSpPr>
        <xdr:cNvPr id="1027" name="AutoShape 3" descr="LeoShock">
          <a:extLst>
            <a:ext uri="{FF2B5EF4-FFF2-40B4-BE49-F238E27FC236}">
              <a16:creationId xmlns="" xmlns:a16="http://schemas.microsoft.com/office/drawing/2014/main" id="{00000000-0008-0000-0300-000003040000}"/>
            </a:ext>
          </a:extLst>
        </xdr:cNvPr>
        <xdr:cNvSpPr>
          <a:spLocks noChangeAspect="1" noChangeArrowheads="1"/>
        </xdr:cNvSpPr>
      </xdr:nvSpPr>
      <xdr:spPr bwMode="auto">
        <a:xfrm>
          <a:off x="0" y="21574125"/>
          <a:ext cx="304800" cy="304800"/>
        </a:xfrm>
        <a:prstGeom prst="rect">
          <a:avLst/>
        </a:prstGeom>
        <a:noFill/>
      </xdr:spPr>
    </xdr:sp>
    <xdr:clientData/>
  </xdr:twoCellAnchor>
  <xdr:twoCellAnchor editAs="oneCell">
    <xdr:from>
      <xdr:col>0</xdr:col>
      <xdr:colOff>0</xdr:colOff>
      <xdr:row>118</xdr:row>
      <xdr:rowOff>0</xdr:rowOff>
    </xdr:from>
    <xdr:to>
      <xdr:col>0</xdr:col>
      <xdr:colOff>304800</xdr:colOff>
      <xdr:row>119</xdr:row>
      <xdr:rowOff>104775</xdr:rowOff>
    </xdr:to>
    <xdr:sp macro="" textlink="">
      <xdr:nvSpPr>
        <xdr:cNvPr id="1028" name="AutoShape 4" descr="🙂">
          <a:extLst>
            <a:ext uri="{FF2B5EF4-FFF2-40B4-BE49-F238E27FC236}">
              <a16:creationId xmlns="" xmlns:a16="http://schemas.microsoft.com/office/drawing/2014/main" id="{00000000-0008-0000-0300-000004040000}"/>
            </a:ext>
          </a:extLst>
        </xdr:cNvPr>
        <xdr:cNvSpPr>
          <a:spLocks noChangeAspect="1" noChangeArrowheads="1"/>
        </xdr:cNvSpPr>
      </xdr:nvSpPr>
      <xdr:spPr bwMode="auto">
        <a:xfrm>
          <a:off x="0" y="23574375"/>
          <a:ext cx="304800" cy="304800"/>
        </a:xfrm>
        <a:prstGeom prst="rect">
          <a:avLst/>
        </a:prstGeom>
        <a:noFill/>
      </xdr:spPr>
    </xdr:sp>
    <xdr:clientData/>
  </xdr:twoCellAnchor>
  <xdr:twoCellAnchor editAs="oneCell">
    <xdr:from>
      <xdr:col>0</xdr:col>
      <xdr:colOff>0</xdr:colOff>
      <xdr:row>157</xdr:row>
      <xdr:rowOff>0</xdr:rowOff>
    </xdr:from>
    <xdr:to>
      <xdr:col>0</xdr:col>
      <xdr:colOff>304800</xdr:colOff>
      <xdr:row>158</xdr:row>
      <xdr:rowOff>104775</xdr:rowOff>
    </xdr:to>
    <xdr:sp macro="" textlink="">
      <xdr:nvSpPr>
        <xdr:cNvPr id="1029" name="AutoShape 5" descr="SetzerDarts">
          <a:extLst>
            <a:ext uri="{FF2B5EF4-FFF2-40B4-BE49-F238E27FC236}">
              <a16:creationId xmlns="" xmlns:a16="http://schemas.microsoft.com/office/drawing/2014/main" id="{00000000-0008-0000-0300-000005040000}"/>
            </a:ext>
          </a:extLst>
        </xdr:cNvPr>
        <xdr:cNvSpPr>
          <a:spLocks noChangeAspect="1" noChangeArrowheads="1"/>
        </xdr:cNvSpPr>
      </xdr:nvSpPr>
      <xdr:spPr bwMode="auto">
        <a:xfrm>
          <a:off x="0" y="31365825"/>
          <a:ext cx="304800" cy="304800"/>
        </a:xfrm>
        <a:prstGeom prst="rect">
          <a:avLst/>
        </a:prstGeom>
        <a:noFill/>
      </xdr:spPr>
    </xdr:sp>
    <xdr:clientData/>
  </xdr:twoCellAnchor>
  <xdr:twoCellAnchor editAs="oneCell">
    <xdr:from>
      <xdr:col>0</xdr:col>
      <xdr:colOff>0</xdr:colOff>
      <xdr:row>172</xdr:row>
      <xdr:rowOff>0</xdr:rowOff>
    </xdr:from>
    <xdr:to>
      <xdr:col>0</xdr:col>
      <xdr:colOff>304800</xdr:colOff>
      <xdr:row>173</xdr:row>
      <xdr:rowOff>104775</xdr:rowOff>
    </xdr:to>
    <xdr:sp macro="" textlink="">
      <xdr:nvSpPr>
        <xdr:cNvPr id="1030" name="AutoShape 6" descr="👍">
          <a:extLst>
            <a:ext uri="{FF2B5EF4-FFF2-40B4-BE49-F238E27FC236}">
              <a16:creationId xmlns="" xmlns:a16="http://schemas.microsoft.com/office/drawing/2014/main" id="{00000000-0008-0000-0300-000006040000}"/>
            </a:ext>
          </a:extLst>
        </xdr:cNvPr>
        <xdr:cNvSpPr>
          <a:spLocks noChangeAspect="1" noChangeArrowheads="1"/>
        </xdr:cNvSpPr>
      </xdr:nvSpPr>
      <xdr:spPr bwMode="auto">
        <a:xfrm>
          <a:off x="0" y="34347150"/>
          <a:ext cx="304800" cy="304800"/>
        </a:xfrm>
        <a:prstGeom prst="rect">
          <a:avLst/>
        </a:prstGeom>
        <a:noFill/>
      </xdr:spPr>
    </xdr:sp>
    <xdr:clientData/>
  </xdr:twoCellAnchor>
  <xdr:twoCellAnchor editAs="oneCell">
    <xdr:from>
      <xdr:col>0</xdr:col>
      <xdr:colOff>0</xdr:colOff>
      <xdr:row>187</xdr:row>
      <xdr:rowOff>0</xdr:rowOff>
    </xdr:from>
    <xdr:to>
      <xdr:col>0</xdr:col>
      <xdr:colOff>304800</xdr:colOff>
      <xdr:row>188</xdr:row>
      <xdr:rowOff>104775</xdr:rowOff>
    </xdr:to>
    <xdr:sp macro="" textlink="">
      <xdr:nvSpPr>
        <xdr:cNvPr id="1031" name="AutoShape 7" descr="SetzerDarts">
          <a:extLst>
            <a:ext uri="{FF2B5EF4-FFF2-40B4-BE49-F238E27FC236}">
              <a16:creationId xmlns="" xmlns:a16="http://schemas.microsoft.com/office/drawing/2014/main" id="{00000000-0008-0000-0300-000007040000}"/>
            </a:ext>
          </a:extLst>
        </xdr:cNvPr>
        <xdr:cNvSpPr>
          <a:spLocks noChangeAspect="1" noChangeArrowheads="1"/>
        </xdr:cNvSpPr>
      </xdr:nvSpPr>
      <xdr:spPr bwMode="auto">
        <a:xfrm>
          <a:off x="0" y="37338000"/>
          <a:ext cx="304800" cy="304800"/>
        </a:xfrm>
        <a:prstGeom prst="rect">
          <a:avLst/>
        </a:prstGeom>
        <a:noFill/>
      </xdr:spPr>
    </xdr:sp>
    <xdr:clientData/>
  </xdr:twoCellAnchor>
  <xdr:twoCellAnchor editAs="oneCell">
    <xdr:from>
      <xdr:col>0</xdr:col>
      <xdr:colOff>0</xdr:colOff>
      <xdr:row>191</xdr:row>
      <xdr:rowOff>0</xdr:rowOff>
    </xdr:from>
    <xdr:to>
      <xdr:col>0</xdr:col>
      <xdr:colOff>304800</xdr:colOff>
      <xdr:row>192</xdr:row>
      <xdr:rowOff>104775</xdr:rowOff>
    </xdr:to>
    <xdr:sp macro="" textlink="">
      <xdr:nvSpPr>
        <xdr:cNvPr id="1032" name="AutoShape 8" descr=":MogHappy:">
          <a:extLst>
            <a:ext uri="{FF2B5EF4-FFF2-40B4-BE49-F238E27FC236}">
              <a16:creationId xmlns="" xmlns:a16="http://schemas.microsoft.com/office/drawing/2014/main" id="{00000000-0008-0000-0300-000008040000}"/>
            </a:ext>
          </a:extLst>
        </xdr:cNvPr>
        <xdr:cNvSpPr>
          <a:spLocks noChangeAspect="1" noChangeArrowheads="1"/>
        </xdr:cNvSpPr>
      </xdr:nvSpPr>
      <xdr:spPr bwMode="auto">
        <a:xfrm>
          <a:off x="0" y="38138100"/>
          <a:ext cx="304800" cy="304800"/>
        </a:xfrm>
        <a:prstGeom prst="rect">
          <a:avLst/>
        </a:prstGeom>
        <a:noFill/>
      </xdr:spPr>
    </xdr:sp>
    <xdr:clientData/>
  </xdr:twoCellAnchor>
  <xdr:twoCellAnchor editAs="oneCell">
    <xdr:from>
      <xdr:col>0</xdr:col>
      <xdr:colOff>0</xdr:colOff>
      <xdr:row>205</xdr:row>
      <xdr:rowOff>0</xdr:rowOff>
    </xdr:from>
    <xdr:to>
      <xdr:col>0</xdr:col>
      <xdr:colOff>304800</xdr:colOff>
      <xdr:row>206</xdr:row>
      <xdr:rowOff>104775</xdr:rowOff>
    </xdr:to>
    <xdr:sp macro="" textlink="">
      <xdr:nvSpPr>
        <xdr:cNvPr id="1033" name="AutoShape 9" descr="🏃">
          <a:extLst>
            <a:ext uri="{FF2B5EF4-FFF2-40B4-BE49-F238E27FC236}">
              <a16:creationId xmlns="" xmlns:a16="http://schemas.microsoft.com/office/drawing/2014/main" id="{00000000-0008-0000-0300-000009040000}"/>
            </a:ext>
          </a:extLst>
        </xdr:cNvPr>
        <xdr:cNvSpPr>
          <a:spLocks noChangeAspect="1" noChangeArrowheads="1"/>
        </xdr:cNvSpPr>
      </xdr:nvSpPr>
      <xdr:spPr bwMode="auto">
        <a:xfrm>
          <a:off x="0" y="40919400"/>
          <a:ext cx="304800" cy="304800"/>
        </a:xfrm>
        <a:prstGeom prst="rect">
          <a:avLst/>
        </a:prstGeom>
        <a:noFill/>
      </xdr:spPr>
    </xdr:sp>
    <xdr:clientData/>
  </xdr:twoCellAnchor>
  <xdr:twoCellAnchor editAs="oneCell">
    <xdr:from>
      <xdr:col>0</xdr:col>
      <xdr:colOff>0</xdr:colOff>
      <xdr:row>208</xdr:row>
      <xdr:rowOff>0</xdr:rowOff>
    </xdr:from>
    <xdr:to>
      <xdr:col>0</xdr:col>
      <xdr:colOff>304800</xdr:colOff>
      <xdr:row>209</xdr:row>
      <xdr:rowOff>104775</xdr:rowOff>
    </xdr:to>
    <xdr:sp macro="" textlink="">
      <xdr:nvSpPr>
        <xdr:cNvPr id="1034" name="AutoShape 10" descr="🤣">
          <a:extLst>
            <a:ext uri="{FF2B5EF4-FFF2-40B4-BE49-F238E27FC236}">
              <a16:creationId xmlns="" xmlns:a16="http://schemas.microsoft.com/office/drawing/2014/main" id="{00000000-0008-0000-0300-00000A040000}"/>
            </a:ext>
          </a:extLst>
        </xdr:cNvPr>
        <xdr:cNvSpPr>
          <a:spLocks noChangeAspect="1" noChangeArrowheads="1"/>
        </xdr:cNvSpPr>
      </xdr:nvSpPr>
      <xdr:spPr bwMode="auto">
        <a:xfrm>
          <a:off x="0" y="41519475"/>
          <a:ext cx="304800" cy="304800"/>
        </a:xfrm>
        <a:prstGeom prst="rect">
          <a:avLst/>
        </a:prstGeom>
        <a:noFill/>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21</xdr:row>
      <xdr:rowOff>76201</xdr:rowOff>
    </xdr:from>
    <xdr:to>
      <xdr:col>6</xdr:col>
      <xdr:colOff>104775</xdr:colOff>
      <xdr:row>42</xdr:row>
      <xdr:rowOff>160681</xdr:rowOff>
    </xdr:to>
    <xdr:pic>
      <xdr:nvPicPr>
        <xdr:cNvPr id="2" name="Picture 1" descr="https://cdn.discordapp.com/attachments/1002311623576403970/1002311754883268628/IMG_1333.png">
          <a:extLst>
            <a:ext uri="{FF2B5EF4-FFF2-40B4-BE49-F238E27FC236}">
              <a16:creationId xmlns=""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6675" y="3505201"/>
          <a:ext cx="3695700" cy="4084980"/>
        </a:xfrm>
        <a:prstGeom prst="rect">
          <a:avLst/>
        </a:prstGeom>
        <a:noFill/>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6</xdr:row>
      <xdr:rowOff>85725</xdr:rowOff>
    </xdr:from>
    <xdr:to>
      <xdr:col>7</xdr:col>
      <xdr:colOff>142875</xdr:colOff>
      <xdr:row>17</xdr:row>
      <xdr:rowOff>104775</xdr:rowOff>
    </xdr:to>
    <xdr:pic>
      <xdr:nvPicPr>
        <xdr:cNvPr id="1025" name="Picture 1">
          <a:extLst>
            <a:ext uri="{FF2B5EF4-FFF2-40B4-BE49-F238E27FC236}">
              <a16:creationId xmlns="" xmlns:a16="http://schemas.microsoft.com/office/drawing/2014/main" id="{00000000-0008-0000-1300-000001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0" y="1228725"/>
          <a:ext cx="4410075" cy="2114550"/>
        </a:xfrm>
        <a:prstGeom prst="rect">
          <a:avLst/>
        </a:prstGeom>
        <a:noFill/>
      </xdr:spPr>
    </xdr:pic>
    <xdr:clientData/>
  </xdr:twoCellAnchor>
  <xdr:twoCellAnchor editAs="oneCell">
    <xdr:from>
      <xdr:col>0</xdr:col>
      <xdr:colOff>0</xdr:colOff>
      <xdr:row>20</xdr:row>
      <xdr:rowOff>104775</xdr:rowOff>
    </xdr:from>
    <xdr:to>
      <xdr:col>5</xdr:col>
      <xdr:colOff>343374</xdr:colOff>
      <xdr:row>31</xdr:row>
      <xdr:rowOff>66962</xdr:rowOff>
    </xdr:to>
    <xdr:pic>
      <xdr:nvPicPr>
        <xdr:cNvPr id="4" name="Picture 3">
          <a:extLst>
            <a:ext uri="{FF2B5EF4-FFF2-40B4-BE49-F238E27FC236}">
              <a16:creationId xmlns="" xmlns:a16="http://schemas.microsoft.com/office/drawing/2014/main" id="{00000000-0008-0000-1300-000004000000}"/>
            </a:ext>
          </a:extLst>
        </xdr:cNvPr>
        <xdr:cNvPicPr>
          <a:picLocks noChangeAspect="1"/>
        </xdr:cNvPicPr>
      </xdr:nvPicPr>
      <xdr:blipFill>
        <a:blip xmlns:r="http://schemas.openxmlformats.org/officeDocument/2006/relationships" r:embed="rId2"/>
        <a:stretch>
          <a:fillRect/>
        </a:stretch>
      </xdr:blipFill>
      <xdr:spPr>
        <a:xfrm>
          <a:off x="0" y="3914775"/>
          <a:ext cx="3391374" cy="2057687"/>
        </a:xfrm>
        <a:prstGeom prst="rect">
          <a:avLst/>
        </a:prstGeom>
      </xdr:spPr>
    </xdr:pic>
    <xdr:clientData/>
  </xdr:twoCellAnchor>
  <xdr:twoCellAnchor editAs="oneCell">
    <xdr:from>
      <xdr:col>6</xdr:col>
      <xdr:colOff>200025</xdr:colOff>
      <xdr:row>26</xdr:row>
      <xdr:rowOff>171450</xdr:rowOff>
    </xdr:from>
    <xdr:to>
      <xdr:col>12</xdr:col>
      <xdr:colOff>248167</xdr:colOff>
      <xdr:row>35</xdr:row>
      <xdr:rowOff>66900</xdr:rowOff>
    </xdr:to>
    <xdr:pic>
      <xdr:nvPicPr>
        <xdr:cNvPr id="5" name="Picture 4">
          <a:extLst>
            <a:ext uri="{FF2B5EF4-FFF2-40B4-BE49-F238E27FC236}">
              <a16:creationId xmlns="" xmlns:a16="http://schemas.microsoft.com/office/drawing/2014/main" id="{00000000-0008-0000-1300-000005000000}"/>
            </a:ext>
          </a:extLst>
        </xdr:cNvPr>
        <xdr:cNvPicPr>
          <a:picLocks noChangeAspect="1"/>
        </xdr:cNvPicPr>
      </xdr:nvPicPr>
      <xdr:blipFill>
        <a:blip xmlns:r="http://schemas.openxmlformats.org/officeDocument/2006/relationships" r:embed="rId3"/>
        <a:stretch>
          <a:fillRect/>
        </a:stretch>
      </xdr:blipFill>
      <xdr:spPr>
        <a:xfrm>
          <a:off x="3857625" y="5124450"/>
          <a:ext cx="3705742" cy="16099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xdr:colOff>
      <xdr:row>1</xdr:row>
      <xdr:rowOff>63128</xdr:rowOff>
    </xdr:from>
    <xdr:to>
      <xdr:col>0</xdr:col>
      <xdr:colOff>3857625</xdr:colOff>
      <xdr:row>5</xdr:row>
      <xdr:rowOff>95250</xdr:rowOff>
    </xdr:to>
    <xdr:pic>
      <xdr:nvPicPr>
        <xdr:cNvPr id="1025" name="Picture 1">
          <a:extLst>
            <a:ext uri="{FF2B5EF4-FFF2-40B4-BE49-F238E27FC236}">
              <a16:creationId xmlns="" xmlns:a16="http://schemas.microsoft.com/office/drawing/2014/main" id="{00000000-0008-0000-0700-000001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7625" y="825128"/>
          <a:ext cx="3810000" cy="794122"/>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4.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sheetPr codeName="Sheet20"/>
  <dimension ref="A1:G109"/>
  <sheetViews>
    <sheetView workbookViewId="0">
      <pane xSplit="1" ySplit="1" topLeftCell="B2" activePane="bottomRight" state="frozen"/>
      <selection pane="topRight" activeCell="B1" sqref="B1"/>
      <selection pane="bottomLeft" activeCell="A2" sqref="A2"/>
      <selection pane="bottomRight" activeCell="C14" sqref="C14"/>
    </sheetView>
  </sheetViews>
  <sheetFormatPr defaultRowHeight="15"/>
  <cols>
    <col min="1" max="1" width="34" bestFit="1" customWidth="1"/>
    <col min="2" max="2" width="14.140625" bestFit="1" customWidth="1"/>
    <col min="3" max="3" width="38.42578125" bestFit="1" customWidth="1"/>
    <col min="4" max="4" width="14.28515625" bestFit="1" customWidth="1"/>
    <col min="5" max="5" width="14.85546875" bestFit="1" customWidth="1"/>
    <col min="6" max="6" width="70" bestFit="1" customWidth="1"/>
    <col min="7" max="7" width="44.7109375" bestFit="1" customWidth="1"/>
  </cols>
  <sheetData>
    <row r="1" spans="1:7">
      <c r="A1" s="11" t="s">
        <v>20558</v>
      </c>
      <c r="B1" s="11" t="s">
        <v>20524</v>
      </c>
      <c r="C1" s="11" t="s">
        <v>20525</v>
      </c>
      <c r="D1" s="11" t="s">
        <v>20532</v>
      </c>
      <c r="E1" s="11" t="s">
        <v>20533</v>
      </c>
      <c r="F1" s="11" t="s">
        <v>6332</v>
      </c>
      <c r="G1" s="11" t="s">
        <v>28667</v>
      </c>
    </row>
    <row r="2" spans="1:7">
      <c r="A2" s="43" t="s">
        <v>20522</v>
      </c>
      <c r="B2" s="43" t="s">
        <v>20523</v>
      </c>
      <c r="C2" s="43" t="s">
        <v>20526</v>
      </c>
      <c r="D2" s="44"/>
      <c r="E2" s="43"/>
      <c r="F2" s="44" t="s">
        <v>20548</v>
      </c>
      <c r="G2" s="44"/>
    </row>
    <row r="3" spans="1:7" ht="30">
      <c r="A3" s="43" t="s">
        <v>20522</v>
      </c>
      <c r="B3" s="43" t="s">
        <v>20527</v>
      </c>
      <c r="C3" s="43" t="s">
        <v>20528</v>
      </c>
      <c r="D3" s="44"/>
      <c r="E3" s="43"/>
      <c r="F3" s="44" t="s">
        <v>20553</v>
      </c>
      <c r="G3" s="44"/>
    </row>
    <row r="4" spans="1:7">
      <c r="A4" s="43" t="s">
        <v>20522</v>
      </c>
      <c r="B4" s="43" t="s">
        <v>20529</v>
      </c>
      <c r="C4" s="43" t="s">
        <v>20530</v>
      </c>
      <c r="D4" s="44" t="s">
        <v>20531</v>
      </c>
      <c r="E4" s="43" t="s">
        <v>20534</v>
      </c>
      <c r="F4" s="44" t="s">
        <v>20549</v>
      </c>
      <c r="G4" s="44"/>
    </row>
    <row r="5" spans="1:7">
      <c r="A5" s="43" t="s">
        <v>20535</v>
      </c>
      <c r="B5" s="43" t="s">
        <v>20536</v>
      </c>
      <c r="C5" s="43" t="s">
        <v>20537</v>
      </c>
      <c r="D5" s="44"/>
      <c r="E5" s="43"/>
      <c r="F5" s="44" t="s">
        <v>20591</v>
      </c>
      <c r="G5" s="44"/>
    </row>
    <row r="6" spans="1:7" ht="60">
      <c r="A6" s="43" t="s">
        <v>20535</v>
      </c>
      <c r="B6" s="43" t="s">
        <v>20538</v>
      </c>
      <c r="C6" s="43" t="s">
        <v>20539</v>
      </c>
      <c r="D6" s="44"/>
      <c r="E6" s="43"/>
      <c r="F6" s="44" t="s">
        <v>20590</v>
      </c>
      <c r="G6" s="44"/>
    </row>
    <row r="7" spans="1:7">
      <c r="A7" s="43" t="s">
        <v>20535</v>
      </c>
      <c r="B7" s="43" t="s">
        <v>20540</v>
      </c>
      <c r="C7" s="43" t="s">
        <v>20541</v>
      </c>
      <c r="D7" s="44"/>
      <c r="E7" s="43"/>
      <c r="F7" s="44" t="s">
        <v>20546</v>
      </c>
      <c r="G7" s="44"/>
    </row>
    <row r="8" spans="1:7">
      <c r="A8" s="43" t="s">
        <v>20535</v>
      </c>
      <c r="B8" s="43" t="s">
        <v>20939</v>
      </c>
      <c r="C8" s="43" t="s">
        <v>20940</v>
      </c>
      <c r="D8" s="44"/>
      <c r="E8" s="43"/>
      <c r="F8" s="44" t="s">
        <v>20941</v>
      </c>
      <c r="G8" s="44"/>
    </row>
    <row r="9" spans="1:7" ht="45">
      <c r="A9" s="43" t="s">
        <v>25676</v>
      </c>
      <c r="B9" s="43" t="s">
        <v>25677</v>
      </c>
      <c r="C9" s="43" t="s">
        <v>25678</v>
      </c>
      <c r="D9" s="44"/>
      <c r="E9" s="43"/>
      <c r="F9" s="44" t="s">
        <v>25679</v>
      </c>
      <c r="G9" s="44"/>
    </row>
    <row r="10" spans="1:7" ht="30">
      <c r="A10" s="43" t="s">
        <v>25676</v>
      </c>
      <c r="B10" s="43" t="s">
        <v>26390</v>
      </c>
      <c r="C10" s="43" t="s">
        <v>26391</v>
      </c>
      <c r="D10" s="44"/>
      <c r="E10" s="43"/>
      <c r="F10" s="44" t="s">
        <v>26392</v>
      </c>
      <c r="G10" s="44"/>
    </row>
    <row r="11" spans="1:7" ht="75">
      <c r="A11" s="43" t="s">
        <v>25676</v>
      </c>
      <c r="B11" s="43" t="s">
        <v>28659</v>
      </c>
      <c r="C11" s="43" t="s">
        <v>28660</v>
      </c>
      <c r="D11" s="44"/>
      <c r="E11" s="43"/>
      <c r="F11" s="44" t="s">
        <v>28666</v>
      </c>
      <c r="G11" s="44" t="s">
        <v>28664</v>
      </c>
    </row>
    <row r="12" spans="1:7" ht="75">
      <c r="A12" s="43" t="s">
        <v>25676</v>
      </c>
      <c r="B12" s="43" t="s">
        <v>28661</v>
      </c>
      <c r="C12" s="43" t="s">
        <v>28662</v>
      </c>
      <c r="D12" s="44"/>
      <c r="E12" s="43"/>
      <c r="F12" s="44" t="s">
        <v>28663</v>
      </c>
      <c r="G12" s="44" t="s">
        <v>28665</v>
      </c>
    </row>
    <row r="13" spans="1:7">
      <c r="A13" s="43" t="s">
        <v>20542</v>
      </c>
      <c r="B13" s="43" t="s">
        <v>20543</v>
      </c>
      <c r="C13" s="43" t="s">
        <v>20544</v>
      </c>
      <c r="D13" s="44" t="s">
        <v>20545</v>
      </c>
      <c r="E13" s="43" t="s">
        <v>20534</v>
      </c>
      <c r="F13" s="44" t="s">
        <v>20547</v>
      </c>
      <c r="G13" s="44"/>
    </row>
    <row r="14" spans="1:7">
      <c r="A14" s="43" t="s">
        <v>20542</v>
      </c>
      <c r="B14" s="43" t="s">
        <v>20550</v>
      </c>
      <c r="C14" s="43" t="s">
        <v>20551</v>
      </c>
      <c r="D14" s="44"/>
      <c r="E14" s="43"/>
      <c r="F14" s="44" t="s">
        <v>20552</v>
      </c>
      <c r="G14" s="44"/>
    </row>
    <row r="15" spans="1:7">
      <c r="A15" s="43" t="s">
        <v>20542</v>
      </c>
      <c r="B15" s="43" t="s">
        <v>20554</v>
      </c>
      <c r="C15" s="43" t="s">
        <v>20555</v>
      </c>
      <c r="D15" s="44"/>
      <c r="E15" s="43"/>
      <c r="F15" s="44" t="s">
        <v>20556</v>
      </c>
      <c r="G15" s="44"/>
    </row>
    <row r="16" spans="1:7" ht="30">
      <c r="A16" s="43" t="s">
        <v>20557</v>
      </c>
      <c r="B16" s="43" t="s">
        <v>25605</v>
      </c>
      <c r="C16" s="43" t="s">
        <v>20559</v>
      </c>
      <c r="D16" s="44"/>
      <c r="E16" s="43"/>
      <c r="F16" s="44" t="s">
        <v>20560</v>
      </c>
      <c r="G16" s="44"/>
    </row>
    <row r="17" spans="1:7" ht="45">
      <c r="A17" s="43" t="s">
        <v>20561</v>
      </c>
      <c r="B17" s="43" t="s">
        <v>20562</v>
      </c>
      <c r="C17" s="43" t="s">
        <v>20563</v>
      </c>
      <c r="D17" s="44" t="s">
        <v>20564</v>
      </c>
      <c r="E17" s="43" t="s">
        <v>20534</v>
      </c>
      <c r="F17" s="44" t="s">
        <v>20569</v>
      </c>
      <c r="G17" s="44"/>
    </row>
    <row r="18" spans="1:7" ht="30">
      <c r="A18" s="43" t="s">
        <v>20561</v>
      </c>
      <c r="B18" s="43" t="s">
        <v>20565</v>
      </c>
      <c r="C18" s="43" t="s">
        <v>20567</v>
      </c>
      <c r="D18" s="44" t="s">
        <v>20564</v>
      </c>
      <c r="E18" s="43" t="s">
        <v>20534</v>
      </c>
      <c r="F18" s="44" t="s">
        <v>20570</v>
      </c>
      <c r="G18" s="44"/>
    </row>
    <row r="19" spans="1:7" ht="30">
      <c r="A19" s="43" t="s">
        <v>20561</v>
      </c>
      <c r="B19" s="43" t="s">
        <v>20566</v>
      </c>
      <c r="C19" s="43" t="s">
        <v>20568</v>
      </c>
      <c r="D19" s="44" t="s">
        <v>20564</v>
      </c>
      <c r="E19" s="43" t="s">
        <v>20534</v>
      </c>
      <c r="F19" s="44" t="s">
        <v>20571</v>
      </c>
      <c r="G19" s="44"/>
    </row>
    <row r="20" spans="1:7" ht="30">
      <c r="A20" s="43" t="s">
        <v>20561</v>
      </c>
      <c r="B20" s="43" t="s">
        <v>27679</v>
      </c>
      <c r="C20" s="43" t="s">
        <v>27680</v>
      </c>
      <c r="D20" s="44"/>
      <c r="E20" s="43"/>
      <c r="F20" s="44" t="s">
        <v>27678</v>
      </c>
      <c r="G20" s="44"/>
    </row>
    <row r="21" spans="1:7">
      <c r="A21" s="43" t="s">
        <v>20572</v>
      </c>
      <c r="B21" s="43" t="s">
        <v>20573</v>
      </c>
      <c r="C21" s="43" t="s">
        <v>20574</v>
      </c>
      <c r="D21" s="44"/>
      <c r="E21" s="43"/>
      <c r="F21" s="44" t="s">
        <v>20575</v>
      </c>
      <c r="G21" s="44"/>
    </row>
    <row r="22" spans="1:7">
      <c r="A22" s="43" t="s">
        <v>20572</v>
      </c>
      <c r="B22" s="43" t="s">
        <v>20576</v>
      </c>
      <c r="C22" s="43" t="s">
        <v>20577</v>
      </c>
      <c r="D22" s="44" t="s">
        <v>20578</v>
      </c>
      <c r="E22" s="43" t="s">
        <v>20579</v>
      </c>
      <c r="F22" s="44" t="s">
        <v>20580</v>
      </c>
      <c r="G22" s="44"/>
    </row>
    <row r="23" spans="1:7" ht="60">
      <c r="A23" s="43" t="s">
        <v>20581</v>
      </c>
      <c r="B23" s="43" t="s">
        <v>20582</v>
      </c>
      <c r="C23" s="43" t="s">
        <v>20583</v>
      </c>
      <c r="D23" s="44"/>
      <c r="E23" s="43"/>
      <c r="F23" s="44" t="s">
        <v>27681</v>
      </c>
      <c r="G23" s="44"/>
    </row>
    <row r="24" spans="1:7" ht="30">
      <c r="A24" s="43" t="s">
        <v>20581</v>
      </c>
      <c r="B24" s="43" t="s">
        <v>20584</v>
      </c>
      <c r="C24" s="43" t="s">
        <v>20585</v>
      </c>
      <c r="D24" s="44" t="s">
        <v>20545</v>
      </c>
      <c r="E24" s="43" t="s">
        <v>20534</v>
      </c>
      <c r="F24" s="44" t="s">
        <v>20588</v>
      </c>
      <c r="G24" s="44"/>
    </row>
    <row r="25" spans="1:7" ht="45">
      <c r="A25" s="43" t="s">
        <v>20581</v>
      </c>
      <c r="B25" s="43" t="s">
        <v>20586</v>
      </c>
      <c r="C25" s="43" t="s">
        <v>20587</v>
      </c>
      <c r="D25" s="44" t="s">
        <v>20545</v>
      </c>
      <c r="E25" s="43" t="s">
        <v>20534</v>
      </c>
      <c r="F25" s="44" t="s">
        <v>20589</v>
      </c>
      <c r="G25" s="44"/>
    </row>
    <row r="26" spans="1:7" ht="45">
      <c r="A26" s="43" t="s">
        <v>20581</v>
      </c>
      <c r="B26" s="43" t="s">
        <v>28668</v>
      </c>
      <c r="C26" s="44" t="s">
        <v>28669</v>
      </c>
      <c r="D26" s="44"/>
      <c r="E26" s="43"/>
      <c r="F26" s="44" t="s">
        <v>28670</v>
      </c>
      <c r="G26" s="44"/>
    </row>
    <row r="27" spans="1:7" ht="45">
      <c r="A27" s="43" t="s">
        <v>28695</v>
      </c>
      <c r="B27" s="43" t="s">
        <v>25606</v>
      </c>
      <c r="C27" s="44" t="s">
        <v>25608</v>
      </c>
      <c r="D27" s="44" t="s">
        <v>20564</v>
      </c>
      <c r="E27" s="43" t="s">
        <v>20534</v>
      </c>
      <c r="F27" s="44" t="s">
        <v>28884</v>
      </c>
      <c r="G27" s="44"/>
    </row>
    <row r="28" spans="1:7" ht="30">
      <c r="A28" s="43" t="s">
        <v>28695</v>
      </c>
      <c r="B28" s="43" t="s">
        <v>25607</v>
      </c>
      <c r="C28" s="44" t="s">
        <v>25609</v>
      </c>
      <c r="D28" s="44" t="s">
        <v>20564</v>
      </c>
      <c r="E28" s="43" t="s">
        <v>20534</v>
      </c>
      <c r="F28" s="44" t="s">
        <v>25610</v>
      </c>
      <c r="G28" s="44"/>
    </row>
    <row r="29" spans="1:7" ht="30">
      <c r="A29" s="43" t="s">
        <v>27840</v>
      </c>
      <c r="B29" s="43" t="s">
        <v>28981</v>
      </c>
      <c r="C29" s="43" t="s">
        <v>27841</v>
      </c>
      <c r="D29" s="44"/>
      <c r="E29" s="43"/>
      <c r="F29" s="44" t="s">
        <v>27842</v>
      </c>
      <c r="G29" s="44"/>
    </row>
    <row r="30" spans="1:7" ht="30">
      <c r="A30" s="43" t="s">
        <v>27840</v>
      </c>
      <c r="B30" s="43" t="s">
        <v>28982</v>
      </c>
      <c r="C30" s="43" t="s">
        <v>27843</v>
      </c>
      <c r="D30" s="44"/>
      <c r="E30" s="43"/>
      <c r="F30" s="44" t="s">
        <v>27844</v>
      </c>
      <c r="G30" s="44"/>
    </row>
    <row r="31" spans="1:7" ht="90">
      <c r="A31" s="43" t="s">
        <v>26386</v>
      </c>
      <c r="B31" s="43" t="s">
        <v>26387</v>
      </c>
      <c r="C31" s="43" t="s">
        <v>26388</v>
      </c>
      <c r="D31" s="44"/>
      <c r="E31" s="43"/>
      <c r="F31" s="44" t="s">
        <v>26389</v>
      </c>
      <c r="G31" s="44"/>
    </row>
    <row r="32" spans="1:7">
      <c r="A32" s="43" t="s">
        <v>27823</v>
      </c>
      <c r="B32" s="43" t="s">
        <v>27824</v>
      </c>
      <c r="C32" s="43" t="s">
        <v>27825</v>
      </c>
      <c r="D32" s="44"/>
      <c r="E32" s="43" t="s">
        <v>27836</v>
      </c>
      <c r="F32" s="44" t="s">
        <v>27826</v>
      </c>
      <c r="G32" s="44"/>
    </row>
    <row r="33" spans="1:7">
      <c r="A33" s="43" t="s">
        <v>27823</v>
      </c>
      <c r="B33" s="43" t="s">
        <v>27827</v>
      </c>
      <c r="C33" s="43" t="s">
        <v>27829</v>
      </c>
      <c r="D33" s="44"/>
      <c r="E33" s="43" t="s">
        <v>27836</v>
      </c>
      <c r="F33" s="44" t="s">
        <v>27831</v>
      </c>
      <c r="G33" s="44"/>
    </row>
    <row r="34" spans="1:7">
      <c r="A34" s="43" t="s">
        <v>27823</v>
      </c>
      <c r="B34" s="43" t="s">
        <v>27828</v>
      </c>
      <c r="C34" s="43" t="s">
        <v>27830</v>
      </c>
      <c r="D34" s="44"/>
      <c r="E34" s="43" t="s">
        <v>27836</v>
      </c>
      <c r="F34" s="44" t="s">
        <v>27832</v>
      </c>
      <c r="G34" s="44"/>
    </row>
    <row r="35" spans="1:7" ht="105">
      <c r="A35" s="43" t="s">
        <v>27833</v>
      </c>
      <c r="B35" s="43" t="s">
        <v>27834</v>
      </c>
      <c r="C35" s="43" t="s">
        <v>27835</v>
      </c>
      <c r="D35" s="44" t="s">
        <v>27839</v>
      </c>
      <c r="E35" s="43" t="s">
        <v>27837</v>
      </c>
      <c r="F35" s="44" t="s">
        <v>27838</v>
      </c>
      <c r="G35" s="44"/>
    </row>
    <row r="36" spans="1:7" ht="30">
      <c r="A36" s="43" t="s">
        <v>26383</v>
      </c>
      <c r="B36" s="43" t="s">
        <v>26384</v>
      </c>
      <c r="C36" s="43" t="s">
        <v>26384</v>
      </c>
      <c r="D36" s="44" t="s">
        <v>26384</v>
      </c>
      <c r="E36" s="43" t="s">
        <v>26384</v>
      </c>
      <c r="F36" s="44" t="s">
        <v>26385</v>
      </c>
      <c r="G36" s="44"/>
    </row>
    <row r="37" spans="1:7" ht="45">
      <c r="A37" s="43" t="s">
        <v>28651</v>
      </c>
      <c r="B37" s="43" t="s">
        <v>28652</v>
      </c>
      <c r="C37" s="43" t="s">
        <v>28653</v>
      </c>
      <c r="D37" s="44"/>
      <c r="E37" s="43"/>
      <c r="F37" s="44" t="s">
        <v>28654</v>
      </c>
      <c r="G37" s="44"/>
    </row>
    <row r="38" spans="1:7" ht="45">
      <c r="A38" s="43" t="s">
        <v>28655</v>
      </c>
      <c r="B38" s="43" t="s">
        <v>28656</v>
      </c>
      <c r="C38" s="43" t="s">
        <v>28657</v>
      </c>
      <c r="D38" s="44"/>
      <c r="E38" s="43"/>
      <c r="F38" s="44" t="s">
        <v>28658</v>
      </c>
      <c r="G38" s="44"/>
    </row>
    <row r="39" spans="1:7" ht="30">
      <c r="A39" s="43" t="s">
        <v>28930</v>
      </c>
      <c r="B39" s="43" t="s">
        <v>26384</v>
      </c>
      <c r="C39" s="43" t="s">
        <v>26384</v>
      </c>
      <c r="D39" s="44" t="s">
        <v>26384</v>
      </c>
      <c r="E39" s="43" t="s">
        <v>26384</v>
      </c>
      <c r="F39" s="44" t="s">
        <v>27308</v>
      </c>
      <c r="G39" s="44"/>
    </row>
    <row r="40" spans="1:7" ht="45">
      <c r="A40" s="43" t="s">
        <v>27306</v>
      </c>
      <c r="B40" s="43" t="s">
        <v>26384</v>
      </c>
      <c r="C40" s="43" t="s">
        <v>26384</v>
      </c>
      <c r="D40" s="44" t="s">
        <v>26384</v>
      </c>
      <c r="E40" s="43" t="s">
        <v>26384</v>
      </c>
      <c r="F40" s="44" t="s">
        <v>27307</v>
      </c>
      <c r="G40" s="44"/>
    </row>
    <row r="41" spans="1:7" ht="30">
      <c r="A41" s="43" t="s">
        <v>30235</v>
      </c>
      <c r="B41" s="43" t="s">
        <v>30233</v>
      </c>
      <c r="C41" s="43"/>
      <c r="D41" s="44"/>
      <c r="E41" s="43"/>
      <c r="F41" s="44" t="s">
        <v>30234</v>
      </c>
      <c r="G41" s="79"/>
    </row>
    <row r="45" spans="1:7">
      <c r="A45" s="44" t="s">
        <v>28860</v>
      </c>
      <c r="F45" s="44" t="s">
        <v>28848</v>
      </c>
    </row>
    <row r="46" spans="1:7" ht="30">
      <c r="A46" s="44" t="s">
        <v>28849</v>
      </c>
      <c r="F46" s="44" t="s">
        <v>28872</v>
      </c>
    </row>
    <row r="47" spans="1:7" ht="120">
      <c r="A47" s="44" t="s">
        <v>28850</v>
      </c>
      <c r="F47" s="44" t="s">
        <v>28873</v>
      </c>
    </row>
    <row r="48" spans="1:7" ht="240">
      <c r="A48" s="44" t="s">
        <v>28851</v>
      </c>
      <c r="F48" s="44" t="s">
        <v>28870</v>
      </c>
    </row>
    <row r="49" spans="1:6">
      <c r="A49" s="44" t="s">
        <v>28847</v>
      </c>
      <c r="F49" s="44" t="s">
        <v>28861</v>
      </c>
    </row>
    <row r="50" spans="1:6">
      <c r="A50" s="44" t="s">
        <v>28862</v>
      </c>
      <c r="F50" s="44" t="s">
        <v>28863</v>
      </c>
    </row>
    <row r="51" spans="1:6">
      <c r="A51" s="44" t="s">
        <v>28864</v>
      </c>
      <c r="F51" s="44" t="s">
        <v>28865</v>
      </c>
    </row>
    <row r="52" spans="1:6">
      <c r="A52" s="44" t="s">
        <v>28866</v>
      </c>
      <c r="F52" s="44" t="s">
        <v>28867</v>
      </c>
    </row>
    <row r="53" spans="1:6" ht="60">
      <c r="A53" s="44" t="s">
        <v>28956</v>
      </c>
      <c r="F53" s="44" t="s">
        <v>28957</v>
      </c>
    </row>
    <row r="54" spans="1:6">
      <c r="A54" s="44" t="s">
        <v>28868</v>
      </c>
      <c r="F54" s="44" t="s">
        <v>28869</v>
      </c>
    </row>
    <row r="55" spans="1:6" ht="45">
      <c r="A55" s="44" t="s">
        <v>28871</v>
      </c>
      <c r="F55" s="44" t="s">
        <v>28874</v>
      </c>
    </row>
    <row r="56" spans="1:6">
      <c r="A56" s="44" t="s">
        <v>28875</v>
      </c>
      <c r="F56" s="44" t="s">
        <v>28876</v>
      </c>
    </row>
    <row r="57" spans="1:6">
      <c r="A57" s="44" t="s">
        <v>28877</v>
      </c>
      <c r="F57" s="44" t="s">
        <v>28878</v>
      </c>
    </row>
    <row r="58" spans="1:6" ht="30">
      <c r="A58" s="44" t="s">
        <v>28880</v>
      </c>
      <c r="F58" s="44" t="s">
        <v>28879</v>
      </c>
    </row>
    <row r="59" spans="1:6">
      <c r="A59" s="44" t="s">
        <v>28881</v>
      </c>
      <c r="F59" s="44" t="s">
        <v>28882</v>
      </c>
    </row>
    <row r="60" spans="1:6" ht="270">
      <c r="A60" s="44" t="s">
        <v>28883</v>
      </c>
      <c r="F60" s="44" t="s">
        <v>28885</v>
      </c>
    </row>
    <row r="61" spans="1:6">
      <c r="A61" s="44" t="s">
        <v>28886</v>
      </c>
      <c r="F61" s="44" t="s">
        <v>28887</v>
      </c>
    </row>
    <row r="62" spans="1:6" ht="165">
      <c r="A62" s="44" t="s">
        <v>28888</v>
      </c>
      <c r="F62" s="44" t="s">
        <v>28889</v>
      </c>
    </row>
    <row r="63" spans="1:6" ht="30">
      <c r="A63" s="44" t="s">
        <v>28890</v>
      </c>
      <c r="F63" s="44" t="s">
        <v>28891</v>
      </c>
    </row>
    <row r="64" spans="1:6">
      <c r="A64" s="44" t="s">
        <v>28892</v>
      </c>
      <c r="F64" s="44" t="s">
        <v>28893</v>
      </c>
    </row>
    <row r="65" spans="1:6">
      <c r="A65" s="44" t="s">
        <v>28894</v>
      </c>
      <c r="F65" s="44" t="s">
        <v>28878</v>
      </c>
    </row>
    <row r="66" spans="1:6" ht="120">
      <c r="A66" s="44" t="s">
        <v>28895</v>
      </c>
      <c r="F66" s="44" t="s">
        <v>28932</v>
      </c>
    </row>
    <row r="67" spans="1:6" ht="30">
      <c r="A67" s="44" t="s">
        <v>28896</v>
      </c>
      <c r="F67" s="44" t="s">
        <v>28897</v>
      </c>
    </row>
    <row r="68" spans="1:6">
      <c r="A68" s="44" t="s">
        <v>28898</v>
      </c>
      <c r="F68" s="44" t="s">
        <v>28899</v>
      </c>
    </row>
    <row r="69" spans="1:6" ht="60">
      <c r="A69" s="44" t="s">
        <v>28900</v>
      </c>
      <c r="F69" s="44" t="s">
        <v>28901</v>
      </c>
    </row>
    <row r="70" spans="1:6" ht="30">
      <c r="A70" s="44" t="s">
        <v>28902</v>
      </c>
      <c r="F70" s="44" t="s">
        <v>28903</v>
      </c>
    </row>
    <row r="71" spans="1:6" ht="60">
      <c r="A71" s="44" t="s">
        <v>28904</v>
      </c>
      <c r="F71" s="44" t="s">
        <v>28905</v>
      </c>
    </row>
    <row r="72" spans="1:6" ht="30">
      <c r="A72" s="44" t="s">
        <v>28954</v>
      </c>
      <c r="F72" s="44" t="s">
        <v>28955</v>
      </c>
    </row>
    <row r="73" spans="1:6" ht="105">
      <c r="A73" s="44" t="s">
        <v>28906</v>
      </c>
      <c r="F73" s="44" t="s">
        <v>28907</v>
      </c>
    </row>
    <row r="74" spans="1:6">
      <c r="A74" s="44" t="s">
        <v>28908</v>
      </c>
      <c r="F74" s="44" t="s">
        <v>28909</v>
      </c>
    </row>
    <row r="75" spans="1:6" ht="30">
      <c r="A75" s="44" t="s">
        <v>28910</v>
      </c>
      <c r="F75" s="44" t="s">
        <v>28911</v>
      </c>
    </row>
    <row r="76" spans="1:6" ht="30">
      <c r="A76" s="44" t="s">
        <v>28912</v>
      </c>
      <c r="F76" s="44" t="s">
        <v>28913</v>
      </c>
    </row>
    <row r="77" spans="1:6" ht="30">
      <c r="A77" s="44" t="s">
        <v>28914</v>
      </c>
      <c r="F77" s="44" t="s">
        <v>28915</v>
      </c>
    </row>
    <row r="78" spans="1:6" ht="135">
      <c r="A78" s="44" t="s">
        <v>28916</v>
      </c>
      <c r="F78" s="44" t="s">
        <v>28917</v>
      </c>
    </row>
    <row r="79" spans="1:6">
      <c r="A79" s="44" t="s">
        <v>27823</v>
      </c>
      <c r="F79" s="44" t="s">
        <v>28918</v>
      </c>
    </row>
    <row r="80" spans="1:6">
      <c r="A80" s="44" t="s">
        <v>28919</v>
      </c>
      <c r="F80" s="44" t="s">
        <v>28920</v>
      </c>
    </row>
    <row r="81" spans="1:6">
      <c r="A81" s="44" t="s">
        <v>28921</v>
      </c>
      <c r="F81" s="44" t="s">
        <v>28922</v>
      </c>
    </row>
    <row r="82" spans="1:6">
      <c r="A82" s="44" t="s">
        <v>27306</v>
      </c>
      <c r="F82" s="44" t="s">
        <v>28923</v>
      </c>
    </row>
    <row r="83" spans="1:6" ht="30">
      <c r="A83" s="44" t="s">
        <v>28924</v>
      </c>
      <c r="F83" s="44" t="s">
        <v>28925</v>
      </c>
    </row>
    <row r="84" spans="1:6">
      <c r="A84" s="44" t="s">
        <v>28926</v>
      </c>
      <c r="F84" s="44" t="s">
        <v>28927</v>
      </c>
    </row>
    <row r="85" spans="1:6">
      <c r="A85" s="44" t="s">
        <v>28928</v>
      </c>
      <c r="F85" s="44" t="s">
        <v>28929</v>
      </c>
    </row>
    <row r="86" spans="1:6">
      <c r="A86" s="44" t="s">
        <v>28930</v>
      </c>
      <c r="F86" s="44" t="s">
        <v>28931</v>
      </c>
    </row>
    <row r="87" spans="1:6">
      <c r="A87" s="44" t="s">
        <v>28933</v>
      </c>
      <c r="F87" s="44" t="s">
        <v>28934</v>
      </c>
    </row>
    <row r="88" spans="1:6" ht="75">
      <c r="A88" s="44" t="s">
        <v>28935</v>
      </c>
      <c r="F88" s="44" t="s">
        <v>28936</v>
      </c>
    </row>
    <row r="89" spans="1:6">
      <c r="A89" s="44" t="s">
        <v>28937</v>
      </c>
      <c r="F89" s="44" t="s">
        <v>28938</v>
      </c>
    </row>
    <row r="90" spans="1:6">
      <c r="A90" s="44" t="s">
        <v>28939</v>
      </c>
      <c r="F90" s="44" t="s">
        <v>28940</v>
      </c>
    </row>
    <row r="91" spans="1:6">
      <c r="A91" s="44" t="s">
        <v>28941</v>
      </c>
      <c r="F91" s="44" t="s">
        <v>28942</v>
      </c>
    </row>
    <row r="92" spans="1:6">
      <c r="A92" s="44" t="s">
        <v>28943</v>
      </c>
      <c r="F92" s="44" t="s">
        <v>28944</v>
      </c>
    </row>
    <row r="93" spans="1:6" ht="30">
      <c r="A93" s="44" t="s">
        <v>28945</v>
      </c>
      <c r="F93" s="44" t="s">
        <v>28946</v>
      </c>
    </row>
    <row r="94" spans="1:6">
      <c r="A94" s="44" t="s">
        <v>28948</v>
      </c>
      <c r="F94" s="44" t="s">
        <v>28947</v>
      </c>
    </row>
    <row r="95" spans="1:6">
      <c r="A95" s="44" t="s">
        <v>28949</v>
      </c>
      <c r="F95" s="44" t="s">
        <v>28950</v>
      </c>
    </row>
    <row r="96" spans="1:6" ht="30">
      <c r="A96" s="44" t="s">
        <v>28951</v>
      </c>
      <c r="F96" s="44" t="s">
        <v>28953</v>
      </c>
    </row>
    <row r="97" spans="1:6">
      <c r="A97" s="44" t="s">
        <v>28952</v>
      </c>
      <c r="F97" s="44" t="s">
        <v>20546</v>
      </c>
    </row>
    <row r="98" spans="1:6" ht="30">
      <c r="A98" s="44" t="s">
        <v>28958</v>
      </c>
      <c r="F98" s="44" t="s">
        <v>28959</v>
      </c>
    </row>
    <row r="99" spans="1:6" ht="45">
      <c r="A99" s="44" t="s">
        <v>28960</v>
      </c>
      <c r="F99" s="44" t="s">
        <v>28961</v>
      </c>
    </row>
    <row r="100" spans="1:6" ht="45">
      <c r="A100" s="44" t="s">
        <v>28962</v>
      </c>
      <c r="F100" s="44" t="s">
        <v>28963</v>
      </c>
    </row>
    <row r="101" spans="1:6" ht="30">
      <c r="A101" s="44" t="s">
        <v>28964</v>
      </c>
      <c r="F101" s="44" t="s">
        <v>28965</v>
      </c>
    </row>
    <row r="102" spans="1:6">
      <c r="A102" s="44" t="s">
        <v>28966</v>
      </c>
      <c r="F102" s="44" t="s">
        <v>28967</v>
      </c>
    </row>
    <row r="103" spans="1:6">
      <c r="A103" s="44" t="s">
        <v>28968</v>
      </c>
      <c r="F103" s="44" t="s">
        <v>28969</v>
      </c>
    </row>
    <row r="104" spans="1:6" ht="30">
      <c r="A104" s="44" t="s">
        <v>28970</v>
      </c>
      <c r="F104" s="44" t="s">
        <v>28971</v>
      </c>
    </row>
    <row r="105" spans="1:6">
      <c r="A105" s="44" t="s">
        <v>28974</v>
      </c>
      <c r="F105" s="44" t="s">
        <v>28918</v>
      </c>
    </row>
    <row r="106" spans="1:6">
      <c r="A106" s="44" t="s">
        <v>28973</v>
      </c>
      <c r="F106" s="44" t="s">
        <v>28972</v>
      </c>
    </row>
    <row r="107" spans="1:6">
      <c r="A107" s="44" t="s">
        <v>28975</v>
      </c>
      <c r="F107" s="44" t="s">
        <v>28976</v>
      </c>
    </row>
    <row r="108" spans="1:6" ht="30">
      <c r="A108" s="44" t="s">
        <v>28977</v>
      </c>
      <c r="F108" s="44" t="s">
        <v>28978</v>
      </c>
    </row>
    <row r="109" spans="1:6" ht="30">
      <c r="A109" s="44" t="s">
        <v>28979</v>
      </c>
      <c r="F109" s="44" t="s">
        <v>28980</v>
      </c>
    </row>
  </sheetData>
  <pageMargins left="0.7" right="0.7" top="0.75" bottom="0.75" header="0.3" footer="0.3"/>
  <pageSetup orientation="portrait" horizontalDpi="4294967293" r:id="rId1"/>
</worksheet>
</file>

<file path=xl/worksheets/sheet2.xml><?xml version="1.0" encoding="utf-8"?>
<worksheet xmlns="http://schemas.openxmlformats.org/spreadsheetml/2006/main" xmlns:r="http://schemas.openxmlformats.org/officeDocument/2006/relationships">
  <sheetPr codeName="Sheet46"/>
  <dimension ref="A1:S257"/>
  <sheetViews>
    <sheetView workbookViewId="0">
      <pane xSplit="3" ySplit="1" topLeftCell="H2" activePane="bottomRight" state="frozen"/>
      <selection pane="topRight" activeCell="D1" sqref="D1"/>
      <selection pane="bottomLeft" activeCell="A2" sqref="A2"/>
      <selection pane="bottomRight" activeCell="J1" sqref="J1"/>
    </sheetView>
  </sheetViews>
  <sheetFormatPr defaultRowHeight="15.75"/>
  <cols>
    <col min="1" max="1" width="11.42578125" style="32" customWidth="1"/>
    <col min="2" max="2" width="12.7109375" style="32" hidden="1" customWidth="1"/>
    <col min="3" max="3" width="7.5703125" style="32" bestFit="1" customWidth="1"/>
    <col min="4" max="4" width="75.42578125" style="32" customWidth="1"/>
    <col min="5" max="9" width="9.140625" style="32"/>
    <col min="10" max="10" width="34" style="32" customWidth="1"/>
    <col min="11" max="11" width="21.42578125" style="32" customWidth="1"/>
    <col min="12" max="16" width="9.140625" style="32"/>
    <col min="17" max="17" width="20" style="32" bestFit="1" customWidth="1"/>
    <col min="18" max="16384" width="9.140625" style="32"/>
  </cols>
  <sheetData>
    <row r="1" spans="1:19" ht="63.75" thickBot="1">
      <c r="A1" s="60" t="s">
        <v>26212</v>
      </c>
      <c r="B1" s="60" t="s">
        <v>26213</v>
      </c>
      <c r="C1" s="61" t="s">
        <v>26214</v>
      </c>
      <c r="D1" s="60" t="s">
        <v>26215</v>
      </c>
      <c r="E1" s="32" t="s">
        <v>4393</v>
      </c>
      <c r="J1" s="75" t="s">
        <v>26309</v>
      </c>
      <c r="K1" s="75"/>
    </row>
    <row r="2" spans="1:19" ht="48" thickBot="1">
      <c r="A2" s="62" t="s">
        <v>14953</v>
      </c>
      <c r="B2" s="62" t="s">
        <v>26216</v>
      </c>
      <c r="C2" s="63" t="s">
        <v>26217</v>
      </c>
      <c r="D2" s="64" t="s">
        <v>26218</v>
      </c>
      <c r="E2" s="32">
        <f>VLOOKUP(TRIM(A2),'Monster Properties'!$G$2:$H$371,2,FALSE)</f>
        <v>24</v>
      </c>
      <c r="F2" s="61" t="s">
        <v>26214</v>
      </c>
      <c r="J2" s="75" t="s">
        <v>26307</v>
      </c>
      <c r="K2" s="75" t="s">
        <v>26313</v>
      </c>
      <c r="N2" s="32" t="s">
        <v>14953</v>
      </c>
      <c r="O2" s="32" t="s">
        <v>26217</v>
      </c>
      <c r="P2" s="32">
        <v>24</v>
      </c>
      <c r="Q2" s="32" t="str">
        <f>"# "&amp;N2&amp;" | "&amp;O2&amp;" | "&amp;P2</f>
        <v># Stray Cat | S+ | 24</v>
      </c>
      <c r="S2" s="32" t="str">
        <f>P2&amp;" : """&amp;N2&amp;""","</f>
        <v>24 : "Stray Cat",</v>
      </c>
    </row>
    <row r="3" spans="1:19" ht="16.5" thickBot="1">
      <c r="A3" s="62" t="s">
        <v>14997</v>
      </c>
      <c r="B3" s="62" t="s">
        <v>26219</v>
      </c>
      <c r="C3" s="63" t="s">
        <v>26217</v>
      </c>
      <c r="D3" s="64" t="s">
        <v>26220</v>
      </c>
      <c r="E3" s="32">
        <f>VLOOKUP(TRIM(A3),'Monster Properties'!$G$2:$H$371,2,FALSE)</f>
        <v>37</v>
      </c>
      <c r="F3" s="63" t="s">
        <v>26217</v>
      </c>
      <c r="G3" s="32">
        <f>COUNTIF($C$2:$C$257,F3)</f>
        <v>3</v>
      </c>
      <c r="H3" s="32" t="s">
        <v>26217</v>
      </c>
      <c r="I3" s="32">
        <v>3</v>
      </c>
      <c r="J3" s="32">
        <v>5.0000000000000001E-3</v>
      </c>
      <c r="K3" s="32" t="s">
        <v>26222</v>
      </c>
      <c r="L3" s="32" t="s">
        <v>26371</v>
      </c>
      <c r="N3" s="32" t="s">
        <v>14997</v>
      </c>
      <c r="O3" s="32" t="s">
        <v>26217</v>
      </c>
      <c r="P3" s="32">
        <v>37</v>
      </c>
      <c r="Q3" s="32" t="str">
        <f t="shared" ref="Q3:Q66" si="0">"# "&amp;N3&amp;" | "&amp;O3&amp;" | "&amp;P3</f>
        <v># Doom Drgn | S+ | 37</v>
      </c>
      <c r="S3" s="32" t="str">
        <f t="shared" ref="S3:S66" si="1">P3&amp;" : """&amp;N3&amp;""","</f>
        <v>37 : "Doom Drgn",</v>
      </c>
    </row>
    <row r="4" spans="1:19" ht="27" thickBot="1">
      <c r="A4" s="62" t="s">
        <v>15029</v>
      </c>
      <c r="B4" s="62" t="s">
        <v>14804</v>
      </c>
      <c r="C4" s="63" t="s">
        <v>26217</v>
      </c>
      <c r="D4" s="64" t="s">
        <v>26221</v>
      </c>
      <c r="E4" s="32">
        <f>VLOOKUP(TRIM(A4),'Monster Properties'!$G$2:$H$371,2,FALSE)</f>
        <v>51</v>
      </c>
      <c r="F4" s="66" t="s">
        <v>26222</v>
      </c>
      <c r="G4" s="32">
        <f t="shared" ref="G4:G14" si="2">COUNTIF($C$2:$C$257,F4)</f>
        <v>3</v>
      </c>
      <c r="H4" s="32" t="s">
        <v>26222</v>
      </c>
      <c r="I4" s="32">
        <v>3</v>
      </c>
      <c r="J4" s="32">
        <v>5.0000000000000001E-3</v>
      </c>
      <c r="K4" s="32" t="s">
        <v>26308</v>
      </c>
      <c r="L4" s="32" t="s">
        <v>26372</v>
      </c>
      <c r="N4" s="32" t="s">
        <v>15029</v>
      </c>
      <c r="O4" s="32" t="s">
        <v>26217</v>
      </c>
      <c r="P4" s="32">
        <v>51</v>
      </c>
      <c r="Q4" s="32" t="str">
        <f t="shared" si="0"/>
        <v># Nightshade | S+ | 51</v>
      </c>
      <c r="S4" s="32" t="str">
        <f t="shared" si="1"/>
        <v>51 : "Nightshade",</v>
      </c>
    </row>
    <row r="5" spans="1:19" ht="16.5" thickBot="1">
      <c r="A5" s="65" t="s">
        <v>15454</v>
      </c>
      <c r="B5" s="65" t="s">
        <v>1225</v>
      </c>
      <c r="C5" s="66" t="s">
        <v>26222</v>
      </c>
      <c r="D5" s="67" t="s">
        <v>26223</v>
      </c>
      <c r="E5" s="32">
        <f>VLOOKUP(TRIM(A5),'Monster Properties'!$G$2:$H$371,2,FALSE)</f>
        <v>212</v>
      </c>
      <c r="F5" s="69" t="s">
        <v>26226</v>
      </c>
      <c r="G5" s="32">
        <f t="shared" si="2"/>
        <v>3</v>
      </c>
      <c r="H5" s="32" t="s">
        <v>26226</v>
      </c>
      <c r="I5" s="32">
        <v>3</v>
      </c>
      <c r="J5" s="32">
        <v>1.4999999999999999E-2</v>
      </c>
      <c r="K5" s="32" t="s">
        <v>26284</v>
      </c>
      <c r="L5" s="32" t="s">
        <v>26373</v>
      </c>
      <c r="N5" s="32" t="s">
        <v>15454</v>
      </c>
      <c r="O5" s="32" t="s">
        <v>26222</v>
      </c>
      <c r="P5" s="32">
        <v>212</v>
      </c>
      <c r="Q5" s="32" t="str">
        <f t="shared" si="0"/>
        <v># Prussian | S | 212</v>
      </c>
      <c r="S5" s="32" t="str">
        <f t="shared" si="1"/>
        <v>212 : "Prussian",</v>
      </c>
    </row>
    <row r="6" spans="1:19" ht="16.5" thickBot="1">
      <c r="A6" s="65" t="s">
        <v>15284</v>
      </c>
      <c r="B6" s="65" t="s">
        <v>1225</v>
      </c>
      <c r="C6" s="66" t="s">
        <v>26222</v>
      </c>
      <c r="D6" s="67" t="s">
        <v>26224</v>
      </c>
      <c r="E6" s="32">
        <f>VLOOKUP(TRIM(A6),'Monster Properties'!$G$2:$H$371,2,FALSE)</f>
        <v>142</v>
      </c>
      <c r="F6" s="72" t="s">
        <v>26230</v>
      </c>
      <c r="G6" s="32">
        <f t="shared" si="2"/>
        <v>4</v>
      </c>
      <c r="H6" s="32" t="s">
        <v>26230</v>
      </c>
      <c r="I6" s="32">
        <v>4</v>
      </c>
      <c r="J6" s="32">
        <v>0.03</v>
      </c>
      <c r="K6" s="32" t="s">
        <v>26310</v>
      </c>
      <c r="L6" s="32" t="s">
        <v>26374</v>
      </c>
      <c r="N6" s="32" t="s">
        <v>15284</v>
      </c>
      <c r="O6" s="32" t="s">
        <v>26222</v>
      </c>
      <c r="P6" s="32">
        <v>142</v>
      </c>
      <c r="Q6" s="32" t="str">
        <f t="shared" si="0"/>
        <v># Luridan | S | 142</v>
      </c>
      <c r="S6" s="32" t="str">
        <f t="shared" si="1"/>
        <v>142 : "Luridan",</v>
      </c>
    </row>
    <row r="7" spans="1:19" ht="16.5" thickBot="1">
      <c r="A7" s="65" t="s">
        <v>15145</v>
      </c>
      <c r="B7" s="65" t="s">
        <v>1151</v>
      </c>
      <c r="C7" s="66" t="s">
        <v>26222</v>
      </c>
      <c r="D7" s="67" t="s">
        <v>26225</v>
      </c>
      <c r="E7" s="32">
        <f>VLOOKUP(TRIM(A7),'Monster Properties'!$G$2:$H$371,2,FALSE)</f>
        <v>85</v>
      </c>
      <c r="F7" s="61" t="s">
        <v>26234</v>
      </c>
      <c r="G7" s="32">
        <f t="shared" si="2"/>
        <v>3</v>
      </c>
      <c r="H7" s="32" t="s">
        <v>26234</v>
      </c>
      <c r="I7" s="32">
        <v>3</v>
      </c>
      <c r="J7" s="32">
        <v>8.5000000000000006E-2</v>
      </c>
      <c r="K7" s="32" t="s">
        <v>26230</v>
      </c>
      <c r="L7" s="32" t="s">
        <v>26375</v>
      </c>
      <c r="N7" s="32" t="s">
        <v>15145</v>
      </c>
      <c r="O7" s="32" t="s">
        <v>26222</v>
      </c>
      <c r="P7" s="32">
        <v>85</v>
      </c>
      <c r="Q7" s="32" t="str">
        <f t="shared" si="0"/>
        <v># Magic Urn | S | 85</v>
      </c>
      <c r="S7" s="32" t="str">
        <f t="shared" si="1"/>
        <v>85 : "Magic Urn",</v>
      </c>
    </row>
    <row r="8" spans="1:19" ht="16.5" thickBot="1">
      <c r="A8" s="68" t="s">
        <v>15121</v>
      </c>
      <c r="B8" s="68" t="s">
        <v>1168</v>
      </c>
      <c r="C8" s="69" t="s">
        <v>26226</v>
      </c>
      <c r="D8" s="70" t="s">
        <v>26227</v>
      </c>
      <c r="E8" s="32">
        <f>VLOOKUP(TRIM(A8),'Monster Properties'!$G$2:$H$371,2,FALSE)</f>
        <v>76</v>
      </c>
      <c r="F8" s="61" t="s">
        <v>26239</v>
      </c>
      <c r="G8" s="32">
        <f t="shared" si="2"/>
        <v>30</v>
      </c>
      <c r="H8" s="32" t="s">
        <v>26239</v>
      </c>
      <c r="I8" s="32">
        <v>30</v>
      </c>
      <c r="J8" s="32">
        <v>0.09</v>
      </c>
      <c r="K8" s="32" t="s">
        <v>26271</v>
      </c>
      <c r="L8" s="32" t="s">
        <v>26376</v>
      </c>
      <c r="N8" s="32" t="s">
        <v>15121</v>
      </c>
      <c r="O8" s="32" t="s">
        <v>26226</v>
      </c>
      <c r="P8" s="32">
        <v>76</v>
      </c>
      <c r="Q8" s="32" t="str">
        <f t="shared" si="0"/>
        <v># Cactrot | A+ | 76</v>
      </c>
      <c r="S8" s="32" t="str">
        <f t="shared" si="1"/>
        <v>76 : "Cactrot",</v>
      </c>
    </row>
    <row r="9" spans="1:19" ht="16.5" thickBot="1">
      <c r="A9" s="68" t="s">
        <v>14902</v>
      </c>
      <c r="B9" s="68" t="s">
        <v>1224</v>
      </c>
      <c r="C9" s="69" t="s">
        <v>26226</v>
      </c>
      <c r="D9" s="70" t="s">
        <v>26228</v>
      </c>
      <c r="E9" s="32">
        <f>VLOOKUP(TRIM(A9),'Monster Properties'!$G$2:$H$371,2,FALSE)</f>
        <v>7</v>
      </c>
      <c r="F9" s="61" t="s">
        <v>26255</v>
      </c>
      <c r="G9" s="32">
        <f t="shared" si="2"/>
        <v>25</v>
      </c>
      <c r="H9" s="32" t="s">
        <v>26255</v>
      </c>
      <c r="I9" s="32">
        <v>25</v>
      </c>
      <c r="J9" s="32">
        <v>0.1</v>
      </c>
      <c r="K9" s="32" t="s">
        <v>26311</v>
      </c>
      <c r="L9" s="32" t="s">
        <v>26377</v>
      </c>
      <c r="N9" s="32" t="s">
        <v>14902</v>
      </c>
      <c r="O9" s="32" t="s">
        <v>26226</v>
      </c>
      <c r="P9" s="32">
        <v>7</v>
      </c>
      <c r="Q9" s="32" t="str">
        <f t="shared" si="0"/>
        <v># Retainer | A+ | 7</v>
      </c>
      <c r="S9" s="32" t="str">
        <f t="shared" si="1"/>
        <v>7 : "Retainer",</v>
      </c>
    </row>
    <row r="10" spans="1:19" ht="16.5" thickBot="1">
      <c r="A10" s="68" t="s">
        <v>15555</v>
      </c>
      <c r="B10" s="68" t="s">
        <v>1238</v>
      </c>
      <c r="C10" s="69" t="s">
        <v>26226</v>
      </c>
      <c r="D10" s="70" t="s">
        <v>26229</v>
      </c>
      <c r="E10" s="32">
        <f>VLOOKUP(TRIM(A10),'Monster Properties'!$G$2:$H$371,2,FALSE)</f>
        <v>254</v>
      </c>
      <c r="F10" s="61" t="s">
        <v>26267</v>
      </c>
      <c r="G10" s="32">
        <f t="shared" si="2"/>
        <v>11</v>
      </c>
      <c r="H10" s="32" t="s">
        <v>26267</v>
      </c>
      <c r="I10" s="32">
        <v>11</v>
      </c>
      <c r="J10" s="32">
        <v>0.12</v>
      </c>
      <c r="K10" s="32" t="s">
        <v>26312</v>
      </c>
      <c r="L10" s="32" t="s">
        <v>26378</v>
      </c>
      <c r="N10" s="32" t="s">
        <v>15555</v>
      </c>
      <c r="O10" s="32" t="s">
        <v>26226</v>
      </c>
      <c r="P10" s="32">
        <v>254</v>
      </c>
      <c r="Q10" s="32" t="str">
        <f t="shared" si="0"/>
        <v># Io | A+ | 254</v>
      </c>
      <c r="S10" s="32" t="str">
        <f t="shared" si="1"/>
        <v>254 : "Io",</v>
      </c>
    </row>
    <row r="11" spans="1:19" ht="16.5" thickBot="1">
      <c r="A11" s="71" t="s">
        <v>15036</v>
      </c>
      <c r="B11" s="71" t="s">
        <v>1207</v>
      </c>
      <c r="C11" s="72" t="s">
        <v>26230</v>
      </c>
      <c r="D11" s="73" t="s">
        <v>26231</v>
      </c>
      <c r="E11" s="32">
        <f>VLOOKUP(TRIM(A11),'Monster Properties'!$G$2:$H$371,2,FALSE)</f>
        <v>55</v>
      </c>
      <c r="F11" s="61" t="s">
        <v>26271</v>
      </c>
      <c r="G11" s="32">
        <f t="shared" si="2"/>
        <v>69</v>
      </c>
      <c r="H11" s="32" t="s">
        <v>26271</v>
      </c>
      <c r="I11" s="32">
        <f>G11+G12</f>
        <v>69</v>
      </c>
      <c r="J11" s="32">
        <v>0.25</v>
      </c>
      <c r="K11" s="32" t="s">
        <v>26255</v>
      </c>
      <c r="L11" s="32" t="s">
        <v>26381</v>
      </c>
      <c r="N11" s="32" t="s">
        <v>15036</v>
      </c>
      <c r="O11" s="32" t="s">
        <v>26230</v>
      </c>
      <c r="P11" s="32">
        <v>55</v>
      </c>
      <c r="Q11" s="32" t="str">
        <f t="shared" si="0"/>
        <v># Siegfried | A | 55</v>
      </c>
      <c r="S11" s="32" t="str">
        <f t="shared" si="1"/>
        <v>55 : "Siegfried",</v>
      </c>
    </row>
    <row r="12" spans="1:19" ht="27" thickBot="1">
      <c r="A12" s="71" t="s">
        <v>15214</v>
      </c>
      <c r="B12" s="71" t="s">
        <v>1207</v>
      </c>
      <c r="C12" s="72" t="s">
        <v>26230</v>
      </c>
      <c r="D12" s="73" t="s">
        <v>26232</v>
      </c>
      <c r="E12" s="32">
        <f>VLOOKUP(TRIM(A12),'Monster Properties'!$G$2:$H$371,2,FALSE)</f>
        <v>111</v>
      </c>
      <c r="F12" s="61" t="s">
        <v>26277</v>
      </c>
      <c r="G12" s="32">
        <f t="shared" si="2"/>
        <v>0</v>
      </c>
      <c r="H12" s="32" t="s">
        <v>26284</v>
      </c>
      <c r="I12" s="32">
        <f>G13+G14</f>
        <v>105</v>
      </c>
      <c r="J12" s="32">
        <v>0.3</v>
      </c>
      <c r="K12" s="32" t="s">
        <v>26239</v>
      </c>
      <c r="L12" s="32" t="s">
        <v>26382</v>
      </c>
      <c r="N12" s="32" t="s">
        <v>15214</v>
      </c>
      <c r="O12" s="32" t="s">
        <v>26230</v>
      </c>
      <c r="P12" s="32">
        <v>111</v>
      </c>
      <c r="Q12" s="32" t="str">
        <f t="shared" si="0"/>
        <v># PowerDemon | A | 111</v>
      </c>
      <c r="S12" s="32" t="str">
        <f t="shared" si="1"/>
        <v>111 : "PowerDemon",</v>
      </c>
    </row>
    <row r="13" spans="1:19" ht="16.5" thickBot="1">
      <c r="A13" s="71" t="s">
        <v>15155</v>
      </c>
      <c r="B13" s="71" t="s">
        <v>1216</v>
      </c>
      <c r="C13" s="72" t="s">
        <v>26230</v>
      </c>
      <c r="D13" s="73" t="s">
        <v>26233</v>
      </c>
      <c r="E13" s="32">
        <f>VLOOKUP(TRIM(A13),'Monster Properties'!$G$2:$H$371,2,FALSE)</f>
        <v>86</v>
      </c>
      <c r="F13" s="61" t="s">
        <v>26284</v>
      </c>
      <c r="G13" s="32">
        <f t="shared" si="2"/>
        <v>105</v>
      </c>
      <c r="H13" s="32" t="s">
        <v>26314</v>
      </c>
      <c r="N13" s="32" t="s">
        <v>15155</v>
      </c>
      <c r="O13" s="32" t="s">
        <v>26230</v>
      </c>
      <c r="P13" s="32">
        <v>86</v>
      </c>
      <c r="Q13" s="32" t="str">
        <f t="shared" si="0"/>
        <v># Mover | A | 86</v>
      </c>
      <c r="S13" s="32" t="str">
        <f t="shared" si="1"/>
        <v>86 : "Mover",</v>
      </c>
    </row>
    <row r="14" spans="1:19" ht="16.5" thickBot="1">
      <c r="A14" s="71" t="s">
        <v>15534</v>
      </c>
      <c r="B14" s="71" t="s">
        <v>1216</v>
      </c>
      <c r="C14" s="72" t="s">
        <v>26230</v>
      </c>
      <c r="D14" s="73" t="s">
        <v>26233</v>
      </c>
      <c r="E14" s="32">
        <f>VLOOKUP(TRIM(A14),'Monster Properties'!$G$2:$H$371,2,FALSE)</f>
        <v>249</v>
      </c>
      <c r="F14" s="61" t="s">
        <v>26303</v>
      </c>
      <c r="G14" s="32">
        <f t="shared" si="2"/>
        <v>0</v>
      </c>
      <c r="N14" s="32" t="s">
        <v>15534</v>
      </c>
      <c r="O14" s="32" t="s">
        <v>26230</v>
      </c>
      <c r="P14" s="32">
        <v>249</v>
      </c>
      <c r="Q14" s="32" t="str">
        <f t="shared" si="0"/>
        <v># Didalos | A | 249</v>
      </c>
      <c r="S14" s="32" t="str">
        <f t="shared" si="1"/>
        <v>249 : "Didalos",</v>
      </c>
    </row>
    <row r="15" spans="1:19" ht="27" thickBot="1">
      <c r="A15" s="60" t="s">
        <v>15413</v>
      </c>
      <c r="B15" s="60" t="s">
        <v>1176</v>
      </c>
      <c r="C15" s="61" t="s">
        <v>26234</v>
      </c>
      <c r="D15" s="60" t="s">
        <v>26235</v>
      </c>
      <c r="E15" s="32">
        <f>VLOOKUP(TRIM(A15),'Monster Properties'!$G$2:$H$371,2,FALSE)</f>
        <v>190</v>
      </c>
      <c r="N15" s="32" t="s">
        <v>15413</v>
      </c>
      <c r="O15" s="32" t="s">
        <v>26234</v>
      </c>
      <c r="P15" s="32">
        <v>190</v>
      </c>
      <c r="Q15" s="32" t="str">
        <f t="shared" si="0"/>
        <v># Barb-e | B+ | 190</v>
      </c>
      <c r="S15" s="32" t="str">
        <f t="shared" si="1"/>
        <v>190 : "Barb-e",</v>
      </c>
    </row>
    <row r="16" spans="1:19" ht="16.5" thickBot="1">
      <c r="A16" s="60" t="s">
        <v>15524</v>
      </c>
      <c r="B16" s="60" t="s">
        <v>26236</v>
      </c>
      <c r="C16" s="61" t="s">
        <v>26234</v>
      </c>
      <c r="D16" s="60" t="s">
        <v>26237</v>
      </c>
      <c r="E16" s="32">
        <f>VLOOKUP(TRIM(A16),'Monster Properties'!$G$2:$H$371,2,FALSE)</f>
        <v>245</v>
      </c>
      <c r="N16" s="32" t="s">
        <v>15524</v>
      </c>
      <c r="O16" s="32" t="s">
        <v>26234</v>
      </c>
      <c r="P16" s="32">
        <v>245</v>
      </c>
      <c r="Q16" s="32" t="str">
        <f t="shared" si="0"/>
        <v># Gold Bear | B+ | 245</v>
      </c>
      <c r="S16" s="32" t="str">
        <f t="shared" si="1"/>
        <v>245 : "Gold Bear",</v>
      </c>
    </row>
    <row r="17" spans="1:19" ht="16.5" thickBot="1">
      <c r="A17" s="60" t="s">
        <v>15543</v>
      </c>
      <c r="B17" s="60" t="s">
        <v>1189</v>
      </c>
      <c r="C17" s="61" t="s">
        <v>26234</v>
      </c>
      <c r="D17" s="60" t="s">
        <v>26238</v>
      </c>
      <c r="E17" s="32">
        <f>VLOOKUP(TRIM(A17),'Monster Properties'!$G$2:$H$371,2,FALSE)</f>
        <v>250</v>
      </c>
      <c r="N17" s="32" t="s">
        <v>15543</v>
      </c>
      <c r="O17" s="32" t="s">
        <v>26234</v>
      </c>
      <c r="P17" s="32">
        <v>250</v>
      </c>
      <c r="Q17" s="32" t="str">
        <f t="shared" si="0"/>
        <v># Woolly | B+ | 250</v>
      </c>
      <c r="S17" s="32" t="str">
        <f t="shared" si="1"/>
        <v>250 : "Woolly",</v>
      </c>
    </row>
    <row r="18" spans="1:19" ht="16.5" thickBot="1">
      <c r="A18" s="60" t="s">
        <v>15273</v>
      </c>
      <c r="B18" s="60" t="s">
        <v>1191</v>
      </c>
      <c r="C18" s="61" t="s">
        <v>26239</v>
      </c>
      <c r="D18" s="60" t="s">
        <v>26240</v>
      </c>
      <c r="E18" s="32">
        <f>VLOOKUP(TRIM(A18),'Monster Properties'!$G$2:$H$371,2,FALSE)</f>
        <v>135</v>
      </c>
      <c r="N18" s="32" t="s">
        <v>15273</v>
      </c>
      <c r="O18" s="32" t="s">
        <v>26239</v>
      </c>
      <c r="P18" s="32">
        <v>135</v>
      </c>
      <c r="Q18" s="32" t="str">
        <f t="shared" si="0"/>
        <v># Sprinter | B | 135</v>
      </c>
      <c r="S18" s="32" t="str">
        <f t="shared" si="1"/>
        <v>135 : "Sprinter",</v>
      </c>
    </row>
    <row r="19" spans="1:19" ht="16.5" thickBot="1">
      <c r="A19" s="60" t="s">
        <v>15277</v>
      </c>
      <c r="B19" s="60" t="s">
        <v>1191</v>
      </c>
      <c r="C19" s="61" t="s">
        <v>26239</v>
      </c>
      <c r="D19" s="60" t="s">
        <v>26240</v>
      </c>
      <c r="E19" s="32">
        <f>VLOOKUP(TRIM(A19),'Monster Properties'!$G$2:$H$371,2,FALSE)</f>
        <v>137</v>
      </c>
      <c r="N19" s="32" t="s">
        <v>15277</v>
      </c>
      <c r="O19" s="32" t="s">
        <v>26239</v>
      </c>
      <c r="P19" s="32">
        <v>137</v>
      </c>
      <c r="Q19" s="32" t="str">
        <f t="shared" si="0"/>
        <v># Harpiai | B | 137</v>
      </c>
      <c r="S19" s="32" t="str">
        <f t="shared" si="1"/>
        <v>137 : "Harpiai",</v>
      </c>
    </row>
    <row r="20" spans="1:19" ht="16.5" thickBot="1">
      <c r="A20" s="60" t="s">
        <v>15117</v>
      </c>
      <c r="B20" s="60" t="s">
        <v>1168</v>
      </c>
      <c r="C20" s="61" t="s">
        <v>26239</v>
      </c>
      <c r="D20" s="60" t="s">
        <v>26241</v>
      </c>
      <c r="E20" s="32">
        <f>VLOOKUP(TRIM(A20),'Monster Properties'!$G$2:$H$371,2,FALSE)</f>
        <v>74</v>
      </c>
      <c r="N20" s="32" t="s">
        <v>15117</v>
      </c>
      <c r="O20" s="32" t="s">
        <v>26239</v>
      </c>
      <c r="P20" s="32">
        <v>74</v>
      </c>
      <c r="Q20" s="32" t="str">
        <f t="shared" si="0"/>
        <v># Brainpan | B | 74</v>
      </c>
      <c r="S20" s="32" t="str">
        <f t="shared" si="1"/>
        <v>74 : "Brainpan",</v>
      </c>
    </row>
    <row r="21" spans="1:19" ht="16.5" thickBot="1">
      <c r="A21" s="60" t="s">
        <v>15403</v>
      </c>
      <c r="B21" s="60" t="s">
        <v>1168</v>
      </c>
      <c r="C21" s="61" t="s">
        <v>26239</v>
      </c>
      <c r="D21" s="60" t="s">
        <v>26242</v>
      </c>
      <c r="E21" s="32">
        <f>VLOOKUP(TRIM(A21),'Monster Properties'!$G$2:$H$371,2,FALSE)</f>
        <v>188</v>
      </c>
      <c r="N21" s="32" t="s">
        <v>15403</v>
      </c>
      <c r="O21" s="32" t="s">
        <v>26239</v>
      </c>
      <c r="P21" s="32">
        <v>188</v>
      </c>
      <c r="Q21" s="32" t="str">
        <f t="shared" si="0"/>
        <v># Phase | B | 188</v>
      </c>
      <c r="S21" s="32" t="str">
        <f t="shared" si="1"/>
        <v>188 : "Phase",</v>
      </c>
    </row>
    <row r="22" spans="1:19" ht="16.5" thickBot="1">
      <c r="A22" s="60" t="s">
        <v>15161</v>
      </c>
      <c r="B22" s="60" t="s">
        <v>1173</v>
      </c>
      <c r="C22" s="61" t="s">
        <v>26239</v>
      </c>
      <c r="D22" s="60" t="s">
        <v>26243</v>
      </c>
      <c r="E22" s="32">
        <f>VLOOKUP(TRIM(A22),'Monster Properties'!$G$2:$H$371,2,FALSE)</f>
        <v>89</v>
      </c>
      <c r="N22" s="32" t="s">
        <v>15161</v>
      </c>
      <c r="O22" s="32" t="s">
        <v>26239</v>
      </c>
      <c r="P22" s="32">
        <v>89</v>
      </c>
      <c r="Q22" s="32" t="str">
        <f t="shared" si="0"/>
        <v># Aspik | B | 89</v>
      </c>
      <c r="S22" s="32" t="str">
        <f t="shared" si="1"/>
        <v>89 : "Aspik",</v>
      </c>
    </row>
    <row r="23" spans="1:19" ht="16.5" thickBot="1">
      <c r="A23" s="60" t="s">
        <v>15378</v>
      </c>
      <c r="B23" s="60" t="s">
        <v>1173</v>
      </c>
      <c r="C23" s="61" t="s">
        <v>26239</v>
      </c>
      <c r="D23" s="60" t="s">
        <v>26243</v>
      </c>
      <c r="E23" s="32">
        <f>VLOOKUP(TRIM(A23),'Monster Properties'!$G$2:$H$371,2,FALSE)</f>
        <v>177</v>
      </c>
      <c r="N23" s="32" t="s">
        <v>15378</v>
      </c>
      <c r="O23" s="32" t="s">
        <v>26239</v>
      </c>
      <c r="P23" s="32">
        <v>177</v>
      </c>
      <c r="Q23" s="32" t="str">
        <f t="shared" si="0"/>
        <v># Parasite | B | 177</v>
      </c>
      <c r="S23" s="32" t="str">
        <f t="shared" si="1"/>
        <v>177 : "Parasite",</v>
      </c>
    </row>
    <row r="24" spans="1:19" ht="16.5" thickBot="1">
      <c r="A24" s="60" t="s">
        <v>15383</v>
      </c>
      <c r="B24" s="60" t="s">
        <v>1173</v>
      </c>
      <c r="C24" s="61" t="s">
        <v>26239</v>
      </c>
      <c r="D24" s="60" t="s">
        <v>26243</v>
      </c>
      <c r="E24" s="32">
        <f>VLOOKUP(TRIM(A24),'Monster Properties'!$G$2:$H$371,2,FALSE)</f>
        <v>180</v>
      </c>
      <c r="N24" s="32" t="s">
        <v>15383</v>
      </c>
      <c r="O24" s="32" t="s">
        <v>26239</v>
      </c>
      <c r="P24" s="32">
        <v>180</v>
      </c>
      <c r="Q24" s="32" t="str">
        <f t="shared" si="0"/>
        <v># Anemone | B | 180</v>
      </c>
      <c r="S24" s="32" t="str">
        <f t="shared" si="1"/>
        <v>180 : "Anemone",</v>
      </c>
    </row>
    <row r="25" spans="1:19" ht="16.5" thickBot="1">
      <c r="A25" s="60" t="s">
        <v>15431</v>
      </c>
      <c r="B25" s="60" t="s">
        <v>1173</v>
      </c>
      <c r="C25" s="61" t="s">
        <v>26239</v>
      </c>
      <c r="D25" s="60" t="s">
        <v>26243</v>
      </c>
      <c r="E25" s="32">
        <f>VLOOKUP(TRIM(A25),'Monster Properties'!$G$2:$H$371,2,FALSE)</f>
        <v>198</v>
      </c>
      <c r="N25" s="32" t="s">
        <v>15431</v>
      </c>
      <c r="O25" s="32" t="s">
        <v>26239</v>
      </c>
      <c r="P25" s="32">
        <v>198</v>
      </c>
      <c r="Q25" s="32" t="str">
        <f t="shared" si="0"/>
        <v># Ceritops | B | 198</v>
      </c>
      <c r="S25" s="32" t="str">
        <f t="shared" si="1"/>
        <v>198 : "Ceritops",</v>
      </c>
    </row>
    <row r="26" spans="1:19" ht="16.5" thickBot="1">
      <c r="A26" s="60" t="s">
        <v>15140</v>
      </c>
      <c r="B26" s="60" t="s">
        <v>1164</v>
      </c>
      <c r="C26" s="61" t="s">
        <v>26239</v>
      </c>
      <c r="D26" s="60" t="s">
        <v>26244</v>
      </c>
      <c r="E26" s="32">
        <f>VLOOKUP(TRIM(A26),'Monster Properties'!$G$2:$H$371,2,FALSE)</f>
        <v>83</v>
      </c>
      <c r="N26" s="32" t="s">
        <v>15140</v>
      </c>
      <c r="O26" s="32" t="s">
        <v>26239</v>
      </c>
      <c r="P26" s="32">
        <v>83</v>
      </c>
      <c r="Q26" s="32" t="str">
        <f t="shared" si="0"/>
        <v># HadesGigas | B | 83</v>
      </c>
      <c r="S26" s="32" t="str">
        <f t="shared" si="1"/>
        <v>83 : "HadesGigas",</v>
      </c>
    </row>
    <row r="27" spans="1:19" ht="16.5" thickBot="1">
      <c r="A27" s="60" t="s">
        <v>15304</v>
      </c>
      <c r="B27" s="60" t="s">
        <v>1164</v>
      </c>
      <c r="C27" s="61" t="s">
        <v>26239</v>
      </c>
      <c r="D27" s="60" t="s">
        <v>26244</v>
      </c>
      <c r="E27" s="32">
        <f>VLOOKUP(TRIM(A27),'Monster Properties'!$G$2:$H$371,2,FALSE)</f>
        <v>155</v>
      </c>
      <c r="N27" s="32" t="s">
        <v>15304</v>
      </c>
      <c r="O27" s="32" t="s">
        <v>26239</v>
      </c>
      <c r="P27" s="32">
        <v>155</v>
      </c>
      <c r="Q27" s="32" t="str">
        <f t="shared" si="0"/>
        <v># Land Worm | B | 155</v>
      </c>
      <c r="S27" s="32" t="str">
        <f t="shared" si="1"/>
        <v>155 : "Land Worm",</v>
      </c>
    </row>
    <row r="28" spans="1:19" ht="16.5" thickBot="1">
      <c r="A28" s="60" t="s">
        <v>15375</v>
      </c>
      <c r="B28" s="60" t="s">
        <v>1164</v>
      </c>
      <c r="C28" s="61" t="s">
        <v>26239</v>
      </c>
      <c r="D28" s="60" t="s">
        <v>26244</v>
      </c>
      <c r="E28" s="32">
        <f>VLOOKUP(TRIM(A28),'Monster Properties'!$G$2:$H$371,2,FALSE)</f>
        <v>174</v>
      </c>
      <c r="N28" s="32" t="s">
        <v>15375</v>
      </c>
      <c r="O28" s="32" t="s">
        <v>26239</v>
      </c>
      <c r="P28" s="32">
        <v>174</v>
      </c>
      <c r="Q28" s="32" t="str">
        <f t="shared" si="0"/>
        <v># Gigantos | B | 174</v>
      </c>
      <c r="S28" s="32" t="str">
        <f t="shared" si="1"/>
        <v>174 : "Gigantos",</v>
      </c>
    </row>
    <row r="29" spans="1:19" ht="16.5" thickBot="1">
      <c r="A29" s="60" t="s">
        <v>15381</v>
      </c>
      <c r="B29" s="60" t="s">
        <v>1164</v>
      </c>
      <c r="C29" s="61" t="s">
        <v>26239</v>
      </c>
      <c r="D29" s="60" t="s">
        <v>26244</v>
      </c>
      <c r="E29" s="32">
        <f>VLOOKUP(TRIM(A29),'Monster Properties'!$G$2:$H$371,2,FALSE)</f>
        <v>179</v>
      </c>
      <c r="N29" s="32" t="s">
        <v>15381</v>
      </c>
      <c r="O29" s="32" t="s">
        <v>26239</v>
      </c>
      <c r="P29" s="32">
        <v>179</v>
      </c>
      <c r="Q29" s="32" t="str">
        <f t="shared" si="0"/>
        <v># Coelecite | B | 179</v>
      </c>
      <c r="S29" s="32" t="str">
        <f t="shared" si="1"/>
        <v>179 : "Coelecite",</v>
      </c>
    </row>
    <row r="30" spans="1:19" ht="16.5" thickBot="1">
      <c r="A30" s="60" t="s">
        <v>15394</v>
      </c>
      <c r="B30" s="60" t="s">
        <v>1164</v>
      </c>
      <c r="C30" s="61" t="s">
        <v>26239</v>
      </c>
      <c r="D30" s="60" t="s">
        <v>26244</v>
      </c>
      <c r="E30" s="32">
        <f>VLOOKUP(TRIM(A30),'Monster Properties'!$G$2:$H$371,2,FALSE)</f>
        <v>185</v>
      </c>
      <c r="N30" s="32" t="s">
        <v>15394</v>
      </c>
      <c r="O30" s="32" t="s">
        <v>26239</v>
      </c>
      <c r="P30" s="32">
        <v>185</v>
      </c>
      <c r="Q30" s="32" t="str">
        <f t="shared" si="0"/>
        <v># Latimeria | B | 185</v>
      </c>
      <c r="S30" s="32" t="str">
        <f t="shared" si="1"/>
        <v>185 : "Latimeria",</v>
      </c>
    </row>
    <row r="31" spans="1:19" ht="16.5" thickBot="1">
      <c r="A31" s="60" t="s">
        <v>15007</v>
      </c>
      <c r="B31" s="60" t="s">
        <v>1227</v>
      </c>
      <c r="C31" s="61" t="s">
        <v>26239</v>
      </c>
      <c r="D31" s="60" t="s">
        <v>26245</v>
      </c>
      <c r="E31" s="32">
        <f>VLOOKUP(TRIM(A31),'Monster Properties'!$G$2:$H$371,2,FALSE)</f>
        <v>39</v>
      </c>
      <c r="N31" s="32" t="s">
        <v>15007</v>
      </c>
      <c r="O31" s="32" t="s">
        <v>26239</v>
      </c>
      <c r="P31" s="32">
        <v>39</v>
      </c>
      <c r="Q31" s="32" t="str">
        <f t="shared" si="0"/>
        <v># Tyranosaur | B | 39</v>
      </c>
      <c r="S31" s="32" t="str">
        <f t="shared" si="1"/>
        <v>39 : "Tyranosaur",</v>
      </c>
    </row>
    <row r="32" spans="1:19" ht="16.5" thickBot="1">
      <c r="A32" s="60" t="s">
        <v>14894</v>
      </c>
      <c r="B32" s="60" t="s">
        <v>1171</v>
      </c>
      <c r="C32" s="61" t="s">
        <v>26239</v>
      </c>
      <c r="D32" s="60" t="s">
        <v>26246</v>
      </c>
      <c r="E32" s="32">
        <f>VLOOKUP(TRIM(A32),'Monster Properties'!$G$2:$H$371,2,FALSE)</f>
        <v>5</v>
      </c>
      <c r="N32" s="32" t="s">
        <v>14894</v>
      </c>
      <c r="O32" s="32" t="s">
        <v>26239</v>
      </c>
      <c r="P32" s="32">
        <v>5</v>
      </c>
      <c r="Q32" s="32" t="str">
        <f t="shared" si="0"/>
        <v># Orog | B | 5</v>
      </c>
      <c r="S32" s="32" t="str">
        <f t="shared" si="1"/>
        <v>5 : "Orog",</v>
      </c>
    </row>
    <row r="33" spans="1:19" ht="16.5" thickBot="1">
      <c r="A33" s="60" t="s">
        <v>14992</v>
      </c>
      <c r="B33" s="60" t="s">
        <v>1171</v>
      </c>
      <c r="C33" s="61" t="s">
        <v>26239</v>
      </c>
      <c r="D33" s="60" t="s">
        <v>26247</v>
      </c>
      <c r="E33" s="32">
        <f>VLOOKUP(TRIM(A33),'Monster Properties'!$G$2:$H$371,2,FALSE)</f>
        <v>36</v>
      </c>
      <c r="N33" s="32" t="s">
        <v>14992</v>
      </c>
      <c r="O33" s="32" t="s">
        <v>26239</v>
      </c>
      <c r="P33" s="32">
        <v>36</v>
      </c>
      <c r="Q33" s="32" t="str">
        <f t="shared" si="0"/>
        <v># White Drgn | B | 36</v>
      </c>
      <c r="S33" s="32" t="str">
        <f t="shared" si="1"/>
        <v>36 : "White Drgn",</v>
      </c>
    </row>
    <row r="34" spans="1:19" ht="16.5" thickBot="1">
      <c r="A34" s="60" t="s">
        <v>15191</v>
      </c>
      <c r="B34" s="60" t="s">
        <v>1171</v>
      </c>
      <c r="C34" s="61" t="s">
        <v>26239</v>
      </c>
      <c r="D34" s="60" t="s">
        <v>26248</v>
      </c>
      <c r="E34" s="32">
        <f>VLOOKUP(TRIM(A34),'Monster Properties'!$G$2:$H$371,2,FALSE)</f>
        <v>105</v>
      </c>
      <c r="N34" s="32" t="s">
        <v>15191</v>
      </c>
      <c r="O34" s="32" t="s">
        <v>26239</v>
      </c>
      <c r="P34" s="32">
        <v>105</v>
      </c>
      <c r="Q34" s="32" t="str">
        <f t="shared" si="0"/>
        <v># Warlock | B | 105</v>
      </c>
      <c r="S34" s="32" t="str">
        <f t="shared" si="1"/>
        <v>105 : "Warlock",</v>
      </c>
    </row>
    <row r="35" spans="1:19" ht="16.5" thickBot="1">
      <c r="A35" s="60" t="s">
        <v>15194</v>
      </c>
      <c r="B35" s="60" t="s">
        <v>1171</v>
      </c>
      <c r="C35" s="61" t="s">
        <v>26239</v>
      </c>
      <c r="D35" s="60"/>
      <c r="E35" s="32">
        <f>VLOOKUP(TRIM(A35),'Monster Properties'!$G$2:$H$371,2,FALSE)</f>
        <v>106</v>
      </c>
      <c r="N35" s="32" t="s">
        <v>15194</v>
      </c>
      <c r="O35" s="32" t="s">
        <v>26239</v>
      </c>
      <c r="P35" s="32">
        <v>106</v>
      </c>
      <c r="Q35" s="32" t="str">
        <f t="shared" si="0"/>
        <v># Madam | B | 106</v>
      </c>
      <c r="S35" s="32" t="str">
        <f t="shared" si="1"/>
        <v>106 : "Madam",</v>
      </c>
    </row>
    <row r="36" spans="1:19" ht="16.5" thickBot="1">
      <c r="A36" s="60" t="s">
        <v>15405</v>
      </c>
      <c r="B36" s="60" t="s">
        <v>1171</v>
      </c>
      <c r="C36" s="61" t="s">
        <v>26239</v>
      </c>
      <c r="D36" s="60"/>
      <c r="E36" s="32">
        <f>VLOOKUP(TRIM(A36),'Monster Properties'!$G$2:$H$371,2,FALSE)</f>
        <v>189</v>
      </c>
      <c r="N36" s="32" t="s">
        <v>15405</v>
      </c>
      <c r="O36" s="32" t="s">
        <v>26239</v>
      </c>
      <c r="P36" s="32">
        <v>189</v>
      </c>
      <c r="Q36" s="32" t="str">
        <f t="shared" si="0"/>
        <v># Outsider | B | 189</v>
      </c>
      <c r="S36" s="32" t="str">
        <f t="shared" si="1"/>
        <v>189 : "Outsider",</v>
      </c>
    </row>
    <row r="37" spans="1:19" ht="16.5" thickBot="1">
      <c r="A37" s="60" t="s">
        <v>15218</v>
      </c>
      <c r="B37" s="60" t="s">
        <v>1175</v>
      </c>
      <c r="C37" s="61" t="s">
        <v>26239</v>
      </c>
      <c r="D37" s="60" t="s">
        <v>26249</v>
      </c>
      <c r="E37" s="32">
        <f>VLOOKUP(TRIM(A37),'Monster Properties'!$G$2:$H$371,2,FALSE)</f>
        <v>114</v>
      </c>
      <c r="N37" s="32" t="s">
        <v>15218</v>
      </c>
      <c r="O37" s="32" t="s">
        <v>26239</v>
      </c>
      <c r="P37" s="32">
        <v>114</v>
      </c>
      <c r="Q37" s="32" t="str">
        <f t="shared" si="0"/>
        <v># Peepers | B | 114</v>
      </c>
      <c r="S37" s="32" t="str">
        <f t="shared" si="1"/>
        <v>114 : "Peepers",</v>
      </c>
    </row>
    <row r="38" spans="1:19" ht="16.5" thickBot="1">
      <c r="A38" s="60" t="s">
        <v>15259</v>
      </c>
      <c r="B38" s="60" t="s">
        <v>1175</v>
      </c>
      <c r="C38" s="61" t="s">
        <v>26239</v>
      </c>
      <c r="D38" s="60" t="s">
        <v>26249</v>
      </c>
      <c r="E38" s="32">
        <f>VLOOKUP(TRIM(A38),'Monster Properties'!$G$2:$H$371,2,FALSE)</f>
        <v>128</v>
      </c>
      <c r="N38" s="32" t="s">
        <v>15259</v>
      </c>
      <c r="O38" s="32" t="s">
        <v>26239</v>
      </c>
      <c r="P38" s="32">
        <v>128</v>
      </c>
      <c r="Q38" s="32" t="str">
        <f t="shared" si="0"/>
        <v># Vectaur | B | 128</v>
      </c>
      <c r="S38" s="32" t="str">
        <f t="shared" si="1"/>
        <v>128 : "Vectaur",</v>
      </c>
    </row>
    <row r="39" spans="1:19" ht="16.5" thickBot="1">
      <c r="A39" s="60" t="s">
        <v>15027</v>
      </c>
      <c r="B39" s="60" t="s">
        <v>1208</v>
      </c>
      <c r="C39" s="61" t="s">
        <v>26239</v>
      </c>
      <c r="D39" s="60" t="s">
        <v>26250</v>
      </c>
      <c r="E39" s="32">
        <f>VLOOKUP(TRIM(A39),'Monster Properties'!$G$2:$H$371,2,FALSE)</f>
        <v>49</v>
      </c>
      <c r="N39" s="32" t="s">
        <v>15027</v>
      </c>
      <c r="O39" s="32" t="s">
        <v>26239</v>
      </c>
      <c r="P39" s="32">
        <v>49</v>
      </c>
      <c r="Q39" s="32" t="str">
        <f t="shared" si="0"/>
        <v># Gilomantis | B | 49</v>
      </c>
      <c r="S39" s="32" t="str">
        <f t="shared" si="1"/>
        <v>49 : "Gilomantis",</v>
      </c>
    </row>
    <row r="40" spans="1:19" ht="16.5" thickBot="1">
      <c r="A40" s="60" t="s">
        <v>15287</v>
      </c>
      <c r="B40" s="60" t="s">
        <v>1208</v>
      </c>
      <c r="C40" s="61" t="s">
        <v>26239</v>
      </c>
      <c r="D40" s="60" t="s">
        <v>26250</v>
      </c>
      <c r="E40" s="32">
        <f>VLOOKUP(TRIM(A40),'Monster Properties'!$G$2:$H$371,2,FALSE)</f>
        <v>143</v>
      </c>
      <c r="N40" s="32" t="s">
        <v>15287</v>
      </c>
      <c r="O40" s="32" t="s">
        <v>26239</v>
      </c>
      <c r="P40" s="32">
        <v>143</v>
      </c>
      <c r="Q40" s="32" t="str">
        <f t="shared" si="0"/>
        <v># Toe Cutter | B | 143</v>
      </c>
      <c r="S40" s="32" t="str">
        <f t="shared" si="1"/>
        <v>143 : "Toe Cutter",</v>
      </c>
    </row>
    <row r="41" spans="1:19" ht="27" thickBot="1">
      <c r="A41" s="60" t="s">
        <v>14917</v>
      </c>
      <c r="B41" s="60" t="s">
        <v>1133</v>
      </c>
      <c r="C41" s="61" t="s">
        <v>26239</v>
      </c>
      <c r="D41" s="60" t="s">
        <v>26251</v>
      </c>
      <c r="E41" s="32">
        <f>VLOOKUP(TRIM(A41),'Monster Properties'!$G$2:$H$371,2,FALSE)</f>
        <v>11</v>
      </c>
      <c r="N41" s="32" t="s">
        <v>14917</v>
      </c>
      <c r="O41" s="32" t="s">
        <v>26239</v>
      </c>
      <c r="P41" s="32">
        <v>11</v>
      </c>
      <c r="Q41" s="32" t="str">
        <f t="shared" si="0"/>
        <v># Brawler | B | 11</v>
      </c>
      <c r="S41" s="32" t="str">
        <f t="shared" si="1"/>
        <v>11 : "Brawler",</v>
      </c>
    </row>
    <row r="42" spans="1:19" ht="27" thickBot="1">
      <c r="A42" s="60" t="s">
        <v>15207</v>
      </c>
      <c r="B42" s="60" t="s">
        <v>1133</v>
      </c>
      <c r="C42" s="61" t="s">
        <v>26239</v>
      </c>
      <c r="D42" s="60" t="s">
        <v>26251</v>
      </c>
      <c r="E42" s="32">
        <f>VLOOKUP(TRIM(A42),'Monster Properties'!$G$2:$H$371,2,FALSE)</f>
        <v>108</v>
      </c>
      <c r="N42" s="32" t="s">
        <v>15207</v>
      </c>
      <c r="O42" s="32" t="s">
        <v>26239</v>
      </c>
      <c r="P42" s="32">
        <v>108</v>
      </c>
      <c r="Q42" s="32" t="str">
        <f t="shared" si="0"/>
        <v># Iron Fist | B | 108</v>
      </c>
      <c r="S42" s="32" t="str">
        <f t="shared" si="1"/>
        <v>108 : "Iron Fist",</v>
      </c>
    </row>
    <row r="43" spans="1:19" ht="27" thickBot="1">
      <c r="A43" s="60" t="s">
        <v>15435</v>
      </c>
      <c r="B43" s="60" t="s">
        <v>1133</v>
      </c>
      <c r="C43" s="61" t="s">
        <v>26239</v>
      </c>
      <c r="D43" s="60" t="s">
        <v>26251</v>
      </c>
      <c r="E43" s="32">
        <f>VLOOKUP(TRIM(A43),'Monster Properties'!$G$2:$H$371,2,FALSE)</f>
        <v>201</v>
      </c>
      <c r="N43" s="32" t="s">
        <v>15435</v>
      </c>
      <c r="O43" s="32" t="s">
        <v>26239</v>
      </c>
      <c r="P43" s="32">
        <v>201</v>
      </c>
      <c r="Q43" s="32" t="str">
        <f t="shared" si="0"/>
        <v># Poppers | B | 201</v>
      </c>
      <c r="S43" s="32" t="str">
        <f t="shared" si="1"/>
        <v>201 : "Poppers",</v>
      </c>
    </row>
    <row r="44" spans="1:19" ht="27" thickBot="1">
      <c r="A44" s="60" t="s">
        <v>15516</v>
      </c>
      <c r="B44" s="60" t="s">
        <v>1133</v>
      </c>
      <c r="C44" s="61" t="s">
        <v>26239</v>
      </c>
      <c r="D44" s="60" t="s">
        <v>26251</v>
      </c>
      <c r="E44" s="32">
        <f>VLOOKUP(TRIM(A44),'Monster Properties'!$G$2:$H$371,2,FALSE)</f>
        <v>239</v>
      </c>
      <c r="N44" s="32" t="s">
        <v>15516</v>
      </c>
      <c r="O44" s="32" t="s">
        <v>26239</v>
      </c>
      <c r="P44" s="32">
        <v>239</v>
      </c>
      <c r="Q44" s="32" t="str">
        <f t="shared" si="0"/>
        <v># 1st Class | B | 239</v>
      </c>
      <c r="S44" s="32" t="str">
        <f t="shared" si="1"/>
        <v>239 : "1st Class",</v>
      </c>
    </row>
    <row r="45" spans="1:19" ht="16.5" thickBot="1">
      <c r="A45" s="60" t="s">
        <v>15190</v>
      </c>
      <c r="B45" s="60" t="s">
        <v>1200</v>
      </c>
      <c r="C45" s="61" t="s">
        <v>26239</v>
      </c>
      <c r="D45" s="60" t="s">
        <v>26252</v>
      </c>
      <c r="E45" s="32">
        <f>VLOOKUP(TRIM(A45),'Monster Properties'!$G$2:$H$371,2,FALSE)</f>
        <v>104</v>
      </c>
      <c r="N45" s="32" t="s">
        <v>15190</v>
      </c>
      <c r="O45" s="32" t="s">
        <v>26239</v>
      </c>
      <c r="P45" s="32">
        <v>104</v>
      </c>
      <c r="Q45" s="32" t="str">
        <f t="shared" si="0"/>
        <v># Ogor | B | 104</v>
      </c>
      <c r="S45" s="32" t="str">
        <f t="shared" si="1"/>
        <v>104 : "Ogor",</v>
      </c>
    </row>
    <row r="46" spans="1:19" ht="16.5" thickBot="1">
      <c r="A46" s="60" t="s">
        <v>15455</v>
      </c>
      <c r="B46" s="60" t="s">
        <v>1200</v>
      </c>
      <c r="C46" s="61" t="s">
        <v>26239</v>
      </c>
      <c r="D46" s="60" t="s">
        <v>26253</v>
      </c>
      <c r="E46" s="32">
        <f>VLOOKUP(TRIM(A46),'Monster Properties'!$G$2:$H$371,2,FALSE)</f>
        <v>213</v>
      </c>
      <c r="N46" s="32" t="s">
        <v>15455</v>
      </c>
      <c r="O46" s="32" t="s">
        <v>26239</v>
      </c>
      <c r="P46" s="32">
        <v>213</v>
      </c>
      <c r="Q46" s="32" t="str">
        <f t="shared" si="0"/>
        <v># Black Drgn | B | 213</v>
      </c>
      <c r="S46" s="32" t="str">
        <f t="shared" si="1"/>
        <v>213 : "Black Drgn",</v>
      </c>
    </row>
    <row r="47" spans="1:19" ht="16.5" thickBot="1">
      <c r="A47" s="60" t="s">
        <v>14883</v>
      </c>
      <c r="B47" s="60" t="s">
        <v>1198</v>
      </c>
      <c r="C47" s="61" t="s">
        <v>26239</v>
      </c>
      <c r="D47" s="60" t="s">
        <v>26254</v>
      </c>
      <c r="E47" s="32">
        <f>VLOOKUP(TRIM(A47),'Monster Properties'!$G$2:$H$371,2,FALSE)</f>
        <v>3</v>
      </c>
      <c r="N47" s="32" t="s">
        <v>14883</v>
      </c>
      <c r="O47" s="32" t="s">
        <v>26239</v>
      </c>
      <c r="P47" s="32">
        <v>3</v>
      </c>
      <c r="Q47" s="32" t="str">
        <f t="shared" si="0"/>
        <v># Ninja | B | 3</v>
      </c>
      <c r="S47" s="32" t="str">
        <f t="shared" si="1"/>
        <v>3 : "Ninja",</v>
      </c>
    </row>
    <row r="48" spans="1:19" ht="16.5" thickBot="1">
      <c r="A48" s="60" t="s">
        <v>15227</v>
      </c>
      <c r="B48" s="60" t="s">
        <v>1184</v>
      </c>
      <c r="C48" s="61" t="s">
        <v>26255</v>
      </c>
      <c r="D48" s="60" t="s">
        <v>26256</v>
      </c>
      <c r="E48" s="32">
        <f>VLOOKUP(TRIM(A48),'Monster Properties'!$G$2:$H$371,2,FALSE)</f>
        <v>119</v>
      </c>
      <c r="N48" s="32" t="s">
        <v>15227</v>
      </c>
      <c r="O48" s="32" t="s">
        <v>26255</v>
      </c>
      <c r="P48" s="32">
        <v>119</v>
      </c>
      <c r="Q48" s="32" t="str">
        <f t="shared" si="0"/>
        <v># Wild Cat | C | 119</v>
      </c>
      <c r="S48" s="32" t="str">
        <f t="shared" si="1"/>
        <v>119 : "Wild Cat",</v>
      </c>
    </row>
    <row r="49" spans="1:19" ht="16.5" thickBot="1">
      <c r="A49" s="60" t="s">
        <v>15377</v>
      </c>
      <c r="B49" s="60" t="s">
        <v>1184</v>
      </c>
      <c r="C49" s="61" t="s">
        <v>26255</v>
      </c>
      <c r="D49" s="60" t="s">
        <v>26256</v>
      </c>
      <c r="E49" s="32">
        <f>VLOOKUP(TRIM(A49),'Monster Properties'!$G$2:$H$371,2,FALSE)</f>
        <v>176</v>
      </c>
      <c r="N49" s="32" t="s">
        <v>15377</v>
      </c>
      <c r="O49" s="32" t="s">
        <v>26255</v>
      </c>
      <c r="P49" s="32">
        <v>176</v>
      </c>
      <c r="Q49" s="32" t="str">
        <f t="shared" si="0"/>
        <v># Spek Tor | C | 176</v>
      </c>
      <c r="S49" s="32" t="str">
        <f t="shared" si="1"/>
        <v>176 : "Spek Tor",</v>
      </c>
    </row>
    <row r="50" spans="1:19" ht="16.5" thickBot="1">
      <c r="A50" s="60" t="s">
        <v>14912</v>
      </c>
      <c r="B50" s="60" t="s">
        <v>1187</v>
      </c>
      <c r="C50" s="61" t="s">
        <v>26255</v>
      </c>
      <c r="D50" s="60" t="s">
        <v>26257</v>
      </c>
      <c r="E50" s="32">
        <f>VLOOKUP(TRIM(A50),'Monster Properties'!$G$2:$H$371,2,FALSE)</f>
        <v>10</v>
      </c>
      <c r="N50" s="32" t="s">
        <v>14912</v>
      </c>
      <c r="O50" s="32" t="s">
        <v>26255</v>
      </c>
      <c r="P50" s="32">
        <v>10</v>
      </c>
      <c r="Q50" s="32" t="str">
        <f t="shared" si="0"/>
        <v># Rain Man | C | 10</v>
      </c>
      <c r="S50" s="32" t="str">
        <f t="shared" si="1"/>
        <v>10 : "Rain Man",</v>
      </c>
    </row>
    <row r="51" spans="1:19" ht="16.5" thickBot="1">
      <c r="A51" s="60" t="s">
        <v>15209</v>
      </c>
      <c r="B51" s="60" t="s">
        <v>1187</v>
      </c>
      <c r="C51" s="61" t="s">
        <v>26255</v>
      </c>
      <c r="D51" s="60"/>
      <c r="E51" s="32">
        <f>VLOOKUP(TRIM(A51),'Monster Properties'!$G$2:$H$371,2,FALSE)</f>
        <v>109</v>
      </c>
      <c r="N51" s="32" t="s">
        <v>15209</v>
      </c>
      <c r="O51" s="32" t="s">
        <v>26255</v>
      </c>
      <c r="P51" s="32">
        <v>109</v>
      </c>
      <c r="Q51" s="32" t="str">
        <f t="shared" si="0"/>
        <v># Goblin | C | 109</v>
      </c>
      <c r="S51" s="32" t="str">
        <f t="shared" si="1"/>
        <v>109 : "Goblin",</v>
      </c>
    </row>
    <row r="52" spans="1:19" ht="16.5" thickBot="1">
      <c r="A52" s="60" t="s">
        <v>15470</v>
      </c>
      <c r="B52" s="60" t="s">
        <v>1187</v>
      </c>
      <c r="C52" s="61" t="s">
        <v>26255</v>
      </c>
      <c r="D52" s="60" t="s">
        <v>26232</v>
      </c>
      <c r="E52" s="32">
        <f>VLOOKUP(TRIM(A52),'Monster Properties'!$G$2:$H$371,2,FALSE)</f>
        <v>220</v>
      </c>
      <c r="N52" s="32" t="s">
        <v>15470</v>
      </c>
      <c r="O52" s="32" t="s">
        <v>26255</v>
      </c>
      <c r="P52" s="32">
        <v>220</v>
      </c>
      <c r="Q52" s="32" t="str">
        <f t="shared" si="0"/>
        <v># Karkass | C | 220</v>
      </c>
      <c r="S52" s="32" t="str">
        <f t="shared" si="1"/>
        <v>220 : "Karkass",</v>
      </c>
    </row>
    <row r="53" spans="1:19" ht="16.5" thickBot="1">
      <c r="A53" s="60" t="s">
        <v>15473</v>
      </c>
      <c r="B53" s="60" t="s">
        <v>1187</v>
      </c>
      <c r="C53" s="61" t="s">
        <v>26255</v>
      </c>
      <c r="D53" s="60"/>
      <c r="E53" s="32">
        <f>VLOOKUP(TRIM(A53),'Monster Properties'!$G$2:$H$371,2,FALSE)</f>
        <v>221</v>
      </c>
      <c r="N53" s="32" t="s">
        <v>15473</v>
      </c>
      <c r="O53" s="32" t="s">
        <v>26255</v>
      </c>
      <c r="P53" s="32">
        <v>221</v>
      </c>
      <c r="Q53" s="32" t="str">
        <f t="shared" si="0"/>
        <v># Punisher | C | 221</v>
      </c>
      <c r="S53" s="32" t="str">
        <f t="shared" si="1"/>
        <v>221 : "Punisher",</v>
      </c>
    </row>
    <row r="54" spans="1:19" ht="16.5" thickBot="1">
      <c r="A54" s="60" t="s">
        <v>15240</v>
      </c>
      <c r="B54" s="60" t="s">
        <v>1186</v>
      </c>
      <c r="C54" s="61" t="s">
        <v>26255</v>
      </c>
      <c r="D54" s="60" t="s">
        <v>26232</v>
      </c>
      <c r="E54" s="32">
        <f>VLOOKUP(TRIM(A54),'Monster Properties'!$G$2:$H$371,2,FALSE)</f>
        <v>127</v>
      </c>
      <c r="N54" s="32" t="s">
        <v>15240</v>
      </c>
      <c r="O54" s="32" t="s">
        <v>26255</v>
      </c>
      <c r="P54" s="32">
        <v>127</v>
      </c>
      <c r="Q54" s="32" t="str">
        <f t="shared" si="0"/>
        <v># SrBehemoth | C | 127</v>
      </c>
      <c r="S54" s="32" t="str">
        <f t="shared" si="1"/>
        <v>127 : "SrBehemoth",</v>
      </c>
    </row>
    <row r="55" spans="1:19" ht="16.5" thickBot="1">
      <c r="A55" s="60" t="s">
        <v>15267</v>
      </c>
      <c r="B55" s="60" t="s">
        <v>1186</v>
      </c>
      <c r="C55" s="61" t="s">
        <v>26255</v>
      </c>
      <c r="D55" s="60" t="s">
        <v>26258</v>
      </c>
      <c r="E55" s="32">
        <f>VLOOKUP(TRIM(A55),'Monster Properties'!$G$2:$H$371,2,FALSE)</f>
        <v>132</v>
      </c>
      <c r="N55" s="32" t="s">
        <v>15267</v>
      </c>
      <c r="O55" s="32" t="s">
        <v>26255</v>
      </c>
      <c r="P55" s="32">
        <v>132</v>
      </c>
      <c r="Q55" s="32" t="str">
        <f t="shared" si="0"/>
        <v># Brontaur | C | 132</v>
      </c>
      <c r="S55" s="32" t="str">
        <f t="shared" si="1"/>
        <v>132 : "Brontaur",</v>
      </c>
    </row>
    <row r="56" spans="1:19" ht="16.5" thickBot="1">
      <c r="A56" s="60" t="s">
        <v>15224</v>
      </c>
      <c r="B56" s="60" t="s">
        <v>1210</v>
      </c>
      <c r="C56" s="61" t="s">
        <v>26255</v>
      </c>
      <c r="D56" s="60" t="s">
        <v>26259</v>
      </c>
      <c r="E56" s="32">
        <f>VLOOKUP(TRIM(A56),'Monster Properties'!$G$2:$H$371,2,FALSE)</f>
        <v>117</v>
      </c>
      <c r="N56" s="32" t="s">
        <v>15224</v>
      </c>
      <c r="O56" s="32" t="s">
        <v>26255</v>
      </c>
      <c r="P56" s="32">
        <v>117</v>
      </c>
      <c r="Q56" s="32" t="str">
        <f t="shared" si="0"/>
        <v># Rhinox | C | 117</v>
      </c>
      <c r="S56" s="32" t="str">
        <f t="shared" si="1"/>
        <v>117 : "Rhinox",</v>
      </c>
    </row>
    <row r="57" spans="1:19" ht="16.5" thickBot="1">
      <c r="A57" s="60" t="s">
        <v>15295</v>
      </c>
      <c r="B57" s="60" t="s">
        <v>1114</v>
      </c>
      <c r="C57" s="61" t="s">
        <v>26255</v>
      </c>
      <c r="D57" s="60" t="s">
        <v>26260</v>
      </c>
      <c r="E57" s="32">
        <f>VLOOKUP(TRIM(A57),'Monster Properties'!$G$2:$H$371,2,FALSE)</f>
        <v>149</v>
      </c>
      <c r="N57" s="32" t="s">
        <v>15295</v>
      </c>
      <c r="O57" s="32" t="s">
        <v>26255</v>
      </c>
      <c r="P57" s="32">
        <v>149</v>
      </c>
      <c r="Q57" s="32" t="str">
        <f t="shared" si="0"/>
        <v># Sky Cap | C | 149</v>
      </c>
      <c r="S57" s="32" t="str">
        <f t="shared" si="1"/>
        <v>149 : "Sky Cap",</v>
      </c>
    </row>
    <row r="58" spans="1:19" ht="16.5" thickBot="1">
      <c r="A58" s="60" t="s">
        <v>15135</v>
      </c>
      <c r="B58" s="60" t="s">
        <v>1219</v>
      </c>
      <c r="C58" s="61" t="s">
        <v>26255</v>
      </c>
      <c r="D58" s="60" t="s">
        <v>26261</v>
      </c>
      <c r="E58" s="32">
        <f>VLOOKUP(TRIM(A58),'Monster Properties'!$G$2:$H$371,2,FALSE)</f>
        <v>81</v>
      </c>
      <c r="N58" s="32" t="s">
        <v>15135</v>
      </c>
      <c r="O58" s="32" t="s">
        <v>26255</v>
      </c>
      <c r="P58" s="32">
        <v>81</v>
      </c>
      <c r="Q58" s="32" t="str">
        <f t="shared" si="0"/>
        <v># Boxed Set | C | 81</v>
      </c>
      <c r="S58" s="32" t="str">
        <f t="shared" si="1"/>
        <v>81 : "Boxed Set",</v>
      </c>
    </row>
    <row r="59" spans="1:19" ht="16.5" thickBot="1">
      <c r="A59" s="60" t="s">
        <v>14976</v>
      </c>
      <c r="B59" s="60" t="s">
        <v>1219</v>
      </c>
      <c r="C59" s="61" t="s">
        <v>26255</v>
      </c>
      <c r="D59" s="60" t="s">
        <v>26261</v>
      </c>
      <c r="E59" s="32">
        <f>VLOOKUP(TRIM(A59),'Monster Properties'!$G$2:$H$371,2,FALSE)</f>
        <v>32</v>
      </c>
      <c r="N59" s="32" t="s">
        <v>14976</v>
      </c>
      <c r="O59" s="32" t="s">
        <v>26255</v>
      </c>
      <c r="P59" s="32">
        <v>32</v>
      </c>
      <c r="Q59" s="32" t="str">
        <f t="shared" si="0"/>
        <v># Behemoth | C | 32</v>
      </c>
      <c r="S59" s="32" t="str">
        <f t="shared" si="1"/>
        <v>32 : "Behemoth",</v>
      </c>
    </row>
    <row r="60" spans="1:19" ht="16.5" thickBot="1">
      <c r="A60" s="60" t="s">
        <v>15483</v>
      </c>
      <c r="B60" s="60" t="s">
        <v>1219</v>
      </c>
      <c r="C60" s="61" t="s">
        <v>26255</v>
      </c>
      <c r="D60" s="60" t="s">
        <v>26261</v>
      </c>
      <c r="E60" s="32">
        <f>VLOOKUP(TRIM(A60),'Monster Properties'!$G$2:$H$371,2,FALSE)</f>
        <v>224</v>
      </c>
      <c r="N60" s="32" t="s">
        <v>15483</v>
      </c>
      <c r="O60" s="32" t="s">
        <v>26255</v>
      </c>
      <c r="P60" s="32">
        <v>224</v>
      </c>
      <c r="Q60" s="32" t="str">
        <f t="shared" si="0"/>
        <v># GtBehemoth | C | 224</v>
      </c>
      <c r="S60" s="32" t="str">
        <f t="shared" si="1"/>
        <v>224 : "GtBehemoth",</v>
      </c>
    </row>
    <row r="61" spans="1:19" ht="16.5" thickBot="1">
      <c r="A61" s="60" t="s">
        <v>15322</v>
      </c>
      <c r="B61" s="60" t="s">
        <v>1157</v>
      </c>
      <c r="C61" s="61" t="s">
        <v>26255</v>
      </c>
      <c r="D61" s="60" t="s">
        <v>26262</v>
      </c>
      <c r="E61" s="32">
        <f>VLOOKUP(TRIM(A61),'Monster Properties'!$G$2:$H$371,2,FALSE)</f>
        <v>160</v>
      </c>
      <c r="N61" s="32" t="s">
        <v>15322</v>
      </c>
      <c r="O61" s="32" t="s">
        <v>26255</v>
      </c>
      <c r="P61" s="32">
        <v>160</v>
      </c>
      <c r="Q61" s="32" t="str">
        <f t="shared" si="0"/>
        <v># Chaser | C | 160</v>
      </c>
      <c r="S61" s="32" t="str">
        <f t="shared" si="1"/>
        <v>160 : "Chaser",</v>
      </c>
    </row>
    <row r="62" spans="1:19" ht="16.5" thickBot="1">
      <c r="A62" s="60" t="s">
        <v>15046</v>
      </c>
      <c r="B62" s="60" t="s">
        <v>1196</v>
      </c>
      <c r="C62" s="61" t="s">
        <v>26255</v>
      </c>
      <c r="D62" s="60" t="s">
        <v>26263</v>
      </c>
      <c r="E62" s="32">
        <f>VLOOKUP(TRIM(A62),'Monster Properties'!$G$2:$H$371,2,FALSE)</f>
        <v>61</v>
      </c>
      <c r="N62" s="32" t="s">
        <v>15046</v>
      </c>
      <c r="O62" s="32" t="s">
        <v>26255</v>
      </c>
      <c r="P62" s="32">
        <v>61</v>
      </c>
      <c r="Q62" s="32" t="str">
        <f t="shared" si="0"/>
        <v># ChickenLip | C | 61</v>
      </c>
      <c r="S62" s="32" t="str">
        <f t="shared" si="1"/>
        <v>61 : "ChickenLip",</v>
      </c>
    </row>
    <row r="63" spans="1:19" ht="16.5" thickBot="1">
      <c r="A63" s="60" t="s">
        <v>15292</v>
      </c>
      <c r="B63" s="60" t="s">
        <v>1196</v>
      </c>
      <c r="C63" s="61" t="s">
        <v>26255</v>
      </c>
      <c r="D63" s="60" t="s">
        <v>26263</v>
      </c>
      <c r="E63" s="32">
        <f>VLOOKUP(TRIM(A63),'Monster Properties'!$G$2:$H$371,2,FALSE)</f>
        <v>147</v>
      </c>
      <c r="N63" s="32" t="s">
        <v>15292</v>
      </c>
      <c r="O63" s="32" t="s">
        <v>26255</v>
      </c>
      <c r="P63" s="32">
        <v>147</v>
      </c>
      <c r="Q63" s="32" t="str">
        <f t="shared" si="0"/>
        <v># Uroburos | C | 147</v>
      </c>
      <c r="S63" s="32" t="str">
        <f t="shared" si="1"/>
        <v>147 : "Uroburos",</v>
      </c>
    </row>
    <row r="64" spans="1:19" ht="16.5" thickBot="1">
      <c r="A64" s="60" t="s">
        <v>15303</v>
      </c>
      <c r="B64" s="60" t="s">
        <v>1196</v>
      </c>
      <c r="C64" s="61" t="s">
        <v>26255</v>
      </c>
      <c r="D64" s="60" t="s">
        <v>26263</v>
      </c>
      <c r="E64" s="32">
        <f>VLOOKUP(TRIM(A64),'Monster Properties'!$G$2:$H$371,2,FALSE)</f>
        <v>154</v>
      </c>
      <c r="N64" s="32" t="s">
        <v>15303</v>
      </c>
      <c r="O64" s="32" t="s">
        <v>26255</v>
      </c>
      <c r="P64" s="32">
        <v>154</v>
      </c>
      <c r="Q64" s="32" t="str">
        <f t="shared" si="0"/>
        <v># Cluck | C | 154</v>
      </c>
      <c r="S64" s="32" t="str">
        <f t="shared" si="1"/>
        <v>154 : "Cluck",</v>
      </c>
    </row>
    <row r="65" spans="1:19" ht="16.5" thickBot="1">
      <c r="A65" s="60" t="s">
        <v>15398</v>
      </c>
      <c r="B65" s="60" t="s">
        <v>1196</v>
      </c>
      <c r="C65" s="61" t="s">
        <v>26255</v>
      </c>
      <c r="D65" s="60" t="s">
        <v>26263</v>
      </c>
      <c r="E65" s="32">
        <f>VLOOKUP(TRIM(A65),'Monster Properties'!$G$2:$H$371,2,FALSE)</f>
        <v>187</v>
      </c>
      <c r="N65" s="32" t="s">
        <v>15398</v>
      </c>
      <c r="O65" s="32" t="s">
        <v>26255</v>
      </c>
      <c r="P65" s="32">
        <v>187</v>
      </c>
      <c r="Q65" s="32" t="str">
        <f t="shared" si="0"/>
        <v># Allo Ver | C | 187</v>
      </c>
      <c r="S65" s="32" t="str">
        <f t="shared" si="1"/>
        <v>187 : "Allo Ver",</v>
      </c>
    </row>
    <row r="66" spans="1:19" ht="16.5" thickBot="1">
      <c r="A66" s="60" t="s">
        <v>15098</v>
      </c>
      <c r="B66" s="60" t="s">
        <v>1087</v>
      </c>
      <c r="C66" s="61" t="s">
        <v>26255</v>
      </c>
      <c r="D66" s="60" t="s">
        <v>26264</v>
      </c>
      <c r="E66" s="32">
        <f>VLOOKUP(TRIM(A66),'Monster Properties'!$G$2:$H$371,2,FALSE)</f>
        <v>71</v>
      </c>
      <c r="N66" s="32" t="s">
        <v>15098</v>
      </c>
      <c r="O66" s="32" t="s">
        <v>26255</v>
      </c>
      <c r="P66" s="32">
        <v>71</v>
      </c>
      <c r="Q66" s="32" t="str">
        <f t="shared" si="0"/>
        <v># Flan | C | 71</v>
      </c>
      <c r="S66" s="32" t="str">
        <f t="shared" si="1"/>
        <v>71 : "Flan",</v>
      </c>
    </row>
    <row r="67" spans="1:19" ht="16.5" thickBot="1">
      <c r="A67" s="60" t="s">
        <v>15175</v>
      </c>
      <c r="B67" s="60" t="s">
        <v>1080</v>
      </c>
      <c r="C67" s="61" t="s">
        <v>26255</v>
      </c>
      <c r="D67" s="60" t="s">
        <v>26265</v>
      </c>
      <c r="E67" s="32">
        <f>VLOOKUP(TRIM(A67),'Monster Properties'!$G$2:$H$371,2,FALSE)</f>
        <v>97</v>
      </c>
      <c r="N67" s="32" t="s">
        <v>15175</v>
      </c>
      <c r="O67" s="32" t="s">
        <v>26255</v>
      </c>
      <c r="P67" s="32">
        <v>97</v>
      </c>
      <c r="Q67" s="32" t="str">
        <f t="shared" ref="Q67:Q130" si="3">"# "&amp;N67&amp;" | "&amp;O67&amp;" | "&amp;P67</f>
        <v># Mad Oscar | C | 97</v>
      </c>
      <c r="S67" s="32" t="str">
        <f t="shared" ref="S67:S130" si="4">P67&amp;" : """&amp;N67&amp;""","</f>
        <v>97 : "Mad Oscar",</v>
      </c>
    </row>
    <row r="68" spans="1:19" ht="16.5" thickBot="1">
      <c r="A68" s="60" t="s">
        <v>15236</v>
      </c>
      <c r="B68" s="60" t="s">
        <v>1178</v>
      </c>
      <c r="C68" s="61" t="s">
        <v>26255</v>
      </c>
      <c r="D68" s="60"/>
      <c r="E68" s="32">
        <f>VLOOKUP(TRIM(A68),'Monster Properties'!$G$2:$H$371,2,FALSE)</f>
        <v>126</v>
      </c>
      <c r="N68" s="32" t="s">
        <v>15236</v>
      </c>
      <c r="O68" s="32" t="s">
        <v>26255</v>
      </c>
      <c r="P68" s="32">
        <v>126</v>
      </c>
      <c r="Q68" s="32" t="str">
        <f t="shared" si="3"/>
        <v># Rhyos | C | 126</v>
      </c>
      <c r="S68" s="32" t="str">
        <f t="shared" si="4"/>
        <v>126 : "Rhyos",</v>
      </c>
    </row>
    <row r="69" spans="1:19" ht="16.5" thickBot="1">
      <c r="A69" s="60" t="s">
        <v>15180</v>
      </c>
      <c r="B69" s="60" t="s">
        <v>1162</v>
      </c>
      <c r="C69" s="61" t="s">
        <v>26255</v>
      </c>
      <c r="D69" s="60"/>
      <c r="E69" s="32">
        <f>VLOOKUP(TRIM(A69),'Monster Properties'!$G$2:$H$371,2,FALSE)</f>
        <v>100</v>
      </c>
      <c r="N69" s="32" t="s">
        <v>15180</v>
      </c>
      <c r="O69" s="32" t="s">
        <v>26255</v>
      </c>
      <c r="P69" s="32">
        <v>100</v>
      </c>
      <c r="Q69" s="32" t="str">
        <f t="shared" si="3"/>
        <v># Marshal | C | 100</v>
      </c>
      <c r="S69" s="32" t="str">
        <f t="shared" si="4"/>
        <v>100 : "Marshal",</v>
      </c>
    </row>
    <row r="70" spans="1:19" ht="16.5" thickBot="1">
      <c r="A70" s="60" t="s">
        <v>15185</v>
      </c>
      <c r="B70" s="60" t="s">
        <v>1162</v>
      </c>
      <c r="C70" s="61" t="s">
        <v>26255</v>
      </c>
      <c r="D70" s="60"/>
      <c r="E70" s="32">
        <f>VLOOKUP(TRIM(A70),'Monster Properties'!$G$2:$H$371,2,FALSE)</f>
        <v>103</v>
      </c>
      <c r="N70" s="32" t="s">
        <v>15185</v>
      </c>
      <c r="O70" s="32" t="s">
        <v>26255</v>
      </c>
      <c r="P70" s="32">
        <v>103</v>
      </c>
      <c r="Q70" s="32" t="str">
        <f t="shared" si="3"/>
        <v># Covert | C | 103</v>
      </c>
      <c r="S70" s="32" t="str">
        <f t="shared" si="4"/>
        <v>103 : "Covert",</v>
      </c>
    </row>
    <row r="71" spans="1:19" ht="16.5" thickBot="1">
      <c r="A71" s="60" t="s">
        <v>15451</v>
      </c>
      <c r="B71" s="60" t="s">
        <v>1162</v>
      </c>
      <c r="C71" s="61" t="s">
        <v>26255</v>
      </c>
      <c r="D71" s="60"/>
      <c r="E71" s="32">
        <f>VLOOKUP(TRIM(A71),'Monster Properties'!$G$2:$H$371,2,FALSE)</f>
        <v>210</v>
      </c>
      <c r="N71" s="32" t="s">
        <v>15451</v>
      </c>
      <c r="O71" s="32" t="s">
        <v>26255</v>
      </c>
      <c r="P71" s="32">
        <v>210</v>
      </c>
      <c r="Q71" s="32" t="str">
        <f t="shared" si="3"/>
        <v># Mantodea | C | 210</v>
      </c>
      <c r="S71" s="32" t="str">
        <f t="shared" si="4"/>
        <v>210 : "Mantodea",</v>
      </c>
    </row>
    <row r="72" spans="1:19" ht="16.5" thickBot="1">
      <c r="A72" s="60" t="s">
        <v>14936</v>
      </c>
      <c r="B72" s="60" t="s">
        <v>1228</v>
      </c>
      <c r="C72" s="61" t="s">
        <v>26255</v>
      </c>
      <c r="D72" s="60" t="s">
        <v>26266</v>
      </c>
      <c r="E72" s="32">
        <f>VLOOKUP(TRIM(A72),'Monster Properties'!$G$2:$H$371,2,FALSE)</f>
        <v>16</v>
      </c>
      <c r="N72" s="32" t="s">
        <v>14936</v>
      </c>
      <c r="O72" s="32" t="s">
        <v>26255</v>
      </c>
      <c r="P72" s="32">
        <v>16</v>
      </c>
      <c r="Q72" s="32" t="str">
        <f t="shared" si="3"/>
        <v># Osteosaur | C | 16</v>
      </c>
      <c r="S72" s="32" t="str">
        <f t="shared" si="4"/>
        <v>16 : "Osteosaur",</v>
      </c>
    </row>
    <row r="73" spans="1:19" ht="27" thickBot="1">
      <c r="A73" s="60" t="s">
        <v>14967</v>
      </c>
      <c r="B73" s="60" t="s">
        <v>1088</v>
      </c>
      <c r="C73" s="61" t="s">
        <v>26267</v>
      </c>
      <c r="D73" s="60" t="s">
        <v>26268</v>
      </c>
      <c r="E73" s="32">
        <f>VLOOKUP(TRIM(A73),'Monster Properties'!$G$2:$H$371,2,FALSE)</f>
        <v>29</v>
      </c>
      <c r="N73" s="32" t="s">
        <v>14967</v>
      </c>
      <c r="O73" s="32" t="s">
        <v>26267</v>
      </c>
      <c r="P73" s="32">
        <v>29</v>
      </c>
      <c r="Q73" s="32" t="str">
        <f t="shared" si="3"/>
        <v># Baskervor | C- | 29</v>
      </c>
      <c r="S73" s="32" t="str">
        <f t="shared" si="4"/>
        <v>29 : "Baskervor",</v>
      </c>
    </row>
    <row r="74" spans="1:19" ht="27" thickBot="1">
      <c r="A74" s="60" t="s">
        <v>15013</v>
      </c>
      <c r="B74" s="60" t="s">
        <v>1088</v>
      </c>
      <c r="C74" s="61" t="s">
        <v>26267</v>
      </c>
      <c r="D74" s="60" t="s">
        <v>26268</v>
      </c>
      <c r="E74" s="32">
        <f>VLOOKUP(TRIM(A74),'Monster Properties'!$G$2:$H$371,2,FALSE)</f>
        <v>43</v>
      </c>
      <c r="N74" s="32" t="s">
        <v>15013</v>
      </c>
      <c r="O74" s="32" t="s">
        <v>26267</v>
      </c>
      <c r="P74" s="32">
        <v>43</v>
      </c>
      <c r="Q74" s="32" t="str">
        <f t="shared" si="3"/>
        <v># Harpy | C- | 43</v>
      </c>
      <c r="S74" s="32" t="str">
        <f t="shared" si="4"/>
        <v>43 : "Harpy",</v>
      </c>
    </row>
    <row r="75" spans="1:19" ht="27" thickBot="1">
      <c r="A75" s="60" t="s">
        <v>15261</v>
      </c>
      <c r="B75" s="60" t="s">
        <v>1088</v>
      </c>
      <c r="C75" s="61" t="s">
        <v>26267</v>
      </c>
      <c r="D75" s="60" t="s">
        <v>26268</v>
      </c>
      <c r="E75" s="32">
        <f>VLOOKUP(TRIM(A75),'Monster Properties'!$G$2:$H$371,2,FALSE)</f>
        <v>129</v>
      </c>
      <c r="N75" s="32" t="s">
        <v>15261</v>
      </c>
      <c r="O75" s="32" t="s">
        <v>26267</v>
      </c>
      <c r="P75" s="32">
        <v>129</v>
      </c>
      <c r="Q75" s="32" t="str">
        <f t="shared" si="3"/>
        <v># Wyvern | C- | 129</v>
      </c>
      <c r="S75" s="32" t="str">
        <f t="shared" si="4"/>
        <v>129 : "Wyvern",</v>
      </c>
    </row>
    <row r="76" spans="1:19" ht="27" thickBot="1">
      <c r="A76" s="60" t="s">
        <v>15461</v>
      </c>
      <c r="B76" s="60" t="s">
        <v>1088</v>
      </c>
      <c r="C76" s="61" t="s">
        <v>26267</v>
      </c>
      <c r="D76" s="60" t="s">
        <v>26268</v>
      </c>
      <c r="E76" s="32">
        <f>VLOOKUP(TRIM(A76),'Monster Properties'!$G$2:$H$371,2,FALSE)</f>
        <v>216</v>
      </c>
      <c r="N76" s="32" t="s">
        <v>15461</v>
      </c>
      <c r="O76" s="32" t="s">
        <v>26267</v>
      </c>
      <c r="P76" s="32">
        <v>216</v>
      </c>
      <c r="Q76" s="32" t="str">
        <f t="shared" si="3"/>
        <v># Wirey Drgn | C- | 216</v>
      </c>
      <c r="S76" s="32" t="str">
        <f t="shared" si="4"/>
        <v>216 : "Wirey Drgn",</v>
      </c>
    </row>
    <row r="77" spans="1:19" ht="27" thickBot="1">
      <c r="A77" s="60" t="s">
        <v>15509</v>
      </c>
      <c r="B77" s="60" t="s">
        <v>1088</v>
      </c>
      <c r="C77" s="61" t="s">
        <v>26267</v>
      </c>
      <c r="D77" s="60" t="s">
        <v>26268</v>
      </c>
      <c r="E77" s="32">
        <f>VLOOKUP(TRIM(A77),'Monster Properties'!$G$2:$H$371,2,FALSE)</f>
        <v>236</v>
      </c>
      <c r="N77" s="32" t="s">
        <v>15509</v>
      </c>
      <c r="O77" s="32" t="s">
        <v>26267</v>
      </c>
      <c r="P77" s="32">
        <v>236</v>
      </c>
      <c r="Q77" s="32" t="str">
        <f t="shared" si="3"/>
        <v># Aquila | C- | 236</v>
      </c>
      <c r="S77" s="32" t="str">
        <f t="shared" si="4"/>
        <v>236 : "Aquila",</v>
      </c>
    </row>
    <row r="78" spans="1:19" ht="16.5" thickBot="1">
      <c r="A78" s="60" t="s">
        <v>15359</v>
      </c>
      <c r="B78" s="60" t="s">
        <v>1134</v>
      </c>
      <c r="C78" s="61" t="s">
        <v>26267</v>
      </c>
      <c r="D78" s="60"/>
      <c r="E78" s="32">
        <f>VLOOKUP(TRIM(A78),'Monster Properties'!$G$2:$H$371,2,FALSE)</f>
        <v>170</v>
      </c>
      <c r="N78" s="32" t="s">
        <v>15359</v>
      </c>
      <c r="O78" s="32" t="s">
        <v>26267</v>
      </c>
      <c r="P78" s="32">
        <v>170</v>
      </c>
      <c r="Q78" s="32" t="str">
        <f t="shared" si="3"/>
        <v># Grenade | C- | 170</v>
      </c>
      <c r="S78" s="32" t="str">
        <f t="shared" si="4"/>
        <v>170 : "Grenade",</v>
      </c>
    </row>
    <row r="79" spans="1:19" ht="16.5" thickBot="1">
      <c r="A79" s="60" t="s">
        <v>15307</v>
      </c>
      <c r="B79" s="60" t="s">
        <v>1127</v>
      </c>
      <c r="C79" s="61" t="s">
        <v>26267</v>
      </c>
      <c r="D79" s="60"/>
      <c r="E79" s="32">
        <f>VLOOKUP(TRIM(A79),'Monster Properties'!$G$2:$H$371,2,FALSE)</f>
        <v>156</v>
      </c>
      <c r="N79" s="32" t="s">
        <v>15307</v>
      </c>
      <c r="O79" s="32" t="s">
        <v>26267</v>
      </c>
      <c r="P79" s="32">
        <v>156</v>
      </c>
      <c r="Q79" s="32" t="str">
        <f t="shared" si="3"/>
        <v># Test Rider | C- | 156</v>
      </c>
      <c r="S79" s="32" t="str">
        <f t="shared" si="4"/>
        <v>156 : "Test Rider",</v>
      </c>
    </row>
    <row r="80" spans="1:19" ht="16.5" thickBot="1">
      <c r="A80" s="60" t="s">
        <v>15386</v>
      </c>
      <c r="B80" s="60" t="s">
        <v>1127</v>
      </c>
      <c r="C80" s="61" t="s">
        <v>26267</v>
      </c>
      <c r="D80" s="60"/>
      <c r="E80" s="32">
        <f>VLOOKUP(TRIM(A80),'Monster Properties'!$G$2:$H$371,2,FALSE)</f>
        <v>181</v>
      </c>
      <c r="N80" s="32" t="s">
        <v>15386</v>
      </c>
      <c r="O80" s="32" t="s">
        <v>26267</v>
      </c>
      <c r="P80" s="32">
        <v>181</v>
      </c>
      <c r="Q80" s="32" t="str">
        <f t="shared" si="3"/>
        <v># Hipocampus | C- | 181</v>
      </c>
      <c r="S80" s="32" t="str">
        <f t="shared" si="4"/>
        <v>181 : "Hipocampus",</v>
      </c>
    </row>
    <row r="81" spans="1:19" ht="16.5" thickBot="1">
      <c r="A81" s="60" t="s">
        <v>15416</v>
      </c>
      <c r="B81" s="60" t="s">
        <v>1127</v>
      </c>
      <c r="C81" s="61" t="s">
        <v>26267</v>
      </c>
      <c r="D81" s="60"/>
      <c r="E81" s="32">
        <f>VLOOKUP(TRIM(A81),'Monster Properties'!$G$2:$H$371,2,FALSE)</f>
        <v>191</v>
      </c>
      <c r="N81" s="32" t="s">
        <v>15416</v>
      </c>
      <c r="O81" s="32" t="s">
        <v>26267</v>
      </c>
      <c r="P81" s="32">
        <v>191</v>
      </c>
      <c r="Q81" s="32" t="str">
        <f t="shared" si="3"/>
        <v># Parasoul | C- | 191</v>
      </c>
      <c r="S81" s="32" t="str">
        <f t="shared" si="4"/>
        <v>191 : "Parasoul",</v>
      </c>
    </row>
    <row r="82" spans="1:19" ht="16.5" thickBot="1">
      <c r="A82" s="60" t="s">
        <v>15048</v>
      </c>
      <c r="B82" s="60" t="s">
        <v>1132</v>
      </c>
      <c r="C82" s="61" t="s">
        <v>26267</v>
      </c>
      <c r="D82" s="60"/>
      <c r="E82" s="32">
        <f>VLOOKUP(TRIM(A82),'Monster Properties'!$G$2:$H$371,2,FALSE)</f>
        <v>62</v>
      </c>
      <c r="N82" s="32" t="s">
        <v>15048</v>
      </c>
      <c r="O82" s="32" t="s">
        <v>26267</v>
      </c>
      <c r="P82" s="32">
        <v>62</v>
      </c>
      <c r="Q82" s="32" t="str">
        <f t="shared" si="3"/>
        <v># Hoover | C- | 62</v>
      </c>
      <c r="S82" s="32" t="str">
        <f t="shared" si="4"/>
        <v>62 : "Hoover",</v>
      </c>
    </row>
    <row r="83" spans="1:19" ht="16.5" thickBot="1">
      <c r="A83" s="60" t="s">
        <v>15433</v>
      </c>
      <c r="B83" s="60" t="s">
        <v>1170</v>
      </c>
      <c r="C83" s="61" t="s">
        <v>26267</v>
      </c>
      <c r="D83" s="60" t="s">
        <v>26269</v>
      </c>
      <c r="E83" s="32">
        <f>VLOOKUP(TRIM(A83),'Monster Properties'!$G$2:$H$371,2,FALSE)</f>
        <v>200</v>
      </c>
      <c r="N83" s="32" t="s">
        <v>15433</v>
      </c>
      <c r="O83" s="32" t="s">
        <v>26267</v>
      </c>
      <c r="P83" s="32">
        <v>200</v>
      </c>
      <c r="Q83" s="32" t="str">
        <f t="shared" si="3"/>
        <v># Opinicus | C- | 200</v>
      </c>
      <c r="S83" s="32" t="str">
        <f t="shared" si="4"/>
        <v>200 : "Opinicus",</v>
      </c>
    </row>
    <row r="84" spans="1:19" ht="16.5" thickBot="1">
      <c r="A84" s="60" t="s">
        <v>14966</v>
      </c>
      <c r="B84" s="60" t="s">
        <v>26270</v>
      </c>
      <c r="C84" s="61" t="s">
        <v>26271</v>
      </c>
      <c r="D84" s="60"/>
      <c r="E84" s="32">
        <f>VLOOKUP(TRIM(A84),'Monster Properties'!$G$2:$H$371,2,FALSE)</f>
        <v>28</v>
      </c>
      <c r="N84" s="32" t="s">
        <v>14966</v>
      </c>
      <c r="O84" s="32" t="s">
        <v>26271</v>
      </c>
      <c r="P84" s="32">
        <v>28</v>
      </c>
      <c r="Q84" s="32" t="str">
        <f t="shared" si="3"/>
        <v># Fidor | D | 28</v>
      </c>
      <c r="S84" s="32" t="str">
        <f t="shared" si="4"/>
        <v>28 : "Fidor",</v>
      </c>
    </row>
    <row r="85" spans="1:19" ht="16.5" thickBot="1">
      <c r="A85" s="60" t="s">
        <v>15183</v>
      </c>
      <c r="B85" s="60" t="s">
        <v>26270</v>
      </c>
      <c r="C85" s="61" t="s">
        <v>26271</v>
      </c>
      <c r="D85" s="60"/>
      <c r="E85" s="32">
        <f>VLOOKUP(TRIM(A85),'Monster Properties'!$G$2:$H$371,2,FALSE)</f>
        <v>101</v>
      </c>
      <c r="N85" s="32" t="s">
        <v>15183</v>
      </c>
      <c r="O85" s="32" t="s">
        <v>26271</v>
      </c>
      <c r="P85" s="32">
        <v>101</v>
      </c>
      <c r="Q85" s="32" t="str">
        <f t="shared" si="3"/>
        <v># Trooper | D | 101</v>
      </c>
      <c r="S85" s="32" t="str">
        <f t="shared" si="4"/>
        <v>101 : "Trooper",</v>
      </c>
    </row>
    <row r="86" spans="1:19" ht="16.5" thickBot="1">
      <c r="A86" s="60" t="s">
        <v>15453</v>
      </c>
      <c r="B86" s="60" t="s">
        <v>26270</v>
      </c>
      <c r="C86" s="61" t="s">
        <v>26271</v>
      </c>
      <c r="D86" s="60"/>
      <c r="E86" s="32">
        <f>VLOOKUP(TRIM(A86),'Monster Properties'!$G$2:$H$371,2,FALSE)</f>
        <v>211</v>
      </c>
      <c r="N86" s="32" t="s">
        <v>15453</v>
      </c>
      <c r="O86" s="32" t="s">
        <v>26271</v>
      </c>
      <c r="P86" s="32">
        <v>211</v>
      </c>
      <c r="Q86" s="32" t="str">
        <f t="shared" si="3"/>
        <v># Bogy | D | 211</v>
      </c>
      <c r="S86" s="32" t="str">
        <f t="shared" si="4"/>
        <v>211 : "Bogy",</v>
      </c>
    </row>
    <row r="87" spans="1:19" ht="16.5" thickBot="1">
      <c r="A87" s="60" t="s">
        <v>14969</v>
      </c>
      <c r="B87" s="60" t="s">
        <v>1138</v>
      </c>
      <c r="C87" s="61" t="s">
        <v>26271</v>
      </c>
      <c r="D87" s="60"/>
      <c r="E87" s="32">
        <f>VLOOKUP(TRIM(A87),'Monster Properties'!$G$2:$H$371,2,FALSE)</f>
        <v>30</v>
      </c>
      <c r="N87" s="32" t="s">
        <v>14969</v>
      </c>
      <c r="O87" s="32" t="s">
        <v>26271</v>
      </c>
      <c r="P87" s="32">
        <v>30</v>
      </c>
      <c r="Q87" s="32" t="str">
        <f t="shared" si="3"/>
        <v># Suriander | D | 30</v>
      </c>
      <c r="S87" s="32" t="str">
        <f t="shared" si="4"/>
        <v>30 : "Suriander",</v>
      </c>
    </row>
    <row r="88" spans="1:19" ht="16.5" thickBot="1">
      <c r="A88" s="60" t="s">
        <v>14971</v>
      </c>
      <c r="B88" s="60" t="s">
        <v>1138</v>
      </c>
      <c r="C88" s="61" t="s">
        <v>26271</v>
      </c>
      <c r="D88" s="60"/>
      <c r="E88" s="32">
        <f>VLOOKUP(TRIM(A88),'Monster Properties'!$G$2:$H$371,2,FALSE)</f>
        <v>31</v>
      </c>
      <c r="N88" s="32" t="s">
        <v>14971</v>
      </c>
      <c r="O88" s="32" t="s">
        <v>26271</v>
      </c>
      <c r="P88" s="32">
        <v>31</v>
      </c>
      <c r="Q88" s="32" t="str">
        <f t="shared" si="3"/>
        <v># Chimera | D | 31</v>
      </c>
      <c r="S88" s="32" t="str">
        <f t="shared" si="4"/>
        <v>31 : "Chimera",</v>
      </c>
    </row>
    <row r="89" spans="1:19" ht="16.5" thickBot="1">
      <c r="A89" s="60" t="s">
        <v>15040</v>
      </c>
      <c r="B89" s="60" t="s">
        <v>1138</v>
      </c>
      <c r="C89" s="61" t="s">
        <v>26271</v>
      </c>
      <c r="D89" s="60"/>
      <c r="E89" s="32">
        <f>VLOOKUP(TRIM(A89),'Monster Properties'!$G$2:$H$371,2,FALSE)</f>
        <v>58</v>
      </c>
      <c r="N89" s="32" t="s">
        <v>15040</v>
      </c>
      <c r="O89" s="32" t="s">
        <v>26271</v>
      </c>
      <c r="P89" s="32">
        <v>58</v>
      </c>
      <c r="Q89" s="32" t="str">
        <f t="shared" si="3"/>
        <v># Anguiform | D | 58</v>
      </c>
      <c r="S89" s="32" t="str">
        <f t="shared" si="4"/>
        <v>58 : "Anguiform",</v>
      </c>
    </row>
    <row r="90" spans="1:19" ht="16.5" thickBot="1">
      <c r="A90" s="60" t="s">
        <v>15490</v>
      </c>
      <c r="B90" s="60" t="s">
        <v>1138</v>
      </c>
      <c r="C90" s="61" t="s">
        <v>26271</v>
      </c>
      <c r="D90" s="60"/>
      <c r="E90" s="32">
        <f>VLOOKUP(TRIM(A90),'Monster Properties'!$G$2:$H$371,2,FALSE)</f>
        <v>228</v>
      </c>
      <c r="N90" s="32" t="s">
        <v>15490</v>
      </c>
      <c r="O90" s="32" t="s">
        <v>26271</v>
      </c>
      <c r="P90" s="32">
        <v>228</v>
      </c>
      <c r="Q90" s="32" t="str">
        <f t="shared" si="3"/>
        <v># Vectagoyle | D | 228</v>
      </c>
      <c r="S90" s="32" t="str">
        <f t="shared" si="4"/>
        <v>228 : "Vectagoyle",</v>
      </c>
    </row>
    <row r="91" spans="1:19" ht="16.5" thickBot="1">
      <c r="A91" s="60" t="s">
        <v>14900</v>
      </c>
      <c r="B91" s="60" t="s">
        <v>1118</v>
      </c>
      <c r="C91" s="61" t="s">
        <v>26271</v>
      </c>
      <c r="D91" s="60"/>
      <c r="E91" s="32">
        <f>VLOOKUP(TRIM(A91),'Monster Properties'!$G$2:$H$371,2,FALSE)</f>
        <v>6</v>
      </c>
      <c r="N91" s="32" t="s">
        <v>14900</v>
      </c>
      <c r="O91" s="32" t="s">
        <v>26271</v>
      </c>
      <c r="P91" s="32">
        <v>6</v>
      </c>
      <c r="Q91" s="32" t="str">
        <f t="shared" si="3"/>
        <v># Mag Roader | D | 6</v>
      </c>
      <c r="S91" s="32" t="str">
        <f t="shared" si="4"/>
        <v>6 : "Mag Roader",</v>
      </c>
    </row>
    <row r="92" spans="1:19" ht="16.5" thickBot="1">
      <c r="A92" s="60" t="s">
        <v>15028</v>
      </c>
      <c r="B92" s="60" t="s">
        <v>1118</v>
      </c>
      <c r="C92" s="61" t="s">
        <v>26271</v>
      </c>
      <c r="D92" s="60"/>
      <c r="E92" s="32">
        <f>VLOOKUP(TRIM(A92),'Monster Properties'!$G$2:$H$371,2,FALSE)</f>
        <v>50</v>
      </c>
      <c r="N92" s="32" t="s">
        <v>15028</v>
      </c>
      <c r="O92" s="32" t="s">
        <v>26271</v>
      </c>
      <c r="P92" s="32">
        <v>50</v>
      </c>
      <c r="Q92" s="32" t="str">
        <f t="shared" si="3"/>
        <v># Trilium | D | 50</v>
      </c>
      <c r="S92" s="32" t="str">
        <f t="shared" si="4"/>
        <v>50 : "Trilium",</v>
      </c>
    </row>
    <row r="93" spans="1:19" ht="16.5" thickBot="1">
      <c r="A93" s="60" t="s">
        <v>15033</v>
      </c>
      <c r="B93" s="60" t="s">
        <v>1118</v>
      </c>
      <c r="C93" s="61" t="s">
        <v>26271</v>
      </c>
      <c r="D93" s="60"/>
      <c r="E93" s="32">
        <f>VLOOKUP(TRIM(A93),'Monster Properties'!$G$2:$H$371,2,FALSE)</f>
        <v>53</v>
      </c>
      <c r="N93" s="32" t="s">
        <v>15033</v>
      </c>
      <c r="O93" s="32" t="s">
        <v>26271</v>
      </c>
      <c r="P93" s="32">
        <v>53</v>
      </c>
      <c r="Q93" s="32" t="str">
        <f t="shared" si="3"/>
        <v># Bloompire | D | 53</v>
      </c>
      <c r="S93" s="32" t="str">
        <f t="shared" si="4"/>
        <v>53 : "Bloompire",</v>
      </c>
    </row>
    <row r="94" spans="1:19" ht="16.5" thickBot="1">
      <c r="A94" s="60" t="s">
        <v>15352</v>
      </c>
      <c r="B94" s="60" t="s">
        <v>1118</v>
      </c>
      <c r="C94" s="61" t="s">
        <v>26271</v>
      </c>
      <c r="D94" s="60"/>
      <c r="E94" s="32">
        <f>VLOOKUP(TRIM(A94),'Monster Properties'!$G$2:$H$371,2,FALSE)</f>
        <v>165</v>
      </c>
      <c r="N94" s="32" t="s">
        <v>15352</v>
      </c>
      <c r="O94" s="32" t="s">
        <v>26271</v>
      </c>
      <c r="P94" s="32">
        <v>165</v>
      </c>
      <c r="Q94" s="32" t="str">
        <f t="shared" si="3"/>
        <v># Eland | D | 165</v>
      </c>
      <c r="S94" s="32" t="str">
        <f t="shared" si="4"/>
        <v>165 : "Eland",</v>
      </c>
    </row>
    <row r="95" spans="1:19" ht="16.5" thickBot="1">
      <c r="A95" s="60" t="s">
        <v>15391</v>
      </c>
      <c r="B95" s="60" t="s">
        <v>1118</v>
      </c>
      <c r="C95" s="61" t="s">
        <v>26271</v>
      </c>
      <c r="D95" s="60"/>
      <c r="E95" s="32">
        <f>VLOOKUP(TRIM(A95),'Monster Properties'!$G$2:$H$371,2,FALSE)</f>
        <v>183</v>
      </c>
      <c r="N95" s="32" t="s">
        <v>15391</v>
      </c>
      <c r="O95" s="32" t="s">
        <v>26271</v>
      </c>
      <c r="P95" s="32">
        <v>183</v>
      </c>
      <c r="Q95" s="32" t="str">
        <f t="shared" si="3"/>
        <v># Evil Oscar | D | 183</v>
      </c>
      <c r="S95" s="32" t="str">
        <f t="shared" si="4"/>
        <v>183 : "Evil Oscar",</v>
      </c>
    </row>
    <row r="96" spans="1:19" ht="16.5" thickBot="1">
      <c r="A96" s="60" t="s">
        <v>14921</v>
      </c>
      <c r="B96" s="60" t="s">
        <v>1142</v>
      </c>
      <c r="C96" s="61" t="s">
        <v>26271</v>
      </c>
      <c r="D96" s="60"/>
      <c r="E96" s="32">
        <f>VLOOKUP(TRIM(A96),'Monster Properties'!$G$2:$H$371,2,FALSE)</f>
        <v>13</v>
      </c>
      <c r="N96" s="32" t="s">
        <v>14921</v>
      </c>
      <c r="O96" s="32" t="s">
        <v>26271</v>
      </c>
      <c r="P96" s="32">
        <v>13</v>
      </c>
      <c r="Q96" s="32" t="str">
        <f t="shared" si="3"/>
        <v># Dark Force | D | 13</v>
      </c>
      <c r="S96" s="32" t="str">
        <f t="shared" si="4"/>
        <v>13 : "Dark Force",</v>
      </c>
    </row>
    <row r="97" spans="1:19" ht="16.5" thickBot="1">
      <c r="A97" s="60" t="s">
        <v>15353</v>
      </c>
      <c r="B97" s="60" t="s">
        <v>1142</v>
      </c>
      <c r="C97" s="61" t="s">
        <v>26271</v>
      </c>
      <c r="D97" s="60"/>
      <c r="E97" s="32">
        <f>VLOOKUP(TRIM(A97),'Monster Properties'!$G$2:$H$371,2,FALSE)</f>
        <v>166</v>
      </c>
      <c r="N97" s="32" t="s">
        <v>15353</v>
      </c>
      <c r="O97" s="32" t="s">
        <v>26271</v>
      </c>
      <c r="P97" s="32">
        <v>166</v>
      </c>
      <c r="Q97" s="32" t="str">
        <f t="shared" si="3"/>
        <v># Enuo | D | 166</v>
      </c>
      <c r="S97" s="32" t="str">
        <f t="shared" si="4"/>
        <v>166 : "Enuo",</v>
      </c>
    </row>
    <row r="98" spans="1:19" ht="16.5" thickBot="1">
      <c r="A98" s="60" t="s">
        <v>14908</v>
      </c>
      <c r="B98" s="60" t="s">
        <v>1094</v>
      </c>
      <c r="C98" s="61" t="s">
        <v>26271</v>
      </c>
      <c r="D98" s="60"/>
      <c r="E98" s="32">
        <f>VLOOKUP(TRIM(A98),'Monster Properties'!$G$2:$H$371,2,FALSE)</f>
        <v>9</v>
      </c>
      <c r="N98" s="32" t="s">
        <v>14908</v>
      </c>
      <c r="O98" s="32" t="s">
        <v>26271</v>
      </c>
      <c r="P98" s="32">
        <v>9</v>
      </c>
      <c r="Q98" s="32" t="str">
        <f t="shared" si="3"/>
        <v># Dahling | D | 9</v>
      </c>
      <c r="S98" s="32" t="str">
        <f t="shared" si="4"/>
        <v>9 : "Dahling",</v>
      </c>
    </row>
    <row r="99" spans="1:19" ht="16.5" thickBot="1">
      <c r="A99" s="60" t="s">
        <v>6270</v>
      </c>
      <c r="B99" s="60" t="s">
        <v>1094</v>
      </c>
      <c r="C99" s="61" t="s">
        <v>26271</v>
      </c>
      <c r="D99" s="60"/>
      <c r="E99" s="32">
        <f>VLOOKUP(TRIM(A99),'Monster Properties'!$G$2:$H$371,2,FALSE)</f>
        <v>102</v>
      </c>
      <c r="N99" s="32" t="s">
        <v>6270</v>
      </c>
      <c r="O99" s="32" t="s">
        <v>26271</v>
      </c>
      <c r="P99" s="32">
        <v>102</v>
      </c>
      <c r="Q99" s="32" t="str">
        <f t="shared" si="3"/>
        <v># General | D | 102</v>
      </c>
      <c r="S99" s="32" t="str">
        <f t="shared" si="4"/>
        <v>102 : "General",</v>
      </c>
    </row>
    <row r="100" spans="1:19" ht="16.5" thickBot="1">
      <c r="A100" s="60" t="s">
        <v>15424</v>
      </c>
      <c r="B100" s="60" t="s">
        <v>1094</v>
      </c>
      <c r="C100" s="61" t="s">
        <v>26271</v>
      </c>
      <c r="D100" s="60"/>
      <c r="E100" s="32">
        <f>VLOOKUP(TRIM(A100),'Monster Properties'!$G$2:$H$371,2,FALSE)</f>
        <v>195</v>
      </c>
      <c r="N100" s="32" t="s">
        <v>15424</v>
      </c>
      <c r="O100" s="32" t="s">
        <v>26271</v>
      </c>
      <c r="P100" s="32">
        <v>195</v>
      </c>
      <c r="Q100" s="32" t="str">
        <f t="shared" si="3"/>
        <v># Nohrabbit | D | 195</v>
      </c>
      <c r="S100" s="32" t="str">
        <f t="shared" si="4"/>
        <v>195 : "Nohrabbit",</v>
      </c>
    </row>
    <row r="101" spans="1:19" ht="16.5" thickBot="1">
      <c r="A101" s="60" t="s">
        <v>15001</v>
      </c>
      <c r="B101" s="60" t="s">
        <v>1090</v>
      </c>
      <c r="C101" s="61" t="s">
        <v>26271</v>
      </c>
      <c r="D101" s="60" t="s">
        <v>26272</v>
      </c>
      <c r="E101" s="32">
        <f>VLOOKUP(TRIM(A101),'Monster Properties'!$G$2:$H$371,2,FALSE)</f>
        <v>38</v>
      </c>
      <c r="N101" s="32" t="s">
        <v>15001</v>
      </c>
      <c r="O101" s="32" t="s">
        <v>26271</v>
      </c>
      <c r="P101" s="32">
        <v>38</v>
      </c>
      <c r="Q101" s="32" t="str">
        <f t="shared" si="3"/>
        <v># Brachosaur | D | 38</v>
      </c>
      <c r="S101" s="32" t="str">
        <f t="shared" si="4"/>
        <v>38 : "Brachosaur",</v>
      </c>
    </row>
    <row r="102" spans="1:19" ht="16.5" thickBot="1">
      <c r="A102" s="60" t="s">
        <v>15485</v>
      </c>
      <c r="B102" s="60" t="s">
        <v>1090</v>
      </c>
      <c r="C102" s="61" t="s">
        <v>26271</v>
      </c>
      <c r="D102" s="60" t="s">
        <v>26272</v>
      </c>
      <c r="E102" s="32">
        <f>VLOOKUP(TRIM(A102),'Monster Properties'!$G$2:$H$371,2,FALSE)</f>
        <v>226</v>
      </c>
      <c r="N102" s="32" t="s">
        <v>15485</v>
      </c>
      <c r="O102" s="32" t="s">
        <v>26271</v>
      </c>
      <c r="P102" s="32">
        <v>226</v>
      </c>
      <c r="Q102" s="32" t="str">
        <f t="shared" si="3"/>
        <v># Chaos Drgn | D | 226</v>
      </c>
      <c r="S102" s="32" t="str">
        <f t="shared" si="4"/>
        <v>226 : "Chaos Drgn",</v>
      </c>
    </row>
    <row r="103" spans="1:19" ht="16.5" thickBot="1">
      <c r="A103" s="60" t="s">
        <v>15179</v>
      </c>
      <c r="B103" s="60" t="s">
        <v>1179</v>
      </c>
      <c r="C103" s="61" t="s">
        <v>26271</v>
      </c>
      <c r="D103" s="60" t="s">
        <v>26273</v>
      </c>
      <c r="E103" s="32">
        <f>VLOOKUP(TRIM(A103),'Monster Properties'!$G$2:$H$371,2,FALSE)</f>
        <v>99</v>
      </c>
      <c r="N103" s="32" t="s">
        <v>15179</v>
      </c>
      <c r="O103" s="32" t="s">
        <v>26271</v>
      </c>
      <c r="P103" s="32">
        <v>99</v>
      </c>
      <c r="Q103" s="32" t="str">
        <f t="shared" si="3"/>
        <v># Bleary | D | 99</v>
      </c>
      <c r="S103" s="32" t="str">
        <f t="shared" si="4"/>
        <v>99 : "Bleary",</v>
      </c>
    </row>
    <row r="104" spans="1:19" ht="16.5" thickBot="1">
      <c r="A104" s="60" t="s">
        <v>15216</v>
      </c>
      <c r="B104" s="60" t="s">
        <v>1179</v>
      </c>
      <c r="C104" s="61" t="s">
        <v>26271</v>
      </c>
      <c r="D104" s="60" t="s">
        <v>26273</v>
      </c>
      <c r="E104" s="32">
        <f>VLOOKUP(TRIM(A104),'Monster Properties'!$G$2:$H$371,2,FALSE)</f>
        <v>112</v>
      </c>
      <c r="N104" s="32" t="s">
        <v>15216</v>
      </c>
      <c r="O104" s="32" t="s">
        <v>26271</v>
      </c>
      <c r="P104" s="32">
        <v>112</v>
      </c>
      <c r="Q104" s="32" t="str">
        <f t="shared" si="3"/>
        <v># Displayer | D | 112</v>
      </c>
      <c r="S104" s="32" t="str">
        <f t="shared" si="4"/>
        <v>112 : "Displayer",</v>
      </c>
    </row>
    <row r="105" spans="1:19" ht="16.5" thickBot="1">
      <c r="A105" s="60" t="s">
        <v>15270</v>
      </c>
      <c r="B105" s="60" t="s">
        <v>1179</v>
      </c>
      <c r="C105" s="61" t="s">
        <v>26271</v>
      </c>
      <c r="D105" s="60" t="s">
        <v>26273</v>
      </c>
      <c r="E105" s="32">
        <f>VLOOKUP(TRIM(A105),'Monster Properties'!$G$2:$H$371,2,FALSE)</f>
        <v>133</v>
      </c>
      <c r="N105" s="32" t="s">
        <v>15270</v>
      </c>
      <c r="O105" s="32" t="s">
        <v>26271</v>
      </c>
      <c r="P105" s="32">
        <v>133</v>
      </c>
      <c r="Q105" s="32" t="str">
        <f t="shared" si="3"/>
        <v># Allosaurus | D | 133</v>
      </c>
      <c r="S105" s="32" t="str">
        <f t="shared" si="4"/>
        <v>133 : "Allosaurus",</v>
      </c>
    </row>
    <row r="106" spans="1:19" ht="16.5" thickBot="1">
      <c r="A106" s="60" t="s">
        <v>15519</v>
      </c>
      <c r="B106" s="60" t="s">
        <v>1179</v>
      </c>
      <c r="C106" s="61" t="s">
        <v>26271</v>
      </c>
      <c r="D106" s="60" t="s">
        <v>26273</v>
      </c>
      <c r="E106" s="32">
        <f>VLOOKUP(TRIM(A106),'Monster Properties'!$G$2:$H$371,2,FALSE)</f>
        <v>241</v>
      </c>
      <c r="N106" s="32" t="s">
        <v>15519</v>
      </c>
      <c r="O106" s="32" t="s">
        <v>26271</v>
      </c>
      <c r="P106" s="32">
        <v>241</v>
      </c>
      <c r="Q106" s="32" t="str">
        <f t="shared" si="3"/>
        <v># Necromancr | D | 241</v>
      </c>
      <c r="S106" s="32" t="str">
        <f t="shared" si="4"/>
        <v>241 : "Necromancr",</v>
      </c>
    </row>
    <row r="107" spans="1:19" ht="16.5" thickBot="1">
      <c r="A107" s="60" t="s">
        <v>15549</v>
      </c>
      <c r="B107" s="60" t="s">
        <v>1179</v>
      </c>
      <c r="C107" s="61" t="s">
        <v>26271</v>
      </c>
      <c r="D107" s="60" t="s">
        <v>26273</v>
      </c>
      <c r="E107" s="32">
        <f>VLOOKUP(TRIM(A107),'Monster Properties'!$G$2:$H$371,2,FALSE)</f>
        <v>252</v>
      </c>
      <c r="N107" s="32" t="s">
        <v>15549</v>
      </c>
      <c r="O107" s="32" t="s">
        <v>26271</v>
      </c>
      <c r="P107" s="32">
        <v>252</v>
      </c>
      <c r="Q107" s="32" t="str">
        <f t="shared" si="3"/>
        <v># Sky Base | D | 252</v>
      </c>
      <c r="S107" s="32" t="str">
        <f t="shared" si="4"/>
        <v>252 : "Sky Base",</v>
      </c>
    </row>
    <row r="108" spans="1:19" ht="16.5" thickBot="1">
      <c r="A108" s="60" t="s">
        <v>14933</v>
      </c>
      <c r="B108" s="60" t="s">
        <v>1163</v>
      </c>
      <c r="C108" s="61" t="s">
        <v>26271</v>
      </c>
      <c r="D108" s="74" t="s">
        <v>26274</v>
      </c>
      <c r="E108" s="32">
        <f>VLOOKUP(TRIM(A108),'Monster Properties'!$G$2:$H$371,2,FALSE)</f>
        <v>15</v>
      </c>
      <c r="N108" s="32" t="s">
        <v>14933</v>
      </c>
      <c r="O108" s="32" t="s">
        <v>26271</v>
      </c>
      <c r="P108" s="32">
        <v>15</v>
      </c>
      <c r="Q108" s="32" t="str">
        <f t="shared" si="3"/>
        <v># Over-Mind | D | 15</v>
      </c>
      <c r="S108" s="32" t="str">
        <f t="shared" si="4"/>
        <v>15 : "Over-Mind",</v>
      </c>
    </row>
    <row r="109" spans="1:19" ht="16.5" thickBot="1">
      <c r="A109" s="60" t="s">
        <v>15430</v>
      </c>
      <c r="B109" s="60" t="s">
        <v>1163</v>
      </c>
      <c r="C109" s="61" t="s">
        <v>26271</v>
      </c>
      <c r="D109" s="74" t="s">
        <v>26274</v>
      </c>
      <c r="E109" s="32">
        <f>VLOOKUP(TRIM(A109),'Monster Properties'!$G$2:$H$371,2,FALSE)</f>
        <v>197</v>
      </c>
      <c r="N109" s="32" t="s">
        <v>15430</v>
      </c>
      <c r="O109" s="32" t="s">
        <v>26271</v>
      </c>
      <c r="P109" s="32">
        <v>197</v>
      </c>
      <c r="Q109" s="32" t="str">
        <f t="shared" si="3"/>
        <v># Scrapper | D | 197</v>
      </c>
      <c r="S109" s="32" t="str">
        <f t="shared" si="4"/>
        <v>197 : "Scrapper",</v>
      </c>
    </row>
    <row r="110" spans="1:19" ht="16.5" thickBot="1">
      <c r="A110" s="60" t="s">
        <v>14983</v>
      </c>
      <c r="B110" s="60" t="s">
        <v>1119</v>
      </c>
      <c r="C110" s="61" t="s">
        <v>26271</v>
      </c>
      <c r="D110" s="60"/>
      <c r="E110" s="32">
        <f>VLOOKUP(TRIM(A110),'Monster Properties'!$G$2:$H$371,2,FALSE)</f>
        <v>34</v>
      </c>
      <c r="N110" s="32" t="s">
        <v>14983</v>
      </c>
      <c r="O110" s="32" t="s">
        <v>26271</v>
      </c>
      <c r="P110" s="32">
        <v>34</v>
      </c>
      <c r="Q110" s="32" t="str">
        <f t="shared" si="3"/>
        <v># Pterodon | D | 34</v>
      </c>
      <c r="S110" s="32" t="str">
        <f t="shared" si="4"/>
        <v>34 : "Pterodon",</v>
      </c>
    </row>
    <row r="111" spans="1:19" ht="16.5" thickBot="1">
      <c r="A111" s="60" t="s">
        <v>15159</v>
      </c>
      <c r="B111" s="60" t="s">
        <v>1149</v>
      </c>
      <c r="C111" s="61" t="s">
        <v>26271</v>
      </c>
      <c r="D111" s="60"/>
      <c r="E111" s="32">
        <f>VLOOKUP(TRIM(A111),'Monster Properties'!$G$2:$H$371,2,FALSE)</f>
        <v>88</v>
      </c>
      <c r="N111" s="32" t="s">
        <v>15159</v>
      </c>
      <c r="O111" s="32" t="s">
        <v>26271</v>
      </c>
      <c r="P111" s="32">
        <v>88</v>
      </c>
      <c r="Q111" s="32" t="str">
        <f t="shared" si="3"/>
        <v># Buffalax | D | 88</v>
      </c>
      <c r="S111" s="32" t="str">
        <f t="shared" si="4"/>
        <v>88 : "Buffalax",</v>
      </c>
    </row>
    <row r="112" spans="1:19" ht="16.5" thickBot="1">
      <c r="A112" s="60" t="s">
        <v>14940</v>
      </c>
      <c r="B112" s="60" t="s">
        <v>1182</v>
      </c>
      <c r="C112" s="61" t="s">
        <v>26271</v>
      </c>
      <c r="D112" s="60" t="s">
        <v>26266</v>
      </c>
      <c r="E112" s="32">
        <f>VLOOKUP(TRIM(A112),'Monster Properties'!$G$2:$H$371,2,FALSE)</f>
        <v>18</v>
      </c>
      <c r="N112" s="32" t="s">
        <v>14940</v>
      </c>
      <c r="O112" s="32" t="s">
        <v>26271</v>
      </c>
      <c r="P112" s="32">
        <v>18</v>
      </c>
      <c r="Q112" s="32" t="str">
        <f t="shared" si="3"/>
        <v># Rhodox | D | 18</v>
      </c>
      <c r="S112" s="32" t="str">
        <f t="shared" si="4"/>
        <v>18 : "Rhodox",</v>
      </c>
    </row>
    <row r="113" spans="1:19" ht="16.5" thickBot="1">
      <c r="A113" s="60" t="s">
        <v>15481</v>
      </c>
      <c r="B113" s="60" t="s">
        <v>1105</v>
      </c>
      <c r="C113" s="61" t="s">
        <v>26271</v>
      </c>
      <c r="D113" s="60" t="s">
        <v>26275</v>
      </c>
      <c r="E113" s="32">
        <f>VLOOKUP(TRIM(A113),'Monster Properties'!$G$2:$H$371,2,FALSE)</f>
        <v>223</v>
      </c>
      <c r="N113" s="32" t="s">
        <v>15481</v>
      </c>
      <c r="O113" s="32" t="s">
        <v>26271</v>
      </c>
      <c r="P113" s="32">
        <v>223</v>
      </c>
      <c r="Q113" s="32" t="str">
        <f t="shared" si="3"/>
        <v># Gabbldegak | D | 223</v>
      </c>
      <c r="S113" s="32" t="str">
        <f t="shared" si="4"/>
        <v>223 : "Gabbldegak",</v>
      </c>
    </row>
    <row r="114" spans="1:19" ht="16.5" thickBot="1">
      <c r="A114" s="60" t="s">
        <v>14874</v>
      </c>
      <c r="B114" s="60" t="s">
        <v>26276</v>
      </c>
      <c r="C114" s="61" t="s">
        <v>26271</v>
      </c>
      <c r="D114" s="60"/>
      <c r="E114" s="32">
        <f>VLOOKUP(TRIM(A114),'Monster Properties'!$G$2:$H$371,2,FALSE)</f>
        <v>0</v>
      </c>
      <c r="F114" s="32" t="s">
        <v>26380</v>
      </c>
      <c r="N114" s="32" t="s">
        <v>14874</v>
      </c>
      <c r="O114" s="32" t="s">
        <v>26271</v>
      </c>
      <c r="P114" s="32">
        <v>0</v>
      </c>
      <c r="Q114" s="32" t="str">
        <f t="shared" si="3"/>
        <v># Guard | D | 0</v>
      </c>
      <c r="S114" s="32" t="str">
        <f t="shared" si="4"/>
        <v>0 : "Guard",</v>
      </c>
    </row>
    <row r="115" spans="1:19" ht="16.5" thickBot="1">
      <c r="A115" s="60" t="s">
        <v>14952</v>
      </c>
      <c r="B115" s="60" t="s">
        <v>26276</v>
      </c>
      <c r="C115" s="61" t="s">
        <v>26271</v>
      </c>
      <c r="D115" s="60"/>
      <c r="E115" s="32">
        <f>VLOOKUP(TRIM(A115),'Monster Properties'!$G$2:$H$371,2,FALSE)</f>
        <v>23</v>
      </c>
      <c r="F115" s="32" t="s">
        <v>26380</v>
      </c>
      <c r="N115" s="32" t="s">
        <v>14952</v>
      </c>
      <c r="O115" s="32" t="s">
        <v>26271</v>
      </c>
      <c r="P115" s="32">
        <v>23</v>
      </c>
      <c r="Q115" s="32" t="str">
        <f t="shared" si="3"/>
        <v># Leafer | D | 23</v>
      </c>
      <c r="S115" s="32" t="str">
        <f t="shared" si="4"/>
        <v>23 : "Leafer",</v>
      </c>
    </row>
    <row r="116" spans="1:19" ht="16.5" thickBot="1">
      <c r="A116" s="60" t="s">
        <v>14954</v>
      </c>
      <c r="B116" s="60" t="s">
        <v>26276</v>
      </c>
      <c r="C116" s="61" t="s">
        <v>26271</v>
      </c>
      <c r="D116" s="60"/>
      <c r="E116" s="32">
        <f>VLOOKUP(TRIM(A116),'Monster Properties'!$G$2:$H$371,2,FALSE)</f>
        <v>25</v>
      </c>
      <c r="F116" s="32" t="s">
        <v>26380</v>
      </c>
      <c r="N116" s="32" t="s">
        <v>14954</v>
      </c>
      <c r="O116" s="32" t="s">
        <v>26271</v>
      </c>
      <c r="P116" s="32">
        <v>25</v>
      </c>
      <c r="Q116" s="32" t="str">
        <f t="shared" si="3"/>
        <v># Lobo | D | 25</v>
      </c>
      <c r="S116" s="32" t="str">
        <f t="shared" si="4"/>
        <v>25 : "Lobo",</v>
      </c>
    </row>
    <row r="117" spans="1:19" ht="16.5" thickBot="1">
      <c r="A117" s="60" t="s">
        <v>14957</v>
      </c>
      <c r="B117" s="60" t="s">
        <v>26276</v>
      </c>
      <c r="C117" s="61" t="s">
        <v>26271</v>
      </c>
      <c r="D117" s="60"/>
      <c r="E117" s="32">
        <f>VLOOKUP(TRIM(A117),'Monster Properties'!$G$2:$H$371,2,FALSE)</f>
        <v>26</v>
      </c>
      <c r="F117" s="32" t="s">
        <v>26380</v>
      </c>
      <c r="N117" s="32" t="s">
        <v>14957</v>
      </c>
      <c r="O117" s="32" t="s">
        <v>26271</v>
      </c>
      <c r="P117" s="32">
        <v>26</v>
      </c>
      <c r="Q117" s="32" t="str">
        <f t="shared" si="3"/>
        <v># Doberman | D | 26</v>
      </c>
      <c r="S117" s="32" t="str">
        <f t="shared" si="4"/>
        <v>26 : "Doberman",</v>
      </c>
    </row>
    <row r="118" spans="1:19" ht="16.5" thickBot="1">
      <c r="A118" s="60" t="s">
        <v>15023</v>
      </c>
      <c r="B118" s="60" t="s">
        <v>26276</v>
      </c>
      <c r="C118" s="61" t="s">
        <v>26271</v>
      </c>
      <c r="D118" s="60"/>
      <c r="E118" s="32">
        <f>VLOOKUP(TRIM(A118),'Monster Properties'!$G$2:$H$371,2,FALSE)</f>
        <v>46</v>
      </c>
      <c r="F118" s="32" t="s">
        <v>26380</v>
      </c>
      <c r="N118" s="32" t="s">
        <v>15023</v>
      </c>
      <c r="O118" s="32" t="s">
        <v>26271</v>
      </c>
      <c r="P118" s="32">
        <v>46</v>
      </c>
      <c r="Q118" s="32" t="str">
        <f t="shared" si="3"/>
        <v># Hornet | D | 46</v>
      </c>
      <c r="S118" s="32" t="str">
        <f t="shared" si="4"/>
        <v>46 : "Hornet",</v>
      </c>
    </row>
    <row r="119" spans="1:19" ht="16.5" thickBot="1">
      <c r="A119" s="60" t="s">
        <v>15039</v>
      </c>
      <c r="B119" s="60" t="s">
        <v>26276</v>
      </c>
      <c r="C119" s="61" t="s">
        <v>26271</v>
      </c>
      <c r="D119" s="60"/>
      <c r="E119" s="32">
        <f>VLOOKUP(TRIM(A119),'Monster Properties'!$G$2:$H$371,2,FALSE)</f>
        <v>57</v>
      </c>
      <c r="F119" s="32" t="s">
        <v>26380</v>
      </c>
      <c r="N119" s="32" t="s">
        <v>15039</v>
      </c>
      <c r="O119" s="32" t="s">
        <v>26271</v>
      </c>
      <c r="P119" s="32">
        <v>57</v>
      </c>
      <c r="Q119" s="32" t="str">
        <f t="shared" si="3"/>
        <v># Exocite | D | 57</v>
      </c>
      <c r="S119" s="32" t="str">
        <f t="shared" si="4"/>
        <v>57 : "Exocite",</v>
      </c>
    </row>
    <row r="120" spans="1:19" ht="16.5" thickBot="1">
      <c r="A120" s="60" t="s">
        <v>15167</v>
      </c>
      <c r="B120" s="60" t="s">
        <v>26276</v>
      </c>
      <c r="C120" s="61" t="s">
        <v>26271</v>
      </c>
      <c r="D120" s="60"/>
      <c r="E120" s="32">
        <f>VLOOKUP(TRIM(A120),'Monster Properties'!$G$2:$H$371,2,FALSE)</f>
        <v>92</v>
      </c>
      <c r="F120" s="32" t="s">
        <v>26380</v>
      </c>
      <c r="N120" s="32" t="s">
        <v>15167</v>
      </c>
      <c r="O120" s="32" t="s">
        <v>26271</v>
      </c>
      <c r="P120" s="32">
        <v>92</v>
      </c>
      <c r="Q120" s="32" t="str">
        <f t="shared" si="3"/>
        <v># Sand Ray | D | 92</v>
      </c>
      <c r="S120" s="32" t="str">
        <f t="shared" si="4"/>
        <v>92 : "Sand Ray",</v>
      </c>
    </row>
    <row r="121" spans="1:19" ht="16.5" thickBot="1">
      <c r="A121" s="60" t="s">
        <v>15170</v>
      </c>
      <c r="B121" s="60" t="s">
        <v>26276</v>
      </c>
      <c r="C121" s="61" t="s">
        <v>26271</v>
      </c>
      <c r="D121" s="60"/>
      <c r="E121" s="32">
        <f>VLOOKUP(TRIM(A121),'Monster Properties'!$G$2:$H$371,2,FALSE)</f>
        <v>94</v>
      </c>
      <c r="F121" s="32" t="s">
        <v>26380</v>
      </c>
      <c r="N121" s="32" t="s">
        <v>15170</v>
      </c>
      <c r="O121" s="32" t="s">
        <v>26271</v>
      </c>
      <c r="P121" s="32">
        <v>94</v>
      </c>
      <c r="Q121" s="32" t="str">
        <f t="shared" si="3"/>
        <v># Actaneon | D | 94</v>
      </c>
      <c r="S121" s="32" t="str">
        <f t="shared" si="4"/>
        <v>94 : "Actaneon",</v>
      </c>
    </row>
    <row r="122" spans="1:19" ht="16.5" thickBot="1">
      <c r="A122" s="60" t="s">
        <v>15217</v>
      </c>
      <c r="B122" s="60" t="s">
        <v>26276</v>
      </c>
      <c r="C122" s="61" t="s">
        <v>26271</v>
      </c>
      <c r="D122" s="60"/>
      <c r="E122" s="32">
        <f>VLOOKUP(TRIM(A122),'Monster Properties'!$G$2:$H$371,2,FALSE)</f>
        <v>113</v>
      </c>
      <c r="F122" s="32" t="s">
        <v>26380</v>
      </c>
      <c r="N122" s="32" t="s">
        <v>15217</v>
      </c>
      <c r="O122" s="32" t="s">
        <v>26271</v>
      </c>
      <c r="P122" s="32">
        <v>113</v>
      </c>
      <c r="Q122" s="32" t="str">
        <f t="shared" si="3"/>
        <v># Vector Pup | D | 113</v>
      </c>
      <c r="S122" s="32" t="str">
        <f t="shared" si="4"/>
        <v>113 : "Vector Pup",</v>
      </c>
    </row>
    <row r="123" spans="1:19" ht="16.5" thickBot="1">
      <c r="A123" s="60" t="s">
        <v>15220</v>
      </c>
      <c r="B123" s="60" t="s">
        <v>26276</v>
      </c>
      <c r="C123" s="61" t="s">
        <v>26271</v>
      </c>
      <c r="D123" s="60"/>
      <c r="E123" s="32">
        <f>VLOOKUP(TRIM(A123),'Monster Properties'!$G$2:$H$371,2,FALSE)</f>
        <v>115</v>
      </c>
      <c r="F123" s="32" t="s">
        <v>26380</v>
      </c>
      <c r="N123" s="32" t="s">
        <v>15220</v>
      </c>
      <c r="O123" s="32" t="s">
        <v>26271</v>
      </c>
      <c r="P123" s="32">
        <v>115</v>
      </c>
      <c r="Q123" s="32" t="str">
        <f t="shared" si="3"/>
        <v># Sewer Rat | D | 115</v>
      </c>
      <c r="S123" s="32" t="str">
        <f t="shared" si="4"/>
        <v>115 : "Sewer Rat",</v>
      </c>
    </row>
    <row r="124" spans="1:19" ht="16.5" thickBot="1">
      <c r="A124" s="60" t="s">
        <v>15231</v>
      </c>
      <c r="B124" s="60" t="s">
        <v>26276</v>
      </c>
      <c r="C124" s="61" t="s">
        <v>26271</v>
      </c>
      <c r="D124" s="60"/>
      <c r="E124" s="32">
        <f>VLOOKUP(TRIM(A124),'Monster Properties'!$G$2:$H$371,2,FALSE)</f>
        <v>121</v>
      </c>
      <c r="F124" s="32" t="s">
        <v>26380</v>
      </c>
      <c r="N124" s="32" t="s">
        <v>15231</v>
      </c>
      <c r="O124" s="32" t="s">
        <v>26271</v>
      </c>
      <c r="P124" s="32">
        <v>121</v>
      </c>
      <c r="Q124" s="32" t="str">
        <f t="shared" si="3"/>
        <v># Bounty Man | D | 121</v>
      </c>
      <c r="S124" s="32" t="str">
        <f t="shared" si="4"/>
        <v>121 : "Bounty Man",</v>
      </c>
    </row>
    <row r="125" spans="1:19" ht="16.5" thickBot="1">
      <c r="A125" s="60" t="s">
        <v>15233</v>
      </c>
      <c r="B125" s="60" t="s">
        <v>26276</v>
      </c>
      <c r="C125" s="61" t="s">
        <v>26271</v>
      </c>
      <c r="D125" s="60"/>
      <c r="E125" s="32">
        <f>VLOOKUP(TRIM(A125),'Monster Properties'!$G$2:$H$371,2,FALSE)</f>
        <v>123</v>
      </c>
      <c r="F125" s="32" t="s">
        <v>26380</v>
      </c>
      <c r="N125" s="32" t="s">
        <v>15233</v>
      </c>
      <c r="O125" s="32" t="s">
        <v>26271</v>
      </c>
      <c r="P125" s="32">
        <v>123</v>
      </c>
      <c r="Q125" s="32" t="str">
        <f t="shared" si="3"/>
        <v># Ralph | D | 123</v>
      </c>
      <c r="S125" s="32" t="str">
        <f t="shared" si="4"/>
        <v>123 : "Ralph",</v>
      </c>
    </row>
    <row r="126" spans="1:19" ht="16.5" thickBot="1">
      <c r="A126" s="60" t="s">
        <v>15298</v>
      </c>
      <c r="B126" s="60" t="s">
        <v>26276</v>
      </c>
      <c r="C126" s="61" t="s">
        <v>26271</v>
      </c>
      <c r="D126" s="60"/>
      <c r="E126" s="32">
        <f>VLOOKUP(TRIM(A126),'Monster Properties'!$G$2:$H$371,2,FALSE)</f>
        <v>150</v>
      </c>
      <c r="F126" s="32" t="s">
        <v>26380</v>
      </c>
      <c r="N126" s="32" t="s">
        <v>15298</v>
      </c>
      <c r="O126" s="32" t="s">
        <v>26271</v>
      </c>
      <c r="P126" s="32">
        <v>150</v>
      </c>
      <c r="Q126" s="32" t="str">
        <f t="shared" si="3"/>
        <v># Cephaler | D | 150</v>
      </c>
      <c r="S126" s="32" t="str">
        <f t="shared" si="4"/>
        <v>150 : "Cephaler",</v>
      </c>
    </row>
    <row r="127" spans="1:19" ht="16.5" thickBot="1">
      <c r="A127" s="60" t="s">
        <v>15523</v>
      </c>
      <c r="B127" s="60" t="s">
        <v>26276</v>
      </c>
      <c r="C127" s="61" t="s">
        <v>26271</v>
      </c>
      <c r="D127" s="60"/>
      <c r="E127" s="32">
        <f>VLOOKUP(TRIM(A127),'Monster Properties'!$G$2:$H$371,2,FALSE)</f>
        <v>244</v>
      </c>
      <c r="F127" s="32" t="s">
        <v>26380</v>
      </c>
      <c r="N127" s="32" t="s">
        <v>15523</v>
      </c>
      <c r="O127" s="32" t="s">
        <v>26271</v>
      </c>
      <c r="P127" s="32">
        <v>244</v>
      </c>
      <c r="Q127" s="32" t="str">
        <f t="shared" si="3"/>
        <v># Wild Rat | D | 244</v>
      </c>
      <c r="S127" s="32" t="str">
        <f t="shared" si="4"/>
        <v>244 : "Wild Rat",</v>
      </c>
    </row>
    <row r="128" spans="1:19" ht="16.5" thickBot="1">
      <c r="A128" s="60" t="s">
        <v>15533</v>
      </c>
      <c r="B128" s="60" t="s">
        <v>26276</v>
      </c>
      <c r="C128" s="61" t="s">
        <v>26271</v>
      </c>
      <c r="D128" s="60"/>
      <c r="E128" s="32">
        <f>VLOOKUP(TRIM(A128),'Monster Properties'!$G$2:$H$371,2,FALSE)</f>
        <v>248</v>
      </c>
      <c r="F128" s="32" t="s">
        <v>26380</v>
      </c>
      <c r="N128" s="32" t="s">
        <v>15533</v>
      </c>
      <c r="O128" s="32" t="s">
        <v>26271</v>
      </c>
      <c r="P128" s="32">
        <v>248</v>
      </c>
      <c r="Q128" s="32" t="str">
        <f t="shared" si="3"/>
        <v># Red Wolf | D | 248</v>
      </c>
      <c r="S128" s="32" t="str">
        <f t="shared" si="4"/>
        <v>248 : "Red Wolf",</v>
      </c>
    </row>
    <row r="129" spans="1:19" ht="16.5" thickBot="1">
      <c r="A129" s="60" t="s">
        <v>15380</v>
      </c>
      <c r="B129" s="60" t="s">
        <v>1155</v>
      </c>
      <c r="C129" s="61" t="s">
        <v>26271</v>
      </c>
      <c r="D129" s="60" t="s">
        <v>26278</v>
      </c>
      <c r="E129" s="32">
        <f>VLOOKUP(TRIM(A129),'Monster Properties'!$G$2:$H$371,2,FALSE)</f>
        <v>178</v>
      </c>
      <c r="F129" s="32" t="s">
        <v>26380</v>
      </c>
      <c r="N129" s="32" t="s">
        <v>15380</v>
      </c>
      <c r="O129" s="32" t="s">
        <v>26271</v>
      </c>
      <c r="P129" s="32">
        <v>178</v>
      </c>
      <c r="Q129" s="32" t="str">
        <f t="shared" si="3"/>
        <v># EarthGuard | D | 178</v>
      </c>
      <c r="S129" s="32" t="str">
        <f t="shared" si="4"/>
        <v>178 : "EarthGuard",</v>
      </c>
    </row>
    <row r="130" spans="1:19" ht="16.5" thickBot="1">
      <c r="A130" s="60" t="s">
        <v>15097</v>
      </c>
      <c r="B130" s="60" t="s">
        <v>1134</v>
      </c>
      <c r="C130" s="61" t="s">
        <v>26271</v>
      </c>
      <c r="D130" s="60"/>
      <c r="E130" s="32">
        <f>VLOOKUP(TRIM(A130),'Monster Properties'!$G$2:$H$371,2,FALSE)</f>
        <v>70</v>
      </c>
      <c r="F130" s="32" t="s">
        <v>26380</v>
      </c>
      <c r="N130" s="32" t="s">
        <v>15097</v>
      </c>
      <c r="O130" s="32" t="s">
        <v>26271</v>
      </c>
      <c r="P130" s="32">
        <v>70</v>
      </c>
      <c r="Q130" s="32" t="str">
        <f t="shared" si="3"/>
        <v># Vaporite | D | 70</v>
      </c>
      <c r="S130" s="32" t="str">
        <f t="shared" si="4"/>
        <v>70 : "Vaporite",</v>
      </c>
    </row>
    <row r="131" spans="1:19" ht="16.5" thickBot="1">
      <c r="A131" s="60" t="s">
        <v>15129</v>
      </c>
      <c r="B131" s="60" t="s">
        <v>1134</v>
      </c>
      <c r="C131" s="61" t="s">
        <v>26271</v>
      </c>
      <c r="D131" s="60"/>
      <c r="E131" s="32">
        <f>VLOOKUP(TRIM(A131),'Monster Properties'!$G$2:$H$371,2,FALSE)</f>
        <v>79</v>
      </c>
      <c r="F131" s="32" t="s">
        <v>26380</v>
      </c>
      <c r="N131" s="32" t="s">
        <v>15129</v>
      </c>
      <c r="O131" s="32" t="s">
        <v>26271</v>
      </c>
      <c r="P131" s="32">
        <v>79</v>
      </c>
      <c r="Q131" s="32" t="str">
        <f t="shared" ref="Q131:Q194" si="5">"# "&amp;N131&amp;" | "&amp;O131&amp;" | "&amp;P131</f>
        <v># Bomb | D | 79</v>
      </c>
      <c r="S131" s="32" t="str">
        <f t="shared" ref="S131:S194" si="6">P131&amp;" : """&amp;N131&amp;""","</f>
        <v>79 : "Bomb",</v>
      </c>
    </row>
    <row r="132" spans="1:19" ht="16.5" thickBot="1">
      <c r="A132" s="60" t="s">
        <v>14905</v>
      </c>
      <c r="B132" s="60" t="s">
        <v>1129</v>
      </c>
      <c r="C132" s="61" t="s">
        <v>26271</v>
      </c>
      <c r="D132" s="60"/>
      <c r="E132" s="32">
        <f>VLOOKUP(TRIM(A132),'Monster Properties'!$G$2:$H$371,2,FALSE)</f>
        <v>8</v>
      </c>
      <c r="F132" s="32" t="s">
        <v>26380</v>
      </c>
      <c r="N132" s="32" t="s">
        <v>14905</v>
      </c>
      <c r="O132" s="32" t="s">
        <v>26271</v>
      </c>
      <c r="P132" s="32">
        <v>8</v>
      </c>
      <c r="Q132" s="32" t="str">
        <f t="shared" si="5"/>
        <v># Hazer | D | 8</v>
      </c>
      <c r="S132" s="32" t="str">
        <f t="shared" si="6"/>
        <v>8 : "Hazer",</v>
      </c>
    </row>
    <row r="133" spans="1:19" ht="16.5" thickBot="1">
      <c r="A133" s="60" t="s">
        <v>15163</v>
      </c>
      <c r="B133" s="60" t="s">
        <v>1129</v>
      </c>
      <c r="C133" s="61" t="s">
        <v>26271</v>
      </c>
      <c r="D133" s="60"/>
      <c r="E133" s="32">
        <f>VLOOKUP(TRIM(A133),'Monster Properties'!$G$2:$H$371,2,FALSE)</f>
        <v>90</v>
      </c>
      <c r="F133" s="32" t="s">
        <v>26380</v>
      </c>
      <c r="N133" s="32" t="s">
        <v>15163</v>
      </c>
      <c r="O133" s="32" t="s">
        <v>26271</v>
      </c>
      <c r="P133" s="32">
        <v>90</v>
      </c>
      <c r="Q133" s="32" t="str">
        <f t="shared" si="5"/>
        <v># Ghost | D | 90</v>
      </c>
      <c r="S133" s="32" t="str">
        <f t="shared" si="6"/>
        <v>90 : "Ghost",</v>
      </c>
    </row>
    <row r="134" spans="1:19" ht="16.5" thickBot="1">
      <c r="A134" s="60" t="s">
        <v>15203</v>
      </c>
      <c r="B134" s="60" t="s">
        <v>1129</v>
      </c>
      <c r="C134" s="61" t="s">
        <v>26271</v>
      </c>
      <c r="D134" s="60"/>
      <c r="E134" s="32">
        <f>VLOOKUP(TRIM(A134),'Monster Properties'!$G$2:$H$371,2,FALSE)</f>
        <v>107</v>
      </c>
      <c r="F134" s="32" t="s">
        <v>26380</v>
      </c>
      <c r="N134" s="32" t="s">
        <v>15203</v>
      </c>
      <c r="O134" s="32" t="s">
        <v>26271</v>
      </c>
      <c r="P134" s="32">
        <v>107</v>
      </c>
      <c r="Q134" s="32" t="str">
        <f t="shared" si="5"/>
        <v># Joker | D | 107</v>
      </c>
      <c r="S134" s="32" t="str">
        <f t="shared" si="6"/>
        <v>107 : "Joker",</v>
      </c>
    </row>
    <row r="135" spans="1:19" ht="16.5" thickBot="1">
      <c r="A135" s="60" t="s">
        <v>15024</v>
      </c>
      <c r="B135" s="60" t="s">
        <v>1036</v>
      </c>
      <c r="C135" s="61" t="s">
        <v>26271</v>
      </c>
      <c r="D135" s="60" t="s">
        <v>26279</v>
      </c>
      <c r="E135" s="32">
        <f>VLOOKUP(TRIM(A135),'Monster Properties'!$G$2:$H$371,2,FALSE)</f>
        <v>47</v>
      </c>
      <c r="F135" s="32" t="s">
        <v>26380</v>
      </c>
      <c r="N135" s="32" t="s">
        <v>15024</v>
      </c>
      <c r="O135" s="32" t="s">
        <v>26271</v>
      </c>
      <c r="P135" s="32">
        <v>47</v>
      </c>
      <c r="Q135" s="32" t="str">
        <f t="shared" si="5"/>
        <v># CrassHoppr | D | 47</v>
      </c>
      <c r="S135" s="32" t="str">
        <f t="shared" si="6"/>
        <v>47 : "CrassHoppr",</v>
      </c>
    </row>
    <row r="136" spans="1:19" ht="27" thickBot="1">
      <c r="A136" s="60" t="s">
        <v>15283</v>
      </c>
      <c r="B136" s="60" t="s">
        <v>1036</v>
      </c>
      <c r="C136" s="61" t="s">
        <v>26271</v>
      </c>
      <c r="D136" s="60" t="s">
        <v>26279</v>
      </c>
      <c r="E136" s="32">
        <f>VLOOKUP(TRIM(A136),'Monster Properties'!$G$2:$H$371,2,FALSE)</f>
        <v>141</v>
      </c>
      <c r="F136" s="32" t="s">
        <v>26380</v>
      </c>
      <c r="N136" s="32" t="s">
        <v>15283</v>
      </c>
      <c r="O136" s="32" t="s">
        <v>26271</v>
      </c>
      <c r="P136" s="32">
        <v>141</v>
      </c>
      <c r="Q136" s="32" t="str">
        <f t="shared" si="5"/>
        <v># WeedFeeder | D | 141</v>
      </c>
      <c r="S136" s="32" t="str">
        <f t="shared" si="6"/>
        <v>141 : "WeedFeeder",</v>
      </c>
    </row>
    <row r="137" spans="1:19" ht="16.5" thickBot="1">
      <c r="A137" s="60" t="s">
        <v>15443</v>
      </c>
      <c r="B137" s="60" t="s">
        <v>1036</v>
      </c>
      <c r="C137" s="61" t="s">
        <v>26271</v>
      </c>
      <c r="D137" s="60" t="s">
        <v>26279</v>
      </c>
      <c r="E137" s="32">
        <f>VLOOKUP(TRIM(A137),'Monster Properties'!$G$2:$H$371,2,FALSE)</f>
        <v>208</v>
      </c>
      <c r="F137" s="32" t="s">
        <v>26380</v>
      </c>
      <c r="N137" s="32" t="s">
        <v>15443</v>
      </c>
      <c r="O137" s="32" t="s">
        <v>26271</v>
      </c>
      <c r="P137" s="32">
        <v>208</v>
      </c>
      <c r="Q137" s="32" t="str">
        <f t="shared" si="5"/>
        <v># Insecare | D | 208</v>
      </c>
      <c r="S137" s="32" t="str">
        <f t="shared" si="6"/>
        <v>208 : "Insecare",</v>
      </c>
    </row>
    <row r="138" spans="1:19" ht="16.5" thickBot="1">
      <c r="A138" s="60" t="s">
        <v>14882</v>
      </c>
      <c r="B138" s="60" t="s">
        <v>1126</v>
      </c>
      <c r="C138" s="61" t="s">
        <v>26271</v>
      </c>
      <c r="D138" s="60"/>
      <c r="E138" s="32">
        <f>VLOOKUP(TRIM(A138),'Monster Properties'!$G$2:$H$371,2,FALSE)</f>
        <v>2</v>
      </c>
      <c r="F138" s="32" t="s">
        <v>26380</v>
      </c>
      <c r="N138" s="32" t="s">
        <v>14882</v>
      </c>
      <c r="O138" s="32" t="s">
        <v>26271</v>
      </c>
      <c r="P138" s="32">
        <v>2</v>
      </c>
      <c r="Q138" s="32" t="str">
        <f t="shared" si="5"/>
        <v># Templar | D | 2</v>
      </c>
      <c r="S138" s="32" t="str">
        <f t="shared" si="6"/>
        <v>2 : "Templar",</v>
      </c>
    </row>
    <row r="139" spans="1:19" ht="16.5" thickBot="1">
      <c r="A139" s="60" t="s">
        <v>15494</v>
      </c>
      <c r="B139" s="60" t="s">
        <v>1126</v>
      </c>
      <c r="C139" s="61" t="s">
        <v>26271</v>
      </c>
      <c r="D139" s="60"/>
      <c r="E139" s="32">
        <f>VLOOKUP(TRIM(A139),'Monster Properties'!$G$2:$H$371,2,FALSE)</f>
        <v>229</v>
      </c>
      <c r="F139" s="32" t="s">
        <v>26380</v>
      </c>
      <c r="N139" s="32" t="s">
        <v>15494</v>
      </c>
      <c r="O139" s="32" t="s">
        <v>26271</v>
      </c>
      <c r="P139" s="32">
        <v>229</v>
      </c>
      <c r="Q139" s="32" t="str">
        <f t="shared" si="5"/>
        <v># Lich | D | 229</v>
      </c>
      <c r="S139" s="32" t="str">
        <f t="shared" si="6"/>
        <v>229 : "Lich",</v>
      </c>
    </row>
    <row r="140" spans="1:19" ht="16.5" thickBot="1">
      <c r="A140" s="60" t="s">
        <v>15528</v>
      </c>
      <c r="B140" s="60" t="s">
        <v>1126</v>
      </c>
      <c r="C140" s="61" t="s">
        <v>26271</v>
      </c>
      <c r="D140" s="60"/>
      <c r="E140" s="32">
        <f>VLOOKUP(TRIM(A140),'Monster Properties'!$G$2:$H$371,2,FALSE)</f>
        <v>247</v>
      </c>
      <c r="F140" s="32" t="s">
        <v>26380</v>
      </c>
      <c r="N140" s="32" t="s">
        <v>15528</v>
      </c>
      <c r="O140" s="32" t="s">
        <v>26271</v>
      </c>
      <c r="P140" s="32">
        <v>247</v>
      </c>
      <c r="Q140" s="32" t="str">
        <f t="shared" si="5"/>
        <v># Trixter | D | 247</v>
      </c>
      <c r="S140" s="32" t="str">
        <f t="shared" si="6"/>
        <v>247 : "Trixter",</v>
      </c>
    </row>
    <row r="141" spans="1:19" ht="16.5" thickBot="1">
      <c r="A141" s="60" t="s">
        <v>15503</v>
      </c>
      <c r="B141" s="60" t="s">
        <v>1119</v>
      </c>
      <c r="C141" s="61" t="s">
        <v>26271</v>
      </c>
      <c r="D141" s="60"/>
      <c r="E141" s="32">
        <f>VLOOKUP(TRIM(A141),'Monster Properties'!$G$2:$H$371,2,FALSE)</f>
        <v>234</v>
      </c>
      <c r="F141" s="32" t="s">
        <v>26380</v>
      </c>
      <c r="N141" s="32" t="s">
        <v>15503</v>
      </c>
      <c r="O141" s="32" t="s">
        <v>26271</v>
      </c>
      <c r="P141" s="32">
        <v>234</v>
      </c>
      <c r="Q141" s="32" t="str">
        <f t="shared" si="5"/>
        <v># Fortis | D | 234</v>
      </c>
      <c r="S141" s="32" t="str">
        <f t="shared" si="6"/>
        <v>234 : "Fortis",</v>
      </c>
    </row>
    <row r="142" spans="1:19" ht="16.5" thickBot="1">
      <c r="A142" s="60" t="s">
        <v>15272</v>
      </c>
      <c r="B142" s="60" t="s">
        <v>26280</v>
      </c>
      <c r="C142" s="61" t="s">
        <v>26271</v>
      </c>
      <c r="D142" s="60"/>
      <c r="E142" s="32">
        <f>VLOOKUP(TRIM(A142),'Monster Properties'!$G$2:$H$371,2,FALSE)</f>
        <v>134</v>
      </c>
      <c r="F142" s="32" t="s">
        <v>26380</v>
      </c>
      <c r="N142" s="32" t="s">
        <v>15272</v>
      </c>
      <c r="O142" s="32" t="s">
        <v>26271</v>
      </c>
      <c r="P142" s="32">
        <v>134</v>
      </c>
      <c r="Q142" s="32" t="str">
        <f t="shared" si="5"/>
        <v># Cirpius | D | 134</v>
      </c>
      <c r="S142" s="32" t="str">
        <f t="shared" si="6"/>
        <v>134 : "Cirpius",</v>
      </c>
    </row>
    <row r="143" spans="1:19" ht="16.5" thickBot="1">
      <c r="A143" s="60" t="s">
        <v>15137</v>
      </c>
      <c r="B143" s="60" t="s">
        <v>1128</v>
      </c>
      <c r="C143" s="61" t="s">
        <v>26271</v>
      </c>
      <c r="D143" s="60"/>
      <c r="E143" s="32">
        <f>VLOOKUP(TRIM(A143),'Monster Properties'!$G$2:$H$371,2,FALSE)</f>
        <v>82</v>
      </c>
      <c r="F143" s="32" t="s">
        <v>26380</v>
      </c>
      <c r="N143" s="32" t="s">
        <v>15137</v>
      </c>
      <c r="O143" s="32" t="s">
        <v>26271</v>
      </c>
      <c r="P143" s="32">
        <v>82</v>
      </c>
      <c r="Q143" s="32" t="str">
        <f t="shared" si="5"/>
        <v># SlamDancer | D | 82</v>
      </c>
      <c r="S143" s="32" t="str">
        <f t="shared" si="6"/>
        <v>82 : "SlamDancer",</v>
      </c>
    </row>
    <row r="144" spans="1:19" ht="16.5" thickBot="1">
      <c r="A144" s="60" t="s">
        <v>15174</v>
      </c>
      <c r="B144" s="60" t="s">
        <v>1128</v>
      </c>
      <c r="C144" s="61" t="s">
        <v>26271</v>
      </c>
      <c r="D144" s="60"/>
      <c r="E144" s="32">
        <f>VLOOKUP(TRIM(A144),'Monster Properties'!$G$2:$H$371,2,FALSE)</f>
        <v>96</v>
      </c>
      <c r="F144" s="32" t="s">
        <v>26380</v>
      </c>
      <c r="N144" s="32" t="s">
        <v>15174</v>
      </c>
      <c r="O144" s="32" t="s">
        <v>26271</v>
      </c>
      <c r="P144" s="32">
        <v>96</v>
      </c>
      <c r="Q144" s="32" t="str">
        <f t="shared" si="5"/>
        <v># Dark Side | D | 96</v>
      </c>
      <c r="S144" s="32" t="str">
        <f t="shared" si="6"/>
        <v>96 : "Dark Side",</v>
      </c>
    </row>
    <row r="145" spans="1:19" ht="16.5" thickBot="1">
      <c r="A145" s="60" t="s">
        <v>15344</v>
      </c>
      <c r="B145" s="60" t="s">
        <v>14746</v>
      </c>
      <c r="C145" s="61" t="s">
        <v>26271</v>
      </c>
      <c r="D145" s="60" t="s">
        <v>26281</v>
      </c>
      <c r="E145" s="32">
        <f>VLOOKUP(TRIM(A145),'Monster Properties'!$G$2:$H$371,2,FALSE)</f>
        <v>163</v>
      </c>
      <c r="F145" s="32" t="s">
        <v>26380</v>
      </c>
      <c r="N145" s="32" t="s">
        <v>15344</v>
      </c>
      <c r="O145" s="32" t="s">
        <v>26271</v>
      </c>
      <c r="P145" s="32">
        <v>163</v>
      </c>
      <c r="Q145" s="32" t="str">
        <f t="shared" si="5"/>
        <v># Intangir | D | 163</v>
      </c>
      <c r="S145" s="32" t="str">
        <f t="shared" si="6"/>
        <v>163 : "Intangir",</v>
      </c>
    </row>
    <row r="146" spans="1:19" ht="16.5" thickBot="1">
      <c r="A146" s="60" t="s">
        <v>15235</v>
      </c>
      <c r="B146" s="60" t="s">
        <v>1032</v>
      </c>
      <c r="C146" s="61" t="s">
        <v>26271</v>
      </c>
      <c r="D146" s="60" t="s">
        <v>26282</v>
      </c>
      <c r="E146" s="32">
        <f>VLOOKUP(TRIM(A146),'Monster Properties'!$G$2:$H$371,2,FALSE)</f>
        <v>125</v>
      </c>
      <c r="F146" s="32" t="s">
        <v>26380</v>
      </c>
      <c r="N146" s="32" t="s">
        <v>15235</v>
      </c>
      <c r="O146" s="32" t="s">
        <v>26271</v>
      </c>
      <c r="P146" s="32">
        <v>125</v>
      </c>
      <c r="Q146" s="32" t="str">
        <f t="shared" si="5"/>
        <v># Wart Puck | D | 125</v>
      </c>
      <c r="S146" s="32" t="str">
        <f t="shared" si="6"/>
        <v>125 : "Wart Puck",</v>
      </c>
    </row>
    <row r="147" spans="1:19" ht="16.5" thickBot="1">
      <c r="A147" s="60" t="s">
        <v>15432</v>
      </c>
      <c r="B147" s="60" t="s">
        <v>1104</v>
      </c>
      <c r="C147" s="61" t="s">
        <v>26271</v>
      </c>
      <c r="D147" s="60"/>
      <c r="E147" s="32">
        <f>VLOOKUP(TRIM(A147),'Monster Properties'!$G$2:$H$371,2,FALSE)</f>
        <v>199</v>
      </c>
      <c r="F147" s="32" t="s">
        <v>26380</v>
      </c>
      <c r="N147" s="32" t="s">
        <v>15432</v>
      </c>
      <c r="O147" s="32" t="s">
        <v>26271</v>
      </c>
      <c r="P147" s="32">
        <v>199</v>
      </c>
      <c r="Q147" s="32" t="str">
        <f t="shared" si="5"/>
        <v># Commando | D | 199</v>
      </c>
      <c r="S147" s="32" t="str">
        <f t="shared" si="6"/>
        <v>199 : "Commando",</v>
      </c>
    </row>
    <row r="148" spans="1:19" ht="16.5" thickBot="1">
      <c r="A148" s="60" t="s">
        <v>15517</v>
      </c>
      <c r="B148" s="60" t="s">
        <v>1149</v>
      </c>
      <c r="C148" s="61" t="s">
        <v>26271</v>
      </c>
      <c r="D148" s="60"/>
      <c r="E148" s="32">
        <f>VLOOKUP(TRIM(A148),'Monster Properties'!$G$2:$H$371,2,FALSE)</f>
        <v>240</v>
      </c>
      <c r="F148" s="32" t="s">
        <v>26380</v>
      </c>
      <c r="N148" s="32" t="s">
        <v>15517</v>
      </c>
      <c r="O148" s="32" t="s">
        <v>26271</v>
      </c>
      <c r="P148" s="32">
        <v>240</v>
      </c>
      <c r="Q148" s="32" t="str">
        <f t="shared" si="5"/>
        <v># Tap Dancer | D | 240</v>
      </c>
      <c r="S148" s="32" t="str">
        <f t="shared" si="6"/>
        <v>240 : "Tap Dancer",</v>
      </c>
    </row>
    <row r="149" spans="1:19" ht="16.5" thickBot="1">
      <c r="A149" s="60" t="s">
        <v>15168</v>
      </c>
      <c r="B149" s="60" t="s">
        <v>1073</v>
      </c>
      <c r="C149" s="61" t="s">
        <v>26271</v>
      </c>
      <c r="D149" s="60" t="s">
        <v>26283</v>
      </c>
      <c r="E149" s="32">
        <f>VLOOKUP(TRIM(A149),'Monster Properties'!$G$2:$H$371,2,FALSE)</f>
        <v>93</v>
      </c>
      <c r="F149" s="32" t="s">
        <v>26380</v>
      </c>
      <c r="N149" s="32" t="s">
        <v>15168</v>
      </c>
      <c r="O149" s="32" t="s">
        <v>26271</v>
      </c>
      <c r="P149" s="32">
        <v>93</v>
      </c>
      <c r="Q149" s="32" t="str">
        <f t="shared" si="5"/>
        <v># Areneid | D | 93</v>
      </c>
      <c r="S149" s="32" t="str">
        <f t="shared" si="6"/>
        <v>93 : "Areneid",</v>
      </c>
    </row>
    <row r="150" spans="1:19" ht="16.5" thickBot="1">
      <c r="A150" s="60" t="s">
        <v>15234</v>
      </c>
      <c r="B150" s="60" t="s">
        <v>1073</v>
      </c>
      <c r="C150" s="61" t="s">
        <v>26271</v>
      </c>
      <c r="D150" s="60" t="s">
        <v>26283</v>
      </c>
      <c r="E150" s="32">
        <f>VLOOKUP(TRIM(A150),'Monster Properties'!$G$2:$H$371,2,FALSE)</f>
        <v>124</v>
      </c>
      <c r="F150" s="32" t="s">
        <v>26380</v>
      </c>
      <c r="N150" s="32" t="s">
        <v>15234</v>
      </c>
      <c r="O150" s="32" t="s">
        <v>26271</v>
      </c>
      <c r="P150" s="32">
        <v>124</v>
      </c>
      <c r="Q150" s="32" t="str">
        <f t="shared" si="5"/>
        <v># Chitonid | D | 124</v>
      </c>
      <c r="S150" s="32" t="str">
        <f t="shared" si="6"/>
        <v>124 : "Chitonid",</v>
      </c>
    </row>
    <row r="151" spans="1:19" ht="16.5" thickBot="1">
      <c r="A151" s="60" t="s">
        <v>15294</v>
      </c>
      <c r="B151" s="60" t="s">
        <v>1073</v>
      </c>
      <c r="C151" s="61" t="s">
        <v>26271</v>
      </c>
      <c r="D151" s="60" t="s">
        <v>26283</v>
      </c>
      <c r="E151" s="32">
        <f>VLOOKUP(TRIM(A151),'Monster Properties'!$G$2:$H$371,2,FALSE)</f>
        <v>148</v>
      </c>
      <c r="F151" s="32" t="s">
        <v>26380</v>
      </c>
      <c r="N151" s="32" t="s">
        <v>15294</v>
      </c>
      <c r="O151" s="32" t="s">
        <v>26271</v>
      </c>
      <c r="P151" s="32">
        <v>148</v>
      </c>
      <c r="Q151" s="32" t="str">
        <f t="shared" si="5"/>
        <v># Primordite | D | 148</v>
      </c>
      <c r="S151" s="32" t="str">
        <f t="shared" si="6"/>
        <v>148 : "Primordite",</v>
      </c>
    </row>
    <row r="152" spans="1:19" ht="16.5" thickBot="1">
      <c r="A152" s="60" t="s">
        <v>15500</v>
      </c>
      <c r="B152" s="60" t="s">
        <v>1073</v>
      </c>
      <c r="C152" s="61" t="s">
        <v>26271</v>
      </c>
      <c r="D152" s="60" t="s">
        <v>26283</v>
      </c>
      <c r="E152" s="32">
        <f>VLOOKUP(TRIM(A152),'Monster Properties'!$G$2:$H$371,2,FALSE)</f>
        <v>232</v>
      </c>
      <c r="F152" s="32" t="s">
        <v>26380</v>
      </c>
      <c r="N152" s="32" t="s">
        <v>15500</v>
      </c>
      <c r="O152" s="32" t="s">
        <v>26271</v>
      </c>
      <c r="P152" s="32">
        <v>232</v>
      </c>
      <c r="Q152" s="32" t="str">
        <f t="shared" si="5"/>
        <v># Bug | D | 232</v>
      </c>
      <c r="S152" s="32" t="str">
        <f t="shared" si="6"/>
        <v>232 : "Bug",</v>
      </c>
    </row>
    <row r="153" spans="1:19" ht="16.5" thickBot="1">
      <c r="A153" s="60" t="s">
        <v>15458</v>
      </c>
      <c r="B153" s="60" t="s">
        <v>1093</v>
      </c>
      <c r="C153" s="61" t="s">
        <v>26284</v>
      </c>
      <c r="D153" s="60"/>
      <c r="E153" s="32">
        <f>VLOOKUP(TRIM(A153),'Monster Properties'!$G$2:$H$371,2,FALSE)</f>
        <v>214</v>
      </c>
      <c r="N153" s="32" t="s">
        <v>15458</v>
      </c>
      <c r="O153" s="32" t="s">
        <v>26284</v>
      </c>
      <c r="P153" s="32">
        <v>214</v>
      </c>
      <c r="Q153" s="32" t="str">
        <f t="shared" si="5"/>
        <v># Adamanchyt | F | 214</v>
      </c>
      <c r="S153" s="32" t="str">
        <f t="shared" si="6"/>
        <v>214 : "Adamanchyt",</v>
      </c>
    </row>
    <row r="154" spans="1:19" ht="16.5" thickBot="1">
      <c r="A154" s="60" t="s">
        <v>14949</v>
      </c>
      <c r="B154" s="60" t="s">
        <v>11</v>
      </c>
      <c r="C154" s="61" t="s">
        <v>26284</v>
      </c>
      <c r="D154" s="60"/>
      <c r="E154" s="32">
        <f>VLOOKUP(TRIM(A154),'Monster Properties'!$G$2:$H$371,2,FALSE)</f>
        <v>22</v>
      </c>
      <c r="N154" s="32" t="s">
        <v>14949</v>
      </c>
      <c r="O154" s="32" t="s">
        <v>26284</v>
      </c>
      <c r="P154" s="32">
        <v>22</v>
      </c>
      <c r="Q154" s="32" t="str">
        <f t="shared" si="5"/>
        <v># Steroidite | F | 22</v>
      </c>
      <c r="S154" s="32" t="str">
        <f t="shared" si="6"/>
        <v>22 : "Steroidite",</v>
      </c>
    </row>
    <row r="155" spans="1:19" ht="27" thickBot="1">
      <c r="A155" s="60" t="s">
        <v>14960</v>
      </c>
      <c r="B155" s="60" t="s">
        <v>11</v>
      </c>
      <c r="C155" s="61" t="s">
        <v>26284</v>
      </c>
      <c r="D155" s="60"/>
      <c r="E155" s="32">
        <f>VLOOKUP(TRIM(A155),'Monster Properties'!$G$2:$H$371,2,FALSE)</f>
        <v>27</v>
      </c>
      <c r="N155" s="32" t="s">
        <v>14960</v>
      </c>
      <c r="O155" s="32" t="s">
        <v>26284</v>
      </c>
      <c r="P155" s="32">
        <v>27</v>
      </c>
      <c r="Q155" s="32" t="str">
        <f t="shared" si="5"/>
        <v># Vomammoth | F | 27</v>
      </c>
      <c r="S155" s="32" t="str">
        <f t="shared" si="6"/>
        <v>27 : "Vomammoth",</v>
      </c>
    </row>
    <row r="156" spans="1:19" ht="16.5" thickBot="1">
      <c r="A156" s="60" t="s">
        <v>15232</v>
      </c>
      <c r="B156" s="60" t="s">
        <v>11</v>
      </c>
      <c r="C156" s="61" t="s">
        <v>26284</v>
      </c>
      <c r="D156" s="60"/>
      <c r="E156" s="32">
        <f>VLOOKUP(TRIM(A156),'Monster Properties'!$G$2:$H$371,2,FALSE)</f>
        <v>122</v>
      </c>
      <c r="N156" s="32" t="s">
        <v>15232</v>
      </c>
      <c r="O156" s="32" t="s">
        <v>26284</v>
      </c>
      <c r="P156" s="32">
        <v>122</v>
      </c>
      <c r="Q156" s="32" t="str">
        <f t="shared" si="5"/>
        <v># Tusker | F | 122</v>
      </c>
      <c r="S156" s="32" t="str">
        <f t="shared" si="6"/>
        <v>122 : "Tusker",</v>
      </c>
    </row>
    <row r="157" spans="1:19" ht="16.5" thickBot="1">
      <c r="A157" s="60" t="s">
        <v>15441</v>
      </c>
      <c r="B157" s="60" t="s">
        <v>11</v>
      </c>
      <c r="C157" s="61" t="s">
        <v>26284</v>
      </c>
      <c r="D157" s="60"/>
      <c r="E157" s="32">
        <f>VLOOKUP(TRIM(A157),'Monster Properties'!$G$2:$H$371,2,FALSE)</f>
        <v>206</v>
      </c>
      <c r="N157" s="32" t="s">
        <v>15441</v>
      </c>
      <c r="O157" s="32" t="s">
        <v>26284</v>
      </c>
      <c r="P157" s="32">
        <v>206</v>
      </c>
      <c r="Q157" s="32" t="str">
        <f t="shared" si="5"/>
        <v># Nastidon | F | 206</v>
      </c>
      <c r="S157" s="32" t="str">
        <f t="shared" si="6"/>
        <v>206 : "Nastidon",</v>
      </c>
    </row>
    <row r="158" spans="1:19" ht="16.5" thickBot="1">
      <c r="A158" s="60" t="s">
        <v>14938</v>
      </c>
      <c r="B158" s="60" t="s">
        <v>1160</v>
      </c>
      <c r="C158" s="61" t="s">
        <v>26284</v>
      </c>
      <c r="D158" s="60"/>
      <c r="E158" s="32">
        <f>VLOOKUP(TRIM(A158),'Monster Properties'!$G$2:$H$371,2,FALSE)</f>
        <v>17</v>
      </c>
      <c r="N158" s="32" t="s">
        <v>14938</v>
      </c>
      <c r="O158" s="32" t="s">
        <v>26284</v>
      </c>
      <c r="P158" s="32">
        <v>17</v>
      </c>
      <c r="Q158" s="32" t="str">
        <f t="shared" si="5"/>
        <v># Commander | F | 17</v>
      </c>
      <c r="S158" s="32" t="str">
        <f t="shared" si="6"/>
        <v>17 : "Commander",</v>
      </c>
    </row>
    <row r="159" spans="1:19" ht="16.5" thickBot="1">
      <c r="A159" s="60" t="s">
        <v>15008</v>
      </c>
      <c r="B159" s="60" t="s">
        <v>1160</v>
      </c>
      <c r="C159" s="61" t="s">
        <v>26284</v>
      </c>
      <c r="D159" s="60"/>
      <c r="E159" s="32">
        <f>VLOOKUP(TRIM(A159),'Monster Properties'!$G$2:$H$371,2,FALSE)</f>
        <v>40</v>
      </c>
      <c r="N159" s="32" t="s">
        <v>15008</v>
      </c>
      <c r="O159" s="32" t="s">
        <v>26284</v>
      </c>
      <c r="P159" s="32">
        <v>40</v>
      </c>
      <c r="Q159" s="32" t="str">
        <f t="shared" si="5"/>
        <v># Dark Wind | F | 40</v>
      </c>
      <c r="S159" s="32" t="str">
        <f t="shared" si="6"/>
        <v>40 : "Dark Wind",</v>
      </c>
    </row>
    <row r="160" spans="1:19" ht="16.5" thickBot="1">
      <c r="A160" s="60" t="s">
        <v>15045</v>
      </c>
      <c r="B160" s="60" t="s">
        <v>1160</v>
      </c>
      <c r="C160" s="61" t="s">
        <v>26284</v>
      </c>
      <c r="D160" s="60"/>
      <c r="E160" s="32">
        <f>VLOOKUP(TRIM(A160),'Monster Properties'!$G$2:$H$371,2,FALSE)</f>
        <v>60</v>
      </c>
      <c r="N160" s="32" t="s">
        <v>15045</v>
      </c>
      <c r="O160" s="32" t="s">
        <v>26284</v>
      </c>
      <c r="P160" s="32">
        <v>60</v>
      </c>
      <c r="Q160" s="32" t="str">
        <f t="shared" si="5"/>
        <v># Lizard | F | 60</v>
      </c>
      <c r="S160" s="32" t="str">
        <f t="shared" si="6"/>
        <v>60 : "Lizard",</v>
      </c>
    </row>
    <row r="161" spans="1:19" ht="16.5" thickBot="1">
      <c r="A161" s="60" t="s">
        <v>15142</v>
      </c>
      <c r="B161" s="60" t="s">
        <v>1160</v>
      </c>
      <c r="C161" s="61" t="s">
        <v>26284</v>
      </c>
      <c r="D161" s="60"/>
      <c r="E161" s="32">
        <f>VLOOKUP(TRIM(A161),'Monster Properties'!$G$2:$H$371,2,FALSE)</f>
        <v>84</v>
      </c>
      <c r="N161" s="32" t="s">
        <v>15142</v>
      </c>
      <c r="O161" s="32" t="s">
        <v>26284</v>
      </c>
      <c r="P161" s="32">
        <v>84</v>
      </c>
      <c r="Q161" s="32" t="str">
        <f t="shared" si="5"/>
        <v># Pug | F | 84</v>
      </c>
      <c r="S161" s="32" t="str">
        <f t="shared" si="6"/>
        <v>84 : "Pug",</v>
      </c>
    </row>
    <row r="162" spans="1:19" ht="16.5" thickBot="1">
      <c r="A162" s="60" t="s">
        <v>15302</v>
      </c>
      <c r="B162" s="60" t="s">
        <v>1160</v>
      </c>
      <c r="C162" s="61" t="s">
        <v>26284</v>
      </c>
      <c r="D162" s="60"/>
      <c r="E162" s="32">
        <f>VLOOKUP(TRIM(A162),'Monster Properties'!$G$2:$H$371,2,FALSE)</f>
        <v>153</v>
      </c>
      <c r="N162" s="32" t="s">
        <v>15302</v>
      </c>
      <c r="O162" s="32" t="s">
        <v>26284</v>
      </c>
      <c r="P162" s="32">
        <v>153</v>
      </c>
      <c r="Q162" s="32" t="str">
        <f t="shared" si="5"/>
        <v># Geckorex | F | 153</v>
      </c>
      <c r="S162" s="32" t="str">
        <f t="shared" si="6"/>
        <v>153 : "Geckorex",</v>
      </c>
    </row>
    <row r="163" spans="1:19" ht="16.5" thickBot="1">
      <c r="A163" s="60" t="s">
        <v>15223</v>
      </c>
      <c r="B163" s="60" t="s">
        <v>1110</v>
      </c>
      <c r="C163" s="61" t="s">
        <v>26284</v>
      </c>
      <c r="D163" s="60" t="s">
        <v>26285</v>
      </c>
      <c r="E163" s="32">
        <f>VLOOKUP(TRIM(A163),'Monster Properties'!$G$2:$H$371,2,FALSE)</f>
        <v>116</v>
      </c>
      <c r="N163" s="32" t="s">
        <v>15223</v>
      </c>
      <c r="O163" s="32" t="s">
        <v>26284</v>
      </c>
      <c r="P163" s="32">
        <v>116</v>
      </c>
      <c r="Q163" s="32" t="str">
        <f t="shared" si="5"/>
        <v># Slatter | F | 116</v>
      </c>
      <c r="S163" s="32" t="str">
        <f t="shared" si="6"/>
        <v>116 : "Slatter",</v>
      </c>
    </row>
    <row r="164" spans="1:19" ht="16.5" thickBot="1">
      <c r="A164" s="60" t="s">
        <v>15262</v>
      </c>
      <c r="B164" s="60" t="s">
        <v>1112</v>
      </c>
      <c r="C164" s="61" t="s">
        <v>26284</v>
      </c>
      <c r="D164" s="60"/>
      <c r="E164" s="32">
        <f>VLOOKUP(TRIM(A164),'Monster Properties'!$G$2:$H$371,2,FALSE)</f>
        <v>130</v>
      </c>
      <c r="N164" s="32" t="s">
        <v>15262</v>
      </c>
      <c r="O164" s="32" t="s">
        <v>26284</v>
      </c>
      <c r="P164" s="32">
        <v>130</v>
      </c>
      <c r="Q164" s="32" t="str">
        <f t="shared" si="5"/>
        <v># Zombone | F | 130</v>
      </c>
      <c r="S164" s="32" t="str">
        <f t="shared" si="6"/>
        <v>130 : "Zombone",</v>
      </c>
    </row>
    <row r="165" spans="1:19" ht="16.5" thickBot="1">
      <c r="A165" s="60" t="s">
        <v>15362</v>
      </c>
      <c r="B165" s="60" t="s">
        <v>1112</v>
      </c>
      <c r="C165" s="61" t="s">
        <v>26284</v>
      </c>
      <c r="D165" s="60"/>
      <c r="E165" s="32">
        <f>VLOOKUP(TRIM(A165),'Monster Properties'!$G$2:$H$371,2,FALSE)</f>
        <v>171</v>
      </c>
      <c r="N165" s="32" t="s">
        <v>15362</v>
      </c>
      <c r="O165" s="32" t="s">
        <v>26284</v>
      </c>
      <c r="P165" s="32">
        <v>171</v>
      </c>
      <c r="Q165" s="32" t="str">
        <f t="shared" si="5"/>
        <v># Critic | F | 171</v>
      </c>
      <c r="S165" s="32" t="str">
        <f t="shared" si="6"/>
        <v>171 : "Critic",</v>
      </c>
    </row>
    <row r="166" spans="1:19" ht="16.5" thickBot="1">
      <c r="A166" s="60" t="s">
        <v>15037</v>
      </c>
      <c r="B166" s="60" t="s">
        <v>26286</v>
      </c>
      <c r="C166" s="61" t="s">
        <v>26284</v>
      </c>
      <c r="D166" s="60"/>
      <c r="E166" s="32">
        <f>VLOOKUP(TRIM(A166),'Monster Properties'!$G$2:$H$371,2,FALSE)</f>
        <v>56</v>
      </c>
      <c r="N166" s="32" t="s">
        <v>15037</v>
      </c>
      <c r="O166" s="32" t="s">
        <v>26284</v>
      </c>
      <c r="P166" s="32">
        <v>56</v>
      </c>
      <c r="Q166" s="32" t="str">
        <f t="shared" si="5"/>
        <v># Nautiloid | F | 56</v>
      </c>
      <c r="S166" s="32" t="str">
        <f t="shared" si="6"/>
        <v>56 : "Nautiloid",</v>
      </c>
    </row>
    <row r="167" spans="1:19" ht="16.5" thickBot="1">
      <c r="A167" s="60" t="s">
        <v>14929</v>
      </c>
      <c r="B167" s="60" t="s">
        <v>1060</v>
      </c>
      <c r="C167" s="61" t="s">
        <v>26284</v>
      </c>
      <c r="D167" s="60"/>
      <c r="E167" s="32">
        <f>VLOOKUP(TRIM(A167),'Monster Properties'!$G$2:$H$371,2,FALSE)</f>
        <v>14</v>
      </c>
      <c r="N167" s="32" t="s">
        <v>14929</v>
      </c>
      <c r="O167" s="32" t="s">
        <v>26284</v>
      </c>
      <c r="P167" s="32">
        <v>14</v>
      </c>
      <c r="Q167" s="32" t="str">
        <f t="shared" si="5"/>
        <v># Whisper | F | 14</v>
      </c>
      <c r="S167" s="32" t="str">
        <f t="shared" si="6"/>
        <v>14 : "Whisper",</v>
      </c>
    </row>
    <row r="168" spans="1:19" ht="16.5" thickBot="1">
      <c r="A168" s="60" t="s">
        <v>6272</v>
      </c>
      <c r="B168" s="60" t="s">
        <v>1060</v>
      </c>
      <c r="C168" s="61" t="s">
        <v>26284</v>
      </c>
      <c r="D168" s="60"/>
      <c r="E168" s="32">
        <f>VLOOKUP(TRIM(A168),'Monster Properties'!$G$2:$H$371,2,FALSE)</f>
        <v>196</v>
      </c>
      <c r="N168" s="32" t="s">
        <v>6272</v>
      </c>
      <c r="O168" s="32" t="s">
        <v>26284</v>
      </c>
      <c r="P168" s="32">
        <v>196</v>
      </c>
      <c r="Q168" s="32" t="str">
        <f t="shared" si="5"/>
        <v># Wizard | F | 196</v>
      </c>
      <c r="S168" s="32" t="str">
        <f t="shared" si="6"/>
        <v>196 : "Wizard",</v>
      </c>
    </row>
    <row r="169" spans="1:19" ht="16.5" thickBot="1">
      <c r="A169" s="60" t="s">
        <v>15438</v>
      </c>
      <c r="B169" s="60" t="s">
        <v>1060</v>
      </c>
      <c r="C169" s="61" t="s">
        <v>26284</v>
      </c>
      <c r="D169" s="60"/>
      <c r="E169" s="32">
        <f>VLOOKUP(TRIM(A169),'Monster Properties'!$G$2:$H$371,2,FALSE)</f>
        <v>203</v>
      </c>
      <c r="N169" s="32" t="s">
        <v>15438</v>
      </c>
      <c r="O169" s="32" t="s">
        <v>26284</v>
      </c>
      <c r="P169" s="32">
        <v>203</v>
      </c>
      <c r="Q169" s="32" t="str">
        <f t="shared" si="5"/>
        <v># Garm | F | 203</v>
      </c>
      <c r="S169" s="32" t="str">
        <f t="shared" si="6"/>
        <v>203 : "Garm",</v>
      </c>
    </row>
    <row r="170" spans="1:19" ht="16.5" thickBot="1">
      <c r="A170" s="60" t="s">
        <v>15157</v>
      </c>
      <c r="B170" s="60" t="s">
        <v>1123</v>
      </c>
      <c r="C170" s="61" t="s">
        <v>26284</v>
      </c>
      <c r="D170" s="60"/>
      <c r="E170" s="32">
        <f>VLOOKUP(TRIM(A170),'Monster Properties'!$G$2:$H$371,2,FALSE)</f>
        <v>87</v>
      </c>
      <c r="N170" s="32" t="s">
        <v>15157</v>
      </c>
      <c r="O170" s="32" t="s">
        <v>26284</v>
      </c>
      <c r="P170" s="32">
        <v>87</v>
      </c>
      <c r="Q170" s="32" t="str">
        <f t="shared" si="5"/>
        <v># Figaliz | F | 87</v>
      </c>
      <c r="S170" s="32" t="str">
        <f t="shared" si="6"/>
        <v>87 : "Figaliz",</v>
      </c>
    </row>
    <row r="171" spans="1:19" ht="16.5" thickBot="1">
      <c r="A171" s="60" t="s">
        <v>15337</v>
      </c>
      <c r="B171" s="60" t="s">
        <v>1123</v>
      </c>
      <c r="C171" s="61" t="s">
        <v>26284</v>
      </c>
      <c r="D171" s="60"/>
      <c r="E171" s="32">
        <f>VLOOKUP(TRIM(A171),'Monster Properties'!$G$2:$H$371,2,FALSE)</f>
        <v>161</v>
      </c>
      <c r="N171" s="32" t="s">
        <v>15337</v>
      </c>
      <c r="O171" s="32" t="s">
        <v>26284</v>
      </c>
      <c r="P171" s="32">
        <v>161</v>
      </c>
      <c r="Q171" s="32" t="str">
        <f t="shared" si="5"/>
        <v># Scullion | F | 161</v>
      </c>
      <c r="S171" s="32" t="str">
        <f t="shared" si="6"/>
        <v>161 : "Scullion",</v>
      </c>
    </row>
    <row r="172" spans="1:19" ht="16.5" thickBot="1">
      <c r="A172" s="60" t="s">
        <v>15553</v>
      </c>
      <c r="B172" s="60" t="s">
        <v>1123</v>
      </c>
      <c r="C172" s="61" t="s">
        <v>26284</v>
      </c>
      <c r="D172" s="60"/>
      <c r="E172" s="32">
        <f>VLOOKUP(TRIM(A172),'Monster Properties'!$G$2:$H$371,2,FALSE)</f>
        <v>253</v>
      </c>
      <c r="N172" s="32" t="s">
        <v>15553</v>
      </c>
      <c r="O172" s="32" t="s">
        <v>26284</v>
      </c>
      <c r="P172" s="32">
        <v>253</v>
      </c>
      <c r="Q172" s="32" t="str">
        <f t="shared" si="5"/>
        <v># IronHitman | F | 253</v>
      </c>
      <c r="S172" s="32" t="str">
        <f t="shared" si="6"/>
        <v>253 : "IronHitman",</v>
      </c>
    </row>
    <row r="173" spans="1:19" ht="16.5" thickBot="1">
      <c r="A173" s="60" t="s">
        <v>15229</v>
      </c>
      <c r="B173" s="60" t="s">
        <v>1121</v>
      </c>
      <c r="C173" s="61" t="s">
        <v>26284</v>
      </c>
      <c r="D173" s="60" t="s">
        <v>26287</v>
      </c>
      <c r="E173" s="32">
        <f>VLOOKUP(TRIM(A173),'Monster Properties'!$G$2:$H$371,2,FALSE)</f>
        <v>120</v>
      </c>
      <c r="N173" s="32" t="s">
        <v>15229</v>
      </c>
      <c r="O173" s="32" t="s">
        <v>26284</v>
      </c>
      <c r="P173" s="32">
        <v>120</v>
      </c>
      <c r="Q173" s="32" t="str">
        <f t="shared" si="5"/>
        <v># Red Fang | F | 120</v>
      </c>
      <c r="S173" s="32" t="str">
        <f t="shared" si="6"/>
        <v>120 : "Red Fang",</v>
      </c>
    </row>
    <row r="174" spans="1:19" ht="16.5" thickBot="1">
      <c r="A174" s="60" t="s">
        <v>15418</v>
      </c>
      <c r="B174" s="60" t="s">
        <v>1121</v>
      </c>
      <c r="C174" s="61" t="s">
        <v>26284</v>
      </c>
      <c r="D174" s="60" t="s">
        <v>26287</v>
      </c>
      <c r="E174" s="32">
        <f>VLOOKUP(TRIM(A174),'Monster Properties'!$G$2:$H$371,2,FALSE)</f>
        <v>192</v>
      </c>
      <c r="N174" s="32" t="s">
        <v>15418</v>
      </c>
      <c r="O174" s="32" t="s">
        <v>26284</v>
      </c>
      <c r="P174" s="32">
        <v>192</v>
      </c>
      <c r="Q174" s="32" t="str">
        <f t="shared" si="5"/>
        <v># Pm Stalker | F | 192</v>
      </c>
      <c r="S174" s="32" t="str">
        <f t="shared" si="6"/>
        <v>192 : "Pm Stalker",</v>
      </c>
    </row>
    <row r="175" spans="1:19" ht="16.5" thickBot="1">
      <c r="A175" s="60" t="s">
        <v>15355</v>
      </c>
      <c r="B175" s="60" t="s">
        <v>1166</v>
      </c>
      <c r="C175" s="61" t="s">
        <v>26284</v>
      </c>
      <c r="D175" s="60" t="s">
        <v>26288</v>
      </c>
      <c r="E175" s="32">
        <f>VLOOKUP(TRIM(A175),'Monster Properties'!$G$2:$H$371,2,FALSE)</f>
        <v>167</v>
      </c>
      <c r="N175" s="32" t="s">
        <v>15355</v>
      </c>
      <c r="O175" s="32" t="s">
        <v>26284</v>
      </c>
      <c r="P175" s="32">
        <v>167</v>
      </c>
      <c r="Q175" s="32" t="str">
        <f t="shared" si="5"/>
        <v># Deep Eye | F | 167</v>
      </c>
      <c r="S175" s="32" t="str">
        <f t="shared" si="6"/>
        <v>167 : "Deep Eye",</v>
      </c>
    </row>
    <row r="176" spans="1:19" ht="16.5" thickBot="1">
      <c r="A176" s="60" t="s">
        <v>14878</v>
      </c>
      <c r="B176" s="60" t="s">
        <v>1065</v>
      </c>
      <c r="C176" s="61" t="s">
        <v>26284</v>
      </c>
      <c r="D176" s="60"/>
      <c r="E176" s="32">
        <f>VLOOKUP(TRIM(A176),'Monster Properties'!$G$2:$H$371,2,FALSE)</f>
        <v>1</v>
      </c>
      <c r="N176" s="32" t="s">
        <v>14878</v>
      </c>
      <c r="O176" s="32" t="s">
        <v>26284</v>
      </c>
      <c r="P176" s="32">
        <v>1</v>
      </c>
      <c r="Q176" s="32" t="str">
        <f t="shared" si="5"/>
        <v># Soldier | F | 1</v>
      </c>
      <c r="S176" s="32" t="str">
        <f t="shared" si="6"/>
        <v>1 : "Soldier",</v>
      </c>
    </row>
    <row r="177" spans="1:19" ht="16.5" thickBot="1">
      <c r="A177" s="60" t="s">
        <v>15389</v>
      </c>
      <c r="B177" s="60" t="s">
        <v>1065</v>
      </c>
      <c r="C177" s="61" t="s">
        <v>26284</v>
      </c>
      <c r="D177" s="60"/>
      <c r="E177" s="32">
        <f>VLOOKUP(TRIM(A177),'Monster Properties'!$G$2:$H$371,2,FALSE)</f>
        <v>182</v>
      </c>
      <c r="N177" s="32" t="s">
        <v>15389</v>
      </c>
      <c r="O177" s="32" t="s">
        <v>26284</v>
      </c>
      <c r="P177" s="32">
        <v>182</v>
      </c>
      <c r="Q177" s="32" t="str">
        <f t="shared" si="5"/>
        <v># Spectre | F | 182</v>
      </c>
      <c r="S177" s="32" t="str">
        <f t="shared" si="6"/>
        <v>182 : "Spectre",</v>
      </c>
    </row>
    <row r="178" spans="1:19" ht="16.5" thickBot="1">
      <c r="A178" s="60" t="s">
        <v>15442</v>
      </c>
      <c r="B178" s="60" t="s">
        <v>1065</v>
      </c>
      <c r="C178" s="61" t="s">
        <v>26284</v>
      </c>
      <c r="D178" s="60"/>
      <c r="E178" s="32">
        <f>VLOOKUP(TRIM(A178),'Monster Properties'!$G$2:$H$371,2,FALSE)</f>
        <v>207</v>
      </c>
      <c r="N178" s="32" t="s">
        <v>15442</v>
      </c>
      <c r="O178" s="32" t="s">
        <v>26284</v>
      </c>
      <c r="P178" s="32">
        <v>207</v>
      </c>
      <c r="Q178" s="32" t="str">
        <f t="shared" si="5"/>
        <v># Rinn | F | 207</v>
      </c>
      <c r="S178" s="32" t="str">
        <f t="shared" si="6"/>
        <v>207 : "Rinn",</v>
      </c>
    </row>
    <row r="179" spans="1:19" ht="16.5" thickBot="1">
      <c r="A179" s="60" t="s">
        <v>15095</v>
      </c>
      <c r="B179" s="60" t="s">
        <v>1064</v>
      </c>
      <c r="C179" s="61" t="s">
        <v>26284</v>
      </c>
      <c r="D179" s="60"/>
      <c r="E179" s="32">
        <f>VLOOKUP(TRIM(A179),'Monster Properties'!$G$2:$H$371,2,FALSE)</f>
        <v>69</v>
      </c>
      <c r="N179" s="32" t="s">
        <v>15095</v>
      </c>
      <c r="O179" s="32" t="s">
        <v>26284</v>
      </c>
      <c r="P179" s="32">
        <v>69</v>
      </c>
      <c r="Q179" s="32" t="str">
        <f t="shared" si="5"/>
        <v># Lethal Wpn | F | 69</v>
      </c>
      <c r="S179" s="32" t="str">
        <f t="shared" si="6"/>
        <v>69 : "Lethal Wpn",</v>
      </c>
    </row>
    <row r="180" spans="1:19" ht="16.5" thickBot="1">
      <c r="A180" s="60" t="s">
        <v>14900</v>
      </c>
      <c r="B180" s="60" t="s">
        <v>1103</v>
      </c>
      <c r="C180" s="61" t="s">
        <v>26284</v>
      </c>
      <c r="D180" s="60"/>
      <c r="E180" s="32">
        <f>VLOOKUP(TRIM(A180),'Monster Properties'!$G$2:$H$371,2,FALSE)</f>
        <v>6</v>
      </c>
      <c r="N180" s="32" t="s">
        <v>14900</v>
      </c>
      <c r="O180" s="32" t="s">
        <v>26284</v>
      </c>
      <c r="P180" s="32">
        <v>6</v>
      </c>
      <c r="Q180" s="32" t="str">
        <f t="shared" si="5"/>
        <v># Mag Roader | F | 6</v>
      </c>
      <c r="S180" s="32" t="str">
        <f t="shared" si="6"/>
        <v>6 : "Mag Roader",</v>
      </c>
    </row>
    <row r="181" spans="1:19" ht="16.5" thickBot="1">
      <c r="A181" s="60" t="s">
        <v>15057</v>
      </c>
      <c r="B181" s="60" t="s">
        <v>1074</v>
      </c>
      <c r="C181" s="61" t="s">
        <v>26284</v>
      </c>
      <c r="D181" s="60" t="s">
        <v>26289</v>
      </c>
      <c r="E181" s="32">
        <f>VLOOKUP(TRIM(A181),'Monster Properties'!$G$2:$H$371,2,FALSE)</f>
        <v>65</v>
      </c>
      <c r="N181" s="32" t="s">
        <v>15057</v>
      </c>
      <c r="O181" s="32" t="s">
        <v>26284</v>
      </c>
      <c r="P181" s="32">
        <v>65</v>
      </c>
      <c r="Q181" s="32" t="str">
        <f t="shared" si="5"/>
        <v># Pipsqueak | F | 65</v>
      </c>
      <c r="S181" s="32" t="str">
        <f t="shared" si="6"/>
        <v>65 : "Pipsqueak",</v>
      </c>
    </row>
    <row r="182" spans="1:19" ht="16.5" thickBot="1">
      <c r="A182" s="60" t="s">
        <v>15212</v>
      </c>
      <c r="B182" s="60" t="s">
        <v>1074</v>
      </c>
      <c r="C182" s="61" t="s">
        <v>26284</v>
      </c>
      <c r="D182" s="60" t="s">
        <v>26289</v>
      </c>
      <c r="E182" s="32">
        <f>VLOOKUP(TRIM(A182),'Monster Properties'!$G$2:$H$371,2,FALSE)</f>
        <v>110</v>
      </c>
      <c r="N182" s="32" t="s">
        <v>15212</v>
      </c>
      <c r="O182" s="32" t="s">
        <v>26284</v>
      </c>
      <c r="P182" s="32">
        <v>110</v>
      </c>
      <c r="Q182" s="32" t="str">
        <f t="shared" si="5"/>
        <v># Apparite | F | 110</v>
      </c>
      <c r="S182" s="32" t="str">
        <f t="shared" si="6"/>
        <v>110 : "Apparite",</v>
      </c>
    </row>
    <row r="183" spans="1:19" ht="16.5" thickBot="1">
      <c r="A183" s="60" t="s">
        <v>15358</v>
      </c>
      <c r="B183" s="60" t="s">
        <v>1074</v>
      </c>
      <c r="C183" s="61" t="s">
        <v>26284</v>
      </c>
      <c r="D183" s="60" t="s">
        <v>26289</v>
      </c>
      <c r="E183" s="32">
        <f>VLOOKUP(TRIM(A183),'Monster Properties'!$G$2:$H$371,2,FALSE)</f>
        <v>169</v>
      </c>
      <c r="N183" s="32" t="s">
        <v>15358</v>
      </c>
      <c r="O183" s="32" t="s">
        <v>26284</v>
      </c>
      <c r="P183" s="32">
        <v>169</v>
      </c>
      <c r="Q183" s="32" t="str">
        <f t="shared" si="5"/>
        <v># NeckHunter | F | 169</v>
      </c>
      <c r="S183" s="32" t="str">
        <f t="shared" si="6"/>
        <v>169 : "NeckHunter",</v>
      </c>
    </row>
    <row r="184" spans="1:19" ht="16.5" thickBot="1">
      <c r="A184" s="60" t="s">
        <v>15440</v>
      </c>
      <c r="B184" s="60" t="s">
        <v>1074</v>
      </c>
      <c r="C184" s="61" t="s">
        <v>26284</v>
      </c>
      <c r="D184" s="60" t="s">
        <v>26289</v>
      </c>
      <c r="E184" s="32">
        <f>VLOOKUP(TRIM(A184),'Monster Properties'!$G$2:$H$371,2,FALSE)</f>
        <v>205</v>
      </c>
      <c r="N184" s="32" t="s">
        <v>15440</v>
      </c>
      <c r="O184" s="32" t="s">
        <v>26284</v>
      </c>
      <c r="P184" s="32">
        <v>205</v>
      </c>
      <c r="Q184" s="32" t="str">
        <f t="shared" si="5"/>
        <v># Kiwok | F | 205</v>
      </c>
      <c r="S184" s="32" t="str">
        <f t="shared" si="6"/>
        <v>205 : "Kiwok",</v>
      </c>
    </row>
    <row r="185" spans="1:19" ht="16.5" thickBot="1">
      <c r="A185" s="60" t="s">
        <v>14918</v>
      </c>
      <c r="B185" s="60" t="s">
        <v>1031</v>
      </c>
      <c r="C185" s="61" t="s">
        <v>26284</v>
      </c>
      <c r="D185" s="60"/>
      <c r="E185" s="32">
        <f>VLOOKUP(TRIM(A185),'Monster Properties'!$G$2:$H$371,2,FALSE)</f>
        <v>12</v>
      </c>
      <c r="N185" s="32" t="s">
        <v>14918</v>
      </c>
      <c r="O185" s="32" t="s">
        <v>26284</v>
      </c>
      <c r="P185" s="32">
        <v>12</v>
      </c>
      <c r="Q185" s="32" t="str">
        <f t="shared" si="5"/>
        <v># Apokryphos | F | 12</v>
      </c>
      <c r="S185" s="32" t="str">
        <f t="shared" si="6"/>
        <v>12 : "Apokryphos",</v>
      </c>
    </row>
    <row r="186" spans="1:19" ht="16.5" thickBot="1">
      <c r="A186" s="60" t="s">
        <v>15019</v>
      </c>
      <c r="B186" s="60" t="s">
        <v>1031</v>
      </c>
      <c r="C186" s="61" t="s">
        <v>26284</v>
      </c>
      <c r="D186" s="60"/>
      <c r="E186" s="32">
        <f>VLOOKUP(TRIM(A186),'Monster Properties'!$G$2:$H$371,2,FALSE)</f>
        <v>45</v>
      </c>
      <c r="N186" s="32" t="s">
        <v>15019</v>
      </c>
      <c r="O186" s="32" t="s">
        <v>26284</v>
      </c>
      <c r="P186" s="32">
        <v>45</v>
      </c>
      <c r="Q186" s="32" t="str">
        <f t="shared" si="5"/>
        <v># Trapper | F | 45</v>
      </c>
      <c r="S186" s="32" t="str">
        <f t="shared" si="6"/>
        <v>45 : "Trapper",</v>
      </c>
    </row>
    <row r="187" spans="1:19" ht="16.5" thickBot="1">
      <c r="A187" s="60" t="s">
        <v>15459</v>
      </c>
      <c r="B187" s="60" t="s">
        <v>26290</v>
      </c>
      <c r="C187" s="61" t="s">
        <v>26284</v>
      </c>
      <c r="D187" s="60"/>
      <c r="E187" s="32">
        <f>VLOOKUP(TRIM(A187),'Monster Properties'!$G$2:$H$371,2,FALSE)</f>
        <v>215</v>
      </c>
      <c r="N187" s="32" t="s">
        <v>15459</v>
      </c>
      <c r="O187" s="32" t="s">
        <v>26284</v>
      </c>
      <c r="P187" s="32">
        <v>215</v>
      </c>
      <c r="Q187" s="32" t="str">
        <f t="shared" si="5"/>
        <v># Dante | F | 215</v>
      </c>
      <c r="S187" s="32" t="str">
        <f t="shared" si="6"/>
        <v>215 : "Dante",</v>
      </c>
    </row>
    <row r="188" spans="1:19" ht="16.5" thickBot="1">
      <c r="A188" s="60" t="s">
        <v>14900</v>
      </c>
      <c r="B188" s="60" t="s">
        <v>26291</v>
      </c>
      <c r="C188" s="61" t="s">
        <v>26284</v>
      </c>
      <c r="D188" s="60"/>
      <c r="E188" s="32">
        <f>VLOOKUP(TRIM(A188),'Monster Properties'!$G$2:$H$371,2,FALSE)</f>
        <v>6</v>
      </c>
      <c r="N188" s="32" t="s">
        <v>14900</v>
      </c>
      <c r="O188" s="32" t="s">
        <v>26284</v>
      </c>
      <c r="P188" s="32">
        <v>6</v>
      </c>
      <c r="Q188" s="32" t="str">
        <f t="shared" si="5"/>
        <v># Mag Roader | F | 6</v>
      </c>
      <c r="S188" s="32" t="str">
        <f t="shared" si="6"/>
        <v>6 : "Mag Roader",</v>
      </c>
    </row>
    <row r="189" spans="1:19" ht="16.5" thickBot="1">
      <c r="A189" s="60" t="s">
        <v>15226</v>
      </c>
      <c r="B189" s="60" t="s">
        <v>1100</v>
      </c>
      <c r="C189" s="61" t="s">
        <v>26284</v>
      </c>
      <c r="D189" s="60" t="s">
        <v>26292</v>
      </c>
      <c r="E189" s="32">
        <f>VLOOKUP(TRIM(A189),'Monster Properties'!$G$2:$H$371,2,FALSE)</f>
        <v>118</v>
      </c>
      <c r="N189" s="32" t="s">
        <v>15226</v>
      </c>
      <c r="O189" s="32" t="s">
        <v>26284</v>
      </c>
      <c r="P189" s="32">
        <v>118</v>
      </c>
      <c r="Q189" s="32" t="str">
        <f t="shared" si="5"/>
        <v># Rhobite | F | 118</v>
      </c>
      <c r="S189" s="32" t="str">
        <f t="shared" si="6"/>
        <v>118 : "Rhobite",</v>
      </c>
    </row>
    <row r="190" spans="1:19" ht="27" thickBot="1">
      <c r="A190" s="60" t="s">
        <v>15031</v>
      </c>
      <c r="B190" s="60" t="s">
        <v>26293</v>
      </c>
      <c r="C190" s="61" t="s">
        <v>26284</v>
      </c>
      <c r="D190" s="60" t="s">
        <v>26294</v>
      </c>
      <c r="E190" s="32">
        <f>VLOOKUP(TRIM(A190),'Monster Properties'!$G$2:$H$371,2,FALSE)</f>
        <v>52</v>
      </c>
      <c r="N190" s="32" t="s">
        <v>15031</v>
      </c>
      <c r="O190" s="32" t="s">
        <v>26284</v>
      </c>
      <c r="P190" s="32">
        <v>52</v>
      </c>
      <c r="Q190" s="32" t="str">
        <f t="shared" si="5"/>
        <v># TumbleWeed | F | 52</v>
      </c>
      <c r="S190" s="32" t="str">
        <f t="shared" si="6"/>
        <v>52 : "TumbleWeed",</v>
      </c>
    </row>
    <row r="191" spans="1:19" ht="16.5" thickBot="1">
      <c r="A191" s="60" t="s">
        <v>15113</v>
      </c>
      <c r="B191" s="60" t="s">
        <v>26293</v>
      </c>
      <c r="C191" s="61" t="s">
        <v>26284</v>
      </c>
      <c r="D191" s="60" t="s">
        <v>26294</v>
      </c>
      <c r="E191" s="32">
        <f>VLOOKUP(TRIM(A191),'Monster Properties'!$G$2:$H$371,2,FALSE)</f>
        <v>72</v>
      </c>
      <c r="N191" s="32" t="s">
        <v>15113</v>
      </c>
      <c r="O191" s="32" t="s">
        <v>26284</v>
      </c>
      <c r="P191" s="32">
        <v>72</v>
      </c>
      <c r="Q191" s="32" t="str">
        <f t="shared" si="5"/>
        <v># Ing | F | 72</v>
      </c>
      <c r="S191" s="32" t="str">
        <f t="shared" si="6"/>
        <v>72 : "Ing",</v>
      </c>
    </row>
    <row r="192" spans="1:19" ht="16.5" thickBot="1">
      <c r="A192" s="60" t="s">
        <v>15291</v>
      </c>
      <c r="B192" s="60" t="s">
        <v>26293</v>
      </c>
      <c r="C192" s="61" t="s">
        <v>26284</v>
      </c>
      <c r="D192" s="60" t="s">
        <v>26294</v>
      </c>
      <c r="E192" s="32">
        <f>VLOOKUP(TRIM(A192),'Monster Properties'!$G$2:$H$371,2,FALSE)</f>
        <v>146</v>
      </c>
      <c r="N192" s="32" t="s">
        <v>15291</v>
      </c>
      <c r="O192" s="32" t="s">
        <v>26284</v>
      </c>
      <c r="P192" s="32">
        <v>146</v>
      </c>
      <c r="Q192" s="32" t="str">
        <f t="shared" si="5"/>
        <v># Crusher | F | 146</v>
      </c>
      <c r="S192" s="32" t="str">
        <f t="shared" si="6"/>
        <v>146 : "Crusher",</v>
      </c>
    </row>
    <row r="193" spans="1:19" ht="16.5" thickBot="1">
      <c r="A193" s="60" t="s">
        <v>15350</v>
      </c>
      <c r="B193" s="60" t="s">
        <v>26293</v>
      </c>
      <c r="C193" s="61" t="s">
        <v>26284</v>
      </c>
      <c r="D193" s="60" t="s">
        <v>26294</v>
      </c>
      <c r="E193" s="32">
        <f>VLOOKUP(TRIM(A193),'Monster Properties'!$G$2:$H$371,2,FALSE)</f>
        <v>164</v>
      </c>
      <c r="N193" s="32" t="s">
        <v>15350</v>
      </c>
      <c r="O193" s="32" t="s">
        <v>26284</v>
      </c>
      <c r="P193" s="32">
        <v>164</v>
      </c>
      <c r="Q193" s="32" t="str">
        <f t="shared" si="5"/>
        <v># Misfit | F | 164</v>
      </c>
      <c r="S193" s="32" t="str">
        <f t="shared" si="6"/>
        <v>164 : "Misfit",</v>
      </c>
    </row>
    <row r="194" spans="1:19" ht="16.5" thickBot="1">
      <c r="A194" s="60" t="s">
        <v>15465</v>
      </c>
      <c r="B194" s="60" t="s">
        <v>26293</v>
      </c>
      <c r="C194" s="61" t="s">
        <v>26284</v>
      </c>
      <c r="D194" s="60" t="s">
        <v>26294</v>
      </c>
      <c r="E194" s="32">
        <f>VLOOKUP(TRIM(A194),'Monster Properties'!$G$2:$H$371,2,FALSE)</f>
        <v>218</v>
      </c>
      <c r="N194" s="32" t="s">
        <v>15465</v>
      </c>
      <c r="O194" s="32" t="s">
        <v>26284</v>
      </c>
      <c r="P194" s="32">
        <v>218</v>
      </c>
      <c r="Q194" s="32" t="str">
        <f t="shared" si="5"/>
        <v># Psychot | F | 218</v>
      </c>
      <c r="S194" s="32" t="str">
        <f t="shared" si="6"/>
        <v>218 : "Psychot",</v>
      </c>
    </row>
    <row r="195" spans="1:19" ht="16.5" thickBot="1">
      <c r="A195" s="60" t="s">
        <v>14892</v>
      </c>
      <c r="B195" s="60" t="s">
        <v>1084</v>
      </c>
      <c r="C195" s="61" t="s">
        <v>26284</v>
      </c>
      <c r="D195" s="60"/>
      <c r="E195" s="32">
        <f>VLOOKUP(TRIM(A195),'Monster Properties'!$G$2:$H$371,2,FALSE)</f>
        <v>4</v>
      </c>
      <c r="N195" s="32" t="s">
        <v>14892</v>
      </c>
      <c r="O195" s="32" t="s">
        <v>26284</v>
      </c>
      <c r="P195" s="32">
        <v>4</v>
      </c>
      <c r="Q195" s="32" t="str">
        <f t="shared" ref="Q195:Q245" si="7">"# "&amp;N195&amp;" | "&amp;O195&amp;" | "&amp;P195</f>
        <v># Samurai | F | 4</v>
      </c>
      <c r="S195" s="32" t="str">
        <f t="shared" ref="S195:S256" si="8">P195&amp;" : """&amp;N195&amp;""","</f>
        <v>4 : "Samurai",</v>
      </c>
    </row>
    <row r="196" spans="1:19" ht="16.5" thickBot="1">
      <c r="A196" s="60" t="s">
        <v>15131</v>
      </c>
      <c r="B196" s="60" t="s">
        <v>1084</v>
      </c>
      <c r="C196" s="61" t="s">
        <v>26284</v>
      </c>
      <c r="D196" s="60"/>
      <c r="E196" s="32">
        <f>VLOOKUP(TRIM(A196),'Monster Properties'!$G$2:$H$371,2,FALSE)</f>
        <v>80</v>
      </c>
      <c r="N196" s="32" t="s">
        <v>15131</v>
      </c>
      <c r="O196" s="32" t="s">
        <v>26284</v>
      </c>
      <c r="P196" s="32">
        <v>80</v>
      </c>
      <c r="Q196" s="32" t="str">
        <f t="shared" si="7"/>
        <v># Still Life | F | 80</v>
      </c>
      <c r="S196" s="32" t="str">
        <f t="shared" si="8"/>
        <v>80 : "Still Life",</v>
      </c>
    </row>
    <row r="197" spans="1:19" ht="16.5" thickBot="1">
      <c r="A197" s="60" t="s">
        <v>14947</v>
      </c>
      <c r="B197" s="60" t="s">
        <v>1055</v>
      </c>
      <c r="C197" s="61" t="s">
        <v>26284</v>
      </c>
      <c r="D197" s="60"/>
      <c r="E197" s="32">
        <f>VLOOKUP(TRIM(A197),'Monster Properties'!$G$2:$H$371,2,FALSE)</f>
        <v>21</v>
      </c>
      <c r="N197" s="32" t="s">
        <v>14947</v>
      </c>
      <c r="O197" s="32" t="s">
        <v>26284</v>
      </c>
      <c r="P197" s="32">
        <v>21</v>
      </c>
      <c r="Q197" s="32" t="str">
        <f t="shared" si="7"/>
        <v># Rhinotaur | F | 21</v>
      </c>
      <c r="S197" s="32" t="str">
        <f t="shared" si="8"/>
        <v>21 : "Rhinotaur",</v>
      </c>
    </row>
    <row r="198" spans="1:19" ht="16.5" thickBot="1">
      <c r="A198" s="60" t="s">
        <v>15025</v>
      </c>
      <c r="B198" s="60" t="s">
        <v>1055</v>
      </c>
      <c r="C198" s="61" t="s">
        <v>26284</v>
      </c>
      <c r="D198" s="60"/>
      <c r="E198" s="32">
        <f>VLOOKUP(TRIM(A198),'Monster Properties'!$G$2:$H$371,2,FALSE)</f>
        <v>48</v>
      </c>
      <c r="N198" s="32" t="s">
        <v>15025</v>
      </c>
      <c r="O198" s="32" t="s">
        <v>26284</v>
      </c>
      <c r="P198" s="32">
        <v>48</v>
      </c>
      <c r="Q198" s="32" t="str">
        <f t="shared" si="7"/>
        <v># Delta Bug | F | 48</v>
      </c>
      <c r="S198" s="32" t="str">
        <f t="shared" si="8"/>
        <v>48 : "Delta Bug",</v>
      </c>
    </row>
    <row r="199" spans="1:19" ht="16.5" thickBot="1">
      <c r="A199" s="60" t="s">
        <v>15462</v>
      </c>
      <c r="B199" s="60" t="s">
        <v>1055</v>
      </c>
      <c r="C199" s="61" t="s">
        <v>26284</v>
      </c>
      <c r="D199" s="60"/>
      <c r="E199" s="32">
        <f>VLOOKUP(TRIM(A199),'Monster Properties'!$G$2:$H$371,2,FALSE)</f>
        <v>217</v>
      </c>
      <c r="N199" s="32" t="s">
        <v>15462</v>
      </c>
      <c r="O199" s="32" t="s">
        <v>26284</v>
      </c>
      <c r="P199" s="32">
        <v>217</v>
      </c>
      <c r="Q199" s="32" t="str">
        <f t="shared" si="7"/>
        <v># Dueller | F | 217</v>
      </c>
      <c r="S199" s="32" t="str">
        <f t="shared" si="8"/>
        <v>217 : "Dueller",</v>
      </c>
    </row>
    <row r="200" spans="1:19" ht="16.5" thickBot="1">
      <c r="A200" s="60" t="s">
        <v>15280</v>
      </c>
      <c r="B200" s="60" t="s">
        <v>1072</v>
      </c>
      <c r="C200" s="61" t="s">
        <v>26284</v>
      </c>
      <c r="D200" s="60"/>
      <c r="E200" s="32">
        <f>VLOOKUP(TRIM(A200),'Monster Properties'!$G$2:$H$371,2,FALSE)</f>
        <v>139</v>
      </c>
      <c r="N200" s="32" t="s">
        <v>15280</v>
      </c>
      <c r="O200" s="32" t="s">
        <v>26284</v>
      </c>
      <c r="P200" s="32">
        <v>139</v>
      </c>
      <c r="Q200" s="32" t="str">
        <f t="shared" si="7"/>
        <v># Drop | F | 139</v>
      </c>
      <c r="S200" s="32" t="str">
        <f t="shared" si="8"/>
        <v>139 : "Drop",</v>
      </c>
    </row>
    <row r="201" spans="1:19" ht="16.5" thickBot="1">
      <c r="A201" s="60" t="s">
        <v>14900</v>
      </c>
      <c r="B201" s="60" t="s">
        <v>1070</v>
      </c>
      <c r="C201" s="61" t="s">
        <v>26284</v>
      </c>
      <c r="D201" s="60"/>
      <c r="E201" s="32">
        <f>VLOOKUP(TRIM(A201),'Monster Properties'!$G$2:$H$371,2,FALSE)</f>
        <v>6</v>
      </c>
      <c r="N201" s="32" t="s">
        <v>14900</v>
      </c>
      <c r="O201" s="32" t="s">
        <v>26284</v>
      </c>
      <c r="P201" s="32">
        <v>6</v>
      </c>
      <c r="Q201" s="32" t="str">
        <f t="shared" si="7"/>
        <v># Mag Roader | F | 6</v>
      </c>
      <c r="S201" s="32" t="str">
        <f t="shared" si="8"/>
        <v>6 : "Mag Roader",</v>
      </c>
    </row>
    <row r="202" spans="1:19" ht="16.5" thickBot="1">
      <c r="A202" s="60" t="s">
        <v>14942</v>
      </c>
      <c r="B202" s="60" t="s">
        <v>1086</v>
      </c>
      <c r="C202" s="61" t="s">
        <v>26284</v>
      </c>
      <c r="D202" s="60" t="s">
        <v>26295</v>
      </c>
      <c r="E202" s="32">
        <f>VLOOKUP(TRIM(A202),'Monster Properties'!$G$2:$H$371,2,FALSE)</f>
        <v>20</v>
      </c>
      <c r="N202" s="32" t="s">
        <v>14942</v>
      </c>
      <c r="O202" s="32" t="s">
        <v>26284</v>
      </c>
      <c r="P202" s="32">
        <v>20</v>
      </c>
      <c r="Q202" s="32" t="str">
        <f t="shared" si="7"/>
        <v># Ursus | F | 20</v>
      </c>
      <c r="S202" s="32" t="str">
        <f t="shared" si="8"/>
        <v>20 : "Ursus",</v>
      </c>
    </row>
    <row r="203" spans="1:19" ht="16.5" thickBot="1">
      <c r="A203" s="60" t="s">
        <v>15016</v>
      </c>
      <c r="B203" s="60" t="s">
        <v>1086</v>
      </c>
      <c r="C203" s="61" t="s">
        <v>26284</v>
      </c>
      <c r="D203" s="60" t="s">
        <v>26295</v>
      </c>
      <c r="E203" s="32">
        <f>VLOOKUP(TRIM(A203),'Monster Properties'!$G$2:$H$371,2,FALSE)</f>
        <v>44</v>
      </c>
      <c r="N203" s="32" t="s">
        <v>15016</v>
      </c>
      <c r="O203" s="32" t="s">
        <v>26284</v>
      </c>
      <c r="P203" s="32">
        <v>44</v>
      </c>
      <c r="Q203" s="32" t="str">
        <f t="shared" si="7"/>
        <v># HermitCrab | F | 44</v>
      </c>
      <c r="S203" s="32" t="str">
        <f t="shared" si="8"/>
        <v>44 : "HermitCrab",</v>
      </c>
    </row>
    <row r="204" spans="1:19" ht="16.5" thickBot="1">
      <c r="A204" s="60" t="s">
        <v>15279</v>
      </c>
      <c r="B204" s="60" t="s">
        <v>1086</v>
      </c>
      <c r="C204" s="61" t="s">
        <v>26284</v>
      </c>
      <c r="D204" s="60" t="s">
        <v>26295</v>
      </c>
      <c r="E204" s="32">
        <f>VLOOKUP(TRIM(A204),'Monster Properties'!$G$2:$H$371,2,FALSE)</f>
        <v>138</v>
      </c>
      <c r="N204" s="32" t="s">
        <v>15279</v>
      </c>
      <c r="O204" s="32" t="s">
        <v>26284</v>
      </c>
      <c r="P204" s="32">
        <v>138</v>
      </c>
      <c r="Q204" s="32" t="str">
        <f t="shared" si="7"/>
        <v># GloomShell | F | 138</v>
      </c>
      <c r="S204" s="32" t="str">
        <f t="shared" si="8"/>
        <v>138 : "GloomShell",</v>
      </c>
    </row>
    <row r="205" spans="1:19" ht="16.5" thickBot="1">
      <c r="A205" s="60" t="s">
        <v>15370</v>
      </c>
      <c r="B205" s="60" t="s">
        <v>1122</v>
      </c>
      <c r="C205" s="61" t="s">
        <v>26284</v>
      </c>
      <c r="D205" s="60"/>
      <c r="E205" s="32">
        <f>VLOOKUP(TRIM(A205),'Monster Properties'!$G$2:$H$371,2,FALSE)</f>
        <v>173</v>
      </c>
      <c r="N205" s="32" t="s">
        <v>15370</v>
      </c>
      <c r="O205" s="32" t="s">
        <v>26284</v>
      </c>
      <c r="P205" s="32">
        <v>173</v>
      </c>
      <c r="Q205" s="32" t="str">
        <f t="shared" si="7"/>
        <v># SoulDancer | F | 173</v>
      </c>
      <c r="S205" s="32" t="str">
        <f t="shared" si="8"/>
        <v>173 : "SoulDancer",</v>
      </c>
    </row>
    <row r="206" spans="1:19" ht="16.5" thickBot="1">
      <c r="A206" s="60" t="s">
        <v>15397</v>
      </c>
      <c r="B206" s="60" t="s">
        <v>1122</v>
      </c>
      <c r="C206" s="61" t="s">
        <v>26284</v>
      </c>
      <c r="D206" s="60"/>
      <c r="E206" s="32">
        <f>VLOOKUP(TRIM(A206),'Monster Properties'!$G$2:$H$371,2,FALSE)</f>
        <v>186</v>
      </c>
      <c r="N206" s="32" t="s">
        <v>15397</v>
      </c>
      <c r="O206" s="32" t="s">
        <v>26284</v>
      </c>
      <c r="P206" s="32">
        <v>186</v>
      </c>
      <c r="Q206" s="32" t="str">
        <f t="shared" si="7"/>
        <v># StillGoing | F | 186</v>
      </c>
      <c r="S206" s="32" t="str">
        <f t="shared" si="8"/>
        <v>186 : "StillGoing",</v>
      </c>
    </row>
    <row r="207" spans="1:19" ht="16.5" thickBot="1">
      <c r="A207" s="60" t="s">
        <v>14941</v>
      </c>
      <c r="B207" s="60" t="s">
        <v>1057</v>
      </c>
      <c r="C207" s="61" t="s">
        <v>26284</v>
      </c>
      <c r="D207" s="60"/>
      <c r="E207" s="32">
        <f>VLOOKUP(TRIM(A207),'Monster Properties'!$G$2:$H$371,2,FALSE)</f>
        <v>19</v>
      </c>
      <c r="N207" s="32" t="s">
        <v>14941</v>
      </c>
      <c r="O207" s="32" t="s">
        <v>26284</v>
      </c>
      <c r="P207" s="32">
        <v>19</v>
      </c>
      <c r="Q207" s="32" t="str">
        <f t="shared" si="7"/>
        <v># Were-Rat | F | 19</v>
      </c>
      <c r="S207" s="32" t="str">
        <f t="shared" si="8"/>
        <v>19 : "Were-Rat",</v>
      </c>
    </row>
    <row r="208" spans="1:19" ht="16.5" thickBot="1">
      <c r="A208" s="60" t="s">
        <v>15009</v>
      </c>
      <c r="B208" s="60" t="s">
        <v>1057</v>
      </c>
      <c r="C208" s="61" t="s">
        <v>26284</v>
      </c>
      <c r="D208" s="60"/>
      <c r="E208" s="32">
        <f>VLOOKUP(TRIM(A208),'Monster Properties'!$G$2:$H$371,2,FALSE)</f>
        <v>41</v>
      </c>
      <c r="N208" s="32" t="s">
        <v>15009</v>
      </c>
      <c r="O208" s="32" t="s">
        <v>26284</v>
      </c>
      <c r="P208" s="32">
        <v>41</v>
      </c>
      <c r="Q208" s="32" t="str">
        <f t="shared" si="7"/>
        <v># Beakor | F | 41</v>
      </c>
      <c r="S208" s="32" t="str">
        <f t="shared" si="8"/>
        <v>41 : "Beakor",</v>
      </c>
    </row>
    <row r="209" spans="1:19" ht="16.5" thickBot="1">
      <c r="A209" s="60" t="s">
        <v>15035</v>
      </c>
      <c r="B209" s="60" t="s">
        <v>1057</v>
      </c>
      <c r="C209" s="61" t="s">
        <v>26284</v>
      </c>
      <c r="D209" s="60"/>
      <c r="E209" s="32">
        <f>VLOOKUP(TRIM(A209),'Monster Properties'!$G$2:$H$371,2,FALSE)</f>
        <v>54</v>
      </c>
      <c r="N209" s="32" t="s">
        <v>15035</v>
      </c>
      <c r="O209" s="32" t="s">
        <v>26284</v>
      </c>
      <c r="P209" s="32">
        <v>54</v>
      </c>
      <c r="Q209" s="32" t="str">
        <f t="shared" si="7"/>
        <v># Trilobiter | F | 54</v>
      </c>
      <c r="S209" s="32" t="str">
        <f t="shared" si="8"/>
        <v>54 : "Trilobiter",</v>
      </c>
    </row>
    <row r="210" spans="1:19" ht="16.5" thickBot="1">
      <c r="A210" s="60" t="s">
        <v>15116</v>
      </c>
      <c r="B210" s="60" t="s">
        <v>1057</v>
      </c>
      <c r="C210" s="61" t="s">
        <v>26284</v>
      </c>
      <c r="D210" s="60"/>
      <c r="E210" s="32">
        <f>VLOOKUP(TRIM(A210),'Monster Properties'!$G$2:$H$371,2,FALSE)</f>
        <v>73</v>
      </c>
      <c r="N210" s="32" t="s">
        <v>15116</v>
      </c>
      <c r="O210" s="32" t="s">
        <v>26284</v>
      </c>
      <c r="P210" s="32">
        <v>73</v>
      </c>
      <c r="Q210" s="32" t="str">
        <f t="shared" si="7"/>
        <v># Humpty | F | 73</v>
      </c>
      <c r="S210" s="32" t="str">
        <f t="shared" si="8"/>
        <v>73 : "Humpty",</v>
      </c>
    </row>
    <row r="211" spans="1:19" ht="16.5" thickBot="1">
      <c r="A211" s="60" t="s">
        <v>15288</v>
      </c>
      <c r="B211" s="60" t="s">
        <v>1057</v>
      </c>
      <c r="C211" s="61" t="s">
        <v>26284</v>
      </c>
      <c r="D211" s="60"/>
      <c r="E211" s="32">
        <f>VLOOKUP(TRIM(A211),'Monster Properties'!$G$2:$H$371,2,FALSE)</f>
        <v>144</v>
      </c>
      <c r="N211" s="32" t="s">
        <v>15288</v>
      </c>
      <c r="O211" s="32" t="s">
        <v>26284</v>
      </c>
      <c r="P211" s="32">
        <v>144</v>
      </c>
      <c r="Q211" s="32" t="str">
        <f t="shared" si="7"/>
        <v># Over Grunk | F | 144</v>
      </c>
      <c r="S211" s="32" t="str">
        <f t="shared" si="8"/>
        <v>144 : "Over Grunk",</v>
      </c>
    </row>
    <row r="212" spans="1:19" ht="16.5" thickBot="1">
      <c r="A212" s="60" t="s">
        <v>15484</v>
      </c>
      <c r="B212" s="60" t="s">
        <v>1057</v>
      </c>
      <c r="C212" s="61" t="s">
        <v>26284</v>
      </c>
      <c r="D212" s="60"/>
      <c r="E212" s="32">
        <f>VLOOKUP(TRIM(A212),'Monster Properties'!$G$2:$H$371,2,FALSE)</f>
        <v>225</v>
      </c>
      <c r="N212" s="32" t="s">
        <v>15484</v>
      </c>
      <c r="O212" s="32" t="s">
        <v>26284</v>
      </c>
      <c r="P212" s="32">
        <v>225</v>
      </c>
      <c r="Q212" s="32" t="str">
        <f t="shared" si="7"/>
        <v># Scorpion | F | 225</v>
      </c>
      <c r="S212" s="32" t="str">
        <f t="shared" si="8"/>
        <v>225 : "Scorpion",</v>
      </c>
    </row>
    <row r="213" spans="1:19" ht="16.5" thickBot="1">
      <c r="A213" s="60" t="s">
        <v>15507</v>
      </c>
      <c r="B213" s="60" t="s">
        <v>1057</v>
      </c>
      <c r="C213" s="61" t="s">
        <v>26284</v>
      </c>
      <c r="D213" s="60"/>
      <c r="E213" s="32">
        <f>VLOOKUP(TRIM(A213),'Monster Properties'!$G$2:$H$371,2,FALSE)</f>
        <v>235</v>
      </c>
      <c r="N213" s="32" t="s">
        <v>15507</v>
      </c>
      <c r="O213" s="32" t="s">
        <v>26284</v>
      </c>
      <c r="P213" s="32">
        <v>235</v>
      </c>
      <c r="Q213" s="32" t="str">
        <f t="shared" si="7"/>
        <v># Abolisher | F | 235</v>
      </c>
      <c r="S213" s="32" t="str">
        <f t="shared" si="8"/>
        <v>235 : "Abolisher",</v>
      </c>
    </row>
    <row r="214" spans="1:19" ht="16.5" thickBot="1">
      <c r="A214" s="60" t="s">
        <v>15514</v>
      </c>
      <c r="B214" s="60" t="s">
        <v>1124</v>
      </c>
      <c r="C214" s="61" t="s">
        <v>26284</v>
      </c>
      <c r="D214" s="60" t="s">
        <v>26296</v>
      </c>
      <c r="E214" s="32">
        <f>VLOOKUP(TRIM(A214),'Monster Properties'!$G$2:$H$371,2,FALSE)</f>
        <v>238</v>
      </c>
      <c r="N214" s="32" t="s">
        <v>15514</v>
      </c>
      <c r="O214" s="32" t="s">
        <v>26284</v>
      </c>
      <c r="P214" s="32">
        <v>238</v>
      </c>
      <c r="Q214" s="32" t="str">
        <f t="shared" si="7"/>
        <v># Mandrake | F | 238</v>
      </c>
      <c r="S214" s="32" t="str">
        <f t="shared" si="8"/>
        <v>238 : "Mandrake",</v>
      </c>
    </row>
    <row r="215" spans="1:19" ht="16.5" thickBot="1">
      <c r="A215" s="60" t="s">
        <v>15300</v>
      </c>
      <c r="B215" s="60" t="s">
        <v>1106</v>
      </c>
      <c r="C215" s="61" t="s">
        <v>26284</v>
      </c>
      <c r="D215" s="60" t="s">
        <v>26297</v>
      </c>
      <c r="E215" s="32">
        <f>VLOOKUP(TRIM(A215),'Monster Properties'!$G$2:$H$371,2,FALSE)</f>
        <v>151</v>
      </c>
      <c r="N215" s="32" t="s">
        <v>15300</v>
      </c>
      <c r="O215" s="32" t="s">
        <v>26284</v>
      </c>
      <c r="P215" s="32">
        <v>151</v>
      </c>
      <c r="Q215" s="32" t="str">
        <f t="shared" si="7"/>
        <v># Maliga | F | 151</v>
      </c>
      <c r="S215" s="32" t="str">
        <f t="shared" si="8"/>
        <v>151 : "Maliga",</v>
      </c>
    </row>
    <row r="216" spans="1:19" ht="16.5" thickBot="1">
      <c r="A216" s="60" t="s">
        <v>15263</v>
      </c>
      <c r="B216" s="60" t="s">
        <v>1030</v>
      </c>
      <c r="C216" s="61" t="s">
        <v>26284</v>
      </c>
      <c r="D216" s="60"/>
      <c r="E216" s="32">
        <f>VLOOKUP(TRIM(A216),'Monster Properties'!$G$2:$H$371,2,FALSE)</f>
        <v>131</v>
      </c>
      <c r="N216" s="32" t="s">
        <v>15263</v>
      </c>
      <c r="O216" s="32" t="s">
        <v>26284</v>
      </c>
      <c r="P216" s="32">
        <v>131</v>
      </c>
      <c r="Q216" s="32" t="str">
        <f t="shared" si="7"/>
        <v># Dragon | F | 131</v>
      </c>
      <c r="S216" s="32" t="str">
        <f t="shared" si="8"/>
        <v>131 : "Dragon",</v>
      </c>
    </row>
    <row r="217" spans="1:19" ht="16.5" thickBot="1">
      <c r="A217" s="60" t="s">
        <v>15366</v>
      </c>
      <c r="B217" s="60" t="s">
        <v>1030</v>
      </c>
      <c r="C217" s="61" t="s">
        <v>26284</v>
      </c>
      <c r="D217" s="60"/>
      <c r="E217" s="32">
        <f>VLOOKUP(TRIM(A217),'Monster Properties'!$G$2:$H$371,2,FALSE)</f>
        <v>172</v>
      </c>
      <c r="N217" s="32" t="s">
        <v>15366</v>
      </c>
      <c r="O217" s="32" t="s">
        <v>26284</v>
      </c>
      <c r="P217" s="32">
        <v>172</v>
      </c>
      <c r="Q217" s="32" t="str">
        <f t="shared" si="7"/>
        <v># Pan Dora | F | 172</v>
      </c>
      <c r="S217" s="32" t="str">
        <f t="shared" si="8"/>
        <v>172 : "Pan Dora",</v>
      </c>
    </row>
    <row r="218" spans="1:19" ht="16.5" thickBot="1">
      <c r="A218" s="60" t="s">
        <v>15522</v>
      </c>
      <c r="B218" s="60" t="s">
        <v>1030</v>
      </c>
      <c r="C218" s="61" t="s">
        <v>26284</v>
      </c>
      <c r="D218" s="60"/>
      <c r="E218" s="32">
        <f>VLOOKUP(TRIM(A218),'Monster Properties'!$G$2:$H$371,2,FALSE)</f>
        <v>242</v>
      </c>
      <c r="N218" s="32" t="s">
        <v>15522</v>
      </c>
      <c r="O218" s="32" t="s">
        <v>26284</v>
      </c>
      <c r="P218" s="32">
        <v>242</v>
      </c>
      <c r="Q218" s="32" t="str">
        <f t="shared" si="7"/>
        <v># Borras | F | 242</v>
      </c>
      <c r="S218" s="32" t="str">
        <f t="shared" si="8"/>
        <v>242 : "Borras",</v>
      </c>
    </row>
    <row r="219" spans="1:19" ht="16.5" thickBot="1">
      <c r="A219" s="60" t="s">
        <v>15544</v>
      </c>
      <c r="B219" s="60" t="s">
        <v>1213</v>
      </c>
      <c r="C219" s="61" t="s">
        <v>26284</v>
      </c>
      <c r="D219" s="60"/>
      <c r="E219" s="32">
        <f>VLOOKUP(TRIM(A219),'Monster Properties'!$G$2:$H$371,2,FALSE)</f>
        <v>251</v>
      </c>
      <c r="N219" s="32" t="s">
        <v>15544</v>
      </c>
      <c r="O219" s="32" t="s">
        <v>26284</v>
      </c>
      <c r="P219" s="32">
        <v>251</v>
      </c>
      <c r="Q219" s="32" t="str">
        <f t="shared" si="7"/>
        <v># Veteran | F | 251</v>
      </c>
      <c r="S219" s="32" t="str">
        <f t="shared" si="8"/>
        <v>251 : "Veteran",</v>
      </c>
    </row>
    <row r="220" spans="1:19" ht="16.5" thickBot="1">
      <c r="A220" s="60" t="s">
        <v>15423</v>
      </c>
      <c r="B220" s="60" t="s">
        <v>1039</v>
      </c>
      <c r="C220" s="61" t="s">
        <v>26284</v>
      </c>
      <c r="D220" s="60"/>
      <c r="E220" s="32">
        <f>VLOOKUP(TRIM(A220),'Monster Properties'!$G$2:$H$371,2,FALSE)</f>
        <v>194</v>
      </c>
      <c r="N220" s="32" t="s">
        <v>15423</v>
      </c>
      <c r="O220" s="32" t="s">
        <v>26284</v>
      </c>
      <c r="P220" s="32">
        <v>194</v>
      </c>
      <c r="Q220" s="32" t="str">
        <f t="shared" si="7"/>
        <v># Sp Forces | F | 194</v>
      </c>
      <c r="S220" s="32" t="str">
        <f t="shared" si="8"/>
        <v>194 : "Sp Forces",</v>
      </c>
    </row>
    <row r="221" spans="1:19" ht="16.5" thickBot="1">
      <c r="A221" s="60" t="s">
        <v>14989</v>
      </c>
      <c r="B221" s="60" t="s">
        <v>1132</v>
      </c>
      <c r="C221" s="61" t="s">
        <v>26284</v>
      </c>
      <c r="D221" s="60"/>
      <c r="E221" s="32">
        <f>VLOOKUP(TRIM(A221),'Monster Properties'!$G$2:$H$371,2,FALSE)</f>
        <v>35</v>
      </c>
      <c r="N221" s="32" t="s">
        <v>14989</v>
      </c>
      <c r="O221" s="32" t="s">
        <v>26284</v>
      </c>
      <c r="P221" s="32">
        <v>35</v>
      </c>
      <c r="Q221" s="32" t="str">
        <f t="shared" si="7"/>
        <v># FossilFang | F | 35</v>
      </c>
      <c r="S221" s="32" t="str">
        <f t="shared" si="8"/>
        <v>35 : "FossilFang",</v>
      </c>
    </row>
    <row r="222" spans="1:19" ht="16.5" thickBot="1">
      <c r="A222" s="60" t="s">
        <v>15171</v>
      </c>
      <c r="B222" s="60" t="s">
        <v>1132</v>
      </c>
      <c r="C222" s="61" t="s">
        <v>26284</v>
      </c>
      <c r="D222" s="60"/>
      <c r="E222" s="32">
        <f>VLOOKUP(TRIM(A222),'Monster Properties'!$G$2:$H$371,2,FALSE)</f>
        <v>95</v>
      </c>
      <c r="N222" s="32" t="s">
        <v>15171</v>
      </c>
      <c r="O222" s="32" t="s">
        <v>26284</v>
      </c>
      <c r="P222" s="32">
        <v>95</v>
      </c>
      <c r="Q222" s="32" t="str">
        <f t="shared" si="7"/>
        <v># Sand Horse | F | 95</v>
      </c>
      <c r="S222" s="32" t="str">
        <f t="shared" si="8"/>
        <v>95 : "Sand Horse",</v>
      </c>
    </row>
    <row r="223" spans="1:19" ht="16.5" thickBot="1">
      <c r="A223" s="60" t="s">
        <v>15010</v>
      </c>
      <c r="B223" s="60" t="s">
        <v>1098</v>
      </c>
      <c r="C223" s="61" t="s">
        <v>26284</v>
      </c>
      <c r="D223" s="60" t="s">
        <v>26298</v>
      </c>
      <c r="E223" s="32">
        <f>VLOOKUP(TRIM(A223),'Monster Properties'!$G$2:$H$371,2,FALSE)</f>
        <v>42</v>
      </c>
      <c r="N223" s="32" t="s">
        <v>15010</v>
      </c>
      <c r="O223" s="32" t="s">
        <v>26284</v>
      </c>
      <c r="P223" s="32">
        <v>42</v>
      </c>
      <c r="Q223" s="32" t="str">
        <f t="shared" si="7"/>
        <v># Vulture | F | 42</v>
      </c>
      <c r="S223" s="32" t="str">
        <f t="shared" si="8"/>
        <v>42 : "Vulture",</v>
      </c>
    </row>
    <row r="224" spans="1:19" ht="16.5" thickBot="1">
      <c r="A224" s="60" t="s">
        <v>15275</v>
      </c>
      <c r="B224" s="60" t="s">
        <v>1098</v>
      </c>
      <c r="C224" s="61" t="s">
        <v>26284</v>
      </c>
      <c r="D224" s="60" t="s">
        <v>26298</v>
      </c>
      <c r="E224" s="32">
        <f>VLOOKUP(TRIM(A224),'Monster Properties'!$G$2:$H$371,2,FALSE)</f>
        <v>136</v>
      </c>
      <c r="N224" s="32" t="s">
        <v>15275</v>
      </c>
      <c r="O224" s="32" t="s">
        <v>26284</v>
      </c>
      <c r="P224" s="32">
        <v>136</v>
      </c>
      <c r="Q224" s="32" t="str">
        <f t="shared" si="7"/>
        <v># Gobbler | F | 136</v>
      </c>
      <c r="S224" s="32" t="str">
        <f t="shared" si="8"/>
        <v>136 : "Gobbler",</v>
      </c>
    </row>
    <row r="225" spans="1:19" ht="16.5" thickBot="1">
      <c r="A225" s="60" t="s">
        <v>15498</v>
      </c>
      <c r="B225" s="60" t="s">
        <v>1098</v>
      </c>
      <c r="C225" s="61" t="s">
        <v>26284</v>
      </c>
      <c r="D225" s="60" t="s">
        <v>26298</v>
      </c>
      <c r="E225" s="32">
        <f>VLOOKUP(TRIM(A225),'Monster Properties'!$G$2:$H$371,2,FALSE)</f>
        <v>230</v>
      </c>
      <c r="N225" s="32" t="s">
        <v>15498</v>
      </c>
      <c r="O225" s="32" t="s">
        <v>26284</v>
      </c>
      <c r="P225" s="32">
        <v>230</v>
      </c>
      <c r="Q225" s="32" t="str">
        <f t="shared" si="7"/>
        <v># Osprey | F | 230</v>
      </c>
      <c r="S225" s="32" t="str">
        <f t="shared" si="8"/>
        <v>230 : "Osprey",</v>
      </c>
    </row>
    <row r="226" spans="1:19" ht="16.5" thickBot="1">
      <c r="A226" s="60" t="s">
        <v>15421</v>
      </c>
      <c r="B226" s="60" t="s">
        <v>1092</v>
      </c>
      <c r="C226" s="61" t="s">
        <v>26284</v>
      </c>
      <c r="D226" s="60"/>
      <c r="E226" s="32">
        <f>VLOOKUP(TRIM(A226),'Monster Properties'!$G$2:$H$371,2,FALSE)</f>
        <v>193</v>
      </c>
      <c r="N226" s="32" t="s">
        <v>15421</v>
      </c>
      <c r="O226" s="32" t="s">
        <v>26284</v>
      </c>
      <c r="P226" s="32">
        <v>193</v>
      </c>
      <c r="Q226" s="32" t="str">
        <f t="shared" si="7"/>
        <v># Hemophyte | F | 193</v>
      </c>
      <c r="S226" s="32" t="str">
        <f t="shared" si="8"/>
        <v>193 : "Hemophyte",</v>
      </c>
    </row>
    <row r="227" spans="1:19" ht="16.5" thickBot="1">
      <c r="A227" s="60" t="s">
        <v>15281</v>
      </c>
      <c r="B227" s="60" t="s">
        <v>1071</v>
      </c>
      <c r="C227" s="61" t="s">
        <v>26284</v>
      </c>
      <c r="D227" s="60" t="s">
        <v>26299</v>
      </c>
      <c r="E227" s="32">
        <f>VLOOKUP(TRIM(A227),'Monster Properties'!$G$2:$H$371,2,FALSE)</f>
        <v>140</v>
      </c>
      <c r="N227" s="32" t="s">
        <v>15281</v>
      </c>
      <c r="O227" s="32" t="s">
        <v>26284</v>
      </c>
      <c r="P227" s="32">
        <v>140</v>
      </c>
      <c r="Q227" s="32" t="str">
        <f t="shared" si="7"/>
        <v># Mind Candy | F | 140</v>
      </c>
      <c r="S227" s="32" t="str">
        <f t="shared" si="8"/>
        <v>140 : "Mind Candy",</v>
      </c>
    </row>
    <row r="228" spans="1:19" ht="16.5" thickBot="1">
      <c r="A228" s="60" t="s">
        <v>15502</v>
      </c>
      <c r="B228" s="60" t="s">
        <v>1071</v>
      </c>
      <c r="C228" s="61" t="s">
        <v>26284</v>
      </c>
      <c r="D228" s="60" t="s">
        <v>26299</v>
      </c>
      <c r="E228" s="32">
        <f>VLOOKUP(TRIM(A228),'Monster Properties'!$G$2:$H$371,2,FALSE)</f>
        <v>233</v>
      </c>
      <c r="N228" s="32" t="s">
        <v>15502</v>
      </c>
      <c r="O228" s="32" t="s">
        <v>26284</v>
      </c>
      <c r="P228" s="32">
        <v>233</v>
      </c>
      <c r="Q228" s="32" t="str">
        <f t="shared" si="7"/>
        <v># Sea Flower | F | 233</v>
      </c>
      <c r="S228" s="32" t="str">
        <f t="shared" si="8"/>
        <v>233 : "Sea Flower",</v>
      </c>
    </row>
    <row r="229" spans="1:19" ht="16.5" thickBot="1">
      <c r="A229" s="60" t="s">
        <v>15042</v>
      </c>
      <c r="B229" s="60" t="s">
        <v>1087</v>
      </c>
      <c r="C229" s="61" t="s">
        <v>26284</v>
      </c>
      <c r="D229" s="60"/>
      <c r="E229" s="32">
        <f>VLOOKUP(TRIM(A229),'Monster Properties'!$G$2:$H$371,2,FALSE)</f>
        <v>59</v>
      </c>
      <c r="N229" s="32" t="s">
        <v>15042</v>
      </c>
      <c r="O229" s="32" t="s">
        <v>26284</v>
      </c>
      <c r="P229" s="32">
        <v>59</v>
      </c>
      <c r="Q229" s="32" t="str">
        <f t="shared" si="7"/>
        <v># Reach Frog | F | 59</v>
      </c>
      <c r="S229" s="32" t="str">
        <f t="shared" si="8"/>
        <v>59 : "Reach Frog",</v>
      </c>
    </row>
    <row r="230" spans="1:19" ht="16.5" thickBot="1">
      <c r="A230" s="60" t="s">
        <v>15119</v>
      </c>
      <c r="B230" s="60" t="s">
        <v>1087</v>
      </c>
      <c r="C230" s="61" t="s">
        <v>26284</v>
      </c>
      <c r="D230" s="60"/>
      <c r="E230" s="32">
        <f>VLOOKUP(TRIM(A230),'Monster Properties'!$G$2:$H$371,2,FALSE)</f>
        <v>75</v>
      </c>
      <c r="N230" s="32" t="s">
        <v>15119</v>
      </c>
      <c r="O230" s="32" t="s">
        <v>26284</v>
      </c>
      <c r="P230" s="32">
        <v>75</v>
      </c>
      <c r="Q230" s="32" t="str">
        <f t="shared" si="7"/>
        <v># Cruller | F | 75</v>
      </c>
      <c r="S230" s="32" t="str">
        <f t="shared" si="8"/>
        <v>75 : "Cruller",</v>
      </c>
    </row>
    <row r="231" spans="1:19" ht="16.5" thickBot="1">
      <c r="A231" s="60" t="s">
        <v>15301</v>
      </c>
      <c r="B231" s="60" t="s">
        <v>1087</v>
      </c>
      <c r="C231" s="61" t="s">
        <v>26284</v>
      </c>
      <c r="D231" s="60"/>
      <c r="E231" s="32">
        <f>VLOOKUP(TRIM(A231),'Monster Properties'!$G$2:$H$371,2,FALSE)</f>
        <v>152</v>
      </c>
      <c r="N231" s="32" t="s">
        <v>15301</v>
      </c>
      <c r="O231" s="32" t="s">
        <v>26284</v>
      </c>
      <c r="P231" s="32">
        <v>152</v>
      </c>
      <c r="Q231" s="32" t="str">
        <f t="shared" si="7"/>
        <v># Gigan Toad | F | 152</v>
      </c>
      <c r="S231" s="32" t="str">
        <f t="shared" si="8"/>
        <v>152 : "Gigan Toad",</v>
      </c>
    </row>
    <row r="232" spans="1:19" ht="16.5" thickBot="1">
      <c r="A232" s="60" t="s">
        <v>15393</v>
      </c>
      <c r="B232" s="60" t="s">
        <v>1087</v>
      </c>
      <c r="C232" s="61" t="s">
        <v>26284</v>
      </c>
      <c r="D232" s="60"/>
      <c r="E232" s="32">
        <f>VLOOKUP(TRIM(A232),'Monster Properties'!$G$2:$H$371,2,FALSE)</f>
        <v>184</v>
      </c>
      <c r="N232" s="32" t="s">
        <v>15393</v>
      </c>
      <c r="O232" s="32" t="s">
        <v>26284</v>
      </c>
      <c r="P232" s="32">
        <v>184</v>
      </c>
      <c r="Q232" s="32" t="str">
        <f t="shared" si="7"/>
        <v># Slurm | F | 184</v>
      </c>
      <c r="S232" s="32" t="str">
        <f t="shared" si="8"/>
        <v>184 : "Slurm",</v>
      </c>
    </row>
    <row r="233" spans="1:19" ht="16.5" thickBot="1">
      <c r="A233" s="60" t="s">
        <v>15070</v>
      </c>
      <c r="B233" s="60" t="s">
        <v>1109</v>
      </c>
      <c r="C233" s="61" t="s">
        <v>26284</v>
      </c>
      <c r="D233" s="60" t="s">
        <v>26300</v>
      </c>
      <c r="E233" s="32">
        <f>VLOOKUP(TRIM(A233),'Monster Properties'!$G$2:$H$371,2,FALSE)</f>
        <v>68</v>
      </c>
      <c r="N233" s="32" t="s">
        <v>15070</v>
      </c>
      <c r="O233" s="32" t="s">
        <v>26284</v>
      </c>
      <c r="P233" s="32">
        <v>68</v>
      </c>
      <c r="Q233" s="32" t="str">
        <f t="shared" si="7"/>
        <v># Telstar | F | 68</v>
      </c>
      <c r="S233" s="32" t="str">
        <f t="shared" si="8"/>
        <v>68 : "Telstar",</v>
      </c>
    </row>
    <row r="234" spans="1:19" ht="16.5" thickBot="1">
      <c r="A234" s="60" t="s">
        <v>14980</v>
      </c>
      <c r="B234" s="60" t="s">
        <v>1185</v>
      </c>
      <c r="C234" s="61" t="s">
        <v>26284</v>
      </c>
      <c r="D234" s="60" t="s">
        <v>26301</v>
      </c>
      <c r="E234" s="32">
        <f>VLOOKUP(TRIM(A234),'Monster Properties'!$G$2:$H$371,2,FALSE)</f>
        <v>33</v>
      </c>
      <c r="N234" s="32" t="s">
        <v>14980</v>
      </c>
      <c r="O234" s="32" t="s">
        <v>26284</v>
      </c>
      <c r="P234" s="32">
        <v>33</v>
      </c>
      <c r="Q234" s="32" t="str">
        <f t="shared" si="7"/>
        <v># Mesosaur | F | 33</v>
      </c>
      <c r="S234" s="32" t="str">
        <f t="shared" si="8"/>
        <v>33 : "Mesosaur",</v>
      </c>
    </row>
    <row r="235" spans="1:19" ht="16.5" thickBot="1">
      <c r="A235" s="60" t="s">
        <v>15166</v>
      </c>
      <c r="B235" s="60" t="s">
        <v>1185</v>
      </c>
      <c r="C235" s="61" t="s">
        <v>26284</v>
      </c>
      <c r="D235" s="60" t="s">
        <v>26301</v>
      </c>
      <c r="E235" s="32">
        <f>VLOOKUP(TRIM(A235),'Monster Properties'!$G$2:$H$371,2,FALSE)</f>
        <v>91</v>
      </c>
      <c r="N235" s="32" t="s">
        <v>15166</v>
      </c>
      <c r="O235" s="32" t="s">
        <v>26284</v>
      </c>
      <c r="P235" s="32">
        <v>91</v>
      </c>
      <c r="Q235" s="32" t="str">
        <f t="shared" si="7"/>
        <v># Crawler | F | 91</v>
      </c>
      <c r="S235" s="32" t="str">
        <f t="shared" si="8"/>
        <v>91 : "Crawler",</v>
      </c>
    </row>
    <row r="236" spans="1:19" ht="27" thickBot="1">
      <c r="A236" s="60" t="s">
        <v>15312</v>
      </c>
      <c r="B236" s="60" t="s">
        <v>1185</v>
      </c>
      <c r="C236" s="61" t="s">
        <v>26284</v>
      </c>
      <c r="D236" s="60" t="s">
        <v>26301</v>
      </c>
      <c r="E236" s="32">
        <f>VLOOKUP(TRIM(A236),'Monster Properties'!$G$2:$H$371,2,FALSE)</f>
        <v>158</v>
      </c>
      <c r="N236" s="32" t="s">
        <v>15312</v>
      </c>
      <c r="O236" s="32" t="s">
        <v>26284</v>
      </c>
      <c r="P236" s="32">
        <v>158</v>
      </c>
      <c r="Q236" s="32" t="str">
        <f t="shared" si="7"/>
        <v># Tomb Thumb | F | 158</v>
      </c>
      <c r="S236" s="32" t="str">
        <f t="shared" si="8"/>
        <v>158 : "Tomb Thumb",</v>
      </c>
    </row>
    <row r="237" spans="1:19" ht="16.5" thickBot="1">
      <c r="A237" s="60" t="s">
        <v>15059</v>
      </c>
      <c r="B237" s="60" t="s">
        <v>1054</v>
      </c>
      <c r="C237" s="61" t="s">
        <v>26284</v>
      </c>
      <c r="D237" s="60"/>
      <c r="E237" s="32">
        <f>VLOOKUP(TRIM(A237),'Monster Properties'!$G$2:$H$371,2,FALSE)</f>
        <v>66</v>
      </c>
      <c r="N237" s="32" t="s">
        <v>15059</v>
      </c>
      <c r="O237" s="32" t="s">
        <v>26284</v>
      </c>
      <c r="P237" s="32">
        <v>66</v>
      </c>
      <c r="Q237" s="32" t="str">
        <f t="shared" si="7"/>
        <v># M-TekArmor | F | 66</v>
      </c>
      <c r="S237" s="32" t="str">
        <f t="shared" si="8"/>
        <v>66 : "M-TekArmor",</v>
      </c>
    </row>
    <row r="238" spans="1:19" ht="16.5" thickBot="1">
      <c r="A238" s="60" t="s">
        <v>15066</v>
      </c>
      <c r="B238" s="60" t="s">
        <v>1054</v>
      </c>
      <c r="C238" s="61" t="s">
        <v>26284</v>
      </c>
      <c r="D238" s="60"/>
      <c r="E238" s="32">
        <f>VLOOKUP(TRIM(A238),'Monster Properties'!$G$2:$H$371,2,FALSE)</f>
        <v>67</v>
      </c>
      <c r="N238" s="32" t="s">
        <v>15066</v>
      </c>
      <c r="O238" s="32" t="s">
        <v>26284</v>
      </c>
      <c r="P238" s="32">
        <v>67</v>
      </c>
      <c r="Q238" s="32" t="str">
        <f t="shared" si="7"/>
        <v># Sky Armor | F | 67</v>
      </c>
      <c r="S238" s="32" t="str">
        <f t="shared" si="8"/>
        <v>67 : "Sky Armor",</v>
      </c>
    </row>
    <row r="239" spans="1:19" ht="16.5" thickBot="1">
      <c r="A239" s="60" t="s">
        <v>15308</v>
      </c>
      <c r="B239" s="60" t="s">
        <v>1054</v>
      </c>
      <c r="C239" s="61" t="s">
        <v>26284</v>
      </c>
      <c r="D239" s="60"/>
      <c r="E239" s="32">
        <f>VLOOKUP(TRIM(A239),'Monster Properties'!$G$2:$H$371,2,FALSE)</f>
        <v>157</v>
      </c>
      <c r="N239" s="32" t="s">
        <v>15308</v>
      </c>
      <c r="O239" s="32" t="s">
        <v>26284</v>
      </c>
      <c r="P239" s="32">
        <v>157</v>
      </c>
      <c r="Q239" s="32" t="str">
        <f t="shared" si="7"/>
        <v># PlutoArmor | F | 157</v>
      </c>
      <c r="S239" s="32" t="str">
        <f t="shared" si="8"/>
        <v>157 : "PlutoArmor",</v>
      </c>
    </row>
    <row r="240" spans="1:19" ht="16.5" thickBot="1">
      <c r="A240" s="60" t="s">
        <v>15314</v>
      </c>
      <c r="B240" s="60" t="s">
        <v>1054</v>
      </c>
      <c r="C240" s="61" t="s">
        <v>26284</v>
      </c>
      <c r="D240" s="60"/>
      <c r="E240" s="32">
        <f>VLOOKUP(TRIM(A240),'Monster Properties'!$G$2:$H$371,2,FALSE)</f>
        <v>159</v>
      </c>
      <c r="N240" s="32" t="s">
        <v>15314</v>
      </c>
      <c r="O240" s="32" t="s">
        <v>26284</v>
      </c>
      <c r="P240" s="32">
        <v>159</v>
      </c>
      <c r="Q240" s="32" t="str">
        <f t="shared" si="7"/>
        <v># HeavyArmor | F | 159</v>
      </c>
      <c r="S240" s="32" t="str">
        <f t="shared" si="8"/>
        <v>159 : "HeavyArmor",</v>
      </c>
    </row>
    <row r="241" spans="1:19" ht="16.5" thickBot="1">
      <c r="A241" s="60" t="s">
        <v>15487</v>
      </c>
      <c r="B241" s="60" t="s">
        <v>1054</v>
      </c>
      <c r="C241" s="61" t="s">
        <v>26284</v>
      </c>
      <c r="D241" s="60"/>
      <c r="E241" s="32">
        <f>VLOOKUP(TRIM(A241),'Monster Properties'!$G$2:$H$371,2,FALSE)</f>
        <v>227</v>
      </c>
      <c r="N241" s="32" t="s">
        <v>15487</v>
      </c>
      <c r="O241" s="32" t="s">
        <v>26284</v>
      </c>
      <c r="P241" s="32">
        <v>227</v>
      </c>
      <c r="Q241" s="32" t="str">
        <f t="shared" si="7"/>
        <v># Spit Fire | F | 227</v>
      </c>
      <c r="S241" s="32" t="str">
        <f t="shared" si="8"/>
        <v>227 : "Spit Fire",</v>
      </c>
    </row>
    <row r="242" spans="1:19" ht="16.5" thickBot="1">
      <c r="A242" s="60" t="s">
        <v>15050</v>
      </c>
      <c r="B242" s="60" t="s">
        <v>1053</v>
      </c>
      <c r="C242" s="61" t="s">
        <v>26284</v>
      </c>
      <c r="D242" s="60"/>
      <c r="E242" s="32">
        <f>VLOOKUP(TRIM(A242),'Monster Properties'!$G$2:$H$371,2,FALSE)</f>
        <v>63</v>
      </c>
      <c r="N242" s="32" t="s">
        <v>15050</v>
      </c>
      <c r="O242" s="32" t="s">
        <v>26284</v>
      </c>
      <c r="P242" s="32">
        <v>63</v>
      </c>
      <c r="Q242" s="32" t="str">
        <f t="shared" si="7"/>
        <v># Rider | F | 63</v>
      </c>
      <c r="S242" s="32" t="str">
        <f t="shared" si="8"/>
        <v>63 : "Rider",</v>
      </c>
    </row>
    <row r="243" spans="1:19" ht="16.5" thickBot="1">
      <c r="A243" s="60" t="s">
        <v>15289</v>
      </c>
      <c r="B243" s="60" t="s">
        <v>1053</v>
      </c>
      <c r="C243" s="61" t="s">
        <v>26284</v>
      </c>
      <c r="D243" s="60"/>
      <c r="E243" s="32">
        <f>VLOOKUP(TRIM(A243),'Monster Properties'!$G$2:$H$371,2,FALSE)</f>
        <v>145</v>
      </c>
      <c r="N243" s="32" t="s">
        <v>15289</v>
      </c>
      <c r="O243" s="32" t="s">
        <v>26284</v>
      </c>
      <c r="P243" s="32">
        <v>145</v>
      </c>
      <c r="Q243" s="32" t="str">
        <f t="shared" si="7"/>
        <v># Exoray | F | 145</v>
      </c>
      <c r="S243" s="32" t="str">
        <f t="shared" si="8"/>
        <v>145 : "Exoray",</v>
      </c>
    </row>
    <row r="244" spans="1:19" ht="16.5" thickBot="1">
      <c r="A244" s="60" t="s">
        <v>15525</v>
      </c>
      <c r="B244" s="60" t="s">
        <v>1053</v>
      </c>
      <c r="C244" s="61" t="s">
        <v>26284</v>
      </c>
      <c r="D244" s="60"/>
      <c r="E244" s="32">
        <f>VLOOKUP(TRIM(A244),'Monster Properties'!$G$2:$H$371,2,FALSE)</f>
        <v>246</v>
      </c>
      <c r="N244" s="32" t="s">
        <v>15525</v>
      </c>
      <c r="O244" s="32" t="s">
        <v>26284</v>
      </c>
      <c r="P244" s="32">
        <v>246</v>
      </c>
      <c r="Q244" s="32" t="str">
        <f t="shared" si="7"/>
        <v># Innoc | F | 246</v>
      </c>
      <c r="S244" s="32" t="str">
        <f t="shared" si="8"/>
        <v>246 : "Innoc",</v>
      </c>
    </row>
    <row r="245" spans="1:19" ht="16.5" thickBot="1">
      <c r="A245" s="60" t="s">
        <v>15055</v>
      </c>
      <c r="B245" s="60" t="s">
        <v>1035</v>
      </c>
      <c r="C245" s="61" t="s">
        <v>26284</v>
      </c>
      <c r="D245" s="60"/>
      <c r="E245" s="32">
        <f>VLOOKUP(TRIM(A245),'Monster Properties'!$G$2:$H$371,2,FALSE)</f>
        <v>64</v>
      </c>
      <c r="N245" s="32" t="s">
        <v>15055</v>
      </c>
      <c r="O245" s="32" t="s">
        <v>26284</v>
      </c>
      <c r="P245" s="32">
        <v>64</v>
      </c>
      <c r="Q245" s="32" t="str">
        <f t="shared" si="7"/>
        <v># Chupon | F | 64</v>
      </c>
      <c r="S245" s="32" t="str">
        <f t="shared" si="8"/>
        <v>64 : "Chupon",</v>
      </c>
    </row>
    <row r="246" spans="1:19" ht="16.5" thickBot="1">
      <c r="A246" s="60" t="s">
        <v>15557</v>
      </c>
      <c r="B246" s="60" t="s">
        <v>26302</v>
      </c>
      <c r="C246" s="61" t="s">
        <v>26284</v>
      </c>
      <c r="D246" s="60" t="s">
        <v>26304</v>
      </c>
      <c r="E246" s="32">
        <f>VLOOKUP(TRIM(A246),'Monster Properties'!$G$2:$H$371,2,FALSE)</f>
        <v>255</v>
      </c>
      <c r="F246" s="32" t="s">
        <v>26379</v>
      </c>
      <c r="N246" s="32" t="s">
        <v>15439</v>
      </c>
      <c r="O246" s="32" t="s">
        <v>26284</v>
      </c>
      <c r="P246" s="32">
        <v>204</v>
      </c>
      <c r="Q246" s="32" t="str">
        <f t="shared" ref="Q246:Q256" si="9">"# "&amp;N246&amp;" | "&amp;O246&amp;" | "&amp;P246</f>
        <v># Vindr | F | 204</v>
      </c>
      <c r="S246" s="32" t="str">
        <f t="shared" si="8"/>
        <v>204 : "Vindr",</v>
      </c>
    </row>
    <row r="247" spans="1:19" ht="16.5" thickBot="1">
      <c r="A247" s="60" t="s">
        <v>15439</v>
      </c>
      <c r="B247" s="60" t="s">
        <v>1093</v>
      </c>
      <c r="C247" s="61" t="s">
        <v>26284</v>
      </c>
      <c r="D247" s="60"/>
      <c r="E247" s="32">
        <f>VLOOKUP(TRIM(A247),'Monster Properties'!$G$2:$H$371,2,FALSE)</f>
        <v>204</v>
      </c>
      <c r="F247" s="32" t="s">
        <v>26379</v>
      </c>
      <c r="N247" s="32" t="s">
        <v>15437</v>
      </c>
      <c r="O247" s="32" t="s">
        <v>26284</v>
      </c>
      <c r="P247" s="32">
        <v>202</v>
      </c>
      <c r="Q247" s="32" t="str">
        <f t="shared" si="9"/>
        <v># Lunaris | F | 202</v>
      </c>
      <c r="S247" s="32" t="str">
        <f t="shared" si="8"/>
        <v>202 : "Lunaris",</v>
      </c>
    </row>
    <row r="248" spans="1:19" ht="16.5" thickBot="1">
      <c r="A248" s="60" t="s">
        <v>15437</v>
      </c>
      <c r="B248" s="60" t="s">
        <v>26286</v>
      </c>
      <c r="C248" s="61" t="s">
        <v>26284</v>
      </c>
      <c r="D248" s="60"/>
      <c r="E248" s="32">
        <f>VLOOKUP(TRIM(A248),'Monster Properties'!$G$2:$H$371,2,FALSE)</f>
        <v>202</v>
      </c>
      <c r="F248" s="32" t="s">
        <v>26379</v>
      </c>
      <c r="N248" s="32" t="s">
        <v>15125</v>
      </c>
      <c r="O248" s="32" t="s">
        <v>26284</v>
      </c>
      <c r="P248" s="32">
        <v>77</v>
      </c>
      <c r="Q248" s="32" t="str">
        <f t="shared" si="9"/>
        <v># Repo Man | F | 77</v>
      </c>
      <c r="S248" s="32" t="str">
        <f t="shared" si="8"/>
        <v>77 : "Repo Man",</v>
      </c>
    </row>
    <row r="249" spans="1:19" ht="16.5" thickBot="1">
      <c r="A249" s="60" t="s">
        <v>15125</v>
      </c>
      <c r="B249" s="60" t="s">
        <v>1029</v>
      </c>
      <c r="C249" s="61" t="s">
        <v>26284</v>
      </c>
      <c r="D249" s="60"/>
      <c r="E249" s="32">
        <f>VLOOKUP(TRIM(A249),'Monster Properties'!$G$2:$H$371,2,FALSE)</f>
        <v>77</v>
      </c>
      <c r="F249" s="32" t="s">
        <v>26379</v>
      </c>
      <c r="N249" s="32" t="s">
        <v>15476</v>
      </c>
      <c r="O249" s="32" t="s">
        <v>26284</v>
      </c>
      <c r="P249" s="32">
        <v>222</v>
      </c>
      <c r="Q249" s="32" t="str">
        <f t="shared" si="9"/>
        <v># Balloon | F | 222</v>
      </c>
      <c r="S249" s="32" t="str">
        <f t="shared" si="8"/>
        <v>222 : "Balloon",</v>
      </c>
    </row>
    <row r="250" spans="1:19" ht="16.5" thickBot="1">
      <c r="A250" s="60" t="s">
        <v>15476</v>
      </c>
      <c r="B250" s="60" t="s">
        <v>1029</v>
      </c>
      <c r="C250" s="61" t="s">
        <v>26284</v>
      </c>
      <c r="D250" s="60"/>
      <c r="E250" s="32">
        <f>VLOOKUP(TRIM(A250),'Monster Properties'!$G$2:$H$371,2,FALSE)</f>
        <v>222</v>
      </c>
      <c r="F250" s="32" t="s">
        <v>26379</v>
      </c>
      <c r="N250" s="32" t="s">
        <v>1048</v>
      </c>
      <c r="O250" s="32" t="s">
        <v>26284</v>
      </c>
      <c r="P250" s="32">
        <v>78</v>
      </c>
      <c r="Q250" s="32" t="str">
        <f t="shared" si="9"/>
        <v># Harvester | F | 78</v>
      </c>
      <c r="S250" s="32" t="str">
        <f t="shared" si="8"/>
        <v>78 : "Harvester",</v>
      </c>
    </row>
    <row r="251" spans="1:19" ht="16.5" thickBot="1">
      <c r="A251" s="60" t="s">
        <v>1048</v>
      </c>
      <c r="B251" s="60" t="s">
        <v>1103</v>
      </c>
      <c r="C251" s="61" t="s">
        <v>26284</v>
      </c>
      <c r="D251" s="60"/>
      <c r="E251" s="32">
        <f>VLOOKUP(TRIM(A251),'Monster Properties'!$G$2:$H$371,2,FALSE)</f>
        <v>78</v>
      </c>
      <c r="F251" s="32" t="s">
        <v>26379</v>
      </c>
      <c r="N251" s="32" t="s">
        <v>15466</v>
      </c>
      <c r="O251" s="32" t="s">
        <v>26284</v>
      </c>
      <c r="P251" s="32">
        <v>219</v>
      </c>
      <c r="Q251" s="32" t="str">
        <f t="shared" si="9"/>
        <v># Muus | F | 219</v>
      </c>
      <c r="S251" s="32" t="str">
        <f t="shared" si="8"/>
        <v>219 : "Muus",</v>
      </c>
    </row>
    <row r="252" spans="1:19" ht="16.5" thickBot="1">
      <c r="A252" s="60" t="s">
        <v>15466</v>
      </c>
      <c r="B252" s="60" t="s">
        <v>14746</v>
      </c>
      <c r="C252" s="61" t="s">
        <v>26284</v>
      </c>
      <c r="D252" s="60" t="s">
        <v>26305</v>
      </c>
      <c r="E252" s="32">
        <f>VLOOKUP(TRIM(A252),'Monster Properties'!$G$2:$H$371,2,FALSE)</f>
        <v>219</v>
      </c>
      <c r="F252" s="32" t="s">
        <v>26379</v>
      </c>
      <c r="N252" s="32" t="s">
        <v>15511</v>
      </c>
      <c r="O252" s="32" t="s">
        <v>26284</v>
      </c>
      <c r="P252" s="32">
        <v>237</v>
      </c>
      <c r="Q252" s="32" t="str">
        <f t="shared" si="9"/>
        <v># Junk | F | 237</v>
      </c>
      <c r="S252" s="32" t="str">
        <f t="shared" si="8"/>
        <v>237 : "Junk",</v>
      </c>
    </row>
    <row r="253" spans="1:19" ht="16.5" thickBot="1">
      <c r="A253" s="60" t="s">
        <v>15511</v>
      </c>
      <c r="B253" s="60" t="s">
        <v>14746</v>
      </c>
      <c r="C253" s="61" t="s">
        <v>26284</v>
      </c>
      <c r="D253" s="60"/>
      <c r="E253" s="32">
        <f>VLOOKUP(TRIM(A253),'Monster Properties'!$G$2:$H$371,2,FALSE)</f>
        <v>237</v>
      </c>
      <c r="F253" s="32" t="s">
        <v>26379</v>
      </c>
      <c r="N253" s="32" t="s">
        <v>15444</v>
      </c>
      <c r="O253" s="32" t="s">
        <v>26284</v>
      </c>
      <c r="P253" s="32">
        <v>209</v>
      </c>
      <c r="Q253" s="32" t="str">
        <f t="shared" si="9"/>
        <v># Vermin | F | 209</v>
      </c>
      <c r="S253" s="32" t="str">
        <f t="shared" si="8"/>
        <v>209 : "Vermin",</v>
      </c>
    </row>
    <row r="254" spans="1:19" ht="16.5" thickBot="1">
      <c r="A254" s="60" t="s">
        <v>15444</v>
      </c>
      <c r="B254" s="60" t="s">
        <v>1062</v>
      </c>
      <c r="C254" s="61" t="s">
        <v>26284</v>
      </c>
      <c r="D254" s="60"/>
      <c r="E254" s="32">
        <f>VLOOKUP(TRIM(A254),'Monster Properties'!$G$2:$H$371,2,FALSE)</f>
        <v>209</v>
      </c>
      <c r="F254" s="32" t="s">
        <v>26379</v>
      </c>
      <c r="N254" s="32" t="s">
        <v>15177</v>
      </c>
      <c r="O254" s="32" t="s">
        <v>26284</v>
      </c>
      <c r="P254" s="32">
        <v>98</v>
      </c>
      <c r="Q254" s="32" t="str">
        <f t="shared" si="9"/>
        <v># Crawly | F | 98</v>
      </c>
      <c r="S254" s="32" t="str">
        <f t="shared" si="8"/>
        <v>98 : "Crawly",</v>
      </c>
    </row>
    <row r="255" spans="1:19" ht="16.5" thickBot="1">
      <c r="A255" s="60" t="s">
        <v>15177</v>
      </c>
      <c r="B255" s="60" t="s">
        <v>26306</v>
      </c>
      <c r="C255" s="61" t="s">
        <v>26284</v>
      </c>
      <c r="D255" s="60"/>
      <c r="E255" s="32">
        <f>VLOOKUP(TRIM(A255),'Monster Properties'!$G$2:$H$371,2,FALSE)</f>
        <v>98</v>
      </c>
      <c r="F255" s="32" t="s">
        <v>26379</v>
      </c>
      <c r="N255" s="32" t="s">
        <v>15357</v>
      </c>
      <c r="O255" s="32" t="s">
        <v>26284</v>
      </c>
      <c r="P255" s="32">
        <v>168</v>
      </c>
      <c r="Q255" s="32" t="str">
        <f t="shared" si="9"/>
        <v># GreaseMonk | F | 168</v>
      </c>
      <c r="S255" s="32" t="str">
        <f t="shared" si="8"/>
        <v>168 : "GreaseMonk",</v>
      </c>
    </row>
    <row r="256" spans="1:19" ht="27" thickBot="1">
      <c r="A256" s="60" t="s">
        <v>15357</v>
      </c>
      <c r="B256" s="60" t="s">
        <v>1041</v>
      </c>
      <c r="C256" s="61" t="s">
        <v>26284</v>
      </c>
      <c r="D256" s="60"/>
      <c r="E256" s="32">
        <f>VLOOKUP(TRIM(A256),'Monster Properties'!$G$2:$H$371,2,FALSE)</f>
        <v>168</v>
      </c>
      <c r="F256" s="32" t="s">
        <v>26379</v>
      </c>
      <c r="N256" s="32" t="s">
        <v>15343</v>
      </c>
      <c r="O256" s="32" t="s">
        <v>26284</v>
      </c>
      <c r="P256" s="32">
        <v>162</v>
      </c>
      <c r="Q256" s="32" t="str">
        <f t="shared" si="9"/>
        <v># Poplium | F | 162</v>
      </c>
      <c r="S256" s="32" t="str">
        <f t="shared" si="8"/>
        <v>162 : "Poplium",</v>
      </c>
    </row>
    <row r="257" spans="1:6" ht="16.5" thickBot="1">
      <c r="A257" s="60" t="s">
        <v>15343</v>
      </c>
      <c r="B257" s="60" t="s">
        <v>1069</v>
      </c>
      <c r="C257" s="61" t="s">
        <v>26284</v>
      </c>
      <c r="D257" s="60"/>
      <c r="E257" s="32">
        <f>VLOOKUP(TRIM(A257),'Monster Properties'!$G$2:$H$371,2,FALSE)</f>
        <v>162</v>
      </c>
      <c r="F257" s="32" t="s">
        <v>26379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dimension ref="A1:G473"/>
  <sheetViews>
    <sheetView topLeftCell="A194" workbookViewId="0">
      <selection activeCell="A195" sqref="A195"/>
    </sheetView>
  </sheetViews>
  <sheetFormatPr defaultRowHeight="15"/>
  <cols>
    <col min="1" max="1" width="21.5703125" customWidth="1"/>
    <col min="2" max="2" width="49.140625" customWidth="1"/>
    <col min="3" max="3" width="42.28515625" bestFit="1" customWidth="1"/>
    <col min="4" max="4" width="26.140625" bestFit="1" customWidth="1"/>
  </cols>
  <sheetData>
    <row r="1" spans="1:7" ht="45.75" thickBot="1">
      <c r="A1" t="s">
        <v>6330</v>
      </c>
      <c r="B1" s="2" t="s">
        <v>6358</v>
      </c>
      <c r="C1" t="s">
        <v>6334</v>
      </c>
      <c r="D1" t="s">
        <v>6332</v>
      </c>
      <c r="E1" t="s">
        <v>19029</v>
      </c>
      <c r="G1" t="s">
        <v>6355</v>
      </c>
    </row>
    <row r="2" spans="1:7" ht="15.75" thickBot="1">
      <c r="A2" s="6" t="s">
        <v>6168</v>
      </c>
      <c r="B2" s="8">
        <v>1</v>
      </c>
      <c r="C2">
        <v>5</v>
      </c>
      <c r="E2" t="str">
        <f>A2&amp;" : "&amp;C2&amp;" (" &amp;D2&amp;") : "&amp;B2</f>
        <v>Albrook : 5 () : 1</v>
      </c>
      <c r="G2" t="s">
        <v>6197</v>
      </c>
    </row>
    <row r="3" spans="1:7" ht="30.75" thickBot="1">
      <c r="A3" s="7" t="s">
        <v>6151</v>
      </c>
      <c r="B3" s="8">
        <v>1</v>
      </c>
      <c r="C3">
        <v>15</v>
      </c>
      <c r="E3" t="str">
        <f t="shared" ref="E3:E52" si="0">A3&amp;" : "&amp;C3&amp;" (" &amp;D3&amp;") : "&amp;B3</f>
        <v>Cave to the Sealed Gate : 15 () : 1</v>
      </c>
      <c r="G3" t="s">
        <v>6198</v>
      </c>
    </row>
    <row r="4" spans="1:7" ht="30.75" thickBot="1">
      <c r="A4" s="7" t="s">
        <v>6164</v>
      </c>
      <c r="B4" s="8">
        <v>1</v>
      </c>
      <c r="C4">
        <v>8</v>
      </c>
      <c r="E4" t="str">
        <f t="shared" si="0"/>
        <v>Collapsing House in Tzen : 8 () : 1</v>
      </c>
      <c r="G4" t="s">
        <v>6199</v>
      </c>
    </row>
    <row r="5" spans="1:7" ht="15.75" thickBot="1">
      <c r="A5" s="7" t="s">
        <v>6153</v>
      </c>
      <c r="B5" s="8">
        <v>1</v>
      </c>
      <c r="C5">
        <v>13</v>
      </c>
      <c r="E5" t="str">
        <f t="shared" si="0"/>
        <v>Imperial Base : 13 () : 1</v>
      </c>
      <c r="G5" t="s">
        <v>6200</v>
      </c>
    </row>
    <row r="6" spans="1:7" ht="15.75" thickBot="1">
      <c r="A6" s="7" t="s">
        <v>6166</v>
      </c>
      <c r="B6" s="8">
        <v>1</v>
      </c>
      <c r="C6">
        <v>6</v>
      </c>
      <c r="E6" t="str">
        <f t="shared" si="0"/>
        <v>Mt. Zozo : 6 () : 1</v>
      </c>
      <c r="G6" t="s">
        <v>6201</v>
      </c>
    </row>
    <row r="7" spans="1:7" ht="15.75" thickBot="1">
      <c r="A7" s="7" t="s">
        <v>6154</v>
      </c>
      <c r="B7" s="8">
        <v>1</v>
      </c>
      <c r="C7">
        <v>13</v>
      </c>
      <c r="D7" t="s">
        <v>6349</v>
      </c>
      <c r="E7" t="str">
        <f t="shared" si="0"/>
        <v>Narshe Town : 13 (you start right above it) : 1</v>
      </c>
      <c r="G7" t="s">
        <v>6202</v>
      </c>
    </row>
    <row r="8" spans="1:7" ht="15.75" thickBot="1">
      <c r="A8" s="7" t="s">
        <v>6155</v>
      </c>
      <c r="B8" s="8">
        <v>1</v>
      </c>
      <c r="C8">
        <v>9</v>
      </c>
      <c r="E8" t="str">
        <f t="shared" si="0"/>
        <v>Returners Hideout : 9 () : 1</v>
      </c>
      <c r="G8" t="s">
        <v>6203</v>
      </c>
    </row>
    <row r="9" spans="1:7" ht="30.75" thickBot="1">
      <c r="A9" s="7" t="s">
        <v>6150</v>
      </c>
      <c r="B9" s="8">
        <v>1</v>
      </c>
      <c r="C9">
        <v>15</v>
      </c>
      <c r="E9" t="str">
        <f t="shared" si="0"/>
        <v>South Figaro Indoors/Mansion : 15 () : 1</v>
      </c>
      <c r="G9" t="s">
        <v>6204</v>
      </c>
    </row>
    <row r="10" spans="1:7" ht="30.75" thickBot="1">
      <c r="A10" s="7" t="s">
        <v>6159</v>
      </c>
      <c r="B10" s="8">
        <v>1</v>
      </c>
      <c r="C10">
        <v>8</v>
      </c>
      <c r="D10" t="s">
        <v>6351</v>
      </c>
      <c r="E10" t="str">
        <f t="shared" si="0"/>
        <v>South Figaro Outside (WoB) : 8 (some chests commonly skipped) : 1</v>
      </c>
      <c r="G10" t="s">
        <v>6205</v>
      </c>
    </row>
    <row r="11" spans="1:7" ht="30.75" thickBot="1">
      <c r="A11" s="7" t="s">
        <v>6160</v>
      </c>
      <c r="B11" s="8">
        <v>1</v>
      </c>
      <c r="C11">
        <v>8</v>
      </c>
      <c r="D11" t="s">
        <v>6351</v>
      </c>
      <c r="E11" t="str">
        <f t="shared" si="0"/>
        <v>South Figaro Outside (WoR) : 8 (some chests commonly skipped) : 1</v>
      </c>
      <c r="G11" t="s">
        <v>6206</v>
      </c>
    </row>
    <row r="12" spans="1:7" ht="15.75" thickBot="1">
      <c r="A12" s="7" t="s">
        <v>6192</v>
      </c>
      <c r="B12" s="8">
        <v>1</v>
      </c>
      <c r="C12">
        <v>0</v>
      </c>
      <c r="D12" t="s">
        <v>6359</v>
      </c>
      <c r="E12" t="str">
        <f t="shared" si="0"/>
        <v>Baren Falls : 0 (free heal b4 boss) : 1</v>
      </c>
      <c r="G12" t="s">
        <v>6207</v>
      </c>
    </row>
    <row r="13" spans="1:7" ht="15.75" thickBot="1">
      <c r="A13" s="7" t="s">
        <v>6163</v>
      </c>
      <c r="B13" s="8">
        <v>1</v>
      </c>
      <c r="C13">
        <v>6</v>
      </c>
      <c r="E13" t="str">
        <f t="shared" si="0"/>
        <v>Thamasa : 6 () : 1</v>
      </c>
    </row>
    <row r="14" spans="1:7" ht="15.75" thickBot="1">
      <c r="A14" s="7" t="s">
        <v>6173</v>
      </c>
      <c r="B14" s="8">
        <v>2</v>
      </c>
      <c r="C14">
        <v>4</v>
      </c>
      <c r="E14" t="str">
        <f t="shared" si="0"/>
        <v>Cyan's Dream / Soul : 4 () : 2</v>
      </c>
      <c r="G14" t="s">
        <v>6208</v>
      </c>
    </row>
    <row r="15" spans="1:7" ht="15.75" thickBot="1">
      <c r="A15" s="7" t="s">
        <v>6169</v>
      </c>
      <c r="B15" s="8">
        <v>2</v>
      </c>
      <c r="C15">
        <v>5</v>
      </c>
      <c r="E15" t="str">
        <f t="shared" si="0"/>
        <v>Daryl's Tomb : 5 () : 2</v>
      </c>
    </row>
    <row r="16" spans="1:7" ht="15.75" thickBot="1">
      <c r="A16" s="7" t="s">
        <v>6161</v>
      </c>
      <c r="B16" s="8">
        <v>2</v>
      </c>
      <c r="C16">
        <v>6</v>
      </c>
      <c r="D16" t="s">
        <v>6337</v>
      </c>
      <c r="E16" t="str">
        <f t="shared" si="0"/>
        <v>Doma Castle : 6 (all chests accessible in WoR, gated by boss in WoB) : 2</v>
      </c>
      <c r="G16" t="s">
        <v>6209</v>
      </c>
    </row>
    <row r="17" spans="1:7" ht="15.75" thickBot="1">
      <c r="A17" s="7" t="s">
        <v>6172</v>
      </c>
      <c r="B17" s="8">
        <v>2</v>
      </c>
      <c r="C17">
        <v>4</v>
      </c>
      <c r="D17" t="s">
        <v>6339</v>
      </c>
      <c r="E17" t="str">
        <f t="shared" si="0"/>
        <v>Esper Mountain : 4 (peekable, 3 chests are out of the way) : 2</v>
      </c>
      <c r="G17" t="s">
        <v>6210</v>
      </c>
    </row>
    <row r="18" spans="1:7" ht="15.75" thickBot="1">
      <c r="A18" s="7" t="s">
        <v>6170</v>
      </c>
      <c r="B18" s="8">
        <v>2</v>
      </c>
      <c r="C18">
        <v>4</v>
      </c>
      <c r="E18" t="str">
        <f t="shared" si="0"/>
        <v>Figaro Castle : 4 () : 2</v>
      </c>
      <c r="G18" t="s">
        <v>6211</v>
      </c>
    </row>
    <row r="19" spans="1:7" ht="15.75" thickBot="1">
      <c r="A19" s="7" t="s">
        <v>6193</v>
      </c>
      <c r="B19" s="8">
        <v>2</v>
      </c>
      <c r="C19">
        <v>0</v>
      </c>
      <c r="E19" t="str">
        <f t="shared" si="0"/>
        <v>The Veldt : 0 () : 2</v>
      </c>
      <c r="G19" t="s">
        <v>6212</v>
      </c>
    </row>
    <row r="20" spans="1:7" ht="15.75" thickBot="1">
      <c r="A20" s="7" t="s">
        <v>6195</v>
      </c>
      <c r="B20" s="8">
        <v>2</v>
      </c>
      <c r="C20">
        <v>0</v>
      </c>
      <c r="E20" t="str">
        <f t="shared" si="0"/>
        <v>Tzen : 0 () : 2</v>
      </c>
      <c r="G20" t="s">
        <v>6213</v>
      </c>
    </row>
    <row r="21" spans="1:7" ht="15.75" thickBot="1">
      <c r="A21" s="7" t="s">
        <v>6178</v>
      </c>
      <c r="B21" s="8">
        <v>3</v>
      </c>
      <c r="C21">
        <v>3</v>
      </c>
      <c r="D21" t="s">
        <v>6343</v>
      </c>
      <c r="E21" t="str">
        <f t="shared" si="0"/>
        <v>Imperial Camp : 3 (2 chests locked behind Kefka sequence) : 3</v>
      </c>
      <c r="G21" t="s">
        <v>6214</v>
      </c>
    </row>
    <row r="22" spans="1:7" ht="15.75" thickBot="1">
      <c r="A22" s="7" t="s">
        <v>6149</v>
      </c>
      <c r="B22" s="8">
        <v>3</v>
      </c>
      <c r="C22">
        <v>15</v>
      </c>
      <c r="D22" t="s">
        <v>6360</v>
      </c>
      <c r="E22" t="str">
        <f t="shared" si="0"/>
        <v>Kefka's Tower : 15 (a lot of chests are often skipped here) : 3</v>
      </c>
      <c r="G22" t="s">
        <v>6215</v>
      </c>
    </row>
    <row r="23" spans="1:7" ht="15.75" thickBot="1">
      <c r="A23" s="7" t="s">
        <v>6333</v>
      </c>
      <c r="B23" s="8">
        <v>3</v>
      </c>
      <c r="C23">
        <v>11</v>
      </c>
      <c r="E23" t="str">
        <f t="shared" si="0"/>
        <v>Ancient Cave/Castle : 11 () : 3</v>
      </c>
      <c r="G23" t="s">
        <v>6216</v>
      </c>
    </row>
    <row r="24" spans="1:7" ht="15.75" thickBot="1">
      <c r="A24" s="7" t="s">
        <v>6186</v>
      </c>
      <c r="B24" s="8">
        <v>3</v>
      </c>
      <c r="C24">
        <v>3</v>
      </c>
      <c r="D24" t="s">
        <v>6336</v>
      </c>
      <c r="E24" t="str">
        <f t="shared" si="0"/>
        <v>Cave on the Veldt : 3 (peekable) : 3</v>
      </c>
      <c r="G24" t="s">
        <v>6217</v>
      </c>
    </row>
    <row r="25" spans="1:7" ht="30.75" thickBot="1">
      <c r="A25" s="7" t="s">
        <v>6165</v>
      </c>
      <c r="B25" s="8">
        <v>3</v>
      </c>
      <c r="C25">
        <v>6</v>
      </c>
      <c r="D25" t="s">
        <v>6341</v>
      </c>
      <c r="E25" t="str">
        <f t="shared" si="0"/>
        <v>Figaro Castle Basement : 6 (1 chest blocked by boss) : 3</v>
      </c>
      <c r="G25" t="s">
        <v>6218</v>
      </c>
    </row>
    <row r="26" spans="1:7" ht="15.75" thickBot="1">
      <c r="A26" s="7" t="s">
        <v>6181</v>
      </c>
      <c r="B26" s="8">
        <v>3</v>
      </c>
      <c r="C26">
        <v>2</v>
      </c>
      <c r="D26" t="s">
        <v>6345</v>
      </c>
      <c r="E26" t="str">
        <f t="shared" si="0"/>
        <v>Kohlingen : 2 (dense shops, no relic shop) : 3</v>
      </c>
      <c r="G26" t="s">
        <v>6219</v>
      </c>
    </row>
    <row r="27" spans="1:7" ht="15.75" thickBot="1">
      <c r="A27" s="7" t="s">
        <v>6182</v>
      </c>
      <c r="B27" s="8">
        <v>3</v>
      </c>
      <c r="C27">
        <v>2</v>
      </c>
      <c r="D27" t="s">
        <v>6335</v>
      </c>
      <c r="E27" t="str">
        <f t="shared" si="0"/>
        <v>Maranda : 2 (only 2 shops, out of the way) : 3</v>
      </c>
      <c r="G27" t="s">
        <v>6220</v>
      </c>
    </row>
    <row r="28" spans="1:7" ht="15.75" thickBot="1">
      <c r="A28" s="7" t="s">
        <v>6350</v>
      </c>
      <c r="B28" s="8">
        <v>3</v>
      </c>
      <c r="C28">
        <v>3</v>
      </c>
      <c r="E28" t="str">
        <f t="shared" si="0"/>
        <v>Owzer's Mansion : 3 () : 3</v>
      </c>
    </row>
    <row r="29" spans="1:7" ht="15.75" thickBot="1">
      <c r="A29" s="7" t="s">
        <v>6180</v>
      </c>
      <c r="B29" s="8">
        <v>3</v>
      </c>
      <c r="C29">
        <v>2</v>
      </c>
      <c r="E29" t="str">
        <f t="shared" si="0"/>
        <v>Serpent Trench : 2 () : 3</v>
      </c>
      <c r="G29" t="s">
        <v>6221</v>
      </c>
    </row>
    <row r="30" spans="1:7" ht="15.75" thickBot="1">
      <c r="A30" s="7" t="s">
        <v>6185</v>
      </c>
      <c r="B30" s="8">
        <v>3</v>
      </c>
      <c r="C30">
        <v>3</v>
      </c>
      <c r="D30" t="s">
        <v>6352</v>
      </c>
      <c r="E30" t="str">
        <f t="shared" si="0"/>
        <v>Umaro Cave : 3 (often incorporates Tritoch spot check) : 3</v>
      </c>
      <c r="G30" t="s">
        <v>6222</v>
      </c>
    </row>
    <row r="31" spans="1:7" ht="30.75" thickBot="1">
      <c r="A31" s="7" t="s">
        <v>6152</v>
      </c>
      <c r="B31" s="8">
        <v>3</v>
      </c>
      <c r="C31">
        <v>13</v>
      </c>
      <c r="D31" t="s">
        <v>6353</v>
      </c>
      <c r="E31" t="str">
        <f t="shared" si="0"/>
        <v>Vector/Magitek facility : 13 (some chests out of the way, last sequence often skipped) : 3</v>
      </c>
      <c r="G31" t="s">
        <v>6223</v>
      </c>
    </row>
    <row r="32" spans="1:7" ht="15.75" thickBot="1">
      <c r="A32" s="7" t="s">
        <v>6156</v>
      </c>
      <c r="B32" s="8">
        <v>3</v>
      </c>
      <c r="C32">
        <v>9</v>
      </c>
      <c r="D32" t="s">
        <v>6354</v>
      </c>
      <c r="E32" t="str">
        <f t="shared" si="0"/>
        <v>Zozo : 9 (some chests out of the way) : 3</v>
      </c>
      <c r="G32" t="s">
        <v>6224</v>
      </c>
    </row>
    <row r="33" spans="1:7" ht="15.75" thickBot="1">
      <c r="A33" s="7" t="s">
        <v>6331</v>
      </c>
      <c r="B33" s="8">
        <v>4</v>
      </c>
      <c r="C33">
        <v>1</v>
      </c>
      <c r="E33" t="str">
        <f t="shared" si="0"/>
        <v>Albrook Dock (WoR) : 1 () : 4</v>
      </c>
      <c r="G33" t="s">
        <v>6225</v>
      </c>
    </row>
    <row r="34" spans="1:7" ht="30.75" thickBot="1">
      <c r="A34" s="7" t="s">
        <v>6176</v>
      </c>
      <c r="B34" s="8">
        <v>4</v>
      </c>
      <c r="C34">
        <v>3</v>
      </c>
      <c r="D34" t="s">
        <v>6356</v>
      </c>
      <c r="E34" t="str">
        <f t="shared" si="0"/>
        <v>South Figaro Cave (WoB) : 3 (1 chest is very out of the way) : 4</v>
      </c>
      <c r="G34" t="s">
        <v>6226</v>
      </c>
    </row>
    <row r="35" spans="1:7" ht="30.75" thickBot="1">
      <c r="A35" s="7" t="s">
        <v>6177</v>
      </c>
      <c r="B35" s="8">
        <v>4</v>
      </c>
      <c r="C35">
        <v>3</v>
      </c>
      <c r="D35" t="s">
        <v>6357</v>
      </c>
      <c r="E35" t="str">
        <f t="shared" si="0"/>
        <v>South Figaro Cave (WoR) : 3 (1 chest is very out of the way. is part of the Fig Basement check) : 4</v>
      </c>
      <c r="G35" t="s">
        <v>6227</v>
      </c>
    </row>
    <row r="36" spans="1:7" ht="30.75" thickBot="1">
      <c r="A36" s="7" t="s">
        <v>6196</v>
      </c>
      <c r="B36" s="8">
        <v>4</v>
      </c>
      <c r="C36">
        <v>0</v>
      </c>
      <c r="E36" t="str">
        <f t="shared" si="0"/>
        <v>Ebot's Rock / Hidon Cave : 0 () : 4</v>
      </c>
    </row>
    <row r="37" spans="1:7" ht="15.75" thickBot="1">
      <c r="A37" s="7" t="s">
        <v>6179</v>
      </c>
      <c r="B37" s="8">
        <v>4</v>
      </c>
      <c r="C37">
        <v>4</v>
      </c>
      <c r="D37" t="s">
        <v>6342</v>
      </c>
      <c r="E37" t="str">
        <f t="shared" si="0"/>
        <v>Floating Continent : 4 (2 bosses block access to FC, 1 more boss blocks last chest) : 4</v>
      </c>
      <c r="G37" t="s">
        <v>6228</v>
      </c>
    </row>
    <row r="38" spans="1:7" ht="15.75" thickBot="1">
      <c r="A38" s="7" t="s">
        <v>6190</v>
      </c>
      <c r="B38" s="8">
        <v>4</v>
      </c>
      <c r="C38">
        <v>0</v>
      </c>
      <c r="D38" t="s">
        <v>6344</v>
      </c>
      <c r="E38" t="str">
        <f t="shared" si="0"/>
        <v>Jidoor : 0 (rarely visited on its own) : 4</v>
      </c>
      <c r="G38" t="s">
        <v>6229</v>
      </c>
    </row>
    <row r="39" spans="1:7" ht="15.75" thickBot="1">
      <c r="A39" s="7" t="s">
        <v>6184</v>
      </c>
      <c r="B39" s="8">
        <v>4</v>
      </c>
      <c r="C39">
        <v>3</v>
      </c>
      <c r="D39" t="s">
        <v>6341</v>
      </c>
      <c r="E39" t="str">
        <f t="shared" si="0"/>
        <v>Mobliz (WoR) : 3 (1 chest blocked by boss) : 4</v>
      </c>
      <c r="G39" t="s">
        <v>6230</v>
      </c>
    </row>
    <row r="40" spans="1:7" ht="15.75" thickBot="1">
      <c r="A40" s="7" t="s">
        <v>6188</v>
      </c>
      <c r="B40" s="8">
        <v>4</v>
      </c>
      <c r="C40">
        <v>1</v>
      </c>
      <c r="D40" t="s">
        <v>6346</v>
      </c>
      <c r="E40" t="str">
        <f t="shared" si="0"/>
        <v>Mobliz Indoors : 1 (rarely visited in WoB) : 4</v>
      </c>
      <c r="G40" t="s">
        <v>6231</v>
      </c>
    </row>
    <row r="41" spans="1:7" ht="15.75" thickBot="1">
      <c r="A41" s="7" t="s">
        <v>6171</v>
      </c>
      <c r="B41" s="8">
        <v>4</v>
      </c>
      <c r="C41">
        <v>3</v>
      </c>
      <c r="D41" t="s">
        <v>6347</v>
      </c>
      <c r="E41" t="str">
        <f t="shared" si="0"/>
        <v>Mt. Koltz : 3 (chests out of the way) : 4</v>
      </c>
    </row>
    <row r="42" spans="1:7" ht="15.75" thickBot="1">
      <c r="A42" s="7" t="s">
        <v>6194</v>
      </c>
      <c r="B42" s="8">
        <v>4</v>
      </c>
      <c r="C42">
        <v>0</v>
      </c>
      <c r="E42" t="str">
        <f t="shared" si="0"/>
        <v>Opera House : 0 () : 4</v>
      </c>
      <c r="G42" t="s">
        <v>6232</v>
      </c>
    </row>
    <row r="43" spans="1:7" ht="15.75" thickBot="1">
      <c r="A43" s="7" t="s">
        <v>6162</v>
      </c>
      <c r="B43" s="8">
        <v>4</v>
      </c>
      <c r="C43">
        <v>8</v>
      </c>
      <c r="D43" t="s">
        <v>6336</v>
      </c>
      <c r="E43" t="str">
        <f t="shared" si="0"/>
        <v>Phantom Train : 8 (peekable) : 4</v>
      </c>
      <c r="G43" t="s">
        <v>6233</v>
      </c>
    </row>
    <row r="44" spans="1:7" ht="15.75" thickBot="1">
      <c r="A44" s="7" t="s">
        <v>6158</v>
      </c>
      <c r="B44" s="8">
        <v>4</v>
      </c>
      <c r="C44">
        <v>9</v>
      </c>
      <c r="E44" t="str">
        <f t="shared" si="0"/>
        <v>Phoenix Cave : 9 () : 4</v>
      </c>
      <c r="G44" t="s">
        <v>6234</v>
      </c>
    </row>
    <row r="45" spans="1:7" ht="15.75" thickBot="1">
      <c r="A45" s="7" t="s">
        <v>6157</v>
      </c>
      <c r="B45" s="8">
        <v>4</v>
      </c>
      <c r="C45">
        <v>9</v>
      </c>
      <c r="D45" t="s">
        <v>6354</v>
      </c>
      <c r="E45" t="str">
        <f t="shared" si="0"/>
        <v>Zone Eater : 9 (some chests out of the way) : 4</v>
      </c>
      <c r="G45" t="s">
        <v>6235</v>
      </c>
    </row>
    <row r="46" spans="1:7" ht="15.75" thickBot="1">
      <c r="A46" s="7" t="s">
        <v>6183</v>
      </c>
      <c r="B46" s="8">
        <v>5</v>
      </c>
      <c r="C46">
        <v>2</v>
      </c>
      <c r="E46" t="str">
        <f t="shared" si="0"/>
        <v>Burning House : 2 () : 5</v>
      </c>
      <c r="G46" t="s">
        <v>6236</v>
      </c>
    </row>
    <row r="47" spans="1:7" ht="15.75" thickBot="1">
      <c r="A47" s="7" t="s">
        <v>6187</v>
      </c>
      <c r="B47" s="8">
        <v>5</v>
      </c>
      <c r="C47">
        <v>1</v>
      </c>
      <c r="D47" t="s">
        <v>6338</v>
      </c>
      <c r="E47" t="str">
        <f t="shared" si="0"/>
        <v>Duncan's Cabin : 1 (north of SF) : 5</v>
      </c>
      <c r="G47" t="s">
        <v>6237</v>
      </c>
    </row>
    <row r="48" spans="1:7" ht="15.75" thickBot="1">
      <c r="A48" s="7" t="s">
        <v>6167</v>
      </c>
      <c r="B48" s="8">
        <v>5</v>
      </c>
      <c r="C48">
        <v>5</v>
      </c>
      <c r="D48" t="s">
        <v>6340</v>
      </c>
      <c r="E48" t="str">
        <f t="shared" si="0"/>
        <v>Fanatics Tower : 5 (5 chests accessible, 1 requires boss) : 5</v>
      </c>
      <c r="G48" t="s">
        <v>6238</v>
      </c>
    </row>
    <row r="49" spans="1:7" ht="45.75" thickBot="1">
      <c r="A49" s="7" t="s">
        <v>6189</v>
      </c>
      <c r="B49" s="8">
        <v>5</v>
      </c>
      <c r="C49">
        <v>1</v>
      </c>
      <c r="E49" t="str">
        <f t="shared" si="0"/>
        <v>House at Dragon's Neck (Coliseum guy house) : 1 () : 5</v>
      </c>
      <c r="G49" t="s">
        <v>6239</v>
      </c>
    </row>
    <row r="50" spans="1:7" ht="15.75" thickBot="1">
      <c r="A50" s="7" t="s">
        <v>6191</v>
      </c>
      <c r="B50" s="8">
        <v>5</v>
      </c>
      <c r="C50">
        <v>0</v>
      </c>
      <c r="E50" t="str">
        <f t="shared" si="0"/>
        <v>Lete River : 0 () : 5</v>
      </c>
      <c r="G50" t="s">
        <v>6240</v>
      </c>
    </row>
    <row r="51" spans="1:7" ht="15.75" thickBot="1">
      <c r="A51" s="7" t="s">
        <v>6174</v>
      </c>
      <c r="B51" s="8">
        <v>5</v>
      </c>
      <c r="C51">
        <v>4</v>
      </c>
      <c r="D51" t="s">
        <v>6348</v>
      </c>
      <c r="E51" t="str">
        <f t="shared" si="0"/>
        <v>Narshe Caves (WoB) : 4 (out of the way) : 5</v>
      </c>
    </row>
    <row r="52" spans="1:7" ht="15.75" thickBot="1">
      <c r="A52" s="7" t="s">
        <v>6175</v>
      </c>
      <c r="B52" s="8">
        <v>5</v>
      </c>
      <c r="C52">
        <v>4</v>
      </c>
      <c r="D52" t="s">
        <v>6348</v>
      </c>
      <c r="E52" t="str">
        <f t="shared" si="0"/>
        <v>Narshe Caves (WoR) : 4 (out of the way) : 5</v>
      </c>
      <c r="G52" t="s">
        <v>6241</v>
      </c>
    </row>
    <row r="53" spans="1:7">
      <c r="G53" t="s">
        <v>6242</v>
      </c>
    </row>
    <row r="54" spans="1:7">
      <c r="B54">
        <f>AVERAGE(B2:B53)</f>
        <v>2.9215686274509802</v>
      </c>
    </row>
    <row r="56" spans="1:7">
      <c r="A56" t="s">
        <v>6361</v>
      </c>
    </row>
    <row r="57" spans="1:7">
      <c r="A57" t="s">
        <v>6362</v>
      </c>
    </row>
    <row r="58" spans="1:7">
      <c r="A58" t="s">
        <v>6363</v>
      </c>
    </row>
    <row r="59" spans="1:7">
      <c r="A59" t="s">
        <v>6364</v>
      </c>
    </row>
    <row r="60" spans="1:7">
      <c r="A60" t="s">
        <v>6365</v>
      </c>
    </row>
    <row r="61" spans="1:7">
      <c r="A61" t="s">
        <v>6366</v>
      </c>
    </row>
    <row r="62" spans="1:7">
      <c r="A62" t="s">
        <v>6367</v>
      </c>
    </row>
    <row r="63" spans="1:7">
      <c r="A63" t="s">
        <v>6368</v>
      </c>
    </row>
    <row r="64" spans="1:7">
      <c r="A64" t="s">
        <v>6369</v>
      </c>
    </row>
    <row r="65" spans="1:4">
      <c r="A65" t="s">
        <v>6370</v>
      </c>
    </row>
    <row r="66" spans="1:4">
      <c r="A66" t="s">
        <v>6371</v>
      </c>
    </row>
    <row r="67" spans="1:4">
      <c r="A67" t="s">
        <v>6372</v>
      </c>
    </row>
    <row r="68" spans="1:4">
      <c r="A68" t="s">
        <v>6373</v>
      </c>
    </row>
    <row r="69" spans="1:4">
      <c r="A69" t="s">
        <v>6374</v>
      </c>
    </row>
    <row r="70" spans="1:4">
      <c r="A70" t="s">
        <v>6375</v>
      </c>
    </row>
    <row r="71" spans="1:4">
      <c r="A71" t="s">
        <v>6376</v>
      </c>
    </row>
    <row r="73" spans="1:4">
      <c r="A73" t="s">
        <v>6377</v>
      </c>
    </row>
    <row r="74" spans="1:4">
      <c r="A74" t="s">
        <v>6378</v>
      </c>
    </row>
    <row r="75" spans="1:4">
      <c r="A75" t="s">
        <v>6379</v>
      </c>
    </row>
    <row r="76" spans="1:4">
      <c r="A76" t="s">
        <v>6380</v>
      </c>
    </row>
    <row r="78" spans="1:4">
      <c r="A78" s="3" t="s">
        <v>19030</v>
      </c>
      <c r="C78" t="s">
        <v>6330</v>
      </c>
      <c r="D78" t="s">
        <v>6358</v>
      </c>
    </row>
    <row r="79" spans="1:4">
      <c r="A79" t="s">
        <v>19031</v>
      </c>
      <c r="C79" t="s">
        <v>6168</v>
      </c>
      <c r="D79">
        <v>1</v>
      </c>
    </row>
    <row r="80" spans="1:4">
      <c r="A80" t="s">
        <v>19032</v>
      </c>
      <c r="C80" t="s">
        <v>6331</v>
      </c>
      <c r="D80">
        <v>4</v>
      </c>
    </row>
    <row r="81" spans="1:4">
      <c r="A81" t="s">
        <v>19033</v>
      </c>
      <c r="C81" t="s">
        <v>6333</v>
      </c>
      <c r="D81">
        <v>3</v>
      </c>
    </row>
    <row r="82" spans="1:4">
      <c r="A82" t="s">
        <v>19034</v>
      </c>
      <c r="C82" t="s">
        <v>6192</v>
      </c>
      <c r="D82">
        <v>1</v>
      </c>
    </row>
    <row r="83" spans="1:4">
      <c r="A83" t="s">
        <v>19035</v>
      </c>
      <c r="C83" t="s">
        <v>6183</v>
      </c>
      <c r="D83">
        <v>5</v>
      </c>
    </row>
    <row r="84" spans="1:4">
      <c r="A84" t="s">
        <v>19036</v>
      </c>
      <c r="C84" t="s">
        <v>6186</v>
      </c>
      <c r="D84">
        <v>3</v>
      </c>
    </row>
    <row r="85" spans="1:4">
      <c r="A85" t="s">
        <v>19037</v>
      </c>
      <c r="C85" t="s">
        <v>6151</v>
      </c>
      <c r="D85">
        <v>1</v>
      </c>
    </row>
    <row r="86" spans="1:4">
      <c r="A86" t="s">
        <v>19038</v>
      </c>
      <c r="C86" t="s">
        <v>6164</v>
      </c>
      <c r="D86">
        <v>1</v>
      </c>
    </row>
    <row r="87" spans="1:4">
      <c r="A87" t="s">
        <v>19039</v>
      </c>
      <c r="C87" t="s">
        <v>6173</v>
      </c>
      <c r="D87">
        <v>2</v>
      </c>
    </row>
    <row r="88" spans="1:4">
      <c r="A88" t="s">
        <v>19040</v>
      </c>
      <c r="C88" t="s">
        <v>6169</v>
      </c>
      <c r="D88">
        <v>2</v>
      </c>
    </row>
    <row r="89" spans="1:4">
      <c r="A89" t="s">
        <v>19041</v>
      </c>
      <c r="C89" t="s">
        <v>6161</v>
      </c>
      <c r="D89">
        <v>2</v>
      </c>
    </row>
    <row r="90" spans="1:4">
      <c r="A90" t="s">
        <v>19042</v>
      </c>
      <c r="C90" t="s">
        <v>6187</v>
      </c>
      <c r="D90">
        <v>5</v>
      </c>
    </row>
    <row r="91" spans="1:4">
      <c r="A91" t="s">
        <v>19043</v>
      </c>
      <c r="C91" t="s">
        <v>6196</v>
      </c>
      <c r="D91">
        <v>4</v>
      </c>
    </row>
    <row r="92" spans="1:4">
      <c r="A92" t="s">
        <v>19044</v>
      </c>
      <c r="C92" t="s">
        <v>6172</v>
      </c>
      <c r="D92">
        <v>2</v>
      </c>
    </row>
    <row r="93" spans="1:4">
      <c r="A93" t="s">
        <v>19045</v>
      </c>
      <c r="C93" t="s">
        <v>6167</v>
      </c>
      <c r="D93">
        <v>5</v>
      </c>
    </row>
    <row r="94" spans="1:4">
      <c r="A94" t="s">
        <v>19046</v>
      </c>
      <c r="C94" t="s">
        <v>6170</v>
      </c>
      <c r="D94">
        <v>2</v>
      </c>
    </row>
    <row r="95" spans="1:4">
      <c r="A95" t="s">
        <v>19047</v>
      </c>
      <c r="C95" t="s">
        <v>6165</v>
      </c>
      <c r="D95">
        <v>3</v>
      </c>
    </row>
    <row r="96" spans="1:4">
      <c r="A96" t="s">
        <v>19048</v>
      </c>
      <c r="C96" t="s">
        <v>6179</v>
      </c>
      <c r="D96">
        <v>4</v>
      </c>
    </row>
    <row r="97" spans="1:4">
      <c r="A97" t="s">
        <v>19049</v>
      </c>
      <c r="C97" t="s">
        <v>6189</v>
      </c>
      <c r="D97">
        <v>5</v>
      </c>
    </row>
    <row r="98" spans="1:4">
      <c r="A98" t="s">
        <v>19050</v>
      </c>
      <c r="C98" t="s">
        <v>6153</v>
      </c>
      <c r="D98">
        <v>1</v>
      </c>
    </row>
    <row r="99" spans="1:4">
      <c r="A99" t="s">
        <v>19051</v>
      </c>
      <c r="C99" t="s">
        <v>6178</v>
      </c>
      <c r="D99">
        <v>3</v>
      </c>
    </row>
    <row r="100" spans="1:4">
      <c r="A100" t="s">
        <v>19052</v>
      </c>
      <c r="C100" t="s">
        <v>6190</v>
      </c>
      <c r="D100">
        <v>4</v>
      </c>
    </row>
    <row r="101" spans="1:4">
      <c r="A101" t="s">
        <v>19053</v>
      </c>
      <c r="C101" t="s">
        <v>6149</v>
      </c>
      <c r="D101">
        <v>3</v>
      </c>
    </row>
    <row r="102" spans="1:4">
      <c r="A102" t="s">
        <v>19054</v>
      </c>
      <c r="C102" t="s">
        <v>6181</v>
      </c>
      <c r="D102">
        <v>3</v>
      </c>
    </row>
    <row r="103" spans="1:4">
      <c r="A103" t="s">
        <v>19055</v>
      </c>
      <c r="C103" t="s">
        <v>6191</v>
      </c>
      <c r="D103">
        <v>5</v>
      </c>
    </row>
    <row r="104" spans="1:4">
      <c r="A104" t="s">
        <v>19056</v>
      </c>
      <c r="C104" t="s">
        <v>6182</v>
      </c>
      <c r="D104">
        <v>3</v>
      </c>
    </row>
    <row r="105" spans="1:4">
      <c r="A105" t="s">
        <v>19057</v>
      </c>
      <c r="C105" t="s">
        <v>6184</v>
      </c>
      <c r="D105">
        <v>4</v>
      </c>
    </row>
    <row r="106" spans="1:4">
      <c r="A106" t="s">
        <v>19058</v>
      </c>
      <c r="C106" t="s">
        <v>6188</v>
      </c>
      <c r="D106">
        <v>4</v>
      </c>
    </row>
    <row r="107" spans="1:4">
      <c r="A107" t="s">
        <v>19059</v>
      </c>
      <c r="C107" t="s">
        <v>6171</v>
      </c>
      <c r="D107">
        <v>4</v>
      </c>
    </row>
    <row r="108" spans="1:4">
      <c r="A108" t="s">
        <v>19060</v>
      </c>
      <c r="C108" t="s">
        <v>6166</v>
      </c>
      <c r="D108">
        <v>1</v>
      </c>
    </row>
    <row r="109" spans="1:4">
      <c r="A109" t="s">
        <v>19061</v>
      </c>
      <c r="C109" t="s">
        <v>6174</v>
      </c>
      <c r="D109">
        <v>5</v>
      </c>
    </row>
    <row r="110" spans="1:4">
      <c r="A110" t="s">
        <v>19062</v>
      </c>
      <c r="C110" t="s">
        <v>6175</v>
      </c>
      <c r="D110">
        <v>5</v>
      </c>
    </row>
    <row r="111" spans="1:4">
      <c r="A111" t="s">
        <v>19063</v>
      </c>
      <c r="C111" t="s">
        <v>6154</v>
      </c>
      <c r="D111">
        <v>1</v>
      </c>
    </row>
    <row r="112" spans="1:4">
      <c r="A112" t="s">
        <v>19064</v>
      </c>
      <c r="C112" t="s">
        <v>6194</v>
      </c>
      <c r="D112">
        <v>4</v>
      </c>
    </row>
    <row r="113" spans="1:4">
      <c r="A113" t="s">
        <v>19065</v>
      </c>
      <c r="C113" t="s">
        <v>6350</v>
      </c>
      <c r="D113">
        <v>3</v>
      </c>
    </row>
    <row r="114" spans="1:4">
      <c r="A114" t="s">
        <v>19066</v>
      </c>
      <c r="C114" t="s">
        <v>6162</v>
      </c>
      <c r="D114">
        <v>4</v>
      </c>
    </row>
    <row r="115" spans="1:4">
      <c r="A115" t="s">
        <v>19067</v>
      </c>
      <c r="C115" t="s">
        <v>6158</v>
      </c>
      <c r="D115">
        <v>4</v>
      </c>
    </row>
    <row r="116" spans="1:4">
      <c r="A116" t="s">
        <v>19068</v>
      </c>
      <c r="C116" t="s">
        <v>6155</v>
      </c>
      <c r="D116">
        <v>1</v>
      </c>
    </row>
    <row r="117" spans="1:4">
      <c r="A117" t="s">
        <v>19069</v>
      </c>
      <c r="C117" t="s">
        <v>6180</v>
      </c>
      <c r="D117">
        <v>3</v>
      </c>
    </row>
    <row r="118" spans="1:4">
      <c r="A118" t="s">
        <v>19070</v>
      </c>
      <c r="C118" t="s">
        <v>6176</v>
      </c>
      <c r="D118">
        <v>4</v>
      </c>
    </row>
    <row r="119" spans="1:4">
      <c r="A119" t="s">
        <v>19071</v>
      </c>
      <c r="C119" t="s">
        <v>6177</v>
      </c>
      <c r="D119">
        <v>4</v>
      </c>
    </row>
    <row r="120" spans="1:4">
      <c r="A120" t="s">
        <v>19072</v>
      </c>
      <c r="C120" t="s">
        <v>6150</v>
      </c>
      <c r="D120">
        <v>1</v>
      </c>
    </row>
    <row r="121" spans="1:4">
      <c r="A121" t="s">
        <v>19073</v>
      </c>
      <c r="C121" t="s">
        <v>6159</v>
      </c>
      <c r="D121">
        <v>1</v>
      </c>
    </row>
    <row r="122" spans="1:4">
      <c r="A122" t="s">
        <v>19074</v>
      </c>
      <c r="C122" t="s">
        <v>6160</v>
      </c>
      <c r="D122">
        <v>1</v>
      </c>
    </row>
    <row r="123" spans="1:4">
      <c r="A123" t="s">
        <v>19075</v>
      </c>
      <c r="C123" t="s">
        <v>6163</v>
      </c>
      <c r="D123">
        <v>1</v>
      </c>
    </row>
    <row r="124" spans="1:4">
      <c r="A124" t="s">
        <v>19076</v>
      </c>
      <c r="C124" t="s">
        <v>6193</v>
      </c>
      <c r="D124">
        <v>2</v>
      </c>
    </row>
    <row r="125" spans="1:4">
      <c r="A125" t="s">
        <v>19077</v>
      </c>
      <c r="C125" t="s">
        <v>6195</v>
      </c>
      <c r="D125">
        <v>2</v>
      </c>
    </row>
    <row r="126" spans="1:4">
      <c r="A126" t="s">
        <v>19078</v>
      </c>
      <c r="C126" t="s">
        <v>6185</v>
      </c>
      <c r="D126">
        <v>3</v>
      </c>
    </row>
    <row r="127" spans="1:4">
      <c r="A127" t="s">
        <v>19079</v>
      </c>
      <c r="C127" t="s">
        <v>6152</v>
      </c>
      <c r="D127">
        <v>3</v>
      </c>
    </row>
    <row r="128" spans="1:4">
      <c r="A128" t="s">
        <v>19080</v>
      </c>
      <c r="C128" t="s">
        <v>6157</v>
      </c>
      <c r="D128">
        <v>4</v>
      </c>
    </row>
    <row r="129" spans="1:4">
      <c r="A129" t="s">
        <v>19081</v>
      </c>
      <c r="C129" t="s">
        <v>6156</v>
      </c>
      <c r="D129">
        <v>3</v>
      </c>
    </row>
    <row r="130" spans="1:4">
      <c r="A130" t="s">
        <v>19082</v>
      </c>
    </row>
    <row r="131" spans="1:4">
      <c r="A131" t="s">
        <v>19083</v>
      </c>
    </row>
    <row r="132" spans="1:4">
      <c r="A132" t="s">
        <v>19084</v>
      </c>
    </row>
    <row r="133" spans="1:4">
      <c r="A133" t="s">
        <v>19085</v>
      </c>
    </row>
    <row r="134" spans="1:4">
      <c r="A134" t="s">
        <v>19086</v>
      </c>
    </row>
    <row r="137" spans="1:4">
      <c r="A137" t="s">
        <v>19087</v>
      </c>
    </row>
    <row r="138" spans="1:4">
      <c r="A138" t="s">
        <v>19088</v>
      </c>
      <c r="C138">
        <v>4</v>
      </c>
    </row>
    <row r="139" spans="1:4">
      <c r="A139" t="s">
        <v>19089</v>
      </c>
    </row>
    <row r="140" spans="1:4">
      <c r="A140" t="s">
        <v>19090</v>
      </c>
      <c r="C140">
        <v>9</v>
      </c>
    </row>
    <row r="141" spans="1:4">
      <c r="A141" t="s">
        <v>19091</v>
      </c>
    </row>
    <row r="142" spans="1:4">
      <c r="A142" t="s">
        <v>19092</v>
      </c>
    </row>
    <row r="143" spans="1:4">
      <c r="A143" t="s">
        <v>19093</v>
      </c>
    </row>
    <row r="144" spans="1:4">
      <c r="A144" t="s">
        <v>19094</v>
      </c>
    </row>
    <row r="145" spans="1:1">
      <c r="A145" t="s">
        <v>19095</v>
      </c>
    </row>
    <row r="146" spans="1:1">
      <c r="A146" t="s">
        <v>19096</v>
      </c>
    </row>
    <row r="147" spans="1:1">
      <c r="A147" t="s">
        <v>19097</v>
      </c>
    </row>
    <row r="148" spans="1:1">
      <c r="A148" t="s">
        <v>19098</v>
      </c>
    </row>
    <row r="149" spans="1:1">
      <c r="A149" t="s">
        <v>19099</v>
      </c>
    </row>
    <row r="150" spans="1:1">
      <c r="A150" t="s">
        <v>19100</v>
      </c>
    </row>
    <row r="151" spans="1:1">
      <c r="A151" t="s">
        <v>19101</v>
      </c>
    </row>
    <row r="152" spans="1:1">
      <c r="A152" t="s">
        <v>19102</v>
      </c>
    </row>
    <row r="153" spans="1:1">
      <c r="A153" t="s">
        <v>19103</v>
      </c>
    </row>
    <row r="154" spans="1:1">
      <c r="A154" t="s">
        <v>19104</v>
      </c>
    </row>
    <row r="155" spans="1:1">
      <c r="A155" t="s">
        <v>19105</v>
      </c>
    </row>
    <row r="156" spans="1:1">
      <c r="A156" t="s">
        <v>19106</v>
      </c>
    </row>
    <row r="157" spans="1:1">
      <c r="A157" t="s">
        <v>19107</v>
      </c>
    </row>
    <row r="158" spans="1:1">
      <c r="A158" t="s">
        <v>19108</v>
      </c>
    </row>
    <row r="159" spans="1:1">
      <c r="A159" t="s">
        <v>19109</v>
      </c>
    </row>
    <row r="160" spans="1:1">
      <c r="A160" t="s">
        <v>19110</v>
      </c>
    </row>
    <row r="161" spans="1:1">
      <c r="A161" t="s">
        <v>19111</v>
      </c>
    </row>
    <row r="162" spans="1:1">
      <c r="A162" t="s">
        <v>19112</v>
      </c>
    </row>
    <row r="163" spans="1:1">
      <c r="A163" t="s">
        <v>19113</v>
      </c>
    </row>
    <row r="164" spans="1:1">
      <c r="A164" t="s">
        <v>19114</v>
      </c>
    </row>
    <row r="165" spans="1:1">
      <c r="A165" t="s">
        <v>19115</v>
      </c>
    </row>
    <row r="166" spans="1:1">
      <c r="A166" t="s">
        <v>19116</v>
      </c>
    </row>
    <row r="167" spans="1:1">
      <c r="A167" t="s">
        <v>19117</v>
      </c>
    </row>
    <row r="168" spans="1:1">
      <c r="A168" t="s">
        <v>19118</v>
      </c>
    </row>
    <row r="169" spans="1:1">
      <c r="A169" t="s">
        <v>19119</v>
      </c>
    </row>
    <row r="170" spans="1:1">
      <c r="A170" t="s">
        <v>19120</v>
      </c>
    </row>
    <row r="171" spans="1:1">
      <c r="A171" t="s">
        <v>19121</v>
      </c>
    </row>
    <row r="172" spans="1:1">
      <c r="A172" t="s">
        <v>19122</v>
      </c>
    </row>
    <row r="173" spans="1:1">
      <c r="A173" t="s">
        <v>19123</v>
      </c>
    </row>
    <row r="174" spans="1:1">
      <c r="A174" t="s">
        <v>19124</v>
      </c>
    </row>
    <row r="175" spans="1:1">
      <c r="A175" t="s">
        <v>19125</v>
      </c>
    </row>
    <row r="176" spans="1:1">
      <c r="A176" t="s">
        <v>19126</v>
      </c>
    </row>
    <row r="177" spans="1:1">
      <c r="A177" t="s">
        <v>19127</v>
      </c>
    </row>
    <row r="178" spans="1:1">
      <c r="A178" t="s">
        <v>19128</v>
      </c>
    </row>
    <row r="179" spans="1:1">
      <c r="A179" t="s">
        <v>19129</v>
      </c>
    </row>
    <row r="180" spans="1:1">
      <c r="A180" t="s">
        <v>19130</v>
      </c>
    </row>
    <row r="181" spans="1:1">
      <c r="A181" t="s">
        <v>19131</v>
      </c>
    </row>
    <row r="182" spans="1:1">
      <c r="A182" t="s">
        <v>19132</v>
      </c>
    </row>
    <row r="183" spans="1:1">
      <c r="A183" t="s">
        <v>19133</v>
      </c>
    </row>
    <row r="184" spans="1:1">
      <c r="A184" t="s">
        <v>19134</v>
      </c>
    </row>
    <row r="185" spans="1:1">
      <c r="A185" t="s">
        <v>19135</v>
      </c>
    </row>
    <row r="186" spans="1:1">
      <c r="A186" t="s">
        <v>19136</v>
      </c>
    </row>
    <row r="187" spans="1:1">
      <c r="A187" t="s">
        <v>19137</v>
      </c>
    </row>
    <row r="188" spans="1:1">
      <c r="A188" t="s">
        <v>19138</v>
      </c>
    </row>
    <row r="189" spans="1:1">
      <c r="A189" t="s">
        <v>19139</v>
      </c>
    </row>
    <row r="190" spans="1:1">
      <c r="A190" t="s">
        <v>19140</v>
      </c>
    </row>
    <row r="191" spans="1:1">
      <c r="A191" t="s">
        <v>19141</v>
      </c>
    </row>
    <row r="192" spans="1:1">
      <c r="A192" t="s">
        <v>19142</v>
      </c>
    </row>
    <row r="193" spans="1:1">
      <c r="A193" t="s">
        <v>19143</v>
      </c>
    </row>
    <row r="194" spans="1:1">
      <c r="A194" t="s">
        <v>14373</v>
      </c>
    </row>
    <row r="196" spans="1:1">
      <c r="A196" t="s">
        <v>20481</v>
      </c>
    </row>
    <row r="197" spans="1:1">
      <c r="A197" t="s">
        <v>20482</v>
      </c>
    </row>
    <row r="198" spans="1:1">
      <c r="A198" t="s">
        <v>20483</v>
      </c>
    </row>
    <row r="199" spans="1:1">
      <c r="A199" t="s">
        <v>20484</v>
      </c>
    </row>
    <row r="200" spans="1:1">
      <c r="A200" t="s">
        <v>20485</v>
      </c>
    </row>
    <row r="201" spans="1:1">
      <c r="A201" t="s">
        <v>20486</v>
      </c>
    </row>
    <row r="202" spans="1:1">
      <c r="A202" t="s">
        <v>20487</v>
      </c>
    </row>
    <row r="203" spans="1:1">
      <c r="A203" t="s">
        <v>20488</v>
      </c>
    </row>
    <row r="204" spans="1:1">
      <c r="A204" t="s">
        <v>20489</v>
      </c>
    </row>
    <row r="207" spans="1:1">
      <c r="A207" t="s">
        <v>20490</v>
      </c>
    </row>
    <row r="208" spans="1:1">
      <c r="A208" t="s">
        <v>20491</v>
      </c>
    </row>
    <row r="209" spans="1:1">
      <c r="A209" t="s">
        <v>20492</v>
      </c>
    </row>
    <row r="211" spans="1:1">
      <c r="A211" t="s">
        <v>20493</v>
      </c>
    </row>
    <row r="212" spans="1:1">
      <c r="A212" t="s">
        <v>20493</v>
      </c>
    </row>
    <row r="213" spans="1:1">
      <c r="A213" t="s">
        <v>20493</v>
      </c>
    </row>
    <row r="214" spans="1:1">
      <c r="A214" t="s">
        <v>20493</v>
      </c>
    </row>
    <row r="215" spans="1:1">
      <c r="A215" t="s">
        <v>20493</v>
      </c>
    </row>
    <row r="216" spans="1:1">
      <c r="A216" t="s">
        <v>20493</v>
      </c>
    </row>
    <row r="217" spans="1:1">
      <c r="A217" t="s">
        <v>20493</v>
      </c>
    </row>
    <row r="218" spans="1:1">
      <c r="A218" t="s">
        <v>20493</v>
      </c>
    </row>
    <row r="219" spans="1:1">
      <c r="A219" t="s">
        <v>20493</v>
      </c>
    </row>
    <row r="220" spans="1:1">
      <c r="A220" t="s">
        <v>20493</v>
      </c>
    </row>
    <row r="221" spans="1:1">
      <c r="A221" t="s">
        <v>20493</v>
      </c>
    </row>
    <row r="222" spans="1:1">
      <c r="A222" t="s">
        <v>20493</v>
      </c>
    </row>
    <row r="223" spans="1:1">
      <c r="A223" t="s">
        <v>20493</v>
      </c>
    </row>
    <row r="224" spans="1:1">
      <c r="A224" t="s">
        <v>20493</v>
      </c>
    </row>
    <row r="225" spans="1:1">
      <c r="A225" t="s">
        <v>20493</v>
      </c>
    </row>
    <row r="226" spans="1:1">
      <c r="A226" t="s">
        <v>20494</v>
      </c>
    </row>
    <row r="227" spans="1:1">
      <c r="A227" t="s">
        <v>20494</v>
      </c>
    </row>
    <row r="228" spans="1:1">
      <c r="A228" t="s">
        <v>20494</v>
      </c>
    </row>
    <row r="229" spans="1:1">
      <c r="A229" t="s">
        <v>20494</v>
      </c>
    </row>
    <row r="230" spans="1:1">
      <c r="A230" t="s">
        <v>20495</v>
      </c>
    </row>
    <row r="231" spans="1:1">
      <c r="A231" t="s">
        <v>20495</v>
      </c>
    </row>
    <row r="232" spans="1:1">
      <c r="A232" t="s">
        <v>20495</v>
      </c>
    </row>
    <row r="233" spans="1:1">
      <c r="A233" t="s">
        <v>20495</v>
      </c>
    </row>
    <row r="234" spans="1:1">
      <c r="A234" t="s">
        <v>20495</v>
      </c>
    </row>
    <row r="235" spans="1:1">
      <c r="A235" t="s">
        <v>20495</v>
      </c>
    </row>
    <row r="236" spans="1:1">
      <c r="A236" t="s">
        <v>20495</v>
      </c>
    </row>
    <row r="237" spans="1:1">
      <c r="A237" t="s">
        <v>20495</v>
      </c>
    </row>
    <row r="238" spans="1:1">
      <c r="A238" t="s">
        <v>20496</v>
      </c>
    </row>
    <row r="239" spans="1:1">
      <c r="A239" t="s">
        <v>20496</v>
      </c>
    </row>
    <row r="240" spans="1:1">
      <c r="A240" t="s">
        <v>20496</v>
      </c>
    </row>
    <row r="241" spans="1:1">
      <c r="A241" t="s">
        <v>20493</v>
      </c>
    </row>
    <row r="242" spans="1:1">
      <c r="A242" t="s">
        <v>20493</v>
      </c>
    </row>
    <row r="243" spans="1:1">
      <c r="A243" t="s">
        <v>20493</v>
      </c>
    </row>
    <row r="244" spans="1:1">
      <c r="A244" t="s">
        <v>20493</v>
      </c>
    </row>
    <row r="245" spans="1:1">
      <c r="A245" t="s">
        <v>20493</v>
      </c>
    </row>
    <row r="246" spans="1:1">
      <c r="A246" t="s">
        <v>20493</v>
      </c>
    </row>
    <row r="247" spans="1:1">
      <c r="A247" t="s">
        <v>20493</v>
      </c>
    </row>
    <row r="248" spans="1:1">
      <c r="A248" t="s">
        <v>20493</v>
      </c>
    </row>
    <row r="249" spans="1:1">
      <c r="A249" t="s">
        <v>20493</v>
      </c>
    </row>
    <row r="250" spans="1:1">
      <c r="A250" t="s">
        <v>20493</v>
      </c>
    </row>
    <row r="251" spans="1:1">
      <c r="A251" t="s">
        <v>20493</v>
      </c>
    </row>
    <row r="252" spans="1:1">
      <c r="A252" t="s">
        <v>20493</v>
      </c>
    </row>
    <row r="253" spans="1:1">
      <c r="A253" t="s">
        <v>20493</v>
      </c>
    </row>
    <row r="254" spans="1:1">
      <c r="A254" t="s">
        <v>20493</v>
      </c>
    </row>
    <row r="255" spans="1:1">
      <c r="A255" t="s">
        <v>20493</v>
      </c>
    </row>
    <row r="256" spans="1:1">
      <c r="A256" t="s">
        <v>20493</v>
      </c>
    </row>
    <row r="257" spans="1:1">
      <c r="A257" t="s">
        <v>20493</v>
      </c>
    </row>
    <row r="258" spans="1:1">
      <c r="A258" t="s">
        <v>20493</v>
      </c>
    </row>
    <row r="259" spans="1:1">
      <c r="A259" t="s">
        <v>20493</v>
      </c>
    </row>
    <row r="260" spans="1:1">
      <c r="A260" t="s">
        <v>20493</v>
      </c>
    </row>
    <row r="261" spans="1:1">
      <c r="A261" t="s">
        <v>20493</v>
      </c>
    </row>
    <row r="262" spans="1:1">
      <c r="A262" t="s">
        <v>20493</v>
      </c>
    </row>
    <row r="263" spans="1:1">
      <c r="A263" t="s">
        <v>20493</v>
      </c>
    </row>
    <row r="264" spans="1:1">
      <c r="A264" t="s">
        <v>20493</v>
      </c>
    </row>
    <row r="265" spans="1:1">
      <c r="A265" t="s">
        <v>20493</v>
      </c>
    </row>
    <row r="266" spans="1:1">
      <c r="A266" t="s">
        <v>20493</v>
      </c>
    </row>
    <row r="267" spans="1:1">
      <c r="A267" t="s">
        <v>20493</v>
      </c>
    </row>
    <row r="268" spans="1:1">
      <c r="A268" t="s">
        <v>20493</v>
      </c>
    </row>
    <row r="269" spans="1:1">
      <c r="A269" t="s">
        <v>20493</v>
      </c>
    </row>
    <row r="270" spans="1:1">
      <c r="A270" t="s">
        <v>20493</v>
      </c>
    </row>
    <row r="271" spans="1:1">
      <c r="A271" t="s">
        <v>20493</v>
      </c>
    </row>
    <row r="272" spans="1:1">
      <c r="A272" t="s">
        <v>20495</v>
      </c>
    </row>
    <row r="273" spans="1:1">
      <c r="A273" t="s">
        <v>20493</v>
      </c>
    </row>
    <row r="274" spans="1:1">
      <c r="A274" t="s">
        <v>20497</v>
      </c>
    </row>
    <row r="275" spans="1:1">
      <c r="A275" t="s">
        <v>20497</v>
      </c>
    </row>
    <row r="276" spans="1:1">
      <c r="A276" t="s">
        <v>20497</v>
      </c>
    </row>
    <row r="277" spans="1:1">
      <c r="A277" t="s">
        <v>20497</v>
      </c>
    </row>
    <row r="278" spans="1:1">
      <c r="A278" t="s">
        <v>20493</v>
      </c>
    </row>
    <row r="279" spans="1:1">
      <c r="A279" t="s">
        <v>20493</v>
      </c>
    </row>
    <row r="280" spans="1:1">
      <c r="A280" t="s">
        <v>20493</v>
      </c>
    </row>
    <row r="281" spans="1:1">
      <c r="A281" t="s">
        <v>20493</v>
      </c>
    </row>
    <row r="282" spans="1:1">
      <c r="A282" t="s">
        <v>20493</v>
      </c>
    </row>
    <row r="283" spans="1:1">
      <c r="A283" t="s">
        <v>20493</v>
      </c>
    </row>
    <row r="284" spans="1:1">
      <c r="A284" t="s">
        <v>20493</v>
      </c>
    </row>
    <row r="285" spans="1:1">
      <c r="A285" t="s">
        <v>20493</v>
      </c>
    </row>
    <row r="286" spans="1:1">
      <c r="A286" t="s">
        <v>20493</v>
      </c>
    </row>
    <row r="287" spans="1:1">
      <c r="A287" t="s">
        <v>20493</v>
      </c>
    </row>
    <row r="288" spans="1:1">
      <c r="A288" t="s">
        <v>20493</v>
      </c>
    </row>
    <row r="289" spans="1:1">
      <c r="A289" t="s">
        <v>20493</v>
      </c>
    </row>
    <row r="290" spans="1:1">
      <c r="A290" t="s">
        <v>20493</v>
      </c>
    </row>
    <row r="291" spans="1:1">
      <c r="A291" t="s">
        <v>20498</v>
      </c>
    </row>
    <row r="292" spans="1:1">
      <c r="A292" t="s">
        <v>20498</v>
      </c>
    </row>
    <row r="293" spans="1:1">
      <c r="A293" t="s">
        <v>20498</v>
      </c>
    </row>
    <row r="294" spans="1:1">
      <c r="A294" t="s">
        <v>20498</v>
      </c>
    </row>
    <row r="295" spans="1:1">
      <c r="A295" t="s">
        <v>20499</v>
      </c>
    </row>
    <row r="296" spans="1:1">
      <c r="A296" t="s">
        <v>20499</v>
      </c>
    </row>
    <row r="297" spans="1:1">
      <c r="A297" t="s">
        <v>20499</v>
      </c>
    </row>
    <row r="298" spans="1:1">
      <c r="A298" t="s">
        <v>20499</v>
      </c>
    </row>
    <row r="299" spans="1:1">
      <c r="A299" t="s">
        <v>20499</v>
      </c>
    </row>
    <row r="300" spans="1:1">
      <c r="A300" t="s">
        <v>20499</v>
      </c>
    </row>
    <row r="301" spans="1:1">
      <c r="A301" t="s">
        <v>20500</v>
      </c>
    </row>
    <row r="302" spans="1:1">
      <c r="A302" t="s">
        <v>20500</v>
      </c>
    </row>
    <row r="303" spans="1:1">
      <c r="A303" t="s">
        <v>20501</v>
      </c>
    </row>
    <row r="304" spans="1:1">
      <c r="A304" t="s">
        <v>20501</v>
      </c>
    </row>
    <row r="305" spans="1:1">
      <c r="A305" t="s">
        <v>20502</v>
      </c>
    </row>
    <row r="306" spans="1:1">
      <c r="A306" t="s">
        <v>20501</v>
      </c>
    </row>
    <row r="307" spans="1:1">
      <c r="A307" t="s">
        <v>20501</v>
      </c>
    </row>
    <row r="308" spans="1:1">
      <c r="A308" t="s">
        <v>20501</v>
      </c>
    </row>
    <row r="309" spans="1:1">
      <c r="A309" t="s">
        <v>20501</v>
      </c>
    </row>
    <row r="310" spans="1:1">
      <c r="A310" t="s">
        <v>20501</v>
      </c>
    </row>
    <row r="311" spans="1:1">
      <c r="A311" t="s">
        <v>20501</v>
      </c>
    </row>
    <row r="312" spans="1:1">
      <c r="A312" t="s">
        <v>20502</v>
      </c>
    </row>
    <row r="313" spans="1:1">
      <c r="A313" t="s">
        <v>20493</v>
      </c>
    </row>
    <row r="314" spans="1:1">
      <c r="A314" t="s">
        <v>20493</v>
      </c>
    </row>
    <row r="315" spans="1:1">
      <c r="A315" t="s">
        <v>20503</v>
      </c>
    </row>
    <row r="316" spans="1:1">
      <c r="A316" t="s">
        <v>20503</v>
      </c>
    </row>
    <row r="317" spans="1:1">
      <c r="A317" t="s">
        <v>20504</v>
      </c>
    </row>
    <row r="318" spans="1:1">
      <c r="A318" t="s">
        <v>20504</v>
      </c>
    </row>
    <row r="319" spans="1:1">
      <c r="A319" t="s">
        <v>20504</v>
      </c>
    </row>
    <row r="320" spans="1:1">
      <c r="A320" t="s">
        <v>20504</v>
      </c>
    </row>
    <row r="321" spans="1:1">
      <c r="A321" t="s">
        <v>20504</v>
      </c>
    </row>
    <row r="322" spans="1:1">
      <c r="A322" t="s">
        <v>20504</v>
      </c>
    </row>
    <row r="323" spans="1:1">
      <c r="A323" t="s">
        <v>20493</v>
      </c>
    </row>
    <row r="324" spans="1:1">
      <c r="A324" t="s">
        <v>20493</v>
      </c>
    </row>
    <row r="325" spans="1:1">
      <c r="A325" t="s">
        <v>20493</v>
      </c>
    </row>
    <row r="326" spans="1:1">
      <c r="A326" t="s">
        <v>20505</v>
      </c>
    </row>
    <row r="327" spans="1:1">
      <c r="A327" t="s">
        <v>20505</v>
      </c>
    </row>
    <row r="328" spans="1:1">
      <c r="A328" t="s">
        <v>20505</v>
      </c>
    </row>
    <row r="329" spans="1:1">
      <c r="A329" t="s">
        <v>20506</v>
      </c>
    </row>
    <row r="330" spans="1:1">
      <c r="A330" t="s">
        <v>20506</v>
      </c>
    </row>
    <row r="331" spans="1:1">
      <c r="A331" t="s">
        <v>20506</v>
      </c>
    </row>
    <row r="332" spans="1:1">
      <c r="A332" t="s">
        <v>20506</v>
      </c>
    </row>
    <row r="333" spans="1:1">
      <c r="A333" t="s">
        <v>20506</v>
      </c>
    </row>
    <row r="334" spans="1:1">
      <c r="A334" t="s">
        <v>20506</v>
      </c>
    </row>
    <row r="335" spans="1:1">
      <c r="A335" t="s">
        <v>20506</v>
      </c>
    </row>
    <row r="336" spans="1:1">
      <c r="A336" t="s">
        <v>20506</v>
      </c>
    </row>
    <row r="337" spans="1:1">
      <c r="A337" t="s">
        <v>20506</v>
      </c>
    </row>
    <row r="338" spans="1:1">
      <c r="A338" t="s">
        <v>20507</v>
      </c>
    </row>
    <row r="339" spans="1:1">
      <c r="A339" t="s">
        <v>20507</v>
      </c>
    </row>
    <row r="340" spans="1:1">
      <c r="A340" t="s">
        <v>20507</v>
      </c>
    </row>
    <row r="341" spans="1:1">
      <c r="A341" t="s">
        <v>20507</v>
      </c>
    </row>
    <row r="342" spans="1:1">
      <c r="A342" t="s">
        <v>20507</v>
      </c>
    </row>
    <row r="343" spans="1:1">
      <c r="A343" t="s">
        <v>20507</v>
      </c>
    </row>
    <row r="344" spans="1:1">
      <c r="A344" t="s">
        <v>20507</v>
      </c>
    </row>
    <row r="345" spans="1:1">
      <c r="A345" t="s">
        <v>20507</v>
      </c>
    </row>
    <row r="346" spans="1:1">
      <c r="A346" t="s">
        <v>20507</v>
      </c>
    </row>
    <row r="347" spans="1:1">
      <c r="A347" t="s">
        <v>20507</v>
      </c>
    </row>
    <row r="348" spans="1:1">
      <c r="A348" t="s">
        <v>20507</v>
      </c>
    </row>
    <row r="349" spans="1:1">
      <c r="A349" t="s">
        <v>20507</v>
      </c>
    </row>
    <row r="350" spans="1:1">
      <c r="A350" t="s">
        <v>20507</v>
      </c>
    </row>
    <row r="351" spans="1:1">
      <c r="A351" t="s">
        <v>20508</v>
      </c>
    </row>
    <row r="352" spans="1:1">
      <c r="A352" t="s">
        <v>20508</v>
      </c>
    </row>
    <row r="353" spans="1:1">
      <c r="A353" t="s">
        <v>20508</v>
      </c>
    </row>
    <row r="354" spans="1:1">
      <c r="A354" t="s">
        <v>20508</v>
      </c>
    </row>
    <row r="355" spans="1:1">
      <c r="A355" t="s">
        <v>20508</v>
      </c>
    </row>
    <row r="356" spans="1:1">
      <c r="A356" t="s">
        <v>20508</v>
      </c>
    </row>
    <row r="357" spans="1:1">
      <c r="A357" t="s">
        <v>20508</v>
      </c>
    </row>
    <row r="358" spans="1:1">
      <c r="A358" t="s">
        <v>20508</v>
      </c>
    </row>
    <row r="359" spans="1:1">
      <c r="A359" t="s">
        <v>20508</v>
      </c>
    </row>
    <row r="360" spans="1:1">
      <c r="A360" t="s">
        <v>20509</v>
      </c>
    </row>
    <row r="361" spans="1:1">
      <c r="A361" t="s">
        <v>20509</v>
      </c>
    </row>
    <row r="362" spans="1:1">
      <c r="A362" t="s">
        <v>20509</v>
      </c>
    </row>
    <row r="363" spans="1:1">
      <c r="A363" t="s">
        <v>20510</v>
      </c>
    </row>
    <row r="364" spans="1:1">
      <c r="A364" t="s">
        <v>20510</v>
      </c>
    </row>
    <row r="365" spans="1:1">
      <c r="A365" t="s">
        <v>20511</v>
      </c>
    </row>
    <row r="366" spans="1:1">
      <c r="A366" t="s">
        <v>20511</v>
      </c>
    </row>
    <row r="367" spans="1:1">
      <c r="A367" t="s">
        <v>20511</v>
      </c>
    </row>
    <row r="368" spans="1:1">
      <c r="A368" t="s">
        <v>20512</v>
      </c>
    </row>
    <row r="369" spans="1:1">
      <c r="A369" t="s">
        <v>20512</v>
      </c>
    </row>
    <row r="370" spans="1:1">
      <c r="A370" t="s">
        <v>20512</v>
      </c>
    </row>
    <row r="371" spans="1:1">
      <c r="A371" t="s">
        <v>20512</v>
      </c>
    </row>
    <row r="372" spans="1:1">
      <c r="A372" t="s">
        <v>20512</v>
      </c>
    </row>
    <row r="373" spans="1:1">
      <c r="A373" t="s">
        <v>20512</v>
      </c>
    </row>
    <row r="374" spans="1:1">
      <c r="A374" t="s">
        <v>20511</v>
      </c>
    </row>
    <row r="375" spans="1:1">
      <c r="A375" t="s">
        <v>20513</v>
      </c>
    </row>
    <row r="376" spans="1:1">
      <c r="A376" t="s">
        <v>20513</v>
      </c>
    </row>
    <row r="377" spans="1:1">
      <c r="A377" t="s">
        <v>20513</v>
      </c>
    </row>
    <row r="378" spans="1:1">
      <c r="A378" t="s">
        <v>20513</v>
      </c>
    </row>
    <row r="379" spans="1:1">
      <c r="A379" t="s">
        <v>20513</v>
      </c>
    </row>
    <row r="380" spans="1:1">
      <c r="A380" t="s">
        <v>20513</v>
      </c>
    </row>
    <row r="381" spans="1:1">
      <c r="A381" t="s">
        <v>20513</v>
      </c>
    </row>
    <row r="382" spans="1:1">
      <c r="A382" t="s">
        <v>20513</v>
      </c>
    </row>
    <row r="383" spans="1:1">
      <c r="A383" t="s">
        <v>20514</v>
      </c>
    </row>
    <row r="384" spans="1:1">
      <c r="A384" t="s">
        <v>20514</v>
      </c>
    </row>
    <row r="385" spans="1:1">
      <c r="A385" t="s">
        <v>20514</v>
      </c>
    </row>
    <row r="386" spans="1:1">
      <c r="A386" t="s">
        <v>20514</v>
      </c>
    </row>
    <row r="387" spans="1:1">
      <c r="A387" t="s">
        <v>20514</v>
      </c>
    </row>
    <row r="388" spans="1:1">
      <c r="A388" t="s">
        <v>20514</v>
      </c>
    </row>
    <row r="389" spans="1:1">
      <c r="A389" t="s">
        <v>20514</v>
      </c>
    </row>
    <row r="390" spans="1:1">
      <c r="A390" t="s">
        <v>20514</v>
      </c>
    </row>
    <row r="391" spans="1:1">
      <c r="A391" t="s">
        <v>20514</v>
      </c>
    </row>
    <row r="392" spans="1:1">
      <c r="A392" t="s">
        <v>20500</v>
      </c>
    </row>
    <row r="393" spans="1:1">
      <c r="A393" t="s">
        <v>20500</v>
      </c>
    </row>
    <row r="394" spans="1:1">
      <c r="A394" t="s">
        <v>20493</v>
      </c>
    </row>
    <row r="395" spans="1:1">
      <c r="A395" t="s">
        <v>20493</v>
      </c>
    </row>
    <row r="396" spans="1:1">
      <c r="A396" t="s">
        <v>20493</v>
      </c>
    </row>
    <row r="397" spans="1:1">
      <c r="A397" t="s">
        <v>20493</v>
      </c>
    </row>
    <row r="398" spans="1:1">
      <c r="A398" t="s">
        <v>20493</v>
      </c>
    </row>
    <row r="399" spans="1:1">
      <c r="A399" t="s">
        <v>20493</v>
      </c>
    </row>
    <row r="400" spans="1:1">
      <c r="A400" t="s">
        <v>20511</v>
      </c>
    </row>
    <row r="401" spans="1:1">
      <c r="A401" t="s">
        <v>20511</v>
      </c>
    </row>
    <row r="402" spans="1:1">
      <c r="A402" t="s">
        <v>20511</v>
      </c>
    </row>
    <row r="403" spans="1:1">
      <c r="A403" t="s">
        <v>20511</v>
      </c>
    </row>
    <row r="404" spans="1:1">
      <c r="A404" t="s">
        <v>20511</v>
      </c>
    </row>
    <row r="405" spans="1:1">
      <c r="A405" t="s">
        <v>20511</v>
      </c>
    </row>
    <row r="406" spans="1:1">
      <c r="A406" t="s">
        <v>20511</v>
      </c>
    </row>
    <row r="407" spans="1:1">
      <c r="A407" t="s">
        <v>20511</v>
      </c>
    </row>
    <row r="408" spans="1:1">
      <c r="A408" t="s">
        <v>20511</v>
      </c>
    </row>
    <row r="409" spans="1:1">
      <c r="A409" t="s">
        <v>20511</v>
      </c>
    </row>
    <row r="410" spans="1:1">
      <c r="A410" t="s">
        <v>20493</v>
      </c>
    </row>
    <row r="411" spans="1:1">
      <c r="A411" t="s">
        <v>20493</v>
      </c>
    </row>
    <row r="412" spans="1:1">
      <c r="A412" t="s">
        <v>20493</v>
      </c>
    </row>
    <row r="413" spans="1:1">
      <c r="A413" t="s">
        <v>20493</v>
      </c>
    </row>
    <row r="414" spans="1:1">
      <c r="A414" t="s">
        <v>20493</v>
      </c>
    </row>
    <row r="415" spans="1:1">
      <c r="A415" t="s">
        <v>20515</v>
      </c>
    </row>
    <row r="416" spans="1:1">
      <c r="A416" t="s">
        <v>20516</v>
      </c>
    </row>
    <row r="417" spans="1:1">
      <c r="A417" t="s">
        <v>20516</v>
      </c>
    </row>
    <row r="418" spans="1:1">
      <c r="A418" t="s">
        <v>20515</v>
      </c>
    </row>
    <row r="419" spans="1:1">
      <c r="A419" t="s">
        <v>20515</v>
      </c>
    </row>
    <row r="420" spans="1:1">
      <c r="A420" t="s">
        <v>20515</v>
      </c>
    </row>
    <row r="421" spans="1:1">
      <c r="A421" t="s">
        <v>20517</v>
      </c>
    </row>
    <row r="422" spans="1:1">
      <c r="A422" t="s">
        <v>20517</v>
      </c>
    </row>
    <row r="423" spans="1:1">
      <c r="A423" t="s">
        <v>20517</v>
      </c>
    </row>
    <row r="424" spans="1:1">
      <c r="A424" t="s">
        <v>20517</v>
      </c>
    </row>
    <row r="425" spans="1:1">
      <c r="A425" t="s">
        <v>20517</v>
      </c>
    </row>
    <row r="426" spans="1:1">
      <c r="A426" t="s">
        <v>20518</v>
      </c>
    </row>
    <row r="427" spans="1:1">
      <c r="A427" t="s">
        <v>20518</v>
      </c>
    </row>
    <row r="428" spans="1:1">
      <c r="A428" t="s">
        <v>20518</v>
      </c>
    </row>
    <row r="429" spans="1:1">
      <c r="A429" t="s">
        <v>20518</v>
      </c>
    </row>
    <row r="430" spans="1:1">
      <c r="A430" t="s">
        <v>20519</v>
      </c>
    </row>
    <row r="431" spans="1:1">
      <c r="A431" t="s">
        <v>20519</v>
      </c>
    </row>
    <row r="432" spans="1:1">
      <c r="A432" t="s">
        <v>20519</v>
      </c>
    </row>
    <row r="433" spans="1:1">
      <c r="A433" t="s">
        <v>20519</v>
      </c>
    </row>
    <row r="434" spans="1:1">
      <c r="A434" t="s">
        <v>20519</v>
      </c>
    </row>
    <row r="435" spans="1:1">
      <c r="A435" t="s">
        <v>20519</v>
      </c>
    </row>
    <row r="436" spans="1:1">
      <c r="A436" t="s">
        <v>20519</v>
      </c>
    </row>
    <row r="437" spans="1:1">
      <c r="A437" t="s">
        <v>20519</v>
      </c>
    </row>
    <row r="438" spans="1:1">
      <c r="A438" t="s">
        <v>20519</v>
      </c>
    </row>
    <row r="439" spans="1:1">
      <c r="A439" t="s">
        <v>20519</v>
      </c>
    </row>
    <row r="440" spans="1:1">
      <c r="A440" t="s">
        <v>20519</v>
      </c>
    </row>
    <row r="441" spans="1:1">
      <c r="A441" t="s">
        <v>20519</v>
      </c>
    </row>
    <row r="442" spans="1:1">
      <c r="A442" t="s">
        <v>20519</v>
      </c>
    </row>
    <row r="443" spans="1:1">
      <c r="A443" t="s">
        <v>20519</v>
      </c>
    </row>
    <row r="444" spans="1:1">
      <c r="A444" t="s">
        <v>20519</v>
      </c>
    </row>
    <row r="445" spans="1:1">
      <c r="A445" t="s">
        <v>20519</v>
      </c>
    </row>
    <row r="446" spans="1:1">
      <c r="A446" t="s">
        <v>20519</v>
      </c>
    </row>
    <row r="447" spans="1:1">
      <c r="A447" t="s">
        <v>20519</v>
      </c>
    </row>
    <row r="448" spans="1:1">
      <c r="A448" t="s">
        <v>20519</v>
      </c>
    </row>
    <row r="449" spans="1:1">
      <c r="A449" t="s">
        <v>20519</v>
      </c>
    </row>
    <row r="450" spans="1:1">
      <c r="A450" t="s">
        <v>20519</v>
      </c>
    </row>
    <row r="451" spans="1:1">
      <c r="A451" t="s">
        <v>20519</v>
      </c>
    </row>
    <row r="452" spans="1:1">
      <c r="A452" t="s">
        <v>20519</v>
      </c>
    </row>
    <row r="453" spans="1:1">
      <c r="A453" t="s">
        <v>20519</v>
      </c>
    </row>
    <row r="454" spans="1:1">
      <c r="A454" t="s">
        <v>20519</v>
      </c>
    </row>
    <row r="455" spans="1:1">
      <c r="A455" t="s">
        <v>20519</v>
      </c>
    </row>
    <row r="456" spans="1:1">
      <c r="A456" t="s">
        <v>20519</v>
      </c>
    </row>
    <row r="457" spans="1:1">
      <c r="A457" t="s">
        <v>20520</v>
      </c>
    </row>
    <row r="458" spans="1:1">
      <c r="A458" t="s">
        <v>20520</v>
      </c>
    </row>
    <row r="459" spans="1:1">
      <c r="A459" t="s">
        <v>20520</v>
      </c>
    </row>
    <row r="460" spans="1:1">
      <c r="A460" t="s">
        <v>20520</v>
      </c>
    </row>
    <row r="461" spans="1:1">
      <c r="A461" t="s">
        <v>20521</v>
      </c>
    </row>
    <row r="462" spans="1:1">
      <c r="A462" t="s">
        <v>20521</v>
      </c>
    </row>
    <row r="463" spans="1:1">
      <c r="A463" t="s">
        <v>20521</v>
      </c>
    </row>
    <row r="464" spans="1:1">
      <c r="A464" t="s">
        <v>20521</v>
      </c>
    </row>
    <row r="465" spans="1:1">
      <c r="A465" t="s">
        <v>20521</v>
      </c>
    </row>
    <row r="466" spans="1:1">
      <c r="A466" t="s">
        <v>20521</v>
      </c>
    </row>
    <row r="467" spans="1:1">
      <c r="A467" t="s">
        <v>20521</v>
      </c>
    </row>
    <row r="468" spans="1:1">
      <c r="A468" t="s">
        <v>20521</v>
      </c>
    </row>
    <row r="469" spans="1:1">
      <c r="A469" t="s">
        <v>20521</v>
      </c>
    </row>
    <row r="470" spans="1:1">
      <c r="A470" t="s">
        <v>20521</v>
      </c>
    </row>
    <row r="471" spans="1:1">
      <c r="A471" t="s">
        <v>20521</v>
      </c>
    </row>
    <row r="472" spans="1:1">
      <c r="A472" t="s">
        <v>20511</v>
      </c>
    </row>
    <row r="473" spans="1:1">
      <c r="A473" t="s">
        <v>20511</v>
      </c>
    </row>
  </sheetData>
  <autoFilter ref="A1:D52">
    <sortState ref="A2:D52">
      <sortCondition ref="B1:B52"/>
    </sortState>
  </autoFilter>
  <sortState ref="C79:D129">
    <sortCondition ref="C79:C129"/>
  </sortState>
  <pageMargins left="0.7" right="0.7" top="0.75" bottom="0.75" header="0.3" footer="0.3"/>
  <pageSetup orientation="portrait" horizontalDpi="4294967293" r:id="rId1"/>
</worksheet>
</file>

<file path=xl/worksheets/sheet4.xml><?xml version="1.0" encoding="utf-8"?>
<worksheet xmlns="http://schemas.openxmlformats.org/spreadsheetml/2006/main" xmlns:r="http://schemas.openxmlformats.org/officeDocument/2006/relationships">
  <sheetPr codeName="Sheet49"/>
  <dimension ref="A1:M347"/>
  <sheetViews>
    <sheetView workbookViewId="0"/>
  </sheetViews>
  <sheetFormatPr defaultRowHeight="15"/>
  <cols>
    <col min="1" max="1" width="31" bestFit="1" customWidth="1"/>
    <col min="7" max="7" width="31" bestFit="1" customWidth="1"/>
  </cols>
  <sheetData>
    <row r="1" spans="1:13">
      <c r="A1" s="11" t="s">
        <v>28163</v>
      </c>
    </row>
    <row r="2" spans="1:13">
      <c r="A2" t="s">
        <v>28164</v>
      </c>
      <c r="B2" t="s">
        <v>28040</v>
      </c>
      <c r="C2" t="str">
        <f t="shared" ref="C2:C65" si="0">MID(B2,4,3)</f>
        <v>133</v>
      </c>
      <c r="D2">
        <f t="shared" ref="D2:D65" si="1">HEX2DEC(C2)</f>
        <v>307</v>
      </c>
      <c r="G2" t="s">
        <v>28041</v>
      </c>
      <c r="H2" t="s">
        <v>28162</v>
      </c>
      <c r="I2">
        <f>IFERROR(FIND("event_bit",H2,1),FIND("npc_bit",H2,1))</f>
        <v>22</v>
      </c>
      <c r="J2">
        <f>FIND(",",H2,I2)</f>
        <v>53</v>
      </c>
      <c r="K2" t="str">
        <f>MID(H2,I2+10,J2-I2-10)</f>
        <v>AUCTION_BOUGHT_ESPER1</v>
      </c>
      <c r="L2">
        <f>VLOOKUP(K2,$A$2:$D$347,4,FALSE)</f>
        <v>364</v>
      </c>
      <c r="M2" t="str">
        <f>"# "&amp;G2&amp; "eb: "&amp;L2</f>
        <v># AUCTION1 eb: 364</v>
      </c>
    </row>
    <row r="3" spans="1:13">
      <c r="A3" t="s">
        <v>28165</v>
      </c>
      <c r="B3" t="s">
        <v>28039</v>
      </c>
      <c r="C3" t="str">
        <f t="shared" si="0"/>
        <v>134</v>
      </c>
      <c r="D3">
        <f t="shared" si="1"/>
        <v>308</v>
      </c>
      <c r="G3" t="s">
        <v>28042</v>
      </c>
      <c r="H3" t="s">
        <v>28043</v>
      </c>
      <c r="I3">
        <f t="shared" ref="I3:I63" si="2">IFERROR(FIND("event_bit",H3,1),FIND("npc_bit",H3,1))</f>
        <v>22</v>
      </c>
      <c r="J3">
        <f t="shared" ref="J3:J63" si="3">FIND(",",H3,I3)</f>
        <v>53</v>
      </c>
      <c r="K3" t="str">
        <f t="shared" ref="K3:K63" si="4">MID(H3,I3+10,J3-I3-10)</f>
        <v>AUCTION_BOUGHT_ESPER2</v>
      </c>
      <c r="L3">
        <f t="shared" ref="L3:L63" si="5">VLOOKUP(K3,$A$2:$D$347,4,FALSE)</f>
        <v>365</v>
      </c>
      <c r="M3" t="str">
        <f t="shared" ref="M3:M63" si="6">"# "&amp;G3&amp; "eb: "&amp;L3</f>
        <v># AUCTION2 eb: 365</v>
      </c>
    </row>
    <row r="4" spans="1:13">
      <c r="A4" t="s">
        <v>27718</v>
      </c>
      <c r="C4" t="str">
        <f t="shared" si="0"/>
        <v/>
      </c>
      <c r="D4">
        <f t="shared" si="1"/>
        <v>0</v>
      </c>
      <c r="G4" t="s">
        <v>28044</v>
      </c>
      <c r="H4" t="s">
        <v>28045</v>
      </c>
      <c r="I4">
        <f t="shared" si="2"/>
        <v>28</v>
      </c>
      <c r="J4">
        <f t="shared" si="3"/>
        <v>48</v>
      </c>
      <c r="K4" t="str">
        <f t="shared" si="4"/>
        <v>GOT_RAIDEN</v>
      </c>
      <c r="L4">
        <f t="shared" si="5"/>
        <v>733</v>
      </c>
      <c r="M4" t="str">
        <f t="shared" si="6"/>
        <v># ANCIENT_CASTLE eb: 733</v>
      </c>
    </row>
    <row r="5" spans="1:13">
      <c r="A5" t="s">
        <v>28166</v>
      </c>
      <c r="B5" t="s">
        <v>28038</v>
      </c>
      <c r="C5" t="str">
        <f t="shared" si="0"/>
        <v>12c</v>
      </c>
      <c r="D5">
        <f t="shared" si="1"/>
        <v>300</v>
      </c>
      <c r="G5" t="s">
        <v>28046</v>
      </c>
      <c r="H5" t="s">
        <v>28047</v>
      </c>
      <c r="I5">
        <f t="shared" si="2"/>
        <v>25</v>
      </c>
      <c r="J5">
        <f t="shared" si="3"/>
        <v>44</v>
      </c>
      <c r="K5" t="str">
        <f t="shared" si="4"/>
        <v>NAMED_GAU</v>
      </c>
      <c r="L5">
        <f t="shared" si="5"/>
        <v>63</v>
      </c>
      <c r="M5" t="str">
        <f t="shared" si="6"/>
        <v># BAREN_FALLS eb: 63</v>
      </c>
    </row>
    <row r="6" spans="1:13">
      <c r="A6" t="s">
        <v>28167</v>
      </c>
      <c r="B6" t="s">
        <v>28037</v>
      </c>
      <c r="C6" t="str">
        <f t="shared" si="0"/>
        <v>12d</v>
      </c>
      <c r="D6">
        <f t="shared" si="1"/>
        <v>301</v>
      </c>
      <c r="G6" t="s">
        <v>28048</v>
      </c>
      <c r="H6" t="s">
        <v>28049</v>
      </c>
      <c r="I6">
        <f t="shared" si="2"/>
        <v>27</v>
      </c>
      <c r="J6">
        <f t="shared" si="3"/>
        <v>57</v>
      </c>
      <c r="K6" t="str">
        <f t="shared" si="4"/>
        <v>DEFEATED_FLAME_EATER</v>
      </c>
      <c r="L6">
        <f t="shared" si="5"/>
        <v>144</v>
      </c>
      <c r="M6" t="str">
        <f t="shared" si="6"/>
        <v># BURNING_HOUSE eb: 144</v>
      </c>
    </row>
    <row r="7" spans="1:13">
      <c r="A7" t="s">
        <v>28168</v>
      </c>
      <c r="B7" t="s">
        <v>28036</v>
      </c>
      <c r="C7" t="str">
        <f t="shared" si="0"/>
        <v>12e</v>
      </c>
      <c r="D7">
        <f t="shared" si="1"/>
        <v>302</v>
      </c>
      <c r="G7" t="s">
        <v>28050</v>
      </c>
      <c r="H7" t="s">
        <v>28051</v>
      </c>
      <c r="I7">
        <f t="shared" si="2"/>
        <v>30</v>
      </c>
      <c r="J7">
        <f t="shared" si="3"/>
        <v>65</v>
      </c>
      <c r="K7" t="str">
        <f t="shared" si="4"/>
        <v>FINISHED_COLLAPSING_HOUSE</v>
      </c>
      <c r="L7">
        <f t="shared" si="5"/>
        <v>650</v>
      </c>
      <c r="M7" t="str">
        <f t="shared" si="6"/>
        <v># COLLAPSING_HOUSE eb: 650</v>
      </c>
    </row>
    <row r="8" spans="1:13">
      <c r="A8" t="s">
        <v>28169</v>
      </c>
      <c r="B8" t="s">
        <v>28035</v>
      </c>
      <c r="C8" t="str">
        <f t="shared" si="0"/>
        <v>001</v>
      </c>
      <c r="D8">
        <f t="shared" si="1"/>
        <v>1</v>
      </c>
      <c r="G8" t="s">
        <v>28052</v>
      </c>
      <c r="H8" t="s">
        <v>28053</v>
      </c>
      <c r="I8">
        <f t="shared" si="2"/>
        <v>26</v>
      </c>
      <c r="J8">
        <f t="shared" si="3"/>
        <v>53</v>
      </c>
      <c r="K8" t="str">
        <f t="shared" si="4"/>
        <v>DEFEATED_DULLAHAN</v>
      </c>
      <c r="L8">
        <f t="shared" si="5"/>
        <v>690</v>
      </c>
      <c r="M8" t="str">
        <f t="shared" si="6"/>
        <v># DARYLS_TOMB eb: 690</v>
      </c>
    </row>
    <row r="9" spans="1:13">
      <c r="A9" t="s">
        <v>28170</v>
      </c>
      <c r="B9" t="s">
        <v>28034</v>
      </c>
      <c r="C9" t="str">
        <f t="shared" si="0"/>
        <v>135</v>
      </c>
      <c r="D9">
        <f t="shared" si="1"/>
        <v>309</v>
      </c>
      <c r="G9" t="s">
        <v>28054</v>
      </c>
      <c r="H9" t="s">
        <v>28055</v>
      </c>
      <c r="I9">
        <f t="shared" si="2"/>
        <v>24</v>
      </c>
      <c r="J9">
        <f t="shared" si="3"/>
        <v>51</v>
      </c>
      <c r="K9" t="str">
        <f t="shared" si="4"/>
        <v>FINISHED_DOMA_WOB</v>
      </c>
      <c r="L9">
        <f t="shared" si="5"/>
        <v>64</v>
      </c>
      <c r="M9" t="str">
        <f t="shared" si="6"/>
        <v># DOMA_SIEGE eb: 64</v>
      </c>
    </row>
    <row r="10" spans="1:13">
      <c r="A10" t="s">
        <v>28171</v>
      </c>
      <c r="B10" t="s">
        <v>28033</v>
      </c>
      <c r="C10" t="str">
        <f t="shared" si="0"/>
        <v>004</v>
      </c>
      <c r="D10">
        <f t="shared" si="1"/>
        <v>4</v>
      </c>
      <c r="G10" t="s">
        <v>28056</v>
      </c>
      <c r="H10" t="s">
        <v>28057</v>
      </c>
      <c r="I10">
        <f t="shared" si="2"/>
        <v>29</v>
      </c>
      <c r="J10">
        <f t="shared" si="3"/>
        <v>55</v>
      </c>
      <c r="K10" t="str">
        <f t="shared" si="4"/>
        <v>DEFEATED_STOOGES</v>
      </c>
      <c r="L10">
        <f t="shared" si="5"/>
        <v>216</v>
      </c>
      <c r="M10" t="str">
        <f t="shared" si="6"/>
        <v># DOMA_DREAM_DOOR eb: 216</v>
      </c>
    </row>
    <row r="11" spans="1:13">
      <c r="A11" t="s">
        <v>28172</v>
      </c>
      <c r="B11" t="s">
        <v>28032</v>
      </c>
      <c r="C11" t="str">
        <f t="shared" si="0"/>
        <v>005</v>
      </c>
      <c r="D11">
        <f t="shared" si="1"/>
        <v>5</v>
      </c>
      <c r="G11" t="s">
        <v>28058</v>
      </c>
      <c r="H11" t="s">
        <v>28059</v>
      </c>
      <c r="I11">
        <f t="shared" si="2"/>
        <v>31</v>
      </c>
      <c r="J11">
        <f t="shared" si="3"/>
        <v>58</v>
      </c>
      <c r="K11" t="str">
        <f t="shared" si="4"/>
        <v>FINISHED_DOMA_WOR</v>
      </c>
      <c r="L11">
        <f t="shared" si="5"/>
        <v>218</v>
      </c>
      <c r="M11" t="str">
        <f t="shared" si="6"/>
        <v># DOMA_DREAM_AWAKEN eb: 218</v>
      </c>
    </row>
    <row r="12" spans="1:13">
      <c r="A12" t="s">
        <v>28173</v>
      </c>
      <c r="B12" t="s">
        <v>28031</v>
      </c>
      <c r="C12" t="str">
        <f t="shared" si="0"/>
        <v>2b7</v>
      </c>
      <c r="D12">
        <f t="shared" si="1"/>
        <v>695</v>
      </c>
      <c r="G12" t="s">
        <v>28060</v>
      </c>
      <c r="H12" t="s">
        <v>28061</v>
      </c>
      <c r="I12">
        <f t="shared" si="2"/>
        <v>31</v>
      </c>
      <c r="J12">
        <f t="shared" si="3"/>
        <v>53</v>
      </c>
      <c r="K12" t="str">
        <f t="shared" si="4"/>
        <v>GOT_ALEXANDR</v>
      </c>
      <c r="L12">
        <f t="shared" si="5"/>
        <v>219</v>
      </c>
      <c r="M12" t="str">
        <f t="shared" si="6"/>
        <v># DOMA_DREAM_THRONE eb: 219</v>
      </c>
    </row>
    <row r="13" spans="1:13">
      <c r="A13" t="s">
        <v>28174</v>
      </c>
      <c r="B13" t="s">
        <v>28030</v>
      </c>
      <c r="C13" t="str">
        <f t="shared" si="0"/>
        <v>006</v>
      </c>
      <c r="D13">
        <f t="shared" si="1"/>
        <v>6</v>
      </c>
      <c r="G13" t="s">
        <v>28062</v>
      </c>
      <c r="H13" t="s">
        <v>28063</v>
      </c>
      <c r="I13">
        <f t="shared" si="2"/>
        <v>25</v>
      </c>
      <c r="J13">
        <f t="shared" si="3"/>
        <v>49</v>
      </c>
      <c r="K13" t="str">
        <f t="shared" si="4"/>
        <v>DEFEATED_HIDON</v>
      </c>
      <c r="L13">
        <f t="shared" si="5"/>
        <v>412</v>
      </c>
      <c r="M13" t="str">
        <f t="shared" si="6"/>
        <v># EBOTS_ROCK eb: 412</v>
      </c>
    </row>
    <row r="14" spans="1:13">
      <c r="A14" t="s">
        <v>28175</v>
      </c>
      <c r="B14" t="s">
        <v>28029</v>
      </c>
      <c r="C14" t="str">
        <f t="shared" si="0"/>
        <v>0ae</v>
      </c>
      <c r="D14">
        <f t="shared" si="1"/>
        <v>174</v>
      </c>
      <c r="G14" t="s">
        <v>28064</v>
      </c>
      <c r="H14" t="s">
        <v>28065</v>
      </c>
      <c r="I14">
        <f t="shared" si="2"/>
        <v>28</v>
      </c>
      <c r="J14">
        <f t="shared" si="3"/>
        <v>68</v>
      </c>
      <c r="K14" t="str">
        <f t="shared" si="4"/>
        <v>DEFEATED_ULTROS_ESPER_MOUNTAIN</v>
      </c>
      <c r="L14">
        <f t="shared" si="5"/>
        <v>149</v>
      </c>
      <c r="M14" t="str">
        <f t="shared" si="6"/>
        <v># ESPER_MOUNTAIN eb: 149</v>
      </c>
    </row>
    <row r="15" spans="1:13">
      <c r="A15" t="s">
        <v>28176</v>
      </c>
      <c r="B15" t="s">
        <v>28028</v>
      </c>
      <c r="C15" t="str">
        <f t="shared" si="0"/>
        <v>0af</v>
      </c>
      <c r="D15">
        <f t="shared" si="1"/>
        <v>175</v>
      </c>
      <c r="G15" t="s">
        <v>28066</v>
      </c>
      <c r="H15" t="s">
        <v>28067</v>
      </c>
      <c r="I15">
        <f t="shared" si="2"/>
        <v>36</v>
      </c>
      <c r="J15">
        <f t="shared" si="3"/>
        <v>65</v>
      </c>
      <c r="K15" t="str">
        <f t="shared" si="4"/>
        <v>DEFEATED_MAGIMASTER</v>
      </c>
      <c r="L15">
        <f t="shared" si="5"/>
        <v>731</v>
      </c>
      <c r="M15" t="str">
        <f t="shared" si="6"/>
        <v># FANATICS_TOWER_LEADER eb: 731</v>
      </c>
    </row>
    <row r="16" spans="1:13">
      <c r="A16" t="s">
        <v>28177</v>
      </c>
      <c r="B16" t="s">
        <v>28027</v>
      </c>
      <c r="C16" t="str">
        <f t="shared" si="0"/>
        <v>0b0</v>
      </c>
      <c r="D16">
        <f t="shared" si="1"/>
        <v>176</v>
      </c>
      <c r="G16" t="s">
        <v>28068</v>
      </c>
      <c r="H16" t="s">
        <v>28069</v>
      </c>
      <c r="I16">
        <f t="shared" si="2"/>
        <v>38</v>
      </c>
      <c r="J16">
        <f t="shared" si="3"/>
        <v>79</v>
      </c>
      <c r="K16" t="str">
        <f t="shared" si="4"/>
        <v>RECRUITED_STRAGO_FANATICS_TOWER</v>
      </c>
      <c r="L16">
        <f t="shared" si="5"/>
        <v>186</v>
      </c>
      <c r="M16" t="str">
        <f t="shared" si="6"/>
        <v># FANATICS_TOWER_FOLLOWER eb: 186</v>
      </c>
    </row>
    <row r="17" spans="1:13">
      <c r="A17" t="s">
        <v>28178</v>
      </c>
      <c r="B17" t="s">
        <v>28026</v>
      </c>
      <c r="C17" t="str">
        <f t="shared" si="0"/>
        <v>0b1</v>
      </c>
      <c r="D17">
        <f t="shared" si="1"/>
        <v>177</v>
      </c>
      <c r="G17" t="s">
        <v>28070</v>
      </c>
      <c r="H17" t="s">
        <v>28071</v>
      </c>
      <c r="I17">
        <f t="shared" si="2"/>
        <v>34</v>
      </c>
      <c r="J17">
        <f t="shared" si="3"/>
        <v>55</v>
      </c>
      <c r="K17" t="str">
        <f>MID(H17,I17+10,J17-I17-10)</f>
        <v>NAMED_EDGAR</v>
      </c>
      <c r="L17">
        <f t="shared" si="5"/>
        <v>4</v>
      </c>
      <c r="M17" t="str">
        <f t="shared" si="6"/>
        <v># FIGARO_CASTLE_THRONE eb: 4</v>
      </c>
    </row>
    <row r="18" spans="1:13">
      <c r="A18" t="s">
        <v>28179</v>
      </c>
      <c r="B18" t="s">
        <v>28025</v>
      </c>
      <c r="C18" t="str">
        <f t="shared" si="0"/>
        <v>00a</v>
      </c>
      <c r="D18">
        <f t="shared" si="1"/>
        <v>10</v>
      </c>
      <c r="G18" t="s">
        <v>28072</v>
      </c>
      <c r="H18" t="s">
        <v>28073</v>
      </c>
      <c r="I18">
        <f t="shared" si="2"/>
        <v>34</v>
      </c>
      <c r="J18">
        <f t="shared" si="3"/>
        <v>69</v>
      </c>
      <c r="K18" t="str">
        <f t="shared" si="4"/>
        <v>DEFEATED_TENTACLES_FIGARO</v>
      </c>
      <c r="L18">
        <f t="shared" si="5"/>
        <v>198</v>
      </c>
      <c r="M18" t="str">
        <f t="shared" si="6"/>
        <v># FIGARO_CASTLE_ENGINE eb: 198</v>
      </c>
    </row>
    <row r="19" spans="1:13">
      <c r="A19" t="s">
        <v>28180</v>
      </c>
      <c r="B19" t="s">
        <v>28024</v>
      </c>
      <c r="C19" t="str">
        <f t="shared" si="0"/>
        <v>00b</v>
      </c>
      <c r="D19">
        <f t="shared" si="1"/>
        <v>11</v>
      </c>
      <c r="G19" t="s">
        <v>28074</v>
      </c>
      <c r="H19" t="s">
        <v>28075</v>
      </c>
      <c r="I19">
        <f t="shared" si="2"/>
        <v>35</v>
      </c>
      <c r="J19">
        <f t="shared" si="3"/>
        <v>80</v>
      </c>
      <c r="K19" t="str">
        <f t="shared" si="4"/>
        <v>RECRUITED_SHADOW_FLOATING_CONTINENT</v>
      </c>
      <c r="L19">
        <f t="shared" si="5"/>
        <v>42</v>
      </c>
      <c r="M19" t="str">
        <f t="shared" si="6"/>
        <v># FLOATING_CONT_ARRIVE eb: 42</v>
      </c>
    </row>
    <row r="20" spans="1:13">
      <c r="A20" t="s">
        <v>28181</v>
      </c>
      <c r="B20" t="s">
        <v>28023</v>
      </c>
      <c r="C20" t="str">
        <f t="shared" si="0"/>
        <v>00d</v>
      </c>
      <c r="D20">
        <f t="shared" si="1"/>
        <v>13</v>
      </c>
      <c r="G20" t="s">
        <v>28076</v>
      </c>
      <c r="H20" t="s">
        <v>28077</v>
      </c>
      <c r="I20">
        <f t="shared" si="2"/>
        <v>34</v>
      </c>
      <c r="J20">
        <f t="shared" si="3"/>
        <v>63</v>
      </c>
      <c r="K20" t="str">
        <f t="shared" si="4"/>
        <v>DEFEATED_ATMAWEAPON</v>
      </c>
      <c r="L20">
        <f t="shared" si="5"/>
        <v>161</v>
      </c>
      <c r="M20" t="str">
        <f t="shared" si="6"/>
        <v># FLOATING_CONT_BEAST eb: 161</v>
      </c>
    </row>
    <row r="21" spans="1:13">
      <c r="A21" t="s">
        <v>28182</v>
      </c>
      <c r="B21" t="s">
        <v>28022</v>
      </c>
      <c r="C21" t="str">
        <f t="shared" si="0"/>
        <v>00e</v>
      </c>
      <c r="D21">
        <f t="shared" si="1"/>
        <v>14</v>
      </c>
      <c r="G21" t="s">
        <v>28078</v>
      </c>
      <c r="H21" t="s">
        <v>28079</v>
      </c>
      <c r="I21">
        <f t="shared" si="2"/>
        <v>35</v>
      </c>
      <c r="J21">
        <f t="shared" si="3"/>
        <v>72</v>
      </c>
      <c r="K21" t="str">
        <f t="shared" si="4"/>
        <v>FINISHED_FLOATING_CONTINENT</v>
      </c>
      <c r="L21">
        <f t="shared" si="5"/>
        <v>165</v>
      </c>
      <c r="M21" t="str">
        <f t="shared" si="6"/>
        <v># FLOATING_CONT_ESCAPE eb: 165</v>
      </c>
    </row>
    <row r="22" spans="1:13">
      <c r="A22" t="s">
        <v>28183</v>
      </c>
      <c r="B22" t="s">
        <v>28021</v>
      </c>
      <c r="C22" t="str">
        <f t="shared" si="0"/>
        <v>00f</v>
      </c>
      <c r="D22">
        <f t="shared" si="1"/>
        <v>15</v>
      </c>
      <c r="G22" t="s">
        <v>28080</v>
      </c>
      <c r="H22" t="s">
        <v>28081</v>
      </c>
      <c r="I22">
        <f t="shared" si="2"/>
        <v>34</v>
      </c>
      <c r="J22">
        <f t="shared" si="3"/>
        <v>77</v>
      </c>
      <c r="K22" t="str">
        <f t="shared" si="4"/>
        <v>RECRUITED_SHADOW_GAU_FATHER_HOUSE</v>
      </c>
      <c r="L22">
        <f t="shared" si="5"/>
        <v>354</v>
      </c>
      <c r="M22" t="str">
        <f t="shared" si="6"/>
        <v># GAUS_FATHERS_HOUSE eb: 354</v>
      </c>
    </row>
    <row r="23" spans="1:13">
      <c r="A23" t="s">
        <v>28184</v>
      </c>
      <c r="B23" t="s">
        <v>28020</v>
      </c>
      <c r="C23" t="str">
        <f t="shared" si="0"/>
        <v>010</v>
      </c>
      <c r="D23">
        <f t="shared" si="1"/>
        <v>16</v>
      </c>
      <c r="G23" t="s">
        <v>28082</v>
      </c>
      <c r="H23" t="s">
        <v>28083</v>
      </c>
      <c r="I23">
        <f t="shared" si="2"/>
        <v>27</v>
      </c>
      <c r="J23">
        <f t="shared" si="3"/>
        <v>59</v>
      </c>
      <c r="K23" t="str">
        <f t="shared" si="4"/>
        <v>FINISHED_IMPERIAL_CAMP</v>
      </c>
      <c r="L23">
        <f t="shared" si="5"/>
        <v>55</v>
      </c>
      <c r="M23" t="str">
        <f t="shared" si="6"/>
        <v># IMPERIAL_CAMP eb: 55</v>
      </c>
    </row>
    <row r="24" spans="1:13">
      <c r="A24" t="s">
        <v>28185</v>
      </c>
      <c r="B24" t="s">
        <v>28019</v>
      </c>
      <c r="C24" t="str">
        <f t="shared" si="0"/>
        <v>011</v>
      </c>
      <c r="D24">
        <f t="shared" si="1"/>
        <v>17</v>
      </c>
      <c r="G24" t="s">
        <v>28084</v>
      </c>
      <c r="H24" t="s">
        <v>28085</v>
      </c>
      <c r="I24">
        <f t="shared" si="2"/>
        <v>38</v>
      </c>
      <c r="J24">
        <f t="shared" si="3"/>
        <v>61</v>
      </c>
      <c r="K24" t="str">
        <f t="shared" si="4"/>
        <v>DEFEATED_ATMA</v>
      </c>
      <c r="L24">
        <f t="shared" si="5"/>
        <v>162</v>
      </c>
      <c r="M24" t="str">
        <f t="shared" si="6"/>
        <v># KEFKAS_TOWER_CELL_BEAST eb: 162</v>
      </c>
    </row>
    <row r="25" spans="1:13">
      <c r="A25" t="s">
        <v>28186</v>
      </c>
      <c r="B25" t="s">
        <v>28018</v>
      </c>
      <c r="C25" t="str">
        <f t="shared" si="0"/>
        <v>017</v>
      </c>
      <c r="D25">
        <f t="shared" si="1"/>
        <v>23</v>
      </c>
      <c r="G25" t="s">
        <v>28086</v>
      </c>
      <c r="H25" t="s">
        <v>28087</v>
      </c>
      <c r="I25">
        <f t="shared" si="2"/>
        <v>28</v>
      </c>
      <c r="J25">
        <f t="shared" si="3"/>
        <v>64</v>
      </c>
      <c r="K25" t="str">
        <f t="shared" si="4"/>
        <v>RECRUITED_SHADOW_KOHLINGEN</v>
      </c>
      <c r="L25">
        <f t="shared" si="5"/>
        <v>398</v>
      </c>
      <c r="M25" t="str">
        <f t="shared" si="6"/>
        <v># KOHLINGEN_CAFE eb: 398</v>
      </c>
    </row>
    <row r="26" spans="1:13">
      <c r="A26" t="s">
        <v>28187</v>
      </c>
      <c r="B26" t="s">
        <v>28017</v>
      </c>
      <c r="C26" t="str">
        <f t="shared" si="0"/>
        <v>019</v>
      </c>
      <c r="D26">
        <f t="shared" si="1"/>
        <v>25</v>
      </c>
      <c r="G26" t="s">
        <v>28088</v>
      </c>
      <c r="H26" t="s">
        <v>28089</v>
      </c>
      <c r="I26">
        <f t="shared" si="2"/>
        <v>24</v>
      </c>
      <c r="J26">
        <f t="shared" si="3"/>
        <v>54</v>
      </c>
      <c r="K26" t="str">
        <f t="shared" si="4"/>
        <v>RODE_RAFT_LETE_RIVER</v>
      </c>
      <c r="L26">
        <f t="shared" si="5"/>
        <v>599</v>
      </c>
      <c r="M26" t="str">
        <f t="shared" si="6"/>
        <v># LETE_RIVER eb: 599</v>
      </c>
    </row>
    <row r="27" spans="1:13">
      <c r="A27" t="s">
        <v>28188</v>
      </c>
      <c r="B27" t="s">
        <v>28016</v>
      </c>
      <c r="C27" t="str">
        <f t="shared" si="0"/>
        <v>01a</v>
      </c>
      <c r="D27">
        <f t="shared" si="1"/>
        <v>26</v>
      </c>
      <c r="G27" t="s">
        <v>28090</v>
      </c>
      <c r="H27" t="s">
        <v>28091</v>
      </c>
      <c r="I27">
        <f t="shared" si="2"/>
        <v>29</v>
      </c>
      <c r="J27">
        <f t="shared" si="3"/>
        <v>57</v>
      </c>
      <c r="K27" t="str">
        <f t="shared" si="4"/>
        <v>CHASING_LONE_WOLF7</v>
      </c>
      <c r="L27">
        <f t="shared" si="5"/>
        <v>575</v>
      </c>
      <c r="M27" t="str">
        <f t="shared" si="6"/>
        <v># LONE_WOLF_CHASE eb: 575</v>
      </c>
    </row>
    <row r="28" spans="1:13">
      <c r="A28" t="s">
        <v>28189</v>
      </c>
      <c r="B28" t="s">
        <v>28015</v>
      </c>
      <c r="C28" t="str">
        <f t="shared" si="0"/>
        <v>257</v>
      </c>
      <c r="D28">
        <f t="shared" si="1"/>
        <v>599</v>
      </c>
      <c r="G28" t="s">
        <v>28092</v>
      </c>
      <c r="H28" t="s">
        <v>28093</v>
      </c>
      <c r="I28">
        <f t="shared" si="2"/>
        <v>35</v>
      </c>
      <c r="J28">
        <f t="shared" si="3"/>
        <v>71</v>
      </c>
      <c r="K28" t="str">
        <f t="shared" si="4"/>
        <v>GOT_BOTH_REWARDS_LONE_WOLF</v>
      </c>
      <c r="L28">
        <f t="shared" si="5"/>
        <v>577</v>
      </c>
      <c r="M28" t="str">
        <f t="shared" si="6"/>
        <v># LONE_WOLF_MOOGLE_ROOM eb: 577</v>
      </c>
    </row>
    <row r="29" spans="1:13">
      <c r="A29" t="s">
        <v>28190</v>
      </c>
      <c r="B29" t="s">
        <v>28014</v>
      </c>
      <c r="C29" t="str">
        <f t="shared" si="0"/>
        <v>10d</v>
      </c>
      <c r="D29">
        <f t="shared" si="1"/>
        <v>269</v>
      </c>
      <c r="G29" t="s">
        <v>28094</v>
      </c>
      <c r="H29" t="s">
        <v>28095</v>
      </c>
      <c r="I29">
        <f t="shared" si="2"/>
        <v>35</v>
      </c>
      <c r="J29">
        <f t="shared" si="3"/>
        <v>60</v>
      </c>
      <c r="K29" t="str">
        <f t="shared" si="4"/>
        <v>GOT_IFRIT_SHIVA</v>
      </c>
      <c r="L29">
        <f t="shared" si="5"/>
        <v>97</v>
      </c>
      <c r="M29" t="str">
        <f t="shared" si="6"/>
        <v># MAGITEK_FACTORY_TRASH eb: 97</v>
      </c>
    </row>
    <row r="30" spans="1:13">
      <c r="A30" t="s">
        <v>28191</v>
      </c>
      <c r="B30" t="s">
        <v>28013</v>
      </c>
      <c r="C30" t="str">
        <f t="shared" si="0"/>
        <v>01b</v>
      </c>
      <c r="D30">
        <f t="shared" si="1"/>
        <v>27</v>
      </c>
      <c r="G30" t="s">
        <v>28096</v>
      </c>
      <c r="H30" t="s">
        <v>28097</v>
      </c>
      <c r="I30">
        <f t="shared" si="2"/>
        <v>35</v>
      </c>
      <c r="J30">
        <f t="shared" si="3"/>
        <v>64</v>
      </c>
      <c r="K30" t="str">
        <f t="shared" si="4"/>
        <v>DEFEATED_NUMBER_024</v>
      </c>
      <c r="L30">
        <f t="shared" si="5"/>
        <v>95</v>
      </c>
      <c r="M30" t="str">
        <f t="shared" si="6"/>
        <v># MAGITEK_FACTORY_GUARD eb: 95</v>
      </c>
    </row>
    <row r="31" spans="1:13">
      <c r="A31" t="s">
        <v>28192</v>
      </c>
      <c r="B31" t="s">
        <v>28012</v>
      </c>
      <c r="C31" t="str">
        <f t="shared" si="0"/>
        <v>01c</v>
      </c>
      <c r="D31">
        <f t="shared" si="1"/>
        <v>28</v>
      </c>
      <c r="G31" t="s">
        <v>28098</v>
      </c>
      <c r="H31" t="s">
        <v>28099</v>
      </c>
      <c r="I31">
        <f t="shared" si="2"/>
        <v>36</v>
      </c>
      <c r="J31">
        <f t="shared" si="3"/>
        <v>61</v>
      </c>
      <c r="K31" t="str">
        <f t="shared" si="4"/>
        <v>DEFEATED_CRANES</v>
      </c>
      <c r="L31">
        <f t="shared" si="5"/>
        <v>107</v>
      </c>
      <c r="M31" t="str">
        <f t="shared" si="6"/>
        <v># MAGITEK_FACTORY_FINISH eb: 107</v>
      </c>
    </row>
    <row r="32" spans="1:13">
      <c r="A32" t="s">
        <v>28193</v>
      </c>
      <c r="B32" t="s">
        <v>28011</v>
      </c>
      <c r="C32" t="str">
        <f t="shared" si="0"/>
        <v>01d</v>
      </c>
      <c r="D32">
        <f t="shared" si="1"/>
        <v>29</v>
      </c>
      <c r="G32" t="s">
        <v>28100</v>
      </c>
      <c r="H32" t="s">
        <v>28101</v>
      </c>
      <c r="I32">
        <f t="shared" si="2"/>
        <v>27</v>
      </c>
      <c r="J32">
        <f t="shared" si="3"/>
        <v>59</v>
      </c>
      <c r="K32" t="str">
        <f t="shared" si="4"/>
        <v>RECRUITED_TERRA_MOBLIZ</v>
      </c>
      <c r="L32">
        <f t="shared" si="5"/>
        <v>191</v>
      </c>
      <c r="M32" t="str">
        <f t="shared" si="6"/>
        <v># MOBLIZ_ATTACK eb: 191</v>
      </c>
    </row>
    <row r="33" spans="1:13">
      <c r="A33" t="s">
        <v>28194</v>
      </c>
      <c r="B33" t="s">
        <v>28010</v>
      </c>
      <c r="C33" t="str">
        <f t="shared" si="0"/>
        <v>01e</v>
      </c>
      <c r="D33">
        <f t="shared" si="1"/>
        <v>30</v>
      </c>
      <c r="G33" t="s">
        <v>28102</v>
      </c>
      <c r="H33" t="s">
        <v>28103</v>
      </c>
      <c r="I33">
        <f t="shared" si="2"/>
        <v>23</v>
      </c>
      <c r="J33">
        <f t="shared" si="3"/>
        <v>48</v>
      </c>
      <c r="K33" t="str">
        <f t="shared" si="4"/>
        <v>DEFEATED_VARGAS</v>
      </c>
      <c r="L33">
        <f t="shared" si="5"/>
        <v>16</v>
      </c>
      <c r="M33" t="str">
        <f t="shared" si="6"/>
        <v># MT_KOLTS eb: 16</v>
      </c>
    </row>
    <row r="34" spans="1:13">
      <c r="A34" t="s">
        <v>28195</v>
      </c>
      <c r="B34" t="s">
        <v>28009</v>
      </c>
      <c r="C34" t="str">
        <f t="shared" si="0"/>
        <v>020</v>
      </c>
      <c r="D34">
        <f t="shared" si="1"/>
        <v>32</v>
      </c>
      <c r="G34" t="s">
        <v>28104</v>
      </c>
      <c r="H34" t="s">
        <v>28105</v>
      </c>
      <c r="I34">
        <f t="shared" si="2"/>
        <v>22</v>
      </c>
      <c r="J34">
        <f t="shared" si="3"/>
        <v>48</v>
      </c>
      <c r="K34" t="str">
        <f t="shared" si="4"/>
        <v>FINISHED_MT_ZOZO</v>
      </c>
      <c r="L34">
        <f t="shared" si="5"/>
        <v>210</v>
      </c>
      <c r="M34" t="str">
        <f t="shared" si="6"/>
        <v># MT_ZOZO eb: 210</v>
      </c>
    </row>
    <row r="35" spans="1:13">
      <c r="A35" t="s">
        <v>28196</v>
      </c>
      <c r="B35" t="s">
        <v>28008</v>
      </c>
      <c r="C35" t="str">
        <f t="shared" si="0"/>
        <v>2d8</v>
      </c>
      <c r="D35">
        <f t="shared" si="1"/>
        <v>728</v>
      </c>
      <c r="G35" t="s">
        <v>28106</v>
      </c>
      <c r="H35" t="s">
        <v>28107</v>
      </c>
      <c r="I35">
        <f t="shared" si="2"/>
        <v>27</v>
      </c>
      <c r="J35">
        <f t="shared" si="3"/>
        <v>59</v>
      </c>
      <c r="K35" t="str">
        <f t="shared" si="4"/>
        <v>FINISHED_NARSHE_BATTLE</v>
      </c>
      <c r="L35">
        <f t="shared" si="5"/>
        <v>70</v>
      </c>
      <c r="M35" t="str">
        <f t="shared" si="6"/>
        <v># NARSHE_BATTLE eb: 70</v>
      </c>
    </row>
    <row r="36" spans="1:13">
      <c r="A36" t="s">
        <v>28197</v>
      </c>
      <c r="B36" t="s">
        <v>28007</v>
      </c>
      <c r="C36" t="str">
        <f t="shared" si="0"/>
        <v>021</v>
      </c>
      <c r="D36">
        <f t="shared" si="1"/>
        <v>33</v>
      </c>
      <c r="G36" t="s">
        <v>28108</v>
      </c>
      <c r="H36" t="s">
        <v>28109</v>
      </c>
      <c r="I36">
        <f t="shared" si="2"/>
        <v>32</v>
      </c>
      <c r="J36">
        <f t="shared" si="3"/>
        <v>54</v>
      </c>
      <c r="K36" t="str">
        <f t="shared" si="4"/>
        <v>GOT_RAGNAROK</v>
      </c>
      <c r="L36">
        <f t="shared" si="5"/>
        <v>182</v>
      </c>
      <c r="M36" t="str">
        <f t="shared" si="6"/>
        <v># NARSHE_WEAPON_SHOP eb: 182</v>
      </c>
    </row>
    <row r="37" spans="1:13">
      <c r="A37" t="s">
        <v>28198</v>
      </c>
      <c r="B37" t="s">
        <v>28006</v>
      </c>
      <c r="C37" t="str">
        <f t="shared" si="0"/>
        <v>024</v>
      </c>
      <c r="D37">
        <f t="shared" si="1"/>
        <v>36</v>
      </c>
      <c r="G37" t="s">
        <v>28110</v>
      </c>
      <c r="H37" t="s">
        <v>28111</v>
      </c>
      <c r="I37">
        <f t="shared" si="2"/>
        <v>38</v>
      </c>
      <c r="J37">
        <f t="shared" si="3"/>
        <v>76</v>
      </c>
      <c r="K37" t="str">
        <f t="shared" si="4"/>
        <v>GOT_BOTH_REWARDS_WEAPON_SHOP</v>
      </c>
      <c r="L37">
        <f t="shared" si="5"/>
        <v>183</v>
      </c>
      <c r="M37" t="str">
        <f t="shared" si="6"/>
        <v># NARSHE_WEAPON_SHOP_MINES eb: 183</v>
      </c>
    </row>
    <row r="38" spans="1:13">
      <c r="A38" t="s">
        <v>28199</v>
      </c>
      <c r="B38" t="s">
        <v>28005</v>
      </c>
      <c r="C38" t="str">
        <f t="shared" si="0"/>
        <v>026</v>
      </c>
      <c r="D38">
        <f t="shared" si="1"/>
        <v>38</v>
      </c>
      <c r="G38" t="s">
        <v>28112</v>
      </c>
      <c r="H38" t="s">
        <v>28113</v>
      </c>
      <c r="I38">
        <f t="shared" si="2"/>
        <v>36</v>
      </c>
      <c r="J38">
        <f t="shared" si="3"/>
        <v>71</v>
      </c>
      <c r="K38" t="str">
        <f t="shared" si="4"/>
        <v>FINISHED_OPERA_DISRUPTION</v>
      </c>
      <c r="L38">
        <f t="shared" si="5"/>
        <v>91</v>
      </c>
      <c r="M38" t="str">
        <f t="shared" si="6"/>
        <v># OPERA_HOUSE_DISRUPTION eb: 91</v>
      </c>
    </row>
    <row r="39" spans="1:13">
      <c r="A39" t="s">
        <v>28200</v>
      </c>
      <c r="B39" t="s">
        <v>28004</v>
      </c>
      <c r="C39" t="str">
        <f t="shared" si="0"/>
        <v>027</v>
      </c>
      <c r="D39">
        <f t="shared" si="1"/>
        <v>39</v>
      </c>
      <c r="G39" t="s">
        <v>28114</v>
      </c>
      <c r="H39" t="s">
        <v>28115</v>
      </c>
      <c r="I39">
        <f t="shared" si="2"/>
        <v>29</v>
      </c>
      <c r="J39">
        <f t="shared" si="3"/>
        <v>58</v>
      </c>
      <c r="K39" t="str">
        <f t="shared" si="4"/>
        <v>DEFEATED_CHADARNOOK</v>
      </c>
      <c r="L39">
        <f t="shared" si="5"/>
        <v>595</v>
      </c>
      <c r="M39" t="str">
        <f t="shared" si="6"/>
        <v># OWZERS_MANSION eb: 595</v>
      </c>
    </row>
    <row r="40" spans="1:13">
      <c r="A40" t="s">
        <v>28201</v>
      </c>
      <c r="B40" t="s">
        <v>28003</v>
      </c>
      <c r="C40" t="str">
        <f t="shared" si="0"/>
        <v>028</v>
      </c>
      <c r="D40">
        <f t="shared" si="1"/>
        <v>40</v>
      </c>
      <c r="G40" t="s">
        <v>28116</v>
      </c>
      <c r="H40" t="s">
        <v>28117</v>
      </c>
      <c r="I40">
        <f t="shared" si="2"/>
        <v>27</v>
      </c>
      <c r="J40">
        <f t="shared" si="3"/>
        <v>61</v>
      </c>
      <c r="K40" t="str">
        <f t="shared" si="4"/>
        <v>GOT_PHANTOM_TRAIN_REWARD</v>
      </c>
      <c r="L40">
        <f t="shared" si="5"/>
        <v>402</v>
      </c>
      <c r="M40" t="str">
        <f t="shared" si="6"/>
        <v># PHANTOM_TRAIN eb: 402</v>
      </c>
    </row>
    <row r="41" spans="1:13">
      <c r="A41" t="s">
        <v>28202</v>
      </c>
      <c r="B41" t="s">
        <v>28002</v>
      </c>
      <c r="C41" t="str">
        <f t="shared" si="0"/>
        <v>162</v>
      </c>
      <c r="D41">
        <f t="shared" si="1"/>
        <v>354</v>
      </c>
      <c r="G41" t="s">
        <v>28118</v>
      </c>
      <c r="H41" t="s">
        <v>28119</v>
      </c>
      <c r="I41">
        <f t="shared" si="2"/>
        <v>26</v>
      </c>
      <c r="J41">
        <f t="shared" si="3"/>
        <v>64</v>
      </c>
      <c r="K41" t="str">
        <f t="shared" si="4"/>
        <v>RECRUITED_LOCKE_PHOENIX_CAVE</v>
      </c>
      <c r="L41">
        <f t="shared" si="5"/>
        <v>215</v>
      </c>
      <c r="M41" t="str">
        <f t="shared" si="6"/>
        <v># PHOENIX_CAVE eb: 215</v>
      </c>
    </row>
    <row r="42" spans="1:13">
      <c r="A42" t="s">
        <v>28203</v>
      </c>
      <c r="B42" t="s">
        <v>28001</v>
      </c>
      <c r="C42" t="str">
        <f t="shared" si="0"/>
        <v>031</v>
      </c>
      <c r="D42">
        <f t="shared" si="1"/>
        <v>49</v>
      </c>
      <c r="G42" t="s">
        <v>28120</v>
      </c>
      <c r="H42" s="76" t="s">
        <v>28121</v>
      </c>
      <c r="I42">
        <f t="shared" si="2"/>
        <v>25</v>
      </c>
      <c r="J42">
        <f t="shared" si="3"/>
        <v>50</v>
      </c>
      <c r="K42" t="str">
        <f>MID(H42,I42+8,J42-I42-8)</f>
        <v>BLOCK_SEALED_GATE</v>
      </c>
      <c r="L42">
        <f t="shared" si="5"/>
        <v>1137</v>
      </c>
      <c r="M42" t="str">
        <f>"# "&amp;G42&amp; "nb: "&amp;L42</f>
        <v># SEALED_GATE nb: 1137</v>
      </c>
    </row>
    <row r="43" spans="1:13">
      <c r="A43" t="s">
        <v>28204</v>
      </c>
      <c r="B43" t="s">
        <v>28000</v>
      </c>
      <c r="C43" t="str">
        <f t="shared" si="0"/>
        <v>032</v>
      </c>
      <c r="D43">
        <f t="shared" si="1"/>
        <v>50</v>
      </c>
      <c r="G43" t="s">
        <v>28122</v>
      </c>
      <c r="H43" t="s">
        <v>28123</v>
      </c>
      <c r="I43">
        <f t="shared" si="2"/>
        <v>30</v>
      </c>
      <c r="J43">
        <f t="shared" si="3"/>
        <v>58</v>
      </c>
      <c r="K43" t="str">
        <f t="shared" si="4"/>
        <v>DEFEATED_DOOM_GAZE</v>
      </c>
      <c r="L43">
        <f t="shared" si="5"/>
        <v>673</v>
      </c>
      <c r="M43" t="str">
        <f t="shared" si="6"/>
        <v># SEARCH_THE_SKIES eb: 673</v>
      </c>
    </row>
    <row r="44" spans="1:13">
      <c r="A44" t="s">
        <v>28205</v>
      </c>
      <c r="B44" t="s">
        <v>27999</v>
      </c>
      <c r="C44" t="str">
        <f t="shared" si="0"/>
        <v>040</v>
      </c>
      <c r="D44">
        <f t="shared" si="1"/>
        <v>64</v>
      </c>
      <c r="G44" t="s">
        <v>28124</v>
      </c>
      <c r="H44" t="s">
        <v>28125</v>
      </c>
      <c r="I44">
        <f t="shared" si="2"/>
        <v>28</v>
      </c>
      <c r="J44">
        <f t="shared" si="3"/>
        <v>63</v>
      </c>
      <c r="K44" t="str">
        <f t="shared" si="4"/>
        <v>GOT_SERPENT_TRENCH_REWARD</v>
      </c>
      <c r="L44">
        <f t="shared" si="5"/>
        <v>80</v>
      </c>
      <c r="M44" t="str">
        <f t="shared" si="6"/>
        <v># SERPENT_TRENCH eb: 80</v>
      </c>
    </row>
    <row r="45" spans="1:13">
      <c r="A45" t="s">
        <v>28206</v>
      </c>
      <c r="B45" t="s">
        <v>27998</v>
      </c>
      <c r="C45" t="str">
        <f t="shared" si="0"/>
        <v>02b</v>
      </c>
      <c r="D45">
        <f t="shared" si="1"/>
        <v>43</v>
      </c>
      <c r="G45" t="s">
        <v>28126</v>
      </c>
      <c r="H45" t="s">
        <v>28127</v>
      </c>
      <c r="I45">
        <f t="shared" si="2"/>
        <v>35</v>
      </c>
      <c r="J45">
        <f t="shared" si="3"/>
        <v>56</v>
      </c>
      <c r="K45" t="str">
        <f t="shared" si="4"/>
        <v>FREED_CELES</v>
      </c>
      <c r="L45">
        <f t="shared" si="5"/>
        <v>29</v>
      </c>
      <c r="M45" t="str">
        <f t="shared" si="6"/>
        <v># SOUTH_FIGARO_PRISONER eb: 29</v>
      </c>
    </row>
    <row r="46" spans="1:13">
      <c r="A46" t="s">
        <v>28207</v>
      </c>
      <c r="B46" t="s">
        <v>27997</v>
      </c>
      <c r="C46" t="str">
        <f t="shared" si="0"/>
        <v>02c</v>
      </c>
      <c r="D46">
        <f t="shared" si="1"/>
        <v>44</v>
      </c>
      <c r="G46" t="s">
        <v>28128</v>
      </c>
      <c r="H46" t="s">
        <v>28129</v>
      </c>
      <c r="I46">
        <f t="shared" si="2"/>
        <v>31</v>
      </c>
      <c r="J46">
        <f t="shared" si="3"/>
        <v>62</v>
      </c>
      <c r="K46" t="str">
        <f t="shared" si="4"/>
        <v>DEFEATED_TUNNEL_ARMOR</v>
      </c>
      <c r="L46">
        <f t="shared" si="5"/>
        <v>177</v>
      </c>
      <c r="M46" t="str">
        <f t="shared" si="6"/>
        <v># SOUTH_FIGARO_CAVE eb: 177</v>
      </c>
    </row>
    <row r="47" spans="1:13">
      <c r="A47" t="s">
        <v>28208</v>
      </c>
      <c r="B47" t="s">
        <v>27996</v>
      </c>
      <c r="C47" t="str">
        <f t="shared" si="0"/>
        <v>02d</v>
      </c>
      <c r="D47">
        <f t="shared" si="1"/>
        <v>45</v>
      </c>
      <c r="G47" t="s">
        <v>28130</v>
      </c>
      <c r="H47" t="s">
        <v>28131</v>
      </c>
      <c r="I47">
        <f t="shared" si="2"/>
        <v>27</v>
      </c>
      <c r="J47">
        <f t="shared" si="3"/>
        <v>48</v>
      </c>
      <c r="K47" t="str">
        <f t="shared" si="4"/>
        <v>GOT_TRITOCH</v>
      </c>
      <c r="L47">
        <f t="shared" si="5"/>
        <v>670</v>
      </c>
      <c r="M47" t="str">
        <f t="shared" si="6"/>
        <v># TRITOCH_CLIFF eb: 670</v>
      </c>
    </row>
    <row r="48" spans="1:13">
      <c r="A48" t="s">
        <v>28209</v>
      </c>
      <c r="B48" t="s">
        <v>27995</v>
      </c>
      <c r="C48" t="str">
        <f t="shared" si="0"/>
        <v>02e</v>
      </c>
      <c r="D48">
        <f t="shared" si="1"/>
        <v>46</v>
      </c>
      <c r="G48" t="s">
        <v>28132</v>
      </c>
      <c r="H48" t="s">
        <v>28133</v>
      </c>
      <c r="I48">
        <f t="shared" si="2"/>
        <v>24</v>
      </c>
      <c r="J48">
        <f t="shared" si="3"/>
        <v>51</v>
      </c>
      <c r="K48" t="str">
        <f t="shared" si="4"/>
        <v>BOUGHT_ESPER_TZEN</v>
      </c>
      <c r="L48">
        <f t="shared" si="5"/>
        <v>636</v>
      </c>
      <c r="M48" t="str">
        <f t="shared" si="6"/>
        <v># TZEN_THIEF eb: 636</v>
      </c>
    </row>
    <row r="49" spans="1:13">
      <c r="A49" t="s">
        <v>28210</v>
      </c>
      <c r="B49" t="s">
        <v>27994</v>
      </c>
      <c r="C49" t="str">
        <f t="shared" si="0"/>
        <v>02f</v>
      </c>
      <c r="D49">
        <f t="shared" si="1"/>
        <v>47</v>
      </c>
      <c r="G49" t="s">
        <v>28134</v>
      </c>
      <c r="H49" t="s">
        <v>28135</v>
      </c>
      <c r="I49">
        <f t="shared" si="2"/>
        <v>26</v>
      </c>
      <c r="J49">
        <f t="shared" si="3"/>
        <v>55</v>
      </c>
      <c r="K49" t="str">
        <f t="shared" si="4"/>
        <v>RECRUITED_UMARO_WOR</v>
      </c>
      <c r="L49">
        <f t="shared" si="5"/>
        <v>126</v>
      </c>
      <c r="M49" t="str">
        <f t="shared" si="6"/>
        <v># UMAROS_CAVE eb: 126</v>
      </c>
    </row>
    <row r="50" spans="1:13">
      <c r="A50" t="s">
        <v>28211</v>
      </c>
      <c r="B50" t="s">
        <v>27993</v>
      </c>
      <c r="C50" t="str">
        <f t="shared" si="0"/>
        <v>155</v>
      </c>
      <c r="D50">
        <f t="shared" si="1"/>
        <v>341</v>
      </c>
      <c r="G50" t="s">
        <v>28136</v>
      </c>
      <c r="H50" t="s">
        <v>28137</v>
      </c>
      <c r="I50">
        <f t="shared" si="2"/>
        <v>19</v>
      </c>
      <c r="J50">
        <f t="shared" si="3"/>
        <v>50</v>
      </c>
      <c r="K50" t="str">
        <f t="shared" si="4"/>
        <v>VELDT_REWARD_OBTAINED</v>
      </c>
      <c r="L50">
        <f t="shared" si="5"/>
        <v>444</v>
      </c>
      <c r="M50" t="str">
        <f t="shared" si="6"/>
        <v># VELDT eb: 444</v>
      </c>
    </row>
    <row r="51" spans="1:13">
      <c r="A51" t="s">
        <v>28212</v>
      </c>
      <c r="B51" t="s">
        <v>27992</v>
      </c>
      <c r="C51" t="str">
        <f t="shared" si="0"/>
        <v>037</v>
      </c>
      <c r="D51">
        <f t="shared" si="1"/>
        <v>55</v>
      </c>
      <c r="G51" t="s">
        <v>28138</v>
      </c>
      <c r="H51" t="s">
        <v>28139</v>
      </c>
      <c r="I51">
        <f t="shared" si="2"/>
        <v>24</v>
      </c>
      <c r="J51">
        <f t="shared" si="3"/>
        <v>54</v>
      </c>
      <c r="K51" t="str">
        <f t="shared" si="4"/>
        <v>DEFEATED_SR_BEHEMOTH</v>
      </c>
      <c r="L51">
        <f t="shared" si="5"/>
        <v>409</v>
      </c>
      <c r="M51" t="str">
        <f t="shared" si="6"/>
        <v># VELDT_CAVE eb: 409</v>
      </c>
    </row>
    <row r="52" spans="1:13">
      <c r="A52" t="s">
        <v>28213</v>
      </c>
      <c r="B52" t="s">
        <v>27991</v>
      </c>
      <c r="C52" t="str">
        <f t="shared" si="0"/>
        <v>180</v>
      </c>
      <c r="D52">
        <f t="shared" si="1"/>
        <v>384</v>
      </c>
      <c r="G52" t="s">
        <v>28140</v>
      </c>
      <c r="H52" t="s">
        <v>28141</v>
      </c>
      <c r="I52">
        <f t="shared" si="2"/>
        <v>24</v>
      </c>
      <c r="J52">
        <f t="shared" si="3"/>
        <v>48</v>
      </c>
      <c r="K52" t="str">
        <f t="shared" si="4"/>
        <v>DEFEATED_WHELK</v>
      </c>
      <c r="L52">
        <f t="shared" si="5"/>
        <v>309</v>
      </c>
      <c r="M52" t="str">
        <f t="shared" si="6"/>
        <v># WHELK_GATE eb: 309</v>
      </c>
    </row>
    <row r="53" spans="1:13">
      <c r="A53" t="s">
        <v>28214</v>
      </c>
      <c r="B53" t="s">
        <v>27990</v>
      </c>
      <c r="C53" t="str">
        <f t="shared" si="0"/>
        <v>192</v>
      </c>
      <c r="D53">
        <f t="shared" si="1"/>
        <v>402</v>
      </c>
      <c r="G53" t="s">
        <v>28142</v>
      </c>
      <c r="H53" t="s">
        <v>28143</v>
      </c>
      <c r="I53">
        <f t="shared" si="2"/>
        <v>24</v>
      </c>
      <c r="J53">
        <f t="shared" si="3"/>
        <v>52</v>
      </c>
      <c r="K53" t="str">
        <f t="shared" si="4"/>
        <v>RECRUITED_GOGO_WOR</v>
      </c>
      <c r="L53">
        <f t="shared" si="5"/>
        <v>212</v>
      </c>
      <c r="M53" t="str">
        <f t="shared" si="6"/>
        <v># ZONE_EATER eb: 212</v>
      </c>
    </row>
    <row r="54" spans="1:13">
      <c r="A54" t="s">
        <v>28215</v>
      </c>
      <c r="B54" t="s">
        <v>27989</v>
      </c>
      <c r="C54" t="str">
        <f t="shared" si="0"/>
        <v>038</v>
      </c>
      <c r="D54">
        <f t="shared" si="1"/>
        <v>56</v>
      </c>
      <c r="G54" t="s">
        <v>28144</v>
      </c>
      <c r="H54" t="s">
        <v>28145</v>
      </c>
      <c r="I54">
        <f t="shared" si="2"/>
        <v>24</v>
      </c>
      <c r="J54">
        <f t="shared" si="3"/>
        <v>49</v>
      </c>
      <c r="K54" t="str">
        <f t="shared" si="4"/>
        <v>GOT_ZOZO_REWARD</v>
      </c>
      <c r="L54">
        <f t="shared" si="5"/>
        <v>82</v>
      </c>
      <c r="M54" t="str">
        <f t="shared" si="6"/>
        <v># ZOZO_TOWER eb: 82</v>
      </c>
    </row>
    <row r="55" spans="1:13">
      <c r="A55" t="s">
        <v>28216</v>
      </c>
      <c r="B55" t="s">
        <v>27988</v>
      </c>
      <c r="C55" t="str">
        <f t="shared" si="0"/>
        <v>03a</v>
      </c>
      <c r="D55">
        <f t="shared" si="1"/>
        <v>58</v>
      </c>
      <c r="I55" t="e">
        <f t="shared" si="2"/>
        <v>#VALUE!</v>
      </c>
      <c r="J55" t="e">
        <f t="shared" si="3"/>
        <v>#VALUE!</v>
      </c>
      <c r="K55" t="e">
        <f t="shared" si="4"/>
        <v>#VALUE!</v>
      </c>
      <c r="L55" t="e">
        <f t="shared" si="5"/>
        <v>#VALUE!</v>
      </c>
      <c r="M55" t="e">
        <f t="shared" si="6"/>
        <v>#VALUE!</v>
      </c>
    </row>
    <row r="56" spans="1:13">
      <c r="A56" t="s">
        <v>28217</v>
      </c>
      <c r="B56" t="s">
        <v>27987</v>
      </c>
      <c r="C56" t="str">
        <f t="shared" si="0"/>
        <v>03b</v>
      </c>
      <c r="D56">
        <f t="shared" si="1"/>
        <v>59</v>
      </c>
      <c r="G56" t="s">
        <v>28146</v>
      </c>
      <c r="H56" t="s">
        <v>28147</v>
      </c>
      <c r="I56">
        <f t="shared" si="2"/>
        <v>35</v>
      </c>
      <c r="J56">
        <f t="shared" si="3"/>
        <v>75</v>
      </c>
      <c r="K56" t="str">
        <f t="shared" si="4"/>
        <v>DEFEATED_ANCIENT_CASTLE_DRAGON</v>
      </c>
      <c r="L56">
        <f t="shared" si="5"/>
        <v>287</v>
      </c>
      <c r="M56" t="str">
        <f t="shared" si="6"/>
        <v># ANCIENT_CASTLE_DRAGON eb: 287</v>
      </c>
    </row>
    <row r="57" spans="1:13">
      <c r="A57" t="s">
        <v>28218</v>
      </c>
      <c r="B57" t="s">
        <v>27986</v>
      </c>
      <c r="C57" t="str">
        <f t="shared" si="0"/>
        <v>03f</v>
      </c>
      <c r="D57">
        <f t="shared" si="1"/>
        <v>63</v>
      </c>
      <c r="G57" t="s">
        <v>28148</v>
      </c>
      <c r="H57" t="s">
        <v>28149</v>
      </c>
      <c r="I57">
        <f t="shared" si="2"/>
        <v>36</v>
      </c>
      <c r="J57">
        <f t="shared" si="3"/>
        <v>76</v>
      </c>
      <c r="K57" t="str">
        <f t="shared" si="4"/>
        <v>DEFEATED_FANATICS_TOWER_DRAGON</v>
      </c>
      <c r="L57">
        <f t="shared" si="5"/>
        <v>289</v>
      </c>
      <c r="M57" t="str">
        <f t="shared" si="6"/>
        <v># FANATICS_TOWER_DRAGON eb: 289</v>
      </c>
    </row>
    <row r="58" spans="1:13">
      <c r="A58" t="s">
        <v>28219</v>
      </c>
      <c r="B58" t="s">
        <v>27985</v>
      </c>
      <c r="C58" t="str">
        <f t="shared" si="0"/>
        <v>041</v>
      </c>
      <c r="D58">
        <f t="shared" si="1"/>
        <v>65</v>
      </c>
      <c r="G58" t="s">
        <v>28150</v>
      </c>
      <c r="H58" t="s">
        <v>28151</v>
      </c>
      <c r="I58">
        <f t="shared" si="2"/>
        <v>36</v>
      </c>
      <c r="J58">
        <f t="shared" si="3"/>
        <v>75</v>
      </c>
      <c r="K58" t="str">
        <f t="shared" si="4"/>
        <v>DEFEATED_KEFKA_TOWER_DRAGON_G</v>
      </c>
      <c r="L58">
        <f t="shared" si="5"/>
        <v>285</v>
      </c>
      <c r="M58" t="str">
        <f t="shared" si="6"/>
        <v># KEFKAS_TOWER_DRAGON_G eb: 285</v>
      </c>
    </row>
    <row r="59" spans="1:13">
      <c r="A59" t="s">
        <v>28220</v>
      </c>
      <c r="B59" t="s">
        <v>27984</v>
      </c>
      <c r="C59" t="str">
        <f t="shared" si="0"/>
        <v>044</v>
      </c>
      <c r="D59">
        <f t="shared" si="1"/>
        <v>68</v>
      </c>
      <c r="G59" t="s">
        <v>28152</v>
      </c>
      <c r="H59" t="s">
        <v>28153</v>
      </c>
      <c r="I59">
        <f t="shared" si="2"/>
        <v>36</v>
      </c>
      <c r="J59">
        <f t="shared" si="3"/>
        <v>75</v>
      </c>
      <c r="K59" t="str">
        <f t="shared" si="4"/>
        <v>DEFEATED_KEFKA_TOWER_DRAGON_S</v>
      </c>
      <c r="L59">
        <f t="shared" si="5"/>
        <v>286</v>
      </c>
      <c r="M59" t="str">
        <f t="shared" si="6"/>
        <v># KEFKAS_TOWER_DRAGON_S eb: 286</v>
      </c>
    </row>
    <row r="60" spans="1:13">
      <c r="A60" t="s">
        <v>28221</v>
      </c>
      <c r="B60" t="s">
        <v>27983</v>
      </c>
      <c r="C60" t="str">
        <f t="shared" si="0"/>
        <v>132</v>
      </c>
      <c r="D60">
        <f t="shared" si="1"/>
        <v>306</v>
      </c>
      <c r="G60" t="s">
        <v>28154</v>
      </c>
      <c r="H60" t="s">
        <v>28155</v>
      </c>
      <c r="I60">
        <f t="shared" si="2"/>
        <v>29</v>
      </c>
      <c r="J60">
        <f t="shared" si="3"/>
        <v>62</v>
      </c>
      <c r="K60" t="str">
        <f t="shared" si="4"/>
        <v>DEFEATED_MT_ZOZO_DRAGON</v>
      </c>
      <c r="L60">
        <f t="shared" si="5"/>
        <v>283</v>
      </c>
      <c r="M60" t="str">
        <f t="shared" si="6"/>
        <v># MT_ZOZO_DRAGON eb: 283</v>
      </c>
    </row>
    <row r="61" spans="1:13">
      <c r="A61" t="s">
        <v>28222</v>
      </c>
      <c r="B61" t="s">
        <v>27982</v>
      </c>
      <c r="C61" t="str">
        <f t="shared" si="0"/>
        <v>046</v>
      </c>
      <c r="D61">
        <f t="shared" si="1"/>
        <v>70</v>
      </c>
      <c r="G61" t="s">
        <v>28156</v>
      </c>
      <c r="H61" t="s">
        <v>28157</v>
      </c>
      <c r="I61">
        <f t="shared" si="2"/>
        <v>27</v>
      </c>
      <c r="J61">
        <f t="shared" si="3"/>
        <v>59</v>
      </c>
      <c r="K61" t="str">
        <f t="shared" si="4"/>
        <v>DEFEATED_NARSHE_DRAGON</v>
      </c>
      <c r="L61">
        <f t="shared" si="5"/>
        <v>282</v>
      </c>
      <c r="M61" t="str">
        <f t="shared" si="6"/>
        <v># NARSHE_DRAGON eb: 282</v>
      </c>
    </row>
    <row r="62" spans="1:13">
      <c r="A62" t="s">
        <v>28223</v>
      </c>
      <c r="B62" t="s">
        <v>27981</v>
      </c>
      <c r="C62" t="str">
        <f t="shared" si="0"/>
        <v>18e</v>
      </c>
      <c r="D62">
        <f t="shared" si="1"/>
        <v>398</v>
      </c>
      <c r="G62" t="s">
        <v>28158</v>
      </c>
      <c r="H62" t="s">
        <v>28159</v>
      </c>
      <c r="I62">
        <f t="shared" si="2"/>
        <v>32</v>
      </c>
      <c r="J62">
        <f t="shared" si="3"/>
        <v>69</v>
      </c>
      <c r="K62" t="str">
        <f t="shared" si="4"/>
        <v>DEFEATED_OPERA_HOUSE_DRAGON</v>
      </c>
      <c r="L62">
        <f t="shared" si="5"/>
        <v>284</v>
      </c>
      <c r="M62" t="str">
        <f t="shared" si="6"/>
        <v># OPERA_HOUSE_DRAGON eb: 284</v>
      </c>
    </row>
    <row r="63" spans="1:13">
      <c r="A63" t="s">
        <v>28224</v>
      </c>
      <c r="B63" t="s">
        <v>27980</v>
      </c>
      <c r="C63" t="str">
        <f t="shared" si="0"/>
        <v>04b</v>
      </c>
      <c r="D63">
        <f t="shared" si="1"/>
        <v>75</v>
      </c>
      <c r="G63" t="s">
        <v>28160</v>
      </c>
      <c r="H63" t="s">
        <v>28161</v>
      </c>
      <c r="I63">
        <f t="shared" si="2"/>
        <v>33</v>
      </c>
      <c r="J63">
        <f t="shared" si="3"/>
        <v>71</v>
      </c>
      <c r="K63" t="str">
        <f t="shared" si="4"/>
        <v>DEFEATED_PHOENIX_CAVE_DRAGON</v>
      </c>
      <c r="L63">
        <f t="shared" si="5"/>
        <v>288</v>
      </c>
      <c r="M63" t="str">
        <f t="shared" si="6"/>
        <v># PHOENIX_CAVE_DRAGON eb: 288</v>
      </c>
    </row>
    <row r="64" spans="1:13">
      <c r="A64" t="s">
        <v>28225</v>
      </c>
      <c r="B64" t="s">
        <v>27979</v>
      </c>
      <c r="C64" t="str">
        <f t="shared" si="0"/>
        <v>2af</v>
      </c>
      <c r="D64">
        <f t="shared" si="1"/>
        <v>687</v>
      </c>
    </row>
    <row r="65" spans="1:4">
      <c r="A65" t="s">
        <v>28226</v>
      </c>
      <c r="B65" t="s">
        <v>27978</v>
      </c>
      <c r="C65" t="str">
        <f t="shared" si="0"/>
        <v>050</v>
      </c>
      <c r="D65">
        <f t="shared" si="1"/>
        <v>80</v>
      </c>
    </row>
    <row r="66" spans="1:4">
      <c r="A66" t="s">
        <v>28227</v>
      </c>
      <c r="B66" t="s">
        <v>27977</v>
      </c>
      <c r="C66" t="str">
        <f t="shared" ref="C66:C129" si="7">MID(B66,4,3)</f>
        <v>51</v>
      </c>
      <c r="D66">
        <f t="shared" ref="D66:D129" si="8">HEX2DEC(C66)</f>
        <v>81</v>
      </c>
    </row>
    <row r="67" spans="1:4">
      <c r="A67" t="s">
        <v>28228</v>
      </c>
      <c r="B67" t="s">
        <v>27976</v>
      </c>
      <c r="C67" t="str">
        <f t="shared" si="7"/>
        <v>052</v>
      </c>
      <c r="D67">
        <f t="shared" si="8"/>
        <v>82</v>
      </c>
    </row>
    <row r="68" spans="1:4">
      <c r="A68" t="s">
        <v>28229</v>
      </c>
      <c r="B68" t="s">
        <v>27975</v>
      </c>
      <c r="C68" t="str">
        <f t="shared" si="7"/>
        <v>055</v>
      </c>
      <c r="D68">
        <f t="shared" si="8"/>
        <v>85</v>
      </c>
    </row>
    <row r="69" spans="1:4">
      <c r="A69" t="s">
        <v>28230</v>
      </c>
      <c r="B69" t="s">
        <v>27974</v>
      </c>
      <c r="C69" t="str">
        <f t="shared" si="7"/>
        <v>056</v>
      </c>
      <c r="D69">
        <f t="shared" si="8"/>
        <v>86</v>
      </c>
    </row>
    <row r="70" spans="1:4">
      <c r="A70" t="s">
        <v>28231</v>
      </c>
      <c r="B70" t="s">
        <v>27973</v>
      </c>
      <c r="C70" t="str">
        <f t="shared" si="7"/>
        <v>110</v>
      </c>
      <c r="D70">
        <f t="shared" si="8"/>
        <v>272</v>
      </c>
    </row>
    <row r="71" spans="1:4">
      <c r="A71" t="s">
        <v>28232</v>
      </c>
      <c r="B71" t="s">
        <v>27972</v>
      </c>
      <c r="C71" t="str">
        <f t="shared" si="7"/>
        <v>111</v>
      </c>
      <c r="D71">
        <f t="shared" si="8"/>
        <v>273</v>
      </c>
    </row>
    <row r="72" spans="1:4">
      <c r="A72" t="s">
        <v>28233</v>
      </c>
      <c r="B72" t="s">
        <v>27971</v>
      </c>
      <c r="C72" t="str">
        <f t="shared" si="7"/>
        <v>2ba</v>
      </c>
      <c r="D72">
        <f t="shared" si="8"/>
        <v>698</v>
      </c>
    </row>
    <row r="73" spans="1:4">
      <c r="A73" t="s">
        <v>28234</v>
      </c>
      <c r="B73" t="s">
        <v>27970</v>
      </c>
      <c r="C73" t="str">
        <f t="shared" si="7"/>
        <v>057</v>
      </c>
      <c r="D73">
        <f t="shared" si="8"/>
        <v>87</v>
      </c>
    </row>
    <row r="74" spans="1:4">
      <c r="A74" t="s">
        <v>28235</v>
      </c>
      <c r="B74" t="s">
        <v>27969</v>
      </c>
      <c r="C74" t="str">
        <f t="shared" si="7"/>
        <v>58</v>
      </c>
      <c r="D74">
        <f t="shared" si="8"/>
        <v>88</v>
      </c>
    </row>
    <row r="75" spans="1:4">
      <c r="A75" t="s">
        <v>28236</v>
      </c>
      <c r="B75" t="s">
        <v>27968</v>
      </c>
      <c r="C75" t="str">
        <f t="shared" si="7"/>
        <v>059</v>
      </c>
      <c r="D75">
        <f t="shared" si="8"/>
        <v>89</v>
      </c>
    </row>
    <row r="76" spans="1:4">
      <c r="A76" t="s">
        <v>28237</v>
      </c>
      <c r="B76" t="s">
        <v>27967</v>
      </c>
      <c r="C76" t="str">
        <f t="shared" si="7"/>
        <v>05a</v>
      </c>
      <c r="D76">
        <f t="shared" si="8"/>
        <v>90</v>
      </c>
    </row>
    <row r="77" spans="1:4">
      <c r="A77" t="s">
        <v>28238</v>
      </c>
      <c r="B77" t="s">
        <v>27966</v>
      </c>
      <c r="C77" t="str">
        <f t="shared" si="7"/>
        <v>05b</v>
      </c>
      <c r="D77">
        <f t="shared" si="8"/>
        <v>91</v>
      </c>
    </row>
    <row r="78" spans="1:4">
      <c r="A78" t="s">
        <v>28239</v>
      </c>
      <c r="B78" t="s">
        <v>27965</v>
      </c>
      <c r="C78" t="str">
        <f t="shared" si="7"/>
        <v>05c</v>
      </c>
      <c r="D78">
        <f t="shared" si="8"/>
        <v>92</v>
      </c>
    </row>
    <row r="79" spans="1:4">
      <c r="A79" t="s">
        <v>28240</v>
      </c>
      <c r="B79" t="s">
        <v>27964</v>
      </c>
      <c r="C79" t="str">
        <f t="shared" si="7"/>
        <v>05d</v>
      </c>
      <c r="D79">
        <f t="shared" si="8"/>
        <v>93</v>
      </c>
    </row>
    <row r="80" spans="1:4">
      <c r="A80" t="s">
        <v>28241</v>
      </c>
      <c r="B80" t="s">
        <v>27963</v>
      </c>
      <c r="C80" t="str">
        <f t="shared" si="7"/>
        <v>075</v>
      </c>
      <c r="D80">
        <f t="shared" si="8"/>
        <v>117</v>
      </c>
    </row>
    <row r="81" spans="1:4">
      <c r="A81" t="s">
        <v>28242</v>
      </c>
      <c r="B81" t="s">
        <v>27962</v>
      </c>
      <c r="C81" t="str">
        <f t="shared" si="7"/>
        <v>076</v>
      </c>
      <c r="D81">
        <f t="shared" si="8"/>
        <v>118</v>
      </c>
    </row>
    <row r="82" spans="1:4">
      <c r="A82" t="s">
        <v>28243</v>
      </c>
      <c r="B82" t="s">
        <v>27961</v>
      </c>
      <c r="C82" t="str">
        <f t="shared" si="7"/>
        <v>05f</v>
      </c>
      <c r="D82">
        <f t="shared" si="8"/>
        <v>95</v>
      </c>
    </row>
    <row r="83" spans="1:4">
      <c r="A83" t="s">
        <v>28244</v>
      </c>
      <c r="B83" t="s">
        <v>27960</v>
      </c>
      <c r="C83" t="str">
        <f t="shared" si="7"/>
        <v>060</v>
      </c>
      <c r="D83">
        <f t="shared" si="8"/>
        <v>96</v>
      </c>
    </row>
    <row r="84" spans="1:4">
      <c r="A84" t="s">
        <v>28245</v>
      </c>
      <c r="B84" t="s">
        <v>27959</v>
      </c>
      <c r="C84" t="str">
        <f t="shared" si="7"/>
        <v>061</v>
      </c>
      <c r="D84">
        <f t="shared" si="8"/>
        <v>97</v>
      </c>
    </row>
    <row r="85" spans="1:4">
      <c r="A85" t="s">
        <v>28246</v>
      </c>
      <c r="B85" t="s">
        <v>27958</v>
      </c>
      <c r="C85" t="str">
        <f t="shared" si="7"/>
        <v>272</v>
      </c>
      <c r="D85">
        <f t="shared" si="8"/>
        <v>626</v>
      </c>
    </row>
    <row r="86" spans="1:4">
      <c r="A86" t="s">
        <v>28247</v>
      </c>
      <c r="B86" t="s">
        <v>27957</v>
      </c>
      <c r="C86" t="str">
        <f t="shared" si="7"/>
        <v>274</v>
      </c>
      <c r="D86">
        <f t="shared" si="8"/>
        <v>628</v>
      </c>
    </row>
    <row r="87" spans="1:4">
      <c r="A87" t="s">
        <v>28248</v>
      </c>
      <c r="B87" t="s">
        <v>27956</v>
      </c>
      <c r="C87" t="str">
        <f t="shared" si="7"/>
        <v>273</v>
      </c>
      <c r="D87">
        <f t="shared" si="8"/>
        <v>627</v>
      </c>
    </row>
    <row r="88" spans="1:4">
      <c r="A88" t="s">
        <v>28249</v>
      </c>
      <c r="B88" t="s">
        <v>27955</v>
      </c>
      <c r="C88" t="str">
        <f t="shared" si="7"/>
        <v>069</v>
      </c>
      <c r="D88">
        <f t="shared" si="8"/>
        <v>105</v>
      </c>
    </row>
    <row r="89" spans="1:4">
      <c r="A89" t="s">
        <v>28250</v>
      </c>
      <c r="B89" t="s">
        <v>27954</v>
      </c>
      <c r="C89" t="str">
        <f t="shared" si="7"/>
        <v>06a</v>
      </c>
      <c r="D89">
        <f t="shared" si="8"/>
        <v>106</v>
      </c>
    </row>
    <row r="90" spans="1:4">
      <c r="A90" t="s">
        <v>28251</v>
      </c>
      <c r="B90" t="s">
        <v>27953</v>
      </c>
      <c r="C90" t="str">
        <f t="shared" si="7"/>
        <v>06b</v>
      </c>
      <c r="D90">
        <f t="shared" si="8"/>
        <v>107</v>
      </c>
    </row>
    <row r="91" spans="1:4">
      <c r="A91" t="s">
        <v>28252</v>
      </c>
      <c r="B91" t="s">
        <v>27952</v>
      </c>
      <c r="C91" t="str">
        <f t="shared" si="7"/>
        <v>070</v>
      </c>
      <c r="D91">
        <f t="shared" si="8"/>
        <v>112</v>
      </c>
    </row>
    <row r="92" spans="1:4">
      <c r="A92" t="s">
        <v>28253</v>
      </c>
      <c r="B92" t="s">
        <v>27951</v>
      </c>
      <c r="C92" t="str">
        <f t="shared" si="7"/>
        <v>242</v>
      </c>
      <c r="D92">
        <f t="shared" si="8"/>
        <v>578</v>
      </c>
    </row>
    <row r="93" spans="1:4">
      <c r="A93" t="s">
        <v>28254</v>
      </c>
      <c r="B93" t="s">
        <v>27950</v>
      </c>
      <c r="C93" t="str">
        <f t="shared" si="7"/>
        <v>07d</v>
      </c>
      <c r="D93">
        <f t="shared" si="8"/>
        <v>125</v>
      </c>
    </row>
    <row r="94" spans="1:4">
      <c r="A94" t="s">
        <v>28255</v>
      </c>
      <c r="B94" t="s">
        <v>27949</v>
      </c>
      <c r="C94" t="str">
        <f t="shared" si="7"/>
        <v>08d</v>
      </c>
      <c r="D94">
        <f t="shared" si="8"/>
        <v>141</v>
      </c>
    </row>
    <row r="95" spans="1:4">
      <c r="A95" t="s">
        <v>28256</v>
      </c>
      <c r="B95" t="s">
        <v>27948</v>
      </c>
      <c r="C95" t="str">
        <f t="shared" si="7"/>
        <v>090</v>
      </c>
      <c r="D95">
        <f t="shared" si="8"/>
        <v>144</v>
      </c>
    </row>
    <row r="96" spans="1:4">
      <c r="A96" t="s">
        <v>28257</v>
      </c>
      <c r="B96" t="s">
        <v>27947</v>
      </c>
      <c r="C96" t="str">
        <f t="shared" si="7"/>
        <v>095</v>
      </c>
      <c r="D96">
        <f t="shared" si="8"/>
        <v>149</v>
      </c>
    </row>
    <row r="97" spans="1:4">
      <c r="A97" t="s">
        <v>28258</v>
      </c>
      <c r="B97" t="s">
        <v>27946</v>
      </c>
      <c r="C97" t="str">
        <f t="shared" si="7"/>
        <v>097</v>
      </c>
      <c r="D97">
        <f t="shared" si="8"/>
        <v>151</v>
      </c>
    </row>
    <row r="98" spans="1:4">
      <c r="A98" t="s">
        <v>28259</v>
      </c>
      <c r="B98" t="s">
        <v>27945</v>
      </c>
      <c r="C98" t="str">
        <f t="shared" si="7"/>
        <v>098</v>
      </c>
      <c r="D98">
        <f t="shared" si="8"/>
        <v>152</v>
      </c>
    </row>
    <row r="99" spans="1:4">
      <c r="A99" t="s">
        <v>28260</v>
      </c>
      <c r="B99" t="s">
        <v>27944</v>
      </c>
      <c r="C99" t="str">
        <f t="shared" si="7"/>
        <v>099</v>
      </c>
      <c r="D99">
        <f t="shared" si="8"/>
        <v>153</v>
      </c>
    </row>
    <row r="100" spans="1:4">
      <c r="A100" t="s">
        <v>28261</v>
      </c>
      <c r="B100" t="s">
        <v>27943</v>
      </c>
      <c r="C100" t="str">
        <f t="shared" si="7"/>
        <v>09b</v>
      </c>
      <c r="D100">
        <f t="shared" si="8"/>
        <v>155</v>
      </c>
    </row>
    <row r="101" spans="1:4">
      <c r="A101" t="s">
        <v>28262</v>
      </c>
      <c r="B101" t="s">
        <v>27942</v>
      </c>
      <c r="C101" t="str">
        <f t="shared" si="7"/>
        <v>09c</v>
      </c>
      <c r="D101">
        <f t="shared" si="8"/>
        <v>156</v>
      </c>
    </row>
    <row r="102" spans="1:4">
      <c r="A102" t="s">
        <v>28263</v>
      </c>
      <c r="B102" t="s">
        <v>27941</v>
      </c>
      <c r="C102" t="str">
        <f t="shared" si="7"/>
        <v>09d</v>
      </c>
      <c r="D102">
        <f t="shared" si="8"/>
        <v>157</v>
      </c>
    </row>
    <row r="103" spans="1:4">
      <c r="A103" t="s">
        <v>28264</v>
      </c>
      <c r="B103" t="s">
        <v>27940</v>
      </c>
      <c r="C103" t="str">
        <f t="shared" si="7"/>
        <v>09e</v>
      </c>
      <c r="D103">
        <f t="shared" si="8"/>
        <v>158</v>
      </c>
    </row>
    <row r="104" spans="1:4">
      <c r="A104" t="s">
        <v>28265</v>
      </c>
      <c r="B104" t="s">
        <v>27939</v>
      </c>
      <c r="C104" t="str">
        <f t="shared" si="7"/>
        <v>16f</v>
      </c>
      <c r="D104">
        <f t="shared" si="8"/>
        <v>367</v>
      </c>
    </row>
    <row r="105" spans="1:4">
      <c r="A105" t="s">
        <v>28266</v>
      </c>
      <c r="B105" t="s">
        <v>27938</v>
      </c>
      <c r="C105" t="str">
        <f t="shared" si="7"/>
        <v>1b9</v>
      </c>
      <c r="D105">
        <f t="shared" si="8"/>
        <v>441</v>
      </c>
    </row>
    <row r="106" spans="1:4">
      <c r="A106" t="s">
        <v>28267</v>
      </c>
      <c r="B106" t="s">
        <v>27937</v>
      </c>
      <c r="C106" t="str">
        <f t="shared" si="7"/>
        <v>246</v>
      </c>
      <c r="D106">
        <f t="shared" si="8"/>
        <v>582</v>
      </c>
    </row>
    <row r="107" spans="1:4">
      <c r="A107" t="s">
        <v>28268</v>
      </c>
      <c r="B107" t="s">
        <v>27936</v>
      </c>
      <c r="C107" t="str">
        <f t="shared" si="7"/>
        <v>0cd</v>
      </c>
      <c r="D107">
        <f t="shared" si="8"/>
        <v>205</v>
      </c>
    </row>
    <row r="108" spans="1:4">
      <c r="A108" t="s">
        <v>28269</v>
      </c>
      <c r="B108" t="s">
        <v>27935</v>
      </c>
      <c r="C108" t="str">
        <f t="shared" si="7"/>
        <v>166</v>
      </c>
      <c r="D108">
        <f t="shared" si="8"/>
        <v>358</v>
      </c>
    </row>
    <row r="109" spans="1:4">
      <c r="A109" t="s">
        <v>28270</v>
      </c>
      <c r="B109" t="s">
        <v>27934</v>
      </c>
      <c r="C109" t="str">
        <f t="shared" si="7"/>
        <v>16c</v>
      </c>
      <c r="D109">
        <f t="shared" si="8"/>
        <v>364</v>
      </c>
    </row>
    <row r="110" spans="1:4">
      <c r="A110" t="s">
        <v>28271</v>
      </c>
      <c r="B110" t="s">
        <v>27933</v>
      </c>
      <c r="C110" t="str">
        <f t="shared" si="7"/>
        <v>16d</v>
      </c>
      <c r="D110">
        <f t="shared" si="8"/>
        <v>365</v>
      </c>
    </row>
    <row r="111" spans="1:4">
      <c r="A111" t="s">
        <v>28272</v>
      </c>
      <c r="B111" t="s">
        <v>27932</v>
      </c>
      <c r="C111" t="str">
        <f t="shared" si="7"/>
        <v>1ef</v>
      </c>
      <c r="D111">
        <f t="shared" si="8"/>
        <v>495</v>
      </c>
    </row>
    <row r="112" spans="1:4">
      <c r="A112" t="s">
        <v>28273</v>
      </c>
      <c r="B112" t="s">
        <v>27931</v>
      </c>
      <c r="C112" t="str">
        <f t="shared" si="7"/>
        <v>27c</v>
      </c>
      <c r="D112">
        <f t="shared" si="8"/>
        <v>636</v>
      </c>
    </row>
    <row r="113" spans="1:4">
      <c r="A113" t="s">
        <v>28274</v>
      </c>
      <c r="B113" t="s">
        <v>27930</v>
      </c>
      <c r="C113" t="str">
        <f t="shared" si="7"/>
        <v>02a</v>
      </c>
      <c r="D113">
        <f t="shared" si="8"/>
        <v>42</v>
      </c>
    </row>
    <row r="114" spans="1:4">
      <c r="A114" t="s">
        <v>28275</v>
      </c>
      <c r="B114" t="s">
        <v>27929</v>
      </c>
      <c r="C114" t="str">
        <f t="shared" si="7"/>
        <v>0a1</v>
      </c>
      <c r="D114">
        <f t="shared" si="8"/>
        <v>161</v>
      </c>
    </row>
    <row r="115" spans="1:4">
      <c r="A115" t="s">
        <v>28276</v>
      </c>
      <c r="B115" t="s">
        <v>27928</v>
      </c>
      <c r="C115" t="str">
        <f t="shared" si="7"/>
        <v>0a2</v>
      </c>
      <c r="D115">
        <f t="shared" si="8"/>
        <v>162</v>
      </c>
    </row>
    <row r="116" spans="1:4">
      <c r="A116" t="s">
        <v>28277</v>
      </c>
      <c r="B116" t="s">
        <v>27927</v>
      </c>
      <c r="C116" t="str">
        <f t="shared" si="7"/>
        <v>0a3</v>
      </c>
      <c r="D116">
        <f t="shared" si="8"/>
        <v>163</v>
      </c>
    </row>
    <row r="117" spans="1:4">
      <c r="A117" t="s">
        <v>28278</v>
      </c>
      <c r="B117" t="s">
        <v>27926</v>
      </c>
      <c r="C117" t="str">
        <f t="shared" si="7"/>
        <v>0a4</v>
      </c>
      <c r="D117">
        <f t="shared" si="8"/>
        <v>164</v>
      </c>
    </row>
    <row r="118" spans="1:4">
      <c r="A118" t="s">
        <v>28279</v>
      </c>
      <c r="B118" t="s">
        <v>27925</v>
      </c>
      <c r="C118" t="str">
        <f t="shared" si="7"/>
        <v>0a5</v>
      </c>
      <c r="D118">
        <f t="shared" si="8"/>
        <v>165</v>
      </c>
    </row>
    <row r="119" spans="1:4">
      <c r="A119" t="s">
        <v>28280</v>
      </c>
      <c r="B119" t="s">
        <v>27924</v>
      </c>
      <c r="C119" t="str">
        <f t="shared" si="7"/>
        <v>0b2</v>
      </c>
      <c r="D119">
        <f t="shared" si="8"/>
        <v>178</v>
      </c>
    </row>
    <row r="120" spans="1:4">
      <c r="A120" t="s">
        <v>28281</v>
      </c>
      <c r="B120" t="s">
        <v>27923</v>
      </c>
      <c r="C120" t="str">
        <f t="shared" si="7"/>
        <v>0b3</v>
      </c>
      <c r="D120">
        <f t="shared" si="8"/>
        <v>179</v>
      </c>
    </row>
    <row r="121" spans="1:4">
      <c r="A121" t="s">
        <v>28282</v>
      </c>
      <c r="B121" t="s">
        <v>27922</v>
      </c>
      <c r="C121" t="str">
        <f t="shared" si="7"/>
        <v>0b4</v>
      </c>
      <c r="D121">
        <f t="shared" si="8"/>
        <v>180</v>
      </c>
    </row>
    <row r="122" spans="1:4">
      <c r="A122" t="s">
        <v>28283</v>
      </c>
      <c r="B122" t="s">
        <v>27921</v>
      </c>
      <c r="C122" t="str">
        <f t="shared" si="7"/>
        <v>0b9</v>
      </c>
      <c r="D122">
        <f t="shared" si="8"/>
        <v>185</v>
      </c>
    </row>
    <row r="123" spans="1:4">
      <c r="A123" t="s">
        <v>28284</v>
      </c>
      <c r="B123" t="s">
        <v>27920</v>
      </c>
      <c r="C123" t="str">
        <f t="shared" si="7"/>
        <v>0ac</v>
      </c>
      <c r="D123">
        <f t="shared" si="8"/>
        <v>172</v>
      </c>
    </row>
    <row r="124" spans="1:4">
      <c r="A124" t="s">
        <v>28285</v>
      </c>
      <c r="B124" t="s">
        <v>27919</v>
      </c>
      <c r="C124" t="str">
        <f t="shared" si="7"/>
        <v>0c6</v>
      </c>
      <c r="D124">
        <f t="shared" si="8"/>
        <v>198</v>
      </c>
    </row>
    <row r="125" spans="1:4">
      <c r="A125" t="s">
        <v>28286</v>
      </c>
      <c r="B125" t="s">
        <v>27918</v>
      </c>
      <c r="C125" t="str">
        <f t="shared" si="7"/>
        <v>27d</v>
      </c>
      <c r="D125">
        <f t="shared" si="8"/>
        <v>637</v>
      </c>
    </row>
    <row r="126" spans="1:4">
      <c r="A126" t="s">
        <v>28287</v>
      </c>
      <c r="B126" t="s">
        <v>27917</v>
      </c>
      <c r="C126" t="str">
        <f t="shared" si="7"/>
        <v>28a</v>
      </c>
      <c r="D126">
        <f t="shared" si="8"/>
        <v>650</v>
      </c>
    </row>
    <row r="127" spans="1:4">
      <c r="A127" t="s">
        <v>28288</v>
      </c>
      <c r="B127" t="s">
        <v>27916</v>
      </c>
      <c r="C127" t="str">
        <f t="shared" si="7"/>
        <v>28d</v>
      </c>
      <c r="D127">
        <f t="shared" si="8"/>
        <v>653</v>
      </c>
    </row>
    <row r="128" spans="1:4">
      <c r="A128" t="s">
        <v>28289</v>
      </c>
      <c r="B128" t="s">
        <v>27915</v>
      </c>
      <c r="C128" t="str">
        <f t="shared" si="7"/>
        <v>28e</v>
      </c>
      <c r="D128">
        <f t="shared" si="8"/>
        <v>654</v>
      </c>
    </row>
    <row r="129" spans="1:4">
      <c r="A129" t="s">
        <v>28290</v>
      </c>
      <c r="B129" t="s">
        <v>27914</v>
      </c>
      <c r="C129" t="str">
        <f t="shared" si="7"/>
        <v>28f</v>
      </c>
      <c r="D129">
        <f t="shared" si="8"/>
        <v>655</v>
      </c>
    </row>
    <row r="130" spans="1:4">
      <c r="A130" t="s">
        <v>28291</v>
      </c>
      <c r="B130" t="s">
        <v>27913</v>
      </c>
      <c r="C130" t="str">
        <f t="shared" ref="C130:C193" si="9">MID(B130,4,3)</f>
        <v>290</v>
      </c>
      <c r="D130">
        <f t="shared" ref="D130:D193" si="10">HEX2DEC(C130)</f>
        <v>656</v>
      </c>
    </row>
    <row r="131" spans="1:4">
      <c r="A131" t="s">
        <v>28292</v>
      </c>
      <c r="B131" t="s">
        <v>27912</v>
      </c>
      <c r="C131" t="str">
        <f t="shared" si="9"/>
        <v>291</v>
      </c>
      <c r="D131">
        <f t="shared" si="10"/>
        <v>657</v>
      </c>
    </row>
    <row r="132" spans="1:4">
      <c r="A132" t="s">
        <v>28293</v>
      </c>
      <c r="B132" t="s">
        <v>27911</v>
      </c>
      <c r="C132" t="str">
        <f t="shared" si="9"/>
        <v>2d7</v>
      </c>
      <c r="D132">
        <f t="shared" si="10"/>
        <v>727</v>
      </c>
    </row>
    <row r="133" spans="1:4">
      <c r="A133" t="s">
        <v>28294</v>
      </c>
      <c r="B133" t="s">
        <v>27910</v>
      </c>
      <c r="C133" t="str">
        <f t="shared" si="9"/>
        <v>0be</v>
      </c>
      <c r="D133">
        <f t="shared" si="10"/>
        <v>190</v>
      </c>
    </row>
    <row r="134" spans="1:4">
      <c r="A134" t="s">
        <v>28295</v>
      </c>
      <c r="B134" t="s">
        <v>27909</v>
      </c>
      <c r="C134" t="str">
        <f t="shared" si="9"/>
        <v>0b5</v>
      </c>
      <c r="D134">
        <f t="shared" si="10"/>
        <v>181</v>
      </c>
    </row>
    <row r="135" spans="1:4">
      <c r="A135" t="s">
        <v>28296</v>
      </c>
      <c r="B135" t="s">
        <v>27908</v>
      </c>
      <c r="C135" t="str">
        <f t="shared" si="9"/>
        <v>0b6</v>
      </c>
      <c r="D135">
        <f t="shared" si="10"/>
        <v>182</v>
      </c>
    </row>
    <row r="136" spans="1:4">
      <c r="A136" t="s">
        <v>28297</v>
      </c>
      <c r="B136" t="s">
        <v>27907</v>
      </c>
      <c r="C136" t="str">
        <f t="shared" si="9"/>
        <v>0b7</v>
      </c>
      <c r="D136">
        <f t="shared" si="10"/>
        <v>183</v>
      </c>
    </row>
    <row r="137" spans="1:4">
      <c r="A137" t="s">
        <v>28298</v>
      </c>
      <c r="B137" t="s">
        <v>27906</v>
      </c>
      <c r="C137" t="str">
        <f t="shared" si="9"/>
        <v>239</v>
      </c>
      <c r="D137">
        <f t="shared" si="10"/>
        <v>569</v>
      </c>
    </row>
    <row r="138" spans="1:4">
      <c r="A138" t="s">
        <v>28299</v>
      </c>
      <c r="B138" t="s">
        <v>27905</v>
      </c>
      <c r="C138" t="str">
        <f t="shared" si="9"/>
        <v>23f</v>
      </c>
      <c r="D138">
        <f t="shared" si="10"/>
        <v>575</v>
      </c>
    </row>
    <row r="139" spans="1:4">
      <c r="A139" t="s">
        <v>28300</v>
      </c>
      <c r="B139" t="s">
        <v>27904</v>
      </c>
      <c r="C139" t="str">
        <f t="shared" si="9"/>
        <v>241</v>
      </c>
      <c r="D139">
        <f t="shared" si="10"/>
        <v>577</v>
      </c>
    </row>
    <row r="140" spans="1:4">
      <c r="A140" t="s">
        <v>28301</v>
      </c>
      <c r="B140" t="s">
        <v>27903</v>
      </c>
      <c r="C140" t="str">
        <f t="shared" si="9"/>
        <v>29b</v>
      </c>
      <c r="D140">
        <f t="shared" si="10"/>
        <v>667</v>
      </c>
    </row>
    <row r="141" spans="1:4">
      <c r="A141" t="s">
        <v>28302</v>
      </c>
      <c r="B141" t="s">
        <v>27902</v>
      </c>
      <c r="C141" t="str">
        <f t="shared" si="9"/>
        <v>29f</v>
      </c>
      <c r="D141">
        <f t="shared" si="10"/>
        <v>671</v>
      </c>
    </row>
    <row r="142" spans="1:4">
      <c r="A142" t="s">
        <v>28303</v>
      </c>
      <c r="B142" t="s">
        <v>27901</v>
      </c>
      <c r="C142" t="str">
        <f t="shared" si="9"/>
        <v>07e</v>
      </c>
      <c r="D142">
        <f t="shared" si="10"/>
        <v>126</v>
      </c>
    </row>
    <row r="143" spans="1:4">
      <c r="A143" t="s">
        <v>28304</v>
      </c>
      <c r="B143" t="s">
        <v>27900</v>
      </c>
      <c r="C143" t="str">
        <f t="shared" si="9"/>
        <v>2b4</v>
      </c>
      <c r="D143">
        <f t="shared" si="10"/>
        <v>692</v>
      </c>
    </row>
    <row r="144" spans="1:4">
      <c r="A144" t="s">
        <v>28305</v>
      </c>
      <c r="B144" t="s">
        <v>27899</v>
      </c>
      <c r="C144" t="str">
        <f t="shared" si="9"/>
        <v>2b6</v>
      </c>
      <c r="D144">
        <f t="shared" si="10"/>
        <v>694</v>
      </c>
    </row>
    <row r="145" spans="1:4">
      <c r="A145" t="s">
        <v>28306</v>
      </c>
      <c r="B145" t="s">
        <v>27898</v>
      </c>
      <c r="C145" t="str">
        <f t="shared" si="9"/>
        <v>2b2</v>
      </c>
      <c r="D145">
        <f t="shared" si="10"/>
        <v>690</v>
      </c>
    </row>
    <row r="146" spans="1:4">
      <c r="A146" t="s">
        <v>28307</v>
      </c>
      <c r="B146" t="s">
        <v>27897</v>
      </c>
      <c r="C146" t="str">
        <f t="shared" si="9"/>
        <v>298</v>
      </c>
      <c r="D146">
        <f t="shared" si="10"/>
        <v>664</v>
      </c>
    </row>
    <row r="147" spans="1:4">
      <c r="A147" t="s">
        <v>28308</v>
      </c>
      <c r="B147" t="s">
        <v>27896</v>
      </c>
      <c r="C147" t="str">
        <f t="shared" si="9"/>
        <v>1db</v>
      </c>
      <c r="D147">
        <f t="shared" si="10"/>
        <v>475</v>
      </c>
    </row>
    <row r="148" spans="1:4">
      <c r="A148" t="s">
        <v>28309</v>
      </c>
      <c r="B148" t="s">
        <v>27895</v>
      </c>
      <c r="C148" t="str">
        <f t="shared" si="9"/>
        <v>0d1</v>
      </c>
      <c r="D148">
        <f t="shared" si="10"/>
        <v>209</v>
      </c>
    </row>
    <row r="149" spans="1:4">
      <c r="A149" t="s">
        <v>28310</v>
      </c>
      <c r="B149" t="s">
        <v>27894</v>
      </c>
      <c r="C149" t="str">
        <f t="shared" si="9"/>
        <v>0d2</v>
      </c>
      <c r="D149">
        <f t="shared" si="10"/>
        <v>210</v>
      </c>
    </row>
    <row r="150" spans="1:4">
      <c r="A150" t="s">
        <v>28311</v>
      </c>
      <c r="B150" t="s">
        <v>27893</v>
      </c>
      <c r="C150" t="str">
        <f t="shared" si="9"/>
        <v>199</v>
      </c>
      <c r="D150">
        <f t="shared" si="10"/>
        <v>409</v>
      </c>
    </row>
    <row r="151" spans="1:4">
      <c r="A151" t="s">
        <v>28312</v>
      </c>
      <c r="B151" t="s">
        <v>27892</v>
      </c>
      <c r="C151" t="str">
        <f t="shared" si="9"/>
        <v>189</v>
      </c>
      <c r="D151">
        <f t="shared" si="10"/>
        <v>393</v>
      </c>
    </row>
    <row r="152" spans="1:4">
      <c r="A152" t="s">
        <v>28313</v>
      </c>
      <c r="B152" t="s">
        <v>27891</v>
      </c>
      <c r="C152" t="str">
        <f t="shared" si="9"/>
        <v>18b</v>
      </c>
      <c r="D152">
        <f t="shared" si="10"/>
        <v>395</v>
      </c>
    </row>
    <row r="153" spans="1:4">
      <c r="A153" t="s">
        <v>28314</v>
      </c>
      <c r="B153" t="s">
        <v>27890</v>
      </c>
      <c r="C153" t="str">
        <f t="shared" si="9"/>
        <v>195</v>
      </c>
      <c r="D153">
        <f t="shared" si="10"/>
        <v>405</v>
      </c>
    </row>
    <row r="154" spans="1:4">
      <c r="A154" t="s">
        <v>28315</v>
      </c>
      <c r="B154" t="s">
        <v>27889</v>
      </c>
      <c r="C154" t="str">
        <f t="shared" si="9"/>
        <v>253</v>
      </c>
      <c r="D154">
        <f t="shared" si="10"/>
        <v>595</v>
      </c>
    </row>
    <row r="155" spans="1:4">
      <c r="A155" t="s">
        <v>28316</v>
      </c>
      <c r="B155" t="s">
        <v>27888</v>
      </c>
      <c r="C155" t="str">
        <f t="shared" si="9"/>
        <v>19a</v>
      </c>
      <c r="D155">
        <f t="shared" si="10"/>
        <v>410</v>
      </c>
    </row>
    <row r="156" spans="1:4">
      <c r="A156" t="s">
        <v>28317</v>
      </c>
      <c r="B156" t="s">
        <v>27887</v>
      </c>
      <c r="C156" t="str">
        <f t="shared" si="9"/>
        <v>19b</v>
      </c>
      <c r="D156">
        <f t="shared" si="10"/>
        <v>411</v>
      </c>
    </row>
    <row r="157" spans="1:4">
      <c r="A157" t="s">
        <v>28318</v>
      </c>
      <c r="B157" t="s">
        <v>27886</v>
      </c>
      <c r="C157" t="str">
        <f t="shared" si="9"/>
        <v>19c</v>
      </c>
      <c r="D157">
        <f t="shared" si="10"/>
        <v>412</v>
      </c>
    </row>
    <row r="158" spans="1:4">
      <c r="A158" t="s">
        <v>28319</v>
      </c>
      <c r="B158" t="s">
        <v>27885</v>
      </c>
      <c r="C158" t="str">
        <f t="shared" si="9"/>
        <v>0d4</v>
      </c>
      <c r="D158">
        <f t="shared" si="10"/>
        <v>212</v>
      </c>
    </row>
    <row r="159" spans="1:4">
      <c r="A159" t="s">
        <v>28320</v>
      </c>
      <c r="B159" t="s">
        <v>27884</v>
      </c>
      <c r="C159" t="str">
        <f t="shared" si="9"/>
        <v>0d8</v>
      </c>
      <c r="D159">
        <f t="shared" si="10"/>
        <v>216</v>
      </c>
    </row>
    <row r="160" spans="1:4">
      <c r="A160" t="s">
        <v>28321</v>
      </c>
      <c r="B160" t="s">
        <v>27883</v>
      </c>
      <c r="C160" t="str">
        <f t="shared" si="9"/>
        <v>0da</v>
      </c>
      <c r="D160">
        <f t="shared" si="10"/>
        <v>218</v>
      </c>
    </row>
    <row r="161" spans="1:4">
      <c r="A161" t="s">
        <v>28322</v>
      </c>
      <c r="B161" t="s">
        <v>27882</v>
      </c>
      <c r="C161" t="str">
        <f t="shared" si="9"/>
        <v>0db</v>
      </c>
      <c r="D161">
        <f t="shared" si="10"/>
        <v>219</v>
      </c>
    </row>
    <row r="162" spans="1:4">
      <c r="A162" t="s">
        <v>28323</v>
      </c>
      <c r="B162" t="s">
        <v>27881</v>
      </c>
      <c r="C162" t="str">
        <f t="shared" si="9"/>
        <v>2da</v>
      </c>
      <c r="D162">
        <f t="shared" si="10"/>
        <v>730</v>
      </c>
    </row>
    <row r="163" spans="1:4">
      <c r="A163" t="s">
        <v>28324</v>
      </c>
      <c r="B163" t="s">
        <v>27880</v>
      </c>
      <c r="C163" t="str">
        <f t="shared" si="9"/>
        <v>2db</v>
      </c>
      <c r="D163">
        <f t="shared" si="10"/>
        <v>731</v>
      </c>
    </row>
    <row r="164" spans="1:4">
      <c r="A164" t="s">
        <v>28325</v>
      </c>
      <c r="B164" t="s">
        <v>27879</v>
      </c>
      <c r="C164" t="str">
        <f t="shared" si="9"/>
        <v>0ba</v>
      </c>
      <c r="D164">
        <f t="shared" si="10"/>
        <v>186</v>
      </c>
    </row>
    <row r="165" spans="1:4">
      <c r="A165" t="s">
        <v>28326</v>
      </c>
      <c r="B165" t="s">
        <v>27878</v>
      </c>
      <c r="C165" t="str">
        <f t="shared" si="9"/>
        <v>2a1</v>
      </c>
      <c r="D165">
        <f t="shared" si="10"/>
        <v>673</v>
      </c>
    </row>
    <row r="166" spans="1:4">
      <c r="A166" t="s">
        <v>28327</v>
      </c>
      <c r="B166" t="s">
        <v>27877</v>
      </c>
      <c r="C166" t="str">
        <f t="shared" si="9"/>
        <v>0d7</v>
      </c>
      <c r="D166">
        <f t="shared" si="10"/>
        <v>215</v>
      </c>
    </row>
    <row r="167" spans="1:4">
      <c r="A167" t="s">
        <v>28328</v>
      </c>
      <c r="B167" t="s">
        <v>27876</v>
      </c>
      <c r="C167" t="str">
        <f t="shared" si="9"/>
        <v>0bf</v>
      </c>
      <c r="D167">
        <f t="shared" si="10"/>
        <v>191</v>
      </c>
    </row>
    <row r="168" spans="1:4">
      <c r="A168" t="s">
        <v>28329</v>
      </c>
      <c r="B168" t="s">
        <v>27875</v>
      </c>
      <c r="C168" t="str">
        <f t="shared" si="9"/>
        <v>29e</v>
      </c>
      <c r="D168">
        <f t="shared" si="10"/>
        <v>670</v>
      </c>
    </row>
    <row r="169" spans="1:4">
      <c r="A169" t="s">
        <v>28330</v>
      </c>
      <c r="B169" t="s">
        <v>27874</v>
      </c>
      <c r="C169" t="str">
        <f t="shared" si="9"/>
        <v>2dd</v>
      </c>
      <c r="D169">
        <f t="shared" si="10"/>
        <v>733</v>
      </c>
    </row>
    <row r="170" spans="1:4">
      <c r="A170" t="s">
        <v>28331</v>
      </c>
      <c r="B170" t="s">
        <v>27873</v>
      </c>
      <c r="C170" t="str">
        <f t="shared" si="9"/>
        <v>2df</v>
      </c>
      <c r="D170">
        <f t="shared" si="10"/>
        <v>735</v>
      </c>
    </row>
    <row r="171" spans="1:4">
      <c r="A171" t="s">
        <v>28332</v>
      </c>
      <c r="B171" t="s">
        <v>27872</v>
      </c>
      <c r="C171" t="str">
        <f t="shared" si="9"/>
        <v>0c8</v>
      </c>
      <c r="D171">
        <f t="shared" si="10"/>
        <v>200</v>
      </c>
    </row>
    <row r="172" spans="1:4">
      <c r="A172" t="s">
        <v>28333</v>
      </c>
      <c r="B172" t="s">
        <v>27871</v>
      </c>
      <c r="C172" t="str">
        <f t="shared" si="9"/>
        <v>2b0</v>
      </c>
      <c r="D172">
        <f t="shared" si="10"/>
        <v>688</v>
      </c>
    </row>
    <row r="173" spans="1:4">
      <c r="A173" t="s">
        <v>27718</v>
      </c>
      <c r="C173" t="str">
        <f t="shared" si="9"/>
        <v/>
      </c>
      <c r="D173">
        <f t="shared" si="10"/>
        <v>0</v>
      </c>
    </row>
    <row r="174" spans="1:4">
      <c r="A174" t="s">
        <v>28334</v>
      </c>
      <c r="B174" t="s">
        <v>27870</v>
      </c>
      <c r="C174" t="str">
        <f t="shared" si="9"/>
        <v>11a</v>
      </c>
      <c r="D174">
        <f t="shared" si="10"/>
        <v>282</v>
      </c>
    </row>
    <row r="175" spans="1:4">
      <c r="A175" t="s">
        <v>28335</v>
      </c>
      <c r="B175" t="s">
        <v>27869</v>
      </c>
      <c r="C175" t="str">
        <f t="shared" si="9"/>
        <v>11b</v>
      </c>
      <c r="D175">
        <f t="shared" si="10"/>
        <v>283</v>
      </c>
    </row>
    <row r="176" spans="1:4">
      <c r="A176" t="s">
        <v>28336</v>
      </c>
      <c r="B176" t="s">
        <v>27868</v>
      </c>
      <c r="C176" t="str">
        <f t="shared" si="9"/>
        <v>11c</v>
      </c>
      <c r="D176">
        <f t="shared" si="10"/>
        <v>284</v>
      </c>
    </row>
    <row r="177" spans="1:4">
      <c r="A177" t="s">
        <v>28337</v>
      </c>
      <c r="B177" t="s">
        <v>27867</v>
      </c>
      <c r="C177" t="str">
        <f t="shared" si="9"/>
        <v>11d</v>
      </c>
      <c r="D177">
        <f t="shared" si="10"/>
        <v>285</v>
      </c>
    </row>
    <row r="178" spans="1:4">
      <c r="A178" t="s">
        <v>28338</v>
      </c>
      <c r="B178" t="s">
        <v>27866</v>
      </c>
      <c r="C178" t="str">
        <f t="shared" si="9"/>
        <v>11e</v>
      </c>
      <c r="D178">
        <f t="shared" si="10"/>
        <v>286</v>
      </c>
    </row>
    <row r="179" spans="1:4">
      <c r="A179" t="s">
        <v>28339</v>
      </c>
      <c r="B179" t="s">
        <v>27865</v>
      </c>
      <c r="C179" t="str">
        <f t="shared" si="9"/>
        <v>11f</v>
      </c>
      <c r="D179">
        <f t="shared" si="10"/>
        <v>287</v>
      </c>
    </row>
    <row r="180" spans="1:4">
      <c r="A180" t="s">
        <v>28340</v>
      </c>
      <c r="B180" t="s">
        <v>27864</v>
      </c>
      <c r="C180" t="str">
        <f t="shared" si="9"/>
        <v>120</v>
      </c>
      <c r="D180">
        <f t="shared" si="10"/>
        <v>288</v>
      </c>
    </row>
    <row r="181" spans="1:4">
      <c r="A181" t="s">
        <v>28341</v>
      </c>
      <c r="B181" t="s">
        <v>27863</v>
      </c>
      <c r="C181" t="str">
        <f t="shared" si="9"/>
        <v>121</v>
      </c>
      <c r="D181">
        <f t="shared" si="10"/>
        <v>289</v>
      </c>
    </row>
    <row r="182" spans="1:4">
      <c r="A182" t="s">
        <v>27718</v>
      </c>
      <c r="C182" t="str">
        <f t="shared" si="9"/>
        <v/>
      </c>
      <c r="D182">
        <f t="shared" si="10"/>
        <v>0</v>
      </c>
    </row>
    <row r="183" spans="1:4">
      <c r="A183" t="s">
        <v>28342</v>
      </c>
      <c r="B183" t="s">
        <v>27862</v>
      </c>
      <c r="C183" t="str">
        <f t="shared" si="9"/>
        <v>063</v>
      </c>
      <c r="D183">
        <f t="shared" si="10"/>
        <v>99</v>
      </c>
    </row>
    <row r="184" spans="1:4">
      <c r="A184" t="s">
        <v>28343</v>
      </c>
      <c r="B184" t="s">
        <v>27861</v>
      </c>
      <c r="C184" t="str">
        <f t="shared" si="9"/>
        <v>064</v>
      </c>
      <c r="D184">
        <f t="shared" si="10"/>
        <v>100</v>
      </c>
    </row>
    <row r="185" spans="1:4">
      <c r="A185" t="s">
        <v>28344</v>
      </c>
      <c r="B185" t="s">
        <v>27860</v>
      </c>
      <c r="C185" t="str">
        <f t="shared" si="9"/>
        <v>065</v>
      </c>
      <c r="D185">
        <f t="shared" si="10"/>
        <v>101</v>
      </c>
    </row>
    <row r="186" spans="1:4">
      <c r="A186" t="s">
        <v>28345</v>
      </c>
      <c r="B186" t="s">
        <v>27859</v>
      </c>
      <c r="C186" t="str">
        <f t="shared" si="9"/>
        <v>066</v>
      </c>
      <c r="D186">
        <f t="shared" si="10"/>
        <v>102</v>
      </c>
    </row>
    <row r="187" spans="1:4">
      <c r="A187" t="s">
        <v>28346</v>
      </c>
      <c r="B187" t="s">
        <v>27858</v>
      </c>
      <c r="C187" t="str">
        <f t="shared" si="9"/>
        <v>067</v>
      </c>
      <c r="D187">
        <f t="shared" si="10"/>
        <v>103</v>
      </c>
    </row>
    <row r="188" spans="1:4">
      <c r="A188" t="s">
        <v>28347</v>
      </c>
      <c r="B188" t="s">
        <v>27857</v>
      </c>
      <c r="C188" t="str">
        <f t="shared" si="9"/>
        <v>071</v>
      </c>
      <c r="D188">
        <f t="shared" si="10"/>
        <v>113</v>
      </c>
    </row>
    <row r="189" spans="1:4">
      <c r="A189" t="s">
        <v>28348</v>
      </c>
      <c r="B189" t="s">
        <v>27856</v>
      </c>
      <c r="C189" t="str">
        <f t="shared" si="9"/>
        <v>080</v>
      </c>
      <c r="D189">
        <f t="shared" si="10"/>
        <v>128</v>
      </c>
    </row>
    <row r="190" spans="1:4">
      <c r="A190" t="s">
        <v>28349</v>
      </c>
      <c r="B190" t="s">
        <v>27855</v>
      </c>
      <c r="C190" t="str">
        <f t="shared" si="9"/>
        <v>0d0</v>
      </c>
      <c r="D190">
        <f t="shared" si="10"/>
        <v>208</v>
      </c>
    </row>
    <row r="191" spans="1:4">
      <c r="A191" t="s">
        <v>28350</v>
      </c>
      <c r="B191" t="s">
        <v>27854</v>
      </c>
      <c r="C191" t="str">
        <f t="shared" si="9"/>
        <v>093</v>
      </c>
      <c r="D191">
        <f t="shared" si="10"/>
        <v>147</v>
      </c>
    </row>
    <row r="192" spans="1:4">
      <c r="A192" t="s">
        <v>28351</v>
      </c>
      <c r="B192" t="s">
        <v>27853</v>
      </c>
      <c r="C192" t="str">
        <f t="shared" si="9"/>
        <v>094</v>
      </c>
      <c r="D192">
        <f t="shared" si="10"/>
        <v>148</v>
      </c>
    </row>
    <row r="193" spans="1:4">
      <c r="A193" t="s">
        <v>27718</v>
      </c>
      <c r="C193" t="str">
        <f t="shared" si="9"/>
        <v/>
      </c>
      <c r="D193">
        <f t="shared" si="10"/>
        <v>0</v>
      </c>
    </row>
    <row r="194" spans="1:4">
      <c r="A194" t="s">
        <v>28352</v>
      </c>
      <c r="B194" t="s">
        <v>27852</v>
      </c>
      <c r="C194" t="str">
        <f t="shared" ref="C194:C201" si="11">MID(B194,4,3)</f>
        <v>187</v>
      </c>
      <c r="D194">
        <f t="shared" ref="D194:D201" si="12">HEX2DEC(C194)</f>
        <v>391</v>
      </c>
    </row>
    <row r="195" spans="1:4">
      <c r="A195" t="s">
        <v>28353</v>
      </c>
      <c r="B195" t="s">
        <v>27851</v>
      </c>
      <c r="C195" t="str">
        <f t="shared" si="11"/>
        <v>1bb</v>
      </c>
      <c r="D195">
        <f t="shared" si="12"/>
        <v>443</v>
      </c>
    </row>
    <row r="196" spans="1:4">
      <c r="A196" t="s">
        <v>28354</v>
      </c>
      <c r="B196" t="s">
        <v>27850</v>
      </c>
      <c r="C196" t="str">
        <f t="shared" si="11"/>
        <v>1bc</v>
      </c>
      <c r="D196">
        <f t="shared" si="12"/>
        <v>444</v>
      </c>
    </row>
    <row r="197" spans="1:4">
      <c r="A197" t="s">
        <v>28355</v>
      </c>
      <c r="B197" t="s">
        <v>27849</v>
      </c>
      <c r="C197" t="str">
        <f t="shared" si="11"/>
        <v>1c1</v>
      </c>
      <c r="D197">
        <f t="shared" si="12"/>
        <v>449</v>
      </c>
    </row>
    <row r="198" spans="1:4">
      <c r="A198" t="s">
        <v>28356</v>
      </c>
      <c r="B198" t="s">
        <v>27848</v>
      </c>
      <c r="C198" t="str">
        <f t="shared" si="11"/>
        <v>1c2</v>
      </c>
      <c r="D198">
        <f t="shared" si="12"/>
        <v>450</v>
      </c>
    </row>
    <row r="199" spans="1:4">
      <c r="A199" t="s">
        <v>28357</v>
      </c>
      <c r="B199" t="s">
        <v>27847</v>
      </c>
      <c r="C199" t="str">
        <f t="shared" si="11"/>
        <v>1cc</v>
      </c>
      <c r="D199">
        <f t="shared" si="12"/>
        <v>460</v>
      </c>
    </row>
    <row r="200" spans="1:4">
      <c r="A200" t="s">
        <v>28358</v>
      </c>
      <c r="B200" t="s">
        <v>27846</v>
      </c>
      <c r="C200" t="str">
        <f t="shared" si="11"/>
        <v>1ce</v>
      </c>
      <c r="D200">
        <f t="shared" si="12"/>
        <v>462</v>
      </c>
    </row>
    <row r="201" spans="1:4">
      <c r="A201" t="s">
        <v>28359</v>
      </c>
      <c r="B201" t="s">
        <v>27845</v>
      </c>
      <c r="C201" t="str">
        <f t="shared" si="11"/>
        <v>176</v>
      </c>
      <c r="D201">
        <f t="shared" si="12"/>
        <v>374</v>
      </c>
    </row>
    <row r="202" spans="1:4">
      <c r="A202" t="s">
        <v>27718</v>
      </c>
    </row>
    <row r="203" spans="1:4">
      <c r="A203" s="11" t="s">
        <v>28360</v>
      </c>
    </row>
    <row r="204" spans="1:4">
      <c r="A204" t="s">
        <v>28361</v>
      </c>
      <c r="B204" t="s">
        <v>28362</v>
      </c>
      <c r="C204" t="str">
        <f t="shared" ref="C204:C267" si="13">MID(B204,4,3)</f>
        <v>688</v>
      </c>
      <c r="D204">
        <f t="shared" ref="D204:D267" si="14">HEX2DEC(C204)</f>
        <v>1672</v>
      </c>
    </row>
    <row r="205" spans="1:4">
      <c r="A205" t="s">
        <v>28363</v>
      </c>
      <c r="B205" t="s">
        <v>28364</v>
      </c>
      <c r="C205" t="str">
        <f t="shared" si="13"/>
        <v>305</v>
      </c>
      <c r="D205">
        <f t="shared" si="14"/>
        <v>773</v>
      </c>
    </row>
    <row r="206" spans="1:4">
      <c r="A206" t="s">
        <v>28365</v>
      </c>
      <c r="B206" t="s">
        <v>28366</v>
      </c>
      <c r="C206" t="str">
        <f t="shared" si="13"/>
        <v>308</v>
      </c>
      <c r="D206">
        <f t="shared" si="14"/>
        <v>776</v>
      </c>
    </row>
    <row r="207" spans="1:4">
      <c r="A207" t="s">
        <v>28367</v>
      </c>
      <c r="B207" t="s">
        <v>28368</v>
      </c>
      <c r="C207" t="str">
        <f t="shared" si="13"/>
        <v>30d</v>
      </c>
      <c r="D207">
        <f t="shared" si="14"/>
        <v>781</v>
      </c>
    </row>
    <row r="208" spans="1:4">
      <c r="A208" t="s">
        <v>28369</v>
      </c>
      <c r="B208" t="s">
        <v>28370</v>
      </c>
      <c r="C208" t="str">
        <f t="shared" si="13"/>
        <v>312</v>
      </c>
      <c r="D208">
        <f t="shared" si="14"/>
        <v>786</v>
      </c>
    </row>
    <row r="209" spans="1:4">
      <c r="A209" t="s">
        <v>28371</v>
      </c>
      <c r="B209" t="s">
        <v>28372</v>
      </c>
      <c r="C209" t="str">
        <f t="shared" si="13"/>
        <v>317</v>
      </c>
      <c r="D209">
        <f t="shared" si="14"/>
        <v>791</v>
      </c>
    </row>
    <row r="210" spans="1:4">
      <c r="A210" t="s">
        <v>28373</v>
      </c>
      <c r="B210" t="s">
        <v>28374</v>
      </c>
      <c r="C210" t="str">
        <f t="shared" si="13"/>
        <v>31c</v>
      </c>
      <c r="D210">
        <f t="shared" si="14"/>
        <v>796</v>
      </c>
    </row>
    <row r="211" spans="1:4">
      <c r="A211" t="s">
        <v>28375</v>
      </c>
      <c r="B211" t="s">
        <v>28376</v>
      </c>
      <c r="C211" t="str">
        <f t="shared" si="13"/>
        <v>359</v>
      </c>
      <c r="D211">
        <f t="shared" si="14"/>
        <v>857</v>
      </c>
    </row>
    <row r="212" spans="1:4">
      <c r="A212" t="s">
        <v>28377</v>
      </c>
      <c r="B212" t="s">
        <v>28378</v>
      </c>
      <c r="C212" t="str">
        <f t="shared" si="13"/>
        <v>370</v>
      </c>
      <c r="D212">
        <f t="shared" si="14"/>
        <v>880</v>
      </c>
    </row>
    <row r="213" spans="1:4">
      <c r="A213" t="s">
        <v>28379</v>
      </c>
      <c r="B213" t="s">
        <v>28380</v>
      </c>
      <c r="C213" t="str">
        <f t="shared" si="13"/>
        <v>378</v>
      </c>
      <c r="D213">
        <f t="shared" si="14"/>
        <v>888</v>
      </c>
    </row>
    <row r="214" spans="1:4">
      <c r="A214" t="s">
        <v>28381</v>
      </c>
      <c r="B214" t="s">
        <v>28382</v>
      </c>
      <c r="C214" t="str">
        <f t="shared" si="13"/>
        <v>37f</v>
      </c>
      <c r="D214">
        <f t="shared" si="14"/>
        <v>895</v>
      </c>
    </row>
    <row r="215" spans="1:4">
      <c r="A215" t="s">
        <v>28383</v>
      </c>
      <c r="B215" t="s">
        <v>28384</v>
      </c>
      <c r="C215" t="str">
        <f t="shared" si="13"/>
        <v>380</v>
      </c>
      <c r="D215">
        <f t="shared" si="14"/>
        <v>896</v>
      </c>
    </row>
    <row r="216" spans="1:4">
      <c r="A216" t="s">
        <v>28385</v>
      </c>
      <c r="B216" t="s">
        <v>28386</v>
      </c>
      <c r="C216" t="str">
        <f t="shared" si="13"/>
        <v>381</v>
      </c>
      <c r="D216">
        <f t="shared" si="14"/>
        <v>897</v>
      </c>
    </row>
    <row r="217" spans="1:4">
      <c r="A217" t="s">
        <v>28387</v>
      </c>
      <c r="B217" t="s">
        <v>28388</v>
      </c>
      <c r="C217" t="str">
        <f t="shared" si="13"/>
        <v>382</v>
      </c>
      <c r="D217">
        <f t="shared" si="14"/>
        <v>898</v>
      </c>
    </row>
    <row r="218" spans="1:4">
      <c r="A218" t="s">
        <v>28389</v>
      </c>
      <c r="B218" t="s">
        <v>28390</v>
      </c>
      <c r="C218" t="str">
        <f t="shared" si="13"/>
        <v>383</v>
      </c>
      <c r="D218">
        <f t="shared" si="14"/>
        <v>899</v>
      </c>
    </row>
    <row r="219" spans="1:4">
      <c r="A219" t="s">
        <v>28391</v>
      </c>
      <c r="B219" t="s">
        <v>28392</v>
      </c>
      <c r="C219" t="str">
        <f t="shared" si="13"/>
        <v>397</v>
      </c>
      <c r="D219">
        <f t="shared" si="14"/>
        <v>919</v>
      </c>
    </row>
    <row r="220" spans="1:4">
      <c r="A220" t="s">
        <v>28393</v>
      </c>
      <c r="B220" t="s">
        <v>28394</v>
      </c>
      <c r="C220" t="str">
        <f t="shared" si="13"/>
        <v>398</v>
      </c>
      <c r="D220">
        <f t="shared" si="14"/>
        <v>920</v>
      </c>
    </row>
    <row r="221" spans="1:4">
      <c r="A221" t="s">
        <v>28395</v>
      </c>
      <c r="B221" t="s">
        <v>28396</v>
      </c>
      <c r="C221" t="str">
        <f t="shared" si="13"/>
        <v>399</v>
      </c>
      <c r="D221">
        <f t="shared" si="14"/>
        <v>921</v>
      </c>
    </row>
    <row r="222" spans="1:4">
      <c r="A222" t="s">
        <v>28397</v>
      </c>
      <c r="B222" t="s">
        <v>28398</v>
      </c>
      <c r="C222" t="str">
        <f t="shared" si="13"/>
        <v>401</v>
      </c>
      <c r="D222">
        <f t="shared" si="14"/>
        <v>1025</v>
      </c>
    </row>
    <row r="223" spans="1:4">
      <c r="A223" t="s">
        <v>28399</v>
      </c>
      <c r="B223" t="s">
        <v>28400</v>
      </c>
      <c r="C223" t="str">
        <f t="shared" si="13"/>
        <v>402</v>
      </c>
      <c r="D223">
        <f t="shared" si="14"/>
        <v>1026</v>
      </c>
    </row>
    <row r="224" spans="1:4">
      <c r="A224" t="s">
        <v>28206</v>
      </c>
      <c r="B224" t="s">
        <v>28401</v>
      </c>
      <c r="C224" t="str">
        <f t="shared" si="13"/>
        <v>403</v>
      </c>
      <c r="D224">
        <f t="shared" si="14"/>
        <v>1027</v>
      </c>
    </row>
    <row r="225" spans="1:4">
      <c r="A225" t="s">
        <v>28402</v>
      </c>
      <c r="B225" t="s">
        <v>28403</v>
      </c>
      <c r="C225" t="str">
        <f t="shared" si="13"/>
        <v>405</v>
      </c>
      <c r="D225">
        <f t="shared" si="14"/>
        <v>1029</v>
      </c>
    </row>
    <row r="226" spans="1:4">
      <c r="A226" t="s">
        <v>28404</v>
      </c>
      <c r="B226" t="s">
        <v>28405</v>
      </c>
      <c r="C226" t="str">
        <f t="shared" si="13"/>
        <v>407</v>
      </c>
      <c r="D226">
        <f t="shared" si="14"/>
        <v>1031</v>
      </c>
    </row>
    <row r="227" spans="1:4">
      <c r="A227" t="s">
        <v>28406</v>
      </c>
      <c r="B227" t="s">
        <v>28407</v>
      </c>
      <c r="C227" t="str">
        <f t="shared" si="13"/>
        <v>408</v>
      </c>
      <c r="D227">
        <f t="shared" si="14"/>
        <v>1032</v>
      </c>
    </row>
    <row r="228" spans="1:4">
      <c r="A228" t="s">
        <v>28408</v>
      </c>
      <c r="B228" t="s">
        <v>28409</v>
      </c>
      <c r="C228" t="str">
        <f t="shared" si="13"/>
        <v>409</v>
      </c>
      <c r="D228">
        <f t="shared" si="14"/>
        <v>1033</v>
      </c>
    </row>
    <row r="229" spans="1:4">
      <c r="A229" t="s">
        <v>28410</v>
      </c>
      <c r="B229" t="s">
        <v>28411</v>
      </c>
      <c r="C229" t="str">
        <f t="shared" si="13"/>
        <v>40c</v>
      </c>
      <c r="D229">
        <f t="shared" si="14"/>
        <v>1036</v>
      </c>
    </row>
    <row r="230" spans="1:4">
      <c r="A230" t="s">
        <v>28412</v>
      </c>
      <c r="B230" t="s">
        <v>28413</v>
      </c>
      <c r="C230" t="str">
        <f t="shared" si="13"/>
        <v>413</v>
      </c>
      <c r="D230">
        <f t="shared" si="14"/>
        <v>1043</v>
      </c>
    </row>
    <row r="231" spans="1:4">
      <c r="A231" t="s">
        <v>28414</v>
      </c>
      <c r="B231" t="s">
        <v>28415</v>
      </c>
      <c r="C231" t="str">
        <f t="shared" si="13"/>
        <v>414</v>
      </c>
      <c r="D231">
        <f t="shared" si="14"/>
        <v>1044</v>
      </c>
    </row>
    <row r="232" spans="1:4">
      <c r="A232" t="s">
        <v>28416</v>
      </c>
      <c r="B232" t="s">
        <v>28417</v>
      </c>
      <c r="C232" t="str">
        <f t="shared" si="13"/>
        <v>41d</v>
      </c>
      <c r="D232">
        <f t="shared" si="14"/>
        <v>1053</v>
      </c>
    </row>
    <row r="233" spans="1:4">
      <c r="A233" t="s">
        <v>28418</v>
      </c>
      <c r="B233" t="s">
        <v>28419</v>
      </c>
      <c r="C233" t="str">
        <f t="shared" si="13"/>
        <v>426</v>
      </c>
      <c r="D233">
        <f t="shared" si="14"/>
        <v>1062</v>
      </c>
    </row>
    <row r="234" spans="1:4">
      <c r="A234" t="s">
        <v>28420</v>
      </c>
      <c r="B234" t="s">
        <v>28421</v>
      </c>
      <c r="C234" t="str">
        <f t="shared" si="13"/>
        <v>427</v>
      </c>
      <c r="D234">
        <f t="shared" si="14"/>
        <v>1063</v>
      </c>
    </row>
    <row r="235" spans="1:4">
      <c r="A235" t="s">
        <v>28422</v>
      </c>
      <c r="B235" t="s">
        <v>28423</v>
      </c>
      <c r="C235" t="str">
        <f t="shared" si="13"/>
        <v>428</v>
      </c>
      <c r="D235">
        <f t="shared" si="14"/>
        <v>1064</v>
      </c>
    </row>
    <row r="236" spans="1:4">
      <c r="A236" t="s">
        <v>28424</v>
      </c>
      <c r="B236" t="s">
        <v>28425</v>
      </c>
      <c r="C236" t="str">
        <f t="shared" si="13"/>
        <v>45d</v>
      </c>
      <c r="D236">
        <f t="shared" si="14"/>
        <v>1117</v>
      </c>
    </row>
    <row r="237" spans="1:4">
      <c r="A237" t="s">
        <v>28426</v>
      </c>
      <c r="B237" t="s">
        <v>28427</v>
      </c>
      <c r="C237" t="str">
        <f t="shared" si="13"/>
        <v>467</v>
      </c>
      <c r="D237">
        <f t="shared" si="14"/>
        <v>1127</v>
      </c>
    </row>
    <row r="238" spans="1:4">
      <c r="A238" t="s">
        <v>28428</v>
      </c>
      <c r="B238" t="s">
        <v>28429</v>
      </c>
      <c r="C238" t="str">
        <f t="shared" si="13"/>
        <v>46e</v>
      </c>
      <c r="D238">
        <f t="shared" si="14"/>
        <v>1134</v>
      </c>
    </row>
    <row r="239" spans="1:4">
      <c r="A239" t="s">
        <v>28430</v>
      </c>
      <c r="B239" t="s">
        <v>28431</v>
      </c>
      <c r="C239" t="str">
        <f t="shared" si="13"/>
        <v>471</v>
      </c>
      <c r="D239">
        <f t="shared" si="14"/>
        <v>1137</v>
      </c>
    </row>
    <row r="240" spans="1:4">
      <c r="A240" t="s">
        <v>28432</v>
      </c>
      <c r="B240" t="s">
        <v>28433</v>
      </c>
      <c r="C240" t="str">
        <f t="shared" si="13"/>
        <v>4ee</v>
      </c>
      <c r="D240">
        <f t="shared" si="14"/>
        <v>1262</v>
      </c>
    </row>
    <row r="241" spans="1:4">
      <c r="A241" t="s">
        <v>28434</v>
      </c>
      <c r="B241" t="s">
        <v>28435</v>
      </c>
      <c r="C241" t="str">
        <f t="shared" si="13"/>
        <v>511</v>
      </c>
      <c r="D241">
        <f t="shared" si="14"/>
        <v>1297</v>
      </c>
    </row>
    <row r="242" spans="1:4">
      <c r="A242" t="s">
        <v>28436</v>
      </c>
      <c r="B242" t="s">
        <v>28437</v>
      </c>
      <c r="C242" t="str">
        <f t="shared" si="13"/>
        <v>517</v>
      </c>
      <c r="D242">
        <f t="shared" si="14"/>
        <v>1303</v>
      </c>
    </row>
    <row r="243" spans="1:4">
      <c r="A243" t="s">
        <v>28438</v>
      </c>
      <c r="B243" t="s">
        <v>28439</v>
      </c>
      <c r="C243" t="str">
        <f t="shared" si="13"/>
        <v>32a</v>
      </c>
      <c r="D243">
        <f t="shared" si="14"/>
        <v>810</v>
      </c>
    </row>
    <row r="244" spans="1:4">
      <c r="A244" t="s">
        <v>28440</v>
      </c>
      <c r="B244" t="s">
        <v>28441</v>
      </c>
      <c r="C244" t="str">
        <f t="shared" si="13"/>
        <v>651</v>
      </c>
      <c r="D244">
        <f t="shared" si="14"/>
        <v>1617</v>
      </c>
    </row>
    <row r="245" spans="1:4">
      <c r="A245" t="s">
        <v>28442</v>
      </c>
      <c r="B245" t="s">
        <v>28443</v>
      </c>
      <c r="C245" t="str">
        <f t="shared" si="13"/>
        <v>341</v>
      </c>
      <c r="D245">
        <f t="shared" si="14"/>
        <v>833</v>
      </c>
    </row>
    <row r="246" spans="1:4">
      <c r="A246" t="s">
        <v>28444</v>
      </c>
      <c r="B246" t="s">
        <v>28445</v>
      </c>
      <c r="C246" t="str">
        <f t="shared" si="13"/>
        <v>340</v>
      </c>
      <c r="D246">
        <f t="shared" si="14"/>
        <v>832</v>
      </c>
    </row>
    <row r="247" spans="1:4">
      <c r="A247" t="s">
        <v>28446</v>
      </c>
      <c r="B247" t="s">
        <v>28447</v>
      </c>
      <c r="C247" t="str">
        <f t="shared" si="13"/>
        <v>332</v>
      </c>
      <c r="D247">
        <f t="shared" si="14"/>
        <v>818</v>
      </c>
    </row>
    <row r="248" spans="1:4">
      <c r="A248" t="s">
        <v>28448</v>
      </c>
      <c r="B248" t="s">
        <v>28449</v>
      </c>
      <c r="C248" t="str">
        <f t="shared" si="13"/>
        <v>342</v>
      </c>
      <c r="D248">
        <f t="shared" si="14"/>
        <v>834</v>
      </c>
    </row>
    <row r="249" spans="1:4">
      <c r="A249" t="s">
        <v>28450</v>
      </c>
      <c r="B249" t="s">
        <v>28451</v>
      </c>
      <c r="C249" t="str">
        <f t="shared" si="13"/>
        <v>345</v>
      </c>
      <c r="D249">
        <f t="shared" si="14"/>
        <v>837</v>
      </c>
    </row>
    <row r="250" spans="1:4">
      <c r="A250" t="s">
        <v>28452</v>
      </c>
      <c r="B250" t="s">
        <v>28453</v>
      </c>
      <c r="C250" t="str">
        <f t="shared" si="13"/>
        <v>346</v>
      </c>
      <c r="D250">
        <f t="shared" si="14"/>
        <v>838</v>
      </c>
    </row>
    <row r="251" spans="1:4">
      <c r="A251" t="s">
        <v>28454</v>
      </c>
      <c r="B251" t="s">
        <v>28455</v>
      </c>
      <c r="C251" t="str">
        <f t="shared" si="13"/>
        <v>347</v>
      </c>
      <c r="D251">
        <f t="shared" si="14"/>
        <v>839</v>
      </c>
    </row>
    <row r="252" spans="1:4">
      <c r="A252" t="s">
        <v>28456</v>
      </c>
      <c r="B252" t="s">
        <v>28457</v>
      </c>
      <c r="C252" t="str">
        <f t="shared" si="13"/>
        <v>348</v>
      </c>
      <c r="D252">
        <f t="shared" si="14"/>
        <v>840</v>
      </c>
    </row>
    <row r="253" spans="1:4">
      <c r="A253" t="s">
        <v>28458</v>
      </c>
      <c r="B253" t="s">
        <v>28459</v>
      </c>
      <c r="C253" t="str">
        <f t="shared" si="13"/>
        <v>349</v>
      </c>
      <c r="D253">
        <f t="shared" si="14"/>
        <v>841</v>
      </c>
    </row>
    <row r="254" spans="1:4">
      <c r="A254" t="s">
        <v>28460</v>
      </c>
      <c r="B254" t="s">
        <v>28461</v>
      </c>
      <c r="C254" t="str">
        <f t="shared" si="13"/>
        <v>34b</v>
      </c>
      <c r="D254">
        <f t="shared" si="14"/>
        <v>843</v>
      </c>
    </row>
    <row r="255" spans="1:4">
      <c r="A255" t="s">
        <v>28462</v>
      </c>
      <c r="B255" t="s">
        <v>28463</v>
      </c>
      <c r="C255" t="str">
        <f t="shared" si="13"/>
        <v>34c</v>
      </c>
      <c r="D255">
        <f t="shared" si="14"/>
        <v>844</v>
      </c>
    </row>
    <row r="256" spans="1:4">
      <c r="A256" t="s">
        <v>28464</v>
      </c>
      <c r="B256" t="s">
        <v>28465</v>
      </c>
      <c r="C256" t="str">
        <f t="shared" si="13"/>
        <v>34d</v>
      </c>
      <c r="D256">
        <f t="shared" si="14"/>
        <v>845</v>
      </c>
    </row>
    <row r="257" spans="1:4">
      <c r="A257" t="s">
        <v>28466</v>
      </c>
      <c r="B257" t="s">
        <v>28467</v>
      </c>
      <c r="C257" t="str">
        <f t="shared" si="13"/>
        <v>34e</v>
      </c>
      <c r="D257">
        <f t="shared" si="14"/>
        <v>846</v>
      </c>
    </row>
    <row r="258" spans="1:4">
      <c r="A258" t="s">
        <v>28468</v>
      </c>
      <c r="B258" t="s">
        <v>28469</v>
      </c>
      <c r="C258" t="str">
        <f t="shared" si="13"/>
        <v>34f</v>
      </c>
      <c r="D258">
        <f t="shared" si="14"/>
        <v>847</v>
      </c>
    </row>
    <row r="259" spans="1:4">
      <c r="A259" t="s">
        <v>28470</v>
      </c>
      <c r="B259" t="s">
        <v>28471</v>
      </c>
      <c r="C259" t="str">
        <f t="shared" si="13"/>
        <v>350</v>
      </c>
      <c r="D259">
        <f t="shared" si="14"/>
        <v>848</v>
      </c>
    </row>
    <row r="260" spans="1:4">
      <c r="A260" t="s">
        <v>28472</v>
      </c>
      <c r="B260" t="s">
        <v>28473</v>
      </c>
      <c r="C260" t="str">
        <f t="shared" si="13"/>
        <v>355</v>
      </c>
      <c r="D260">
        <f t="shared" si="14"/>
        <v>853</v>
      </c>
    </row>
    <row r="261" spans="1:4">
      <c r="A261" t="s">
        <v>28474</v>
      </c>
      <c r="B261" t="s">
        <v>28475</v>
      </c>
      <c r="C261" t="str">
        <f t="shared" si="13"/>
        <v>367</v>
      </c>
      <c r="D261">
        <f t="shared" si="14"/>
        <v>871</v>
      </c>
    </row>
    <row r="262" spans="1:4">
      <c r="A262" t="s">
        <v>28476</v>
      </c>
      <c r="B262" t="s">
        <v>28477</v>
      </c>
      <c r="C262" t="str">
        <f t="shared" si="13"/>
        <v>36e</v>
      </c>
      <c r="D262">
        <f t="shared" si="14"/>
        <v>878</v>
      </c>
    </row>
    <row r="263" spans="1:4">
      <c r="A263" t="s">
        <v>28478</v>
      </c>
      <c r="B263" t="s">
        <v>28479</v>
      </c>
      <c r="C263" t="str">
        <f t="shared" si="13"/>
        <v>36f</v>
      </c>
      <c r="D263">
        <f t="shared" si="14"/>
        <v>879</v>
      </c>
    </row>
    <row r="264" spans="1:4">
      <c r="A264" t="s">
        <v>28480</v>
      </c>
      <c r="B264" t="s">
        <v>28481</v>
      </c>
      <c r="C264" t="str">
        <f t="shared" si="13"/>
        <v>386</v>
      </c>
      <c r="D264">
        <f t="shared" si="14"/>
        <v>902</v>
      </c>
    </row>
    <row r="265" spans="1:4">
      <c r="A265" t="s">
        <v>28482</v>
      </c>
      <c r="B265" t="s">
        <v>28483</v>
      </c>
      <c r="C265" t="str">
        <f t="shared" si="13"/>
        <v>387</v>
      </c>
      <c r="D265">
        <f t="shared" si="14"/>
        <v>903</v>
      </c>
    </row>
    <row r="266" spans="1:4">
      <c r="A266" t="s">
        <v>28484</v>
      </c>
      <c r="B266" t="s">
        <v>28485</v>
      </c>
      <c r="C266" t="str">
        <f t="shared" si="13"/>
        <v>3f4</v>
      </c>
      <c r="D266">
        <f t="shared" si="14"/>
        <v>1012</v>
      </c>
    </row>
    <row r="267" spans="1:4">
      <c r="A267" t="s">
        <v>28486</v>
      </c>
      <c r="B267" t="s">
        <v>28487</v>
      </c>
      <c r="C267" t="str">
        <f t="shared" si="13"/>
        <v>456</v>
      </c>
      <c r="D267">
        <f t="shared" si="14"/>
        <v>1110</v>
      </c>
    </row>
    <row r="268" spans="1:4">
      <c r="A268" t="s">
        <v>28488</v>
      </c>
      <c r="B268" t="s">
        <v>28489</v>
      </c>
      <c r="C268" t="str">
        <f t="shared" ref="C268:C331" si="15">MID(B268,4,3)</f>
        <v>3f3</v>
      </c>
      <c r="D268">
        <f t="shared" ref="D268:D331" si="16">HEX2DEC(C268)</f>
        <v>1011</v>
      </c>
    </row>
    <row r="269" spans="1:4">
      <c r="A269" t="s">
        <v>28490</v>
      </c>
      <c r="B269" t="s">
        <v>28491</v>
      </c>
      <c r="C269" t="str">
        <f t="shared" si="15"/>
        <v>666</v>
      </c>
      <c r="D269">
        <f t="shared" si="16"/>
        <v>1638</v>
      </c>
    </row>
    <row r="270" spans="1:4">
      <c r="A270" t="s">
        <v>28492</v>
      </c>
      <c r="B270" t="s">
        <v>28493</v>
      </c>
      <c r="C270" t="str">
        <f t="shared" si="15"/>
        <v>542</v>
      </c>
      <c r="D270">
        <f t="shared" si="16"/>
        <v>1346</v>
      </c>
    </row>
    <row r="271" spans="1:4">
      <c r="A271" t="s">
        <v>28494</v>
      </c>
      <c r="B271" t="s">
        <v>28495</v>
      </c>
      <c r="C271" t="str">
        <f t="shared" si="15"/>
        <v>507</v>
      </c>
      <c r="D271">
        <f t="shared" si="16"/>
        <v>1287</v>
      </c>
    </row>
    <row r="272" spans="1:4">
      <c r="A272" t="s">
        <v>28496</v>
      </c>
      <c r="B272" t="s">
        <v>28497</v>
      </c>
      <c r="C272" t="str">
        <f t="shared" si="15"/>
        <v>516</v>
      </c>
      <c r="D272">
        <f t="shared" si="16"/>
        <v>1302</v>
      </c>
    </row>
    <row r="273" spans="1:4">
      <c r="A273" t="s">
        <v>28498</v>
      </c>
      <c r="B273" t="s">
        <v>28499</v>
      </c>
      <c r="C273" t="str">
        <f t="shared" si="15"/>
        <v>51b</v>
      </c>
      <c r="D273">
        <f t="shared" si="16"/>
        <v>1307</v>
      </c>
    </row>
    <row r="274" spans="1:4">
      <c r="A274" t="s">
        <v>28500</v>
      </c>
      <c r="B274" t="s">
        <v>28501</v>
      </c>
      <c r="C274" t="str">
        <f t="shared" si="15"/>
        <v>520</v>
      </c>
      <c r="D274">
        <f t="shared" si="16"/>
        <v>1312</v>
      </c>
    </row>
    <row r="275" spans="1:4">
      <c r="A275" t="s">
        <v>28502</v>
      </c>
      <c r="B275" t="s">
        <v>28503</v>
      </c>
      <c r="C275" t="str">
        <f t="shared" si="15"/>
        <v>54b</v>
      </c>
      <c r="D275">
        <f t="shared" si="16"/>
        <v>1355</v>
      </c>
    </row>
    <row r="276" spans="1:4">
      <c r="A276" t="s">
        <v>28504</v>
      </c>
      <c r="B276" t="s">
        <v>28505</v>
      </c>
      <c r="C276" t="str">
        <f t="shared" si="15"/>
        <v>555</v>
      </c>
      <c r="D276">
        <f t="shared" si="16"/>
        <v>1365</v>
      </c>
    </row>
    <row r="277" spans="1:4">
      <c r="A277" t="s">
        <v>28506</v>
      </c>
      <c r="B277" t="s">
        <v>28507</v>
      </c>
      <c r="C277" t="str">
        <f t="shared" si="15"/>
        <v>559</v>
      </c>
      <c r="D277">
        <f t="shared" si="16"/>
        <v>1369</v>
      </c>
    </row>
    <row r="278" spans="1:4">
      <c r="A278" t="s">
        <v>28508</v>
      </c>
      <c r="B278" t="s">
        <v>28509</v>
      </c>
      <c r="C278" t="str">
        <f t="shared" si="15"/>
        <v>55b</v>
      </c>
      <c r="D278">
        <f t="shared" si="16"/>
        <v>1371</v>
      </c>
    </row>
    <row r="279" spans="1:4">
      <c r="A279" t="s">
        <v>28510</v>
      </c>
      <c r="B279" t="s">
        <v>28511</v>
      </c>
      <c r="C279" t="str">
        <f t="shared" si="15"/>
        <v>562</v>
      </c>
      <c r="D279">
        <f t="shared" si="16"/>
        <v>1378</v>
      </c>
    </row>
    <row r="280" spans="1:4">
      <c r="A280" t="s">
        <v>28512</v>
      </c>
      <c r="B280" t="s">
        <v>28513</v>
      </c>
      <c r="C280" t="str">
        <f t="shared" si="15"/>
        <v>55a</v>
      </c>
      <c r="D280">
        <f t="shared" si="16"/>
        <v>1370</v>
      </c>
    </row>
    <row r="281" spans="1:4">
      <c r="A281" t="s">
        <v>28514</v>
      </c>
      <c r="B281" t="s">
        <v>28515</v>
      </c>
      <c r="C281" t="str">
        <f t="shared" si="15"/>
        <v>55c</v>
      </c>
      <c r="D281">
        <f t="shared" si="16"/>
        <v>1372</v>
      </c>
    </row>
    <row r="282" spans="1:4">
      <c r="A282" t="s">
        <v>28516</v>
      </c>
      <c r="B282" t="s">
        <v>28517</v>
      </c>
      <c r="C282" t="str">
        <f t="shared" si="15"/>
        <v>55e</v>
      </c>
      <c r="D282">
        <f t="shared" si="16"/>
        <v>1374</v>
      </c>
    </row>
    <row r="283" spans="1:4">
      <c r="A283" t="s">
        <v>28518</v>
      </c>
      <c r="B283" t="s">
        <v>28519</v>
      </c>
      <c r="C283" t="str">
        <f t="shared" si="15"/>
        <v>5f7</v>
      </c>
      <c r="D283">
        <f t="shared" si="16"/>
        <v>1527</v>
      </c>
    </row>
    <row r="284" spans="1:4">
      <c r="A284" t="s">
        <v>28520</v>
      </c>
      <c r="B284" t="s">
        <v>28521</v>
      </c>
      <c r="C284" t="str">
        <f t="shared" si="15"/>
        <v>640</v>
      </c>
      <c r="D284">
        <f t="shared" si="16"/>
        <v>1600</v>
      </c>
    </row>
    <row r="285" spans="1:4">
      <c r="A285" t="s">
        <v>28522</v>
      </c>
      <c r="B285" t="s">
        <v>28523</v>
      </c>
      <c r="C285" t="str">
        <f t="shared" si="15"/>
        <v>641</v>
      </c>
      <c r="D285">
        <f t="shared" si="16"/>
        <v>1601</v>
      </c>
    </row>
    <row r="286" spans="1:4">
      <c r="A286" t="s">
        <v>28524</v>
      </c>
      <c r="B286" t="s">
        <v>28525</v>
      </c>
      <c r="C286" t="str">
        <f t="shared" si="15"/>
        <v>600</v>
      </c>
      <c r="D286">
        <f t="shared" si="16"/>
        <v>1536</v>
      </c>
    </row>
    <row r="287" spans="1:4">
      <c r="A287" t="s">
        <v>28526</v>
      </c>
      <c r="B287" t="s">
        <v>28527</v>
      </c>
      <c r="C287" t="str">
        <f t="shared" si="15"/>
        <v>604</v>
      </c>
      <c r="D287">
        <f t="shared" si="16"/>
        <v>1540</v>
      </c>
    </row>
    <row r="288" spans="1:4">
      <c r="A288" t="s">
        <v>28528</v>
      </c>
      <c r="B288" t="s">
        <v>28529</v>
      </c>
      <c r="C288" t="str">
        <f t="shared" si="15"/>
        <v>605</v>
      </c>
      <c r="D288">
        <f t="shared" si="16"/>
        <v>1541</v>
      </c>
    </row>
    <row r="289" spans="1:4">
      <c r="A289" t="s">
        <v>28530</v>
      </c>
      <c r="B289" t="s">
        <v>28531</v>
      </c>
      <c r="C289" t="str">
        <f t="shared" si="15"/>
        <v>606</v>
      </c>
      <c r="D289">
        <f t="shared" si="16"/>
        <v>1542</v>
      </c>
    </row>
    <row r="290" spans="1:4">
      <c r="A290" t="s">
        <v>28532</v>
      </c>
      <c r="B290" t="s">
        <v>28533</v>
      </c>
      <c r="C290" t="str">
        <f t="shared" si="15"/>
        <v>612</v>
      </c>
      <c r="D290">
        <f t="shared" si="16"/>
        <v>1554</v>
      </c>
    </row>
    <row r="291" spans="1:4">
      <c r="A291" t="s">
        <v>28534</v>
      </c>
      <c r="B291" t="s">
        <v>28535</v>
      </c>
      <c r="C291" t="str">
        <f t="shared" si="15"/>
        <v>61b</v>
      </c>
      <c r="D291">
        <f t="shared" si="16"/>
        <v>1563</v>
      </c>
    </row>
    <row r="292" spans="1:4">
      <c r="A292" t="s">
        <v>28536</v>
      </c>
      <c r="B292" t="s">
        <v>28537</v>
      </c>
      <c r="C292" t="str">
        <f t="shared" si="15"/>
        <v>61c</v>
      </c>
      <c r="D292">
        <f t="shared" si="16"/>
        <v>1564</v>
      </c>
    </row>
    <row r="293" spans="1:4">
      <c r="A293" t="s">
        <v>28538</v>
      </c>
      <c r="B293" t="s">
        <v>28539</v>
      </c>
      <c r="C293" t="str">
        <f t="shared" si="15"/>
        <v>61d</v>
      </c>
      <c r="D293">
        <f t="shared" si="16"/>
        <v>1565</v>
      </c>
    </row>
    <row r="294" spans="1:4">
      <c r="A294" t="s">
        <v>28540</v>
      </c>
      <c r="B294" t="s">
        <v>28541</v>
      </c>
      <c r="C294" t="str">
        <f t="shared" si="15"/>
        <v>61e</v>
      </c>
      <c r="D294">
        <f t="shared" si="16"/>
        <v>1566</v>
      </c>
    </row>
    <row r="295" spans="1:4">
      <c r="A295" t="s">
        <v>28542</v>
      </c>
      <c r="B295" t="s">
        <v>28543</v>
      </c>
      <c r="C295" t="str">
        <f t="shared" si="15"/>
        <v>61f</v>
      </c>
      <c r="D295">
        <f t="shared" si="16"/>
        <v>1567</v>
      </c>
    </row>
    <row r="296" spans="1:4">
      <c r="A296" t="s">
        <v>28544</v>
      </c>
      <c r="B296" t="s">
        <v>28545</v>
      </c>
      <c r="C296" t="str">
        <f t="shared" si="15"/>
        <v>620</v>
      </c>
      <c r="D296">
        <f t="shared" si="16"/>
        <v>1568</v>
      </c>
    </row>
    <row r="297" spans="1:4">
      <c r="A297" t="s">
        <v>28546</v>
      </c>
      <c r="B297" t="s">
        <v>28547</v>
      </c>
      <c r="C297" t="str">
        <f t="shared" si="15"/>
        <v>621</v>
      </c>
      <c r="D297">
        <f t="shared" si="16"/>
        <v>1569</v>
      </c>
    </row>
    <row r="298" spans="1:4">
      <c r="A298" t="s">
        <v>28548</v>
      </c>
      <c r="B298" t="s">
        <v>28549</v>
      </c>
      <c r="C298" t="str">
        <f t="shared" si="15"/>
        <v>622</v>
      </c>
      <c r="D298">
        <f t="shared" si="16"/>
        <v>1570</v>
      </c>
    </row>
    <row r="299" spans="1:4">
      <c r="A299" t="s">
        <v>28550</v>
      </c>
      <c r="B299" t="s">
        <v>28551</v>
      </c>
      <c r="C299" t="str">
        <f t="shared" si="15"/>
        <v>623</v>
      </c>
      <c r="D299">
        <f t="shared" si="16"/>
        <v>1571</v>
      </c>
    </row>
    <row r="300" spans="1:4">
      <c r="A300" t="s">
        <v>28552</v>
      </c>
      <c r="B300" t="s">
        <v>28553</v>
      </c>
      <c r="C300" t="str">
        <f t="shared" si="15"/>
        <v>624</v>
      </c>
      <c r="D300">
        <f t="shared" si="16"/>
        <v>1572</v>
      </c>
    </row>
    <row r="301" spans="1:4">
      <c r="A301" t="s">
        <v>28554</v>
      </c>
      <c r="B301" t="s">
        <v>28555</v>
      </c>
      <c r="C301" t="str">
        <f t="shared" si="15"/>
        <v>625</v>
      </c>
      <c r="D301">
        <f t="shared" si="16"/>
        <v>1573</v>
      </c>
    </row>
    <row r="302" spans="1:4">
      <c r="A302" t="s">
        <v>28556</v>
      </c>
      <c r="B302" t="s">
        <v>28557</v>
      </c>
      <c r="C302" t="str">
        <f t="shared" si="15"/>
        <v>626</v>
      </c>
      <c r="D302">
        <f t="shared" si="16"/>
        <v>1574</v>
      </c>
    </row>
    <row r="303" spans="1:4">
      <c r="A303" t="s">
        <v>28558</v>
      </c>
      <c r="B303" t="s">
        <v>28559</v>
      </c>
      <c r="C303" t="str">
        <f t="shared" si="15"/>
        <v>627</v>
      </c>
      <c r="D303">
        <f t="shared" si="16"/>
        <v>1575</v>
      </c>
    </row>
    <row r="304" spans="1:4">
      <c r="A304" t="s">
        <v>28560</v>
      </c>
      <c r="B304" t="s">
        <v>28561</v>
      </c>
      <c r="C304" t="str">
        <f t="shared" si="15"/>
        <v>628</v>
      </c>
      <c r="D304">
        <f t="shared" si="16"/>
        <v>1576</v>
      </c>
    </row>
    <row r="305" spans="1:4">
      <c r="A305" t="s">
        <v>28562</v>
      </c>
      <c r="B305" t="s">
        <v>28563</v>
      </c>
      <c r="C305" t="str">
        <f t="shared" si="15"/>
        <v>62c</v>
      </c>
      <c r="D305">
        <f t="shared" si="16"/>
        <v>1580</v>
      </c>
    </row>
    <row r="306" spans="1:4">
      <c r="A306" t="s">
        <v>28564</v>
      </c>
      <c r="B306" t="s">
        <v>28565</v>
      </c>
      <c r="C306" t="str">
        <f t="shared" si="15"/>
        <v>633</v>
      </c>
      <c r="D306">
        <f t="shared" si="16"/>
        <v>1587</v>
      </c>
    </row>
    <row r="307" spans="1:4">
      <c r="A307" t="s">
        <v>28566</v>
      </c>
      <c r="B307" t="s">
        <v>28567</v>
      </c>
      <c r="C307" t="str">
        <f t="shared" si="15"/>
        <v>646</v>
      </c>
      <c r="D307">
        <f t="shared" si="16"/>
        <v>1606</v>
      </c>
    </row>
    <row r="308" spans="1:4">
      <c r="A308" t="s">
        <v>28568</v>
      </c>
      <c r="B308" t="s">
        <v>28569</v>
      </c>
      <c r="C308" t="str">
        <f t="shared" si="15"/>
        <v>66c</v>
      </c>
      <c r="D308">
        <f t="shared" si="16"/>
        <v>1644</v>
      </c>
    </row>
    <row r="309" spans="1:4">
      <c r="A309" t="s">
        <v>28570</v>
      </c>
      <c r="B309" t="s">
        <v>28571</v>
      </c>
      <c r="C309" t="str">
        <f t="shared" si="15"/>
        <v>670</v>
      </c>
      <c r="D309">
        <f t="shared" si="16"/>
        <v>1648</v>
      </c>
    </row>
    <row r="310" spans="1:4">
      <c r="A310" t="s">
        <v>28572</v>
      </c>
      <c r="B310" t="s">
        <v>28573</v>
      </c>
      <c r="C310" t="str">
        <f t="shared" si="15"/>
        <v>671</v>
      </c>
      <c r="D310">
        <f t="shared" si="16"/>
        <v>1649</v>
      </c>
    </row>
    <row r="311" spans="1:4">
      <c r="A311" t="s">
        <v>28574</v>
      </c>
      <c r="B311" t="s">
        <v>28575</v>
      </c>
      <c r="C311" t="str">
        <f t="shared" si="15"/>
        <v>672</v>
      </c>
      <c r="D311">
        <f t="shared" si="16"/>
        <v>1650</v>
      </c>
    </row>
    <row r="312" spans="1:4">
      <c r="A312" t="s">
        <v>28576</v>
      </c>
      <c r="B312" t="s">
        <v>28577</v>
      </c>
      <c r="C312" t="str">
        <f t="shared" si="15"/>
        <v>673</v>
      </c>
      <c r="D312">
        <f t="shared" si="16"/>
        <v>1651</v>
      </c>
    </row>
    <row r="313" spans="1:4">
      <c r="A313" t="s">
        <v>28578</v>
      </c>
      <c r="B313" t="s">
        <v>28579</v>
      </c>
      <c r="C313" t="str">
        <f t="shared" si="15"/>
        <v>674</v>
      </c>
      <c r="D313">
        <f t="shared" si="16"/>
        <v>1652</v>
      </c>
    </row>
    <row r="314" spans="1:4">
      <c r="A314" t="s">
        <v>28580</v>
      </c>
      <c r="B314" t="s">
        <v>28581</v>
      </c>
      <c r="C314" t="str">
        <f t="shared" si="15"/>
        <v>675</v>
      </c>
      <c r="D314">
        <f t="shared" si="16"/>
        <v>1653</v>
      </c>
    </row>
    <row r="315" spans="1:4">
      <c r="A315" t="s">
        <v>28582</v>
      </c>
      <c r="B315" t="s">
        <v>28583</v>
      </c>
      <c r="C315" t="str">
        <f t="shared" si="15"/>
        <v>67f</v>
      </c>
      <c r="D315">
        <f t="shared" si="16"/>
        <v>1663</v>
      </c>
    </row>
    <row r="316" spans="1:4">
      <c r="A316" t="s">
        <v>28584</v>
      </c>
      <c r="B316" t="s">
        <v>28585</v>
      </c>
      <c r="C316" t="str">
        <f t="shared" si="15"/>
        <v>68b</v>
      </c>
      <c r="D316">
        <f t="shared" si="16"/>
        <v>1675</v>
      </c>
    </row>
    <row r="317" spans="1:4">
      <c r="A317" t="s">
        <v>28586</v>
      </c>
      <c r="B317" t="s">
        <v>28587</v>
      </c>
      <c r="C317" t="str">
        <f t="shared" si="15"/>
        <v>68d</v>
      </c>
      <c r="D317">
        <f t="shared" si="16"/>
        <v>1677</v>
      </c>
    </row>
    <row r="318" spans="1:4">
      <c r="A318" t="s">
        <v>28588</v>
      </c>
      <c r="B318" t="s">
        <v>28589</v>
      </c>
      <c r="C318" t="str">
        <f t="shared" si="15"/>
        <v>6ad</v>
      </c>
      <c r="D318">
        <f t="shared" si="16"/>
        <v>1709</v>
      </c>
    </row>
    <row r="319" spans="1:4">
      <c r="A319" t="s">
        <v>28590</v>
      </c>
      <c r="B319" t="s">
        <v>28591</v>
      </c>
      <c r="C319" t="str">
        <f t="shared" si="15"/>
        <v>653</v>
      </c>
      <c r="D319">
        <f t="shared" si="16"/>
        <v>1619</v>
      </c>
    </row>
    <row r="320" spans="1:4">
      <c r="A320" t="s">
        <v>28592</v>
      </c>
      <c r="B320" t="s">
        <v>28593</v>
      </c>
      <c r="C320" t="str">
        <f t="shared" si="15"/>
        <v>654</v>
      </c>
      <c r="D320">
        <f t="shared" si="16"/>
        <v>1620</v>
      </c>
    </row>
    <row r="321" spans="1:4">
      <c r="A321" t="s">
        <v>28594</v>
      </c>
      <c r="B321" t="s">
        <v>28595</v>
      </c>
      <c r="C321" t="str">
        <f t="shared" si="15"/>
        <v>65b</v>
      </c>
      <c r="D321">
        <f t="shared" si="16"/>
        <v>1627</v>
      </c>
    </row>
    <row r="322" spans="1:4">
      <c r="A322" t="s">
        <v>28596</v>
      </c>
      <c r="B322" t="s">
        <v>28597</v>
      </c>
      <c r="C322" t="str">
        <f t="shared" si="15"/>
        <v>65c</v>
      </c>
      <c r="D322">
        <f t="shared" si="16"/>
        <v>1628</v>
      </c>
    </row>
    <row r="323" spans="1:4">
      <c r="A323" t="s">
        <v>28598</v>
      </c>
      <c r="B323" t="s">
        <v>28599</v>
      </c>
      <c r="C323" t="str">
        <f t="shared" si="15"/>
        <v>65d</v>
      </c>
      <c r="D323">
        <f t="shared" si="16"/>
        <v>1629</v>
      </c>
    </row>
    <row r="324" spans="1:4">
      <c r="A324" t="s">
        <v>28600</v>
      </c>
      <c r="B324" t="s">
        <v>28601</v>
      </c>
      <c r="C324" t="str">
        <f t="shared" si="15"/>
        <v>314</v>
      </c>
      <c r="D324">
        <f t="shared" si="16"/>
        <v>788</v>
      </c>
    </row>
    <row r="325" spans="1:4">
      <c r="A325" t="s">
        <v>28602</v>
      </c>
      <c r="B325" t="s">
        <v>28603</v>
      </c>
      <c r="C325" t="str">
        <f t="shared" si="15"/>
        <v>31e</v>
      </c>
      <c r="D325">
        <f t="shared" si="16"/>
        <v>798</v>
      </c>
    </row>
    <row r="326" spans="1:4">
      <c r="A326" t="s">
        <v>28604</v>
      </c>
      <c r="B326" t="s">
        <v>28605</v>
      </c>
      <c r="C326" t="str">
        <f t="shared" si="15"/>
        <v>31f</v>
      </c>
      <c r="D326">
        <f t="shared" si="16"/>
        <v>799</v>
      </c>
    </row>
    <row r="327" spans="1:4">
      <c r="A327" t="s">
        <v>28606</v>
      </c>
      <c r="B327" t="s">
        <v>28607</v>
      </c>
      <c r="C327" t="str">
        <f t="shared" si="15"/>
        <v>67e</v>
      </c>
      <c r="D327">
        <f t="shared" si="16"/>
        <v>1662</v>
      </c>
    </row>
    <row r="328" spans="1:4">
      <c r="A328" t="s">
        <v>28608</v>
      </c>
      <c r="B328" t="s">
        <v>28609</v>
      </c>
      <c r="C328" t="str">
        <f t="shared" si="15"/>
        <v>682</v>
      </c>
      <c r="D328">
        <f t="shared" si="16"/>
        <v>1666</v>
      </c>
    </row>
    <row r="329" spans="1:4">
      <c r="A329" t="s">
        <v>28610</v>
      </c>
      <c r="B329" t="s">
        <v>28611</v>
      </c>
      <c r="C329" t="str">
        <f t="shared" si="15"/>
        <v>684</v>
      </c>
      <c r="D329">
        <f t="shared" si="16"/>
        <v>1668</v>
      </c>
    </row>
    <row r="330" spans="1:4">
      <c r="A330" t="s">
        <v>28612</v>
      </c>
      <c r="B330" t="s">
        <v>28613</v>
      </c>
      <c r="C330" t="str">
        <f t="shared" si="15"/>
        <v>685</v>
      </c>
      <c r="D330">
        <f t="shared" si="16"/>
        <v>1669</v>
      </c>
    </row>
    <row r="331" spans="1:4">
      <c r="A331" t="s">
        <v>28614</v>
      </c>
      <c r="B331" t="s">
        <v>28615</v>
      </c>
      <c r="C331" t="str">
        <f t="shared" si="15"/>
        <v>696</v>
      </c>
      <c r="D331">
        <f t="shared" si="16"/>
        <v>1686</v>
      </c>
    </row>
    <row r="332" spans="1:4">
      <c r="A332" t="s">
        <v>28616</v>
      </c>
      <c r="B332" t="s">
        <v>28617</v>
      </c>
      <c r="C332" t="str">
        <f t="shared" ref="C332:C347" si="17">MID(B332,4,3)</f>
        <v>697</v>
      </c>
      <c r="D332">
        <f t="shared" ref="D332:D347" si="18">HEX2DEC(C332)</f>
        <v>1687</v>
      </c>
    </row>
    <row r="333" spans="1:4">
      <c r="A333" t="s">
        <v>28618</v>
      </c>
      <c r="B333" t="s">
        <v>28619</v>
      </c>
      <c r="C333" t="str">
        <f t="shared" si="17"/>
        <v>6a0</v>
      </c>
      <c r="D333">
        <f t="shared" si="18"/>
        <v>1696</v>
      </c>
    </row>
    <row r="334" spans="1:4">
      <c r="A334" t="s">
        <v>28620</v>
      </c>
      <c r="B334" t="s">
        <v>28621</v>
      </c>
      <c r="C334" t="str">
        <f t="shared" si="17"/>
        <v>6a1</v>
      </c>
      <c r="D334">
        <f t="shared" si="18"/>
        <v>1697</v>
      </c>
    </row>
    <row r="335" spans="1:4">
      <c r="A335" t="s">
        <v>28622</v>
      </c>
      <c r="B335" t="s">
        <v>28623</v>
      </c>
      <c r="C335" t="str">
        <f t="shared" si="17"/>
        <v>6b5</v>
      </c>
      <c r="D335">
        <f t="shared" si="18"/>
        <v>1717</v>
      </c>
    </row>
    <row r="336" spans="1:4">
      <c r="A336" t="s">
        <v>28624</v>
      </c>
      <c r="B336" t="s">
        <v>28625</v>
      </c>
      <c r="C336" t="str">
        <f t="shared" si="17"/>
        <v>6bf</v>
      </c>
      <c r="D336">
        <f t="shared" si="18"/>
        <v>1727</v>
      </c>
    </row>
    <row r="337" spans="1:4">
      <c r="A337" t="s">
        <v>28626</v>
      </c>
      <c r="B337" t="s">
        <v>28627</v>
      </c>
      <c r="C337" t="str">
        <f t="shared" si="17"/>
        <v>39a</v>
      </c>
      <c r="D337">
        <f t="shared" si="18"/>
        <v>922</v>
      </c>
    </row>
    <row r="338" spans="1:4">
      <c r="A338" t="s">
        <v>27718</v>
      </c>
      <c r="C338" t="str">
        <f t="shared" si="17"/>
        <v/>
      </c>
      <c r="D338">
        <f t="shared" si="18"/>
        <v>0</v>
      </c>
    </row>
    <row r="339" spans="1:4">
      <c r="A339" t="s">
        <v>28628</v>
      </c>
      <c r="B339" t="s">
        <v>28629</v>
      </c>
      <c r="C339" t="str">
        <f t="shared" si="17"/>
        <v>6a5</v>
      </c>
      <c r="D339">
        <f t="shared" si="18"/>
        <v>1701</v>
      </c>
    </row>
    <row r="340" spans="1:4">
      <c r="A340" t="s">
        <v>28630</v>
      </c>
      <c r="B340" t="s">
        <v>28631</v>
      </c>
      <c r="C340" t="str">
        <f t="shared" si="17"/>
        <v>6aa</v>
      </c>
      <c r="D340">
        <f t="shared" si="18"/>
        <v>1706</v>
      </c>
    </row>
    <row r="341" spans="1:4">
      <c r="A341" t="s">
        <v>28632</v>
      </c>
      <c r="B341" t="s">
        <v>28633</v>
      </c>
      <c r="C341" t="str">
        <f t="shared" si="17"/>
        <v>6a7</v>
      </c>
      <c r="D341">
        <f t="shared" si="18"/>
        <v>1703</v>
      </c>
    </row>
    <row r="342" spans="1:4">
      <c r="A342" t="s">
        <v>28634</v>
      </c>
      <c r="B342" t="s">
        <v>28635</v>
      </c>
      <c r="C342" t="str">
        <f t="shared" si="17"/>
        <v>6ab</v>
      </c>
      <c r="D342">
        <f t="shared" si="18"/>
        <v>1707</v>
      </c>
    </row>
    <row r="343" spans="1:4">
      <c r="A343" t="s">
        <v>28636</v>
      </c>
      <c r="B343" t="s">
        <v>28637</v>
      </c>
      <c r="C343" t="str">
        <f t="shared" si="17"/>
        <v>6a6</v>
      </c>
      <c r="D343">
        <f t="shared" si="18"/>
        <v>1702</v>
      </c>
    </row>
    <row r="344" spans="1:4">
      <c r="A344" t="s">
        <v>27718</v>
      </c>
      <c r="C344" t="str">
        <f t="shared" si="17"/>
        <v/>
      </c>
      <c r="D344">
        <f t="shared" si="18"/>
        <v>0</v>
      </c>
    </row>
    <row r="345" spans="1:4">
      <c r="A345" t="s">
        <v>28638</v>
      </c>
      <c r="B345" t="s">
        <v>28639</v>
      </c>
      <c r="C345" t="str">
        <f t="shared" si="17"/>
        <v>6b0</v>
      </c>
      <c r="D345">
        <f t="shared" si="18"/>
        <v>1712</v>
      </c>
    </row>
    <row r="346" spans="1:4">
      <c r="A346" t="s">
        <v>28640</v>
      </c>
      <c r="B346" t="s">
        <v>28641</v>
      </c>
      <c r="C346" t="str">
        <f t="shared" si="17"/>
        <v>6b1</v>
      </c>
      <c r="D346">
        <f t="shared" si="18"/>
        <v>1713</v>
      </c>
    </row>
    <row r="347" spans="1:4">
      <c r="A347" t="s">
        <v>28642</v>
      </c>
      <c r="B347" t="s">
        <v>28643</v>
      </c>
      <c r="C347" t="str">
        <f t="shared" si="17"/>
        <v>6b2</v>
      </c>
      <c r="D347">
        <f t="shared" si="18"/>
        <v>1714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36"/>
  <dimension ref="A1:H153"/>
  <sheetViews>
    <sheetView workbookViewId="0">
      <pane xSplit="1" ySplit="1" topLeftCell="B2" activePane="bottomRight" state="frozen"/>
      <selection pane="topRight" activeCell="B1" sqref="B1"/>
      <selection pane="bottomLeft" activeCell="A2" sqref="A2"/>
      <selection pane="bottomRight" activeCell="F31" sqref="F31"/>
    </sheetView>
  </sheetViews>
  <sheetFormatPr defaultRowHeight="15"/>
  <cols>
    <col min="4" max="4" width="35.140625" bestFit="1" customWidth="1"/>
    <col min="6" max="6" width="68.85546875" bestFit="1" customWidth="1"/>
  </cols>
  <sheetData>
    <row r="1" spans="1:8">
      <c r="A1" t="s">
        <v>22174</v>
      </c>
      <c r="B1" t="s">
        <v>22175</v>
      </c>
      <c r="C1" t="s">
        <v>22176</v>
      </c>
      <c r="D1" t="s">
        <v>22177</v>
      </c>
      <c r="E1" t="s">
        <v>22178</v>
      </c>
      <c r="F1" t="s">
        <v>9929</v>
      </c>
    </row>
    <row r="2" spans="1:8">
      <c r="A2">
        <v>0</v>
      </c>
      <c r="B2">
        <v>1</v>
      </c>
      <c r="C2">
        <v>0</v>
      </c>
      <c r="D2" t="s">
        <v>22052</v>
      </c>
      <c r="E2">
        <v>7</v>
      </c>
      <c r="F2" t="s">
        <v>22136</v>
      </c>
      <c r="H2" t="s">
        <v>25943</v>
      </c>
    </row>
    <row r="3" spans="1:8">
      <c r="A3">
        <v>1</v>
      </c>
      <c r="B3">
        <v>2</v>
      </c>
      <c r="C3">
        <v>0</v>
      </c>
      <c r="D3" t="s">
        <v>22053</v>
      </c>
      <c r="E3">
        <v>6</v>
      </c>
      <c r="F3" t="s">
        <v>22137</v>
      </c>
      <c r="H3" t="s">
        <v>25944</v>
      </c>
    </row>
    <row r="4" spans="1:8">
      <c r="A4">
        <v>2</v>
      </c>
      <c r="B4">
        <v>4</v>
      </c>
      <c r="C4">
        <v>0</v>
      </c>
      <c r="D4" t="s">
        <v>22054</v>
      </c>
      <c r="E4">
        <v>6</v>
      </c>
      <c r="F4" t="s">
        <v>22138</v>
      </c>
      <c r="H4" t="s">
        <v>25945</v>
      </c>
    </row>
    <row r="5" spans="1:8">
      <c r="A5">
        <v>3</v>
      </c>
      <c r="B5">
        <v>3</v>
      </c>
      <c r="C5">
        <v>0</v>
      </c>
      <c r="D5" t="s">
        <v>22055</v>
      </c>
      <c r="E5">
        <v>8</v>
      </c>
      <c r="F5" t="s">
        <v>22139</v>
      </c>
      <c r="H5" t="s">
        <v>25946</v>
      </c>
    </row>
    <row r="6" spans="1:8">
      <c r="A6">
        <v>4</v>
      </c>
      <c r="B6">
        <v>3</v>
      </c>
      <c r="C6">
        <v>6</v>
      </c>
      <c r="D6" t="s">
        <v>22056</v>
      </c>
      <c r="E6">
        <v>8</v>
      </c>
      <c r="F6" t="s">
        <v>22140</v>
      </c>
      <c r="H6" t="s">
        <v>25947</v>
      </c>
    </row>
    <row r="7" spans="1:8">
      <c r="A7">
        <v>5</v>
      </c>
      <c r="B7">
        <v>1</v>
      </c>
      <c r="C7">
        <v>0</v>
      </c>
      <c r="D7" t="s">
        <v>22057</v>
      </c>
      <c r="E7">
        <v>6</v>
      </c>
      <c r="F7" t="s">
        <v>22141</v>
      </c>
      <c r="H7" t="s">
        <v>25948</v>
      </c>
    </row>
    <row r="8" spans="1:8">
      <c r="A8">
        <v>6</v>
      </c>
      <c r="B8">
        <v>2</v>
      </c>
      <c r="C8">
        <v>0</v>
      </c>
      <c r="D8" t="s">
        <v>22058</v>
      </c>
      <c r="E8">
        <v>6</v>
      </c>
      <c r="F8" t="s">
        <v>22141</v>
      </c>
      <c r="H8" t="s">
        <v>25949</v>
      </c>
    </row>
    <row r="9" spans="1:8">
      <c r="A9">
        <v>7</v>
      </c>
      <c r="B9">
        <v>4</v>
      </c>
      <c r="C9">
        <v>0</v>
      </c>
      <c r="D9" t="s">
        <v>22059</v>
      </c>
      <c r="E9">
        <v>5</v>
      </c>
      <c r="F9" t="s">
        <v>22141</v>
      </c>
      <c r="H9" t="s">
        <v>25950</v>
      </c>
    </row>
    <row r="10" spans="1:8">
      <c r="A10">
        <v>8</v>
      </c>
      <c r="B10">
        <v>3</v>
      </c>
      <c r="C10">
        <v>0</v>
      </c>
      <c r="D10" t="s">
        <v>22060</v>
      </c>
      <c r="E10">
        <v>8</v>
      </c>
      <c r="F10" t="s">
        <v>22141</v>
      </c>
      <c r="H10" t="s">
        <v>25951</v>
      </c>
    </row>
    <row r="11" spans="1:8">
      <c r="A11">
        <v>9</v>
      </c>
      <c r="B11">
        <v>1</v>
      </c>
      <c r="C11">
        <v>0</v>
      </c>
      <c r="D11" t="s">
        <v>22061</v>
      </c>
      <c r="E11">
        <v>4</v>
      </c>
      <c r="F11" t="s">
        <v>22142</v>
      </c>
      <c r="H11" t="s">
        <v>25952</v>
      </c>
    </row>
    <row r="12" spans="1:8">
      <c r="A12">
        <v>10</v>
      </c>
      <c r="B12">
        <v>2</v>
      </c>
      <c r="C12">
        <v>0</v>
      </c>
      <c r="D12" t="s">
        <v>22062</v>
      </c>
      <c r="E12">
        <v>8</v>
      </c>
      <c r="F12" t="s">
        <v>22142</v>
      </c>
      <c r="H12" t="s">
        <v>25953</v>
      </c>
    </row>
    <row r="13" spans="1:8">
      <c r="A13">
        <v>11</v>
      </c>
      <c r="B13">
        <v>4</v>
      </c>
      <c r="C13">
        <v>0</v>
      </c>
      <c r="D13" t="s">
        <v>22063</v>
      </c>
      <c r="E13">
        <v>2</v>
      </c>
      <c r="F13" t="s">
        <v>22142</v>
      </c>
      <c r="H13" t="s">
        <v>25954</v>
      </c>
    </row>
    <row r="14" spans="1:8">
      <c r="A14">
        <v>12</v>
      </c>
      <c r="B14">
        <v>3</v>
      </c>
      <c r="C14">
        <v>0</v>
      </c>
      <c r="D14" t="s">
        <v>22064</v>
      </c>
      <c r="E14">
        <v>8</v>
      </c>
      <c r="F14" t="s">
        <v>22142</v>
      </c>
      <c r="H14" t="s">
        <v>25955</v>
      </c>
    </row>
    <row r="15" spans="1:8">
      <c r="A15">
        <v>13</v>
      </c>
      <c r="B15">
        <v>1</v>
      </c>
      <c r="C15">
        <v>0</v>
      </c>
      <c r="D15" t="s">
        <v>22065</v>
      </c>
      <c r="E15">
        <v>3</v>
      </c>
      <c r="F15" t="s">
        <v>22143</v>
      </c>
      <c r="H15" t="s">
        <v>25956</v>
      </c>
    </row>
    <row r="16" spans="1:8">
      <c r="A16">
        <v>14</v>
      </c>
      <c r="B16">
        <v>2</v>
      </c>
      <c r="C16">
        <v>0</v>
      </c>
      <c r="D16" t="s">
        <v>22066</v>
      </c>
      <c r="E16">
        <v>8</v>
      </c>
      <c r="F16" t="s">
        <v>22143</v>
      </c>
      <c r="H16" t="s">
        <v>25957</v>
      </c>
    </row>
    <row r="17" spans="1:8">
      <c r="A17">
        <v>15</v>
      </c>
      <c r="B17">
        <v>3</v>
      </c>
      <c r="C17">
        <v>0</v>
      </c>
      <c r="D17" t="s">
        <v>22067</v>
      </c>
      <c r="E17">
        <v>8</v>
      </c>
      <c r="F17" t="s">
        <v>22143</v>
      </c>
      <c r="H17" t="s">
        <v>25958</v>
      </c>
    </row>
    <row r="18" spans="1:8">
      <c r="A18">
        <v>16</v>
      </c>
      <c r="B18">
        <v>4</v>
      </c>
      <c r="C18">
        <v>0</v>
      </c>
      <c r="D18" t="s">
        <v>22068</v>
      </c>
      <c r="E18">
        <v>4</v>
      </c>
      <c r="F18" t="s">
        <v>22143</v>
      </c>
      <c r="H18" t="s">
        <v>25959</v>
      </c>
    </row>
    <row r="19" spans="1:8">
      <c r="A19">
        <v>17</v>
      </c>
      <c r="B19">
        <v>1</v>
      </c>
      <c r="C19">
        <v>0</v>
      </c>
      <c r="D19" t="s">
        <v>22069</v>
      </c>
      <c r="E19">
        <v>8</v>
      </c>
      <c r="F19" t="s">
        <v>22144</v>
      </c>
      <c r="H19" t="s">
        <v>25960</v>
      </c>
    </row>
    <row r="20" spans="1:8">
      <c r="A20">
        <v>18</v>
      </c>
      <c r="B20">
        <v>2</v>
      </c>
      <c r="C20">
        <v>0</v>
      </c>
      <c r="D20" t="s">
        <v>22070</v>
      </c>
      <c r="E20">
        <v>7</v>
      </c>
      <c r="F20" t="s">
        <v>22144</v>
      </c>
      <c r="H20" t="s">
        <v>25961</v>
      </c>
    </row>
    <row r="21" spans="1:8">
      <c r="A21">
        <v>19</v>
      </c>
      <c r="B21">
        <v>3</v>
      </c>
      <c r="C21">
        <v>0</v>
      </c>
      <c r="D21" t="s">
        <v>22071</v>
      </c>
      <c r="E21">
        <v>8</v>
      </c>
      <c r="F21" t="s">
        <v>22144</v>
      </c>
      <c r="H21" t="s">
        <v>25962</v>
      </c>
    </row>
    <row r="22" spans="1:8">
      <c r="A22">
        <v>20</v>
      </c>
      <c r="B22">
        <v>1</v>
      </c>
      <c r="C22">
        <v>0</v>
      </c>
      <c r="D22" t="s">
        <v>22072</v>
      </c>
      <c r="E22">
        <v>8</v>
      </c>
      <c r="F22" t="s">
        <v>22145</v>
      </c>
      <c r="H22" t="s">
        <v>25963</v>
      </c>
    </row>
    <row r="23" spans="1:8">
      <c r="A23">
        <v>21</v>
      </c>
      <c r="B23">
        <v>2</v>
      </c>
      <c r="C23">
        <v>0</v>
      </c>
      <c r="D23" t="s">
        <v>22073</v>
      </c>
      <c r="E23">
        <v>5</v>
      </c>
      <c r="F23" t="s">
        <v>22145</v>
      </c>
      <c r="H23" t="s">
        <v>25964</v>
      </c>
    </row>
    <row r="24" spans="1:8">
      <c r="A24">
        <v>22</v>
      </c>
      <c r="B24">
        <v>3</v>
      </c>
      <c r="C24">
        <v>0</v>
      </c>
      <c r="D24" t="s">
        <v>22074</v>
      </c>
      <c r="E24">
        <v>8</v>
      </c>
      <c r="F24" t="s">
        <v>22145</v>
      </c>
      <c r="H24" t="s">
        <v>25965</v>
      </c>
    </row>
    <row r="25" spans="1:8">
      <c r="A25">
        <v>23</v>
      </c>
      <c r="B25">
        <v>4</v>
      </c>
      <c r="C25">
        <v>0</v>
      </c>
      <c r="D25" t="s">
        <v>22075</v>
      </c>
      <c r="E25">
        <v>6</v>
      </c>
      <c r="F25" t="s">
        <v>22145</v>
      </c>
      <c r="H25" t="s">
        <v>25966</v>
      </c>
    </row>
    <row r="26" spans="1:8">
      <c r="A26">
        <v>24</v>
      </c>
      <c r="B26">
        <v>3</v>
      </c>
      <c r="C26">
        <v>0</v>
      </c>
      <c r="D26" t="s">
        <v>22076</v>
      </c>
      <c r="E26">
        <v>8</v>
      </c>
      <c r="F26" t="s">
        <v>22146</v>
      </c>
      <c r="H26" t="s">
        <v>25967</v>
      </c>
    </row>
    <row r="27" spans="1:8">
      <c r="A27">
        <v>25</v>
      </c>
      <c r="B27">
        <v>1</v>
      </c>
      <c r="C27">
        <v>0</v>
      </c>
      <c r="D27" t="s">
        <v>22077</v>
      </c>
      <c r="E27">
        <v>8</v>
      </c>
      <c r="F27" t="s">
        <v>22146</v>
      </c>
      <c r="H27" t="s">
        <v>25968</v>
      </c>
    </row>
    <row r="28" spans="1:8">
      <c r="A28">
        <v>26</v>
      </c>
      <c r="B28">
        <v>2</v>
      </c>
      <c r="C28">
        <v>0</v>
      </c>
      <c r="D28" t="s">
        <v>22078</v>
      </c>
      <c r="E28">
        <v>5</v>
      </c>
      <c r="F28" t="s">
        <v>22146</v>
      </c>
      <c r="H28" t="s">
        <v>25969</v>
      </c>
    </row>
    <row r="29" spans="1:8">
      <c r="A29">
        <v>27</v>
      </c>
      <c r="B29">
        <v>1</v>
      </c>
      <c r="C29">
        <v>0</v>
      </c>
      <c r="D29" t="s">
        <v>22079</v>
      </c>
      <c r="E29">
        <v>4</v>
      </c>
      <c r="F29" t="s">
        <v>22147</v>
      </c>
      <c r="H29" t="s">
        <v>25970</v>
      </c>
    </row>
    <row r="30" spans="1:8">
      <c r="A30">
        <v>28</v>
      </c>
      <c r="B30">
        <v>2</v>
      </c>
      <c r="C30">
        <v>0</v>
      </c>
      <c r="D30" t="s">
        <v>22078</v>
      </c>
      <c r="E30">
        <v>5</v>
      </c>
      <c r="F30" t="s">
        <v>22147</v>
      </c>
      <c r="H30" t="s">
        <v>25971</v>
      </c>
    </row>
    <row r="31" spans="1:8">
      <c r="A31">
        <v>29</v>
      </c>
      <c r="B31">
        <v>1</v>
      </c>
      <c r="C31">
        <v>0</v>
      </c>
      <c r="D31" t="s">
        <v>22080</v>
      </c>
      <c r="E31">
        <v>4</v>
      </c>
      <c r="F31" t="s">
        <v>22148</v>
      </c>
      <c r="H31" t="s">
        <v>25972</v>
      </c>
    </row>
    <row r="32" spans="1:8">
      <c r="A32">
        <v>30</v>
      </c>
      <c r="B32">
        <v>2</v>
      </c>
      <c r="C32">
        <v>0</v>
      </c>
      <c r="D32" t="s">
        <v>22081</v>
      </c>
      <c r="E32">
        <v>5</v>
      </c>
      <c r="F32" t="s">
        <v>22148</v>
      </c>
      <c r="H32" t="s">
        <v>25973</v>
      </c>
    </row>
    <row r="33" spans="1:8">
      <c r="A33">
        <v>31</v>
      </c>
      <c r="B33">
        <v>3</v>
      </c>
      <c r="C33">
        <v>0</v>
      </c>
      <c r="D33" t="s">
        <v>22082</v>
      </c>
      <c r="E33">
        <v>8</v>
      </c>
      <c r="F33" t="s">
        <v>22148</v>
      </c>
      <c r="H33" t="s">
        <v>25974</v>
      </c>
    </row>
    <row r="34" spans="1:8">
      <c r="A34">
        <v>32</v>
      </c>
      <c r="B34">
        <v>4</v>
      </c>
      <c r="C34">
        <v>0</v>
      </c>
      <c r="D34" t="s">
        <v>22083</v>
      </c>
      <c r="E34">
        <v>4</v>
      </c>
      <c r="F34" t="s">
        <v>22148</v>
      </c>
      <c r="H34" t="s">
        <v>25975</v>
      </c>
    </row>
    <row r="35" spans="1:8">
      <c r="A35">
        <v>33</v>
      </c>
      <c r="B35">
        <v>1</v>
      </c>
      <c r="C35">
        <v>0</v>
      </c>
      <c r="D35" t="s">
        <v>22084</v>
      </c>
      <c r="E35">
        <v>8</v>
      </c>
      <c r="F35" t="s">
        <v>22149</v>
      </c>
      <c r="H35" t="s">
        <v>25976</v>
      </c>
    </row>
    <row r="36" spans="1:8">
      <c r="A36">
        <v>34</v>
      </c>
      <c r="B36">
        <v>2</v>
      </c>
      <c r="C36">
        <v>0</v>
      </c>
      <c r="D36" t="s">
        <v>22085</v>
      </c>
      <c r="E36">
        <v>8</v>
      </c>
      <c r="F36" t="s">
        <v>22149</v>
      </c>
      <c r="H36" t="s">
        <v>25977</v>
      </c>
    </row>
    <row r="37" spans="1:8">
      <c r="A37">
        <v>35</v>
      </c>
      <c r="B37">
        <v>3</v>
      </c>
      <c r="C37">
        <v>0</v>
      </c>
      <c r="D37" t="s">
        <v>22086</v>
      </c>
      <c r="E37">
        <v>8</v>
      </c>
      <c r="F37" t="s">
        <v>22149</v>
      </c>
      <c r="H37" t="s">
        <v>25978</v>
      </c>
    </row>
    <row r="38" spans="1:8">
      <c r="A38">
        <v>36</v>
      </c>
      <c r="B38">
        <v>3</v>
      </c>
      <c r="C38">
        <v>0</v>
      </c>
      <c r="D38" t="s">
        <v>22087</v>
      </c>
      <c r="E38">
        <v>8</v>
      </c>
      <c r="F38" t="s">
        <v>22150</v>
      </c>
      <c r="H38" t="s">
        <v>25979</v>
      </c>
    </row>
    <row r="39" spans="1:8">
      <c r="A39">
        <v>37</v>
      </c>
      <c r="B39">
        <v>1</v>
      </c>
      <c r="C39">
        <v>0</v>
      </c>
      <c r="D39" t="s">
        <v>22088</v>
      </c>
      <c r="E39">
        <v>5</v>
      </c>
      <c r="F39" t="s">
        <v>22151</v>
      </c>
      <c r="H39" t="s">
        <v>25980</v>
      </c>
    </row>
    <row r="40" spans="1:8">
      <c r="A40">
        <v>38</v>
      </c>
      <c r="B40">
        <v>2</v>
      </c>
      <c r="C40">
        <v>0</v>
      </c>
      <c r="D40" t="s">
        <v>22089</v>
      </c>
      <c r="E40">
        <v>5</v>
      </c>
      <c r="F40" t="s">
        <v>22151</v>
      </c>
      <c r="H40" t="s">
        <v>25981</v>
      </c>
    </row>
    <row r="41" spans="1:8">
      <c r="A41">
        <v>39</v>
      </c>
      <c r="B41">
        <v>5</v>
      </c>
      <c r="C41">
        <v>0</v>
      </c>
      <c r="D41" t="s">
        <v>22090</v>
      </c>
      <c r="E41">
        <v>8</v>
      </c>
      <c r="F41" t="s">
        <v>22152</v>
      </c>
      <c r="H41" t="s">
        <v>25982</v>
      </c>
    </row>
    <row r="42" spans="1:8">
      <c r="A42">
        <v>40</v>
      </c>
      <c r="B42">
        <v>4</v>
      </c>
      <c r="C42">
        <v>0</v>
      </c>
      <c r="D42" t="s">
        <v>22091</v>
      </c>
      <c r="E42">
        <v>6</v>
      </c>
      <c r="F42" t="s">
        <v>22146</v>
      </c>
      <c r="H42" t="s">
        <v>25983</v>
      </c>
    </row>
    <row r="43" spans="1:8">
      <c r="A43">
        <v>41</v>
      </c>
      <c r="B43">
        <v>1</v>
      </c>
      <c r="C43">
        <v>0</v>
      </c>
      <c r="D43" t="s">
        <v>22092</v>
      </c>
      <c r="E43">
        <v>6</v>
      </c>
      <c r="F43" t="s">
        <v>22153</v>
      </c>
      <c r="H43" t="s">
        <v>25984</v>
      </c>
    </row>
    <row r="44" spans="1:8">
      <c r="A44">
        <v>42</v>
      </c>
      <c r="B44">
        <v>2</v>
      </c>
      <c r="C44">
        <v>0</v>
      </c>
      <c r="D44" t="s">
        <v>22093</v>
      </c>
      <c r="E44">
        <v>8</v>
      </c>
      <c r="F44" t="s">
        <v>22153</v>
      </c>
      <c r="H44" t="s">
        <v>25985</v>
      </c>
    </row>
    <row r="45" spans="1:8">
      <c r="A45">
        <v>43</v>
      </c>
      <c r="B45">
        <v>4</v>
      </c>
      <c r="C45">
        <v>0</v>
      </c>
      <c r="D45" t="s">
        <v>22094</v>
      </c>
      <c r="E45">
        <v>5</v>
      </c>
      <c r="F45" t="s">
        <v>22153</v>
      </c>
      <c r="H45" t="s">
        <v>25986</v>
      </c>
    </row>
    <row r="46" spans="1:8">
      <c r="A46">
        <v>44</v>
      </c>
      <c r="B46">
        <v>3</v>
      </c>
      <c r="C46">
        <v>0</v>
      </c>
      <c r="D46" t="s">
        <v>22095</v>
      </c>
      <c r="E46">
        <v>8</v>
      </c>
      <c r="F46" t="s">
        <v>22153</v>
      </c>
      <c r="H46" t="s">
        <v>25987</v>
      </c>
    </row>
    <row r="47" spans="1:8">
      <c r="A47">
        <v>45</v>
      </c>
      <c r="B47">
        <v>4</v>
      </c>
      <c r="C47">
        <v>0</v>
      </c>
      <c r="D47" t="s">
        <v>22096</v>
      </c>
      <c r="E47">
        <v>7</v>
      </c>
      <c r="F47" t="s">
        <v>22149</v>
      </c>
      <c r="H47" t="s">
        <v>25988</v>
      </c>
    </row>
    <row r="48" spans="1:8">
      <c r="A48">
        <v>46</v>
      </c>
      <c r="B48">
        <v>3</v>
      </c>
      <c r="C48">
        <v>0</v>
      </c>
      <c r="D48" t="s">
        <v>22097</v>
      </c>
      <c r="E48">
        <v>8</v>
      </c>
      <c r="F48" t="s">
        <v>22154</v>
      </c>
      <c r="H48" t="s">
        <v>25989</v>
      </c>
    </row>
    <row r="49" spans="1:8">
      <c r="A49">
        <v>47</v>
      </c>
      <c r="B49">
        <v>3</v>
      </c>
      <c r="C49">
        <v>6</v>
      </c>
      <c r="D49" t="s">
        <v>22098</v>
      </c>
      <c r="E49">
        <v>8</v>
      </c>
      <c r="F49" t="s">
        <v>22155</v>
      </c>
      <c r="H49" t="s">
        <v>25986</v>
      </c>
    </row>
    <row r="50" spans="1:8">
      <c r="A50">
        <v>48</v>
      </c>
      <c r="B50">
        <v>3</v>
      </c>
      <c r="C50">
        <v>0</v>
      </c>
      <c r="D50" t="s">
        <v>22099</v>
      </c>
      <c r="E50">
        <v>8</v>
      </c>
      <c r="F50" t="s">
        <v>22156</v>
      </c>
      <c r="H50" t="s">
        <v>25990</v>
      </c>
    </row>
    <row r="51" spans="1:8">
      <c r="A51">
        <v>49</v>
      </c>
      <c r="B51">
        <v>1</v>
      </c>
      <c r="C51">
        <v>0</v>
      </c>
      <c r="D51" t="s">
        <v>22100</v>
      </c>
      <c r="E51">
        <v>3</v>
      </c>
      <c r="F51" t="s">
        <v>22156</v>
      </c>
      <c r="H51" t="s">
        <v>25991</v>
      </c>
    </row>
    <row r="52" spans="1:8">
      <c r="A52">
        <v>50</v>
      </c>
      <c r="B52">
        <v>2</v>
      </c>
      <c r="C52">
        <v>0</v>
      </c>
      <c r="D52" t="s">
        <v>22101</v>
      </c>
      <c r="E52">
        <v>5</v>
      </c>
      <c r="F52" t="s">
        <v>22156</v>
      </c>
      <c r="H52" t="s">
        <v>25992</v>
      </c>
    </row>
    <row r="53" spans="1:8">
      <c r="A53">
        <v>51</v>
      </c>
      <c r="B53">
        <v>4</v>
      </c>
      <c r="C53">
        <v>0</v>
      </c>
      <c r="D53" t="s">
        <v>22102</v>
      </c>
      <c r="E53">
        <v>8</v>
      </c>
      <c r="F53" t="s">
        <v>22156</v>
      </c>
      <c r="H53" t="s">
        <v>25993</v>
      </c>
    </row>
    <row r="54" spans="1:8">
      <c r="A54">
        <v>52</v>
      </c>
      <c r="B54">
        <v>1</v>
      </c>
      <c r="C54">
        <v>0</v>
      </c>
      <c r="D54" t="s">
        <v>22103</v>
      </c>
      <c r="E54">
        <v>6</v>
      </c>
      <c r="F54" t="s">
        <v>22157</v>
      </c>
      <c r="H54" t="s">
        <v>25994</v>
      </c>
    </row>
    <row r="55" spans="1:8">
      <c r="A55">
        <v>53</v>
      </c>
      <c r="B55">
        <v>2</v>
      </c>
      <c r="C55">
        <v>0</v>
      </c>
      <c r="D55" t="s">
        <v>22104</v>
      </c>
      <c r="E55">
        <v>6</v>
      </c>
      <c r="F55" t="s">
        <v>22157</v>
      </c>
      <c r="H55" t="s">
        <v>25995</v>
      </c>
    </row>
    <row r="56" spans="1:8">
      <c r="A56">
        <v>54</v>
      </c>
      <c r="B56">
        <v>3</v>
      </c>
      <c r="C56">
        <v>0</v>
      </c>
      <c r="D56" t="s">
        <v>22105</v>
      </c>
      <c r="E56">
        <v>8</v>
      </c>
      <c r="F56" t="s">
        <v>22157</v>
      </c>
      <c r="H56" t="s">
        <v>25996</v>
      </c>
    </row>
    <row r="57" spans="1:8">
      <c r="A57">
        <v>55</v>
      </c>
      <c r="B57">
        <v>4</v>
      </c>
      <c r="C57">
        <v>0</v>
      </c>
      <c r="D57" t="s">
        <v>22106</v>
      </c>
      <c r="E57">
        <v>8</v>
      </c>
      <c r="F57" t="s">
        <v>22157</v>
      </c>
      <c r="H57" t="s">
        <v>25997</v>
      </c>
    </row>
    <row r="58" spans="1:8">
      <c r="A58">
        <v>56</v>
      </c>
      <c r="B58">
        <v>1</v>
      </c>
      <c r="C58">
        <v>0</v>
      </c>
      <c r="D58" t="s">
        <v>22107</v>
      </c>
      <c r="E58">
        <v>5</v>
      </c>
      <c r="F58" t="s">
        <v>22158</v>
      </c>
      <c r="H58" t="s">
        <v>25998</v>
      </c>
    </row>
    <row r="59" spans="1:8">
      <c r="A59">
        <v>57</v>
      </c>
      <c r="B59">
        <v>2</v>
      </c>
      <c r="C59">
        <v>0</v>
      </c>
      <c r="D59" t="s">
        <v>22108</v>
      </c>
      <c r="E59">
        <v>7</v>
      </c>
      <c r="F59" t="s">
        <v>22158</v>
      </c>
      <c r="H59" t="s">
        <v>25999</v>
      </c>
    </row>
    <row r="60" spans="1:8">
      <c r="A60">
        <v>58</v>
      </c>
      <c r="B60">
        <v>3</v>
      </c>
      <c r="C60">
        <v>0</v>
      </c>
      <c r="D60" t="s">
        <v>22109</v>
      </c>
      <c r="E60">
        <v>8</v>
      </c>
      <c r="F60" t="s">
        <v>22158</v>
      </c>
      <c r="H60" t="s">
        <v>26000</v>
      </c>
    </row>
    <row r="61" spans="1:8">
      <c r="A61">
        <v>59</v>
      </c>
      <c r="B61">
        <v>4</v>
      </c>
      <c r="C61">
        <v>0</v>
      </c>
      <c r="D61" t="s">
        <v>22110</v>
      </c>
      <c r="E61">
        <v>8</v>
      </c>
      <c r="F61" t="s">
        <v>22158</v>
      </c>
      <c r="H61" t="s">
        <v>26001</v>
      </c>
    </row>
    <row r="62" spans="1:8">
      <c r="A62">
        <v>60</v>
      </c>
      <c r="B62">
        <v>1</v>
      </c>
      <c r="C62">
        <v>6</v>
      </c>
      <c r="D62" t="s">
        <v>22111</v>
      </c>
      <c r="E62">
        <v>4</v>
      </c>
      <c r="F62" t="s">
        <v>22159</v>
      </c>
      <c r="H62" t="s">
        <v>26002</v>
      </c>
    </row>
    <row r="63" spans="1:8">
      <c r="A63">
        <v>61</v>
      </c>
      <c r="B63">
        <v>2</v>
      </c>
      <c r="C63">
        <v>6</v>
      </c>
      <c r="D63" t="s">
        <v>22112</v>
      </c>
      <c r="E63">
        <v>7</v>
      </c>
      <c r="F63" t="s">
        <v>22159</v>
      </c>
      <c r="H63" t="s">
        <v>26003</v>
      </c>
    </row>
    <row r="64" spans="1:8">
      <c r="A64">
        <v>62</v>
      </c>
      <c r="B64">
        <v>4</v>
      </c>
      <c r="C64">
        <v>6</v>
      </c>
      <c r="D64" t="s">
        <v>22113</v>
      </c>
      <c r="E64">
        <v>8</v>
      </c>
      <c r="F64" t="s">
        <v>22159</v>
      </c>
      <c r="H64" t="s">
        <v>26004</v>
      </c>
    </row>
    <row r="65" spans="1:8">
      <c r="A65">
        <v>63</v>
      </c>
      <c r="B65">
        <v>3</v>
      </c>
      <c r="C65">
        <v>6</v>
      </c>
      <c r="D65" t="s">
        <v>22114</v>
      </c>
      <c r="E65">
        <v>8</v>
      </c>
      <c r="F65" t="s">
        <v>22159</v>
      </c>
      <c r="H65" t="s">
        <v>26005</v>
      </c>
    </row>
    <row r="66" spans="1:8">
      <c r="A66">
        <v>64</v>
      </c>
      <c r="B66">
        <v>3</v>
      </c>
      <c r="C66">
        <v>6</v>
      </c>
      <c r="D66" t="s">
        <v>22115</v>
      </c>
      <c r="E66">
        <v>8</v>
      </c>
      <c r="F66" t="s">
        <v>22160</v>
      </c>
      <c r="H66" t="s">
        <v>26006</v>
      </c>
    </row>
    <row r="67" spans="1:8">
      <c r="A67">
        <v>65</v>
      </c>
      <c r="B67">
        <v>1</v>
      </c>
      <c r="C67">
        <v>0</v>
      </c>
      <c r="D67" t="s">
        <v>22116</v>
      </c>
      <c r="E67">
        <v>5</v>
      </c>
      <c r="F67" t="s">
        <v>22161</v>
      </c>
      <c r="H67" t="s">
        <v>26007</v>
      </c>
    </row>
    <row r="68" spans="1:8">
      <c r="A68">
        <v>66</v>
      </c>
      <c r="B68">
        <v>2</v>
      </c>
      <c r="C68">
        <v>0</v>
      </c>
      <c r="D68" t="s">
        <v>22117</v>
      </c>
      <c r="E68">
        <v>6</v>
      </c>
      <c r="F68" t="s">
        <v>22161</v>
      </c>
      <c r="H68" t="s">
        <v>26008</v>
      </c>
    </row>
    <row r="69" spans="1:8">
      <c r="A69">
        <v>67</v>
      </c>
      <c r="B69">
        <v>3</v>
      </c>
      <c r="C69">
        <v>0</v>
      </c>
      <c r="D69" t="s">
        <v>22118</v>
      </c>
      <c r="E69">
        <v>8</v>
      </c>
      <c r="F69" t="s">
        <v>22161</v>
      </c>
      <c r="H69" t="s">
        <v>26009</v>
      </c>
    </row>
    <row r="70" spans="1:8">
      <c r="A70">
        <v>68</v>
      </c>
      <c r="B70">
        <v>1</v>
      </c>
      <c r="C70">
        <v>0</v>
      </c>
      <c r="D70" t="s">
        <v>22119</v>
      </c>
      <c r="E70">
        <v>1</v>
      </c>
      <c r="F70" t="s">
        <v>22162</v>
      </c>
      <c r="H70" t="s">
        <v>26010</v>
      </c>
    </row>
    <row r="71" spans="1:8">
      <c r="A71">
        <v>69</v>
      </c>
      <c r="B71">
        <v>2</v>
      </c>
      <c r="C71">
        <v>0</v>
      </c>
      <c r="D71" t="s">
        <v>22119</v>
      </c>
      <c r="E71">
        <v>1</v>
      </c>
      <c r="F71" t="s">
        <v>22163</v>
      </c>
      <c r="H71" t="s">
        <v>26011</v>
      </c>
    </row>
    <row r="72" spans="1:8">
      <c r="A72">
        <v>70</v>
      </c>
      <c r="B72">
        <v>4</v>
      </c>
      <c r="C72">
        <v>0</v>
      </c>
      <c r="D72" t="s">
        <v>22119</v>
      </c>
      <c r="E72">
        <v>1</v>
      </c>
      <c r="F72" t="s">
        <v>22164</v>
      </c>
      <c r="H72" t="s">
        <v>26012</v>
      </c>
    </row>
    <row r="73" spans="1:8">
      <c r="A73">
        <v>71</v>
      </c>
      <c r="B73">
        <v>3</v>
      </c>
      <c r="C73">
        <v>0</v>
      </c>
      <c r="D73" t="s">
        <v>22120</v>
      </c>
      <c r="E73">
        <v>8</v>
      </c>
      <c r="F73" t="s">
        <v>22165</v>
      </c>
      <c r="H73" t="s">
        <v>26013</v>
      </c>
    </row>
    <row r="74" spans="1:8">
      <c r="A74">
        <v>72</v>
      </c>
      <c r="B74">
        <v>1</v>
      </c>
      <c r="C74">
        <v>0</v>
      </c>
      <c r="D74" t="s">
        <v>22121</v>
      </c>
      <c r="E74">
        <v>8</v>
      </c>
      <c r="F74" t="s">
        <v>22166</v>
      </c>
      <c r="H74" t="s">
        <v>26014</v>
      </c>
    </row>
    <row r="75" spans="1:8">
      <c r="A75">
        <v>73</v>
      </c>
      <c r="B75">
        <v>2</v>
      </c>
      <c r="C75">
        <v>0</v>
      </c>
      <c r="D75" t="s">
        <v>22122</v>
      </c>
      <c r="E75">
        <v>5</v>
      </c>
      <c r="F75" t="s">
        <v>22166</v>
      </c>
      <c r="H75" t="s">
        <v>26015</v>
      </c>
    </row>
    <row r="76" spans="1:8">
      <c r="A76">
        <v>74</v>
      </c>
      <c r="B76">
        <v>3</v>
      </c>
      <c r="C76">
        <v>0</v>
      </c>
      <c r="D76" t="s">
        <v>22123</v>
      </c>
      <c r="E76">
        <v>8</v>
      </c>
      <c r="F76" t="s">
        <v>22166</v>
      </c>
      <c r="H76" t="s">
        <v>26016</v>
      </c>
    </row>
    <row r="77" spans="1:8">
      <c r="A77">
        <v>75</v>
      </c>
      <c r="B77">
        <v>4</v>
      </c>
      <c r="C77">
        <v>0</v>
      </c>
      <c r="D77" t="s">
        <v>22124</v>
      </c>
      <c r="E77">
        <v>8</v>
      </c>
      <c r="F77" t="s">
        <v>22166</v>
      </c>
      <c r="H77" t="s">
        <v>26017</v>
      </c>
    </row>
    <row r="78" spans="1:8">
      <c r="A78">
        <v>76</v>
      </c>
      <c r="B78">
        <v>1</v>
      </c>
      <c r="C78">
        <v>0</v>
      </c>
      <c r="D78" t="s">
        <v>22125</v>
      </c>
      <c r="E78">
        <v>4</v>
      </c>
      <c r="F78" t="s">
        <v>22167</v>
      </c>
      <c r="H78" t="s">
        <v>26018</v>
      </c>
    </row>
    <row r="79" spans="1:8">
      <c r="A79">
        <v>77</v>
      </c>
      <c r="B79">
        <v>2</v>
      </c>
      <c r="C79">
        <v>0</v>
      </c>
      <c r="D79" t="s">
        <v>22126</v>
      </c>
      <c r="E79">
        <v>4</v>
      </c>
      <c r="F79" t="s">
        <v>22167</v>
      </c>
      <c r="H79" t="s">
        <v>26019</v>
      </c>
    </row>
    <row r="80" spans="1:8">
      <c r="A80">
        <v>78</v>
      </c>
      <c r="B80">
        <v>3</v>
      </c>
      <c r="C80">
        <v>0</v>
      </c>
      <c r="D80" t="s">
        <v>22127</v>
      </c>
      <c r="E80">
        <v>8</v>
      </c>
      <c r="F80" t="s">
        <v>22167</v>
      </c>
      <c r="H80" t="s">
        <v>26020</v>
      </c>
    </row>
    <row r="81" spans="1:8">
      <c r="A81">
        <v>79</v>
      </c>
      <c r="B81">
        <v>4</v>
      </c>
      <c r="C81">
        <v>0</v>
      </c>
      <c r="D81" t="s">
        <v>22128</v>
      </c>
      <c r="E81">
        <v>4</v>
      </c>
      <c r="F81" t="s">
        <v>22167</v>
      </c>
      <c r="H81" t="s">
        <v>26021</v>
      </c>
    </row>
    <row r="82" spans="1:8">
      <c r="A82">
        <v>80</v>
      </c>
      <c r="B82">
        <v>1</v>
      </c>
      <c r="C82">
        <v>0</v>
      </c>
      <c r="D82" t="s">
        <v>22129</v>
      </c>
      <c r="E82">
        <v>8</v>
      </c>
      <c r="F82" t="s">
        <v>22168</v>
      </c>
      <c r="H82" t="s">
        <v>26022</v>
      </c>
    </row>
    <row r="83" spans="1:8">
      <c r="A83">
        <v>81</v>
      </c>
      <c r="B83">
        <v>2</v>
      </c>
      <c r="C83">
        <v>0</v>
      </c>
      <c r="D83" t="s">
        <v>22130</v>
      </c>
      <c r="E83">
        <v>6</v>
      </c>
      <c r="F83" t="s">
        <v>22168</v>
      </c>
      <c r="H83" t="s">
        <v>26023</v>
      </c>
    </row>
    <row r="84" spans="1:8">
      <c r="A84">
        <v>82</v>
      </c>
      <c r="B84">
        <v>3</v>
      </c>
      <c r="C84">
        <v>6</v>
      </c>
      <c r="D84" t="s">
        <v>22131</v>
      </c>
      <c r="E84">
        <v>3</v>
      </c>
      <c r="F84" t="s">
        <v>22169</v>
      </c>
      <c r="H84" t="s">
        <v>26024</v>
      </c>
    </row>
    <row r="85" spans="1:8">
      <c r="A85">
        <v>83</v>
      </c>
      <c r="B85">
        <v>3</v>
      </c>
      <c r="C85">
        <v>6</v>
      </c>
      <c r="D85" t="s">
        <v>22132</v>
      </c>
      <c r="E85">
        <v>5</v>
      </c>
      <c r="F85" t="s">
        <v>22170</v>
      </c>
      <c r="H85" t="s">
        <v>26025</v>
      </c>
    </row>
    <row r="86" spans="1:8">
      <c r="A86">
        <v>84</v>
      </c>
      <c r="B86">
        <v>3</v>
      </c>
      <c r="C86">
        <v>6</v>
      </c>
      <c r="D86" t="s">
        <v>22133</v>
      </c>
      <c r="E86">
        <v>6</v>
      </c>
      <c r="F86" t="s">
        <v>22171</v>
      </c>
      <c r="H86" t="s">
        <v>26026</v>
      </c>
    </row>
    <row r="87" spans="1:8">
      <c r="A87">
        <v>85</v>
      </c>
      <c r="B87">
        <v>3</v>
      </c>
      <c r="C87">
        <v>0</v>
      </c>
      <c r="D87" t="s">
        <v>22134</v>
      </c>
      <c r="E87">
        <v>7</v>
      </c>
      <c r="F87" t="s">
        <v>22172</v>
      </c>
      <c r="H87" t="s">
        <v>26027</v>
      </c>
    </row>
    <row r="88" spans="1:8">
      <c r="A88">
        <v>86</v>
      </c>
      <c r="B88">
        <v>3</v>
      </c>
      <c r="C88">
        <v>0</v>
      </c>
      <c r="D88" t="s">
        <v>22127</v>
      </c>
      <c r="E88">
        <v>8</v>
      </c>
      <c r="F88" t="s">
        <v>22173</v>
      </c>
      <c r="H88" t="s">
        <v>26028</v>
      </c>
    </row>
    <row r="89" spans="1:8">
      <c r="A89">
        <v>87</v>
      </c>
      <c r="B89">
        <v>0</v>
      </c>
      <c r="C89">
        <v>0</v>
      </c>
      <c r="D89" t="s">
        <v>22135</v>
      </c>
      <c r="E89">
        <v>0</v>
      </c>
      <c r="H89" t="s">
        <v>26029</v>
      </c>
    </row>
    <row r="90" spans="1:8">
      <c r="A90">
        <v>88</v>
      </c>
      <c r="B90">
        <v>0</v>
      </c>
      <c r="C90">
        <v>0</v>
      </c>
      <c r="D90" t="s">
        <v>22135</v>
      </c>
      <c r="E90">
        <v>0</v>
      </c>
      <c r="H90" t="s">
        <v>26030</v>
      </c>
    </row>
    <row r="91" spans="1:8">
      <c r="A91">
        <v>89</v>
      </c>
      <c r="B91">
        <v>0</v>
      </c>
      <c r="C91">
        <v>0</v>
      </c>
      <c r="D91" t="s">
        <v>22135</v>
      </c>
      <c r="E91">
        <v>0</v>
      </c>
      <c r="H91" t="s">
        <v>26031</v>
      </c>
    </row>
    <row r="92" spans="1:8">
      <c r="A92">
        <v>90</v>
      </c>
      <c r="B92">
        <v>0</v>
      </c>
      <c r="C92">
        <v>0</v>
      </c>
      <c r="D92" t="s">
        <v>22135</v>
      </c>
      <c r="E92">
        <v>0</v>
      </c>
      <c r="H92" t="s">
        <v>26032</v>
      </c>
    </row>
    <row r="93" spans="1:8">
      <c r="A93">
        <v>91</v>
      </c>
      <c r="B93">
        <v>0</v>
      </c>
      <c r="C93">
        <v>0</v>
      </c>
      <c r="D93" t="s">
        <v>22135</v>
      </c>
      <c r="E93">
        <v>0</v>
      </c>
      <c r="H93" t="s">
        <v>26033</v>
      </c>
    </row>
    <row r="94" spans="1:8">
      <c r="A94">
        <v>92</v>
      </c>
      <c r="B94">
        <v>0</v>
      </c>
      <c r="C94">
        <v>0</v>
      </c>
      <c r="D94" t="s">
        <v>22135</v>
      </c>
      <c r="E94">
        <v>0</v>
      </c>
      <c r="H94" t="s">
        <v>26034</v>
      </c>
    </row>
    <row r="95" spans="1:8">
      <c r="A95">
        <v>93</v>
      </c>
      <c r="B95">
        <v>0</v>
      </c>
      <c r="C95">
        <v>0</v>
      </c>
      <c r="D95" t="s">
        <v>22135</v>
      </c>
      <c r="E95">
        <v>0</v>
      </c>
      <c r="H95" t="s">
        <v>26035</v>
      </c>
    </row>
    <row r="96" spans="1:8">
      <c r="A96">
        <v>94</v>
      </c>
      <c r="B96">
        <v>0</v>
      </c>
      <c r="C96">
        <v>0</v>
      </c>
      <c r="D96" t="s">
        <v>22135</v>
      </c>
      <c r="E96">
        <v>0</v>
      </c>
      <c r="H96" t="s">
        <v>26036</v>
      </c>
    </row>
    <row r="97" spans="1:8">
      <c r="A97">
        <v>95</v>
      </c>
      <c r="B97">
        <v>0</v>
      </c>
      <c r="C97">
        <v>0</v>
      </c>
      <c r="D97" t="s">
        <v>22135</v>
      </c>
      <c r="E97">
        <v>0</v>
      </c>
      <c r="H97" t="s">
        <v>26037</v>
      </c>
    </row>
    <row r="98" spans="1:8">
      <c r="A98">
        <v>96</v>
      </c>
      <c r="B98">
        <v>0</v>
      </c>
      <c r="C98">
        <v>0</v>
      </c>
      <c r="D98" t="s">
        <v>22135</v>
      </c>
      <c r="E98">
        <v>0</v>
      </c>
      <c r="H98" t="s">
        <v>26038</v>
      </c>
    </row>
    <row r="99" spans="1:8">
      <c r="A99">
        <v>97</v>
      </c>
      <c r="B99">
        <v>0</v>
      </c>
      <c r="C99">
        <v>0</v>
      </c>
      <c r="D99" t="s">
        <v>22135</v>
      </c>
      <c r="E99">
        <v>0</v>
      </c>
      <c r="H99" t="s">
        <v>26039</v>
      </c>
    </row>
    <row r="100" spans="1:8">
      <c r="A100">
        <v>98</v>
      </c>
      <c r="B100">
        <v>0</v>
      </c>
      <c r="C100">
        <v>0</v>
      </c>
      <c r="D100" t="s">
        <v>22135</v>
      </c>
      <c r="E100">
        <v>0</v>
      </c>
      <c r="H100" t="s">
        <v>26040</v>
      </c>
    </row>
    <row r="101" spans="1:8">
      <c r="A101">
        <v>99</v>
      </c>
      <c r="B101">
        <v>0</v>
      </c>
      <c r="C101">
        <v>0</v>
      </c>
      <c r="D101" t="s">
        <v>22135</v>
      </c>
      <c r="E101">
        <v>0</v>
      </c>
      <c r="H101" t="s">
        <v>26041</v>
      </c>
    </row>
    <row r="102" spans="1:8">
      <c r="A102">
        <v>100</v>
      </c>
      <c r="B102">
        <v>0</v>
      </c>
      <c r="C102">
        <v>0</v>
      </c>
      <c r="D102" t="s">
        <v>22135</v>
      </c>
      <c r="E102">
        <v>0</v>
      </c>
      <c r="H102" t="s">
        <v>26042</v>
      </c>
    </row>
    <row r="103" spans="1:8">
      <c r="A103">
        <v>101</v>
      </c>
      <c r="B103">
        <v>0</v>
      </c>
      <c r="C103">
        <v>0</v>
      </c>
      <c r="D103" t="s">
        <v>22135</v>
      </c>
      <c r="E103">
        <v>0</v>
      </c>
      <c r="H103" t="s">
        <v>26043</v>
      </c>
    </row>
    <row r="104" spans="1:8">
      <c r="A104">
        <v>102</v>
      </c>
      <c r="B104">
        <v>0</v>
      </c>
      <c r="C104">
        <v>0</v>
      </c>
      <c r="D104" t="s">
        <v>22135</v>
      </c>
      <c r="E104">
        <v>0</v>
      </c>
      <c r="H104" t="s">
        <v>26044</v>
      </c>
    </row>
    <row r="105" spans="1:8">
      <c r="A105">
        <v>103</v>
      </c>
      <c r="B105">
        <v>0</v>
      </c>
      <c r="C105">
        <v>0</v>
      </c>
      <c r="D105" t="s">
        <v>22135</v>
      </c>
      <c r="E105">
        <v>0</v>
      </c>
      <c r="H105" t="s">
        <v>26045</v>
      </c>
    </row>
    <row r="106" spans="1:8">
      <c r="A106">
        <v>104</v>
      </c>
      <c r="B106">
        <v>0</v>
      </c>
      <c r="C106">
        <v>0</v>
      </c>
      <c r="D106" t="s">
        <v>22135</v>
      </c>
      <c r="E106">
        <v>0</v>
      </c>
      <c r="H106" t="s">
        <v>26046</v>
      </c>
    </row>
    <row r="107" spans="1:8">
      <c r="A107">
        <v>105</v>
      </c>
      <c r="B107">
        <v>0</v>
      </c>
      <c r="C107">
        <v>0</v>
      </c>
      <c r="D107" t="s">
        <v>22135</v>
      </c>
      <c r="E107">
        <v>0</v>
      </c>
      <c r="H107" t="s">
        <v>26047</v>
      </c>
    </row>
    <row r="108" spans="1:8">
      <c r="A108">
        <v>106</v>
      </c>
      <c r="B108">
        <v>0</v>
      </c>
      <c r="C108">
        <v>0</v>
      </c>
      <c r="D108" t="s">
        <v>22135</v>
      </c>
      <c r="E108">
        <v>0</v>
      </c>
      <c r="H108" t="s">
        <v>26048</v>
      </c>
    </row>
    <row r="109" spans="1:8">
      <c r="A109">
        <v>107</v>
      </c>
      <c r="B109">
        <v>0</v>
      </c>
      <c r="C109">
        <v>0</v>
      </c>
      <c r="D109" t="s">
        <v>22135</v>
      </c>
      <c r="E109">
        <v>0</v>
      </c>
      <c r="H109" t="s">
        <v>26049</v>
      </c>
    </row>
    <row r="110" spans="1:8">
      <c r="A110">
        <v>108</v>
      </c>
      <c r="B110">
        <v>0</v>
      </c>
      <c r="C110">
        <v>0</v>
      </c>
      <c r="D110" t="s">
        <v>22135</v>
      </c>
      <c r="E110">
        <v>0</v>
      </c>
      <c r="H110" t="s">
        <v>26050</v>
      </c>
    </row>
    <row r="111" spans="1:8">
      <c r="A111">
        <v>109</v>
      </c>
      <c r="B111">
        <v>0</v>
      </c>
      <c r="C111">
        <v>0</v>
      </c>
      <c r="D111" t="s">
        <v>22135</v>
      </c>
      <c r="E111">
        <v>0</v>
      </c>
      <c r="H111" t="s">
        <v>26051</v>
      </c>
    </row>
    <row r="112" spans="1:8">
      <c r="A112">
        <v>110</v>
      </c>
      <c r="B112">
        <v>0</v>
      </c>
      <c r="C112">
        <v>0</v>
      </c>
      <c r="D112" t="s">
        <v>22135</v>
      </c>
      <c r="E112">
        <v>0</v>
      </c>
      <c r="H112" t="s">
        <v>26052</v>
      </c>
    </row>
    <row r="113" spans="1:8">
      <c r="A113">
        <v>111</v>
      </c>
      <c r="B113">
        <v>0</v>
      </c>
      <c r="C113">
        <v>0</v>
      </c>
      <c r="D113" t="s">
        <v>22135</v>
      </c>
      <c r="E113">
        <v>0</v>
      </c>
      <c r="H113" t="s">
        <v>26053</v>
      </c>
    </row>
    <row r="114" spans="1:8">
      <c r="A114">
        <v>112</v>
      </c>
      <c r="B114">
        <v>0</v>
      </c>
      <c r="C114">
        <v>0</v>
      </c>
      <c r="D114" t="s">
        <v>22135</v>
      </c>
      <c r="E114">
        <v>0</v>
      </c>
      <c r="H114" t="s">
        <v>26054</v>
      </c>
    </row>
    <row r="115" spans="1:8">
      <c r="A115">
        <v>113</v>
      </c>
      <c r="B115">
        <v>0</v>
      </c>
      <c r="C115">
        <v>0</v>
      </c>
      <c r="D115" t="s">
        <v>22135</v>
      </c>
      <c r="E115">
        <v>0</v>
      </c>
      <c r="H115" t="s">
        <v>26055</v>
      </c>
    </row>
    <row r="116" spans="1:8">
      <c r="A116">
        <v>114</v>
      </c>
      <c r="B116">
        <v>0</v>
      </c>
      <c r="C116">
        <v>0</v>
      </c>
      <c r="D116" t="s">
        <v>22135</v>
      </c>
      <c r="E116">
        <v>0</v>
      </c>
      <c r="H116" t="s">
        <v>26056</v>
      </c>
    </row>
    <row r="117" spans="1:8">
      <c r="A117">
        <v>115</v>
      </c>
      <c r="B117">
        <v>0</v>
      </c>
      <c r="C117">
        <v>0</v>
      </c>
      <c r="D117" t="s">
        <v>22135</v>
      </c>
      <c r="E117">
        <v>0</v>
      </c>
      <c r="H117" t="s">
        <v>26057</v>
      </c>
    </row>
    <row r="118" spans="1:8">
      <c r="A118">
        <v>116</v>
      </c>
      <c r="B118">
        <v>0</v>
      </c>
      <c r="C118">
        <v>0</v>
      </c>
      <c r="D118" t="s">
        <v>22135</v>
      </c>
      <c r="E118">
        <v>0</v>
      </c>
      <c r="H118" t="s">
        <v>26058</v>
      </c>
    </row>
    <row r="119" spans="1:8">
      <c r="A119">
        <v>117</v>
      </c>
      <c r="B119">
        <v>0</v>
      </c>
      <c r="C119">
        <v>0</v>
      </c>
      <c r="D119" t="s">
        <v>22135</v>
      </c>
      <c r="E119">
        <v>0</v>
      </c>
      <c r="H119" t="s">
        <v>26059</v>
      </c>
    </row>
    <row r="120" spans="1:8">
      <c r="A120">
        <v>118</v>
      </c>
      <c r="B120">
        <v>0</v>
      </c>
      <c r="C120">
        <v>0</v>
      </c>
      <c r="D120" t="s">
        <v>22135</v>
      </c>
      <c r="E120">
        <v>0</v>
      </c>
      <c r="H120" t="s">
        <v>26060</v>
      </c>
    </row>
    <row r="121" spans="1:8">
      <c r="A121">
        <v>119</v>
      </c>
      <c r="B121">
        <v>0</v>
      </c>
      <c r="C121">
        <v>0</v>
      </c>
      <c r="D121" t="s">
        <v>22135</v>
      </c>
      <c r="E121">
        <v>0</v>
      </c>
      <c r="H121" t="s">
        <v>26061</v>
      </c>
    </row>
    <row r="122" spans="1:8">
      <c r="A122">
        <v>120</v>
      </c>
      <c r="B122">
        <v>0</v>
      </c>
      <c r="C122">
        <v>0</v>
      </c>
      <c r="D122" t="s">
        <v>22135</v>
      </c>
      <c r="E122">
        <v>0</v>
      </c>
      <c r="H122" t="s">
        <v>26062</v>
      </c>
    </row>
    <row r="123" spans="1:8">
      <c r="A123">
        <v>121</v>
      </c>
      <c r="B123">
        <v>0</v>
      </c>
      <c r="C123">
        <v>0</v>
      </c>
      <c r="D123" t="s">
        <v>22135</v>
      </c>
      <c r="E123">
        <v>0</v>
      </c>
      <c r="H123" t="s">
        <v>26063</v>
      </c>
    </row>
    <row r="124" spans="1:8">
      <c r="A124">
        <v>122</v>
      </c>
      <c r="B124">
        <v>0</v>
      </c>
      <c r="C124">
        <v>0</v>
      </c>
      <c r="D124" t="s">
        <v>22135</v>
      </c>
      <c r="E124">
        <v>0</v>
      </c>
      <c r="H124" t="s">
        <v>26064</v>
      </c>
    </row>
    <row r="125" spans="1:8">
      <c r="A125">
        <v>123</v>
      </c>
      <c r="B125">
        <v>0</v>
      </c>
      <c r="C125">
        <v>0</v>
      </c>
      <c r="D125" t="s">
        <v>22135</v>
      </c>
      <c r="E125">
        <v>0</v>
      </c>
      <c r="H125" t="s">
        <v>26065</v>
      </c>
    </row>
    <row r="126" spans="1:8">
      <c r="A126">
        <v>124</v>
      </c>
      <c r="B126">
        <v>0</v>
      </c>
      <c r="C126">
        <v>0</v>
      </c>
      <c r="D126" t="s">
        <v>22135</v>
      </c>
      <c r="E126">
        <v>0</v>
      </c>
      <c r="H126" t="s">
        <v>26066</v>
      </c>
    </row>
    <row r="127" spans="1:8">
      <c r="A127">
        <v>125</v>
      </c>
      <c r="B127">
        <v>0</v>
      </c>
      <c r="C127">
        <v>0</v>
      </c>
      <c r="D127" t="s">
        <v>22135</v>
      </c>
      <c r="E127">
        <v>0</v>
      </c>
      <c r="H127" t="s">
        <v>26067</v>
      </c>
    </row>
    <row r="128" spans="1:8">
      <c r="A128">
        <v>126</v>
      </c>
      <c r="B128">
        <v>0</v>
      </c>
      <c r="C128">
        <v>0</v>
      </c>
      <c r="D128" t="s">
        <v>22135</v>
      </c>
      <c r="E128">
        <v>0</v>
      </c>
      <c r="H128" t="s">
        <v>26068</v>
      </c>
    </row>
    <row r="129" spans="1:8">
      <c r="A129">
        <v>127</v>
      </c>
      <c r="B129">
        <v>0</v>
      </c>
      <c r="C129">
        <v>0</v>
      </c>
      <c r="D129" t="s">
        <v>22135</v>
      </c>
      <c r="E129">
        <v>0</v>
      </c>
      <c r="H129" t="s">
        <v>26069</v>
      </c>
    </row>
    <row r="130" spans="1:8">
      <c r="H130" t="s">
        <v>26070</v>
      </c>
    </row>
    <row r="131" spans="1:8">
      <c r="H131" t="s">
        <v>26071</v>
      </c>
    </row>
    <row r="132" spans="1:8">
      <c r="H132" t="s">
        <v>26072</v>
      </c>
    </row>
    <row r="133" spans="1:8">
      <c r="H133" t="s">
        <v>26073</v>
      </c>
    </row>
    <row r="134" spans="1:8">
      <c r="H134" t="s">
        <v>26074</v>
      </c>
    </row>
    <row r="135" spans="1:8">
      <c r="H135" t="s">
        <v>26075</v>
      </c>
    </row>
    <row r="136" spans="1:8">
      <c r="H136" t="s">
        <v>26076</v>
      </c>
    </row>
    <row r="137" spans="1:8">
      <c r="H137" t="s">
        <v>26077</v>
      </c>
    </row>
    <row r="138" spans="1:8">
      <c r="H138" t="s">
        <v>26078</v>
      </c>
    </row>
    <row r="139" spans="1:8">
      <c r="H139" t="s">
        <v>26079</v>
      </c>
    </row>
    <row r="140" spans="1:8">
      <c r="H140" t="s">
        <v>26080</v>
      </c>
    </row>
    <row r="141" spans="1:8">
      <c r="H141" t="s">
        <v>26081</v>
      </c>
    </row>
    <row r="142" spans="1:8">
      <c r="H142" t="s">
        <v>26082</v>
      </c>
    </row>
    <row r="143" spans="1:8">
      <c r="H143" t="s">
        <v>26083</v>
      </c>
    </row>
    <row r="144" spans="1:8">
      <c r="H144" t="s">
        <v>26084</v>
      </c>
    </row>
    <row r="145" spans="8:8">
      <c r="H145" t="s">
        <v>26085</v>
      </c>
    </row>
    <row r="146" spans="8:8">
      <c r="H146" t="s">
        <v>26086</v>
      </c>
    </row>
    <row r="147" spans="8:8">
      <c r="H147" t="s">
        <v>26087</v>
      </c>
    </row>
    <row r="148" spans="8:8">
      <c r="H148" t="s">
        <v>26088</v>
      </c>
    </row>
    <row r="149" spans="8:8">
      <c r="H149" t="s">
        <v>26089</v>
      </c>
    </row>
    <row r="150" spans="8:8">
      <c r="H150" t="s">
        <v>26090</v>
      </c>
    </row>
    <row r="151" spans="8:8">
      <c r="H151" t="s">
        <v>26091</v>
      </c>
    </row>
    <row r="152" spans="8:8">
      <c r="H152" t="s">
        <v>26092</v>
      </c>
    </row>
    <row r="153" spans="8:8">
      <c r="H153" t="s">
        <v>26093</v>
      </c>
    </row>
  </sheetData>
  <pageMargins left="0.7" right="0.7" top="0.75" bottom="0.75" header="0.3" footer="0.3"/>
  <pageSetup paperSize="0" orientation="portrait" horizontalDpi="0" verticalDpi="0" copies="0"/>
</worksheet>
</file>

<file path=xl/worksheets/sheet6.xml><?xml version="1.0" encoding="utf-8"?>
<worksheet xmlns="http://schemas.openxmlformats.org/spreadsheetml/2006/main" xmlns:r="http://schemas.openxmlformats.org/officeDocument/2006/relationships">
  <sheetPr codeName="Sheet27"/>
  <dimension ref="A1:P278"/>
  <sheetViews>
    <sheetView workbookViewId="0"/>
  </sheetViews>
  <sheetFormatPr defaultRowHeight="15"/>
  <cols>
    <col min="4" max="4" width="13.140625" bestFit="1" customWidth="1"/>
    <col min="11" max="11" width="13.140625" bestFit="1" customWidth="1"/>
    <col min="12" max="12" width="5.85546875" bestFit="1" customWidth="1"/>
    <col min="15" max="15" width="12" bestFit="1" customWidth="1"/>
  </cols>
  <sheetData>
    <row r="1" spans="1:16">
      <c r="A1" t="s">
        <v>16882</v>
      </c>
      <c r="B1" t="s">
        <v>6387</v>
      </c>
      <c r="D1" t="s">
        <v>6387</v>
      </c>
      <c r="E1" t="s">
        <v>16996</v>
      </c>
      <c r="H1" t="s">
        <v>14865</v>
      </c>
      <c r="I1" t="s">
        <v>14865</v>
      </c>
      <c r="K1" t="s">
        <v>6387</v>
      </c>
      <c r="L1" t="s">
        <v>16996</v>
      </c>
    </row>
    <row r="2" spans="1:16">
      <c r="A2">
        <v>1</v>
      </c>
      <c r="B2" t="s">
        <v>16950</v>
      </c>
      <c r="D2" t="s">
        <v>16894</v>
      </c>
      <c r="E2">
        <f t="shared" ref="E2:E65" si="0">COUNTIF($B$2:$B$264,D2)</f>
        <v>14</v>
      </c>
      <c r="H2">
        <v>74</v>
      </c>
      <c r="I2" t="s">
        <v>16951</v>
      </c>
      <c r="K2" t="s">
        <v>16894</v>
      </c>
      <c r="L2">
        <f t="shared" ref="L2:L65" si="1">COUNTIF($I$2:$I$268,K2)</f>
        <v>15</v>
      </c>
      <c r="M2">
        <f>IF(RIGHT(K2,2)="GP",1,0)</f>
        <v>0</v>
      </c>
      <c r="O2">
        <v>1</v>
      </c>
      <c r="P2" t="s">
        <v>16775</v>
      </c>
    </row>
    <row r="3" spans="1:16">
      <c r="A3">
        <v>3</v>
      </c>
      <c r="B3" t="s">
        <v>16908</v>
      </c>
      <c r="D3" t="s">
        <v>16885</v>
      </c>
      <c r="E3">
        <f t="shared" si="0"/>
        <v>14</v>
      </c>
      <c r="H3">
        <v>75</v>
      </c>
      <c r="I3" t="s">
        <v>16909</v>
      </c>
      <c r="K3" t="s">
        <v>16885</v>
      </c>
      <c r="L3">
        <f t="shared" si="1"/>
        <v>14</v>
      </c>
      <c r="M3">
        <f t="shared" ref="M3:M66" si="2">IF(RIGHT(K3,2)="GP",1,0)</f>
        <v>0</v>
      </c>
      <c r="O3">
        <v>3</v>
      </c>
      <c r="P3" t="s">
        <v>16847</v>
      </c>
    </row>
    <row r="4" spans="1:16">
      <c r="A4">
        <v>4</v>
      </c>
      <c r="B4" t="s">
        <v>16909</v>
      </c>
      <c r="D4" t="s">
        <v>16899</v>
      </c>
      <c r="E4">
        <f t="shared" si="0"/>
        <v>12</v>
      </c>
      <c r="H4">
        <v>76</v>
      </c>
      <c r="I4" t="s">
        <v>17005</v>
      </c>
      <c r="K4" t="s">
        <v>16899</v>
      </c>
      <c r="L4">
        <f t="shared" si="1"/>
        <v>12</v>
      </c>
      <c r="M4">
        <f t="shared" si="2"/>
        <v>0</v>
      </c>
      <c r="O4">
        <v>4</v>
      </c>
      <c r="P4" t="s">
        <v>16772</v>
      </c>
    </row>
    <row r="5" spans="1:16">
      <c r="A5">
        <v>5</v>
      </c>
      <c r="B5" t="s">
        <v>16952</v>
      </c>
      <c r="D5" t="s">
        <v>16884</v>
      </c>
      <c r="E5">
        <f t="shared" si="0"/>
        <v>11</v>
      </c>
      <c r="H5">
        <v>77</v>
      </c>
      <c r="I5" t="s">
        <v>16911</v>
      </c>
      <c r="K5" t="s">
        <v>17005</v>
      </c>
      <c r="L5">
        <f t="shared" si="1"/>
        <v>11</v>
      </c>
      <c r="M5">
        <f t="shared" si="2"/>
        <v>0</v>
      </c>
      <c r="O5">
        <v>5</v>
      </c>
      <c r="P5" t="s">
        <v>16776</v>
      </c>
    </row>
    <row r="6" spans="1:16">
      <c r="A6">
        <v>6</v>
      </c>
      <c r="B6" t="s">
        <v>16894</v>
      </c>
      <c r="D6" t="s">
        <v>16889</v>
      </c>
      <c r="E6">
        <f t="shared" si="0"/>
        <v>10</v>
      </c>
      <c r="H6">
        <v>1</v>
      </c>
      <c r="I6" t="s">
        <v>17006</v>
      </c>
      <c r="K6" t="s">
        <v>16884</v>
      </c>
      <c r="L6">
        <f t="shared" si="1"/>
        <v>11</v>
      </c>
      <c r="M6">
        <f t="shared" si="2"/>
        <v>0</v>
      </c>
      <c r="O6">
        <v>6</v>
      </c>
      <c r="P6" t="s">
        <v>16835</v>
      </c>
    </row>
    <row r="7" spans="1:16">
      <c r="A7">
        <v>7</v>
      </c>
      <c r="B7" t="s">
        <v>16903</v>
      </c>
      <c r="D7" t="s">
        <v>16909</v>
      </c>
      <c r="E7">
        <f t="shared" si="0"/>
        <v>9</v>
      </c>
      <c r="H7">
        <v>2</v>
      </c>
      <c r="I7" t="s">
        <v>17006</v>
      </c>
      <c r="K7" t="s">
        <v>17006</v>
      </c>
      <c r="L7">
        <f t="shared" si="1"/>
        <v>10</v>
      </c>
      <c r="M7">
        <f t="shared" si="2"/>
        <v>0</v>
      </c>
      <c r="O7">
        <v>7</v>
      </c>
      <c r="P7" t="s">
        <v>16775</v>
      </c>
    </row>
    <row r="8" spans="1:16">
      <c r="A8">
        <v>8</v>
      </c>
      <c r="B8" t="s">
        <v>16975</v>
      </c>
      <c r="D8" t="s">
        <v>16911</v>
      </c>
      <c r="E8">
        <f t="shared" si="0"/>
        <v>8</v>
      </c>
      <c r="H8">
        <v>3</v>
      </c>
      <c r="I8" t="s">
        <v>16886</v>
      </c>
      <c r="K8" t="s">
        <v>16909</v>
      </c>
      <c r="L8">
        <f t="shared" si="1"/>
        <v>9</v>
      </c>
      <c r="M8">
        <f t="shared" si="2"/>
        <v>0</v>
      </c>
      <c r="O8">
        <v>8</v>
      </c>
      <c r="P8" t="s">
        <v>16811</v>
      </c>
    </row>
    <row r="9" spans="1:16">
      <c r="A9">
        <v>9</v>
      </c>
      <c r="B9" t="s">
        <v>16910</v>
      </c>
      <c r="D9" t="s">
        <v>16907</v>
      </c>
      <c r="E9">
        <f t="shared" si="0"/>
        <v>7</v>
      </c>
      <c r="H9">
        <v>4</v>
      </c>
      <c r="I9" t="s">
        <v>17006</v>
      </c>
      <c r="K9" t="s">
        <v>16911</v>
      </c>
      <c r="L9">
        <f t="shared" si="1"/>
        <v>8</v>
      </c>
      <c r="M9">
        <f t="shared" si="2"/>
        <v>0</v>
      </c>
      <c r="O9">
        <v>9</v>
      </c>
      <c r="P9" t="s">
        <v>16796</v>
      </c>
    </row>
    <row r="10" spans="1:16">
      <c r="A10">
        <v>10</v>
      </c>
      <c r="B10" t="s">
        <v>16907</v>
      </c>
      <c r="D10" t="s">
        <v>16903</v>
      </c>
      <c r="E10">
        <f t="shared" si="0"/>
        <v>5</v>
      </c>
      <c r="H10">
        <v>5</v>
      </c>
      <c r="I10" t="s">
        <v>16909</v>
      </c>
      <c r="K10" t="s">
        <v>16907</v>
      </c>
      <c r="L10">
        <f t="shared" si="1"/>
        <v>7</v>
      </c>
      <c r="M10">
        <f t="shared" si="2"/>
        <v>0</v>
      </c>
      <c r="O10">
        <v>10</v>
      </c>
      <c r="P10" t="s">
        <v>16832</v>
      </c>
    </row>
    <row r="11" spans="1:16">
      <c r="A11">
        <v>11</v>
      </c>
      <c r="B11" t="s">
        <v>16984</v>
      </c>
      <c r="D11" t="s">
        <v>16905</v>
      </c>
      <c r="E11">
        <f t="shared" si="0"/>
        <v>5</v>
      </c>
      <c r="H11">
        <v>6</v>
      </c>
      <c r="I11" t="s">
        <v>16931</v>
      </c>
      <c r="K11" t="s">
        <v>16905</v>
      </c>
      <c r="L11">
        <f t="shared" si="1"/>
        <v>5</v>
      </c>
      <c r="M11">
        <f t="shared" si="2"/>
        <v>0</v>
      </c>
      <c r="O11">
        <v>11</v>
      </c>
      <c r="P11" t="s">
        <v>16796</v>
      </c>
    </row>
    <row r="12" spans="1:16">
      <c r="A12">
        <v>12</v>
      </c>
      <c r="B12" t="s">
        <v>6115</v>
      </c>
      <c r="D12" t="s">
        <v>1106</v>
      </c>
      <c r="E12">
        <f t="shared" si="0"/>
        <v>4</v>
      </c>
      <c r="H12">
        <v>7</v>
      </c>
      <c r="I12" t="s">
        <v>16909</v>
      </c>
      <c r="K12" t="s">
        <v>16903</v>
      </c>
      <c r="L12">
        <f t="shared" si="1"/>
        <v>5</v>
      </c>
      <c r="M12">
        <f t="shared" si="2"/>
        <v>0</v>
      </c>
      <c r="O12">
        <v>12</v>
      </c>
      <c r="P12" t="s">
        <v>16765</v>
      </c>
    </row>
    <row r="13" spans="1:16">
      <c r="A13">
        <v>13</v>
      </c>
      <c r="B13" t="s">
        <v>16894</v>
      </c>
      <c r="D13" t="s">
        <v>16946</v>
      </c>
      <c r="E13">
        <f t="shared" si="0"/>
        <v>4</v>
      </c>
      <c r="H13">
        <v>8</v>
      </c>
      <c r="I13" t="s">
        <v>16906</v>
      </c>
      <c r="K13" t="s">
        <v>1106</v>
      </c>
      <c r="L13">
        <f t="shared" si="1"/>
        <v>4</v>
      </c>
      <c r="M13">
        <f t="shared" si="2"/>
        <v>0</v>
      </c>
      <c r="O13">
        <v>13</v>
      </c>
      <c r="P13" t="s">
        <v>16787</v>
      </c>
    </row>
    <row r="14" spans="1:16">
      <c r="A14">
        <v>14</v>
      </c>
      <c r="B14" t="s">
        <v>16884</v>
      </c>
      <c r="D14" t="s">
        <v>16910</v>
      </c>
      <c r="E14">
        <f t="shared" si="0"/>
        <v>3</v>
      </c>
      <c r="H14">
        <v>9</v>
      </c>
      <c r="I14" t="s">
        <v>16905</v>
      </c>
      <c r="K14" t="s">
        <v>16946</v>
      </c>
      <c r="L14">
        <f t="shared" si="1"/>
        <v>4</v>
      </c>
      <c r="M14">
        <f t="shared" si="2"/>
        <v>0</v>
      </c>
      <c r="O14">
        <v>14</v>
      </c>
      <c r="P14" t="s">
        <v>16766</v>
      </c>
    </row>
    <row r="15" spans="1:16">
      <c r="A15">
        <v>15</v>
      </c>
      <c r="B15" t="s">
        <v>16889</v>
      </c>
      <c r="D15" t="s">
        <v>16890</v>
      </c>
      <c r="E15">
        <f t="shared" si="0"/>
        <v>3</v>
      </c>
      <c r="H15">
        <v>14</v>
      </c>
      <c r="I15" t="s">
        <v>16921</v>
      </c>
      <c r="K15" t="s">
        <v>16910</v>
      </c>
      <c r="L15">
        <f t="shared" si="1"/>
        <v>4</v>
      </c>
      <c r="M15">
        <f t="shared" si="2"/>
        <v>0</v>
      </c>
      <c r="O15">
        <v>15</v>
      </c>
      <c r="P15" t="s">
        <v>16831</v>
      </c>
    </row>
    <row r="16" spans="1:16">
      <c r="A16">
        <v>16</v>
      </c>
      <c r="B16" t="s">
        <v>16885</v>
      </c>
      <c r="D16" t="s">
        <v>16938</v>
      </c>
      <c r="E16">
        <f t="shared" si="0"/>
        <v>3</v>
      </c>
      <c r="H16">
        <v>15</v>
      </c>
      <c r="I16" t="s">
        <v>16935</v>
      </c>
      <c r="K16" t="s">
        <v>16917</v>
      </c>
      <c r="L16">
        <f t="shared" si="1"/>
        <v>3</v>
      </c>
      <c r="M16">
        <f t="shared" si="2"/>
        <v>0</v>
      </c>
      <c r="O16">
        <v>16</v>
      </c>
      <c r="P16" t="s">
        <v>16842</v>
      </c>
    </row>
    <row r="17" spans="1:16">
      <c r="A17">
        <v>17</v>
      </c>
      <c r="B17" t="s">
        <v>16897</v>
      </c>
      <c r="D17" t="s">
        <v>16926</v>
      </c>
      <c r="E17">
        <f t="shared" si="0"/>
        <v>3</v>
      </c>
      <c r="H17">
        <v>16</v>
      </c>
      <c r="I17" t="s">
        <v>16920</v>
      </c>
      <c r="K17" t="s">
        <v>16934</v>
      </c>
      <c r="L17">
        <f t="shared" si="1"/>
        <v>3</v>
      </c>
      <c r="M17">
        <f t="shared" si="2"/>
        <v>0</v>
      </c>
      <c r="O17">
        <v>17</v>
      </c>
      <c r="P17" t="s">
        <v>16790</v>
      </c>
    </row>
    <row r="18" spans="1:16">
      <c r="A18">
        <v>18</v>
      </c>
      <c r="B18" t="s">
        <v>16956</v>
      </c>
      <c r="D18" t="s">
        <v>16917</v>
      </c>
      <c r="E18">
        <f t="shared" si="0"/>
        <v>3</v>
      </c>
      <c r="H18">
        <v>10</v>
      </c>
      <c r="I18" t="s">
        <v>11</v>
      </c>
      <c r="K18" t="s">
        <v>16938</v>
      </c>
      <c r="L18">
        <f t="shared" si="1"/>
        <v>3</v>
      </c>
      <c r="M18">
        <f t="shared" si="2"/>
        <v>0</v>
      </c>
      <c r="O18">
        <v>18</v>
      </c>
      <c r="P18" t="s">
        <v>16765</v>
      </c>
    </row>
    <row r="19" spans="1:16">
      <c r="A19">
        <v>19</v>
      </c>
      <c r="B19" t="s">
        <v>16920</v>
      </c>
      <c r="D19" t="s">
        <v>16902</v>
      </c>
      <c r="E19">
        <f t="shared" si="0"/>
        <v>3</v>
      </c>
      <c r="H19">
        <v>11</v>
      </c>
      <c r="I19" t="s">
        <v>16904</v>
      </c>
      <c r="K19" t="s">
        <v>16926</v>
      </c>
      <c r="L19">
        <f t="shared" si="1"/>
        <v>3</v>
      </c>
      <c r="M19">
        <f t="shared" si="2"/>
        <v>0</v>
      </c>
      <c r="O19">
        <v>19</v>
      </c>
      <c r="P19" t="s">
        <v>16809</v>
      </c>
    </row>
    <row r="20" spans="1:16">
      <c r="A20">
        <v>20</v>
      </c>
      <c r="B20" t="s">
        <v>16978</v>
      </c>
      <c r="D20" t="s">
        <v>16934</v>
      </c>
      <c r="E20">
        <f t="shared" si="0"/>
        <v>3</v>
      </c>
      <c r="H20">
        <v>12</v>
      </c>
      <c r="I20" t="s">
        <v>6114</v>
      </c>
      <c r="K20" t="s">
        <v>16890</v>
      </c>
      <c r="L20">
        <f t="shared" si="1"/>
        <v>3</v>
      </c>
      <c r="M20">
        <f t="shared" si="2"/>
        <v>0</v>
      </c>
      <c r="O20">
        <v>20</v>
      </c>
      <c r="P20" t="s">
        <v>16775</v>
      </c>
    </row>
    <row r="21" spans="1:16">
      <c r="A21">
        <v>21</v>
      </c>
      <c r="B21" t="s">
        <v>16928</v>
      </c>
      <c r="D21" t="s">
        <v>6117</v>
      </c>
      <c r="E21">
        <f t="shared" si="0"/>
        <v>3</v>
      </c>
      <c r="H21">
        <v>13</v>
      </c>
      <c r="I21" t="s">
        <v>16968</v>
      </c>
      <c r="K21" t="s">
        <v>6117</v>
      </c>
      <c r="L21">
        <f t="shared" si="1"/>
        <v>3</v>
      </c>
      <c r="M21">
        <f t="shared" si="2"/>
        <v>0</v>
      </c>
      <c r="O21">
        <v>21</v>
      </c>
      <c r="P21" t="s">
        <v>16826</v>
      </c>
    </row>
    <row r="22" spans="1:16">
      <c r="A22">
        <v>22</v>
      </c>
      <c r="B22" t="s">
        <v>16894</v>
      </c>
      <c r="D22" t="s">
        <v>16941</v>
      </c>
      <c r="E22">
        <f t="shared" si="0"/>
        <v>3</v>
      </c>
      <c r="H22">
        <v>17</v>
      </c>
      <c r="I22" t="s">
        <v>16903</v>
      </c>
      <c r="K22" t="s">
        <v>16941</v>
      </c>
      <c r="L22">
        <f t="shared" si="1"/>
        <v>3</v>
      </c>
      <c r="M22">
        <f t="shared" si="2"/>
        <v>0</v>
      </c>
      <c r="O22">
        <v>22</v>
      </c>
      <c r="P22" t="s">
        <v>16825</v>
      </c>
    </row>
    <row r="23" spans="1:16">
      <c r="A23">
        <v>23</v>
      </c>
      <c r="B23" t="s">
        <v>16890</v>
      </c>
      <c r="D23" t="s">
        <v>16950</v>
      </c>
      <c r="E23">
        <f t="shared" si="0"/>
        <v>2</v>
      </c>
      <c r="H23">
        <v>18</v>
      </c>
      <c r="I23" t="s">
        <v>16903</v>
      </c>
      <c r="K23" t="s">
        <v>16902</v>
      </c>
      <c r="L23">
        <f t="shared" si="1"/>
        <v>3</v>
      </c>
      <c r="M23">
        <f t="shared" si="2"/>
        <v>0</v>
      </c>
      <c r="O23">
        <v>23</v>
      </c>
      <c r="P23" t="s">
        <v>16829</v>
      </c>
    </row>
    <row r="24" spans="1:16">
      <c r="A24">
        <v>24</v>
      </c>
      <c r="B24" t="s">
        <v>16951</v>
      </c>
      <c r="D24" t="s">
        <v>16975</v>
      </c>
      <c r="E24">
        <f t="shared" si="0"/>
        <v>2</v>
      </c>
      <c r="H24">
        <v>19</v>
      </c>
      <c r="I24" t="s">
        <v>1106</v>
      </c>
      <c r="K24" t="s">
        <v>16906</v>
      </c>
      <c r="L24">
        <f t="shared" si="1"/>
        <v>2</v>
      </c>
      <c r="M24">
        <f t="shared" si="2"/>
        <v>0</v>
      </c>
      <c r="O24">
        <v>24</v>
      </c>
      <c r="P24" t="s">
        <v>16837</v>
      </c>
    </row>
    <row r="25" spans="1:16">
      <c r="A25">
        <v>25</v>
      </c>
      <c r="B25" t="s">
        <v>6113</v>
      </c>
      <c r="D25" t="s">
        <v>16897</v>
      </c>
      <c r="E25">
        <f t="shared" si="0"/>
        <v>2</v>
      </c>
      <c r="H25">
        <v>20</v>
      </c>
      <c r="I25" t="s">
        <v>16908</v>
      </c>
      <c r="K25" t="s">
        <v>16921</v>
      </c>
      <c r="L25">
        <f t="shared" si="1"/>
        <v>2</v>
      </c>
      <c r="M25">
        <f t="shared" si="2"/>
        <v>0</v>
      </c>
      <c r="O25">
        <v>25</v>
      </c>
      <c r="P25" t="s">
        <v>16819</v>
      </c>
    </row>
    <row r="26" spans="1:16">
      <c r="A26">
        <v>26</v>
      </c>
      <c r="B26" t="s">
        <v>16909</v>
      </c>
      <c r="D26" t="s">
        <v>16920</v>
      </c>
      <c r="E26">
        <f t="shared" si="0"/>
        <v>2</v>
      </c>
      <c r="H26">
        <v>21</v>
      </c>
      <c r="I26" t="s">
        <v>16895</v>
      </c>
      <c r="K26" t="s">
        <v>16920</v>
      </c>
      <c r="L26">
        <f t="shared" si="1"/>
        <v>2</v>
      </c>
      <c r="M26">
        <f t="shared" si="2"/>
        <v>0</v>
      </c>
      <c r="O26">
        <v>26</v>
      </c>
      <c r="P26" t="s">
        <v>16776</v>
      </c>
    </row>
    <row r="27" spans="1:16">
      <c r="A27">
        <v>27</v>
      </c>
      <c r="B27" t="s">
        <v>16949</v>
      </c>
      <c r="D27" t="s">
        <v>16951</v>
      </c>
      <c r="E27">
        <f t="shared" si="0"/>
        <v>2</v>
      </c>
      <c r="H27">
        <v>22</v>
      </c>
      <c r="I27" t="s">
        <v>16917</v>
      </c>
      <c r="K27" t="s">
        <v>16904</v>
      </c>
      <c r="L27">
        <f t="shared" si="1"/>
        <v>2</v>
      </c>
      <c r="M27">
        <f t="shared" si="2"/>
        <v>0</v>
      </c>
      <c r="O27">
        <v>27</v>
      </c>
      <c r="P27" t="s">
        <v>16766</v>
      </c>
    </row>
    <row r="28" spans="1:16">
      <c r="A28">
        <v>28</v>
      </c>
      <c r="B28" t="s">
        <v>16940</v>
      </c>
      <c r="D28" t="s">
        <v>16916</v>
      </c>
      <c r="E28">
        <f t="shared" si="0"/>
        <v>2</v>
      </c>
      <c r="H28">
        <v>23</v>
      </c>
      <c r="I28" t="s">
        <v>16894</v>
      </c>
      <c r="K28" t="s">
        <v>16895</v>
      </c>
      <c r="L28">
        <f t="shared" si="1"/>
        <v>2</v>
      </c>
      <c r="M28">
        <f t="shared" si="2"/>
        <v>0</v>
      </c>
      <c r="O28">
        <v>28</v>
      </c>
      <c r="P28" t="s">
        <v>16781</v>
      </c>
    </row>
    <row r="29" spans="1:16">
      <c r="A29">
        <v>29</v>
      </c>
      <c r="B29" t="s">
        <v>16910</v>
      </c>
      <c r="D29" t="s">
        <v>16933</v>
      </c>
      <c r="E29">
        <f t="shared" si="0"/>
        <v>2</v>
      </c>
      <c r="H29">
        <v>24</v>
      </c>
      <c r="I29" t="s">
        <v>16884</v>
      </c>
      <c r="K29" t="s">
        <v>16975</v>
      </c>
      <c r="L29">
        <f t="shared" si="1"/>
        <v>2</v>
      </c>
      <c r="M29">
        <f t="shared" si="2"/>
        <v>0</v>
      </c>
      <c r="O29">
        <v>29</v>
      </c>
      <c r="P29" t="s">
        <v>16791</v>
      </c>
    </row>
    <row r="30" spans="1:16">
      <c r="A30">
        <v>30</v>
      </c>
      <c r="B30" t="s">
        <v>16957</v>
      </c>
      <c r="D30" t="s">
        <v>16906</v>
      </c>
      <c r="E30">
        <f t="shared" si="0"/>
        <v>2</v>
      </c>
      <c r="H30">
        <v>25</v>
      </c>
      <c r="I30" t="s">
        <v>16934</v>
      </c>
      <c r="K30" t="s">
        <v>16932</v>
      </c>
      <c r="L30">
        <f t="shared" si="1"/>
        <v>2</v>
      </c>
      <c r="M30">
        <f t="shared" si="2"/>
        <v>0</v>
      </c>
      <c r="O30">
        <v>30</v>
      </c>
      <c r="P30" t="s">
        <v>16811</v>
      </c>
    </row>
    <row r="31" spans="1:16">
      <c r="A31">
        <v>31</v>
      </c>
      <c r="B31" t="s">
        <v>6119</v>
      </c>
      <c r="D31" t="s">
        <v>16939</v>
      </c>
      <c r="E31">
        <f t="shared" si="0"/>
        <v>2</v>
      </c>
      <c r="H31">
        <v>26</v>
      </c>
      <c r="I31" t="s">
        <v>16917</v>
      </c>
      <c r="K31" t="s">
        <v>16950</v>
      </c>
      <c r="L31">
        <f t="shared" si="1"/>
        <v>2</v>
      </c>
      <c r="M31">
        <f t="shared" si="2"/>
        <v>0</v>
      </c>
      <c r="O31">
        <v>31</v>
      </c>
      <c r="P31" t="s">
        <v>16791</v>
      </c>
    </row>
    <row r="32" spans="1:16">
      <c r="A32">
        <v>35</v>
      </c>
      <c r="B32" t="s">
        <v>16907</v>
      </c>
      <c r="D32" t="s">
        <v>16929</v>
      </c>
      <c r="E32">
        <f t="shared" si="0"/>
        <v>2</v>
      </c>
      <c r="H32">
        <v>29</v>
      </c>
      <c r="I32" t="s">
        <v>16952</v>
      </c>
      <c r="K32" t="s">
        <v>16965</v>
      </c>
      <c r="L32">
        <f t="shared" si="1"/>
        <v>2</v>
      </c>
      <c r="M32">
        <f t="shared" si="2"/>
        <v>0</v>
      </c>
      <c r="O32">
        <v>35</v>
      </c>
      <c r="P32" t="s">
        <v>16781</v>
      </c>
    </row>
    <row r="33" spans="1:16">
      <c r="A33">
        <v>36</v>
      </c>
      <c r="B33" t="s">
        <v>16960</v>
      </c>
      <c r="D33" t="s">
        <v>6111</v>
      </c>
      <c r="E33">
        <f t="shared" si="0"/>
        <v>2</v>
      </c>
      <c r="H33">
        <v>30</v>
      </c>
      <c r="I33" t="s">
        <v>16928</v>
      </c>
      <c r="K33" t="s">
        <v>16916</v>
      </c>
      <c r="L33">
        <f t="shared" si="1"/>
        <v>2</v>
      </c>
      <c r="M33">
        <f t="shared" si="2"/>
        <v>0</v>
      </c>
      <c r="O33">
        <v>36</v>
      </c>
      <c r="P33" t="s">
        <v>16771</v>
      </c>
    </row>
    <row r="34" spans="1:16">
      <c r="A34">
        <v>37</v>
      </c>
      <c r="B34" t="s">
        <v>16989</v>
      </c>
      <c r="D34" t="s">
        <v>16932</v>
      </c>
      <c r="E34">
        <f t="shared" si="0"/>
        <v>2</v>
      </c>
      <c r="H34">
        <v>31</v>
      </c>
      <c r="I34" t="s">
        <v>16975</v>
      </c>
      <c r="K34" t="s">
        <v>7</v>
      </c>
      <c r="L34">
        <f t="shared" si="1"/>
        <v>2</v>
      </c>
      <c r="M34">
        <f t="shared" si="2"/>
        <v>0</v>
      </c>
      <c r="O34">
        <v>37</v>
      </c>
      <c r="P34" t="s">
        <v>16775</v>
      </c>
    </row>
    <row r="35" spans="1:16">
      <c r="A35">
        <v>38</v>
      </c>
      <c r="B35" t="s">
        <v>16884</v>
      </c>
      <c r="D35" t="s">
        <v>16891</v>
      </c>
      <c r="E35">
        <f t="shared" si="0"/>
        <v>2</v>
      </c>
      <c r="H35">
        <v>27</v>
      </c>
      <c r="I35" t="s">
        <v>16983</v>
      </c>
      <c r="K35" t="s">
        <v>16922</v>
      </c>
      <c r="L35">
        <f t="shared" si="1"/>
        <v>2</v>
      </c>
      <c r="M35">
        <f t="shared" si="2"/>
        <v>0</v>
      </c>
      <c r="O35">
        <v>38</v>
      </c>
      <c r="P35" t="s">
        <v>16792</v>
      </c>
    </row>
    <row r="36" spans="1:16">
      <c r="A36">
        <v>39</v>
      </c>
      <c r="B36" t="s">
        <v>16909</v>
      </c>
      <c r="D36" t="s">
        <v>7</v>
      </c>
      <c r="E36">
        <f t="shared" si="0"/>
        <v>2</v>
      </c>
      <c r="H36">
        <v>28</v>
      </c>
      <c r="I36" t="s">
        <v>16885</v>
      </c>
      <c r="K36" t="s">
        <v>16891</v>
      </c>
      <c r="L36">
        <f t="shared" si="1"/>
        <v>2</v>
      </c>
      <c r="M36">
        <f t="shared" si="2"/>
        <v>0</v>
      </c>
      <c r="O36">
        <v>39</v>
      </c>
      <c r="P36" t="s">
        <v>16827</v>
      </c>
    </row>
    <row r="37" spans="1:16">
      <c r="A37">
        <v>40</v>
      </c>
      <c r="B37" t="s">
        <v>16894</v>
      </c>
      <c r="D37" t="s">
        <v>16904</v>
      </c>
      <c r="E37">
        <f t="shared" si="0"/>
        <v>2</v>
      </c>
      <c r="H37">
        <v>66</v>
      </c>
      <c r="I37" t="s">
        <v>16911</v>
      </c>
      <c r="K37" t="s">
        <v>6111</v>
      </c>
      <c r="L37">
        <f t="shared" si="1"/>
        <v>2</v>
      </c>
      <c r="M37">
        <f t="shared" si="2"/>
        <v>0</v>
      </c>
      <c r="O37">
        <v>40</v>
      </c>
      <c r="P37" t="s">
        <v>16860</v>
      </c>
    </row>
    <row r="38" spans="1:16">
      <c r="A38">
        <v>41</v>
      </c>
      <c r="B38" t="s">
        <v>16912</v>
      </c>
      <c r="D38" t="s">
        <v>16922</v>
      </c>
      <c r="E38">
        <f t="shared" si="0"/>
        <v>2</v>
      </c>
      <c r="H38">
        <v>43</v>
      </c>
      <c r="I38" t="s">
        <v>16938</v>
      </c>
      <c r="K38" t="s">
        <v>16944</v>
      </c>
      <c r="L38">
        <f t="shared" si="1"/>
        <v>2</v>
      </c>
      <c r="M38">
        <f t="shared" si="2"/>
        <v>0</v>
      </c>
      <c r="O38">
        <v>41</v>
      </c>
      <c r="P38" t="s">
        <v>16789</v>
      </c>
    </row>
    <row r="39" spans="1:16">
      <c r="A39">
        <v>42</v>
      </c>
      <c r="B39" t="s">
        <v>16894</v>
      </c>
      <c r="D39" t="s">
        <v>16921</v>
      </c>
      <c r="E39">
        <f t="shared" si="0"/>
        <v>2</v>
      </c>
      <c r="H39">
        <v>44</v>
      </c>
      <c r="I39" t="s">
        <v>16932</v>
      </c>
      <c r="K39" t="s">
        <v>16933</v>
      </c>
      <c r="L39">
        <f t="shared" si="1"/>
        <v>2</v>
      </c>
      <c r="M39">
        <f t="shared" si="2"/>
        <v>0</v>
      </c>
      <c r="O39">
        <v>42</v>
      </c>
      <c r="P39" t="s">
        <v>16781</v>
      </c>
    </row>
    <row r="40" spans="1:16">
      <c r="A40">
        <v>43</v>
      </c>
      <c r="B40" t="s">
        <v>16884</v>
      </c>
      <c r="D40" t="s">
        <v>16965</v>
      </c>
      <c r="E40">
        <f t="shared" si="0"/>
        <v>2</v>
      </c>
      <c r="H40">
        <v>45</v>
      </c>
      <c r="I40" t="s">
        <v>16888</v>
      </c>
      <c r="K40" t="s">
        <v>16939</v>
      </c>
      <c r="L40">
        <f t="shared" si="1"/>
        <v>2</v>
      </c>
      <c r="M40">
        <f t="shared" si="2"/>
        <v>0</v>
      </c>
      <c r="O40">
        <v>43</v>
      </c>
      <c r="P40" t="s">
        <v>16874</v>
      </c>
    </row>
    <row r="41" spans="1:16">
      <c r="A41">
        <v>44</v>
      </c>
      <c r="B41" t="s">
        <v>16899</v>
      </c>
      <c r="D41" t="s">
        <v>16953</v>
      </c>
      <c r="E41">
        <f t="shared" si="0"/>
        <v>2</v>
      </c>
      <c r="H41">
        <v>46</v>
      </c>
      <c r="I41" t="s">
        <v>16942</v>
      </c>
      <c r="K41" t="s">
        <v>16929</v>
      </c>
      <c r="L41">
        <f t="shared" si="1"/>
        <v>2</v>
      </c>
      <c r="M41">
        <f t="shared" si="2"/>
        <v>0</v>
      </c>
      <c r="O41">
        <v>44</v>
      </c>
      <c r="P41" t="s">
        <v>16791</v>
      </c>
    </row>
    <row r="42" spans="1:16">
      <c r="A42">
        <v>45</v>
      </c>
      <c r="B42" t="s">
        <v>6114</v>
      </c>
      <c r="D42" t="s">
        <v>16895</v>
      </c>
      <c r="E42">
        <f t="shared" si="0"/>
        <v>2</v>
      </c>
      <c r="H42">
        <v>47</v>
      </c>
      <c r="I42" t="s">
        <v>17007</v>
      </c>
      <c r="K42" t="s">
        <v>16951</v>
      </c>
      <c r="L42">
        <f t="shared" si="1"/>
        <v>1</v>
      </c>
      <c r="M42">
        <f t="shared" si="2"/>
        <v>0</v>
      </c>
      <c r="O42">
        <v>45</v>
      </c>
      <c r="P42" t="s">
        <v>16770</v>
      </c>
    </row>
    <row r="43" spans="1:16">
      <c r="A43">
        <v>46</v>
      </c>
      <c r="B43" t="s">
        <v>16951</v>
      </c>
      <c r="D43" t="s">
        <v>16944</v>
      </c>
      <c r="E43">
        <f t="shared" si="0"/>
        <v>2</v>
      </c>
      <c r="H43">
        <v>48</v>
      </c>
      <c r="I43" t="s">
        <v>16950</v>
      </c>
      <c r="K43" t="s">
        <v>16886</v>
      </c>
      <c r="L43">
        <f t="shared" si="1"/>
        <v>1</v>
      </c>
      <c r="M43">
        <f t="shared" si="2"/>
        <v>0</v>
      </c>
      <c r="O43">
        <v>46</v>
      </c>
      <c r="P43" t="s">
        <v>16800</v>
      </c>
    </row>
    <row r="44" spans="1:16">
      <c r="A44">
        <v>47</v>
      </c>
      <c r="B44" t="s">
        <v>16913</v>
      </c>
      <c r="D44" t="s">
        <v>16982</v>
      </c>
      <c r="E44">
        <f t="shared" si="0"/>
        <v>2</v>
      </c>
      <c r="H44">
        <v>49</v>
      </c>
      <c r="I44" t="s">
        <v>16937</v>
      </c>
      <c r="K44" t="s">
        <v>16931</v>
      </c>
      <c r="L44">
        <f t="shared" si="1"/>
        <v>1</v>
      </c>
      <c r="M44">
        <f t="shared" si="2"/>
        <v>0</v>
      </c>
      <c r="O44">
        <v>47</v>
      </c>
      <c r="P44" t="s">
        <v>16783</v>
      </c>
    </row>
    <row r="45" spans="1:16">
      <c r="A45">
        <v>48</v>
      </c>
      <c r="B45" t="s">
        <v>1106</v>
      </c>
      <c r="D45" t="s">
        <v>16918</v>
      </c>
      <c r="E45">
        <f t="shared" si="0"/>
        <v>2</v>
      </c>
      <c r="H45">
        <v>50</v>
      </c>
      <c r="I45" t="s">
        <v>16926</v>
      </c>
      <c r="K45" t="s">
        <v>16935</v>
      </c>
      <c r="L45">
        <f t="shared" si="1"/>
        <v>1</v>
      </c>
      <c r="M45">
        <f t="shared" si="2"/>
        <v>0</v>
      </c>
      <c r="O45">
        <v>48</v>
      </c>
      <c r="P45" t="s">
        <v>16784</v>
      </c>
    </row>
    <row r="46" spans="1:16">
      <c r="A46">
        <v>49</v>
      </c>
      <c r="B46" t="s">
        <v>16931</v>
      </c>
      <c r="D46" t="s">
        <v>16990</v>
      </c>
      <c r="E46">
        <f t="shared" si="0"/>
        <v>2</v>
      </c>
      <c r="H46">
        <v>35</v>
      </c>
      <c r="I46" t="s">
        <v>16965</v>
      </c>
      <c r="K46" t="s">
        <v>11</v>
      </c>
      <c r="L46">
        <f t="shared" si="1"/>
        <v>1</v>
      </c>
      <c r="M46">
        <f t="shared" si="2"/>
        <v>0</v>
      </c>
      <c r="O46">
        <v>49</v>
      </c>
      <c r="P46" t="s">
        <v>16997</v>
      </c>
    </row>
    <row r="47" spans="1:16">
      <c r="A47">
        <v>50</v>
      </c>
      <c r="B47" t="s">
        <v>16883</v>
      </c>
      <c r="D47" t="s">
        <v>16908</v>
      </c>
      <c r="E47">
        <f t="shared" si="0"/>
        <v>1</v>
      </c>
      <c r="H47">
        <v>36</v>
      </c>
      <c r="I47" t="s">
        <v>16967</v>
      </c>
      <c r="K47" t="s">
        <v>6114</v>
      </c>
      <c r="L47">
        <f t="shared" si="1"/>
        <v>1</v>
      </c>
      <c r="M47">
        <f t="shared" si="2"/>
        <v>0</v>
      </c>
      <c r="O47">
        <v>50</v>
      </c>
      <c r="P47" t="s">
        <v>16779</v>
      </c>
    </row>
    <row r="48" spans="1:16">
      <c r="A48">
        <v>51</v>
      </c>
      <c r="B48" t="s">
        <v>16884</v>
      </c>
      <c r="D48" t="s">
        <v>16952</v>
      </c>
      <c r="E48">
        <f t="shared" si="0"/>
        <v>1</v>
      </c>
      <c r="H48">
        <v>37</v>
      </c>
      <c r="I48" t="s">
        <v>16909</v>
      </c>
      <c r="K48" t="s">
        <v>16968</v>
      </c>
      <c r="L48">
        <f t="shared" si="1"/>
        <v>1</v>
      </c>
      <c r="M48">
        <f t="shared" si="2"/>
        <v>0</v>
      </c>
      <c r="O48">
        <v>51</v>
      </c>
      <c r="P48" t="s">
        <v>16794</v>
      </c>
    </row>
    <row r="49" spans="1:16">
      <c r="A49">
        <v>52</v>
      </c>
      <c r="B49" t="s">
        <v>16909</v>
      </c>
      <c r="D49" t="s">
        <v>16984</v>
      </c>
      <c r="E49">
        <f t="shared" si="0"/>
        <v>1</v>
      </c>
      <c r="H49">
        <v>38</v>
      </c>
      <c r="I49" t="s">
        <v>16959</v>
      </c>
      <c r="K49" t="s">
        <v>16908</v>
      </c>
      <c r="L49">
        <f t="shared" si="1"/>
        <v>1</v>
      </c>
      <c r="M49">
        <f t="shared" si="2"/>
        <v>0</v>
      </c>
      <c r="O49">
        <v>52</v>
      </c>
      <c r="P49" t="s">
        <v>16789</v>
      </c>
    </row>
    <row r="50" spans="1:16">
      <c r="A50">
        <v>53</v>
      </c>
      <c r="B50" t="s">
        <v>16894</v>
      </c>
      <c r="D50" t="s">
        <v>6115</v>
      </c>
      <c r="E50">
        <f t="shared" si="0"/>
        <v>1</v>
      </c>
      <c r="H50">
        <v>39</v>
      </c>
      <c r="I50" t="s">
        <v>16899</v>
      </c>
      <c r="K50" t="s">
        <v>16952</v>
      </c>
      <c r="L50">
        <f t="shared" si="1"/>
        <v>1</v>
      </c>
      <c r="M50">
        <f t="shared" si="2"/>
        <v>0</v>
      </c>
      <c r="O50">
        <v>53</v>
      </c>
      <c r="P50" t="s">
        <v>16795</v>
      </c>
    </row>
    <row r="51" spans="1:16">
      <c r="A51">
        <v>54</v>
      </c>
      <c r="B51" t="s">
        <v>16916</v>
      </c>
      <c r="D51" t="s">
        <v>16956</v>
      </c>
      <c r="E51">
        <f t="shared" si="0"/>
        <v>1</v>
      </c>
      <c r="H51">
        <v>40</v>
      </c>
      <c r="I51" t="s">
        <v>6115</v>
      </c>
      <c r="K51" t="s">
        <v>16928</v>
      </c>
      <c r="L51">
        <f t="shared" si="1"/>
        <v>1</v>
      </c>
      <c r="M51">
        <f t="shared" si="2"/>
        <v>0</v>
      </c>
      <c r="O51">
        <v>54</v>
      </c>
      <c r="P51" t="s">
        <v>16791</v>
      </c>
    </row>
    <row r="52" spans="1:16">
      <c r="A52">
        <v>55</v>
      </c>
      <c r="B52" t="s">
        <v>16933</v>
      </c>
      <c r="D52" t="s">
        <v>16978</v>
      </c>
      <c r="E52">
        <f t="shared" si="0"/>
        <v>1</v>
      </c>
      <c r="H52">
        <v>41</v>
      </c>
      <c r="I52" t="s">
        <v>16916</v>
      </c>
      <c r="K52" t="s">
        <v>16983</v>
      </c>
      <c r="L52">
        <f t="shared" si="1"/>
        <v>1</v>
      </c>
      <c r="M52">
        <f t="shared" si="2"/>
        <v>0</v>
      </c>
      <c r="O52">
        <v>55</v>
      </c>
      <c r="P52" t="s">
        <v>16997</v>
      </c>
    </row>
    <row r="53" spans="1:16">
      <c r="A53">
        <v>56</v>
      </c>
      <c r="B53" t="s">
        <v>16916</v>
      </c>
      <c r="D53" t="s">
        <v>16928</v>
      </c>
      <c r="E53">
        <f t="shared" si="0"/>
        <v>1</v>
      </c>
      <c r="H53">
        <v>42</v>
      </c>
      <c r="I53" t="s">
        <v>16909</v>
      </c>
      <c r="K53" t="s">
        <v>16888</v>
      </c>
      <c r="L53">
        <f t="shared" si="1"/>
        <v>1</v>
      </c>
      <c r="M53">
        <f t="shared" si="2"/>
        <v>0</v>
      </c>
      <c r="O53">
        <v>56</v>
      </c>
      <c r="P53" t="s">
        <v>16770</v>
      </c>
    </row>
    <row r="54" spans="1:16">
      <c r="A54">
        <v>57</v>
      </c>
      <c r="B54" t="s">
        <v>11</v>
      </c>
      <c r="D54" t="s">
        <v>6113</v>
      </c>
      <c r="E54">
        <f t="shared" si="0"/>
        <v>1</v>
      </c>
      <c r="H54">
        <v>51</v>
      </c>
      <c r="I54" t="s">
        <v>16896</v>
      </c>
      <c r="K54" t="s">
        <v>16942</v>
      </c>
      <c r="L54">
        <f t="shared" si="1"/>
        <v>1</v>
      </c>
      <c r="M54">
        <f t="shared" si="2"/>
        <v>0</v>
      </c>
      <c r="O54">
        <v>57</v>
      </c>
      <c r="P54" t="s">
        <v>16791</v>
      </c>
    </row>
    <row r="55" spans="1:16">
      <c r="A55">
        <v>58</v>
      </c>
      <c r="B55" t="s">
        <v>16954</v>
      </c>
      <c r="D55" t="s">
        <v>16949</v>
      </c>
      <c r="E55">
        <f t="shared" si="0"/>
        <v>1</v>
      </c>
      <c r="H55">
        <v>52</v>
      </c>
      <c r="I55" t="s">
        <v>16927</v>
      </c>
      <c r="K55" t="s">
        <v>17007</v>
      </c>
      <c r="L55">
        <f t="shared" si="1"/>
        <v>1</v>
      </c>
      <c r="M55">
        <f t="shared" si="2"/>
        <v>1</v>
      </c>
      <c r="O55">
        <v>58</v>
      </c>
      <c r="P55" t="s">
        <v>16803</v>
      </c>
    </row>
    <row r="56" spans="1:16">
      <c r="A56">
        <v>59</v>
      </c>
      <c r="B56" t="s">
        <v>16943</v>
      </c>
      <c r="D56" t="s">
        <v>16940</v>
      </c>
      <c r="E56">
        <f t="shared" si="0"/>
        <v>1</v>
      </c>
      <c r="H56">
        <v>53</v>
      </c>
      <c r="I56" t="s">
        <v>6113</v>
      </c>
      <c r="K56" t="s">
        <v>16937</v>
      </c>
      <c r="L56">
        <f t="shared" si="1"/>
        <v>1</v>
      </c>
      <c r="M56">
        <f t="shared" si="2"/>
        <v>0</v>
      </c>
      <c r="O56">
        <v>59</v>
      </c>
      <c r="P56" t="s">
        <v>16771</v>
      </c>
    </row>
    <row r="57" spans="1:16">
      <c r="A57">
        <v>60</v>
      </c>
      <c r="B57" t="s">
        <v>16905</v>
      </c>
      <c r="D57" t="s">
        <v>16957</v>
      </c>
      <c r="E57">
        <f t="shared" si="0"/>
        <v>1</v>
      </c>
      <c r="H57">
        <v>54</v>
      </c>
      <c r="I57" t="s">
        <v>16907</v>
      </c>
      <c r="K57" t="s">
        <v>16967</v>
      </c>
      <c r="L57">
        <f t="shared" si="1"/>
        <v>1</v>
      </c>
      <c r="M57">
        <f t="shared" si="2"/>
        <v>0</v>
      </c>
      <c r="O57">
        <v>60</v>
      </c>
      <c r="P57" t="s">
        <v>17001</v>
      </c>
    </row>
    <row r="58" spans="1:16">
      <c r="A58">
        <v>61</v>
      </c>
      <c r="B58" t="s">
        <v>16899</v>
      </c>
      <c r="D58" t="s">
        <v>6119</v>
      </c>
      <c r="E58">
        <f t="shared" si="0"/>
        <v>1</v>
      </c>
      <c r="H58">
        <v>55</v>
      </c>
      <c r="I58" t="s">
        <v>7</v>
      </c>
      <c r="K58" t="s">
        <v>16959</v>
      </c>
      <c r="L58">
        <f t="shared" si="1"/>
        <v>1</v>
      </c>
      <c r="M58">
        <f t="shared" si="2"/>
        <v>0</v>
      </c>
      <c r="O58">
        <v>61</v>
      </c>
      <c r="P58" t="s">
        <v>16806</v>
      </c>
    </row>
    <row r="59" spans="1:16">
      <c r="A59">
        <v>62</v>
      </c>
      <c r="B59" t="s">
        <v>16923</v>
      </c>
      <c r="D59" t="s">
        <v>16960</v>
      </c>
      <c r="E59">
        <f t="shared" si="0"/>
        <v>1</v>
      </c>
      <c r="H59">
        <v>56</v>
      </c>
      <c r="I59" t="s">
        <v>16884</v>
      </c>
      <c r="K59" t="s">
        <v>6115</v>
      </c>
      <c r="L59">
        <f t="shared" si="1"/>
        <v>1</v>
      </c>
      <c r="M59">
        <f t="shared" si="2"/>
        <v>0</v>
      </c>
      <c r="O59">
        <v>62</v>
      </c>
      <c r="P59" t="s">
        <v>16765</v>
      </c>
    </row>
    <row r="60" spans="1:16">
      <c r="A60">
        <v>63</v>
      </c>
      <c r="B60" t="s">
        <v>16974</v>
      </c>
      <c r="D60" t="s">
        <v>16989</v>
      </c>
      <c r="E60">
        <f t="shared" si="0"/>
        <v>1</v>
      </c>
      <c r="H60">
        <v>57</v>
      </c>
      <c r="I60" t="s">
        <v>16943</v>
      </c>
      <c r="K60" t="s">
        <v>16896</v>
      </c>
      <c r="L60">
        <f t="shared" si="1"/>
        <v>1</v>
      </c>
      <c r="M60">
        <f t="shared" si="2"/>
        <v>0</v>
      </c>
      <c r="O60">
        <v>63</v>
      </c>
      <c r="P60" t="s">
        <v>16819</v>
      </c>
    </row>
    <row r="61" spans="1:16">
      <c r="A61">
        <v>64</v>
      </c>
      <c r="B61" t="s">
        <v>16970</v>
      </c>
      <c r="D61" t="s">
        <v>16912</v>
      </c>
      <c r="E61">
        <f t="shared" si="0"/>
        <v>1</v>
      </c>
      <c r="H61">
        <v>58</v>
      </c>
      <c r="I61" t="s">
        <v>16940</v>
      </c>
      <c r="K61" t="s">
        <v>16927</v>
      </c>
      <c r="L61">
        <f t="shared" si="1"/>
        <v>1</v>
      </c>
      <c r="M61">
        <f t="shared" si="2"/>
        <v>0</v>
      </c>
      <c r="O61">
        <v>64</v>
      </c>
      <c r="P61" t="s">
        <v>16780</v>
      </c>
    </row>
    <row r="62" spans="1:16">
      <c r="A62">
        <v>65</v>
      </c>
      <c r="B62" t="s">
        <v>16975</v>
      </c>
      <c r="D62" t="s">
        <v>6114</v>
      </c>
      <c r="E62">
        <f t="shared" si="0"/>
        <v>1</v>
      </c>
      <c r="H62">
        <v>59</v>
      </c>
      <c r="I62" t="s">
        <v>17008</v>
      </c>
      <c r="K62" t="s">
        <v>6113</v>
      </c>
      <c r="L62">
        <f t="shared" si="1"/>
        <v>1</v>
      </c>
      <c r="M62">
        <f t="shared" si="2"/>
        <v>0</v>
      </c>
      <c r="O62">
        <v>65</v>
      </c>
      <c r="P62" t="s">
        <v>16780</v>
      </c>
    </row>
    <row r="63" spans="1:16">
      <c r="A63">
        <v>66</v>
      </c>
      <c r="B63" t="s">
        <v>16906</v>
      </c>
      <c r="D63" t="s">
        <v>16913</v>
      </c>
      <c r="E63">
        <f t="shared" si="0"/>
        <v>1</v>
      </c>
      <c r="H63">
        <v>60</v>
      </c>
      <c r="I63" t="s">
        <v>16922</v>
      </c>
      <c r="K63" t="s">
        <v>16943</v>
      </c>
      <c r="L63">
        <f t="shared" si="1"/>
        <v>1</v>
      </c>
      <c r="M63">
        <f t="shared" si="2"/>
        <v>0</v>
      </c>
      <c r="O63">
        <v>66</v>
      </c>
      <c r="P63" t="s">
        <v>16866</v>
      </c>
    </row>
    <row r="64" spans="1:16">
      <c r="A64">
        <v>67</v>
      </c>
      <c r="B64" t="s">
        <v>16915</v>
      </c>
      <c r="D64" t="s">
        <v>16931</v>
      </c>
      <c r="E64">
        <f t="shared" si="0"/>
        <v>1</v>
      </c>
      <c r="H64">
        <v>61</v>
      </c>
      <c r="I64" t="s">
        <v>16946</v>
      </c>
      <c r="K64" t="s">
        <v>16940</v>
      </c>
      <c r="L64">
        <f t="shared" si="1"/>
        <v>1</v>
      </c>
      <c r="M64">
        <f t="shared" si="2"/>
        <v>0</v>
      </c>
      <c r="O64">
        <v>67</v>
      </c>
      <c r="P64" t="s">
        <v>16789</v>
      </c>
    </row>
    <row r="65" spans="1:16">
      <c r="A65">
        <v>68</v>
      </c>
      <c r="B65" t="s">
        <v>16899</v>
      </c>
      <c r="D65" t="s">
        <v>16883</v>
      </c>
      <c r="E65">
        <f t="shared" si="0"/>
        <v>1</v>
      </c>
      <c r="H65">
        <v>62</v>
      </c>
      <c r="I65" t="s">
        <v>16894</v>
      </c>
      <c r="K65" t="s">
        <v>17008</v>
      </c>
      <c r="L65">
        <f t="shared" si="1"/>
        <v>1</v>
      </c>
      <c r="M65">
        <f t="shared" si="2"/>
        <v>1</v>
      </c>
      <c r="O65">
        <v>68</v>
      </c>
      <c r="P65" t="s">
        <v>16841</v>
      </c>
    </row>
    <row r="66" spans="1:16">
      <c r="A66">
        <v>69</v>
      </c>
      <c r="B66" t="s">
        <v>16981</v>
      </c>
      <c r="D66" t="s">
        <v>11</v>
      </c>
      <c r="E66">
        <f t="shared" ref="E66:E129" si="3">COUNTIF($B$2:$B$264,D66)</f>
        <v>1</v>
      </c>
      <c r="H66">
        <v>63</v>
      </c>
      <c r="I66" t="s">
        <v>16910</v>
      </c>
      <c r="K66" t="s">
        <v>16984</v>
      </c>
      <c r="L66">
        <f t="shared" ref="L66:L129" si="4">COUNTIF($I$2:$I$268,K66)</f>
        <v>1</v>
      </c>
      <c r="M66">
        <f t="shared" si="2"/>
        <v>0</v>
      </c>
      <c r="O66">
        <v>69</v>
      </c>
      <c r="P66" t="s">
        <v>17002</v>
      </c>
    </row>
    <row r="67" spans="1:16">
      <c r="A67">
        <v>72</v>
      </c>
      <c r="B67" t="s">
        <v>16939</v>
      </c>
      <c r="D67" t="s">
        <v>16954</v>
      </c>
      <c r="E67">
        <f t="shared" si="3"/>
        <v>1</v>
      </c>
      <c r="H67">
        <v>64</v>
      </c>
      <c r="I67" t="s">
        <v>16894</v>
      </c>
      <c r="K67" t="s">
        <v>16958</v>
      </c>
      <c r="L67">
        <f t="shared" si="4"/>
        <v>1</v>
      </c>
      <c r="M67">
        <f t="shared" ref="M67:M129" si="5">IF(RIGHT(K67,2)="GP",1,0)</f>
        <v>0</v>
      </c>
      <c r="O67">
        <v>72</v>
      </c>
      <c r="P67" t="s">
        <v>16826</v>
      </c>
    </row>
    <row r="68" spans="1:16">
      <c r="A68">
        <v>73</v>
      </c>
      <c r="B68" t="s">
        <v>16925</v>
      </c>
      <c r="D68" t="s">
        <v>16943</v>
      </c>
      <c r="E68">
        <f t="shared" si="3"/>
        <v>1</v>
      </c>
      <c r="H68">
        <v>65</v>
      </c>
      <c r="I68" t="s">
        <v>16916</v>
      </c>
      <c r="K68" t="s">
        <v>16955</v>
      </c>
      <c r="L68">
        <f t="shared" si="4"/>
        <v>1</v>
      </c>
      <c r="M68">
        <f t="shared" si="5"/>
        <v>0</v>
      </c>
      <c r="O68">
        <v>73</v>
      </c>
      <c r="P68" t="s">
        <v>16813</v>
      </c>
    </row>
    <row r="69" spans="1:16">
      <c r="A69">
        <v>74</v>
      </c>
      <c r="B69" t="s">
        <v>6118</v>
      </c>
      <c r="D69" t="s">
        <v>16923</v>
      </c>
      <c r="E69">
        <f t="shared" si="3"/>
        <v>1</v>
      </c>
      <c r="H69">
        <v>67</v>
      </c>
      <c r="I69" t="s">
        <v>17006</v>
      </c>
      <c r="K69" t="s">
        <v>16956</v>
      </c>
      <c r="L69">
        <f t="shared" si="4"/>
        <v>1</v>
      </c>
      <c r="M69">
        <f t="shared" si="5"/>
        <v>0</v>
      </c>
      <c r="O69">
        <v>74</v>
      </c>
      <c r="P69" t="s">
        <v>16862</v>
      </c>
    </row>
    <row r="70" spans="1:16">
      <c r="A70">
        <v>75</v>
      </c>
      <c r="B70" t="s">
        <v>16903</v>
      </c>
      <c r="D70" t="s">
        <v>16974</v>
      </c>
      <c r="E70">
        <f t="shared" si="3"/>
        <v>1</v>
      </c>
      <c r="H70">
        <v>68</v>
      </c>
      <c r="I70" t="s">
        <v>16910</v>
      </c>
      <c r="K70" t="s">
        <v>6112</v>
      </c>
      <c r="L70">
        <f t="shared" si="4"/>
        <v>1</v>
      </c>
      <c r="M70">
        <f t="shared" si="5"/>
        <v>0</v>
      </c>
      <c r="O70">
        <v>75</v>
      </c>
      <c r="P70" t="s">
        <v>16829</v>
      </c>
    </row>
    <row r="71" spans="1:16">
      <c r="A71">
        <v>77</v>
      </c>
      <c r="B71" t="s">
        <v>16929</v>
      </c>
      <c r="D71" t="s">
        <v>16970</v>
      </c>
      <c r="E71">
        <f t="shared" si="3"/>
        <v>1</v>
      </c>
      <c r="H71">
        <v>69</v>
      </c>
      <c r="I71" t="s">
        <v>16894</v>
      </c>
      <c r="K71" t="s">
        <v>6118</v>
      </c>
      <c r="L71">
        <f t="shared" si="4"/>
        <v>1</v>
      </c>
      <c r="M71">
        <f t="shared" si="5"/>
        <v>0</v>
      </c>
      <c r="O71">
        <v>77</v>
      </c>
      <c r="P71" t="s">
        <v>16872</v>
      </c>
    </row>
    <row r="72" spans="1:16">
      <c r="A72">
        <v>78</v>
      </c>
      <c r="B72" t="s">
        <v>16887</v>
      </c>
      <c r="D72" t="s">
        <v>16915</v>
      </c>
      <c r="E72">
        <f t="shared" si="3"/>
        <v>1</v>
      </c>
      <c r="H72">
        <v>70</v>
      </c>
      <c r="I72" t="s">
        <v>16910</v>
      </c>
      <c r="K72" t="s">
        <v>16962</v>
      </c>
      <c r="L72">
        <f t="shared" si="4"/>
        <v>1</v>
      </c>
      <c r="M72">
        <f t="shared" si="5"/>
        <v>0</v>
      </c>
      <c r="O72">
        <v>78</v>
      </c>
      <c r="P72" t="s">
        <v>16823</v>
      </c>
    </row>
    <row r="73" spans="1:16">
      <c r="A73">
        <v>79</v>
      </c>
      <c r="B73" t="s">
        <v>6111</v>
      </c>
      <c r="D73" t="s">
        <v>16981</v>
      </c>
      <c r="E73">
        <f t="shared" si="3"/>
        <v>1</v>
      </c>
      <c r="H73">
        <v>71</v>
      </c>
      <c r="I73" t="s">
        <v>16894</v>
      </c>
      <c r="K73" t="s">
        <v>17009</v>
      </c>
      <c r="L73">
        <f t="shared" si="4"/>
        <v>1</v>
      </c>
      <c r="M73">
        <f t="shared" si="5"/>
        <v>1</v>
      </c>
      <c r="O73">
        <v>79</v>
      </c>
      <c r="P73" t="s">
        <v>16781</v>
      </c>
    </row>
    <row r="74" spans="1:16">
      <c r="A74">
        <v>80</v>
      </c>
      <c r="B74" t="s">
        <v>16903</v>
      </c>
      <c r="D74" t="s">
        <v>16925</v>
      </c>
      <c r="E74">
        <f t="shared" si="3"/>
        <v>1</v>
      </c>
      <c r="H74">
        <v>72</v>
      </c>
      <c r="I74" t="s">
        <v>16890</v>
      </c>
      <c r="K74" t="s">
        <v>16898</v>
      </c>
      <c r="L74">
        <f t="shared" si="4"/>
        <v>1</v>
      </c>
      <c r="M74">
        <f t="shared" si="5"/>
        <v>0</v>
      </c>
      <c r="O74">
        <v>80</v>
      </c>
      <c r="P74" t="s">
        <v>16820</v>
      </c>
    </row>
    <row r="75" spans="1:16">
      <c r="A75">
        <v>81</v>
      </c>
      <c r="B75" t="s">
        <v>1232</v>
      </c>
      <c r="D75" t="s">
        <v>6118</v>
      </c>
      <c r="E75">
        <f t="shared" si="3"/>
        <v>1</v>
      </c>
      <c r="H75">
        <v>73</v>
      </c>
      <c r="I75" t="s">
        <v>16984</v>
      </c>
      <c r="K75" t="s">
        <v>16887</v>
      </c>
      <c r="L75">
        <f t="shared" si="4"/>
        <v>1</v>
      </c>
      <c r="M75">
        <f t="shared" si="5"/>
        <v>0</v>
      </c>
      <c r="O75">
        <v>81</v>
      </c>
      <c r="P75" t="s">
        <v>16801</v>
      </c>
    </row>
    <row r="76" spans="1:16">
      <c r="A76">
        <v>82</v>
      </c>
      <c r="B76" t="s">
        <v>16938</v>
      </c>
      <c r="D76" t="s">
        <v>16887</v>
      </c>
      <c r="E76">
        <f t="shared" si="3"/>
        <v>1</v>
      </c>
      <c r="H76">
        <v>78</v>
      </c>
      <c r="I76" t="s">
        <v>16958</v>
      </c>
      <c r="K76" t="s">
        <v>16948</v>
      </c>
      <c r="L76">
        <f t="shared" si="4"/>
        <v>1</v>
      </c>
      <c r="M76">
        <f t="shared" si="5"/>
        <v>0</v>
      </c>
      <c r="O76">
        <v>82</v>
      </c>
      <c r="P76" t="s">
        <v>16816</v>
      </c>
    </row>
    <row r="77" spans="1:16">
      <c r="A77">
        <v>83</v>
      </c>
      <c r="B77" t="s">
        <v>16894</v>
      </c>
      <c r="D77" t="s">
        <v>1232</v>
      </c>
      <c r="E77">
        <f t="shared" si="3"/>
        <v>1</v>
      </c>
      <c r="H77">
        <v>79</v>
      </c>
      <c r="I77" t="s">
        <v>16885</v>
      </c>
      <c r="K77" t="s">
        <v>16974</v>
      </c>
      <c r="L77">
        <f t="shared" si="4"/>
        <v>1</v>
      </c>
      <c r="M77">
        <f t="shared" si="5"/>
        <v>0</v>
      </c>
      <c r="O77">
        <v>83</v>
      </c>
      <c r="P77" t="s">
        <v>16844</v>
      </c>
    </row>
    <row r="78" spans="1:16">
      <c r="A78">
        <v>84</v>
      </c>
      <c r="B78" t="s">
        <v>16893</v>
      </c>
      <c r="D78" t="s">
        <v>16893</v>
      </c>
      <c r="E78">
        <f t="shared" si="3"/>
        <v>1</v>
      </c>
      <c r="H78">
        <v>80</v>
      </c>
      <c r="I78" t="s">
        <v>16905</v>
      </c>
      <c r="K78" t="s">
        <v>16923</v>
      </c>
      <c r="L78">
        <f t="shared" si="4"/>
        <v>1</v>
      </c>
      <c r="M78">
        <f t="shared" si="5"/>
        <v>0</v>
      </c>
      <c r="O78">
        <v>84</v>
      </c>
      <c r="P78" t="s">
        <v>16766</v>
      </c>
    </row>
    <row r="79" spans="1:16">
      <c r="A79">
        <v>85</v>
      </c>
      <c r="B79" t="s">
        <v>6111</v>
      </c>
      <c r="D79" t="s">
        <v>16886</v>
      </c>
      <c r="E79">
        <f t="shared" si="3"/>
        <v>1</v>
      </c>
      <c r="H79">
        <v>81</v>
      </c>
      <c r="I79" t="s">
        <v>16955</v>
      </c>
      <c r="K79" t="s">
        <v>6119</v>
      </c>
      <c r="L79">
        <f t="shared" si="4"/>
        <v>1</v>
      </c>
      <c r="M79">
        <f t="shared" si="5"/>
        <v>0</v>
      </c>
      <c r="O79">
        <v>85</v>
      </c>
      <c r="P79" t="s">
        <v>16791</v>
      </c>
    </row>
    <row r="80" spans="1:16">
      <c r="A80">
        <v>86</v>
      </c>
      <c r="B80" t="s">
        <v>16905</v>
      </c>
      <c r="D80" t="s">
        <v>16936</v>
      </c>
      <c r="E80">
        <f t="shared" si="3"/>
        <v>1</v>
      </c>
      <c r="H80">
        <v>82</v>
      </c>
      <c r="I80" t="s">
        <v>16885</v>
      </c>
      <c r="K80" t="s">
        <v>16897</v>
      </c>
      <c r="L80">
        <f t="shared" si="4"/>
        <v>1</v>
      </c>
      <c r="M80">
        <f t="shared" si="5"/>
        <v>0</v>
      </c>
      <c r="O80">
        <v>86</v>
      </c>
      <c r="P80" t="s">
        <v>16795</v>
      </c>
    </row>
    <row r="81" spans="1:16">
      <c r="A81">
        <v>87</v>
      </c>
      <c r="B81" t="s">
        <v>16890</v>
      </c>
      <c r="D81" t="s">
        <v>16967</v>
      </c>
      <c r="E81">
        <f t="shared" si="3"/>
        <v>1</v>
      </c>
      <c r="H81">
        <v>83</v>
      </c>
      <c r="I81" t="s">
        <v>16894</v>
      </c>
      <c r="K81" t="s">
        <v>16989</v>
      </c>
      <c r="L81">
        <f t="shared" si="4"/>
        <v>1</v>
      </c>
      <c r="M81">
        <f t="shared" si="5"/>
        <v>0</v>
      </c>
      <c r="O81">
        <v>87</v>
      </c>
      <c r="P81" t="s">
        <v>16997</v>
      </c>
    </row>
    <row r="82" spans="1:16">
      <c r="A82">
        <v>88</v>
      </c>
      <c r="B82" t="s">
        <v>16885</v>
      </c>
      <c r="D82" t="s">
        <v>16963</v>
      </c>
      <c r="E82">
        <f t="shared" si="3"/>
        <v>1</v>
      </c>
      <c r="H82">
        <v>84</v>
      </c>
      <c r="I82" t="s">
        <v>16956</v>
      </c>
      <c r="K82" t="s">
        <v>16972</v>
      </c>
      <c r="L82">
        <f t="shared" si="4"/>
        <v>1</v>
      </c>
      <c r="M82">
        <f t="shared" si="5"/>
        <v>0</v>
      </c>
      <c r="O82">
        <v>88</v>
      </c>
      <c r="P82" t="s">
        <v>16820</v>
      </c>
    </row>
    <row r="83" spans="1:16">
      <c r="A83">
        <v>89</v>
      </c>
      <c r="B83" t="s">
        <v>16946</v>
      </c>
      <c r="D83" t="s">
        <v>16986</v>
      </c>
      <c r="E83">
        <f t="shared" si="3"/>
        <v>1</v>
      </c>
      <c r="H83">
        <v>85</v>
      </c>
      <c r="I83" t="s">
        <v>6112</v>
      </c>
      <c r="K83" t="s">
        <v>16973</v>
      </c>
      <c r="L83">
        <f t="shared" si="4"/>
        <v>1</v>
      </c>
      <c r="M83">
        <f t="shared" si="5"/>
        <v>0</v>
      </c>
      <c r="O83">
        <v>89</v>
      </c>
      <c r="P83" t="s">
        <v>16805</v>
      </c>
    </row>
    <row r="84" spans="1:16">
      <c r="A84">
        <v>91</v>
      </c>
      <c r="B84" t="s">
        <v>16886</v>
      </c>
      <c r="D84" t="s">
        <v>16955</v>
      </c>
      <c r="E84">
        <f t="shared" si="3"/>
        <v>1</v>
      </c>
      <c r="H84">
        <v>86</v>
      </c>
      <c r="I84" t="s">
        <v>16911</v>
      </c>
      <c r="K84" t="s">
        <v>16969</v>
      </c>
      <c r="L84">
        <f t="shared" si="4"/>
        <v>1</v>
      </c>
      <c r="M84">
        <f t="shared" si="5"/>
        <v>0</v>
      </c>
      <c r="O84">
        <v>91</v>
      </c>
      <c r="P84" t="s">
        <v>16775</v>
      </c>
    </row>
    <row r="85" spans="1:16">
      <c r="A85">
        <v>92</v>
      </c>
      <c r="B85" t="s">
        <v>16936</v>
      </c>
      <c r="D85" t="s">
        <v>16900</v>
      </c>
      <c r="E85">
        <f t="shared" si="3"/>
        <v>1</v>
      </c>
      <c r="H85">
        <v>87</v>
      </c>
      <c r="I85" t="s">
        <v>6118</v>
      </c>
      <c r="K85" t="s">
        <v>16957</v>
      </c>
      <c r="L85">
        <f t="shared" si="4"/>
        <v>1</v>
      </c>
      <c r="M85">
        <f t="shared" si="5"/>
        <v>0</v>
      </c>
      <c r="O85">
        <v>92</v>
      </c>
      <c r="P85" t="s">
        <v>16768</v>
      </c>
    </row>
    <row r="86" spans="1:16">
      <c r="A86">
        <v>93</v>
      </c>
      <c r="B86" t="s">
        <v>16906</v>
      </c>
      <c r="D86" t="s">
        <v>16977</v>
      </c>
      <c r="E86">
        <f t="shared" si="3"/>
        <v>1</v>
      </c>
      <c r="H86">
        <v>88</v>
      </c>
      <c r="I86" t="s">
        <v>16891</v>
      </c>
      <c r="K86" t="s">
        <v>16936</v>
      </c>
      <c r="L86">
        <f t="shared" si="4"/>
        <v>1</v>
      </c>
      <c r="M86">
        <f t="shared" si="5"/>
        <v>0</v>
      </c>
      <c r="O86">
        <v>93</v>
      </c>
      <c r="P86" t="s">
        <v>16836</v>
      </c>
    </row>
    <row r="87" spans="1:16">
      <c r="A87">
        <v>94</v>
      </c>
      <c r="B87" t="s">
        <v>16967</v>
      </c>
      <c r="D87" t="s">
        <v>16942</v>
      </c>
      <c r="E87">
        <f t="shared" si="3"/>
        <v>1</v>
      </c>
      <c r="H87">
        <v>89</v>
      </c>
      <c r="I87" t="s">
        <v>16885</v>
      </c>
      <c r="K87" t="s">
        <v>16949</v>
      </c>
      <c r="L87">
        <f t="shared" si="4"/>
        <v>1</v>
      </c>
      <c r="M87">
        <f t="shared" si="5"/>
        <v>0</v>
      </c>
      <c r="O87">
        <v>94</v>
      </c>
      <c r="P87" t="s">
        <v>16800</v>
      </c>
    </row>
    <row r="88" spans="1:16">
      <c r="A88">
        <v>95</v>
      </c>
      <c r="B88" t="s">
        <v>16963</v>
      </c>
      <c r="D88" t="s">
        <v>16914</v>
      </c>
      <c r="E88">
        <f t="shared" si="3"/>
        <v>1</v>
      </c>
      <c r="H88">
        <v>90</v>
      </c>
      <c r="I88" t="s">
        <v>17005</v>
      </c>
      <c r="K88" t="s">
        <v>16982</v>
      </c>
      <c r="L88">
        <f t="shared" si="4"/>
        <v>1</v>
      </c>
      <c r="M88">
        <f t="shared" si="5"/>
        <v>0</v>
      </c>
      <c r="O88">
        <v>95</v>
      </c>
      <c r="P88" t="s">
        <v>16998</v>
      </c>
    </row>
    <row r="89" spans="1:16">
      <c r="A89">
        <v>96</v>
      </c>
      <c r="B89" t="s">
        <v>16897</v>
      </c>
      <c r="D89" t="s">
        <v>16930</v>
      </c>
      <c r="E89">
        <f t="shared" si="3"/>
        <v>1</v>
      </c>
      <c r="H89">
        <v>91</v>
      </c>
      <c r="I89" t="s">
        <v>16934</v>
      </c>
      <c r="K89" t="s">
        <v>16913</v>
      </c>
      <c r="L89">
        <f t="shared" si="4"/>
        <v>1</v>
      </c>
      <c r="M89">
        <f t="shared" si="5"/>
        <v>0</v>
      </c>
      <c r="O89">
        <v>96</v>
      </c>
      <c r="P89" t="s">
        <v>16781</v>
      </c>
    </row>
    <row r="90" spans="1:16">
      <c r="A90">
        <v>104</v>
      </c>
      <c r="B90" t="s">
        <v>16932</v>
      </c>
      <c r="D90" t="s">
        <v>16987</v>
      </c>
      <c r="E90">
        <f t="shared" si="3"/>
        <v>1</v>
      </c>
      <c r="H90">
        <v>92</v>
      </c>
      <c r="I90" t="s">
        <v>6117</v>
      </c>
      <c r="K90" t="s">
        <v>16978</v>
      </c>
      <c r="L90">
        <f t="shared" si="4"/>
        <v>1</v>
      </c>
      <c r="M90">
        <f t="shared" si="5"/>
        <v>0</v>
      </c>
      <c r="O90">
        <v>104</v>
      </c>
      <c r="P90" t="s">
        <v>16799</v>
      </c>
    </row>
    <row r="91" spans="1:16">
      <c r="A91">
        <v>105</v>
      </c>
      <c r="B91" t="s">
        <v>16891</v>
      </c>
      <c r="D91" t="s">
        <v>16896</v>
      </c>
      <c r="E91">
        <f t="shared" si="3"/>
        <v>1</v>
      </c>
      <c r="H91">
        <v>93</v>
      </c>
      <c r="I91" t="s">
        <v>16904</v>
      </c>
      <c r="K91" t="s">
        <v>16925</v>
      </c>
      <c r="L91">
        <f t="shared" si="4"/>
        <v>1</v>
      </c>
      <c r="M91">
        <f t="shared" si="5"/>
        <v>0</v>
      </c>
      <c r="O91">
        <v>105</v>
      </c>
      <c r="P91" t="s">
        <v>16870</v>
      </c>
    </row>
    <row r="92" spans="1:16">
      <c r="A92">
        <v>106</v>
      </c>
      <c r="B92" t="s">
        <v>16911</v>
      </c>
      <c r="D92" t="s">
        <v>16888</v>
      </c>
      <c r="E92">
        <f t="shared" si="3"/>
        <v>1</v>
      </c>
      <c r="H92">
        <v>94</v>
      </c>
      <c r="I92" t="s">
        <v>6111</v>
      </c>
      <c r="K92" t="s">
        <v>16981</v>
      </c>
      <c r="L92">
        <f t="shared" si="4"/>
        <v>1</v>
      </c>
      <c r="M92">
        <f t="shared" si="5"/>
        <v>0</v>
      </c>
      <c r="O92">
        <v>106</v>
      </c>
      <c r="P92" t="s">
        <v>16766</v>
      </c>
    </row>
    <row r="93" spans="1:16">
      <c r="A93">
        <v>107</v>
      </c>
      <c r="B93" t="s">
        <v>16884</v>
      </c>
      <c r="D93" t="s">
        <v>16964</v>
      </c>
      <c r="E93">
        <f t="shared" si="3"/>
        <v>1</v>
      </c>
      <c r="H93">
        <v>95</v>
      </c>
      <c r="I93" t="s">
        <v>16944</v>
      </c>
      <c r="K93" t="s">
        <v>16893</v>
      </c>
      <c r="L93">
        <f t="shared" si="4"/>
        <v>1</v>
      </c>
      <c r="M93">
        <f t="shared" si="5"/>
        <v>0</v>
      </c>
      <c r="O93">
        <v>107</v>
      </c>
      <c r="P93" t="s">
        <v>16766</v>
      </c>
    </row>
    <row r="94" spans="1:16">
      <c r="A94">
        <v>108</v>
      </c>
      <c r="B94" t="s">
        <v>16926</v>
      </c>
      <c r="D94" t="s">
        <v>16948</v>
      </c>
      <c r="E94">
        <f t="shared" si="3"/>
        <v>1</v>
      </c>
      <c r="H94">
        <v>96</v>
      </c>
      <c r="I94" t="s">
        <v>16899</v>
      </c>
      <c r="K94" t="s">
        <v>16966</v>
      </c>
      <c r="L94">
        <f t="shared" si="4"/>
        <v>1</v>
      </c>
      <c r="M94">
        <f t="shared" si="5"/>
        <v>0</v>
      </c>
      <c r="O94">
        <v>108</v>
      </c>
      <c r="P94" t="s">
        <v>16997</v>
      </c>
    </row>
    <row r="95" spans="1:16">
      <c r="A95">
        <v>109</v>
      </c>
      <c r="B95" t="s">
        <v>7</v>
      </c>
      <c r="D95" t="s">
        <v>16979</v>
      </c>
      <c r="E95">
        <f t="shared" si="3"/>
        <v>1</v>
      </c>
      <c r="H95">
        <v>104</v>
      </c>
      <c r="I95" t="s">
        <v>16890</v>
      </c>
      <c r="K95" t="s">
        <v>16901</v>
      </c>
      <c r="L95">
        <f t="shared" si="4"/>
        <v>1</v>
      </c>
      <c r="M95">
        <f t="shared" si="5"/>
        <v>0</v>
      </c>
      <c r="O95">
        <v>109</v>
      </c>
      <c r="P95" t="s">
        <v>16781</v>
      </c>
    </row>
    <row r="96" spans="1:16">
      <c r="A96">
        <v>110</v>
      </c>
      <c r="B96" t="s">
        <v>16909</v>
      </c>
      <c r="D96" t="s">
        <v>16966</v>
      </c>
      <c r="E96">
        <f t="shared" si="3"/>
        <v>1</v>
      </c>
      <c r="H96">
        <v>105</v>
      </c>
      <c r="I96" t="s">
        <v>16885</v>
      </c>
      <c r="K96" t="s">
        <v>16919</v>
      </c>
      <c r="L96">
        <f t="shared" si="4"/>
        <v>1</v>
      </c>
      <c r="M96">
        <f t="shared" si="5"/>
        <v>0</v>
      </c>
      <c r="O96">
        <v>110</v>
      </c>
      <c r="P96" t="s">
        <v>16806</v>
      </c>
    </row>
    <row r="97" spans="1:16">
      <c r="A97">
        <v>111</v>
      </c>
      <c r="B97" t="s">
        <v>16889</v>
      </c>
      <c r="D97" t="s">
        <v>16959</v>
      </c>
      <c r="E97">
        <f t="shared" si="3"/>
        <v>1</v>
      </c>
      <c r="H97">
        <v>200</v>
      </c>
      <c r="I97" t="s">
        <v>16962</v>
      </c>
      <c r="K97" t="s">
        <v>17010</v>
      </c>
      <c r="L97">
        <f t="shared" si="4"/>
        <v>1</v>
      </c>
      <c r="M97">
        <f t="shared" si="5"/>
        <v>1</v>
      </c>
      <c r="O97">
        <v>111</v>
      </c>
      <c r="P97" t="s">
        <v>16794</v>
      </c>
    </row>
    <row r="98" spans="1:16">
      <c r="A98">
        <v>112</v>
      </c>
      <c r="B98" t="s">
        <v>16905</v>
      </c>
      <c r="D98" t="s">
        <v>16958</v>
      </c>
      <c r="E98">
        <f t="shared" si="3"/>
        <v>1</v>
      </c>
      <c r="H98">
        <v>201</v>
      </c>
      <c r="I98" t="s">
        <v>16899</v>
      </c>
      <c r="K98" t="s">
        <v>15709</v>
      </c>
      <c r="L98">
        <f t="shared" si="4"/>
        <v>1</v>
      </c>
      <c r="M98">
        <f t="shared" si="5"/>
        <v>0</v>
      </c>
      <c r="O98">
        <v>112</v>
      </c>
      <c r="P98" t="s">
        <v>16817</v>
      </c>
    </row>
    <row r="99" spans="1:16">
      <c r="A99">
        <v>113</v>
      </c>
      <c r="B99" t="s">
        <v>16894</v>
      </c>
      <c r="D99" t="s">
        <v>16976</v>
      </c>
      <c r="E99">
        <f t="shared" si="3"/>
        <v>1</v>
      </c>
      <c r="H99">
        <v>106</v>
      </c>
      <c r="I99" t="s">
        <v>16905</v>
      </c>
      <c r="K99" t="s">
        <v>16883</v>
      </c>
      <c r="L99">
        <f t="shared" si="4"/>
        <v>1</v>
      </c>
      <c r="M99">
        <f t="shared" si="5"/>
        <v>0</v>
      </c>
      <c r="O99">
        <v>113</v>
      </c>
      <c r="P99" t="s">
        <v>16868</v>
      </c>
    </row>
    <row r="100" spans="1:16">
      <c r="A100">
        <v>115</v>
      </c>
      <c r="B100" t="s">
        <v>16986</v>
      </c>
      <c r="D100" t="s">
        <v>6105</v>
      </c>
      <c r="E100">
        <f t="shared" si="3"/>
        <v>1</v>
      </c>
      <c r="H100">
        <v>107</v>
      </c>
      <c r="I100" t="s">
        <v>16894</v>
      </c>
      <c r="K100" t="s">
        <v>1232</v>
      </c>
      <c r="L100">
        <f t="shared" si="4"/>
        <v>1</v>
      </c>
      <c r="M100">
        <f t="shared" si="5"/>
        <v>0</v>
      </c>
      <c r="O100">
        <v>115</v>
      </c>
      <c r="P100" t="s">
        <v>16997</v>
      </c>
    </row>
    <row r="101" spans="1:16">
      <c r="A101">
        <v>116</v>
      </c>
      <c r="B101" t="s">
        <v>16904</v>
      </c>
      <c r="D101" t="s">
        <v>16972</v>
      </c>
      <c r="E101">
        <f t="shared" si="3"/>
        <v>1</v>
      </c>
      <c r="H101">
        <v>109</v>
      </c>
      <c r="I101" t="s">
        <v>16899</v>
      </c>
      <c r="K101" t="s">
        <v>16947</v>
      </c>
      <c r="L101">
        <f t="shared" si="4"/>
        <v>1</v>
      </c>
      <c r="M101">
        <f t="shared" si="5"/>
        <v>0</v>
      </c>
      <c r="O101">
        <v>116</v>
      </c>
      <c r="P101" t="s">
        <v>16796</v>
      </c>
    </row>
    <row r="102" spans="1:16">
      <c r="A102">
        <v>117</v>
      </c>
      <c r="B102" t="s">
        <v>16922</v>
      </c>
      <c r="D102" t="s">
        <v>16935</v>
      </c>
      <c r="E102">
        <f t="shared" si="3"/>
        <v>1</v>
      </c>
      <c r="H102">
        <v>110</v>
      </c>
      <c r="I102" t="s">
        <v>16950</v>
      </c>
      <c r="K102" t="s">
        <v>16980</v>
      </c>
      <c r="L102">
        <f t="shared" si="4"/>
        <v>1</v>
      </c>
      <c r="M102">
        <f t="shared" si="5"/>
        <v>0</v>
      </c>
      <c r="O102">
        <v>117</v>
      </c>
      <c r="P102" t="s">
        <v>16787</v>
      </c>
    </row>
    <row r="103" spans="1:16">
      <c r="A103">
        <v>118</v>
      </c>
      <c r="B103" t="s">
        <v>16946</v>
      </c>
      <c r="D103" t="s">
        <v>16924</v>
      </c>
      <c r="E103">
        <f t="shared" si="3"/>
        <v>1</v>
      </c>
      <c r="H103">
        <v>111</v>
      </c>
      <c r="I103" t="s">
        <v>17009</v>
      </c>
      <c r="K103" t="s">
        <v>16986</v>
      </c>
      <c r="L103">
        <f t="shared" si="4"/>
        <v>1</v>
      </c>
      <c r="M103">
        <f t="shared" si="5"/>
        <v>0</v>
      </c>
      <c r="O103">
        <v>118</v>
      </c>
      <c r="P103" t="s">
        <v>16781</v>
      </c>
    </row>
    <row r="104" spans="1:16">
      <c r="A104">
        <v>119</v>
      </c>
      <c r="B104" t="s">
        <v>1106</v>
      </c>
      <c r="D104" t="s">
        <v>16937</v>
      </c>
      <c r="E104">
        <f t="shared" si="3"/>
        <v>1</v>
      </c>
      <c r="H104">
        <v>112</v>
      </c>
      <c r="I104" t="s">
        <v>16899</v>
      </c>
      <c r="K104" t="s">
        <v>16930</v>
      </c>
      <c r="L104">
        <f t="shared" si="4"/>
        <v>1</v>
      </c>
      <c r="M104">
        <f t="shared" si="5"/>
        <v>0</v>
      </c>
      <c r="O104">
        <v>119</v>
      </c>
      <c r="P104" t="s">
        <v>16851</v>
      </c>
    </row>
    <row r="105" spans="1:16">
      <c r="A105">
        <v>120</v>
      </c>
      <c r="B105" t="s">
        <v>16955</v>
      </c>
      <c r="D105" t="s">
        <v>16969</v>
      </c>
      <c r="E105">
        <f t="shared" si="3"/>
        <v>1</v>
      </c>
      <c r="H105">
        <v>113</v>
      </c>
      <c r="I105" t="s">
        <v>16898</v>
      </c>
      <c r="K105" t="s">
        <v>6105</v>
      </c>
      <c r="L105">
        <f t="shared" si="4"/>
        <v>1</v>
      </c>
      <c r="M105">
        <f t="shared" si="5"/>
        <v>0</v>
      </c>
      <c r="O105">
        <v>120</v>
      </c>
      <c r="P105" t="s">
        <v>16876</v>
      </c>
    </row>
    <row r="106" spans="1:16">
      <c r="A106">
        <v>121</v>
      </c>
      <c r="B106" t="s">
        <v>16899</v>
      </c>
      <c r="D106" t="s">
        <v>15984</v>
      </c>
      <c r="E106">
        <f t="shared" si="3"/>
        <v>1</v>
      </c>
      <c r="H106">
        <v>114</v>
      </c>
      <c r="I106" t="s">
        <v>17005</v>
      </c>
      <c r="K106" t="s">
        <v>16924</v>
      </c>
      <c r="L106">
        <f t="shared" si="4"/>
        <v>1</v>
      </c>
      <c r="M106">
        <f t="shared" si="5"/>
        <v>0</v>
      </c>
      <c r="O106">
        <v>121</v>
      </c>
      <c r="P106" t="s">
        <v>16788</v>
      </c>
    </row>
    <row r="107" spans="1:16">
      <c r="A107">
        <v>122</v>
      </c>
      <c r="B107" t="s">
        <v>16900</v>
      </c>
      <c r="D107" t="s">
        <v>16988</v>
      </c>
      <c r="E107">
        <f t="shared" si="3"/>
        <v>1</v>
      </c>
      <c r="H107">
        <v>116</v>
      </c>
      <c r="I107" t="s">
        <v>16891</v>
      </c>
      <c r="K107" t="s">
        <v>16914</v>
      </c>
      <c r="L107">
        <f t="shared" si="4"/>
        <v>1</v>
      </c>
      <c r="M107">
        <f t="shared" si="5"/>
        <v>0</v>
      </c>
      <c r="O107">
        <v>122</v>
      </c>
      <c r="P107" t="s">
        <v>16784</v>
      </c>
    </row>
    <row r="108" spans="1:16">
      <c r="A108">
        <v>123</v>
      </c>
      <c r="B108" t="s">
        <v>16921</v>
      </c>
      <c r="D108" t="s">
        <v>16898</v>
      </c>
      <c r="E108">
        <f t="shared" si="3"/>
        <v>1</v>
      </c>
      <c r="H108">
        <v>108</v>
      </c>
      <c r="I108" t="s">
        <v>17006</v>
      </c>
      <c r="K108" t="s">
        <v>16987</v>
      </c>
      <c r="L108">
        <f t="shared" si="4"/>
        <v>1</v>
      </c>
      <c r="M108">
        <f t="shared" si="5"/>
        <v>0</v>
      </c>
      <c r="O108">
        <v>123</v>
      </c>
      <c r="P108" t="s">
        <v>16794</v>
      </c>
    </row>
    <row r="109" spans="1:16">
      <c r="A109">
        <v>124</v>
      </c>
      <c r="B109" t="s">
        <v>16889</v>
      </c>
      <c r="D109" t="s">
        <v>16892</v>
      </c>
      <c r="E109">
        <f t="shared" si="3"/>
        <v>1</v>
      </c>
      <c r="H109">
        <v>115</v>
      </c>
      <c r="I109" t="s">
        <v>16941</v>
      </c>
      <c r="K109" t="s">
        <v>16945</v>
      </c>
      <c r="L109">
        <f t="shared" si="4"/>
        <v>1</v>
      </c>
      <c r="M109">
        <f t="shared" si="5"/>
        <v>0</v>
      </c>
      <c r="O109">
        <v>124</v>
      </c>
      <c r="P109" t="s">
        <v>16796</v>
      </c>
    </row>
    <row r="110" spans="1:16">
      <c r="A110">
        <v>125</v>
      </c>
      <c r="B110" t="s">
        <v>16977</v>
      </c>
      <c r="D110" t="s">
        <v>16919</v>
      </c>
      <c r="E110">
        <f t="shared" si="3"/>
        <v>1</v>
      </c>
      <c r="H110">
        <v>118</v>
      </c>
      <c r="I110" t="s">
        <v>16887</v>
      </c>
      <c r="K110" t="s">
        <v>16976</v>
      </c>
      <c r="L110">
        <f t="shared" si="4"/>
        <v>1</v>
      </c>
      <c r="M110">
        <f t="shared" si="5"/>
        <v>0</v>
      </c>
      <c r="O110">
        <v>125</v>
      </c>
      <c r="P110" t="s">
        <v>16766</v>
      </c>
    </row>
    <row r="111" spans="1:16">
      <c r="A111">
        <v>126</v>
      </c>
      <c r="B111" t="s">
        <v>16950</v>
      </c>
      <c r="D111" t="s">
        <v>6112</v>
      </c>
      <c r="E111">
        <f t="shared" si="3"/>
        <v>1</v>
      </c>
      <c r="H111">
        <v>119</v>
      </c>
      <c r="I111" t="s">
        <v>16903</v>
      </c>
      <c r="K111" t="s">
        <v>17011</v>
      </c>
      <c r="L111">
        <f t="shared" si="4"/>
        <v>1</v>
      </c>
      <c r="M111">
        <f t="shared" si="5"/>
        <v>1</v>
      </c>
      <c r="O111">
        <v>126</v>
      </c>
      <c r="P111" t="s">
        <v>16787</v>
      </c>
    </row>
    <row r="112" spans="1:16">
      <c r="A112">
        <v>127</v>
      </c>
      <c r="B112" t="s">
        <v>16894</v>
      </c>
      <c r="D112" t="s">
        <v>15473</v>
      </c>
      <c r="E112">
        <f t="shared" si="3"/>
        <v>1</v>
      </c>
      <c r="H112">
        <v>117</v>
      </c>
      <c r="I112" t="s">
        <v>16894</v>
      </c>
      <c r="K112" t="s">
        <v>16985</v>
      </c>
      <c r="L112">
        <f t="shared" si="4"/>
        <v>1</v>
      </c>
      <c r="M112">
        <f t="shared" si="5"/>
        <v>0</v>
      </c>
      <c r="O112">
        <v>127</v>
      </c>
      <c r="P112" t="s">
        <v>16797</v>
      </c>
    </row>
    <row r="113" spans="1:16">
      <c r="A113">
        <v>128</v>
      </c>
      <c r="B113" t="s">
        <v>16909</v>
      </c>
      <c r="D113" t="s">
        <v>16901</v>
      </c>
      <c r="E113">
        <f t="shared" si="3"/>
        <v>1</v>
      </c>
      <c r="H113">
        <v>127</v>
      </c>
      <c r="I113" t="s">
        <v>16975</v>
      </c>
      <c r="K113" t="s">
        <v>16963</v>
      </c>
      <c r="L113">
        <f t="shared" si="4"/>
        <v>1</v>
      </c>
      <c r="M113">
        <f t="shared" si="5"/>
        <v>0</v>
      </c>
      <c r="O113">
        <v>128</v>
      </c>
      <c r="P113" t="s">
        <v>16808</v>
      </c>
    </row>
    <row r="114" spans="1:16">
      <c r="A114">
        <v>129</v>
      </c>
      <c r="B114" t="s">
        <v>16917</v>
      </c>
      <c r="D114" t="s">
        <v>16973</v>
      </c>
      <c r="E114">
        <f t="shared" si="3"/>
        <v>1</v>
      </c>
      <c r="H114">
        <v>128</v>
      </c>
      <c r="I114" t="s">
        <v>16948</v>
      </c>
      <c r="K114" t="s">
        <v>15473</v>
      </c>
      <c r="L114">
        <f t="shared" si="4"/>
        <v>1</v>
      </c>
      <c r="M114">
        <f t="shared" si="5"/>
        <v>0</v>
      </c>
      <c r="O114">
        <v>129</v>
      </c>
      <c r="P114" t="s">
        <v>16826</v>
      </c>
    </row>
    <row r="115" spans="1:16">
      <c r="A115">
        <v>130</v>
      </c>
      <c r="B115" t="s">
        <v>16911</v>
      </c>
      <c r="D115" t="s">
        <v>16968</v>
      </c>
      <c r="E115">
        <f t="shared" si="3"/>
        <v>1</v>
      </c>
      <c r="H115">
        <v>126</v>
      </c>
      <c r="I115" t="s">
        <v>1106</v>
      </c>
      <c r="K115" t="s">
        <v>15984</v>
      </c>
      <c r="L115">
        <f t="shared" si="4"/>
        <v>1</v>
      </c>
      <c r="M115">
        <f t="shared" si="5"/>
        <v>0</v>
      </c>
      <c r="O115">
        <v>130</v>
      </c>
      <c r="P115" t="s">
        <v>16778</v>
      </c>
    </row>
    <row r="116" spans="1:16">
      <c r="A116">
        <v>131</v>
      </c>
      <c r="B116" t="s">
        <v>16942</v>
      </c>
      <c r="D116" t="s">
        <v>16927</v>
      </c>
      <c r="E116">
        <f t="shared" si="3"/>
        <v>1</v>
      </c>
      <c r="H116">
        <v>132</v>
      </c>
      <c r="I116" t="s">
        <v>16974</v>
      </c>
      <c r="K116" t="s">
        <v>16970</v>
      </c>
      <c r="L116">
        <f t="shared" si="4"/>
        <v>1</v>
      </c>
      <c r="M116">
        <f t="shared" si="5"/>
        <v>0</v>
      </c>
      <c r="O116">
        <v>131</v>
      </c>
      <c r="P116" t="s">
        <v>16858</v>
      </c>
    </row>
    <row r="117" spans="1:16">
      <c r="A117">
        <v>132</v>
      </c>
      <c r="B117" t="s">
        <v>16922</v>
      </c>
      <c r="D117" t="s">
        <v>16985</v>
      </c>
      <c r="E117">
        <f t="shared" si="3"/>
        <v>1</v>
      </c>
      <c r="H117">
        <v>133</v>
      </c>
      <c r="I117" t="s">
        <v>16923</v>
      </c>
      <c r="K117" t="s">
        <v>17012</v>
      </c>
      <c r="L117">
        <f t="shared" si="4"/>
        <v>1</v>
      </c>
      <c r="M117">
        <f t="shared" si="5"/>
        <v>1</v>
      </c>
      <c r="O117">
        <v>132</v>
      </c>
      <c r="P117" t="s">
        <v>16765</v>
      </c>
    </row>
    <row r="118" spans="1:16">
      <c r="A118">
        <v>133</v>
      </c>
      <c r="B118" t="s">
        <v>16902</v>
      </c>
      <c r="D118" t="s">
        <v>16947</v>
      </c>
      <c r="E118">
        <f t="shared" si="3"/>
        <v>1</v>
      </c>
      <c r="H118">
        <v>134</v>
      </c>
      <c r="I118" t="s">
        <v>6119</v>
      </c>
      <c r="K118" t="s">
        <v>16961</v>
      </c>
      <c r="L118">
        <f t="shared" si="4"/>
        <v>1</v>
      </c>
      <c r="M118">
        <f t="shared" si="5"/>
        <v>0</v>
      </c>
      <c r="O118">
        <v>133</v>
      </c>
      <c r="P118" t="s">
        <v>16794</v>
      </c>
    </row>
    <row r="119" spans="1:16">
      <c r="A119">
        <v>134</v>
      </c>
      <c r="B119" t="s">
        <v>16965</v>
      </c>
      <c r="D119" t="s">
        <v>16971</v>
      </c>
      <c r="E119">
        <f t="shared" si="3"/>
        <v>1</v>
      </c>
      <c r="H119">
        <v>135</v>
      </c>
      <c r="I119" t="s">
        <v>17006</v>
      </c>
      <c r="K119" t="s">
        <v>16979</v>
      </c>
      <c r="L119">
        <f t="shared" si="4"/>
        <v>1</v>
      </c>
      <c r="M119">
        <f t="shared" si="5"/>
        <v>0</v>
      </c>
      <c r="O119">
        <v>134</v>
      </c>
      <c r="P119" t="s">
        <v>16796</v>
      </c>
    </row>
    <row r="120" spans="1:16">
      <c r="A120">
        <v>135</v>
      </c>
      <c r="B120" t="s">
        <v>16902</v>
      </c>
      <c r="D120" t="s">
        <v>16961</v>
      </c>
      <c r="E120">
        <f t="shared" si="3"/>
        <v>1</v>
      </c>
      <c r="H120">
        <v>136</v>
      </c>
      <c r="I120" t="s">
        <v>16894</v>
      </c>
      <c r="K120" t="s">
        <v>17013</v>
      </c>
      <c r="L120">
        <f t="shared" si="4"/>
        <v>1</v>
      </c>
      <c r="M120">
        <f t="shared" si="5"/>
        <v>0</v>
      </c>
      <c r="O120">
        <v>135</v>
      </c>
      <c r="P120" t="s">
        <v>16801</v>
      </c>
    </row>
    <row r="121" spans="1:16">
      <c r="A121">
        <v>136</v>
      </c>
      <c r="B121" t="s">
        <v>16914</v>
      </c>
      <c r="D121" t="s">
        <v>16983</v>
      </c>
      <c r="E121">
        <f t="shared" si="3"/>
        <v>1</v>
      </c>
      <c r="H121">
        <v>137</v>
      </c>
      <c r="I121" t="s">
        <v>16897</v>
      </c>
      <c r="K121" t="s">
        <v>16960</v>
      </c>
      <c r="L121">
        <f t="shared" si="4"/>
        <v>1</v>
      </c>
      <c r="M121">
        <f t="shared" si="5"/>
        <v>0</v>
      </c>
      <c r="O121">
        <v>136</v>
      </c>
      <c r="P121" t="s">
        <v>16822</v>
      </c>
    </row>
    <row r="122" spans="1:16">
      <c r="A122">
        <v>137</v>
      </c>
      <c r="B122" t="s">
        <v>16930</v>
      </c>
      <c r="D122" t="s">
        <v>16962</v>
      </c>
      <c r="E122">
        <f t="shared" si="3"/>
        <v>1</v>
      </c>
      <c r="H122">
        <v>138</v>
      </c>
      <c r="I122" t="s">
        <v>16884</v>
      </c>
      <c r="K122" t="s">
        <v>16953</v>
      </c>
      <c r="L122">
        <f t="shared" si="4"/>
        <v>1</v>
      </c>
      <c r="M122">
        <f t="shared" si="5"/>
        <v>0</v>
      </c>
      <c r="O122">
        <v>137</v>
      </c>
      <c r="P122" t="s">
        <v>16774</v>
      </c>
    </row>
    <row r="123" spans="1:16">
      <c r="A123">
        <v>138</v>
      </c>
      <c r="B123" t="s">
        <v>16987</v>
      </c>
      <c r="D123" t="s">
        <v>15709</v>
      </c>
      <c r="E123">
        <f t="shared" si="3"/>
        <v>1</v>
      </c>
      <c r="H123">
        <v>139</v>
      </c>
      <c r="I123" t="s">
        <v>16946</v>
      </c>
      <c r="K123" t="s">
        <v>17014</v>
      </c>
      <c r="L123">
        <f t="shared" si="4"/>
        <v>1</v>
      </c>
      <c r="M123">
        <f t="shared" si="5"/>
        <v>1</v>
      </c>
      <c r="O123">
        <v>138</v>
      </c>
      <c r="P123" t="s">
        <v>16811</v>
      </c>
    </row>
    <row r="124" spans="1:16">
      <c r="A124">
        <v>139</v>
      </c>
      <c r="B124" t="s">
        <v>16889</v>
      </c>
      <c r="D124" t="s">
        <v>16945</v>
      </c>
      <c r="E124">
        <f t="shared" si="3"/>
        <v>1</v>
      </c>
      <c r="H124">
        <v>140</v>
      </c>
      <c r="I124" t="s">
        <v>16989</v>
      </c>
      <c r="K124" t="s">
        <v>16900</v>
      </c>
      <c r="L124">
        <f t="shared" si="4"/>
        <v>1</v>
      </c>
      <c r="M124">
        <f t="shared" si="5"/>
        <v>0</v>
      </c>
      <c r="O124">
        <v>139</v>
      </c>
      <c r="P124" t="s">
        <v>16829</v>
      </c>
    </row>
    <row r="125" spans="1:16">
      <c r="A125">
        <v>140</v>
      </c>
      <c r="B125" t="s">
        <v>16904</v>
      </c>
      <c r="D125" t="s">
        <v>16980</v>
      </c>
      <c r="E125">
        <f t="shared" si="3"/>
        <v>1</v>
      </c>
      <c r="H125">
        <v>120</v>
      </c>
      <c r="I125" t="s">
        <v>16909</v>
      </c>
      <c r="K125" t="s">
        <v>16892</v>
      </c>
      <c r="L125">
        <f t="shared" si="4"/>
        <v>1</v>
      </c>
      <c r="M125">
        <f t="shared" si="5"/>
        <v>0</v>
      </c>
      <c r="O125">
        <v>140</v>
      </c>
      <c r="P125" t="s">
        <v>16775</v>
      </c>
    </row>
    <row r="126" spans="1:16">
      <c r="A126">
        <v>146</v>
      </c>
      <c r="B126" t="s">
        <v>16885</v>
      </c>
      <c r="D126" t="s">
        <v>39</v>
      </c>
      <c r="E126">
        <f t="shared" si="3"/>
        <v>1</v>
      </c>
      <c r="H126">
        <v>121</v>
      </c>
      <c r="I126" t="s">
        <v>16909</v>
      </c>
      <c r="K126" t="s">
        <v>16971</v>
      </c>
      <c r="L126">
        <f t="shared" si="4"/>
        <v>1</v>
      </c>
      <c r="M126">
        <f t="shared" si="5"/>
        <v>0</v>
      </c>
      <c r="O126">
        <v>146</v>
      </c>
      <c r="P126" t="s">
        <v>16801</v>
      </c>
    </row>
    <row r="127" spans="1:16">
      <c r="A127">
        <v>147</v>
      </c>
      <c r="B127" t="s">
        <v>16926</v>
      </c>
      <c r="D127" t="s">
        <v>16995</v>
      </c>
      <c r="E127">
        <f t="shared" si="3"/>
        <v>1</v>
      </c>
      <c r="H127">
        <v>122</v>
      </c>
      <c r="I127" t="s">
        <v>16885</v>
      </c>
      <c r="K127" t="s">
        <v>16918</v>
      </c>
      <c r="L127">
        <f t="shared" si="4"/>
        <v>1</v>
      </c>
      <c r="M127">
        <f t="shared" si="5"/>
        <v>0</v>
      </c>
      <c r="O127">
        <v>147</v>
      </c>
      <c r="P127" t="s">
        <v>16818</v>
      </c>
    </row>
    <row r="128" spans="1:16">
      <c r="A128">
        <v>148</v>
      </c>
      <c r="B128" t="s">
        <v>16896</v>
      </c>
      <c r="D128" t="s">
        <v>16991</v>
      </c>
      <c r="E128">
        <f t="shared" si="3"/>
        <v>1</v>
      </c>
      <c r="H128">
        <v>123</v>
      </c>
      <c r="I128" t="s">
        <v>16894</v>
      </c>
      <c r="K128" t="s">
        <v>16977</v>
      </c>
      <c r="L128">
        <f t="shared" si="4"/>
        <v>1</v>
      </c>
      <c r="M128">
        <f t="shared" si="5"/>
        <v>0</v>
      </c>
      <c r="O128">
        <v>148</v>
      </c>
      <c r="P128" t="s">
        <v>16856</v>
      </c>
    </row>
    <row r="129" spans="1:16">
      <c r="A129">
        <v>149</v>
      </c>
      <c r="B129" t="s">
        <v>16907</v>
      </c>
      <c r="D129" t="s">
        <v>16994</v>
      </c>
      <c r="E129">
        <f t="shared" si="3"/>
        <v>1</v>
      </c>
      <c r="H129">
        <v>124</v>
      </c>
      <c r="I129" t="s">
        <v>16972</v>
      </c>
      <c r="K129" t="s">
        <v>16964</v>
      </c>
      <c r="L129">
        <f t="shared" si="4"/>
        <v>1</v>
      </c>
      <c r="M129">
        <f t="shared" si="5"/>
        <v>0</v>
      </c>
      <c r="O129">
        <v>149</v>
      </c>
      <c r="P129" t="s">
        <v>16997</v>
      </c>
    </row>
    <row r="130" spans="1:16">
      <c r="A130">
        <v>150</v>
      </c>
      <c r="B130" t="s">
        <v>16899</v>
      </c>
      <c r="D130" t="s">
        <v>16993</v>
      </c>
      <c r="E130">
        <f t="shared" ref="E130:E131" si="6">COUNTIF($B$2:$B$264,D130)</f>
        <v>1</v>
      </c>
      <c r="H130">
        <v>125</v>
      </c>
      <c r="I130" t="s">
        <v>16894</v>
      </c>
      <c r="M130">
        <f>SUMIF(M2:M129,1,L2:L129)</f>
        <v>7</v>
      </c>
      <c r="O130">
        <v>150</v>
      </c>
      <c r="P130" t="s">
        <v>17003</v>
      </c>
    </row>
    <row r="131" spans="1:16">
      <c r="A131">
        <v>151</v>
      </c>
      <c r="B131" t="s">
        <v>16888</v>
      </c>
      <c r="D131" t="s">
        <v>16992</v>
      </c>
      <c r="E131">
        <f t="shared" si="6"/>
        <v>1</v>
      </c>
      <c r="H131">
        <v>131</v>
      </c>
      <c r="I131" t="s">
        <v>16973</v>
      </c>
      <c r="O131">
        <v>151</v>
      </c>
      <c r="P131" t="s">
        <v>16836</v>
      </c>
    </row>
    <row r="132" spans="1:16">
      <c r="A132">
        <v>152</v>
      </c>
      <c r="B132" t="s">
        <v>16884</v>
      </c>
      <c r="H132">
        <v>129</v>
      </c>
      <c r="I132" t="s">
        <v>16934</v>
      </c>
      <c r="O132">
        <v>152</v>
      </c>
      <c r="P132" t="s">
        <v>16878</v>
      </c>
    </row>
    <row r="133" spans="1:16">
      <c r="A133">
        <v>153</v>
      </c>
      <c r="B133" t="s">
        <v>16911</v>
      </c>
      <c r="H133">
        <v>130</v>
      </c>
      <c r="I133" t="s">
        <v>16969</v>
      </c>
      <c r="O133">
        <v>153</v>
      </c>
      <c r="P133" t="s">
        <v>16853</v>
      </c>
    </row>
    <row r="134" spans="1:16">
      <c r="A134">
        <v>154</v>
      </c>
      <c r="B134" t="s">
        <v>16932</v>
      </c>
      <c r="H134">
        <v>202</v>
      </c>
      <c r="I134" t="s">
        <v>16902</v>
      </c>
      <c r="O134">
        <v>154</v>
      </c>
      <c r="P134" t="s">
        <v>16999</v>
      </c>
    </row>
    <row r="135" spans="1:16">
      <c r="A135">
        <v>155</v>
      </c>
      <c r="B135" t="s">
        <v>16964</v>
      </c>
      <c r="H135">
        <v>204</v>
      </c>
      <c r="I135" t="s">
        <v>16957</v>
      </c>
      <c r="O135">
        <v>155</v>
      </c>
      <c r="P135" t="s">
        <v>16781</v>
      </c>
    </row>
    <row r="136" spans="1:16">
      <c r="A136">
        <v>156</v>
      </c>
      <c r="B136" t="s">
        <v>16948</v>
      </c>
      <c r="H136">
        <v>205</v>
      </c>
      <c r="I136" t="s">
        <v>16894</v>
      </c>
      <c r="O136">
        <v>156</v>
      </c>
      <c r="P136" t="s">
        <v>16840</v>
      </c>
    </row>
    <row r="137" spans="1:16">
      <c r="A137">
        <v>157</v>
      </c>
      <c r="B137" t="s">
        <v>16889</v>
      </c>
      <c r="H137">
        <v>206</v>
      </c>
      <c r="I137" t="s">
        <v>16936</v>
      </c>
      <c r="O137">
        <v>157</v>
      </c>
      <c r="P137" t="s">
        <v>16832</v>
      </c>
    </row>
    <row r="138" spans="1:16">
      <c r="A138">
        <v>158</v>
      </c>
      <c r="B138" t="s">
        <v>16953</v>
      </c>
      <c r="H138">
        <v>207</v>
      </c>
      <c r="I138" t="s">
        <v>16949</v>
      </c>
      <c r="O138">
        <v>158</v>
      </c>
      <c r="P138" t="s">
        <v>16820</v>
      </c>
    </row>
    <row r="139" spans="1:16">
      <c r="A139">
        <v>159</v>
      </c>
      <c r="B139" t="s">
        <v>16894</v>
      </c>
      <c r="H139">
        <v>208</v>
      </c>
      <c r="I139" t="s">
        <v>16885</v>
      </c>
      <c r="O139">
        <v>159</v>
      </c>
      <c r="P139" t="s">
        <v>16766</v>
      </c>
    </row>
    <row r="140" spans="1:16">
      <c r="A140">
        <v>160</v>
      </c>
      <c r="B140" t="s">
        <v>16921</v>
      </c>
      <c r="H140">
        <v>171</v>
      </c>
      <c r="I140" t="s">
        <v>16894</v>
      </c>
      <c r="O140">
        <v>160</v>
      </c>
      <c r="P140" t="s">
        <v>16781</v>
      </c>
    </row>
    <row r="141" spans="1:16">
      <c r="A141">
        <v>161</v>
      </c>
      <c r="B141" t="s">
        <v>16885</v>
      </c>
      <c r="H141">
        <v>172</v>
      </c>
      <c r="I141" t="s">
        <v>16982</v>
      </c>
      <c r="O141">
        <v>161</v>
      </c>
      <c r="P141" t="s">
        <v>16775</v>
      </c>
    </row>
    <row r="142" spans="1:16">
      <c r="A142">
        <v>162</v>
      </c>
      <c r="B142" t="s">
        <v>16938</v>
      </c>
      <c r="H142">
        <v>183</v>
      </c>
      <c r="I142" t="s">
        <v>16884</v>
      </c>
      <c r="O142">
        <v>162</v>
      </c>
      <c r="P142" t="s">
        <v>16997</v>
      </c>
    </row>
    <row r="143" spans="1:16">
      <c r="A143">
        <v>163</v>
      </c>
      <c r="B143" t="s">
        <v>16907</v>
      </c>
      <c r="H143">
        <v>184</v>
      </c>
      <c r="I143" t="s">
        <v>16884</v>
      </c>
      <c r="O143">
        <v>163</v>
      </c>
      <c r="P143" t="s">
        <v>16822</v>
      </c>
    </row>
    <row r="144" spans="1:16">
      <c r="A144">
        <v>164</v>
      </c>
      <c r="B144" t="s">
        <v>16884</v>
      </c>
      <c r="H144">
        <v>185</v>
      </c>
      <c r="I144" t="s">
        <v>17005</v>
      </c>
      <c r="O144">
        <v>164</v>
      </c>
      <c r="P144" t="s">
        <v>16766</v>
      </c>
    </row>
    <row r="145" spans="1:16">
      <c r="A145">
        <v>165</v>
      </c>
      <c r="B145" t="s">
        <v>16895</v>
      </c>
      <c r="H145">
        <v>186</v>
      </c>
      <c r="I145" t="s">
        <v>16932</v>
      </c>
      <c r="O145">
        <v>165</v>
      </c>
      <c r="P145" t="s">
        <v>16830</v>
      </c>
    </row>
    <row r="146" spans="1:16">
      <c r="A146">
        <v>166</v>
      </c>
      <c r="B146" t="s">
        <v>16946</v>
      </c>
      <c r="H146">
        <v>187</v>
      </c>
      <c r="I146" t="s">
        <v>16913</v>
      </c>
      <c r="O146">
        <v>166</v>
      </c>
      <c r="P146" t="s">
        <v>16775</v>
      </c>
    </row>
    <row r="147" spans="1:16">
      <c r="A147">
        <v>167</v>
      </c>
      <c r="B147" t="s">
        <v>16890</v>
      </c>
      <c r="H147">
        <v>188</v>
      </c>
      <c r="I147" t="s">
        <v>17006</v>
      </c>
      <c r="O147">
        <v>167</v>
      </c>
      <c r="P147" t="s">
        <v>16775</v>
      </c>
    </row>
    <row r="148" spans="1:16">
      <c r="A148">
        <v>168</v>
      </c>
      <c r="B148" t="s">
        <v>16911</v>
      </c>
      <c r="H148">
        <v>189</v>
      </c>
      <c r="I148" t="s">
        <v>17005</v>
      </c>
      <c r="O148">
        <v>168</v>
      </c>
      <c r="P148" t="s">
        <v>16773</v>
      </c>
    </row>
    <row r="149" spans="1:16">
      <c r="A149">
        <v>169</v>
      </c>
      <c r="B149" t="s">
        <v>16903</v>
      </c>
      <c r="H149">
        <v>190</v>
      </c>
      <c r="I149" t="s">
        <v>16978</v>
      </c>
      <c r="O149">
        <v>169</v>
      </c>
      <c r="P149" t="s">
        <v>16834</v>
      </c>
    </row>
    <row r="150" spans="1:16">
      <c r="A150">
        <v>171</v>
      </c>
      <c r="B150" t="s">
        <v>16934</v>
      </c>
      <c r="H150">
        <v>146</v>
      </c>
      <c r="I150" t="s">
        <v>16911</v>
      </c>
      <c r="O150">
        <v>171</v>
      </c>
      <c r="P150" t="s">
        <v>16804</v>
      </c>
    </row>
    <row r="151" spans="1:16">
      <c r="A151">
        <v>172</v>
      </c>
      <c r="B151" t="s">
        <v>16979</v>
      </c>
      <c r="H151">
        <v>147</v>
      </c>
      <c r="I151" t="s">
        <v>16925</v>
      </c>
      <c r="O151">
        <v>172</v>
      </c>
      <c r="P151" t="s">
        <v>16765</v>
      </c>
    </row>
    <row r="152" spans="1:16">
      <c r="A152">
        <v>173</v>
      </c>
      <c r="B152" t="s">
        <v>16889</v>
      </c>
      <c r="H152">
        <v>148</v>
      </c>
      <c r="I152" t="s">
        <v>16981</v>
      </c>
      <c r="O152">
        <v>173</v>
      </c>
      <c r="P152" t="s">
        <v>16767</v>
      </c>
    </row>
    <row r="153" spans="1:16">
      <c r="A153">
        <v>174</v>
      </c>
      <c r="B153" t="s">
        <v>16966</v>
      </c>
      <c r="H153">
        <v>149</v>
      </c>
      <c r="I153" t="s">
        <v>16907</v>
      </c>
      <c r="O153">
        <v>174</v>
      </c>
      <c r="P153" t="s">
        <v>16798</v>
      </c>
    </row>
    <row r="154" spans="1:16">
      <c r="A154">
        <v>175</v>
      </c>
      <c r="B154" t="s">
        <v>16894</v>
      </c>
      <c r="H154">
        <v>150</v>
      </c>
      <c r="I154" t="s">
        <v>16893</v>
      </c>
      <c r="O154">
        <v>175</v>
      </c>
      <c r="P154" t="s">
        <v>16820</v>
      </c>
    </row>
    <row r="155" spans="1:16">
      <c r="A155">
        <v>176</v>
      </c>
      <c r="B155" t="s">
        <v>16899</v>
      </c>
      <c r="H155">
        <v>151</v>
      </c>
      <c r="I155" t="s">
        <v>16966</v>
      </c>
      <c r="O155">
        <v>176</v>
      </c>
      <c r="P155" t="s">
        <v>16824</v>
      </c>
    </row>
    <row r="156" spans="1:16">
      <c r="A156">
        <v>177</v>
      </c>
      <c r="B156" t="s">
        <v>1106</v>
      </c>
      <c r="H156">
        <v>152</v>
      </c>
      <c r="I156" t="s">
        <v>16901</v>
      </c>
      <c r="O156">
        <v>177</v>
      </c>
      <c r="P156" t="s">
        <v>16821</v>
      </c>
    </row>
    <row r="157" spans="1:16">
      <c r="A157">
        <v>178</v>
      </c>
      <c r="B157" t="s">
        <v>16959</v>
      </c>
      <c r="H157">
        <v>153</v>
      </c>
      <c r="I157" t="s">
        <v>16905</v>
      </c>
      <c r="O157">
        <v>178</v>
      </c>
      <c r="P157" t="s">
        <v>16810</v>
      </c>
    </row>
    <row r="158" spans="1:16">
      <c r="A158">
        <v>179</v>
      </c>
      <c r="B158" t="s">
        <v>6117</v>
      </c>
      <c r="H158">
        <v>154</v>
      </c>
      <c r="I158" t="s">
        <v>16919</v>
      </c>
      <c r="O158">
        <v>179</v>
      </c>
      <c r="P158" t="s">
        <v>16855</v>
      </c>
    </row>
    <row r="159" spans="1:16">
      <c r="A159">
        <v>180</v>
      </c>
      <c r="B159" t="s">
        <v>16941</v>
      </c>
      <c r="H159">
        <v>155</v>
      </c>
      <c r="I159" t="s">
        <v>17010</v>
      </c>
      <c r="O159">
        <v>180</v>
      </c>
      <c r="P159" t="s">
        <v>16821</v>
      </c>
    </row>
    <row r="160" spans="1:16">
      <c r="A160">
        <v>182</v>
      </c>
      <c r="B160" t="s">
        <v>16953</v>
      </c>
      <c r="H160">
        <v>156</v>
      </c>
      <c r="I160" t="s">
        <v>7</v>
      </c>
      <c r="O160">
        <v>182</v>
      </c>
      <c r="P160" t="s">
        <v>16873</v>
      </c>
    </row>
    <row r="161" spans="1:16">
      <c r="A161">
        <v>183</v>
      </c>
      <c r="B161" t="s">
        <v>16958</v>
      </c>
      <c r="H161">
        <v>157</v>
      </c>
      <c r="I161" t="s">
        <v>16911</v>
      </c>
      <c r="O161">
        <v>183</v>
      </c>
      <c r="P161" t="s">
        <v>16788</v>
      </c>
    </row>
    <row r="162" spans="1:16">
      <c r="A162">
        <v>184</v>
      </c>
      <c r="B162" t="s">
        <v>16910</v>
      </c>
      <c r="H162">
        <v>158</v>
      </c>
      <c r="I162" t="s">
        <v>15709</v>
      </c>
      <c r="O162">
        <v>184</v>
      </c>
      <c r="P162" t="s">
        <v>16770</v>
      </c>
    </row>
    <row r="163" spans="1:16">
      <c r="A163">
        <v>186</v>
      </c>
      <c r="B163" t="s">
        <v>16976</v>
      </c>
      <c r="H163">
        <v>219</v>
      </c>
      <c r="I163" t="s">
        <v>16883</v>
      </c>
      <c r="O163">
        <v>186</v>
      </c>
      <c r="P163" t="s">
        <v>16822</v>
      </c>
    </row>
    <row r="164" spans="1:16">
      <c r="A164">
        <v>187</v>
      </c>
      <c r="B164" t="s">
        <v>6105</v>
      </c>
      <c r="H164">
        <v>220</v>
      </c>
      <c r="I164" t="s">
        <v>16884</v>
      </c>
      <c r="O164">
        <v>187</v>
      </c>
      <c r="P164" t="s">
        <v>16877</v>
      </c>
    </row>
    <row r="165" spans="1:16">
      <c r="A165">
        <v>188</v>
      </c>
      <c r="B165" t="s">
        <v>16903</v>
      </c>
      <c r="H165">
        <v>221</v>
      </c>
      <c r="I165" t="s">
        <v>16885</v>
      </c>
      <c r="O165">
        <v>188</v>
      </c>
      <c r="P165" t="s">
        <v>16833</v>
      </c>
    </row>
    <row r="166" spans="1:16">
      <c r="A166">
        <v>190</v>
      </c>
      <c r="B166" t="s">
        <v>16902</v>
      </c>
      <c r="H166">
        <v>222</v>
      </c>
      <c r="I166" t="s">
        <v>1232</v>
      </c>
      <c r="O166">
        <v>190</v>
      </c>
      <c r="P166" t="s">
        <v>16765</v>
      </c>
    </row>
    <row r="167" spans="1:16">
      <c r="A167">
        <v>191</v>
      </c>
      <c r="B167" t="s">
        <v>16885</v>
      </c>
      <c r="H167">
        <v>223</v>
      </c>
      <c r="I167" t="s">
        <v>16911</v>
      </c>
      <c r="O167">
        <v>191</v>
      </c>
      <c r="P167" t="s">
        <v>16765</v>
      </c>
    </row>
    <row r="168" spans="1:16">
      <c r="A168">
        <v>192</v>
      </c>
      <c r="B168" t="s">
        <v>16885</v>
      </c>
      <c r="H168">
        <v>224</v>
      </c>
      <c r="I168" t="s">
        <v>16895</v>
      </c>
      <c r="O168">
        <v>192</v>
      </c>
      <c r="P168" t="s">
        <v>16828</v>
      </c>
    </row>
    <row r="169" spans="1:16">
      <c r="A169">
        <v>193</v>
      </c>
      <c r="B169" t="s">
        <v>16894</v>
      </c>
      <c r="H169">
        <v>225</v>
      </c>
      <c r="I169" t="s">
        <v>16947</v>
      </c>
      <c r="O169">
        <v>193</v>
      </c>
      <c r="P169" t="s">
        <v>16785</v>
      </c>
    </row>
    <row r="170" spans="1:16">
      <c r="A170">
        <v>194</v>
      </c>
      <c r="B170" t="s">
        <v>16972</v>
      </c>
      <c r="H170">
        <v>226</v>
      </c>
      <c r="I170" t="s">
        <v>16907</v>
      </c>
      <c r="O170">
        <v>194</v>
      </c>
      <c r="P170" t="s">
        <v>16802</v>
      </c>
    </row>
    <row r="171" spans="1:16">
      <c r="A171">
        <v>195</v>
      </c>
      <c r="B171" t="s">
        <v>16935</v>
      </c>
      <c r="H171">
        <v>236</v>
      </c>
      <c r="I171" t="s">
        <v>16938</v>
      </c>
      <c r="O171">
        <v>195</v>
      </c>
      <c r="P171" t="s">
        <v>16849</v>
      </c>
    </row>
    <row r="172" spans="1:16">
      <c r="A172">
        <v>196</v>
      </c>
      <c r="B172" t="s">
        <v>16920</v>
      </c>
      <c r="H172">
        <v>237</v>
      </c>
      <c r="I172" t="s">
        <v>16933</v>
      </c>
      <c r="O172">
        <v>196</v>
      </c>
      <c r="P172" t="s">
        <v>16787</v>
      </c>
    </row>
    <row r="173" spans="1:16">
      <c r="A173">
        <v>197</v>
      </c>
      <c r="B173" t="s">
        <v>16911</v>
      </c>
      <c r="H173">
        <v>238</v>
      </c>
      <c r="I173" t="s">
        <v>16890</v>
      </c>
      <c r="O173">
        <v>197</v>
      </c>
      <c r="P173" t="s">
        <v>16865</v>
      </c>
    </row>
    <row r="174" spans="1:16">
      <c r="A174">
        <v>198</v>
      </c>
      <c r="B174" t="s">
        <v>16924</v>
      </c>
      <c r="H174">
        <v>239</v>
      </c>
      <c r="I174" t="s">
        <v>16902</v>
      </c>
      <c r="O174">
        <v>198</v>
      </c>
      <c r="P174" t="s">
        <v>16772</v>
      </c>
    </row>
    <row r="175" spans="1:16">
      <c r="A175">
        <v>199</v>
      </c>
      <c r="B175" t="s">
        <v>16937</v>
      </c>
      <c r="H175">
        <v>240</v>
      </c>
      <c r="I175" t="s">
        <v>16939</v>
      </c>
      <c r="O175">
        <v>199</v>
      </c>
      <c r="P175" t="s">
        <v>16775</v>
      </c>
    </row>
    <row r="176" spans="1:16">
      <c r="A176">
        <v>200</v>
      </c>
      <c r="B176" t="s">
        <v>16969</v>
      </c>
      <c r="H176">
        <v>241</v>
      </c>
      <c r="I176" t="s">
        <v>16884</v>
      </c>
      <c r="O176">
        <v>200</v>
      </c>
      <c r="P176" t="s">
        <v>16842</v>
      </c>
    </row>
    <row r="177" spans="1:16">
      <c r="A177">
        <v>201</v>
      </c>
      <c r="B177" t="s">
        <v>16885</v>
      </c>
      <c r="H177">
        <v>242</v>
      </c>
      <c r="I177" t="s">
        <v>16911</v>
      </c>
      <c r="O177">
        <v>201</v>
      </c>
      <c r="P177" t="s">
        <v>16815</v>
      </c>
    </row>
    <row r="178" spans="1:16">
      <c r="A178">
        <v>202</v>
      </c>
      <c r="B178" t="s">
        <v>16891</v>
      </c>
      <c r="H178">
        <v>243</v>
      </c>
      <c r="I178" t="s">
        <v>16907</v>
      </c>
      <c r="O178">
        <v>202</v>
      </c>
      <c r="P178" t="s">
        <v>16997</v>
      </c>
    </row>
    <row r="179" spans="1:16">
      <c r="A179">
        <v>204</v>
      </c>
      <c r="B179" t="s">
        <v>16909</v>
      </c>
      <c r="H179">
        <v>244</v>
      </c>
      <c r="I179" t="s">
        <v>16980</v>
      </c>
      <c r="O179">
        <v>204</v>
      </c>
      <c r="P179" t="s">
        <v>16852</v>
      </c>
    </row>
    <row r="180" spans="1:16">
      <c r="A180">
        <v>205</v>
      </c>
      <c r="B180" t="s">
        <v>15984</v>
      </c>
      <c r="H180">
        <v>245</v>
      </c>
      <c r="I180" t="s">
        <v>16986</v>
      </c>
      <c r="O180">
        <v>205</v>
      </c>
      <c r="P180" t="s">
        <v>16766</v>
      </c>
    </row>
    <row r="181" spans="1:16">
      <c r="A181">
        <v>206</v>
      </c>
      <c r="B181" t="s">
        <v>16889</v>
      </c>
      <c r="H181">
        <v>246</v>
      </c>
      <c r="I181" t="s">
        <v>16941</v>
      </c>
      <c r="O181">
        <v>206</v>
      </c>
      <c r="P181" t="s">
        <v>16843</v>
      </c>
    </row>
    <row r="182" spans="1:16">
      <c r="A182">
        <v>207</v>
      </c>
      <c r="B182" t="s">
        <v>16917</v>
      </c>
      <c r="H182">
        <v>247</v>
      </c>
      <c r="I182" t="s">
        <v>16884</v>
      </c>
      <c r="O182">
        <v>207</v>
      </c>
      <c r="P182" t="s">
        <v>16766</v>
      </c>
    </row>
    <row r="183" spans="1:16">
      <c r="A183">
        <v>208</v>
      </c>
      <c r="B183" t="s">
        <v>16885</v>
      </c>
      <c r="H183">
        <v>248</v>
      </c>
      <c r="I183" t="s">
        <v>16894</v>
      </c>
      <c r="O183">
        <v>208</v>
      </c>
      <c r="P183" t="s">
        <v>16807</v>
      </c>
    </row>
    <row r="184" spans="1:16">
      <c r="A184">
        <v>209</v>
      </c>
      <c r="B184" t="s">
        <v>16946</v>
      </c>
      <c r="H184">
        <v>249</v>
      </c>
      <c r="I184" t="s">
        <v>16899</v>
      </c>
      <c r="O184">
        <v>209</v>
      </c>
      <c r="P184" t="s">
        <v>16880</v>
      </c>
    </row>
    <row r="185" spans="1:16">
      <c r="A185">
        <v>210</v>
      </c>
      <c r="B185" t="s">
        <v>16929</v>
      </c>
      <c r="H185">
        <v>250</v>
      </c>
      <c r="I185" t="s">
        <v>16930</v>
      </c>
      <c r="O185">
        <v>210</v>
      </c>
      <c r="P185" t="s">
        <v>16765</v>
      </c>
    </row>
    <row r="186" spans="1:16">
      <c r="A186">
        <v>211</v>
      </c>
      <c r="B186" t="s">
        <v>16944</v>
      </c>
      <c r="H186">
        <v>251</v>
      </c>
      <c r="I186" t="s">
        <v>16884</v>
      </c>
      <c r="O186">
        <v>211</v>
      </c>
      <c r="P186" t="s">
        <v>16845</v>
      </c>
    </row>
    <row r="187" spans="1:16">
      <c r="A187">
        <v>212</v>
      </c>
      <c r="B187" t="s">
        <v>16938</v>
      </c>
      <c r="H187">
        <v>252</v>
      </c>
      <c r="I187" t="s">
        <v>16909</v>
      </c>
      <c r="O187">
        <v>212</v>
      </c>
      <c r="P187" t="s">
        <v>16869</v>
      </c>
    </row>
    <row r="188" spans="1:16">
      <c r="A188">
        <v>213</v>
      </c>
      <c r="B188" t="s">
        <v>16911</v>
      </c>
      <c r="H188">
        <v>253</v>
      </c>
      <c r="I188" t="s">
        <v>6105</v>
      </c>
      <c r="O188">
        <v>213</v>
      </c>
      <c r="P188" t="s">
        <v>16805</v>
      </c>
    </row>
    <row r="189" spans="1:16">
      <c r="A189">
        <v>214</v>
      </c>
      <c r="B189" t="s">
        <v>16885</v>
      </c>
      <c r="H189">
        <v>254</v>
      </c>
      <c r="I189" t="s">
        <v>16899</v>
      </c>
      <c r="O189">
        <v>214</v>
      </c>
      <c r="P189" t="s">
        <v>17000</v>
      </c>
    </row>
    <row r="190" spans="1:16">
      <c r="A190">
        <v>215</v>
      </c>
      <c r="B190" t="s">
        <v>16988</v>
      </c>
      <c r="H190">
        <v>255</v>
      </c>
      <c r="I190" t="s">
        <v>16924</v>
      </c>
      <c r="O190">
        <v>215</v>
      </c>
      <c r="P190" t="s">
        <v>16881</v>
      </c>
    </row>
    <row r="191" spans="1:16">
      <c r="A191">
        <v>216</v>
      </c>
      <c r="B191" t="s">
        <v>16898</v>
      </c>
      <c r="H191">
        <v>256</v>
      </c>
      <c r="I191" t="s">
        <v>16899</v>
      </c>
      <c r="O191">
        <v>216</v>
      </c>
      <c r="P191" t="s">
        <v>16879</v>
      </c>
    </row>
    <row r="192" spans="1:16">
      <c r="A192">
        <v>217</v>
      </c>
      <c r="B192" t="s">
        <v>16892</v>
      </c>
      <c r="H192">
        <v>257</v>
      </c>
      <c r="I192" t="s">
        <v>16946</v>
      </c>
      <c r="O192">
        <v>217</v>
      </c>
      <c r="P192" t="s">
        <v>16765</v>
      </c>
    </row>
    <row r="193" spans="1:16">
      <c r="A193">
        <v>218</v>
      </c>
      <c r="B193" t="s">
        <v>16919</v>
      </c>
      <c r="H193">
        <v>258</v>
      </c>
      <c r="I193" t="s">
        <v>16909</v>
      </c>
      <c r="O193">
        <v>218</v>
      </c>
      <c r="P193" t="s">
        <v>16781</v>
      </c>
    </row>
    <row r="194" spans="1:16">
      <c r="A194">
        <v>219</v>
      </c>
      <c r="B194" t="s">
        <v>6112</v>
      </c>
      <c r="H194">
        <v>259</v>
      </c>
      <c r="I194" t="s">
        <v>16944</v>
      </c>
      <c r="O194">
        <v>219</v>
      </c>
      <c r="P194" t="s">
        <v>16812</v>
      </c>
    </row>
    <row r="195" spans="1:16">
      <c r="A195">
        <v>220</v>
      </c>
      <c r="B195" t="s">
        <v>16982</v>
      </c>
      <c r="H195">
        <v>260</v>
      </c>
      <c r="I195" t="s">
        <v>16914</v>
      </c>
      <c r="O195">
        <v>220</v>
      </c>
      <c r="P195" t="s">
        <v>16875</v>
      </c>
    </row>
    <row r="196" spans="1:16">
      <c r="A196">
        <v>221</v>
      </c>
      <c r="B196" t="s">
        <v>15473</v>
      </c>
      <c r="H196">
        <v>261</v>
      </c>
      <c r="I196" t="s">
        <v>16987</v>
      </c>
      <c r="O196">
        <v>221</v>
      </c>
      <c r="P196" t="s">
        <v>16827</v>
      </c>
    </row>
    <row r="197" spans="1:16">
      <c r="A197">
        <v>222</v>
      </c>
      <c r="B197" t="s">
        <v>16885</v>
      </c>
      <c r="H197">
        <v>262</v>
      </c>
      <c r="I197" t="s">
        <v>16945</v>
      </c>
      <c r="O197">
        <v>222</v>
      </c>
      <c r="P197" t="s">
        <v>16814</v>
      </c>
    </row>
    <row r="198" spans="1:16">
      <c r="A198">
        <v>223</v>
      </c>
      <c r="B198" t="s">
        <v>16895</v>
      </c>
      <c r="H198">
        <v>263</v>
      </c>
      <c r="I198" t="s">
        <v>16899</v>
      </c>
      <c r="O198">
        <v>223</v>
      </c>
      <c r="P198" t="s">
        <v>16839</v>
      </c>
    </row>
    <row r="199" spans="1:16">
      <c r="A199">
        <v>224</v>
      </c>
      <c r="B199" t="s">
        <v>16901</v>
      </c>
      <c r="H199">
        <v>264</v>
      </c>
      <c r="I199" t="s">
        <v>16946</v>
      </c>
      <c r="O199">
        <v>224</v>
      </c>
      <c r="P199" t="s">
        <v>16765</v>
      </c>
    </row>
    <row r="200" spans="1:16">
      <c r="A200">
        <v>225</v>
      </c>
      <c r="B200" t="s">
        <v>16894</v>
      </c>
      <c r="H200">
        <v>265</v>
      </c>
      <c r="I200" t="s">
        <v>16906</v>
      </c>
      <c r="O200">
        <v>225</v>
      </c>
      <c r="P200" t="s">
        <v>16781</v>
      </c>
    </row>
    <row r="201" spans="1:16">
      <c r="A201">
        <v>226</v>
      </c>
      <c r="B201" t="s">
        <v>16889</v>
      </c>
      <c r="H201">
        <v>266</v>
      </c>
      <c r="I201" t="s">
        <v>16976</v>
      </c>
      <c r="O201">
        <v>226</v>
      </c>
      <c r="P201" t="s">
        <v>16861</v>
      </c>
    </row>
    <row r="202" spans="1:16">
      <c r="A202">
        <v>227</v>
      </c>
      <c r="B202" t="s">
        <v>16934</v>
      </c>
      <c r="H202">
        <v>267</v>
      </c>
      <c r="I202" t="s">
        <v>6117</v>
      </c>
      <c r="O202">
        <v>227</v>
      </c>
      <c r="P202" t="s">
        <v>16772</v>
      </c>
    </row>
    <row r="203" spans="1:16">
      <c r="A203">
        <v>229</v>
      </c>
      <c r="B203" t="s">
        <v>16894</v>
      </c>
      <c r="H203">
        <v>268</v>
      </c>
      <c r="I203" t="s">
        <v>16902</v>
      </c>
      <c r="O203">
        <v>229</v>
      </c>
      <c r="P203" t="s">
        <v>16850</v>
      </c>
    </row>
    <row r="204" spans="1:16">
      <c r="A204">
        <v>230</v>
      </c>
      <c r="B204" t="s">
        <v>16973</v>
      </c>
      <c r="H204">
        <v>269</v>
      </c>
      <c r="I204" t="s">
        <v>16939</v>
      </c>
      <c r="O204">
        <v>230</v>
      </c>
      <c r="P204" t="s">
        <v>16795</v>
      </c>
    </row>
    <row r="205" spans="1:16">
      <c r="A205">
        <v>232</v>
      </c>
      <c r="B205" t="s">
        <v>16905</v>
      </c>
      <c r="H205">
        <v>270</v>
      </c>
      <c r="I205" t="s">
        <v>17005</v>
      </c>
      <c r="O205">
        <v>232</v>
      </c>
      <c r="P205" t="s">
        <v>16790</v>
      </c>
    </row>
    <row r="206" spans="1:16">
      <c r="A206">
        <v>233</v>
      </c>
      <c r="B206" t="s">
        <v>16899</v>
      </c>
      <c r="H206">
        <v>176</v>
      </c>
      <c r="I206" t="s">
        <v>16899</v>
      </c>
      <c r="O206">
        <v>233</v>
      </c>
      <c r="P206" t="s">
        <v>16833</v>
      </c>
    </row>
    <row r="207" spans="1:16">
      <c r="A207">
        <v>234</v>
      </c>
      <c r="B207" t="s">
        <v>16884</v>
      </c>
      <c r="H207">
        <v>177</v>
      </c>
      <c r="I207" t="s">
        <v>16907</v>
      </c>
      <c r="O207">
        <v>234</v>
      </c>
      <c r="P207" t="s">
        <v>16794</v>
      </c>
    </row>
    <row r="208" spans="1:16">
      <c r="A208">
        <v>235</v>
      </c>
      <c r="B208" t="s">
        <v>16899</v>
      </c>
      <c r="H208">
        <v>178</v>
      </c>
      <c r="I208" t="s">
        <v>6111</v>
      </c>
      <c r="O208">
        <v>235</v>
      </c>
      <c r="P208" t="s">
        <v>16789</v>
      </c>
    </row>
    <row r="209" spans="1:16">
      <c r="A209">
        <v>236</v>
      </c>
      <c r="B209" t="s">
        <v>16968</v>
      </c>
      <c r="H209">
        <v>179</v>
      </c>
      <c r="I209" t="s">
        <v>16938</v>
      </c>
      <c r="O209">
        <v>236</v>
      </c>
      <c r="P209" t="s">
        <v>16787</v>
      </c>
    </row>
    <row r="210" spans="1:16">
      <c r="A210">
        <v>237</v>
      </c>
      <c r="B210" t="s">
        <v>16884</v>
      </c>
      <c r="H210">
        <v>180</v>
      </c>
      <c r="I210" t="s">
        <v>16929</v>
      </c>
      <c r="O210">
        <v>237</v>
      </c>
      <c r="P210" t="s">
        <v>16857</v>
      </c>
    </row>
    <row r="211" spans="1:16">
      <c r="A211">
        <v>238</v>
      </c>
      <c r="B211" t="s">
        <v>16927</v>
      </c>
      <c r="H211">
        <v>181</v>
      </c>
      <c r="I211" t="s">
        <v>17005</v>
      </c>
      <c r="O211">
        <v>238</v>
      </c>
      <c r="P211" t="s">
        <v>16814</v>
      </c>
    </row>
    <row r="212" spans="1:16">
      <c r="A212">
        <v>239</v>
      </c>
      <c r="B212" t="s">
        <v>7</v>
      </c>
      <c r="H212">
        <v>227</v>
      </c>
      <c r="I212" t="s">
        <v>16903</v>
      </c>
      <c r="O212">
        <v>239</v>
      </c>
      <c r="P212" t="s">
        <v>16838</v>
      </c>
    </row>
    <row r="213" spans="1:16">
      <c r="A213">
        <v>240</v>
      </c>
      <c r="B213" t="s">
        <v>16911</v>
      </c>
      <c r="H213">
        <v>228</v>
      </c>
      <c r="I213" t="s">
        <v>17005</v>
      </c>
      <c r="O213">
        <v>240</v>
      </c>
      <c r="P213" t="s">
        <v>16794</v>
      </c>
    </row>
    <row r="214" spans="1:16">
      <c r="A214">
        <v>241</v>
      </c>
      <c r="B214" t="s">
        <v>1106</v>
      </c>
      <c r="H214">
        <v>229</v>
      </c>
      <c r="I214" t="s">
        <v>16885</v>
      </c>
      <c r="O214">
        <v>241</v>
      </c>
      <c r="P214" t="s">
        <v>16766</v>
      </c>
    </row>
    <row r="215" spans="1:16">
      <c r="A215">
        <v>242</v>
      </c>
      <c r="B215" t="s">
        <v>16985</v>
      </c>
      <c r="H215">
        <v>271</v>
      </c>
      <c r="I215" t="s">
        <v>17011</v>
      </c>
      <c r="O215">
        <v>242</v>
      </c>
      <c r="P215" t="s">
        <v>16765</v>
      </c>
    </row>
    <row r="216" spans="1:16">
      <c r="A216">
        <v>243</v>
      </c>
      <c r="B216" t="s">
        <v>16947</v>
      </c>
      <c r="H216">
        <v>272</v>
      </c>
      <c r="I216" t="s">
        <v>16921</v>
      </c>
      <c r="O216">
        <v>243</v>
      </c>
      <c r="P216" t="s">
        <v>16864</v>
      </c>
    </row>
    <row r="217" spans="1:16">
      <c r="A217">
        <v>244</v>
      </c>
      <c r="B217" t="s">
        <v>16911</v>
      </c>
      <c r="H217">
        <v>273</v>
      </c>
      <c r="I217" t="s">
        <v>17005</v>
      </c>
      <c r="O217">
        <v>244</v>
      </c>
      <c r="P217" t="s">
        <v>16863</v>
      </c>
    </row>
    <row r="218" spans="1:16">
      <c r="A218">
        <v>245</v>
      </c>
      <c r="B218" t="s">
        <v>16917</v>
      </c>
      <c r="H218">
        <v>274</v>
      </c>
      <c r="I218" t="s">
        <v>16985</v>
      </c>
      <c r="O218">
        <v>245</v>
      </c>
      <c r="P218" t="s">
        <v>16782</v>
      </c>
    </row>
    <row r="219" spans="1:16">
      <c r="A219">
        <v>246</v>
      </c>
      <c r="B219" t="s">
        <v>16905</v>
      </c>
      <c r="H219">
        <v>275</v>
      </c>
      <c r="I219" t="s">
        <v>16941</v>
      </c>
      <c r="O219">
        <v>246</v>
      </c>
      <c r="P219" t="s">
        <v>16789</v>
      </c>
    </row>
    <row r="220" spans="1:16">
      <c r="A220">
        <v>247</v>
      </c>
      <c r="B220" t="s">
        <v>16941</v>
      </c>
      <c r="H220">
        <v>276</v>
      </c>
      <c r="I220" t="s">
        <v>16926</v>
      </c>
      <c r="O220">
        <v>247</v>
      </c>
      <c r="P220" t="s">
        <v>16846</v>
      </c>
    </row>
    <row r="221" spans="1:16">
      <c r="A221">
        <v>248</v>
      </c>
      <c r="B221" t="s">
        <v>16885</v>
      </c>
      <c r="H221">
        <v>277</v>
      </c>
      <c r="I221" t="s">
        <v>16905</v>
      </c>
      <c r="O221">
        <v>248</v>
      </c>
      <c r="P221" t="s">
        <v>16867</v>
      </c>
    </row>
    <row r="222" spans="1:16">
      <c r="A222">
        <v>249</v>
      </c>
      <c r="B222" t="s">
        <v>16971</v>
      </c>
      <c r="H222">
        <v>278</v>
      </c>
      <c r="I222" t="s">
        <v>6117</v>
      </c>
      <c r="O222">
        <v>249</v>
      </c>
      <c r="P222" t="s">
        <v>16775</v>
      </c>
    </row>
    <row r="223" spans="1:16">
      <c r="A223">
        <v>250</v>
      </c>
      <c r="B223" t="s">
        <v>16899</v>
      </c>
      <c r="H223">
        <v>279</v>
      </c>
      <c r="I223" t="s">
        <v>17005</v>
      </c>
      <c r="O223">
        <v>250</v>
      </c>
      <c r="P223" t="s">
        <v>16766</v>
      </c>
    </row>
    <row r="224" spans="1:16">
      <c r="A224">
        <v>251</v>
      </c>
      <c r="B224" t="s">
        <v>16961</v>
      </c>
      <c r="H224">
        <v>280</v>
      </c>
      <c r="I224" t="s">
        <v>16963</v>
      </c>
      <c r="O224">
        <v>251</v>
      </c>
      <c r="P224" t="s">
        <v>16775</v>
      </c>
    </row>
    <row r="225" spans="1:16">
      <c r="A225">
        <v>252</v>
      </c>
      <c r="B225" t="s">
        <v>16934</v>
      </c>
      <c r="H225">
        <v>281</v>
      </c>
      <c r="I225" t="s">
        <v>15473</v>
      </c>
      <c r="O225">
        <v>252</v>
      </c>
      <c r="P225" t="s">
        <v>16854</v>
      </c>
    </row>
    <row r="226" spans="1:16">
      <c r="A226">
        <v>253</v>
      </c>
      <c r="B226" t="s">
        <v>16909</v>
      </c>
      <c r="H226">
        <v>191</v>
      </c>
      <c r="I226" t="s">
        <v>15984</v>
      </c>
      <c r="O226">
        <v>253</v>
      </c>
      <c r="P226" t="s">
        <v>16781</v>
      </c>
    </row>
    <row r="227" spans="1:16">
      <c r="A227">
        <v>254</v>
      </c>
      <c r="B227" t="s">
        <v>16884</v>
      </c>
      <c r="H227">
        <v>192</v>
      </c>
      <c r="I227" t="s">
        <v>16970</v>
      </c>
      <c r="O227">
        <v>254</v>
      </c>
      <c r="P227" t="s">
        <v>16766</v>
      </c>
    </row>
    <row r="228" spans="1:16">
      <c r="A228">
        <v>255</v>
      </c>
      <c r="B228" t="s">
        <v>16983</v>
      </c>
      <c r="H228">
        <v>193</v>
      </c>
      <c r="I228" t="s">
        <v>17012</v>
      </c>
      <c r="O228">
        <v>255</v>
      </c>
      <c r="P228" t="s">
        <v>16796</v>
      </c>
    </row>
    <row r="229" spans="1:16">
      <c r="A229">
        <v>256</v>
      </c>
      <c r="B229" t="s">
        <v>16885</v>
      </c>
      <c r="H229">
        <v>194</v>
      </c>
      <c r="I229" t="s">
        <v>16907</v>
      </c>
      <c r="O229">
        <v>256</v>
      </c>
      <c r="P229" t="s">
        <v>16775</v>
      </c>
    </row>
    <row r="230" spans="1:16">
      <c r="A230">
        <v>257</v>
      </c>
      <c r="B230" t="s">
        <v>16907</v>
      </c>
      <c r="H230">
        <v>195</v>
      </c>
      <c r="I230" t="s">
        <v>17006</v>
      </c>
      <c r="O230">
        <v>257</v>
      </c>
      <c r="P230" t="s">
        <v>16769</v>
      </c>
    </row>
    <row r="231" spans="1:16">
      <c r="A231">
        <v>258</v>
      </c>
      <c r="B231" t="s">
        <v>16899</v>
      </c>
      <c r="H231">
        <v>196</v>
      </c>
      <c r="I231" t="s">
        <v>16885</v>
      </c>
      <c r="O231">
        <v>258</v>
      </c>
      <c r="P231" t="s">
        <v>16796</v>
      </c>
    </row>
    <row r="232" spans="1:16">
      <c r="A232">
        <v>259</v>
      </c>
      <c r="B232" t="s">
        <v>16962</v>
      </c>
      <c r="H232">
        <v>197</v>
      </c>
      <c r="I232" t="s">
        <v>16885</v>
      </c>
      <c r="O232">
        <v>259</v>
      </c>
      <c r="P232" t="s">
        <v>16777</v>
      </c>
    </row>
    <row r="233" spans="1:16">
      <c r="A233">
        <v>260</v>
      </c>
      <c r="B233" t="s">
        <v>16907</v>
      </c>
      <c r="H233">
        <v>198</v>
      </c>
      <c r="I233" t="s">
        <v>16961</v>
      </c>
      <c r="O233">
        <v>260</v>
      </c>
      <c r="P233" t="s">
        <v>16848</v>
      </c>
    </row>
    <row r="234" spans="1:16">
      <c r="A234">
        <v>261</v>
      </c>
      <c r="B234" t="s">
        <v>16899</v>
      </c>
      <c r="H234">
        <v>199</v>
      </c>
      <c r="I234" t="s">
        <v>17006</v>
      </c>
      <c r="O234">
        <v>261</v>
      </c>
      <c r="P234" t="s">
        <v>16786</v>
      </c>
    </row>
    <row r="235" spans="1:16">
      <c r="A235">
        <v>262</v>
      </c>
      <c r="B235" t="s">
        <v>16885</v>
      </c>
      <c r="H235">
        <v>230</v>
      </c>
      <c r="I235" t="s">
        <v>16979</v>
      </c>
      <c r="O235">
        <v>262</v>
      </c>
      <c r="P235" t="s">
        <v>16794</v>
      </c>
    </row>
    <row r="236" spans="1:16">
      <c r="A236">
        <v>263</v>
      </c>
      <c r="B236" t="s">
        <v>15709</v>
      </c>
      <c r="H236">
        <v>231</v>
      </c>
      <c r="I236" t="s">
        <v>17013</v>
      </c>
      <c r="O236">
        <v>263</v>
      </c>
      <c r="P236" t="s">
        <v>16871</v>
      </c>
    </row>
    <row r="237" spans="1:16">
      <c r="A237">
        <v>264</v>
      </c>
      <c r="B237" t="s">
        <v>16889</v>
      </c>
      <c r="H237">
        <v>232</v>
      </c>
      <c r="I237" t="s">
        <v>16885</v>
      </c>
      <c r="O237">
        <v>264</v>
      </c>
      <c r="P237" t="s">
        <v>16766</v>
      </c>
    </row>
    <row r="238" spans="1:16">
      <c r="A238">
        <v>265</v>
      </c>
      <c r="B238" t="s">
        <v>16941</v>
      </c>
      <c r="H238">
        <v>233</v>
      </c>
      <c r="I238" t="s">
        <v>16933</v>
      </c>
      <c r="O238">
        <v>265</v>
      </c>
      <c r="P238" t="s">
        <v>16859</v>
      </c>
    </row>
    <row r="239" spans="1:16">
      <c r="A239">
        <v>266</v>
      </c>
      <c r="B239" t="s">
        <v>16926</v>
      </c>
      <c r="H239">
        <v>234</v>
      </c>
      <c r="I239" t="s">
        <v>16917</v>
      </c>
      <c r="O239">
        <v>266</v>
      </c>
      <c r="P239" t="s">
        <v>16794</v>
      </c>
    </row>
    <row r="240" spans="1:16">
      <c r="A240">
        <v>267</v>
      </c>
      <c r="B240" t="s">
        <v>16965</v>
      </c>
      <c r="H240">
        <v>235</v>
      </c>
      <c r="I240" t="s">
        <v>16910</v>
      </c>
      <c r="O240">
        <v>267</v>
      </c>
      <c r="P240" t="s">
        <v>16784</v>
      </c>
    </row>
    <row r="241" spans="1:16">
      <c r="A241">
        <v>268</v>
      </c>
      <c r="B241" t="s">
        <v>16945</v>
      </c>
      <c r="H241">
        <v>159</v>
      </c>
      <c r="I241" t="s">
        <v>16960</v>
      </c>
      <c r="O241">
        <v>268</v>
      </c>
      <c r="P241" t="s">
        <v>16866</v>
      </c>
    </row>
    <row r="242" spans="1:16">
      <c r="A242">
        <v>269</v>
      </c>
      <c r="B242" t="s">
        <v>16939</v>
      </c>
      <c r="H242">
        <v>160</v>
      </c>
      <c r="I242" t="s">
        <v>16953</v>
      </c>
      <c r="O242">
        <v>269</v>
      </c>
      <c r="P242" t="s">
        <v>16856</v>
      </c>
    </row>
    <row r="243" spans="1:16">
      <c r="A243">
        <v>271</v>
      </c>
      <c r="B243" t="s">
        <v>6117</v>
      </c>
      <c r="H243">
        <v>161</v>
      </c>
      <c r="I243" t="s">
        <v>16899</v>
      </c>
      <c r="O243">
        <v>271</v>
      </c>
      <c r="P243" t="s">
        <v>16796</v>
      </c>
    </row>
    <row r="244" spans="1:16">
      <c r="A244">
        <v>272</v>
      </c>
      <c r="B244" t="s">
        <v>16909</v>
      </c>
      <c r="H244">
        <v>162</v>
      </c>
      <c r="I244" t="s">
        <v>1106</v>
      </c>
      <c r="O244">
        <v>272</v>
      </c>
      <c r="P244" t="s">
        <v>17004</v>
      </c>
    </row>
    <row r="245" spans="1:16">
      <c r="A245">
        <v>274</v>
      </c>
      <c r="B245" t="s">
        <v>16907</v>
      </c>
      <c r="H245">
        <v>163</v>
      </c>
      <c r="I245" t="s">
        <v>17014</v>
      </c>
      <c r="O245">
        <v>274</v>
      </c>
      <c r="P245" t="s">
        <v>16794</v>
      </c>
    </row>
    <row r="246" spans="1:16">
      <c r="A246">
        <v>275</v>
      </c>
      <c r="B246" t="s">
        <v>16944</v>
      </c>
      <c r="H246">
        <v>164</v>
      </c>
      <c r="I246" t="s">
        <v>16894</v>
      </c>
      <c r="O246">
        <v>275</v>
      </c>
      <c r="P246" t="s">
        <v>16836</v>
      </c>
    </row>
    <row r="247" spans="1:16">
      <c r="A247">
        <v>276</v>
      </c>
      <c r="B247" t="s">
        <v>16918</v>
      </c>
      <c r="H247">
        <v>165</v>
      </c>
      <c r="I247" t="s">
        <v>16926</v>
      </c>
      <c r="O247">
        <v>276</v>
      </c>
      <c r="P247" t="s">
        <v>16775</v>
      </c>
    </row>
    <row r="248" spans="1:16">
      <c r="A248">
        <v>277</v>
      </c>
      <c r="B248" t="s">
        <v>16885</v>
      </c>
      <c r="H248">
        <v>166</v>
      </c>
      <c r="I248" t="s">
        <v>16884</v>
      </c>
      <c r="O248">
        <v>277</v>
      </c>
      <c r="P248" t="s">
        <v>16793</v>
      </c>
    </row>
    <row r="249" spans="1:16">
      <c r="A249">
        <v>278</v>
      </c>
      <c r="B249" t="s">
        <v>16884</v>
      </c>
      <c r="H249">
        <v>167</v>
      </c>
      <c r="I249" t="s">
        <v>16900</v>
      </c>
      <c r="O249">
        <v>278</v>
      </c>
      <c r="P249" t="s">
        <v>16791</v>
      </c>
    </row>
    <row r="250" spans="1:16">
      <c r="A250">
        <v>280</v>
      </c>
      <c r="B250" t="s">
        <v>16933</v>
      </c>
      <c r="H250">
        <v>168</v>
      </c>
      <c r="I250" t="s">
        <v>16899</v>
      </c>
      <c r="O250">
        <v>280</v>
      </c>
      <c r="P250" t="s">
        <v>16804</v>
      </c>
    </row>
    <row r="251" spans="1:16">
      <c r="A251">
        <v>281</v>
      </c>
      <c r="B251" t="s">
        <v>6117</v>
      </c>
      <c r="H251">
        <v>169</v>
      </c>
      <c r="I251" t="s">
        <v>17006</v>
      </c>
      <c r="O251">
        <v>281</v>
      </c>
      <c r="P251" t="s">
        <v>16764</v>
      </c>
    </row>
    <row r="252" spans="1:16">
      <c r="A252">
        <v>282</v>
      </c>
      <c r="B252" t="s">
        <v>16899</v>
      </c>
      <c r="H252">
        <v>170</v>
      </c>
      <c r="I252" t="s">
        <v>17005</v>
      </c>
      <c r="O252">
        <v>282</v>
      </c>
      <c r="P252" t="s">
        <v>16997</v>
      </c>
    </row>
    <row r="253" spans="1:16">
      <c r="A253">
        <v>283</v>
      </c>
      <c r="B253" t="s">
        <v>16980</v>
      </c>
      <c r="H253">
        <v>173</v>
      </c>
      <c r="I253" t="s">
        <v>16907</v>
      </c>
      <c r="O253">
        <v>283</v>
      </c>
      <c r="P253" t="s">
        <v>16836</v>
      </c>
    </row>
    <row r="254" spans="1:16">
      <c r="A254">
        <v>76</v>
      </c>
      <c r="B254" t="s">
        <v>16990</v>
      </c>
      <c r="H254">
        <v>174</v>
      </c>
      <c r="I254" t="s">
        <v>16922</v>
      </c>
    </row>
    <row r="255" spans="1:16">
      <c r="A255">
        <v>90</v>
      </c>
      <c r="B255" t="s">
        <v>16982</v>
      </c>
      <c r="H255">
        <v>175</v>
      </c>
      <c r="I255" t="s">
        <v>16892</v>
      </c>
    </row>
    <row r="256" spans="1:16">
      <c r="A256">
        <v>114</v>
      </c>
      <c r="B256" t="s">
        <v>39</v>
      </c>
      <c r="H256">
        <v>182</v>
      </c>
      <c r="I256" t="s">
        <v>16903</v>
      </c>
    </row>
    <row r="257" spans="1:9">
      <c r="A257">
        <v>170</v>
      </c>
      <c r="B257" t="s">
        <v>16889</v>
      </c>
      <c r="H257">
        <v>209</v>
      </c>
      <c r="I257" t="s">
        <v>16971</v>
      </c>
    </row>
    <row r="258" spans="1:9">
      <c r="A258">
        <v>181</v>
      </c>
      <c r="B258" t="s">
        <v>16995</v>
      </c>
      <c r="H258">
        <v>210</v>
      </c>
      <c r="I258" t="s">
        <v>16911</v>
      </c>
    </row>
    <row r="259" spans="1:9">
      <c r="A259">
        <v>185</v>
      </c>
      <c r="B259" t="s">
        <v>16918</v>
      </c>
      <c r="H259">
        <v>211</v>
      </c>
      <c r="I259" t="s">
        <v>16965</v>
      </c>
    </row>
    <row r="260" spans="1:9">
      <c r="A260">
        <v>189</v>
      </c>
      <c r="B260" t="s">
        <v>16991</v>
      </c>
      <c r="H260">
        <v>212</v>
      </c>
      <c r="I260" t="s">
        <v>16918</v>
      </c>
    </row>
    <row r="261" spans="1:9">
      <c r="A261">
        <v>228</v>
      </c>
      <c r="B261" t="s">
        <v>16994</v>
      </c>
      <c r="H261">
        <v>213</v>
      </c>
      <c r="I261" t="s">
        <v>16885</v>
      </c>
    </row>
    <row r="262" spans="1:9">
      <c r="A262">
        <v>270</v>
      </c>
      <c r="B262" t="s">
        <v>16990</v>
      </c>
      <c r="H262">
        <v>214</v>
      </c>
      <c r="I262" t="s">
        <v>16884</v>
      </c>
    </row>
    <row r="263" spans="1:9">
      <c r="A263">
        <v>273</v>
      </c>
      <c r="B263" t="s">
        <v>16993</v>
      </c>
      <c r="H263">
        <v>215</v>
      </c>
      <c r="I263" t="s">
        <v>16920</v>
      </c>
    </row>
    <row r="264" spans="1:9">
      <c r="A264">
        <v>279</v>
      </c>
      <c r="B264" t="s">
        <v>16992</v>
      </c>
      <c r="H264">
        <v>216</v>
      </c>
      <c r="I264" t="s">
        <v>16885</v>
      </c>
    </row>
    <row r="265" spans="1:9">
      <c r="H265">
        <v>217</v>
      </c>
      <c r="I265" t="s">
        <v>16977</v>
      </c>
    </row>
    <row r="266" spans="1:9">
      <c r="H266">
        <v>218</v>
      </c>
      <c r="I266" t="s">
        <v>1106</v>
      </c>
    </row>
    <row r="267" spans="1:9">
      <c r="H267">
        <v>282</v>
      </c>
      <c r="I267" t="s">
        <v>16929</v>
      </c>
    </row>
    <row r="268" spans="1:9">
      <c r="H268">
        <v>283</v>
      </c>
      <c r="I268" t="s">
        <v>16964</v>
      </c>
    </row>
    <row r="270" spans="1:9">
      <c r="H270">
        <f>267</f>
        <v>267</v>
      </c>
    </row>
    <row r="271" spans="1:9">
      <c r="H271">
        <v>11</v>
      </c>
      <c r="I271" t="s">
        <v>17015</v>
      </c>
    </row>
    <row r="272" spans="1:9">
      <c r="H272">
        <v>2</v>
      </c>
      <c r="I272" t="s">
        <v>17016</v>
      </c>
    </row>
    <row r="273" spans="8:9">
      <c r="H273">
        <v>1</v>
      </c>
      <c r="I273" t="s">
        <v>17017</v>
      </c>
    </row>
    <row r="274" spans="8:9">
      <c r="H274">
        <v>1</v>
      </c>
      <c r="I274" t="s">
        <v>17019</v>
      </c>
    </row>
    <row r="275" spans="8:9">
      <c r="H275">
        <v>7</v>
      </c>
      <c r="I275" t="s">
        <v>17018</v>
      </c>
    </row>
    <row r="276" spans="8:9">
      <c r="H276">
        <v>10</v>
      </c>
      <c r="I276" t="s">
        <v>17006</v>
      </c>
    </row>
    <row r="277" spans="8:9">
      <c r="H277">
        <f>SUM(H271:H276)</f>
        <v>32</v>
      </c>
    </row>
    <row r="278" spans="8:9">
      <c r="H278">
        <f>H270-H277+1</f>
        <v>236</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21"/>
  <dimension ref="A1:P278"/>
  <sheetViews>
    <sheetView workbookViewId="0">
      <selection activeCell="H1" sqref="H1"/>
    </sheetView>
  </sheetViews>
  <sheetFormatPr defaultRowHeight="15"/>
  <cols>
    <col min="4" max="4" width="13.140625" bestFit="1" customWidth="1"/>
    <col min="11" max="11" width="13.140625" bestFit="1" customWidth="1"/>
    <col min="12" max="12" width="5.85546875" bestFit="1" customWidth="1"/>
    <col min="15" max="15" width="12" bestFit="1" customWidth="1"/>
  </cols>
  <sheetData>
    <row r="1" spans="1:16">
      <c r="A1" t="s">
        <v>16882</v>
      </c>
      <c r="B1" t="s">
        <v>6387</v>
      </c>
      <c r="D1" t="s">
        <v>6387</v>
      </c>
      <c r="E1" t="s">
        <v>16996</v>
      </c>
      <c r="H1" t="s">
        <v>14865</v>
      </c>
      <c r="I1" t="s">
        <v>14865</v>
      </c>
      <c r="K1" t="s">
        <v>6387</v>
      </c>
      <c r="L1" t="s">
        <v>16996</v>
      </c>
    </row>
    <row r="2" spans="1:16">
      <c r="A2">
        <v>1</v>
      </c>
      <c r="B2" t="s">
        <v>16950</v>
      </c>
      <c r="D2" t="s">
        <v>16894</v>
      </c>
      <c r="E2">
        <f t="shared" ref="E2:E33" si="0">COUNTIF($B$2:$B$264,D2)</f>
        <v>14</v>
      </c>
      <c r="H2">
        <v>74</v>
      </c>
      <c r="I2" t="s">
        <v>16951</v>
      </c>
      <c r="K2" t="s">
        <v>16894</v>
      </c>
      <c r="L2">
        <f t="shared" ref="L2:L33" si="1">COUNTIF($I$2:$I$268,K2)</f>
        <v>15</v>
      </c>
      <c r="M2">
        <f>IF(RIGHT(K2,2)="GP",1,0)</f>
        <v>0</v>
      </c>
      <c r="O2">
        <v>1</v>
      </c>
      <c r="P2" t="s">
        <v>16775</v>
      </c>
    </row>
    <row r="3" spans="1:16">
      <c r="A3">
        <v>3</v>
      </c>
      <c r="B3" t="s">
        <v>16908</v>
      </c>
      <c r="D3" t="s">
        <v>16885</v>
      </c>
      <c r="E3">
        <f t="shared" si="0"/>
        <v>14</v>
      </c>
      <c r="H3">
        <v>75</v>
      </c>
      <c r="I3" t="s">
        <v>16909</v>
      </c>
      <c r="K3" t="s">
        <v>16885</v>
      </c>
      <c r="L3">
        <f t="shared" si="1"/>
        <v>14</v>
      </c>
      <c r="M3">
        <f t="shared" ref="M3:M66" si="2">IF(RIGHT(K3,2)="GP",1,0)</f>
        <v>0</v>
      </c>
      <c r="O3">
        <v>3</v>
      </c>
      <c r="P3" t="s">
        <v>16847</v>
      </c>
    </row>
    <row r="4" spans="1:16">
      <c r="A4">
        <v>4</v>
      </c>
      <c r="B4" t="s">
        <v>16909</v>
      </c>
      <c r="D4" t="s">
        <v>16899</v>
      </c>
      <c r="E4">
        <f t="shared" si="0"/>
        <v>12</v>
      </c>
      <c r="H4">
        <v>76</v>
      </c>
      <c r="I4" t="s">
        <v>17005</v>
      </c>
      <c r="K4" t="s">
        <v>16899</v>
      </c>
      <c r="L4">
        <f t="shared" si="1"/>
        <v>12</v>
      </c>
      <c r="M4">
        <f t="shared" si="2"/>
        <v>0</v>
      </c>
      <c r="O4">
        <v>4</v>
      </c>
      <c r="P4" t="s">
        <v>16772</v>
      </c>
    </row>
    <row r="5" spans="1:16">
      <c r="A5">
        <v>5</v>
      </c>
      <c r="B5" t="s">
        <v>16952</v>
      </c>
      <c r="D5" t="s">
        <v>16884</v>
      </c>
      <c r="E5">
        <f t="shared" si="0"/>
        <v>11</v>
      </c>
      <c r="H5">
        <v>77</v>
      </c>
      <c r="I5" t="s">
        <v>16911</v>
      </c>
      <c r="K5" t="s">
        <v>17005</v>
      </c>
      <c r="L5">
        <f t="shared" si="1"/>
        <v>11</v>
      </c>
      <c r="M5">
        <f t="shared" si="2"/>
        <v>0</v>
      </c>
      <c r="O5">
        <v>5</v>
      </c>
      <c r="P5" t="s">
        <v>16776</v>
      </c>
    </row>
    <row r="6" spans="1:16">
      <c r="A6">
        <v>6</v>
      </c>
      <c r="B6" t="s">
        <v>16894</v>
      </c>
      <c r="D6" t="s">
        <v>16889</v>
      </c>
      <c r="E6">
        <f t="shared" si="0"/>
        <v>10</v>
      </c>
      <c r="H6">
        <v>1</v>
      </c>
      <c r="I6" t="s">
        <v>17006</v>
      </c>
      <c r="K6" t="s">
        <v>16884</v>
      </c>
      <c r="L6">
        <f t="shared" si="1"/>
        <v>11</v>
      </c>
      <c r="M6">
        <f t="shared" si="2"/>
        <v>0</v>
      </c>
      <c r="O6">
        <v>6</v>
      </c>
      <c r="P6" t="s">
        <v>16835</v>
      </c>
    </row>
    <row r="7" spans="1:16">
      <c r="A7">
        <v>7</v>
      </c>
      <c r="B7" t="s">
        <v>16903</v>
      </c>
      <c r="D7" t="s">
        <v>16909</v>
      </c>
      <c r="E7">
        <f t="shared" si="0"/>
        <v>9</v>
      </c>
      <c r="H7">
        <v>2</v>
      </c>
      <c r="I7" t="s">
        <v>17006</v>
      </c>
      <c r="K7" t="s">
        <v>17006</v>
      </c>
      <c r="L7">
        <f t="shared" si="1"/>
        <v>10</v>
      </c>
      <c r="M7">
        <f t="shared" si="2"/>
        <v>0</v>
      </c>
      <c r="O7">
        <v>7</v>
      </c>
      <c r="P7" t="s">
        <v>16775</v>
      </c>
    </row>
    <row r="8" spans="1:16">
      <c r="A8">
        <v>8</v>
      </c>
      <c r="B8" t="s">
        <v>16975</v>
      </c>
      <c r="D8" t="s">
        <v>16911</v>
      </c>
      <c r="E8">
        <f t="shared" si="0"/>
        <v>8</v>
      </c>
      <c r="H8">
        <v>3</v>
      </c>
      <c r="I8" t="s">
        <v>16886</v>
      </c>
      <c r="K8" t="s">
        <v>16909</v>
      </c>
      <c r="L8">
        <f t="shared" si="1"/>
        <v>9</v>
      </c>
      <c r="M8">
        <f t="shared" si="2"/>
        <v>0</v>
      </c>
      <c r="O8">
        <v>8</v>
      </c>
      <c r="P8" t="s">
        <v>16811</v>
      </c>
    </row>
    <row r="9" spans="1:16">
      <c r="A9">
        <v>9</v>
      </c>
      <c r="B9" t="s">
        <v>16910</v>
      </c>
      <c r="D9" t="s">
        <v>16907</v>
      </c>
      <c r="E9">
        <f t="shared" si="0"/>
        <v>7</v>
      </c>
      <c r="H9">
        <v>4</v>
      </c>
      <c r="I9" t="s">
        <v>17006</v>
      </c>
      <c r="K9" t="s">
        <v>16911</v>
      </c>
      <c r="L9">
        <f t="shared" si="1"/>
        <v>8</v>
      </c>
      <c r="M9">
        <f t="shared" si="2"/>
        <v>0</v>
      </c>
      <c r="O9">
        <v>9</v>
      </c>
      <c r="P9" t="s">
        <v>16796</v>
      </c>
    </row>
    <row r="10" spans="1:16">
      <c r="A10">
        <v>10</v>
      </c>
      <c r="B10" t="s">
        <v>16907</v>
      </c>
      <c r="D10" t="s">
        <v>16903</v>
      </c>
      <c r="E10">
        <f t="shared" si="0"/>
        <v>5</v>
      </c>
      <c r="H10">
        <v>5</v>
      </c>
      <c r="I10" t="s">
        <v>16909</v>
      </c>
      <c r="K10" t="s">
        <v>16907</v>
      </c>
      <c r="L10">
        <f t="shared" si="1"/>
        <v>7</v>
      </c>
      <c r="M10">
        <f t="shared" si="2"/>
        <v>0</v>
      </c>
      <c r="O10">
        <v>10</v>
      </c>
      <c r="P10" t="s">
        <v>16832</v>
      </c>
    </row>
    <row r="11" spans="1:16">
      <c r="A11">
        <v>11</v>
      </c>
      <c r="B11" t="s">
        <v>16984</v>
      </c>
      <c r="D11" t="s">
        <v>16905</v>
      </c>
      <c r="E11">
        <f t="shared" si="0"/>
        <v>5</v>
      </c>
      <c r="H11">
        <v>6</v>
      </c>
      <c r="I11" t="s">
        <v>16931</v>
      </c>
      <c r="K11" t="s">
        <v>16905</v>
      </c>
      <c r="L11">
        <f t="shared" si="1"/>
        <v>5</v>
      </c>
      <c r="M11">
        <f t="shared" si="2"/>
        <v>0</v>
      </c>
      <c r="O11">
        <v>11</v>
      </c>
      <c r="P11" t="s">
        <v>16796</v>
      </c>
    </row>
    <row r="12" spans="1:16">
      <c r="A12">
        <v>12</v>
      </c>
      <c r="B12" t="s">
        <v>6115</v>
      </c>
      <c r="D12" t="s">
        <v>1106</v>
      </c>
      <c r="E12">
        <f t="shared" si="0"/>
        <v>4</v>
      </c>
      <c r="H12">
        <v>7</v>
      </c>
      <c r="I12" t="s">
        <v>16909</v>
      </c>
      <c r="K12" t="s">
        <v>16903</v>
      </c>
      <c r="L12">
        <f t="shared" si="1"/>
        <v>5</v>
      </c>
      <c r="M12">
        <f t="shared" si="2"/>
        <v>0</v>
      </c>
      <c r="O12">
        <v>12</v>
      </c>
      <c r="P12" t="s">
        <v>16765</v>
      </c>
    </row>
    <row r="13" spans="1:16">
      <c r="A13">
        <v>13</v>
      </c>
      <c r="B13" t="s">
        <v>16894</v>
      </c>
      <c r="D13" t="s">
        <v>16946</v>
      </c>
      <c r="E13">
        <f t="shared" si="0"/>
        <v>4</v>
      </c>
      <c r="H13">
        <v>8</v>
      </c>
      <c r="I13" t="s">
        <v>16906</v>
      </c>
      <c r="K13" t="s">
        <v>1106</v>
      </c>
      <c r="L13">
        <f t="shared" si="1"/>
        <v>4</v>
      </c>
      <c r="M13">
        <f t="shared" si="2"/>
        <v>0</v>
      </c>
      <c r="O13">
        <v>13</v>
      </c>
      <c r="P13" t="s">
        <v>16787</v>
      </c>
    </row>
    <row r="14" spans="1:16">
      <c r="A14">
        <v>14</v>
      </c>
      <c r="B14" t="s">
        <v>16884</v>
      </c>
      <c r="D14" t="s">
        <v>16910</v>
      </c>
      <c r="E14">
        <f t="shared" si="0"/>
        <v>3</v>
      </c>
      <c r="H14">
        <v>9</v>
      </c>
      <c r="I14" t="s">
        <v>16905</v>
      </c>
      <c r="K14" t="s">
        <v>16946</v>
      </c>
      <c r="L14">
        <f t="shared" si="1"/>
        <v>4</v>
      </c>
      <c r="M14">
        <f t="shared" si="2"/>
        <v>0</v>
      </c>
      <c r="O14">
        <v>14</v>
      </c>
      <c r="P14" t="s">
        <v>16766</v>
      </c>
    </row>
    <row r="15" spans="1:16">
      <c r="A15">
        <v>15</v>
      </c>
      <c r="B15" t="s">
        <v>16889</v>
      </c>
      <c r="D15" t="s">
        <v>16890</v>
      </c>
      <c r="E15">
        <f t="shared" si="0"/>
        <v>3</v>
      </c>
      <c r="H15">
        <v>14</v>
      </c>
      <c r="I15" t="s">
        <v>16921</v>
      </c>
      <c r="K15" t="s">
        <v>16910</v>
      </c>
      <c r="L15">
        <f t="shared" si="1"/>
        <v>4</v>
      </c>
      <c r="M15">
        <f t="shared" si="2"/>
        <v>0</v>
      </c>
      <c r="O15">
        <v>15</v>
      </c>
      <c r="P15" t="s">
        <v>16831</v>
      </c>
    </row>
    <row r="16" spans="1:16">
      <c r="A16">
        <v>16</v>
      </c>
      <c r="B16" t="s">
        <v>16885</v>
      </c>
      <c r="D16" t="s">
        <v>16938</v>
      </c>
      <c r="E16">
        <f t="shared" si="0"/>
        <v>3</v>
      </c>
      <c r="H16">
        <v>15</v>
      </c>
      <c r="I16" t="s">
        <v>16935</v>
      </c>
      <c r="K16" t="s">
        <v>16917</v>
      </c>
      <c r="L16">
        <f t="shared" si="1"/>
        <v>3</v>
      </c>
      <c r="M16">
        <f t="shared" si="2"/>
        <v>0</v>
      </c>
      <c r="O16">
        <v>16</v>
      </c>
      <c r="P16" t="s">
        <v>16842</v>
      </c>
    </row>
    <row r="17" spans="1:16">
      <c r="A17">
        <v>17</v>
      </c>
      <c r="B17" t="s">
        <v>16897</v>
      </c>
      <c r="D17" t="s">
        <v>16926</v>
      </c>
      <c r="E17">
        <f t="shared" si="0"/>
        <v>3</v>
      </c>
      <c r="H17">
        <v>16</v>
      </c>
      <c r="I17" t="s">
        <v>16920</v>
      </c>
      <c r="K17" t="s">
        <v>16934</v>
      </c>
      <c r="L17">
        <f t="shared" si="1"/>
        <v>3</v>
      </c>
      <c r="M17">
        <f t="shared" si="2"/>
        <v>0</v>
      </c>
      <c r="O17">
        <v>17</v>
      </c>
      <c r="P17" t="s">
        <v>16790</v>
      </c>
    </row>
    <row r="18" spans="1:16">
      <c r="A18">
        <v>18</v>
      </c>
      <c r="B18" t="s">
        <v>16956</v>
      </c>
      <c r="D18" t="s">
        <v>16917</v>
      </c>
      <c r="E18">
        <f t="shared" si="0"/>
        <v>3</v>
      </c>
      <c r="H18">
        <v>10</v>
      </c>
      <c r="I18" t="s">
        <v>11</v>
      </c>
      <c r="K18" t="s">
        <v>16938</v>
      </c>
      <c r="L18">
        <f t="shared" si="1"/>
        <v>3</v>
      </c>
      <c r="M18">
        <f t="shared" si="2"/>
        <v>0</v>
      </c>
      <c r="O18">
        <v>18</v>
      </c>
      <c r="P18" t="s">
        <v>16765</v>
      </c>
    </row>
    <row r="19" spans="1:16">
      <c r="A19">
        <v>19</v>
      </c>
      <c r="B19" t="s">
        <v>16920</v>
      </c>
      <c r="D19" t="s">
        <v>16902</v>
      </c>
      <c r="E19">
        <f t="shared" si="0"/>
        <v>3</v>
      </c>
      <c r="H19">
        <v>11</v>
      </c>
      <c r="I19" t="s">
        <v>16904</v>
      </c>
      <c r="K19" t="s">
        <v>16926</v>
      </c>
      <c r="L19">
        <f t="shared" si="1"/>
        <v>3</v>
      </c>
      <c r="M19">
        <f t="shared" si="2"/>
        <v>0</v>
      </c>
      <c r="O19">
        <v>19</v>
      </c>
      <c r="P19" t="s">
        <v>16809</v>
      </c>
    </row>
    <row r="20" spans="1:16">
      <c r="A20">
        <v>20</v>
      </c>
      <c r="B20" t="s">
        <v>16978</v>
      </c>
      <c r="D20" t="s">
        <v>16934</v>
      </c>
      <c r="E20">
        <f t="shared" si="0"/>
        <v>3</v>
      </c>
      <c r="H20">
        <v>12</v>
      </c>
      <c r="I20" t="s">
        <v>6114</v>
      </c>
      <c r="K20" t="s">
        <v>16890</v>
      </c>
      <c r="L20">
        <f t="shared" si="1"/>
        <v>3</v>
      </c>
      <c r="M20">
        <f t="shared" si="2"/>
        <v>0</v>
      </c>
      <c r="O20">
        <v>20</v>
      </c>
      <c r="P20" t="s">
        <v>16775</v>
      </c>
    </row>
    <row r="21" spans="1:16">
      <c r="A21">
        <v>21</v>
      </c>
      <c r="B21" t="s">
        <v>16928</v>
      </c>
      <c r="D21" t="s">
        <v>6117</v>
      </c>
      <c r="E21">
        <f t="shared" si="0"/>
        <v>3</v>
      </c>
      <c r="H21">
        <v>13</v>
      </c>
      <c r="I21" t="s">
        <v>16968</v>
      </c>
      <c r="K21" t="s">
        <v>6117</v>
      </c>
      <c r="L21">
        <f t="shared" si="1"/>
        <v>3</v>
      </c>
      <c r="M21">
        <f t="shared" si="2"/>
        <v>0</v>
      </c>
      <c r="O21">
        <v>21</v>
      </c>
      <c r="P21" t="s">
        <v>16826</v>
      </c>
    </row>
    <row r="22" spans="1:16">
      <c r="A22">
        <v>22</v>
      </c>
      <c r="B22" t="s">
        <v>16894</v>
      </c>
      <c r="D22" t="s">
        <v>16941</v>
      </c>
      <c r="E22">
        <f t="shared" si="0"/>
        <v>3</v>
      </c>
      <c r="H22">
        <v>17</v>
      </c>
      <c r="I22" t="s">
        <v>16903</v>
      </c>
      <c r="K22" t="s">
        <v>16941</v>
      </c>
      <c r="L22">
        <f t="shared" si="1"/>
        <v>3</v>
      </c>
      <c r="M22">
        <f t="shared" si="2"/>
        <v>0</v>
      </c>
      <c r="O22">
        <v>22</v>
      </c>
      <c r="P22" t="s">
        <v>16825</v>
      </c>
    </row>
    <row r="23" spans="1:16">
      <c r="A23">
        <v>23</v>
      </c>
      <c r="B23" t="s">
        <v>16890</v>
      </c>
      <c r="D23" t="s">
        <v>16950</v>
      </c>
      <c r="E23">
        <f t="shared" si="0"/>
        <v>2</v>
      </c>
      <c r="H23">
        <v>18</v>
      </c>
      <c r="I23" t="s">
        <v>16903</v>
      </c>
      <c r="K23" t="s">
        <v>16902</v>
      </c>
      <c r="L23">
        <f t="shared" si="1"/>
        <v>3</v>
      </c>
      <c r="M23">
        <f t="shared" si="2"/>
        <v>0</v>
      </c>
      <c r="O23">
        <v>23</v>
      </c>
      <c r="P23" t="s">
        <v>16829</v>
      </c>
    </row>
    <row r="24" spans="1:16">
      <c r="A24">
        <v>24</v>
      </c>
      <c r="B24" t="s">
        <v>16951</v>
      </c>
      <c r="D24" t="s">
        <v>16975</v>
      </c>
      <c r="E24">
        <f t="shared" si="0"/>
        <v>2</v>
      </c>
      <c r="H24">
        <v>19</v>
      </c>
      <c r="I24" t="s">
        <v>1106</v>
      </c>
      <c r="K24" t="s">
        <v>16906</v>
      </c>
      <c r="L24">
        <f t="shared" si="1"/>
        <v>2</v>
      </c>
      <c r="M24">
        <f t="shared" si="2"/>
        <v>0</v>
      </c>
      <c r="O24">
        <v>24</v>
      </c>
      <c r="P24" t="s">
        <v>16837</v>
      </c>
    </row>
    <row r="25" spans="1:16">
      <c r="A25">
        <v>25</v>
      </c>
      <c r="B25" t="s">
        <v>6113</v>
      </c>
      <c r="D25" t="s">
        <v>16897</v>
      </c>
      <c r="E25">
        <f t="shared" si="0"/>
        <v>2</v>
      </c>
      <c r="H25">
        <v>20</v>
      </c>
      <c r="I25" t="s">
        <v>16908</v>
      </c>
      <c r="K25" t="s">
        <v>16921</v>
      </c>
      <c r="L25">
        <f t="shared" si="1"/>
        <v>2</v>
      </c>
      <c r="M25">
        <f t="shared" si="2"/>
        <v>0</v>
      </c>
      <c r="O25">
        <v>25</v>
      </c>
      <c r="P25" t="s">
        <v>16819</v>
      </c>
    </row>
    <row r="26" spans="1:16">
      <c r="A26">
        <v>26</v>
      </c>
      <c r="B26" t="s">
        <v>16909</v>
      </c>
      <c r="D26" t="s">
        <v>16920</v>
      </c>
      <c r="E26">
        <f t="shared" si="0"/>
        <v>2</v>
      </c>
      <c r="H26">
        <v>21</v>
      </c>
      <c r="I26" t="s">
        <v>16895</v>
      </c>
      <c r="K26" t="s">
        <v>16920</v>
      </c>
      <c r="L26">
        <f t="shared" si="1"/>
        <v>2</v>
      </c>
      <c r="M26">
        <f t="shared" si="2"/>
        <v>0</v>
      </c>
      <c r="O26">
        <v>26</v>
      </c>
      <c r="P26" t="s">
        <v>16776</v>
      </c>
    </row>
    <row r="27" spans="1:16">
      <c r="A27">
        <v>27</v>
      </c>
      <c r="B27" t="s">
        <v>16949</v>
      </c>
      <c r="D27" t="s">
        <v>16951</v>
      </c>
      <c r="E27">
        <f t="shared" si="0"/>
        <v>2</v>
      </c>
      <c r="H27">
        <v>22</v>
      </c>
      <c r="I27" t="s">
        <v>16917</v>
      </c>
      <c r="K27" t="s">
        <v>16904</v>
      </c>
      <c r="L27">
        <f t="shared" si="1"/>
        <v>2</v>
      </c>
      <c r="M27">
        <f t="shared" si="2"/>
        <v>0</v>
      </c>
      <c r="O27">
        <v>27</v>
      </c>
      <c r="P27" t="s">
        <v>16766</v>
      </c>
    </row>
    <row r="28" spans="1:16">
      <c r="A28">
        <v>28</v>
      </c>
      <c r="B28" t="s">
        <v>16940</v>
      </c>
      <c r="D28" t="s">
        <v>16916</v>
      </c>
      <c r="E28">
        <f t="shared" si="0"/>
        <v>2</v>
      </c>
      <c r="H28">
        <v>23</v>
      </c>
      <c r="I28" t="s">
        <v>16894</v>
      </c>
      <c r="K28" t="s">
        <v>16895</v>
      </c>
      <c r="L28">
        <f t="shared" si="1"/>
        <v>2</v>
      </c>
      <c r="M28">
        <f t="shared" si="2"/>
        <v>0</v>
      </c>
      <c r="O28">
        <v>28</v>
      </c>
      <c r="P28" t="s">
        <v>16781</v>
      </c>
    </row>
    <row r="29" spans="1:16">
      <c r="A29">
        <v>29</v>
      </c>
      <c r="B29" t="s">
        <v>16910</v>
      </c>
      <c r="D29" t="s">
        <v>16933</v>
      </c>
      <c r="E29">
        <f t="shared" si="0"/>
        <v>2</v>
      </c>
      <c r="H29">
        <v>24</v>
      </c>
      <c r="I29" t="s">
        <v>16884</v>
      </c>
      <c r="K29" t="s">
        <v>16975</v>
      </c>
      <c r="L29">
        <f t="shared" si="1"/>
        <v>2</v>
      </c>
      <c r="M29">
        <f t="shared" si="2"/>
        <v>0</v>
      </c>
      <c r="O29">
        <v>29</v>
      </c>
      <c r="P29" t="s">
        <v>16791</v>
      </c>
    </row>
    <row r="30" spans="1:16">
      <c r="A30">
        <v>30</v>
      </c>
      <c r="B30" t="s">
        <v>16957</v>
      </c>
      <c r="D30" t="s">
        <v>16906</v>
      </c>
      <c r="E30">
        <f t="shared" si="0"/>
        <v>2</v>
      </c>
      <c r="H30">
        <v>25</v>
      </c>
      <c r="I30" t="s">
        <v>16934</v>
      </c>
      <c r="K30" t="s">
        <v>16932</v>
      </c>
      <c r="L30">
        <f t="shared" si="1"/>
        <v>2</v>
      </c>
      <c r="M30">
        <f t="shared" si="2"/>
        <v>0</v>
      </c>
      <c r="O30">
        <v>30</v>
      </c>
      <c r="P30" t="s">
        <v>16811</v>
      </c>
    </row>
    <row r="31" spans="1:16">
      <c r="A31">
        <v>31</v>
      </c>
      <c r="B31" t="s">
        <v>6119</v>
      </c>
      <c r="D31" t="s">
        <v>16939</v>
      </c>
      <c r="E31">
        <f t="shared" si="0"/>
        <v>2</v>
      </c>
      <c r="H31">
        <v>26</v>
      </c>
      <c r="I31" t="s">
        <v>16917</v>
      </c>
      <c r="K31" t="s">
        <v>16950</v>
      </c>
      <c r="L31">
        <f t="shared" si="1"/>
        <v>2</v>
      </c>
      <c r="M31">
        <f t="shared" si="2"/>
        <v>0</v>
      </c>
      <c r="O31">
        <v>31</v>
      </c>
      <c r="P31" t="s">
        <v>16791</v>
      </c>
    </row>
    <row r="32" spans="1:16">
      <c r="A32">
        <v>35</v>
      </c>
      <c r="B32" t="s">
        <v>16907</v>
      </c>
      <c r="D32" t="s">
        <v>16929</v>
      </c>
      <c r="E32">
        <f t="shared" si="0"/>
        <v>2</v>
      </c>
      <c r="H32">
        <v>29</v>
      </c>
      <c r="I32" t="s">
        <v>16952</v>
      </c>
      <c r="K32" t="s">
        <v>16965</v>
      </c>
      <c r="L32">
        <f t="shared" si="1"/>
        <v>2</v>
      </c>
      <c r="M32">
        <f t="shared" si="2"/>
        <v>0</v>
      </c>
      <c r="O32">
        <v>35</v>
      </c>
      <c r="P32" t="s">
        <v>16781</v>
      </c>
    </row>
    <row r="33" spans="1:16">
      <c r="A33">
        <v>36</v>
      </c>
      <c r="B33" t="s">
        <v>16960</v>
      </c>
      <c r="D33" t="s">
        <v>6111</v>
      </c>
      <c r="E33">
        <f t="shared" si="0"/>
        <v>2</v>
      </c>
      <c r="H33">
        <v>30</v>
      </c>
      <c r="I33" t="s">
        <v>16928</v>
      </c>
      <c r="K33" t="s">
        <v>16916</v>
      </c>
      <c r="L33">
        <f t="shared" si="1"/>
        <v>2</v>
      </c>
      <c r="M33">
        <f t="shared" si="2"/>
        <v>0</v>
      </c>
      <c r="O33">
        <v>36</v>
      </c>
      <c r="P33" t="s">
        <v>16771</v>
      </c>
    </row>
    <row r="34" spans="1:16">
      <c r="A34">
        <v>37</v>
      </c>
      <c r="B34" t="s">
        <v>16989</v>
      </c>
      <c r="D34" t="s">
        <v>16932</v>
      </c>
      <c r="E34">
        <f t="shared" ref="E34:E65" si="3">COUNTIF($B$2:$B$264,D34)</f>
        <v>2</v>
      </c>
      <c r="H34">
        <v>31</v>
      </c>
      <c r="I34" t="s">
        <v>16975</v>
      </c>
      <c r="K34" t="s">
        <v>7</v>
      </c>
      <c r="L34">
        <f t="shared" ref="L34:L65" si="4">COUNTIF($I$2:$I$268,K34)</f>
        <v>2</v>
      </c>
      <c r="M34">
        <f t="shared" si="2"/>
        <v>0</v>
      </c>
      <c r="O34">
        <v>37</v>
      </c>
      <c r="P34" t="s">
        <v>16775</v>
      </c>
    </row>
    <row r="35" spans="1:16">
      <c r="A35">
        <v>38</v>
      </c>
      <c r="B35" t="s">
        <v>16884</v>
      </c>
      <c r="D35" t="s">
        <v>16891</v>
      </c>
      <c r="E35">
        <f t="shared" si="3"/>
        <v>2</v>
      </c>
      <c r="H35">
        <v>27</v>
      </c>
      <c r="I35" t="s">
        <v>16983</v>
      </c>
      <c r="K35" t="s">
        <v>16922</v>
      </c>
      <c r="L35">
        <f t="shared" si="4"/>
        <v>2</v>
      </c>
      <c r="M35">
        <f t="shared" si="2"/>
        <v>0</v>
      </c>
      <c r="O35">
        <v>38</v>
      </c>
      <c r="P35" t="s">
        <v>16792</v>
      </c>
    </row>
    <row r="36" spans="1:16">
      <c r="A36">
        <v>39</v>
      </c>
      <c r="B36" t="s">
        <v>16909</v>
      </c>
      <c r="D36" t="s">
        <v>7</v>
      </c>
      <c r="E36">
        <f t="shared" si="3"/>
        <v>2</v>
      </c>
      <c r="H36">
        <v>28</v>
      </c>
      <c r="I36" t="s">
        <v>16885</v>
      </c>
      <c r="K36" t="s">
        <v>16891</v>
      </c>
      <c r="L36">
        <f t="shared" si="4"/>
        <v>2</v>
      </c>
      <c r="M36">
        <f t="shared" si="2"/>
        <v>0</v>
      </c>
      <c r="O36">
        <v>39</v>
      </c>
      <c r="P36" t="s">
        <v>16827</v>
      </c>
    </row>
    <row r="37" spans="1:16">
      <c r="A37">
        <v>40</v>
      </c>
      <c r="B37" t="s">
        <v>16894</v>
      </c>
      <c r="D37" t="s">
        <v>16904</v>
      </c>
      <c r="E37">
        <f t="shared" si="3"/>
        <v>2</v>
      </c>
      <c r="H37">
        <v>66</v>
      </c>
      <c r="I37" t="s">
        <v>16911</v>
      </c>
      <c r="K37" t="s">
        <v>6111</v>
      </c>
      <c r="L37">
        <f t="shared" si="4"/>
        <v>2</v>
      </c>
      <c r="M37">
        <f t="shared" si="2"/>
        <v>0</v>
      </c>
      <c r="O37">
        <v>40</v>
      </c>
      <c r="P37" t="s">
        <v>16860</v>
      </c>
    </row>
    <row r="38" spans="1:16">
      <c r="A38">
        <v>41</v>
      </c>
      <c r="B38" t="s">
        <v>16912</v>
      </c>
      <c r="D38" t="s">
        <v>16922</v>
      </c>
      <c r="E38">
        <f t="shared" si="3"/>
        <v>2</v>
      </c>
      <c r="H38">
        <v>43</v>
      </c>
      <c r="I38" t="s">
        <v>16938</v>
      </c>
      <c r="K38" t="s">
        <v>16944</v>
      </c>
      <c r="L38">
        <f t="shared" si="4"/>
        <v>2</v>
      </c>
      <c r="M38">
        <f t="shared" si="2"/>
        <v>0</v>
      </c>
      <c r="O38">
        <v>41</v>
      </c>
      <c r="P38" t="s">
        <v>16789</v>
      </c>
    </row>
    <row r="39" spans="1:16">
      <c r="A39">
        <v>42</v>
      </c>
      <c r="B39" t="s">
        <v>16894</v>
      </c>
      <c r="D39" t="s">
        <v>16921</v>
      </c>
      <c r="E39">
        <f t="shared" si="3"/>
        <v>2</v>
      </c>
      <c r="H39">
        <v>44</v>
      </c>
      <c r="I39" t="s">
        <v>16932</v>
      </c>
      <c r="K39" t="s">
        <v>16933</v>
      </c>
      <c r="L39">
        <f t="shared" si="4"/>
        <v>2</v>
      </c>
      <c r="M39">
        <f t="shared" si="2"/>
        <v>0</v>
      </c>
      <c r="O39">
        <v>42</v>
      </c>
      <c r="P39" t="s">
        <v>16781</v>
      </c>
    </row>
    <row r="40" spans="1:16">
      <c r="A40">
        <v>43</v>
      </c>
      <c r="B40" t="s">
        <v>16884</v>
      </c>
      <c r="D40" t="s">
        <v>16965</v>
      </c>
      <c r="E40">
        <f t="shared" si="3"/>
        <v>2</v>
      </c>
      <c r="H40">
        <v>45</v>
      </c>
      <c r="I40" t="s">
        <v>16888</v>
      </c>
      <c r="K40" t="s">
        <v>16939</v>
      </c>
      <c r="L40">
        <f t="shared" si="4"/>
        <v>2</v>
      </c>
      <c r="M40">
        <f t="shared" si="2"/>
        <v>0</v>
      </c>
      <c r="O40">
        <v>43</v>
      </c>
      <c r="P40" t="s">
        <v>16874</v>
      </c>
    </row>
    <row r="41" spans="1:16">
      <c r="A41">
        <v>44</v>
      </c>
      <c r="B41" t="s">
        <v>16899</v>
      </c>
      <c r="D41" t="s">
        <v>16953</v>
      </c>
      <c r="E41">
        <f t="shared" si="3"/>
        <v>2</v>
      </c>
      <c r="H41">
        <v>46</v>
      </c>
      <c r="I41" t="s">
        <v>16942</v>
      </c>
      <c r="K41" t="s">
        <v>16929</v>
      </c>
      <c r="L41">
        <f t="shared" si="4"/>
        <v>2</v>
      </c>
      <c r="M41">
        <f t="shared" si="2"/>
        <v>0</v>
      </c>
      <c r="O41">
        <v>44</v>
      </c>
      <c r="P41" t="s">
        <v>16791</v>
      </c>
    </row>
    <row r="42" spans="1:16">
      <c r="A42">
        <v>45</v>
      </c>
      <c r="B42" t="s">
        <v>6114</v>
      </c>
      <c r="D42" t="s">
        <v>16895</v>
      </c>
      <c r="E42">
        <f t="shared" si="3"/>
        <v>2</v>
      </c>
      <c r="H42">
        <v>47</v>
      </c>
      <c r="I42" t="s">
        <v>17007</v>
      </c>
      <c r="K42" t="s">
        <v>16951</v>
      </c>
      <c r="L42">
        <f t="shared" si="4"/>
        <v>1</v>
      </c>
      <c r="M42">
        <f t="shared" si="2"/>
        <v>0</v>
      </c>
      <c r="O42">
        <v>45</v>
      </c>
      <c r="P42" t="s">
        <v>16770</v>
      </c>
    </row>
    <row r="43" spans="1:16">
      <c r="A43">
        <v>46</v>
      </c>
      <c r="B43" t="s">
        <v>16951</v>
      </c>
      <c r="D43" t="s">
        <v>16944</v>
      </c>
      <c r="E43">
        <f t="shared" si="3"/>
        <v>2</v>
      </c>
      <c r="H43">
        <v>48</v>
      </c>
      <c r="I43" t="s">
        <v>16950</v>
      </c>
      <c r="K43" t="s">
        <v>16886</v>
      </c>
      <c r="L43">
        <f t="shared" si="4"/>
        <v>1</v>
      </c>
      <c r="M43">
        <f t="shared" si="2"/>
        <v>0</v>
      </c>
      <c r="O43">
        <v>46</v>
      </c>
      <c r="P43" t="s">
        <v>16800</v>
      </c>
    </row>
    <row r="44" spans="1:16">
      <c r="A44">
        <v>47</v>
      </c>
      <c r="B44" t="s">
        <v>16913</v>
      </c>
      <c r="D44" t="s">
        <v>16982</v>
      </c>
      <c r="E44">
        <f t="shared" si="3"/>
        <v>2</v>
      </c>
      <c r="H44">
        <v>49</v>
      </c>
      <c r="I44" t="s">
        <v>16937</v>
      </c>
      <c r="K44" t="s">
        <v>16931</v>
      </c>
      <c r="L44">
        <f t="shared" si="4"/>
        <v>1</v>
      </c>
      <c r="M44">
        <f t="shared" si="2"/>
        <v>0</v>
      </c>
      <c r="O44">
        <v>47</v>
      </c>
      <c r="P44" t="s">
        <v>16783</v>
      </c>
    </row>
    <row r="45" spans="1:16">
      <c r="A45">
        <v>48</v>
      </c>
      <c r="B45" t="s">
        <v>1106</v>
      </c>
      <c r="D45" t="s">
        <v>16918</v>
      </c>
      <c r="E45">
        <f t="shared" si="3"/>
        <v>2</v>
      </c>
      <c r="H45">
        <v>50</v>
      </c>
      <c r="I45" t="s">
        <v>16926</v>
      </c>
      <c r="K45" t="s">
        <v>16935</v>
      </c>
      <c r="L45">
        <f t="shared" si="4"/>
        <v>1</v>
      </c>
      <c r="M45">
        <f t="shared" si="2"/>
        <v>0</v>
      </c>
      <c r="O45">
        <v>48</v>
      </c>
      <c r="P45" t="s">
        <v>16784</v>
      </c>
    </row>
    <row r="46" spans="1:16">
      <c r="A46">
        <v>49</v>
      </c>
      <c r="B46" t="s">
        <v>16931</v>
      </c>
      <c r="D46" t="s">
        <v>16990</v>
      </c>
      <c r="E46">
        <f t="shared" si="3"/>
        <v>2</v>
      </c>
      <c r="H46">
        <v>35</v>
      </c>
      <c r="I46" t="s">
        <v>16965</v>
      </c>
      <c r="K46" t="s">
        <v>11</v>
      </c>
      <c r="L46">
        <f t="shared" si="4"/>
        <v>1</v>
      </c>
      <c r="M46">
        <f t="shared" si="2"/>
        <v>0</v>
      </c>
      <c r="O46">
        <v>49</v>
      </c>
      <c r="P46" t="s">
        <v>16997</v>
      </c>
    </row>
    <row r="47" spans="1:16">
      <c r="A47">
        <v>50</v>
      </c>
      <c r="B47" t="s">
        <v>16883</v>
      </c>
      <c r="D47" t="s">
        <v>16908</v>
      </c>
      <c r="E47">
        <f t="shared" si="3"/>
        <v>1</v>
      </c>
      <c r="H47">
        <v>36</v>
      </c>
      <c r="I47" t="s">
        <v>16967</v>
      </c>
      <c r="K47" t="s">
        <v>6114</v>
      </c>
      <c r="L47">
        <f t="shared" si="4"/>
        <v>1</v>
      </c>
      <c r="M47">
        <f t="shared" si="2"/>
        <v>0</v>
      </c>
      <c r="O47">
        <v>50</v>
      </c>
      <c r="P47" t="s">
        <v>16779</v>
      </c>
    </row>
    <row r="48" spans="1:16">
      <c r="A48">
        <v>51</v>
      </c>
      <c r="B48" t="s">
        <v>16884</v>
      </c>
      <c r="D48" t="s">
        <v>16952</v>
      </c>
      <c r="E48">
        <f t="shared" si="3"/>
        <v>1</v>
      </c>
      <c r="H48">
        <v>37</v>
      </c>
      <c r="I48" t="s">
        <v>16909</v>
      </c>
      <c r="K48" t="s">
        <v>16968</v>
      </c>
      <c r="L48">
        <f t="shared" si="4"/>
        <v>1</v>
      </c>
      <c r="M48">
        <f t="shared" si="2"/>
        <v>0</v>
      </c>
      <c r="O48">
        <v>51</v>
      </c>
      <c r="P48" t="s">
        <v>16794</v>
      </c>
    </row>
    <row r="49" spans="1:16">
      <c r="A49">
        <v>52</v>
      </c>
      <c r="B49" t="s">
        <v>16909</v>
      </c>
      <c r="D49" t="s">
        <v>16984</v>
      </c>
      <c r="E49">
        <f t="shared" si="3"/>
        <v>1</v>
      </c>
      <c r="H49">
        <v>38</v>
      </c>
      <c r="I49" t="s">
        <v>16959</v>
      </c>
      <c r="K49" t="s">
        <v>16908</v>
      </c>
      <c r="L49">
        <f t="shared" si="4"/>
        <v>1</v>
      </c>
      <c r="M49">
        <f t="shared" si="2"/>
        <v>0</v>
      </c>
      <c r="O49">
        <v>52</v>
      </c>
      <c r="P49" t="s">
        <v>16789</v>
      </c>
    </row>
    <row r="50" spans="1:16">
      <c r="A50">
        <v>53</v>
      </c>
      <c r="B50" t="s">
        <v>16894</v>
      </c>
      <c r="D50" t="s">
        <v>6115</v>
      </c>
      <c r="E50">
        <f t="shared" si="3"/>
        <v>1</v>
      </c>
      <c r="H50">
        <v>39</v>
      </c>
      <c r="I50" t="s">
        <v>16899</v>
      </c>
      <c r="K50" t="s">
        <v>16952</v>
      </c>
      <c r="L50">
        <f t="shared" si="4"/>
        <v>1</v>
      </c>
      <c r="M50">
        <f t="shared" si="2"/>
        <v>0</v>
      </c>
      <c r="O50">
        <v>53</v>
      </c>
      <c r="P50" t="s">
        <v>16795</v>
      </c>
    </row>
    <row r="51" spans="1:16">
      <c r="A51">
        <v>54</v>
      </c>
      <c r="B51" t="s">
        <v>16916</v>
      </c>
      <c r="D51" t="s">
        <v>16956</v>
      </c>
      <c r="E51">
        <f t="shared" si="3"/>
        <v>1</v>
      </c>
      <c r="H51">
        <v>40</v>
      </c>
      <c r="I51" t="s">
        <v>6115</v>
      </c>
      <c r="K51" t="s">
        <v>16928</v>
      </c>
      <c r="L51">
        <f t="shared" si="4"/>
        <v>1</v>
      </c>
      <c r="M51">
        <f t="shared" si="2"/>
        <v>0</v>
      </c>
      <c r="O51">
        <v>54</v>
      </c>
      <c r="P51" t="s">
        <v>16791</v>
      </c>
    </row>
    <row r="52" spans="1:16">
      <c r="A52">
        <v>55</v>
      </c>
      <c r="B52" t="s">
        <v>16933</v>
      </c>
      <c r="D52" t="s">
        <v>16978</v>
      </c>
      <c r="E52">
        <f t="shared" si="3"/>
        <v>1</v>
      </c>
      <c r="H52">
        <v>41</v>
      </c>
      <c r="I52" t="s">
        <v>16916</v>
      </c>
      <c r="K52" t="s">
        <v>16983</v>
      </c>
      <c r="L52">
        <f t="shared" si="4"/>
        <v>1</v>
      </c>
      <c r="M52">
        <f t="shared" si="2"/>
        <v>0</v>
      </c>
      <c r="O52">
        <v>55</v>
      </c>
      <c r="P52" t="s">
        <v>16997</v>
      </c>
    </row>
    <row r="53" spans="1:16">
      <c r="A53">
        <v>56</v>
      </c>
      <c r="B53" t="s">
        <v>16916</v>
      </c>
      <c r="D53" t="s">
        <v>16928</v>
      </c>
      <c r="E53">
        <f t="shared" si="3"/>
        <v>1</v>
      </c>
      <c r="H53">
        <v>42</v>
      </c>
      <c r="I53" t="s">
        <v>16909</v>
      </c>
      <c r="K53" t="s">
        <v>16888</v>
      </c>
      <c r="L53">
        <f t="shared" si="4"/>
        <v>1</v>
      </c>
      <c r="M53">
        <f t="shared" si="2"/>
        <v>0</v>
      </c>
      <c r="O53">
        <v>56</v>
      </c>
      <c r="P53" t="s">
        <v>16770</v>
      </c>
    </row>
    <row r="54" spans="1:16">
      <c r="A54">
        <v>57</v>
      </c>
      <c r="B54" t="s">
        <v>11</v>
      </c>
      <c r="D54" t="s">
        <v>6113</v>
      </c>
      <c r="E54">
        <f t="shared" si="3"/>
        <v>1</v>
      </c>
      <c r="H54">
        <v>51</v>
      </c>
      <c r="I54" t="s">
        <v>16896</v>
      </c>
      <c r="K54" t="s">
        <v>16942</v>
      </c>
      <c r="L54">
        <f t="shared" si="4"/>
        <v>1</v>
      </c>
      <c r="M54">
        <f t="shared" si="2"/>
        <v>0</v>
      </c>
      <c r="O54">
        <v>57</v>
      </c>
      <c r="P54" t="s">
        <v>16791</v>
      </c>
    </row>
    <row r="55" spans="1:16">
      <c r="A55">
        <v>58</v>
      </c>
      <c r="B55" t="s">
        <v>16954</v>
      </c>
      <c r="D55" t="s">
        <v>16949</v>
      </c>
      <c r="E55">
        <f t="shared" si="3"/>
        <v>1</v>
      </c>
      <c r="H55">
        <v>52</v>
      </c>
      <c r="I55" t="s">
        <v>16927</v>
      </c>
      <c r="K55" t="s">
        <v>17007</v>
      </c>
      <c r="L55">
        <f t="shared" si="4"/>
        <v>1</v>
      </c>
      <c r="M55">
        <f t="shared" si="2"/>
        <v>1</v>
      </c>
      <c r="O55">
        <v>58</v>
      </c>
      <c r="P55" t="s">
        <v>16803</v>
      </c>
    </row>
    <row r="56" spans="1:16">
      <c r="A56">
        <v>59</v>
      </c>
      <c r="B56" t="s">
        <v>16943</v>
      </c>
      <c r="D56" t="s">
        <v>16940</v>
      </c>
      <c r="E56">
        <f t="shared" si="3"/>
        <v>1</v>
      </c>
      <c r="H56">
        <v>53</v>
      </c>
      <c r="I56" t="s">
        <v>6113</v>
      </c>
      <c r="K56" t="s">
        <v>16937</v>
      </c>
      <c r="L56">
        <f t="shared" si="4"/>
        <v>1</v>
      </c>
      <c r="M56">
        <f t="shared" si="2"/>
        <v>0</v>
      </c>
      <c r="O56">
        <v>59</v>
      </c>
      <c r="P56" t="s">
        <v>16771</v>
      </c>
    </row>
    <row r="57" spans="1:16">
      <c r="A57">
        <v>60</v>
      </c>
      <c r="B57" t="s">
        <v>16905</v>
      </c>
      <c r="D57" t="s">
        <v>16957</v>
      </c>
      <c r="E57">
        <f t="shared" si="3"/>
        <v>1</v>
      </c>
      <c r="H57">
        <v>54</v>
      </c>
      <c r="I57" t="s">
        <v>16907</v>
      </c>
      <c r="K57" t="s">
        <v>16967</v>
      </c>
      <c r="L57">
        <f t="shared" si="4"/>
        <v>1</v>
      </c>
      <c r="M57">
        <f t="shared" si="2"/>
        <v>0</v>
      </c>
      <c r="O57">
        <v>60</v>
      </c>
      <c r="P57" t="s">
        <v>17001</v>
      </c>
    </row>
    <row r="58" spans="1:16">
      <c r="A58">
        <v>61</v>
      </c>
      <c r="B58" t="s">
        <v>16899</v>
      </c>
      <c r="D58" t="s">
        <v>6119</v>
      </c>
      <c r="E58">
        <f t="shared" si="3"/>
        <v>1</v>
      </c>
      <c r="H58">
        <v>55</v>
      </c>
      <c r="I58" t="s">
        <v>7</v>
      </c>
      <c r="K58" t="s">
        <v>16959</v>
      </c>
      <c r="L58">
        <f t="shared" si="4"/>
        <v>1</v>
      </c>
      <c r="M58">
        <f t="shared" si="2"/>
        <v>0</v>
      </c>
      <c r="O58">
        <v>61</v>
      </c>
      <c r="P58" t="s">
        <v>16806</v>
      </c>
    </row>
    <row r="59" spans="1:16">
      <c r="A59">
        <v>62</v>
      </c>
      <c r="B59" t="s">
        <v>16923</v>
      </c>
      <c r="D59" t="s">
        <v>16960</v>
      </c>
      <c r="E59">
        <f t="shared" si="3"/>
        <v>1</v>
      </c>
      <c r="H59">
        <v>56</v>
      </c>
      <c r="I59" t="s">
        <v>16884</v>
      </c>
      <c r="K59" t="s">
        <v>6115</v>
      </c>
      <c r="L59">
        <f t="shared" si="4"/>
        <v>1</v>
      </c>
      <c r="M59">
        <f t="shared" si="2"/>
        <v>0</v>
      </c>
      <c r="O59">
        <v>62</v>
      </c>
      <c r="P59" t="s">
        <v>16765</v>
      </c>
    </row>
    <row r="60" spans="1:16">
      <c r="A60">
        <v>63</v>
      </c>
      <c r="B60" t="s">
        <v>16974</v>
      </c>
      <c r="D60" t="s">
        <v>16989</v>
      </c>
      <c r="E60">
        <f t="shared" si="3"/>
        <v>1</v>
      </c>
      <c r="H60">
        <v>57</v>
      </c>
      <c r="I60" t="s">
        <v>16943</v>
      </c>
      <c r="K60" t="s">
        <v>16896</v>
      </c>
      <c r="L60">
        <f t="shared" si="4"/>
        <v>1</v>
      </c>
      <c r="M60">
        <f t="shared" si="2"/>
        <v>0</v>
      </c>
      <c r="O60">
        <v>63</v>
      </c>
      <c r="P60" t="s">
        <v>16819</v>
      </c>
    </row>
    <row r="61" spans="1:16">
      <c r="A61">
        <v>64</v>
      </c>
      <c r="B61" t="s">
        <v>16970</v>
      </c>
      <c r="D61" t="s">
        <v>16912</v>
      </c>
      <c r="E61">
        <f t="shared" si="3"/>
        <v>1</v>
      </c>
      <c r="H61">
        <v>58</v>
      </c>
      <c r="I61" t="s">
        <v>16940</v>
      </c>
      <c r="K61" t="s">
        <v>16927</v>
      </c>
      <c r="L61">
        <f t="shared" si="4"/>
        <v>1</v>
      </c>
      <c r="M61">
        <f t="shared" si="2"/>
        <v>0</v>
      </c>
      <c r="O61">
        <v>64</v>
      </c>
      <c r="P61" t="s">
        <v>16780</v>
      </c>
    </row>
    <row r="62" spans="1:16">
      <c r="A62">
        <v>65</v>
      </c>
      <c r="B62" t="s">
        <v>16975</v>
      </c>
      <c r="D62" t="s">
        <v>6114</v>
      </c>
      <c r="E62">
        <f t="shared" si="3"/>
        <v>1</v>
      </c>
      <c r="H62">
        <v>59</v>
      </c>
      <c r="I62" t="s">
        <v>17008</v>
      </c>
      <c r="K62" t="s">
        <v>6113</v>
      </c>
      <c r="L62">
        <f t="shared" si="4"/>
        <v>1</v>
      </c>
      <c r="M62">
        <f t="shared" si="2"/>
        <v>0</v>
      </c>
      <c r="O62">
        <v>65</v>
      </c>
      <c r="P62" t="s">
        <v>16780</v>
      </c>
    </row>
    <row r="63" spans="1:16">
      <c r="A63">
        <v>66</v>
      </c>
      <c r="B63" t="s">
        <v>16906</v>
      </c>
      <c r="D63" t="s">
        <v>16913</v>
      </c>
      <c r="E63">
        <f t="shared" si="3"/>
        <v>1</v>
      </c>
      <c r="H63">
        <v>60</v>
      </c>
      <c r="I63" t="s">
        <v>16922</v>
      </c>
      <c r="K63" t="s">
        <v>16943</v>
      </c>
      <c r="L63">
        <f t="shared" si="4"/>
        <v>1</v>
      </c>
      <c r="M63">
        <f t="shared" si="2"/>
        <v>0</v>
      </c>
      <c r="O63">
        <v>66</v>
      </c>
      <c r="P63" t="s">
        <v>16866</v>
      </c>
    </row>
    <row r="64" spans="1:16">
      <c r="A64">
        <v>67</v>
      </c>
      <c r="B64" t="s">
        <v>16915</v>
      </c>
      <c r="D64" t="s">
        <v>16931</v>
      </c>
      <c r="E64">
        <f t="shared" si="3"/>
        <v>1</v>
      </c>
      <c r="H64">
        <v>61</v>
      </c>
      <c r="I64" t="s">
        <v>16946</v>
      </c>
      <c r="K64" t="s">
        <v>16940</v>
      </c>
      <c r="L64">
        <f t="shared" si="4"/>
        <v>1</v>
      </c>
      <c r="M64">
        <f t="shared" si="2"/>
        <v>0</v>
      </c>
      <c r="O64">
        <v>67</v>
      </c>
      <c r="P64" t="s">
        <v>16789</v>
      </c>
    </row>
    <row r="65" spans="1:16">
      <c r="A65">
        <v>68</v>
      </c>
      <c r="B65" t="s">
        <v>16899</v>
      </c>
      <c r="D65" t="s">
        <v>16883</v>
      </c>
      <c r="E65">
        <f t="shared" si="3"/>
        <v>1</v>
      </c>
      <c r="H65">
        <v>62</v>
      </c>
      <c r="I65" t="s">
        <v>16894</v>
      </c>
      <c r="K65" t="s">
        <v>17008</v>
      </c>
      <c r="L65">
        <f t="shared" si="4"/>
        <v>1</v>
      </c>
      <c r="M65">
        <f t="shared" si="2"/>
        <v>1</v>
      </c>
      <c r="O65">
        <v>68</v>
      </c>
      <c r="P65" t="s">
        <v>16841</v>
      </c>
    </row>
    <row r="66" spans="1:16">
      <c r="A66">
        <v>69</v>
      </c>
      <c r="B66" t="s">
        <v>16981</v>
      </c>
      <c r="D66" t="s">
        <v>11</v>
      </c>
      <c r="E66">
        <f t="shared" ref="E66:E97" si="5">COUNTIF($B$2:$B$264,D66)</f>
        <v>1</v>
      </c>
      <c r="H66">
        <v>63</v>
      </c>
      <c r="I66" t="s">
        <v>16910</v>
      </c>
      <c r="K66" t="s">
        <v>16984</v>
      </c>
      <c r="L66">
        <f t="shared" ref="L66:L97" si="6">COUNTIF($I$2:$I$268,K66)</f>
        <v>1</v>
      </c>
      <c r="M66">
        <f t="shared" si="2"/>
        <v>0</v>
      </c>
      <c r="O66">
        <v>69</v>
      </c>
      <c r="P66" t="s">
        <v>17002</v>
      </c>
    </row>
    <row r="67" spans="1:16">
      <c r="A67">
        <v>72</v>
      </c>
      <c r="B67" t="s">
        <v>16939</v>
      </c>
      <c r="D67" t="s">
        <v>16954</v>
      </c>
      <c r="E67">
        <f t="shared" si="5"/>
        <v>1</v>
      </c>
      <c r="H67">
        <v>64</v>
      </c>
      <c r="I67" t="s">
        <v>16894</v>
      </c>
      <c r="K67" t="s">
        <v>16958</v>
      </c>
      <c r="L67">
        <f t="shared" si="6"/>
        <v>1</v>
      </c>
      <c r="M67">
        <f t="shared" ref="M67:M129" si="7">IF(RIGHT(K67,2)="GP",1,0)</f>
        <v>0</v>
      </c>
      <c r="O67">
        <v>72</v>
      </c>
      <c r="P67" t="s">
        <v>16826</v>
      </c>
    </row>
    <row r="68" spans="1:16">
      <c r="A68">
        <v>73</v>
      </c>
      <c r="B68" t="s">
        <v>16925</v>
      </c>
      <c r="D68" t="s">
        <v>16943</v>
      </c>
      <c r="E68">
        <f t="shared" si="5"/>
        <v>1</v>
      </c>
      <c r="H68">
        <v>65</v>
      </c>
      <c r="I68" t="s">
        <v>16916</v>
      </c>
      <c r="K68" t="s">
        <v>16955</v>
      </c>
      <c r="L68">
        <f t="shared" si="6"/>
        <v>1</v>
      </c>
      <c r="M68">
        <f t="shared" si="7"/>
        <v>0</v>
      </c>
      <c r="O68">
        <v>73</v>
      </c>
      <c r="P68" t="s">
        <v>16813</v>
      </c>
    </row>
    <row r="69" spans="1:16">
      <c r="A69">
        <v>74</v>
      </c>
      <c r="B69" t="s">
        <v>6118</v>
      </c>
      <c r="D69" t="s">
        <v>16923</v>
      </c>
      <c r="E69">
        <f t="shared" si="5"/>
        <v>1</v>
      </c>
      <c r="H69">
        <v>67</v>
      </c>
      <c r="I69" t="s">
        <v>17006</v>
      </c>
      <c r="K69" t="s">
        <v>16956</v>
      </c>
      <c r="L69">
        <f t="shared" si="6"/>
        <v>1</v>
      </c>
      <c r="M69">
        <f t="shared" si="7"/>
        <v>0</v>
      </c>
      <c r="O69">
        <v>74</v>
      </c>
      <c r="P69" t="s">
        <v>16862</v>
      </c>
    </row>
    <row r="70" spans="1:16">
      <c r="A70">
        <v>75</v>
      </c>
      <c r="B70" t="s">
        <v>16903</v>
      </c>
      <c r="D70" t="s">
        <v>16974</v>
      </c>
      <c r="E70">
        <f t="shared" si="5"/>
        <v>1</v>
      </c>
      <c r="H70">
        <v>68</v>
      </c>
      <c r="I70" t="s">
        <v>16910</v>
      </c>
      <c r="K70" t="s">
        <v>6112</v>
      </c>
      <c r="L70">
        <f t="shared" si="6"/>
        <v>1</v>
      </c>
      <c r="M70">
        <f t="shared" si="7"/>
        <v>0</v>
      </c>
      <c r="O70">
        <v>75</v>
      </c>
      <c r="P70" t="s">
        <v>16829</v>
      </c>
    </row>
    <row r="71" spans="1:16">
      <c r="A71">
        <v>77</v>
      </c>
      <c r="B71" t="s">
        <v>16929</v>
      </c>
      <c r="D71" t="s">
        <v>16970</v>
      </c>
      <c r="E71">
        <f t="shared" si="5"/>
        <v>1</v>
      </c>
      <c r="H71">
        <v>69</v>
      </c>
      <c r="I71" t="s">
        <v>16894</v>
      </c>
      <c r="K71" t="s">
        <v>6118</v>
      </c>
      <c r="L71">
        <f t="shared" si="6"/>
        <v>1</v>
      </c>
      <c r="M71">
        <f t="shared" si="7"/>
        <v>0</v>
      </c>
      <c r="O71">
        <v>77</v>
      </c>
      <c r="P71" t="s">
        <v>16872</v>
      </c>
    </row>
    <row r="72" spans="1:16">
      <c r="A72">
        <v>78</v>
      </c>
      <c r="B72" t="s">
        <v>16887</v>
      </c>
      <c r="D72" t="s">
        <v>16915</v>
      </c>
      <c r="E72">
        <f t="shared" si="5"/>
        <v>1</v>
      </c>
      <c r="H72">
        <v>70</v>
      </c>
      <c r="I72" t="s">
        <v>16910</v>
      </c>
      <c r="K72" t="s">
        <v>16962</v>
      </c>
      <c r="L72">
        <f t="shared" si="6"/>
        <v>1</v>
      </c>
      <c r="M72">
        <f t="shared" si="7"/>
        <v>0</v>
      </c>
      <c r="O72">
        <v>78</v>
      </c>
      <c r="P72" t="s">
        <v>16823</v>
      </c>
    </row>
    <row r="73" spans="1:16">
      <c r="A73">
        <v>79</v>
      </c>
      <c r="B73" t="s">
        <v>6111</v>
      </c>
      <c r="D73" t="s">
        <v>16981</v>
      </c>
      <c r="E73">
        <f t="shared" si="5"/>
        <v>1</v>
      </c>
      <c r="H73">
        <v>71</v>
      </c>
      <c r="I73" t="s">
        <v>16894</v>
      </c>
      <c r="K73" t="s">
        <v>17009</v>
      </c>
      <c r="L73">
        <f t="shared" si="6"/>
        <v>1</v>
      </c>
      <c r="M73">
        <f t="shared" si="7"/>
        <v>1</v>
      </c>
      <c r="O73">
        <v>79</v>
      </c>
      <c r="P73" t="s">
        <v>16781</v>
      </c>
    </row>
    <row r="74" spans="1:16">
      <c r="A74">
        <v>80</v>
      </c>
      <c r="B74" t="s">
        <v>16903</v>
      </c>
      <c r="D74" t="s">
        <v>16925</v>
      </c>
      <c r="E74">
        <f t="shared" si="5"/>
        <v>1</v>
      </c>
      <c r="H74">
        <v>72</v>
      </c>
      <c r="I74" t="s">
        <v>16890</v>
      </c>
      <c r="K74" t="s">
        <v>16898</v>
      </c>
      <c r="L74">
        <f t="shared" si="6"/>
        <v>1</v>
      </c>
      <c r="M74">
        <f t="shared" si="7"/>
        <v>0</v>
      </c>
      <c r="O74">
        <v>80</v>
      </c>
      <c r="P74" t="s">
        <v>16820</v>
      </c>
    </row>
    <row r="75" spans="1:16">
      <c r="A75">
        <v>81</v>
      </c>
      <c r="B75" t="s">
        <v>1232</v>
      </c>
      <c r="D75" t="s">
        <v>6118</v>
      </c>
      <c r="E75">
        <f t="shared" si="5"/>
        <v>1</v>
      </c>
      <c r="H75">
        <v>73</v>
      </c>
      <c r="I75" t="s">
        <v>16984</v>
      </c>
      <c r="K75" t="s">
        <v>16887</v>
      </c>
      <c r="L75">
        <f t="shared" si="6"/>
        <v>1</v>
      </c>
      <c r="M75">
        <f t="shared" si="7"/>
        <v>0</v>
      </c>
      <c r="O75">
        <v>81</v>
      </c>
      <c r="P75" t="s">
        <v>16801</v>
      </c>
    </row>
    <row r="76" spans="1:16">
      <c r="A76">
        <v>82</v>
      </c>
      <c r="B76" t="s">
        <v>16938</v>
      </c>
      <c r="D76" t="s">
        <v>16887</v>
      </c>
      <c r="E76">
        <f t="shared" si="5"/>
        <v>1</v>
      </c>
      <c r="H76">
        <v>78</v>
      </c>
      <c r="I76" t="s">
        <v>16958</v>
      </c>
      <c r="K76" t="s">
        <v>16948</v>
      </c>
      <c r="L76">
        <f t="shared" si="6"/>
        <v>1</v>
      </c>
      <c r="M76">
        <f t="shared" si="7"/>
        <v>0</v>
      </c>
      <c r="O76">
        <v>82</v>
      </c>
      <c r="P76" t="s">
        <v>16816</v>
      </c>
    </row>
    <row r="77" spans="1:16">
      <c r="A77">
        <v>83</v>
      </c>
      <c r="B77" t="s">
        <v>16894</v>
      </c>
      <c r="D77" t="s">
        <v>1232</v>
      </c>
      <c r="E77">
        <f t="shared" si="5"/>
        <v>1</v>
      </c>
      <c r="H77">
        <v>79</v>
      </c>
      <c r="I77" t="s">
        <v>16885</v>
      </c>
      <c r="K77" t="s">
        <v>16974</v>
      </c>
      <c r="L77">
        <f t="shared" si="6"/>
        <v>1</v>
      </c>
      <c r="M77">
        <f t="shared" si="7"/>
        <v>0</v>
      </c>
      <c r="O77">
        <v>83</v>
      </c>
      <c r="P77" t="s">
        <v>16844</v>
      </c>
    </row>
    <row r="78" spans="1:16">
      <c r="A78">
        <v>84</v>
      </c>
      <c r="B78" t="s">
        <v>16893</v>
      </c>
      <c r="D78" t="s">
        <v>16893</v>
      </c>
      <c r="E78">
        <f t="shared" si="5"/>
        <v>1</v>
      </c>
      <c r="H78">
        <v>80</v>
      </c>
      <c r="I78" t="s">
        <v>16905</v>
      </c>
      <c r="K78" t="s">
        <v>16923</v>
      </c>
      <c r="L78">
        <f t="shared" si="6"/>
        <v>1</v>
      </c>
      <c r="M78">
        <f t="shared" si="7"/>
        <v>0</v>
      </c>
      <c r="O78">
        <v>84</v>
      </c>
      <c r="P78" t="s">
        <v>16766</v>
      </c>
    </row>
    <row r="79" spans="1:16">
      <c r="A79">
        <v>85</v>
      </c>
      <c r="B79" t="s">
        <v>6111</v>
      </c>
      <c r="D79" t="s">
        <v>16886</v>
      </c>
      <c r="E79">
        <f t="shared" si="5"/>
        <v>1</v>
      </c>
      <c r="H79">
        <v>81</v>
      </c>
      <c r="I79" t="s">
        <v>16955</v>
      </c>
      <c r="K79" t="s">
        <v>6119</v>
      </c>
      <c r="L79">
        <f t="shared" si="6"/>
        <v>1</v>
      </c>
      <c r="M79">
        <f t="shared" si="7"/>
        <v>0</v>
      </c>
      <c r="O79">
        <v>85</v>
      </c>
      <c r="P79" t="s">
        <v>16791</v>
      </c>
    </row>
    <row r="80" spans="1:16">
      <c r="A80">
        <v>86</v>
      </c>
      <c r="B80" t="s">
        <v>16905</v>
      </c>
      <c r="D80" t="s">
        <v>16936</v>
      </c>
      <c r="E80">
        <f t="shared" si="5"/>
        <v>1</v>
      </c>
      <c r="H80">
        <v>82</v>
      </c>
      <c r="I80" t="s">
        <v>16885</v>
      </c>
      <c r="K80" t="s">
        <v>16897</v>
      </c>
      <c r="L80">
        <f t="shared" si="6"/>
        <v>1</v>
      </c>
      <c r="M80">
        <f t="shared" si="7"/>
        <v>0</v>
      </c>
      <c r="O80">
        <v>86</v>
      </c>
      <c r="P80" t="s">
        <v>16795</v>
      </c>
    </row>
    <row r="81" spans="1:16">
      <c r="A81">
        <v>87</v>
      </c>
      <c r="B81" t="s">
        <v>16890</v>
      </c>
      <c r="D81" t="s">
        <v>16967</v>
      </c>
      <c r="E81">
        <f t="shared" si="5"/>
        <v>1</v>
      </c>
      <c r="H81">
        <v>83</v>
      </c>
      <c r="I81" t="s">
        <v>16894</v>
      </c>
      <c r="K81" t="s">
        <v>16989</v>
      </c>
      <c r="L81">
        <f t="shared" si="6"/>
        <v>1</v>
      </c>
      <c r="M81">
        <f t="shared" si="7"/>
        <v>0</v>
      </c>
      <c r="O81">
        <v>87</v>
      </c>
      <c r="P81" t="s">
        <v>16997</v>
      </c>
    </row>
    <row r="82" spans="1:16">
      <c r="A82">
        <v>88</v>
      </c>
      <c r="B82" t="s">
        <v>16885</v>
      </c>
      <c r="D82" t="s">
        <v>16963</v>
      </c>
      <c r="E82">
        <f t="shared" si="5"/>
        <v>1</v>
      </c>
      <c r="H82">
        <v>84</v>
      </c>
      <c r="I82" t="s">
        <v>16956</v>
      </c>
      <c r="K82" t="s">
        <v>16972</v>
      </c>
      <c r="L82">
        <f t="shared" si="6"/>
        <v>1</v>
      </c>
      <c r="M82">
        <f t="shared" si="7"/>
        <v>0</v>
      </c>
      <c r="O82">
        <v>88</v>
      </c>
      <c r="P82" t="s">
        <v>16820</v>
      </c>
    </row>
    <row r="83" spans="1:16">
      <c r="A83">
        <v>89</v>
      </c>
      <c r="B83" t="s">
        <v>16946</v>
      </c>
      <c r="D83" t="s">
        <v>16986</v>
      </c>
      <c r="E83">
        <f t="shared" si="5"/>
        <v>1</v>
      </c>
      <c r="H83">
        <v>85</v>
      </c>
      <c r="I83" t="s">
        <v>6112</v>
      </c>
      <c r="K83" t="s">
        <v>16973</v>
      </c>
      <c r="L83">
        <f t="shared" si="6"/>
        <v>1</v>
      </c>
      <c r="M83">
        <f t="shared" si="7"/>
        <v>0</v>
      </c>
      <c r="O83">
        <v>89</v>
      </c>
      <c r="P83" t="s">
        <v>16805</v>
      </c>
    </row>
    <row r="84" spans="1:16">
      <c r="A84">
        <v>91</v>
      </c>
      <c r="B84" t="s">
        <v>16886</v>
      </c>
      <c r="D84" t="s">
        <v>16955</v>
      </c>
      <c r="E84">
        <f t="shared" si="5"/>
        <v>1</v>
      </c>
      <c r="H84">
        <v>86</v>
      </c>
      <c r="I84" t="s">
        <v>16911</v>
      </c>
      <c r="K84" t="s">
        <v>16969</v>
      </c>
      <c r="L84">
        <f t="shared" si="6"/>
        <v>1</v>
      </c>
      <c r="M84">
        <f t="shared" si="7"/>
        <v>0</v>
      </c>
      <c r="O84">
        <v>91</v>
      </c>
      <c r="P84" t="s">
        <v>16775</v>
      </c>
    </row>
    <row r="85" spans="1:16">
      <c r="A85">
        <v>92</v>
      </c>
      <c r="B85" t="s">
        <v>16936</v>
      </c>
      <c r="D85" t="s">
        <v>16900</v>
      </c>
      <c r="E85">
        <f t="shared" si="5"/>
        <v>1</v>
      </c>
      <c r="H85">
        <v>87</v>
      </c>
      <c r="I85" t="s">
        <v>6118</v>
      </c>
      <c r="K85" t="s">
        <v>16957</v>
      </c>
      <c r="L85">
        <f t="shared" si="6"/>
        <v>1</v>
      </c>
      <c r="M85">
        <f t="shared" si="7"/>
        <v>0</v>
      </c>
      <c r="O85">
        <v>92</v>
      </c>
      <c r="P85" t="s">
        <v>16768</v>
      </c>
    </row>
    <row r="86" spans="1:16">
      <c r="A86">
        <v>93</v>
      </c>
      <c r="B86" t="s">
        <v>16906</v>
      </c>
      <c r="D86" t="s">
        <v>16977</v>
      </c>
      <c r="E86">
        <f t="shared" si="5"/>
        <v>1</v>
      </c>
      <c r="H86">
        <v>88</v>
      </c>
      <c r="I86" t="s">
        <v>16891</v>
      </c>
      <c r="K86" t="s">
        <v>16936</v>
      </c>
      <c r="L86">
        <f t="shared" si="6"/>
        <v>1</v>
      </c>
      <c r="M86">
        <f t="shared" si="7"/>
        <v>0</v>
      </c>
      <c r="O86">
        <v>93</v>
      </c>
      <c r="P86" t="s">
        <v>16836</v>
      </c>
    </row>
    <row r="87" spans="1:16">
      <c r="A87">
        <v>94</v>
      </c>
      <c r="B87" t="s">
        <v>16967</v>
      </c>
      <c r="D87" t="s">
        <v>16942</v>
      </c>
      <c r="E87">
        <f t="shared" si="5"/>
        <v>1</v>
      </c>
      <c r="H87">
        <v>89</v>
      </c>
      <c r="I87" t="s">
        <v>16885</v>
      </c>
      <c r="K87" t="s">
        <v>16949</v>
      </c>
      <c r="L87">
        <f t="shared" si="6"/>
        <v>1</v>
      </c>
      <c r="M87">
        <f t="shared" si="7"/>
        <v>0</v>
      </c>
      <c r="O87">
        <v>94</v>
      </c>
      <c r="P87" t="s">
        <v>16800</v>
      </c>
    </row>
    <row r="88" spans="1:16">
      <c r="A88">
        <v>95</v>
      </c>
      <c r="B88" t="s">
        <v>16963</v>
      </c>
      <c r="D88" t="s">
        <v>16914</v>
      </c>
      <c r="E88">
        <f t="shared" si="5"/>
        <v>1</v>
      </c>
      <c r="H88">
        <v>90</v>
      </c>
      <c r="I88" t="s">
        <v>17005</v>
      </c>
      <c r="K88" t="s">
        <v>16982</v>
      </c>
      <c r="L88">
        <f t="shared" si="6"/>
        <v>1</v>
      </c>
      <c r="M88">
        <f t="shared" si="7"/>
        <v>0</v>
      </c>
      <c r="O88">
        <v>95</v>
      </c>
      <c r="P88" t="s">
        <v>16998</v>
      </c>
    </row>
    <row r="89" spans="1:16">
      <c r="A89">
        <v>96</v>
      </c>
      <c r="B89" t="s">
        <v>16897</v>
      </c>
      <c r="D89" t="s">
        <v>16930</v>
      </c>
      <c r="E89">
        <f t="shared" si="5"/>
        <v>1</v>
      </c>
      <c r="H89">
        <v>91</v>
      </c>
      <c r="I89" t="s">
        <v>16934</v>
      </c>
      <c r="K89" t="s">
        <v>16913</v>
      </c>
      <c r="L89">
        <f t="shared" si="6"/>
        <v>1</v>
      </c>
      <c r="M89">
        <f t="shared" si="7"/>
        <v>0</v>
      </c>
      <c r="O89">
        <v>96</v>
      </c>
      <c r="P89" t="s">
        <v>16781</v>
      </c>
    </row>
    <row r="90" spans="1:16">
      <c r="A90">
        <v>104</v>
      </c>
      <c r="B90" t="s">
        <v>16932</v>
      </c>
      <c r="D90" t="s">
        <v>16987</v>
      </c>
      <c r="E90">
        <f t="shared" si="5"/>
        <v>1</v>
      </c>
      <c r="H90">
        <v>92</v>
      </c>
      <c r="I90" t="s">
        <v>6117</v>
      </c>
      <c r="K90" t="s">
        <v>16978</v>
      </c>
      <c r="L90">
        <f t="shared" si="6"/>
        <v>1</v>
      </c>
      <c r="M90">
        <f t="shared" si="7"/>
        <v>0</v>
      </c>
      <c r="O90">
        <v>104</v>
      </c>
      <c r="P90" t="s">
        <v>16799</v>
      </c>
    </row>
    <row r="91" spans="1:16">
      <c r="A91">
        <v>105</v>
      </c>
      <c r="B91" t="s">
        <v>16891</v>
      </c>
      <c r="D91" t="s">
        <v>16896</v>
      </c>
      <c r="E91">
        <f t="shared" si="5"/>
        <v>1</v>
      </c>
      <c r="H91">
        <v>93</v>
      </c>
      <c r="I91" t="s">
        <v>16904</v>
      </c>
      <c r="K91" t="s">
        <v>16925</v>
      </c>
      <c r="L91">
        <f t="shared" si="6"/>
        <v>1</v>
      </c>
      <c r="M91">
        <f t="shared" si="7"/>
        <v>0</v>
      </c>
      <c r="O91">
        <v>105</v>
      </c>
      <c r="P91" t="s">
        <v>16870</v>
      </c>
    </row>
    <row r="92" spans="1:16">
      <c r="A92">
        <v>106</v>
      </c>
      <c r="B92" t="s">
        <v>16911</v>
      </c>
      <c r="D92" t="s">
        <v>16888</v>
      </c>
      <c r="E92">
        <f t="shared" si="5"/>
        <v>1</v>
      </c>
      <c r="H92">
        <v>94</v>
      </c>
      <c r="I92" t="s">
        <v>6111</v>
      </c>
      <c r="K92" t="s">
        <v>16981</v>
      </c>
      <c r="L92">
        <f t="shared" si="6"/>
        <v>1</v>
      </c>
      <c r="M92">
        <f t="shared" si="7"/>
        <v>0</v>
      </c>
      <c r="O92">
        <v>106</v>
      </c>
      <c r="P92" t="s">
        <v>16766</v>
      </c>
    </row>
    <row r="93" spans="1:16">
      <c r="A93">
        <v>107</v>
      </c>
      <c r="B93" t="s">
        <v>16884</v>
      </c>
      <c r="D93" t="s">
        <v>16964</v>
      </c>
      <c r="E93">
        <f t="shared" si="5"/>
        <v>1</v>
      </c>
      <c r="H93">
        <v>95</v>
      </c>
      <c r="I93" t="s">
        <v>16944</v>
      </c>
      <c r="K93" t="s">
        <v>16893</v>
      </c>
      <c r="L93">
        <f t="shared" si="6"/>
        <v>1</v>
      </c>
      <c r="M93">
        <f t="shared" si="7"/>
        <v>0</v>
      </c>
      <c r="O93">
        <v>107</v>
      </c>
      <c r="P93" t="s">
        <v>16766</v>
      </c>
    </row>
    <row r="94" spans="1:16">
      <c r="A94">
        <v>108</v>
      </c>
      <c r="B94" t="s">
        <v>16926</v>
      </c>
      <c r="D94" t="s">
        <v>16948</v>
      </c>
      <c r="E94">
        <f t="shared" si="5"/>
        <v>1</v>
      </c>
      <c r="H94">
        <v>96</v>
      </c>
      <c r="I94" t="s">
        <v>16899</v>
      </c>
      <c r="K94" t="s">
        <v>16966</v>
      </c>
      <c r="L94">
        <f t="shared" si="6"/>
        <v>1</v>
      </c>
      <c r="M94">
        <f t="shared" si="7"/>
        <v>0</v>
      </c>
      <c r="O94">
        <v>108</v>
      </c>
      <c r="P94" t="s">
        <v>16997</v>
      </c>
    </row>
    <row r="95" spans="1:16">
      <c r="A95">
        <v>109</v>
      </c>
      <c r="B95" t="s">
        <v>7</v>
      </c>
      <c r="D95" t="s">
        <v>16979</v>
      </c>
      <c r="E95">
        <f t="shared" si="5"/>
        <v>1</v>
      </c>
      <c r="H95">
        <v>104</v>
      </c>
      <c r="I95" t="s">
        <v>16890</v>
      </c>
      <c r="K95" t="s">
        <v>16901</v>
      </c>
      <c r="L95">
        <f t="shared" si="6"/>
        <v>1</v>
      </c>
      <c r="M95">
        <f t="shared" si="7"/>
        <v>0</v>
      </c>
      <c r="O95">
        <v>109</v>
      </c>
      <c r="P95" t="s">
        <v>16781</v>
      </c>
    </row>
    <row r="96" spans="1:16">
      <c r="A96">
        <v>110</v>
      </c>
      <c r="B96" t="s">
        <v>16909</v>
      </c>
      <c r="D96" t="s">
        <v>16966</v>
      </c>
      <c r="E96">
        <f t="shared" si="5"/>
        <v>1</v>
      </c>
      <c r="H96">
        <v>105</v>
      </c>
      <c r="I96" t="s">
        <v>16885</v>
      </c>
      <c r="K96" t="s">
        <v>16919</v>
      </c>
      <c r="L96">
        <f t="shared" si="6"/>
        <v>1</v>
      </c>
      <c r="M96">
        <f t="shared" si="7"/>
        <v>0</v>
      </c>
      <c r="O96">
        <v>110</v>
      </c>
      <c r="P96" t="s">
        <v>16806</v>
      </c>
    </row>
    <row r="97" spans="1:16">
      <c r="A97">
        <v>111</v>
      </c>
      <c r="B97" t="s">
        <v>16889</v>
      </c>
      <c r="D97" t="s">
        <v>16959</v>
      </c>
      <c r="E97">
        <f t="shared" si="5"/>
        <v>1</v>
      </c>
      <c r="H97">
        <v>200</v>
      </c>
      <c r="I97" t="s">
        <v>16962</v>
      </c>
      <c r="K97" t="s">
        <v>17010</v>
      </c>
      <c r="L97">
        <f t="shared" si="6"/>
        <v>1</v>
      </c>
      <c r="M97">
        <f t="shared" si="7"/>
        <v>1</v>
      </c>
      <c r="O97">
        <v>111</v>
      </c>
      <c r="P97" t="s">
        <v>16794</v>
      </c>
    </row>
    <row r="98" spans="1:16">
      <c r="A98">
        <v>112</v>
      </c>
      <c r="B98" t="s">
        <v>16905</v>
      </c>
      <c r="D98" t="s">
        <v>16958</v>
      </c>
      <c r="E98">
        <f t="shared" ref="E98:E129" si="8">COUNTIF($B$2:$B$264,D98)</f>
        <v>1</v>
      </c>
      <c r="H98">
        <v>201</v>
      </c>
      <c r="I98" t="s">
        <v>16899</v>
      </c>
      <c r="K98" t="s">
        <v>15709</v>
      </c>
      <c r="L98">
        <f t="shared" ref="L98:L129" si="9">COUNTIF($I$2:$I$268,K98)</f>
        <v>1</v>
      </c>
      <c r="M98">
        <f t="shared" si="7"/>
        <v>0</v>
      </c>
      <c r="O98">
        <v>112</v>
      </c>
      <c r="P98" t="s">
        <v>16817</v>
      </c>
    </row>
    <row r="99" spans="1:16">
      <c r="A99">
        <v>113</v>
      </c>
      <c r="B99" t="s">
        <v>16894</v>
      </c>
      <c r="D99" t="s">
        <v>16976</v>
      </c>
      <c r="E99">
        <f t="shared" si="8"/>
        <v>1</v>
      </c>
      <c r="H99">
        <v>106</v>
      </c>
      <c r="I99" t="s">
        <v>16905</v>
      </c>
      <c r="K99" t="s">
        <v>16883</v>
      </c>
      <c r="L99">
        <f t="shared" si="9"/>
        <v>1</v>
      </c>
      <c r="M99">
        <f t="shared" si="7"/>
        <v>0</v>
      </c>
      <c r="O99">
        <v>113</v>
      </c>
      <c r="P99" t="s">
        <v>16868</v>
      </c>
    </row>
    <row r="100" spans="1:16">
      <c r="A100">
        <v>115</v>
      </c>
      <c r="B100" t="s">
        <v>16986</v>
      </c>
      <c r="D100" t="s">
        <v>6105</v>
      </c>
      <c r="E100">
        <f t="shared" si="8"/>
        <v>1</v>
      </c>
      <c r="H100">
        <v>107</v>
      </c>
      <c r="I100" t="s">
        <v>16894</v>
      </c>
      <c r="K100" t="s">
        <v>1232</v>
      </c>
      <c r="L100">
        <f t="shared" si="9"/>
        <v>1</v>
      </c>
      <c r="M100">
        <f t="shared" si="7"/>
        <v>0</v>
      </c>
      <c r="O100">
        <v>115</v>
      </c>
      <c r="P100" t="s">
        <v>16997</v>
      </c>
    </row>
    <row r="101" spans="1:16">
      <c r="A101">
        <v>116</v>
      </c>
      <c r="B101" t="s">
        <v>16904</v>
      </c>
      <c r="D101" t="s">
        <v>16972</v>
      </c>
      <c r="E101">
        <f t="shared" si="8"/>
        <v>1</v>
      </c>
      <c r="H101">
        <v>109</v>
      </c>
      <c r="I101" t="s">
        <v>16899</v>
      </c>
      <c r="K101" t="s">
        <v>16947</v>
      </c>
      <c r="L101">
        <f t="shared" si="9"/>
        <v>1</v>
      </c>
      <c r="M101">
        <f t="shared" si="7"/>
        <v>0</v>
      </c>
      <c r="O101">
        <v>116</v>
      </c>
      <c r="P101" t="s">
        <v>16796</v>
      </c>
    </row>
    <row r="102" spans="1:16">
      <c r="A102">
        <v>117</v>
      </c>
      <c r="B102" t="s">
        <v>16922</v>
      </c>
      <c r="D102" t="s">
        <v>16935</v>
      </c>
      <c r="E102">
        <f t="shared" si="8"/>
        <v>1</v>
      </c>
      <c r="H102">
        <v>110</v>
      </c>
      <c r="I102" t="s">
        <v>16950</v>
      </c>
      <c r="K102" t="s">
        <v>16980</v>
      </c>
      <c r="L102">
        <f t="shared" si="9"/>
        <v>1</v>
      </c>
      <c r="M102">
        <f t="shared" si="7"/>
        <v>0</v>
      </c>
      <c r="O102">
        <v>117</v>
      </c>
      <c r="P102" t="s">
        <v>16787</v>
      </c>
    </row>
    <row r="103" spans="1:16">
      <c r="A103">
        <v>118</v>
      </c>
      <c r="B103" t="s">
        <v>16946</v>
      </c>
      <c r="D103" t="s">
        <v>16924</v>
      </c>
      <c r="E103">
        <f t="shared" si="8"/>
        <v>1</v>
      </c>
      <c r="H103">
        <v>111</v>
      </c>
      <c r="I103" t="s">
        <v>17009</v>
      </c>
      <c r="K103" t="s">
        <v>16986</v>
      </c>
      <c r="L103">
        <f t="shared" si="9"/>
        <v>1</v>
      </c>
      <c r="M103">
        <f t="shared" si="7"/>
        <v>0</v>
      </c>
      <c r="O103">
        <v>118</v>
      </c>
      <c r="P103" t="s">
        <v>16781</v>
      </c>
    </row>
    <row r="104" spans="1:16">
      <c r="A104">
        <v>119</v>
      </c>
      <c r="B104" t="s">
        <v>1106</v>
      </c>
      <c r="D104" t="s">
        <v>16937</v>
      </c>
      <c r="E104">
        <f t="shared" si="8"/>
        <v>1</v>
      </c>
      <c r="H104">
        <v>112</v>
      </c>
      <c r="I104" t="s">
        <v>16899</v>
      </c>
      <c r="K104" t="s">
        <v>16930</v>
      </c>
      <c r="L104">
        <f t="shared" si="9"/>
        <v>1</v>
      </c>
      <c r="M104">
        <f t="shared" si="7"/>
        <v>0</v>
      </c>
      <c r="O104">
        <v>119</v>
      </c>
      <c r="P104" t="s">
        <v>16851</v>
      </c>
    </row>
    <row r="105" spans="1:16">
      <c r="A105">
        <v>120</v>
      </c>
      <c r="B105" t="s">
        <v>16955</v>
      </c>
      <c r="D105" t="s">
        <v>16969</v>
      </c>
      <c r="E105">
        <f t="shared" si="8"/>
        <v>1</v>
      </c>
      <c r="H105">
        <v>113</v>
      </c>
      <c r="I105" t="s">
        <v>16898</v>
      </c>
      <c r="K105" t="s">
        <v>6105</v>
      </c>
      <c r="L105">
        <f t="shared" si="9"/>
        <v>1</v>
      </c>
      <c r="M105">
        <f t="shared" si="7"/>
        <v>0</v>
      </c>
      <c r="O105">
        <v>120</v>
      </c>
      <c r="P105" t="s">
        <v>16876</v>
      </c>
    </row>
    <row r="106" spans="1:16">
      <c r="A106">
        <v>121</v>
      </c>
      <c r="B106" t="s">
        <v>16899</v>
      </c>
      <c r="D106" t="s">
        <v>15984</v>
      </c>
      <c r="E106">
        <f t="shared" si="8"/>
        <v>1</v>
      </c>
      <c r="H106">
        <v>114</v>
      </c>
      <c r="I106" t="s">
        <v>17005</v>
      </c>
      <c r="K106" t="s">
        <v>16924</v>
      </c>
      <c r="L106">
        <f t="shared" si="9"/>
        <v>1</v>
      </c>
      <c r="M106">
        <f t="shared" si="7"/>
        <v>0</v>
      </c>
      <c r="O106">
        <v>121</v>
      </c>
      <c r="P106" t="s">
        <v>16788</v>
      </c>
    </row>
    <row r="107" spans="1:16">
      <c r="A107">
        <v>122</v>
      </c>
      <c r="B107" t="s">
        <v>16900</v>
      </c>
      <c r="D107" t="s">
        <v>16988</v>
      </c>
      <c r="E107">
        <f t="shared" si="8"/>
        <v>1</v>
      </c>
      <c r="H107">
        <v>116</v>
      </c>
      <c r="I107" t="s">
        <v>16891</v>
      </c>
      <c r="K107" t="s">
        <v>16914</v>
      </c>
      <c r="L107">
        <f t="shared" si="9"/>
        <v>1</v>
      </c>
      <c r="M107">
        <f t="shared" si="7"/>
        <v>0</v>
      </c>
      <c r="O107">
        <v>122</v>
      </c>
      <c r="P107" t="s">
        <v>16784</v>
      </c>
    </row>
    <row r="108" spans="1:16">
      <c r="A108">
        <v>123</v>
      </c>
      <c r="B108" t="s">
        <v>16921</v>
      </c>
      <c r="D108" t="s">
        <v>16898</v>
      </c>
      <c r="E108">
        <f t="shared" si="8"/>
        <v>1</v>
      </c>
      <c r="H108">
        <v>108</v>
      </c>
      <c r="I108" t="s">
        <v>17006</v>
      </c>
      <c r="K108" t="s">
        <v>16987</v>
      </c>
      <c r="L108">
        <f t="shared" si="9"/>
        <v>1</v>
      </c>
      <c r="M108">
        <f t="shared" si="7"/>
        <v>0</v>
      </c>
      <c r="O108">
        <v>123</v>
      </c>
      <c r="P108" t="s">
        <v>16794</v>
      </c>
    </row>
    <row r="109" spans="1:16">
      <c r="A109">
        <v>124</v>
      </c>
      <c r="B109" t="s">
        <v>16889</v>
      </c>
      <c r="D109" t="s">
        <v>16892</v>
      </c>
      <c r="E109">
        <f t="shared" si="8"/>
        <v>1</v>
      </c>
      <c r="H109">
        <v>115</v>
      </c>
      <c r="I109" t="s">
        <v>16941</v>
      </c>
      <c r="K109" t="s">
        <v>16945</v>
      </c>
      <c r="L109">
        <f t="shared" si="9"/>
        <v>1</v>
      </c>
      <c r="M109">
        <f t="shared" si="7"/>
        <v>0</v>
      </c>
      <c r="O109">
        <v>124</v>
      </c>
      <c r="P109" t="s">
        <v>16796</v>
      </c>
    </row>
    <row r="110" spans="1:16">
      <c r="A110">
        <v>125</v>
      </c>
      <c r="B110" t="s">
        <v>16977</v>
      </c>
      <c r="D110" t="s">
        <v>16919</v>
      </c>
      <c r="E110">
        <f t="shared" si="8"/>
        <v>1</v>
      </c>
      <c r="H110">
        <v>118</v>
      </c>
      <c r="I110" t="s">
        <v>16887</v>
      </c>
      <c r="K110" t="s">
        <v>16976</v>
      </c>
      <c r="L110">
        <f t="shared" si="9"/>
        <v>1</v>
      </c>
      <c r="M110">
        <f t="shared" si="7"/>
        <v>0</v>
      </c>
      <c r="O110">
        <v>125</v>
      </c>
      <c r="P110" t="s">
        <v>16766</v>
      </c>
    </row>
    <row r="111" spans="1:16">
      <c r="A111">
        <v>126</v>
      </c>
      <c r="B111" t="s">
        <v>16950</v>
      </c>
      <c r="D111" t="s">
        <v>6112</v>
      </c>
      <c r="E111">
        <f t="shared" si="8"/>
        <v>1</v>
      </c>
      <c r="H111">
        <v>119</v>
      </c>
      <c r="I111" t="s">
        <v>16903</v>
      </c>
      <c r="K111" t="s">
        <v>17011</v>
      </c>
      <c r="L111">
        <f t="shared" si="9"/>
        <v>1</v>
      </c>
      <c r="M111">
        <f t="shared" si="7"/>
        <v>1</v>
      </c>
      <c r="O111">
        <v>126</v>
      </c>
      <c r="P111" t="s">
        <v>16787</v>
      </c>
    </row>
    <row r="112" spans="1:16">
      <c r="A112">
        <v>127</v>
      </c>
      <c r="B112" t="s">
        <v>16894</v>
      </c>
      <c r="D112" t="s">
        <v>15473</v>
      </c>
      <c r="E112">
        <f t="shared" si="8"/>
        <v>1</v>
      </c>
      <c r="H112">
        <v>117</v>
      </c>
      <c r="I112" t="s">
        <v>16894</v>
      </c>
      <c r="K112" t="s">
        <v>16985</v>
      </c>
      <c r="L112">
        <f t="shared" si="9"/>
        <v>1</v>
      </c>
      <c r="M112">
        <f t="shared" si="7"/>
        <v>0</v>
      </c>
      <c r="O112">
        <v>127</v>
      </c>
      <c r="P112" t="s">
        <v>16797</v>
      </c>
    </row>
    <row r="113" spans="1:16">
      <c r="A113">
        <v>128</v>
      </c>
      <c r="B113" t="s">
        <v>16909</v>
      </c>
      <c r="D113" t="s">
        <v>16901</v>
      </c>
      <c r="E113">
        <f t="shared" si="8"/>
        <v>1</v>
      </c>
      <c r="H113">
        <v>127</v>
      </c>
      <c r="I113" t="s">
        <v>16975</v>
      </c>
      <c r="K113" t="s">
        <v>16963</v>
      </c>
      <c r="L113">
        <f t="shared" si="9"/>
        <v>1</v>
      </c>
      <c r="M113">
        <f t="shared" si="7"/>
        <v>0</v>
      </c>
      <c r="O113">
        <v>128</v>
      </c>
      <c r="P113" t="s">
        <v>16808</v>
      </c>
    </row>
    <row r="114" spans="1:16">
      <c r="A114">
        <v>129</v>
      </c>
      <c r="B114" t="s">
        <v>16917</v>
      </c>
      <c r="D114" t="s">
        <v>16973</v>
      </c>
      <c r="E114">
        <f t="shared" si="8"/>
        <v>1</v>
      </c>
      <c r="H114">
        <v>128</v>
      </c>
      <c r="I114" t="s">
        <v>16948</v>
      </c>
      <c r="K114" t="s">
        <v>15473</v>
      </c>
      <c r="L114">
        <f t="shared" si="9"/>
        <v>1</v>
      </c>
      <c r="M114">
        <f t="shared" si="7"/>
        <v>0</v>
      </c>
      <c r="O114">
        <v>129</v>
      </c>
      <c r="P114" t="s">
        <v>16826</v>
      </c>
    </row>
    <row r="115" spans="1:16">
      <c r="A115">
        <v>130</v>
      </c>
      <c r="B115" t="s">
        <v>16911</v>
      </c>
      <c r="D115" t="s">
        <v>16968</v>
      </c>
      <c r="E115">
        <f t="shared" si="8"/>
        <v>1</v>
      </c>
      <c r="H115">
        <v>126</v>
      </c>
      <c r="I115" t="s">
        <v>1106</v>
      </c>
      <c r="K115" t="s">
        <v>15984</v>
      </c>
      <c r="L115">
        <f t="shared" si="9"/>
        <v>1</v>
      </c>
      <c r="M115">
        <f t="shared" si="7"/>
        <v>0</v>
      </c>
      <c r="O115">
        <v>130</v>
      </c>
      <c r="P115" t="s">
        <v>16778</v>
      </c>
    </row>
    <row r="116" spans="1:16">
      <c r="A116">
        <v>131</v>
      </c>
      <c r="B116" t="s">
        <v>16942</v>
      </c>
      <c r="D116" t="s">
        <v>16927</v>
      </c>
      <c r="E116">
        <f t="shared" si="8"/>
        <v>1</v>
      </c>
      <c r="H116">
        <v>132</v>
      </c>
      <c r="I116" t="s">
        <v>16974</v>
      </c>
      <c r="K116" t="s">
        <v>16970</v>
      </c>
      <c r="L116">
        <f t="shared" si="9"/>
        <v>1</v>
      </c>
      <c r="M116">
        <f t="shared" si="7"/>
        <v>0</v>
      </c>
      <c r="O116">
        <v>131</v>
      </c>
      <c r="P116" t="s">
        <v>16858</v>
      </c>
    </row>
    <row r="117" spans="1:16">
      <c r="A117">
        <v>132</v>
      </c>
      <c r="B117" t="s">
        <v>16922</v>
      </c>
      <c r="D117" t="s">
        <v>16985</v>
      </c>
      <c r="E117">
        <f t="shared" si="8"/>
        <v>1</v>
      </c>
      <c r="H117">
        <v>133</v>
      </c>
      <c r="I117" t="s">
        <v>16923</v>
      </c>
      <c r="K117" t="s">
        <v>17012</v>
      </c>
      <c r="L117">
        <f t="shared" si="9"/>
        <v>1</v>
      </c>
      <c r="M117">
        <f t="shared" si="7"/>
        <v>1</v>
      </c>
      <c r="O117">
        <v>132</v>
      </c>
      <c r="P117" t="s">
        <v>16765</v>
      </c>
    </row>
    <row r="118" spans="1:16">
      <c r="A118">
        <v>133</v>
      </c>
      <c r="B118" t="s">
        <v>16902</v>
      </c>
      <c r="D118" t="s">
        <v>16947</v>
      </c>
      <c r="E118">
        <f t="shared" si="8"/>
        <v>1</v>
      </c>
      <c r="H118">
        <v>134</v>
      </c>
      <c r="I118" t="s">
        <v>6119</v>
      </c>
      <c r="K118" t="s">
        <v>16961</v>
      </c>
      <c r="L118">
        <f t="shared" si="9"/>
        <v>1</v>
      </c>
      <c r="M118">
        <f t="shared" si="7"/>
        <v>0</v>
      </c>
      <c r="O118">
        <v>133</v>
      </c>
      <c r="P118" t="s">
        <v>16794</v>
      </c>
    </row>
    <row r="119" spans="1:16">
      <c r="A119">
        <v>134</v>
      </c>
      <c r="B119" t="s">
        <v>16965</v>
      </c>
      <c r="D119" t="s">
        <v>16971</v>
      </c>
      <c r="E119">
        <f t="shared" si="8"/>
        <v>1</v>
      </c>
      <c r="H119">
        <v>135</v>
      </c>
      <c r="I119" t="s">
        <v>17006</v>
      </c>
      <c r="K119" t="s">
        <v>16979</v>
      </c>
      <c r="L119">
        <f t="shared" si="9"/>
        <v>1</v>
      </c>
      <c r="M119">
        <f t="shared" si="7"/>
        <v>0</v>
      </c>
      <c r="O119">
        <v>134</v>
      </c>
      <c r="P119" t="s">
        <v>16796</v>
      </c>
    </row>
    <row r="120" spans="1:16">
      <c r="A120">
        <v>135</v>
      </c>
      <c r="B120" t="s">
        <v>16902</v>
      </c>
      <c r="D120" t="s">
        <v>16961</v>
      </c>
      <c r="E120">
        <f t="shared" si="8"/>
        <v>1</v>
      </c>
      <c r="H120">
        <v>136</v>
      </c>
      <c r="I120" t="s">
        <v>16894</v>
      </c>
      <c r="K120" t="s">
        <v>17013</v>
      </c>
      <c r="L120">
        <f t="shared" si="9"/>
        <v>1</v>
      </c>
      <c r="M120">
        <f t="shared" si="7"/>
        <v>0</v>
      </c>
      <c r="O120">
        <v>135</v>
      </c>
      <c r="P120" t="s">
        <v>16801</v>
      </c>
    </row>
    <row r="121" spans="1:16">
      <c r="A121">
        <v>136</v>
      </c>
      <c r="B121" t="s">
        <v>16914</v>
      </c>
      <c r="D121" t="s">
        <v>16983</v>
      </c>
      <c r="E121">
        <f t="shared" si="8"/>
        <v>1</v>
      </c>
      <c r="H121">
        <v>137</v>
      </c>
      <c r="I121" t="s">
        <v>16897</v>
      </c>
      <c r="K121" t="s">
        <v>16960</v>
      </c>
      <c r="L121">
        <f t="shared" si="9"/>
        <v>1</v>
      </c>
      <c r="M121">
        <f t="shared" si="7"/>
        <v>0</v>
      </c>
      <c r="O121">
        <v>136</v>
      </c>
      <c r="P121" t="s">
        <v>16822</v>
      </c>
    </row>
    <row r="122" spans="1:16">
      <c r="A122">
        <v>137</v>
      </c>
      <c r="B122" t="s">
        <v>16930</v>
      </c>
      <c r="D122" t="s">
        <v>16962</v>
      </c>
      <c r="E122">
        <f t="shared" si="8"/>
        <v>1</v>
      </c>
      <c r="H122">
        <v>138</v>
      </c>
      <c r="I122" t="s">
        <v>16884</v>
      </c>
      <c r="K122" t="s">
        <v>16953</v>
      </c>
      <c r="L122">
        <f t="shared" si="9"/>
        <v>1</v>
      </c>
      <c r="M122">
        <f t="shared" si="7"/>
        <v>0</v>
      </c>
      <c r="O122">
        <v>137</v>
      </c>
      <c r="P122" t="s">
        <v>16774</v>
      </c>
    </row>
    <row r="123" spans="1:16">
      <c r="A123">
        <v>138</v>
      </c>
      <c r="B123" t="s">
        <v>16987</v>
      </c>
      <c r="D123" t="s">
        <v>15709</v>
      </c>
      <c r="E123">
        <f t="shared" si="8"/>
        <v>1</v>
      </c>
      <c r="H123">
        <v>139</v>
      </c>
      <c r="I123" t="s">
        <v>16946</v>
      </c>
      <c r="K123" t="s">
        <v>17014</v>
      </c>
      <c r="L123">
        <f t="shared" si="9"/>
        <v>1</v>
      </c>
      <c r="M123">
        <f t="shared" si="7"/>
        <v>1</v>
      </c>
      <c r="O123">
        <v>138</v>
      </c>
      <c r="P123" t="s">
        <v>16811</v>
      </c>
    </row>
    <row r="124" spans="1:16">
      <c r="A124">
        <v>139</v>
      </c>
      <c r="B124" t="s">
        <v>16889</v>
      </c>
      <c r="D124" t="s">
        <v>16945</v>
      </c>
      <c r="E124">
        <f t="shared" si="8"/>
        <v>1</v>
      </c>
      <c r="H124">
        <v>140</v>
      </c>
      <c r="I124" t="s">
        <v>16989</v>
      </c>
      <c r="K124" t="s">
        <v>16900</v>
      </c>
      <c r="L124">
        <f t="shared" si="9"/>
        <v>1</v>
      </c>
      <c r="M124">
        <f t="shared" si="7"/>
        <v>0</v>
      </c>
      <c r="O124">
        <v>139</v>
      </c>
      <c r="P124" t="s">
        <v>16829</v>
      </c>
    </row>
    <row r="125" spans="1:16">
      <c r="A125">
        <v>140</v>
      </c>
      <c r="B125" t="s">
        <v>16904</v>
      </c>
      <c r="D125" t="s">
        <v>16980</v>
      </c>
      <c r="E125">
        <f t="shared" si="8"/>
        <v>1</v>
      </c>
      <c r="H125">
        <v>120</v>
      </c>
      <c r="I125" t="s">
        <v>16909</v>
      </c>
      <c r="K125" t="s">
        <v>16892</v>
      </c>
      <c r="L125">
        <f t="shared" si="9"/>
        <v>1</v>
      </c>
      <c r="M125">
        <f t="shared" si="7"/>
        <v>0</v>
      </c>
      <c r="O125">
        <v>140</v>
      </c>
      <c r="P125" t="s">
        <v>16775</v>
      </c>
    </row>
    <row r="126" spans="1:16">
      <c r="A126">
        <v>146</v>
      </c>
      <c r="B126" t="s">
        <v>16885</v>
      </c>
      <c r="D126" t="s">
        <v>39</v>
      </c>
      <c r="E126">
        <f t="shared" si="8"/>
        <v>1</v>
      </c>
      <c r="H126">
        <v>121</v>
      </c>
      <c r="I126" t="s">
        <v>16909</v>
      </c>
      <c r="K126" t="s">
        <v>16971</v>
      </c>
      <c r="L126">
        <f t="shared" si="9"/>
        <v>1</v>
      </c>
      <c r="M126">
        <f t="shared" si="7"/>
        <v>0</v>
      </c>
      <c r="O126">
        <v>146</v>
      </c>
      <c r="P126" t="s">
        <v>16801</v>
      </c>
    </row>
    <row r="127" spans="1:16">
      <c r="A127">
        <v>147</v>
      </c>
      <c r="B127" t="s">
        <v>16926</v>
      </c>
      <c r="D127" t="s">
        <v>16995</v>
      </c>
      <c r="E127">
        <f t="shared" si="8"/>
        <v>1</v>
      </c>
      <c r="H127">
        <v>122</v>
      </c>
      <c r="I127" t="s">
        <v>16885</v>
      </c>
      <c r="K127" t="s">
        <v>16918</v>
      </c>
      <c r="L127">
        <f t="shared" si="9"/>
        <v>1</v>
      </c>
      <c r="M127">
        <f t="shared" si="7"/>
        <v>0</v>
      </c>
      <c r="O127">
        <v>147</v>
      </c>
      <c r="P127" t="s">
        <v>16818</v>
      </c>
    </row>
    <row r="128" spans="1:16">
      <c r="A128">
        <v>148</v>
      </c>
      <c r="B128" t="s">
        <v>16896</v>
      </c>
      <c r="D128" t="s">
        <v>16991</v>
      </c>
      <c r="E128">
        <f t="shared" si="8"/>
        <v>1</v>
      </c>
      <c r="H128">
        <v>123</v>
      </c>
      <c r="I128" t="s">
        <v>16894</v>
      </c>
      <c r="K128" t="s">
        <v>16977</v>
      </c>
      <c r="L128">
        <f t="shared" si="9"/>
        <v>1</v>
      </c>
      <c r="M128">
        <f t="shared" si="7"/>
        <v>0</v>
      </c>
      <c r="O128">
        <v>148</v>
      </c>
      <c r="P128" t="s">
        <v>16856</v>
      </c>
    </row>
    <row r="129" spans="1:16">
      <c r="A129">
        <v>149</v>
      </c>
      <c r="B129" t="s">
        <v>16907</v>
      </c>
      <c r="D129" t="s">
        <v>16994</v>
      </c>
      <c r="E129">
        <f t="shared" si="8"/>
        <v>1</v>
      </c>
      <c r="H129">
        <v>124</v>
      </c>
      <c r="I129" t="s">
        <v>16972</v>
      </c>
      <c r="K129" t="s">
        <v>16964</v>
      </c>
      <c r="L129">
        <f t="shared" si="9"/>
        <v>1</v>
      </c>
      <c r="M129">
        <f t="shared" si="7"/>
        <v>0</v>
      </c>
      <c r="O129">
        <v>149</v>
      </c>
      <c r="P129" t="s">
        <v>16997</v>
      </c>
    </row>
    <row r="130" spans="1:16">
      <c r="A130">
        <v>150</v>
      </c>
      <c r="B130" t="s">
        <v>16899</v>
      </c>
      <c r="D130" t="s">
        <v>16993</v>
      </c>
      <c r="E130">
        <f t="shared" ref="E130:E131" si="10">COUNTIF($B$2:$B$264,D130)</f>
        <v>1</v>
      </c>
      <c r="H130">
        <v>125</v>
      </c>
      <c r="I130" t="s">
        <v>16894</v>
      </c>
      <c r="M130">
        <f>SUMIF(M2:M129,1,L2:L129)</f>
        <v>7</v>
      </c>
      <c r="O130">
        <v>150</v>
      </c>
      <c r="P130" t="s">
        <v>17003</v>
      </c>
    </row>
    <row r="131" spans="1:16">
      <c r="A131">
        <v>151</v>
      </c>
      <c r="B131" t="s">
        <v>16888</v>
      </c>
      <c r="D131" t="s">
        <v>16992</v>
      </c>
      <c r="E131">
        <f t="shared" si="10"/>
        <v>1</v>
      </c>
      <c r="H131">
        <v>131</v>
      </c>
      <c r="I131" t="s">
        <v>16973</v>
      </c>
      <c r="O131">
        <v>151</v>
      </c>
      <c r="P131" t="s">
        <v>16836</v>
      </c>
    </row>
    <row r="132" spans="1:16">
      <c r="A132">
        <v>152</v>
      </c>
      <c r="B132" t="s">
        <v>16884</v>
      </c>
      <c r="H132">
        <v>129</v>
      </c>
      <c r="I132" t="s">
        <v>16934</v>
      </c>
      <c r="O132">
        <v>152</v>
      </c>
      <c r="P132" t="s">
        <v>16878</v>
      </c>
    </row>
    <row r="133" spans="1:16">
      <c r="A133">
        <v>153</v>
      </c>
      <c r="B133" t="s">
        <v>16911</v>
      </c>
      <c r="H133">
        <v>130</v>
      </c>
      <c r="I133" t="s">
        <v>16969</v>
      </c>
      <c r="O133">
        <v>153</v>
      </c>
      <c r="P133" t="s">
        <v>16853</v>
      </c>
    </row>
    <row r="134" spans="1:16">
      <c r="A134">
        <v>154</v>
      </c>
      <c r="B134" t="s">
        <v>16932</v>
      </c>
      <c r="H134">
        <v>202</v>
      </c>
      <c r="I134" t="s">
        <v>16902</v>
      </c>
      <c r="O134">
        <v>154</v>
      </c>
      <c r="P134" t="s">
        <v>16999</v>
      </c>
    </row>
    <row r="135" spans="1:16">
      <c r="A135">
        <v>155</v>
      </c>
      <c r="B135" t="s">
        <v>16964</v>
      </c>
      <c r="H135">
        <v>204</v>
      </c>
      <c r="I135" t="s">
        <v>16957</v>
      </c>
      <c r="O135">
        <v>155</v>
      </c>
      <c r="P135" t="s">
        <v>16781</v>
      </c>
    </row>
    <row r="136" spans="1:16">
      <c r="A136">
        <v>156</v>
      </c>
      <c r="B136" t="s">
        <v>16948</v>
      </c>
      <c r="H136">
        <v>205</v>
      </c>
      <c r="I136" t="s">
        <v>16894</v>
      </c>
      <c r="O136">
        <v>156</v>
      </c>
      <c r="P136" t="s">
        <v>16840</v>
      </c>
    </row>
    <row r="137" spans="1:16">
      <c r="A137">
        <v>157</v>
      </c>
      <c r="B137" t="s">
        <v>16889</v>
      </c>
      <c r="H137">
        <v>206</v>
      </c>
      <c r="I137" t="s">
        <v>16936</v>
      </c>
      <c r="O137">
        <v>157</v>
      </c>
      <c r="P137" t="s">
        <v>16832</v>
      </c>
    </row>
    <row r="138" spans="1:16">
      <c r="A138">
        <v>158</v>
      </c>
      <c r="B138" t="s">
        <v>16953</v>
      </c>
      <c r="H138">
        <v>207</v>
      </c>
      <c r="I138" t="s">
        <v>16949</v>
      </c>
      <c r="O138">
        <v>158</v>
      </c>
      <c r="P138" t="s">
        <v>16820</v>
      </c>
    </row>
    <row r="139" spans="1:16">
      <c r="A139">
        <v>159</v>
      </c>
      <c r="B139" t="s">
        <v>16894</v>
      </c>
      <c r="H139">
        <v>208</v>
      </c>
      <c r="I139" t="s">
        <v>16885</v>
      </c>
      <c r="O139">
        <v>159</v>
      </c>
      <c r="P139" t="s">
        <v>16766</v>
      </c>
    </row>
    <row r="140" spans="1:16">
      <c r="A140">
        <v>160</v>
      </c>
      <c r="B140" t="s">
        <v>16921</v>
      </c>
      <c r="H140">
        <v>171</v>
      </c>
      <c r="I140" t="s">
        <v>16894</v>
      </c>
      <c r="O140">
        <v>160</v>
      </c>
      <c r="P140" t="s">
        <v>16781</v>
      </c>
    </row>
    <row r="141" spans="1:16">
      <c r="A141">
        <v>161</v>
      </c>
      <c r="B141" t="s">
        <v>16885</v>
      </c>
      <c r="H141">
        <v>172</v>
      </c>
      <c r="I141" t="s">
        <v>16982</v>
      </c>
      <c r="O141">
        <v>161</v>
      </c>
      <c r="P141" t="s">
        <v>16775</v>
      </c>
    </row>
    <row r="142" spans="1:16">
      <c r="A142">
        <v>162</v>
      </c>
      <c r="B142" t="s">
        <v>16938</v>
      </c>
      <c r="H142">
        <v>183</v>
      </c>
      <c r="I142" t="s">
        <v>16884</v>
      </c>
      <c r="O142">
        <v>162</v>
      </c>
      <c r="P142" t="s">
        <v>16997</v>
      </c>
    </row>
    <row r="143" spans="1:16">
      <c r="A143">
        <v>163</v>
      </c>
      <c r="B143" t="s">
        <v>16907</v>
      </c>
      <c r="H143">
        <v>184</v>
      </c>
      <c r="I143" t="s">
        <v>16884</v>
      </c>
      <c r="O143">
        <v>163</v>
      </c>
      <c r="P143" t="s">
        <v>16822</v>
      </c>
    </row>
    <row r="144" spans="1:16">
      <c r="A144">
        <v>164</v>
      </c>
      <c r="B144" t="s">
        <v>16884</v>
      </c>
      <c r="H144">
        <v>185</v>
      </c>
      <c r="I144" t="s">
        <v>17005</v>
      </c>
      <c r="O144">
        <v>164</v>
      </c>
      <c r="P144" t="s">
        <v>16766</v>
      </c>
    </row>
    <row r="145" spans="1:16">
      <c r="A145">
        <v>165</v>
      </c>
      <c r="B145" t="s">
        <v>16895</v>
      </c>
      <c r="H145">
        <v>186</v>
      </c>
      <c r="I145" t="s">
        <v>16932</v>
      </c>
      <c r="O145">
        <v>165</v>
      </c>
      <c r="P145" t="s">
        <v>16830</v>
      </c>
    </row>
    <row r="146" spans="1:16">
      <c r="A146">
        <v>166</v>
      </c>
      <c r="B146" t="s">
        <v>16946</v>
      </c>
      <c r="H146">
        <v>187</v>
      </c>
      <c r="I146" t="s">
        <v>16913</v>
      </c>
      <c r="O146">
        <v>166</v>
      </c>
      <c r="P146" t="s">
        <v>16775</v>
      </c>
    </row>
    <row r="147" spans="1:16">
      <c r="A147">
        <v>167</v>
      </c>
      <c r="B147" t="s">
        <v>16890</v>
      </c>
      <c r="H147">
        <v>188</v>
      </c>
      <c r="I147" t="s">
        <v>17006</v>
      </c>
      <c r="O147">
        <v>167</v>
      </c>
      <c r="P147" t="s">
        <v>16775</v>
      </c>
    </row>
    <row r="148" spans="1:16">
      <c r="A148">
        <v>168</v>
      </c>
      <c r="B148" t="s">
        <v>16911</v>
      </c>
      <c r="H148">
        <v>189</v>
      </c>
      <c r="I148" t="s">
        <v>17005</v>
      </c>
      <c r="O148">
        <v>168</v>
      </c>
      <c r="P148" t="s">
        <v>16773</v>
      </c>
    </row>
    <row r="149" spans="1:16">
      <c r="A149">
        <v>169</v>
      </c>
      <c r="B149" t="s">
        <v>16903</v>
      </c>
      <c r="H149">
        <v>190</v>
      </c>
      <c r="I149" t="s">
        <v>16978</v>
      </c>
      <c r="O149">
        <v>169</v>
      </c>
      <c r="P149" t="s">
        <v>16834</v>
      </c>
    </row>
    <row r="150" spans="1:16">
      <c r="A150">
        <v>171</v>
      </c>
      <c r="B150" t="s">
        <v>16934</v>
      </c>
      <c r="H150">
        <v>146</v>
      </c>
      <c r="I150" t="s">
        <v>16911</v>
      </c>
      <c r="O150">
        <v>171</v>
      </c>
      <c r="P150" t="s">
        <v>16804</v>
      </c>
    </row>
    <row r="151" spans="1:16">
      <c r="A151">
        <v>172</v>
      </c>
      <c r="B151" t="s">
        <v>16979</v>
      </c>
      <c r="H151">
        <v>147</v>
      </c>
      <c r="I151" t="s">
        <v>16925</v>
      </c>
      <c r="O151">
        <v>172</v>
      </c>
      <c r="P151" t="s">
        <v>16765</v>
      </c>
    </row>
    <row r="152" spans="1:16">
      <c r="A152">
        <v>173</v>
      </c>
      <c r="B152" t="s">
        <v>16889</v>
      </c>
      <c r="H152">
        <v>148</v>
      </c>
      <c r="I152" t="s">
        <v>16981</v>
      </c>
      <c r="O152">
        <v>173</v>
      </c>
      <c r="P152" t="s">
        <v>16767</v>
      </c>
    </row>
    <row r="153" spans="1:16">
      <c r="A153">
        <v>174</v>
      </c>
      <c r="B153" t="s">
        <v>16966</v>
      </c>
      <c r="H153">
        <v>149</v>
      </c>
      <c r="I153" t="s">
        <v>16907</v>
      </c>
      <c r="O153">
        <v>174</v>
      </c>
      <c r="P153" t="s">
        <v>16798</v>
      </c>
    </row>
    <row r="154" spans="1:16">
      <c r="A154">
        <v>175</v>
      </c>
      <c r="B154" t="s">
        <v>16894</v>
      </c>
      <c r="H154">
        <v>150</v>
      </c>
      <c r="I154" t="s">
        <v>16893</v>
      </c>
      <c r="O154">
        <v>175</v>
      </c>
      <c r="P154" t="s">
        <v>16820</v>
      </c>
    </row>
    <row r="155" spans="1:16">
      <c r="A155">
        <v>176</v>
      </c>
      <c r="B155" t="s">
        <v>16899</v>
      </c>
      <c r="H155">
        <v>151</v>
      </c>
      <c r="I155" t="s">
        <v>16966</v>
      </c>
      <c r="O155">
        <v>176</v>
      </c>
      <c r="P155" t="s">
        <v>16824</v>
      </c>
    </row>
    <row r="156" spans="1:16">
      <c r="A156">
        <v>177</v>
      </c>
      <c r="B156" t="s">
        <v>1106</v>
      </c>
      <c r="H156">
        <v>152</v>
      </c>
      <c r="I156" t="s">
        <v>16901</v>
      </c>
      <c r="O156">
        <v>177</v>
      </c>
      <c r="P156" t="s">
        <v>16821</v>
      </c>
    </row>
    <row r="157" spans="1:16">
      <c r="A157">
        <v>178</v>
      </c>
      <c r="B157" t="s">
        <v>16959</v>
      </c>
      <c r="H157">
        <v>153</v>
      </c>
      <c r="I157" t="s">
        <v>16905</v>
      </c>
      <c r="O157">
        <v>178</v>
      </c>
      <c r="P157" t="s">
        <v>16810</v>
      </c>
    </row>
    <row r="158" spans="1:16">
      <c r="A158">
        <v>179</v>
      </c>
      <c r="B158" t="s">
        <v>6117</v>
      </c>
      <c r="H158">
        <v>154</v>
      </c>
      <c r="I158" t="s">
        <v>16919</v>
      </c>
      <c r="O158">
        <v>179</v>
      </c>
      <c r="P158" t="s">
        <v>16855</v>
      </c>
    </row>
    <row r="159" spans="1:16">
      <c r="A159">
        <v>180</v>
      </c>
      <c r="B159" t="s">
        <v>16941</v>
      </c>
      <c r="H159">
        <v>155</v>
      </c>
      <c r="I159" t="s">
        <v>17010</v>
      </c>
      <c r="O159">
        <v>180</v>
      </c>
      <c r="P159" t="s">
        <v>16821</v>
      </c>
    </row>
    <row r="160" spans="1:16">
      <c r="A160">
        <v>182</v>
      </c>
      <c r="B160" t="s">
        <v>16953</v>
      </c>
      <c r="H160">
        <v>156</v>
      </c>
      <c r="I160" t="s">
        <v>7</v>
      </c>
      <c r="O160">
        <v>182</v>
      </c>
      <c r="P160" t="s">
        <v>16873</v>
      </c>
    </row>
    <row r="161" spans="1:16">
      <c r="A161">
        <v>183</v>
      </c>
      <c r="B161" t="s">
        <v>16958</v>
      </c>
      <c r="H161">
        <v>157</v>
      </c>
      <c r="I161" t="s">
        <v>16911</v>
      </c>
      <c r="O161">
        <v>183</v>
      </c>
      <c r="P161" t="s">
        <v>16788</v>
      </c>
    </row>
    <row r="162" spans="1:16">
      <c r="A162">
        <v>184</v>
      </c>
      <c r="B162" t="s">
        <v>16910</v>
      </c>
      <c r="H162">
        <v>158</v>
      </c>
      <c r="I162" t="s">
        <v>15709</v>
      </c>
      <c r="O162">
        <v>184</v>
      </c>
      <c r="P162" t="s">
        <v>16770</v>
      </c>
    </row>
    <row r="163" spans="1:16">
      <c r="A163">
        <v>186</v>
      </c>
      <c r="B163" t="s">
        <v>16976</v>
      </c>
      <c r="H163">
        <v>219</v>
      </c>
      <c r="I163" t="s">
        <v>16883</v>
      </c>
      <c r="O163">
        <v>186</v>
      </c>
      <c r="P163" t="s">
        <v>16822</v>
      </c>
    </row>
    <row r="164" spans="1:16">
      <c r="A164">
        <v>187</v>
      </c>
      <c r="B164" t="s">
        <v>6105</v>
      </c>
      <c r="H164">
        <v>220</v>
      </c>
      <c r="I164" t="s">
        <v>16884</v>
      </c>
      <c r="O164">
        <v>187</v>
      </c>
      <c r="P164" t="s">
        <v>16877</v>
      </c>
    </row>
    <row r="165" spans="1:16">
      <c r="A165">
        <v>188</v>
      </c>
      <c r="B165" t="s">
        <v>16903</v>
      </c>
      <c r="H165">
        <v>221</v>
      </c>
      <c r="I165" t="s">
        <v>16885</v>
      </c>
      <c r="O165">
        <v>188</v>
      </c>
      <c r="P165" t="s">
        <v>16833</v>
      </c>
    </row>
    <row r="166" spans="1:16">
      <c r="A166">
        <v>190</v>
      </c>
      <c r="B166" t="s">
        <v>16902</v>
      </c>
      <c r="H166">
        <v>222</v>
      </c>
      <c r="I166" t="s">
        <v>1232</v>
      </c>
      <c r="O166">
        <v>190</v>
      </c>
      <c r="P166" t="s">
        <v>16765</v>
      </c>
    </row>
    <row r="167" spans="1:16">
      <c r="A167">
        <v>191</v>
      </c>
      <c r="B167" t="s">
        <v>16885</v>
      </c>
      <c r="H167">
        <v>223</v>
      </c>
      <c r="I167" t="s">
        <v>16911</v>
      </c>
      <c r="O167">
        <v>191</v>
      </c>
      <c r="P167" t="s">
        <v>16765</v>
      </c>
    </row>
    <row r="168" spans="1:16">
      <c r="A168">
        <v>192</v>
      </c>
      <c r="B168" t="s">
        <v>16885</v>
      </c>
      <c r="H168">
        <v>224</v>
      </c>
      <c r="I168" t="s">
        <v>16895</v>
      </c>
      <c r="O168">
        <v>192</v>
      </c>
      <c r="P168" t="s">
        <v>16828</v>
      </c>
    </row>
    <row r="169" spans="1:16">
      <c r="A169">
        <v>193</v>
      </c>
      <c r="B169" t="s">
        <v>16894</v>
      </c>
      <c r="H169">
        <v>225</v>
      </c>
      <c r="I169" t="s">
        <v>16947</v>
      </c>
      <c r="O169">
        <v>193</v>
      </c>
      <c r="P169" t="s">
        <v>16785</v>
      </c>
    </row>
    <row r="170" spans="1:16">
      <c r="A170">
        <v>194</v>
      </c>
      <c r="B170" t="s">
        <v>16972</v>
      </c>
      <c r="H170">
        <v>226</v>
      </c>
      <c r="I170" t="s">
        <v>16907</v>
      </c>
      <c r="O170">
        <v>194</v>
      </c>
      <c r="P170" t="s">
        <v>16802</v>
      </c>
    </row>
    <row r="171" spans="1:16">
      <c r="A171">
        <v>195</v>
      </c>
      <c r="B171" t="s">
        <v>16935</v>
      </c>
      <c r="H171">
        <v>236</v>
      </c>
      <c r="I171" t="s">
        <v>16938</v>
      </c>
      <c r="O171">
        <v>195</v>
      </c>
      <c r="P171" t="s">
        <v>16849</v>
      </c>
    </row>
    <row r="172" spans="1:16">
      <c r="A172">
        <v>196</v>
      </c>
      <c r="B172" t="s">
        <v>16920</v>
      </c>
      <c r="H172">
        <v>237</v>
      </c>
      <c r="I172" t="s">
        <v>16933</v>
      </c>
      <c r="O172">
        <v>196</v>
      </c>
      <c r="P172" t="s">
        <v>16787</v>
      </c>
    </row>
    <row r="173" spans="1:16">
      <c r="A173">
        <v>197</v>
      </c>
      <c r="B173" t="s">
        <v>16911</v>
      </c>
      <c r="H173">
        <v>238</v>
      </c>
      <c r="I173" t="s">
        <v>16890</v>
      </c>
      <c r="O173">
        <v>197</v>
      </c>
      <c r="P173" t="s">
        <v>16865</v>
      </c>
    </row>
    <row r="174" spans="1:16">
      <c r="A174">
        <v>198</v>
      </c>
      <c r="B174" t="s">
        <v>16924</v>
      </c>
      <c r="H174">
        <v>239</v>
      </c>
      <c r="I174" t="s">
        <v>16902</v>
      </c>
      <c r="O174">
        <v>198</v>
      </c>
      <c r="P174" t="s">
        <v>16772</v>
      </c>
    </row>
    <row r="175" spans="1:16">
      <c r="A175">
        <v>199</v>
      </c>
      <c r="B175" t="s">
        <v>16937</v>
      </c>
      <c r="H175">
        <v>240</v>
      </c>
      <c r="I175" t="s">
        <v>16939</v>
      </c>
      <c r="O175">
        <v>199</v>
      </c>
      <c r="P175" t="s">
        <v>16775</v>
      </c>
    </row>
    <row r="176" spans="1:16">
      <c r="A176">
        <v>200</v>
      </c>
      <c r="B176" t="s">
        <v>16969</v>
      </c>
      <c r="H176">
        <v>241</v>
      </c>
      <c r="I176" t="s">
        <v>16884</v>
      </c>
      <c r="O176">
        <v>200</v>
      </c>
      <c r="P176" t="s">
        <v>16842</v>
      </c>
    </row>
    <row r="177" spans="1:16">
      <c r="A177">
        <v>201</v>
      </c>
      <c r="B177" t="s">
        <v>16885</v>
      </c>
      <c r="H177">
        <v>242</v>
      </c>
      <c r="I177" t="s">
        <v>16911</v>
      </c>
      <c r="O177">
        <v>201</v>
      </c>
      <c r="P177" t="s">
        <v>16815</v>
      </c>
    </row>
    <row r="178" spans="1:16">
      <c r="A178">
        <v>202</v>
      </c>
      <c r="B178" t="s">
        <v>16891</v>
      </c>
      <c r="H178">
        <v>243</v>
      </c>
      <c r="I178" t="s">
        <v>16907</v>
      </c>
      <c r="O178">
        <v>202</v>
      </c>
      <c r="P178" t="s">
        <v>16997</v>
      </c>
    </row>
    <row r="179" spans="1:16">
      <c r="A179">
        <v>204</v>
      </c>
      <c r="B179" t="s">
        <v>16909</v>
      </c>
      <c r="H179">
        <v>244</v>
      </c>
      <c r="I179" t="s">
        <v>16980</v>
      </c>
      <c r="O179">
        <v>204</v>
      </c>
      <c r="P179" t="s">
        <v>16852</v>
      </c>
    </row>
    <row r="180" spans="1:16">
      <c r="A180">
        <v>205</v>
      </c>
      <c r="B180" t="s">
        <v>15984</v>
      </c>
      <c r="H180">
        <v>245</v>
      </c>
      <c r="I180" t="s">
        <v>16986</v>
      </c>
      <c r="O180">
        <v>205</v>
      </c>
      <c r="P180" t="s">
        <v>16766</v>
      </c>
    </row>
    <row r="181" spans="1:16">
      <c r="A181">
        <v>206</v>
      </c>
      <c r="B181" t="s">
        <v>16889</v>
      </c>
      <c r="H181">
        <v>246</v>
      </c>
      <c r="I181" t="s">
        <v>16941</v>
      </c>
      <c r="O181">
        <v>206</v>
      </c>
      <c r="P181" t="s">
        <v>16843</v>
      </c>
    </row>
    <row r="182" spans="1:16">
      <c r="A182">
        <v>207</v>
      </c>
      <c r="B182" t="s">
        <v>16917</v>
      </c>
      <c r="H182">
        <v>247</v>
      </c>
      <c r="I182" t="s">
        <v>16884</v>
      </c>
      <c r="O182">
        <v>207</v>
      </c>
      <c r="P182" t="s">
        <v>16766</v>
      </c>
    </row>
    <row r="183" spans="1:16">
      <c r="A183">
        <v>208</v>
      </c>
      <c r="B183" t="s">
        <v>16885</v>
      </c>
      <c r="H183">
        <v>248</v>
      </c>
      <c r="I183" t="s">
        <v>16894</v>
      </c>
      <c r="O183">
        <v>208</v>
      </c>
      <c r="P183" t="s">
        <v>16807</v>
      </c>
    </row>
    <row r="184" spans="1:16">
      <c r="A184">
        <v>209</v>
      </c>
      <c r="B184" t="s">
        <v>16946</v>
      </c>
      <c r="H184">
        <v>249</v>
      </c>
      <c r="I184" t="s">
        <v>16899</v>
      </c>
      <c r="O184">
        <v>209</v>
      </c>
      <c r="P184" t="s">
        <v>16880</v>
      </c>
    </row>
    <row r="185" spans="1:16">
      <c r="A185">
        <v>210</v>
      </c>
      <c r="B185" t="s">
        <v>16929</v>
      </c>
      <c r="H185">
        <v>250</v>
      </c>
      <c r="I185" t="s">
        <v>16930</v>
      </c>
      <c r="O185">
        <v>210</v>
      </c>
      <c r="P185" t="s">
        <v>16765</v>
      </c>
    </row>
    <row r="186" spans="1:16">
      <c r="A186">
        <v>211</v>
      </c>
      <c r="B186" t="s">
        <v>16944</v>
      </c>
      <c r="H186">
        <v>251</v>
      </c>
      <c r="I186" t="s">
        <v>16884</v>
      </c>
      <c r="O186">
        <v>211</v>
      </c>
      <c r="P186" t="s">
        <v>16845</v>
      </c>
    </row>
    <row r="187" spans="1:16">
      <c r="A187">
        <v>212</v>
      </c>
      <c r="B187" t="s">
        <v>16938</v>
      </c>
      <c r="H187">
        <v>252</v>
      </c>
      <c r="I187" t="s">
        <v>16909</v>
      </c>
      <c r="O187">
        <v>212</v>
      </c>
      <c r="P187" t="s">
        <v>16869</v>
      </c>
    </row>
    <row r="188" spans="1:16">
      <c r="A188">
        <v>213</v>
      </c>
      <c r="B188" t="s">
        <v>16911</v>
      </c>
      <c r="H188">
        <v>253</v>
      </c>
      <c r="I188" t="s">
        <v>6105</v>
      </c>
      <c r="O188">
        <v>213</v>
      </c>
      <c r="P188" t="s">
        <v>16805</v>
      </c>
    </row>
    <row r="189" spans="1:16">
      <c r="A189">
        <v>214</v>
      </c>
      <c r="B189" t="s">
        <v>16885</v>
      </c>
      <c r="H189">
        <v>254</v>
      </c>
      <c r="I189" t="s">
        <v>16899</v>
      </c>
      <c r="O189">
        <v>214</v>
      </c>
      <c r="P189" t="s">
        <v>17000</v>
      </c>
    </row>
    <row r="190" spans="1:16">
      <c r="A190">
        <v>215</v>
      </c>
      <c r="B190" t="s">
        <v>16988</v>
      </c>
      <c r="H190">
        <v>255</v>
      </c>
      <c r="I190" t="s">
        <v>16924</v>
      </c>
      <c r="O190">
        <v>215</v>
      </c>
      <c r="P190" t="s">
        <v>16881</v>
      </c>
    </row>
    <row r="191" spans="1:16">
      <c r="A191">
        <v>216</v>
      </c>
      <c r="B191" t="s">
        <v>16898</v>
      </c>
      <c r="H191">
        <v>256</v>
      </c>
      <c r="I191" t="s">
        <v>16899</v>
      </c>
      <c r="O191">
        <v>216</v>
      </c>
      <c r="P191" t="s">
        <v>16879</v>
      </c>
    </row>
    <row r="192" spans="1:16">
      <c r="A192">
        <v>217</v>
      </c>
      <c r="B192" t="s">
        <v>16892</v>
      </c>
      <c r="H192">
        <v>257</v>
      </c>
      <c r="I192" t="s">
        <v>16946</v>
      </c>
      <c r="O192">
        <v>217</v>
      </c>
      <c r="P192" t="s">
        <v>16765</v>
      </c>
    </row>
    <row r="193" spans="1:16">
      <c r="A193">
        <v>218</v>
      </c>
      <c r="B193" t="s">
        <v>16919</v>
      </c>
      <c r="H193">
        <v>258</v>
      </c>
      <c r="I193" t="s">
        <v>16909</v>
      </c>
      <c r="O193">
        <v>218</v>
      </c>
      <c r="P193" t="s">
        <v>16781</v>
      </c>
    </row>
    <row r="194" spans="1:16">
      <c r="A194">
        <v>219</v>
      </c>
      <c r="B194" t="s">
        <v>6112</v>
      </c>
      <c r="H194">
        <v>259</v>
      </c>
      <c r="I194" t="s">
        <v>16944</v>
      </c>
      <c r="O194">
        <v>219</v>
      </c>
      <c r="P194" t="s">
        <v>16812</v>
      </c>
    </row>
    <row r="195" spans="1:16">
      <c r="A195">
        <v>220</v>
      </c>
      <c r="B195" t="s">
        <v>16982</v>
      </c>
      <c r="H195">
        <v>260</v>
      </c>
      <c r="I195" t="s">
        <v>16914</v>
      </c>
      <c r="O195">
        <v>220</v>
      </c>
      <c r="P195" t="s">
        <v>16875</v>
      </c>
    </row>
    <row r="196" spans="1:16">
      <c r="A196">
        <v>221</v>
      </c>
      <c r="B196" t="s">
        <v>15473</v>
      </c>
      <c r="H196">
        <v>261</v>
      </c>
      <c r="I196" t="s">
        <v>16987</v>
      </c>
      <c r="O196">
        <v>221</v>
      </c>
      <c r="P196" t="s">
        <v>16827</v>
      </c>
    </row>
    <row r="197" spans="1:16">
      <c r="A197">
        <v>222</v>
      </c>
      <c r="B197" t="s">
        <v>16885</v>
      </c>
      <c r="H197">
        <v>262</v>
      </c>
      <c r="I197" t="s">
        <v>16945</v>
      </c>
      <c r="O197">
        <v>222</v>
      </c>
      <c r="P197" t="s">
        <v>16814</v>
      </c>
    </row>
    <row r="198" spans="1:16">
      <c r="A198">
        <v>223</v>
      </c>
      <c r="B198" t="s">
        <v>16895</v>
      </c>
      <c r="H198">
        <v>263</v>
      </c>
      <c r="I198" t="s">
        <v>16899</v>
      </c>
      <c r="O198">
        <v>223</v>
      </c>
      <c r="P198" t="s">
        <v>16839</v>
      </c>
    </row>
    <row r="199" spans="1:16">
      <c r="A199">
        <v>224</v>
      </c>
      <c r="B199" t="s">
        <v>16901</v>
      </c>
      <c r="H199">
        <v>264</v>
      </c>
      <c r="I199" t="s">
        <v>16946</v>
      </c>
      <c r="O199">
        <v>224</v>
      </c>
      <c r="P199" t="s">
        <v>16765</v>
      </c>
    </row>
    <row r="200" spans="1:16">
      <c r="A200">
        <v>225</v>
      </c>
      <c r="B200" t="s">
        <v>16894</v>
      </c>
      <c r="H200">
        <v>265</v>
      </c>
      <c r="I200" t="s">
        <v>16906</v>
      </c>
      <c r="O200">
        <v>225</v>
      </c>
      <c r="P200" t="s">
        <v>16781</v>
      </c>
    </row>
    <row r="201" spans="1:16">
      <c r="A201">
        <v>226</v>
      </c>
      <c r="B201" t="s">
        <v>16889</v>
      </c>
      <c r="H201">
        <v>266</v>
      </c>
      <c r="I201" t="s">
        <v>16976</v>
      </c>
      <c r="O201">
        <v>226</v>
      </c>
      <c r="P201" t="s">
        <v>16861</v>
      </c>
    </row>
    <row r="202" spans="1:16">
      <c r="A202">
        <v>227</v>
      </c>
      <c r="B202" t="s">
        <v>16934</v>
      </c>
      <c r="H202">
        <v>267</v>
      </c>
      <c r="I202" t="s">
        <v>6117</v>
      </c>
      <c r="O202">
        <v>227</v>
      </c>
      <c r="P202" t="s">
        <v>16772</v>
      </c>
    </row>
    <row r="203" spans="1:16">
      <c r="A203">
        <v>229</v>
      </c>
      <c r="B203" t="s">
        <v>16894</v>
      </c>
      <c r="H203">
        <v>268</v>
      </c>
      <c r="I203" t="s">
        <v>16902</v>
      </c>
      <c r="O203">
        <v>229</v>
      </c>
      <c r="P203" t="s">
        <v>16850</v>
      </c>
    </row>
    <row r="204" spans="1:16">
      <c r="A204">
        <v>230</v>
      </c>
      <c r="B204" t="s">
        <v>16973</v>
      </c>
      <c r="H204">
        <v>269</v>
      </c>
      <c r="I204" t="s">
        <v>16939</v>
      </c>
      <c r="O204">
        <v>230</v>
      </c>
      <c r="P204" t="s">
        <v>16795</v>
      </c>
    </row>
    <row r="205" spans="1:16">
      <c r="A205">
        <v>232</v>
      </c>
      <c r="B205" t="s">
        <v>16905</v>
      </c>
      <c r="H205">
        <v>270</v>
      </c>
      <c r="I205" t="s">
        <v>17005</v>
      </c>
      <c r="O205">
        <v>232</v>
      </c>
      <c r="P205" t="s">
        <v>16790</v>
      </c>
    </row>
    <row r="206" spans="1:16">
      <c r="A206">
        <v>233</v>
      </c>
      <c r="B206" t="s">
        <v>16899</v>
      </c>
      <c r="H206">
        <v>176</v>
      </c>
      <c r="I206" t="s">
        <v>16899</v>
      </c>
      <c r="O206">
        <v>233</v>
      </c>
      <c r="P206" t="s">
        <v>16833</v>
      </c>
    </row>
    <row r="207" spans="1:16">
      <c r="A207">
        <v>234</v>
      </c>
      <c r="B207" t="s">
        <v>16884</v>
      </c>
      <c r="H207">
        <v>177</v>
      </c>
      <c r="I207" t="s">
        <v>16907</v>
      </c>
      <c r="O207">
        <v>234</v>
      </c>
      <c r="P207" t="s">
        <v>16794</v>
      </c>
    </row>
    <row r="208" spans="1:16">
      <c r="A208">
        <v>235</v>
      </c>
      <c r="B208" t="s">
        <v>16899</v>
      </c>
      <c r="H208">
        <v>178</v>
      </c>
      <c r="I208" t="s">
        <v>6111</v>
      </c>
      <c r="O208">
        <v>235</v>
      </c>
      <c r="P208" t="s">
        <v>16789</v>
      </c>
    </row>
    <row r="209" spans="1:16">
      <c r="A209">
        <v>236</v>
      </c>
      <c r="B209" t="s">
        <v>16968</v>
      </c>
      <c r="H209">
        <v>179</v>
      </c>
      <c r="I209" t="s">
        <v>16938</v>
      </c>
      <c r="O209">
        <v>236</v>
      </c>
      <c r="P209" t="s">
        <v>16787</v>
      </c>
    </row>
    <row r="210" spans="1:16">
      <c r="A210">
        <v>237</v>
      </c>
      <c r="B210" t="s">
        <v>16884</v>
      </c>
      <c r="H210">
        <v>180</v>
      </c>
      <c r="I210" t="s">
        <v>16929</v>
      </c>
      <c r="O210">
        <v>237</v>
      </c>
      <c r="P210" t="s">
        <v>16857</v>
      </c>
    </row>
    <row r="211" spans="1:16">
      <c r="A211">
        <v>238</v>
      </c>
      <c r="B211" t="s">
        <v>16927</v>
      </c>
      <c r="H211">
        <v>181</v>
      </c>
      <c r="I211" t="s">
        <v>17005</v>
      </c>
      <c r="O211">
        <v>238</v>
      </c>
      <c r="P211" t="s">
        <v>16814</v>
      </c>
    </row>
    <row r="212" spans="1:16">
      <c r="A212">
        <v>239</v>
      </c>
      <c r="B212" t="s">
        <v>7</v>
      </c>
      <c r="H212">
        <v>227</v>
      </c>
      <c r="I212" t="s">
        <v>16903</v>
      </c>
      <c r="O212">
        <v>239</v>
      </c>
      <c r="P212" t="s">
        <v>16838</v>
      </c>
    </row>
    <row r="213" spans="1:16">
      <c r="A213">
        <v>240</v>
      </c>
      <c r="B213" t="s">
        <v>16911</v>
      </c>
      <c r="H213">
        <v>228</v>
      </c>
      <c r="I213" t="s">
        <v>17005</v>
      </c>
      <c r="O213">
        <v>240</v>
      </c>
      <c r="P213" t="s">
        <v>16794</v>
      </c>
    </row>
    <row r="214" spans="1:16">
      <c r="A214">
        <v>241</v>
      </c>
      <c r="B214" t="s">
        <v>1106</v>
      </c>
      <c r="H214">
        <v>229</v>
      </c>
      <c r="I214" t="s">
        <v>16885</v>
      </c>
      <c r="O214">
        <v>241</v>
      </c>
      <c r="P214" t="s">
        <v>16766</v>
      </c>
    </row>
    <row r="215" spans="1:16">
      <c r="A215">
        <v>242</v>
      </c>
      <c r="B215" t="s">
        <v>16985</v>
      </c>
      <c r="H215">
        <v>271</v>
      </c>
      <c r="I215" t="s">
        <v>17011</v>
      </c>
      <c r="O215">
        <v>242</v>
      </c>
      <c r="P215" t="s">
        <v>16765</v>
      </c>
    </row>
    <row r="216" spans="1:16">
      <c r="A216">
        <v>243</v>
      </c>
      <c r="B216" t="s">
        <v>16947</v>
      </c>
      <c r="H216">
        <v>272</v>
      </c>
      <c r="I216" t="s">
        <v>16921</v>
      </c>
      <c r="O216">
        <v>243</v>
      </c>
      <c r="P216" t="s">
        <v>16864</v>
      </c>
    </row>
    <row r="217" spans="1:16">
      <c r="A217">
        <v>244</v>
      </c>
      <c r="B217" t="s">
        <v>16911</v>
      </c>
      <c r="H217">
        <v>273</v>
      </c>
      <c r="I217" t="s">
        <v>17005</v>
      </c>
      <c r="O217">
        <v>244</v>
      </c>
      <c r="P217" t="s">
        <v>16863</v>
      </c>
    </row>
    <row r="218" spans="1:16">
      <c r="A218">
        <v>245</v>
      </c>
      <c r="B218" t="s">
        <v>16917</v>
      </c>
      <c r="H218">
        <v>274</v>
      </c>
      <c r="I218" t="s">
        <v>16985</v>
      </c>
      <c r="O218">
        <v>245</v>
      </c>
      <c r="P218" t="s">
        <v>16782</v>
      </c>
    </row>
    <row r="219" spans="1:16">
      <c r="A219">
        <v>246</v>
      </c>
      <c r="B219" t="s">
        <v>16905</v>
      </c>
      <c r="H219">
        <v>275</v>
      </c>
      <c r="I219" t="s">
        <v>16941</v>
      </c>
      <c r="O219">
        <v>246</v>
      </c>
      <c r="P219" t="s">
        <v>16789</v>
      </c>
    </row>
    <row r="220" spans="1:16">
      <c r="A220">
        <v>247</v>
      </c>
      <c r="B220" t="s">
        <v>16941</v>
      </c>
      <c r="H220">
        <v>276</v>
      </c>
      <c r="I220" t="s">
        <v>16926</v>
      </c>
      <c r="O220">
        <v>247</v>
      </c>
      <c r="P220" t="s">
        <v>16846</v>
      </c>
    </row>
    <row r="221" spans="1:16">
      <c r="A221">
        <v>248</v>
      </c>
      <c r="B221" t="s">
        <v>16885</v>
      </c>
      <c r="H221">
        <v>277</v>
      </c>
      <c r="I221" t="s">
        <v>16905</v>
      </c>
      <c r="O221">
        <v>248</v>
      </c>
      <c r="P221" t="s">
        <v>16867</v>
      </c>
    </row>
    <row r="222" spans="1:16">
      <c r="A222">
        <v>249</v>
      </c>
      <c r="B222" t="s">
        <v>16971</v>
      </c>
      <c r="H222">
        <v>278</v>
      </c>
      <c r="I222" t="s">
        <v>6117</v>
      </c>
      <c r="O222">
        <v>249</v>
      </c>
      <c r="P222" t="s">
        <v>16775</v>
      </c>
    </row>
    <row r="223" spans="1:16">
      <c r="A223">
        <v>250</v>
      </c>
      <c r="B223" t="s">
        <v>16899</v>
      </c>
      <c r="H223">
        <v>279</v>
      </c>
      <c r="I223" t="s">
        <v>17005</v>
      </c>
      <c r="O223">
        <v>250</v>
      </c>
      <c r="P223" t="s">
        <v>16766</v>
      </c>
    </row>
    <row r="224" spans="1:16">
      <c r="A224">
        <v>251</v>
      </c>
      <c r="B224" t="s">
        <v>16961</v>
      </c>
      <c r="H224">
        <v>280</v>
      </c>
      <c r="I224" t="s">
        <v>16963</v>
      </c>
      <c r="O224">
        <v>251</v>
      </c>
      <c r="P224" t="s">
        <v>16775</v>
      </c>
    </row>
    <row r="225" spans="1:16">
      <c r="A225">
        <v>252</v>
      </c>
      <c r="B225" t="s">
        <v>16934</v>
      </c>
      <c r="H225">
        <v>281</v>
      </c>
      <c r="I225" t="s">
        <v>15473</v>
      </c>
      <c r="O225">
        <v>252</v>
      </c>
      <c r="P225" t="s">
        <v>16854</v>
      </c>
    </row>
    <row r="226" spans="1:16">
      <c r="A226">
        <v>253</v>
      </c>
      <c r="B226" t="s">
        <v>16909</v>
      </c>
      <c r="H226">
        <v>191</v>
      </c>
      <c r="I226" t="s">
        <v>15984</v>
      </c>
      <c r="O226">
        <v>253</v>
      </c>
      <c r="P226" t="s">
        <v>16781</v>
      </c>
    </row>
    <row r="227" spans="1:16">
      <c r="A227">
        <v>254</v>
      </c>
      <c r="B227" t="s">
        <v>16884</v>
      </c>
      <c r="H227">
        <v>192</v>
      </c>
      <c r="I227" t="s">
        <v>16970</v>
      </c>
      <c r="O227">
        <v>254</v>
      </c>
      <c r="P227" t="s">
        <v>16766</v>
      </c>
    </row>
    <row r="228" spans="1:16">
      <c r="A228">
        <v>255</v>
      </c>
      <c r="B228" t="s">
        <v>16983</v>
      </c>
      <c r="H228">
        <v>193</v>
      </c>
      <c r="I228" t="s">
        <v>17012</v>
      </c>
      <c r="O228">
        <v>255</v>
      </c>
      <c r="P228" t="s">
        <v>16796</v>
      </c>
    </row>
    <row r="229" spans="1:16">
      <c r="A229">
        <v>256</v>
      </c>
      <c r="B229" t="s">
        <v>16885</v>
      </c>
      <c r="H229">
        <v>194</v>
      </c>
      <c r="I229" t="s">
        <v>16907</v>
      </c>
      <c r="O229">
        <v>256</v>
      </c>
      <c r="P229" t="s">
        <v>16775</v>
      </c>
    </row>
    <row r="230" spans="1:16">
      <c r="A230">
        <v>257</v>
      </c>
      <c r="B230" t="s">
        <v>16907</v>
      </c>
      <c r="H230">
        <v>195</v>
      </c>
      <c r="I230" t="s">
        <v>17006</v>
      </c>
      <c r="O230">
        <v>257</v>
      </c>
      <c r="P230" t="s">
        <v>16769</v>
      </c>
    </row>
    <row r="231" spans="1:16">
      <c r="A231">
        <v>258</v>
      </c>
      <c r="B231" t="s">
        <v>16899</v>
      </c>
      <c r="H231">
        <v>196</v>
      </c>
      <c r="I231" t="s">
        <v>16885</v>
      </c>
      <c r="O231">
        <v>258</v>
      </c>
      <c r="P231" t="s">
        <v>16796</v>
      </c>
    </row>
    <row r="232" spans="1:16">
      <c r="A232">
        <v>259</v>
      </c>
      <c r="B232" t="s">
        <v>16962</v>
      </c>
      <c r="H232">
        <v>197</v>
      </c>
      <c r="I232" t="s">
        <v>16885</v>
      </c>
      <c r="O232">
        <v>259</v>
      </c>
      <c r="P232" t="s">
        <v>16777</v>
      </c>
    </row>
    <row r="233" spans="1:16">
      <c r="A233">
        <v>260</v>
      </c>
      <c r="B233" t="s">
        <v>16907</v>
      </c>
      <c r="H233">
        <v>198</v>
      </c>
      <c r="I233" t="s">
        <v>16961</v>
      </c>
      <c r="O233">
        <v>260</v>
      </c>
      <c r="P233" t="s">
        <v>16848</v>
      </c>
    </row>
    <row r="234" spans="1:16">
      <c r="A234">
        <v>261</v>
      </c>
      <c r="B234" t="s">
        <v>16899</v>
      </c>
      <c r="H234">
        <v>199</v>
      </c>
      <c r="I234" t="s">
        <v>17006</v>
      </c>
      <c r="O234">
        <v>261</v>
      </c>
      <c r="P234" t="s">
        <v>16786</v>
      </c>
    </row>
    <row r="235" spans="1:16">
      <c r="A235">
        <v>262</v>
      </c>
      <c r="B235" t="s">
        <v>16885</v>
      </c>
      <c r="H235">
        <v>230</v>
      </c>
      <c r="I235" t="s">
        <v>16979</v>
      </c>
      <c r="O235">
        <v>262</v>
      </c>
      <c r="P235" t="s">
        <v>16794</v>
      </c>
    </row>
    <row r="236" spans="1:16">
      <c r="A236">
        <v>263</v>
      </c>
      <c r="B236" t="s">
        <v>15709</v>
      </c>
      <c r="H236">
        <v>231</v>
      </c>
      <c r="I236" t="s">
        <v>17013</v>
      </c>
      <c r="O236">
        <v>263</v>
      </c>
      <c r="P236" t="s">
        <v>16871</v>
      </c>
    </row>
    <row r="237" spans="1:16">
      <c r="A237">
        <v>264</v>
      </c>
      <c r="B237" t="s">
        <v>16889</v>
      </c>
      <c r="H237">
        <v>232</v>
      </c>
      <c r="I237" t="s">
        <v>16885</v>
      </c>
      <c r="O237">
        <v>264</v>
      </c>
      <c r="P237" t="s">
        <v>16766</v>
      </c>
    </row>
    <row r="238" spans="1:16">
      <c r="A238">
        <v>265</v>
      </c>
      <c r="B238" t="s">
        <v>16941</v>
      </c>
      <c r="H238">
        <v>233</v>
      </c>
      <c r="I238" t="s">
        <v>16933</v>
      </c>
      <c r="O238">
        <v>265</v>
      </c>
      <c r="P238" t="s">
        <v>16859</v>
      </c>
    </row>
    <row r="239" spans="1:16">
      <c r="A239">
        <v>266</v>
      </c>
      <c r="B239" t="s">
        <v>16926</v>
      </c>
      <c r="H239">
        <v>234</v>
      </c>
      <c r="I239" t="s">
        <v>16917</v>
      </c>
      <c r="O239">
        <v>266</v>
      </c>
      <c r="P239" t="s">
        <v>16794</v>
      </c>
    </row>
    <row r="240" spans="1:16">
      <c r="A240">
        <v>267</v>
      </c>
      <c r="B240" t="s">
        <v>16965</v>
      </c>
      <c r="H240">
        <v>235</v>
      </c>
      <c r="I240" t="s">
        <v>16910</v>
      </c>
      <c r="O240">
        <v>267</v>
      </c>
      <c r="P240" t="s">
        <v>16784</v>
      </c>
    </row>
    <row r="241" spans="1:16">
      <c r="A241">
        <v>268</v>
      </c>
      <c r="B241" t="s">
        <v>16945</v>
      </c>
      <c r="H241">
        <v>159</v>
      </c>
      <c r="I241" t="s">
        <v>16960</v>
      </c>
      <c r="O241">
        <v>268</v>
      </c>
      <c r="P241" t="s">
        <v>16866</v>
      </c>
    </row>
    <row r="242" spans="1:16">
      <c r="A242">
        <v>269</v>
      </c>
      <c r="B242" t="s">
        <v>16939</v>
      </c>
      <c r="H242">
        <v>160</v>
      </c>
      <c r="I242" t="s">
        <v>16953</v>
      </c>
      <c r="O242">
        <v>269</v>
      </c>
      <c r="P242" t="s">
        <v>16856</v>
      </c>
    </row>
    <row r="243" spans="1:16">
      <c r="A243">
        <v>271</v>
      </c>
      <c r="B243" t="s">
        <v>6117</v>
      </c>
      <c r="H243">
        <v>161</v>
      </c>
      <c r="I243" t="s">
        <v>16899</v>
      </c>
      <c r="O243">
        <v>271</v>
      </c>
      <c r="P243" t="s">
        <v>16796</v>
      </c>
    </row>
    <row r="244" spans="1:16">
      <c r="A244">
        <v>272</v>
      </c>
      <c r="B244" t="s">
        <v>16909</v>
      </c>
      <c r="H244">
        <v>162</v>
      </c>
      <c r="I244" t="s">
        <v>1106</v>
      </c>
      <c r="O244">
        <v>272</v>
      </c>
      <c r="P244" t="s">
        <v>17004</v>
      </c>
    </row>
    <row r="245" spans="1:16">
      <c r="A245">
        <v>274</v>
      </c>
      <c r="B245" t="s">
        <v>16907</v>
      </c>
      <c r="H245">
        <v>163</v>
      </c>
      <c r="I245" t="s">
        <v>17014</v>
      </c>
      <c r="O245">
        <v>274</v>
      </c>
      <c r="P245" t="s">
        <v>16794</v>
      </c>
    </row>
    <row r="246" spans="1:16">
      <c r="A246">
        <v>275</v>
      </c>
      <c r="B246" t="s">
        <v>16944</v>
      </c>
      <c r="H246">
        <v>164</v>
      </c>
      <c r="I246" t="s">
        <v>16894</v>
      </c>
      <c r="O246">
        <v>275</v>
      </c>
      <c r="P246" t="s">
        <v>16836</v>
      </c>
    </row>
    <row r="247" spans="1:16">
      <c r="A247">
        <v>276</v>
      </c>
      <c r="B247" t="s">
        <v>16918</v>
      </c>
      <c r="H247">
        <v>165</v>
      </c>
      <c r="I247" t="s">
        <v>16926</v>
      </c>
      <c r="O247">
        <v>276</v>
      </c>
      <c r="P247" t="s">
        <v>16775</v>
      </c>
    </row>
    <row r="248" spans="1:16">
      <c r="A248">
        <v>277</v>
      </c>
      <c r="B248" t="s">
        <v>16885</v>
      </c>
      <c r="H248">
        <v>166</v>
      </c>
      <c r="I248" t="s">
        <v>16884</v>
      </c>
      <c r="O248">
        <v>277</v>
      </c>
      <c r="P248" t="s">
        <v>16793</v>
      </c>
    </row>
    <row r="249" spans="1:16">
      <c r="A249">
        <v>278</v>
      </c>
      <c r="B249" t="s">
        <v>16884</v>
      </c>
      <c r="H249">
        <v>167</v>
      </c>
      <c r="I249" t="s">
        <v>16900</v>
      </c>
      <c r="O249">
        <v>278</v>
      </c>
      <c r="P249" t="s">
        <v>16791</v>
      </c>
    </row>
    <row r="250" spans="1:16">
      <c r="A250">
        <v>280</v>
      </c>
      <c r="B250" t="s">
        <v>16933</v>
      </c>
      <c r="H250">
        <v>168</v>
      </c>
      <c r="I250" t="s">
        <v>16899</v>
      </c>
      <c r="O250">
        <v>280</v>
      </c>
      <c r="P250" t="s">
        <v>16804</v>
      </c>
    </row>
    <row r="251" spans="1:16">
      <c r="A251">
        <v>281</v>
      </c>
      <c r="B251" t="s">
        <v>6117</v>
      </c>
      <c r="H251">
        <v>169</v>
      </c>
      <c r="I251" t="s">
        <v>17006</v>
      </c>
      <c r="O251">
        <v>281</v>
      </c>
      <c r="P251" t="s">
        <v>16764</v>
      </c>
    </row>
    <row r="252" spans="1:16">
      <c r="A252">
        <v>282</v>
      </c>
      <c r="B252" t="s">
        <v>16899</v>
      </c>
      <c r="H252">
        <v>170</v>
      </c>
      <c r="I252" t="s">
        <v>17005</v>
      </c>
      <c r="O252">
        <v>282</v>
      </c>
      <c r="P252" t="s">
        <v>16997</v>
      </c>
    </row>
    <row r="253" spans="1:16">
      <c r="A253">
        <v>283</v>
      </c>
      <c r="B253" t="s">
        <v>16980</v>
      </c>
      <c r="H253">
        <v>173</v>
      </c>
      <c r="I253" t="s">
        <v>16907</v>
      </c>
      <c r="O253">
        <v>283</v>
      </c>
      <c r="P253" t="s">
        <v>16836</v>
      </c>
    </row>
    <row r="254" spans="1:16">
      <c r="A254">
        <v>76</v>
      </c>
      <c r="B254" t="s">
        <v>16990</v>
      </c>
      <c r="H254">
        <v>174</v>
      </c>
      <c r="I254" t="s">
        <v>16922</v>
      </c>
    </row>
    <row r="255" spans="1:16">
      <c r="A255">
        <v>90</v>
      </c>
      <c r="B255" t="s">
        <v>16982</v>
      </c>
      <c r="H255">
        <v>175</v>
      </c>
      <c r="I255" t="s">
        <v>16892</v>
      </c>
    </row>
    <row r="256" spans="1:16">
      <c r="A256">
        <v>114</v>
      </c>
      <c r="B256" t="s">
        <v>39</v>
      </c>
      <c r="H256">
        <v>182</v>
      </c>
      <c r="I256" t="s">
        <v>16903</v>
      </c>
    </row>
    <row r="257" spans="1:9">
      <c r="A257">
        <v>170</v>
      </c>
      <c r="B257" t="s">
        <v>16889</v>
      </c>
      <c r="H257">
        <v>209</v>
      </c>
      <c r="I257" t="s">
        <v>16971</v>
      </c>
    </row>
    <row r="258" spans="1:9">
      <c r="A258">
        <v>181</v>
      </c>
      <c r="B258" t="s">
        <v>16995</v>
      </c>
      <c r="H258">
        <v>210</v>
      </c>
      <c r="I258" t="s">
        <v>16911</v>
      </c>
    </row>
    <row r="259" spans="1:9">
      <c r="A259">
        <v>185</v>
      </c>
      <c r="B259" t="s">
        <v>16918</v>
      </c>
      <c r="H259">
        <v>211</v>
      </c>
      <c r="I259" t="s">
        <v>16965</v>
      </c>
    </row>
    <row r="260" spans="1:9">
      <c r="A260">
        <v>189</v>
      </c>
      <c r="B260" t="s">
        <v>16991</v>
      </c>
      <c r="H260">
        <v>212</v>
      </c>
      <c r="I260" t="s">
        <v>16918</v>
      </c>
    </row>
    <row r="261" spans="1:9">
      <c r="A261">
        <v>228</v>
      </c>
      <c r="B261" t="s">
        <v>16994</v>
      </c>
      <c r="H261">
        <v>213</v>
      </c>
      <c r="I261" t="s">
        <v>16885</v>
      </c>
    </row>
    <row r="262" spans="1:9">
      <c r="A262">
        <v>270</v>
      </c>
      <c r="B262" t="s">
        <v>16990</v>
      </c>
      <c r="H262">
        <v>214</v>
      </c>
      <c r="I262" t="s">
        <v>16884</v>
      </c>
    </row>
    <row r="263" spans="1:9">
      <c r="A263">
        <v>273</v>
      </c>
      <c r="B263" t="s">
        <v>16993</v>
      </c>
      <c r="H263">
        <v>215</v>
      </c>
      <c r="I263" t="s">
        <v>16920</v>
      </c>
    </row>
    <row r="264" spans="1:9">
      <c r="A264">
        <v>279</v>
      </c>
      <c r="B264" t="s">
        <v>16992</v>
      </c>
      <c r="H264">
        <v>216</v>
      </c>
      <c r="I264" t="s">
        <v>16885</v>
      </c>
    </row>
    <row r="265" spans="1:9">
      <c r="H265">
        <v>217</v>
      </c>
      <c r="I265" t="s">
        <v>16977</v>
      </c>
    </row>
    <row r="266" spans="1:9">
      <c r="H266">
        <v>218</v>
      </c>
      <c r="I266" t="s">
        <v>1106</v>
      </c>
    </row>
    <row r="267" spans="1:9">
      <c r="H267">
        <v>282</v>
      </c>
      <c r="I267" t="s">
        <v>16929</v>
      </c>
    </row>
    <row r="268" spans="1:9">
      <c r="H268">
        <v>283</v>
      </c>
      <c r="I268" t="s">
        <v>16964</v>
      </c>
    </row>
    <row r="270" spans="1:9">
      <c r="H270">
        <f>267</f>
        <v>267</v>
      </c>
    </row>
    <row r="271" spans="1:9">
      <c r="H271">
        <v>11</v>
      </c>
      <c r="I271" t="s">
        <v>17015</v>
      </c>
    </row>
    <row r="272" spans="1:9">
      <c r="H272">
        <v>2</v>
      </c>
      <c r="I272" t="s">
        <v>17016</v>
      </c>
    </row>
    <row r="273" spans="8:9">
      <c r="H273">
        <v>1</v>
      </c>
      <c r="I273" t="s">
        <v>17017</v>
      </c>
    </row>
    <row r="274" spans="8:9">
      <c r="H274">
        <v>1</v>
      </c>
      <c r="I274" t="s">
        <v>17019</v>
      </c>
    </row>
    <row r="275" spans="8:9">
      <c r="H275">
        <v>7</v>
      </c>
      <c r="I275" t="s">
        <v>17018</v>
      </c>
    </row>
    <row r="276" spans="8:9">
      <c r="H276">
        <v>10</v>
      </c>
      <c r="I276" t="s">
        <v>17006</v>
      </c>
    </row>
    <row r="277" spans="8:9">
      <c r="H277">
        <f>SUM(H271:H276)</f>
        <v>32</v>
      </c>
    </row>
    <row r="278" spans="8:9">
      <c r="H278">
        <f>H270-H277+1</f>
        <v>236</v>
      </c>
    </row>
  </sheetData>
  <sortState ref="K2:L129">
    <sortCondition descending="1" ref="L2:L129"/>
  </sortState>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50"/>
  <dimension ref="A1:AT256"/>
  <sheetViews>
    <sheetView topLeftCell="AJ1" workbookViewId="0">
      <selection activeCell="AT1" sqref="AT1"/>
    </sheetView>
  </sheetViews>
  <sheetFormatPr defaultRowHeight="15"/>
  <cols>
    <col min="1" max="1" width="20.28515625" bestFit="1" customWidth="1"/>
    <col min="3" max="3" width="14.7109375" bestFit="1" customWidth="1"/>
    <col min="8" max="8" width="17" customWidth="1"/>
    <col min="20" max="20" width="13.85546875" customWidth="1"/>
    <col min="21" max="21" width="10.140625" bestFit="1" customWidth="1"/>
    <col min="22" max="22" width="18.42578125" bestFit="1" customWidth="1"/>
    <col min="23" max="23" width="10.7109375" bestFit="1" customWidth="1"/>
    <col min="24" max="24" width="10.140625" bestFit="1" customWidth="1"/>
    <col min="25" max="25" width="13.140625" bestFit="1" customWidth="1"/>
    <col min="26" max="26" width="24.7109375" bestFit="1" customWidth="1"/>
    <col min="27" max="27" width="9.5703125" customWidth="1"/>
    <col min="28" max="28" width="24.7109375" customWidth="1"/>
    <col min="29" max="29" width="13.140625" bestFit="1" customWidth="1"/>
    <col min="30" max="30" width="22.5703125" customWidth="1"/>
    <col min="31" max="31" width="10.42578125" bestFit="1" customWidth="1"/>
    <col min="32" max="32" width="13.140625" bestFit="1" customWidth="1"/>
    <col min="33" max="36" width="13.140625" customWidth="1"/>
    <col min="37" max="37" width="18.7109375" bestFit="1" customWidth="1"/>
    <col min="38" max="38" width="13.140625" bestFit="1" customWidth="1"/>
    <col min="40" max="40" width="13.140625" bestFit="1" customWidth="1"/>
    <col min="42" max="42" width="13.140625" bestFit="1" customWidth="1"/>
    <col min="43" max="43" width="10" bestFit="1" customWidth="1"/>
    <col min="44" max="44" width="13.140625" bestFit="1" customWidth="1"/>
    <col min="45" max="45" width="18" bestFit="1" customWidth="1"/>
    <col min="46" max="46" width="13.140625" bestFit="1" customWidth="1"/>
  </cols>
  <sheetData>
    <row r="1" spans="1:46">
      <c r="A1" t="s">
        <v>19400</v>
      </c>
      <c r="B1" t="s">
        <v>14860</v>
      </c>
      <c r="C1" t="s">
        <v>19401</v>
      </c>
      <c r="D1" t="s">
        <v>14860</v>
      </c>
      <c r="F1" t="s">
        <v>20171</v>
      </c>
      <c r="H1" t="s">
        <v>20172</v>
      </c>
      <c r="K1" t="s">
        <v>21677</v>
      </c>
      <c r="N1" t="s">
        <v>21678</v>
      </c>
      <c r="U1" t="s">
        <v>28696</v>
      </c>
      <c r="AQ1" t="s">
        <v>28697</v>
      </c>
    </row>
    <row r="2" spans="1:46">
      <c r="A2" t="s">
        <v>19145</v>
      </c>
      <c r="B2" t="str">
        <f>RIGHT(A2,LEN(A2)-FIND("@",SUBSTITUTE(A2," ","@",LEN(A2)-LEN(SUBSTITUTE(A2," ",""))),1))</f>
        <v>30</v>
      </c>
      <c r="C2" t="s">
        <v>19402</v>
      </c>
      <c r="D2" t="s">
        <v>19512</v>
      </c>
      <c r="F2" t="s">
        <v>19402</v>
      </c>
      <c r="H2" t="str">
        <f>VLOOKUP(C2,$F$2:$F$256,1,FALSE)</f>
        <v>Shuriken</v>
      </c>
      <c r="I2" t="str">
        <f>VLOOKUP(F2,ItemDump!$A$2:$AQ$257,42,FALSE)</f>
        <v>[95, 4]</v>
      </c>
      <c r="J2" t="str">
        <f t="shared" ref="J2:J65" si="0">D2</f>
        <v>30</v>
      </c>
      <c r="K2" t="str">
        <f>I2&amp;" : "&amp;J2&amp;", "</f>
        <v xml:space="preserve">[95, 4] : 30, </v>
      </c>
      <c r="M2" t="str">
        <f>MID(N2,1,FIND(":",N2,1)-2)</f>
        <v>222</v>
      </c>
      <c r="N2" s="5" t="s">
        <v>21933</v>
      </c>
      <c r="O2" t="str">
        <f>N2&amp;"   # "&amp;R2</f>
        <v>222 : 10,    # Moogle Charm</v>
      </c>
      <c r="Q2">
        <f t="shared" ref="Q2:Q65" si="1">M2*1</f>
        <v>222</v>
      </c>
      <c r="R2" t="str">
        <f>VLOOKUP(Q2,ItemDump!$AQ$2:$AR$257,2,FALSE)</f>
        <v>Moogle Charm</v>
      </c>
      <c r="T2" t="s">
        <v>28698</v>
      </c>
      <c r="U2" t="s">
        <v>28699</v>
      </c>
      <c r="V2" t="s">
        <v>28700</v>
      </c>
      <c r="W2" t="s">
        <v>28701</v>
      </c>
      <c r="X2" t="s">
        <v>28702</v>
      </c>
      <c r="Y2" t="s">
        <v>28703</v>
      </c>
      <c r="Z2" t="s">
        <v>28704</v>
      </c>
      <c r="AA2" t="s">
        <v>28789</v>
      </c>
      <c r="AC2" t="s">
        <v>28703</v>
      </c>
      <c r="AE2" t="s">
        <v>28705</v>
      </c>
      <c r="AF2" t="s">
        <v>28703</v>
      </c>
      <c r="AG2" t="s">
        <v>28706</v>
      </c>
      <c r="AH2" t="s">
        <v>28789</v>
      </c>
      <c r="AI2" t="s">
        <v>28703</v>
      </c>
      <c r="AK2" t="s">
        <v>28707</v>
      </c>
      <c r="AL2" t="s">
        <v>28703</v>
      </c>
      <c r="AM2" t="s">
        <v>9756</v>
      </c>
      <c r="AN2" t="s">
        <v>28703</v>
      </c>
      <c r="AO2" t="s">
        <v>28708</v>
      </c>
      <c r="AP2" t="s">
        <v>28703</v>
      </c>
      <c r="AQ2" t="s">
        <v>9758</v>
      </c>
      <c r="AR2" t="s">
        <v>28703</v>
      </c>
      <c r="AS2" t="s">
        <v>28704</v>
      </c>
      <c r="AT2" t="s">
        <v>28703</v>
      </c>
    </row>
    <row r="3" spans="1:46">
      <c r="A3" t="s">
        <v>19146</v>
      </c>
      <c r="B3" t="str">
        <f>RIGHT(A3,LEN(A3)-FIND("@",SUBSTITUTE(A3," ","@",LEN(A3)-LEN(SUBSTITUTE(A3," ",""))),1))</f>
        <v>50</v>
      </c>
      <c r="C3" t="s">
        <v>19403</v>
      </c>
      <c r="D3" t="s">
        <v>19513</v>
      </c>
      <c r="F3" t="s">
        <v>19403</v>
      </c>
      <c r="H3" t="str">
        <f t="shared" ref="H3:H66" si="2">VLOOKUP(C3,$F$2:$F$256,1,FALSE)</f>
        <v>Leather Hat</v>
      </c>
      <c r="I3" t="str">
        <f>VLOOKUP(F3,ItemDump!$A$2:$AQ$257,42,FALSE)</f>
        <v>[246, 6]</v>
      </c>
      <c r="J3" t="str">
        <f t="shared" si="0"/>
        <v>50</v>
      </c>
      <c r="K3" t="str">
        <f t="shared" ref="K3:K66" si="3">I3&amp;" : "&amp;J3&amp;", "</f>
        <v xml:space="preserve">[246, 6] : 50, </v>
      </c>
      <c r="M3" t="str">
        <f t="shared" ref="M3:M66" si="4">MID(N3,1,FIND(":",N3,1)-2)</f>
        <v>65</v>
      </c>
      <c r="N3" t="s">
        <v>21679</v>
      </c>
      <c r="O3" t="str">
        <f t="shared" ref="O3:O66" si="5">N3&amp;"   # "&amp;R3</f>
        <v>65 : 30,    # Shuriken</v>
      </c>
      <c r="Q3">
        <f t="shared" si="1"/>
        <v>65</v>
      </c>
      <c r="R3" t="str">
        <f>VLOOKUP(Q3,ItemDump!$AQ$2:$AR$257,2,FALSE)</f>
        <v>Shuriken</v>
      </c>
      <c r="T3" t="s">
        <v>1065</v>
      </c>
      <c r="U3">
        <v>19</v>
      </c>
      <c r="V3">
        <f>U3*50</f>
        <v>950</v>
      </c>
      <c r="W3" t="s">
        <v>6299</v>
      </c>
      <c r="X3">
        <v>1</v>
      </c>
      <c r="Y3">
        <f>X3*1000</f>
        <v>1000</v>
      </c>
      <c r="Z3" t="s">
        <v>28709</v>
      </c>
      <c r="AA3" t="s">
        <v>28709</v>
      </c>
      <c r="AB3" t="s">
        <v>19483</v>
      </c>
      <c r="AC3" t="str">
        <f>VLOOKUP(AB3,$F$2:$J$256,5,FALSE)</f>
        <v>25000</v>
      </c>
      <c r="AD3" t="str">
        <f>AB3&amp;" - "&amp;AA3</f>
        <v>Charm Bangle - 1/2 enc</v>
      </c>
      <c r="AE3" t="s">
        <v>1065</v>
      </c>
      <c r="AF3">
        <f>VLOOKUP(AE3,$T$3:$V$56,3,FALSE)</f>
        <v>950</v>
      </c>
      <c r="AG3" t="s">
        <v>28710</v>
      </c>
      <c r="AH3" t="s">
        <v>28836</v>
      </c>
      <c r="AJ3">
        <v>25000</v>
      </c>
      <c r="AK3" t="s">
        <v>1065</v>
      </c>
      <c r="AL3">
        <v>500</v>
      </c>
      <c r="AM3" t="s">
        <v>1065</v>
      </c>
      <c r="AN3">
        <v>5000</v>
      </c>
      <c r="AO3" t="s">
        <v>1065</v>
      </c>
      <c r="AP3">
        <v>3500</v>
      </c>
      <c r="AQ3" t="s">
        <v>1065</v>
      </c>
      <c r="AR3">
        <v>-10000</v>
      </c>
      <c r="AS3" t="s">
        <v>28711</v>
      </c>
      <c r="AT3">
        <v>-5000</v>
      </c>
    </row>
    <row r="4" spans="1:46">
      <c r="A4" t="s">
        <v>19147</v>
      </c>
      <c r="B4" t="str">
        <f t="shared" ref="B4:B67" si="6">RIGHT(A4,LEN(A4)-FIND("@",SUBSTITUTE(A4," ","@",LEN(A4)-LEN(SUBSTITUTE(A4," ",""))),1))</f>
        <v>50</v>
      </c>
      <c r="C4" t="s">
        <v>16907</v>
      </c>
      <c r="D4" t="s">
        <v>19513</v>
      </c>
      <c r="F4" t="s">
        <v>16907</v>
      </c>
      <c r="H4" t="str">
        <f t="shared" si="2"/>
        <v>Tonic</v>
      </c>
      <c r="I4" t="str">
        <f>VLOOKUP(F4,ItemDump!$A$2:$AQ$257,42,FALSE)</f>
        <v>[147, 17]</v>
      </c>
      <c r="J4" t="str">
        <f t="shared" si="0"/>
        <v>50</v>
      </c>
      <c r="K4" t="str">
        <f t="shared" si="3"/>
        <v xml:space="preserve">[147, 17] : 50, </v>
      </c>
      <c r="M4" t="str">
        <f t="shared" si="4"/>
        <v>105</v>
      </c>
      <c r="N4" t="s">
        <v>21680</v>
      </c>
      <c r="O4" t="str">
        <f t="shared" si="5"/>
        <v>105 : 50,    # Leather Hat</v>
      </c>
      <c r="Q4">
        <f t="shared" si="1"/>
        <v>105</v>
      </c>
      <c r="R4" t="str">
        <f>VLOOKUP(Q4,ItemDump!$AQ$2:$AR$257,2,FALSE)</f>
        <v>Leather Hat</v>
      </c>
      <c r="T4" t="s">
        <v>1066</v>
      </c>
      <c r="U4">
        <v>19</v>
      </c>
      <c r="V4">
        <f t="shared" ref="V4:V56" si="7">U4*50</f>
        <v>950</v>
      </c>
      <c r="W4" t="s">
        <v>6300</v>
      </c>
      <c r="X4">
        <v>1</v>
      </c>
      <c r="Y4">
        <f>X4*750</f>
        <v>750</v>
      </c>
      <c r="Z4" t="s">
        <v>28712</v>
      </c>
      <c r="AA4" t="s">
        <v>28712</v>
      </c>
      <c r="AB4" t="s">
        <v>16978</v>
      </c>
      <c r="AC4" t="str">
        <f t="shared" ref="AC4:AC62" si="8">VLOOKUP(AB4,$F$2:$J$256,5,FALSE)</f>
        <v>47700</v>
      </c>
      <c r="AD4" t="str">
        <f>AB4&amp;" - "&amp;AA4</f>
        <v>Moogle Charm - No enc</v>
      </c>
      <c r="AE4" t="s">
        <v>1066</v>
      </c>
      <c r="AF4">
        <f t="shared" ref="AF4:AF39" si="9">VLOOKUP(AE4,$T$3:$V$56,3,FALSE)</f>
        <v>950</v>
      </c>
      <c r="AG4" t="s">
        <v>28713</v>
      </c>
      <c r="AI4" t="s">
        <v>16920</v>
      </c>
      <c r="AJ4" t="str">
        <f>VLOOKUP(AI4,$F$2:$J$256,5,FALSE)</f>
        <v>25000</v>
      </c>
      <c r="AK4" t="s">
        <v>1066</v>
      </c>
      <c r="AL4">
        <v>500</v>
      </c>
      <c r="AM4" t="s">
        <v>1066</v>
      </c>
      <c r="AN4">
        <v>5000</v>
      </c>
      <c r="AO4" t="s">
        <v>1066</v>
      </c>
      <c r="AP4">
        <v>3500</v>
      </c>
      <c r="AQ4" t="s">
        <v>1066</v>
      </c>
      <c r="AR4">
        <v>-10000</v>
      </c>
      <c r="AS4" t="s">
        <v>28714</v>
      </c>
      <c r="AT4">
        <v>-5000</v>
      </c>
    </row>
    <row r="5" spans="1:46">
      <c r="A5" t="s">
        <v>19148</v>
      </c>
      <c r="B5" t="str">
        <f t="shared" si="6"/>
        <v>50</v>
      </c>
      <c r="C5" t="s">
        <v>16938</v>
      </c>
      <c r="D5" t="s">
        <v>19513</v>
      </c>
      <c r="F5" t="s">
        <v>16938</v>
      </c>
      <c r="H5" t="str">
        <f t="shared" si="2"/>
        <v>Antidote</v>
      </c>
      <c r="I5" t="str">
        <f>VLOOKUP(F5,ItemDump!$A$2:$AQ$257,42,FALSE)</f>
        <v>[90, 18]</v>
      </c>
      <c r="J5" t="str">
        <f t="shared" si="0"/>
        <v>50</v>
      </c>
      <c r="K5" t="str">
        <f t="shared" si="3"/>
        <v xml:space="preserve">[90, 18] : 50, </v>
      </c>
      <c r="M5" t="str">
        <f t="shared" si="4"/>
        <v>232</v>
      </c>
      <c r="N5" t="s">
        <v>21681</v>
      </c>
      <c r="O5" t="str">
        <f t="shared" si="5"/>
        <v>232 : 50,    # Tonic</v>
      </c>
      <c r="Q5">
        <f t="shared" si="1"/>
        <v>232</v>
      </c>
      <c r="R5" t="str">
        <f>VLOOKUP(Q5,ItemDump!$AQ$2:$AR$257,2,FALSE)</f>
        <v>Tonic</v>
      </c>
      <c r="T5" t="s">
        <v>1059</v>
      </c>
      <c r="U5">
        <v>18</v>
      </c>
      <c r="V5">
        <f t="shared" si="7"/>
        <v>900</v>
      </c>
      <c r="W5" t="s">
        <v>6301</v>
      </c>
      <c r="X5">
        <v>1</v>
      </c>
      <c r="Y5">
        <f>X5*500</f>
        <v>500</v>
      </c>
      <c r="Z5" t="s">
        <v>28715</v>
      </c>
      <c r="AB5" t="s">
        <v>19484</v>
      </c>
      <c r="AC5" t="str">
        <f t="shared" si="8"/>
        <v>25000</v>
      </c>
      <c r="AE5" t="s">
        <v>1059</v>
      </c>
      <c r="AF5">
        <f t="shared" si="9"/>
        <v>900</v>
      </c>
      <c r="AG5" t="s">
        <v>28716</v>
      </c>
      <c r="AH5" t="s">
        <v>28845</v>
      </c>
      <c r="AI5" t="s">
        <v>16961</v>
      </c>
      <c r="AJ5" t="str">
        <f t="shared" ref="AJ5:AJ14" si="10">VLOOKUP(AI5,$F$2:$J$256,5,FALSE)</f>
        <v>40400</v>
      </c>
      <c r="AK5" t="s">
        <v>1059</v>
      </c>
      <c r="AL5">
        <v>500</v>
      </c>
      <c r="AM5" t="s">
        <v>1059</v>
      </c>
      <c r="AN5">
        <v>5000</v>
      </c>
      <c r="AO5" t="s">
        <v>1059</v>
      </c>
      <c r="AP5">
        <v>3500</v>
      </c>
      <c r="AQ5" t="s">
        <v>1059</v>
      </c>
      <c r="AR5">
        <v>-10000</v>
      </c>
      <c r="AS5" t="s">
        <v>28717</v>
      </c>
      <c r="AT5">
        <v>-7500</v>
      </c>
    </row>
    <row r="6" spans="1:46">
      <c r="A6" t="s">
        <v>19149</v>
      </c>
      <c r="B6" t="str">
        <f t="shared" si="6"/>
        <v>50</v>
      </c>
      <c r="C6" t="s">
        <v>16975</v>
      </c>
      <c r="D6" t="s">
        <v>19513</v>
      </c>
      <c r="F6" t="s">
        <v>16975</v>
      </c>
      <c r="H6" t="str">
        <f t="shared" si="2"/>
        <v>Eyedrop</v>
      </c>
      <c r="I6" t="str">
        <f>VLOOKUP(F6,ItemDump!$A$2:$AQ$257,42,FALSE)</f>
        <v>[112, 18]</v>
      </c>
      <c r="J6" t="str">
        <f t="shared" si="0"/>
        <v>50</v>
      </c>
      <c r="K6" t="str">
        <f t="shared" si="3"/>
        <v xml:space="preserve">[112, 18] : 50, </v>
      </c>
      <c r="M6" t="str">
        <f t="shared" si="4"/>
        <v>242</v>
      </c>
      <c r="N6" t="s">
        <v>21682</v>
      </c>
      <c r="O6" t="str">
        <f t="shared" si="5"/>
        <v>242 : 50,    # Antidote</v>
      </c>
      <c r="Q6">
        <f t="shared" si="1"/>
        <v>242</v>
      </c>
      <c r="R6" t="str">
        <f>VLOOKUP(Q6,ItemDump!$AQ$2:$AR$257,2,FALSE)</f>
        <v>Antidote</v>
      </c>
      <c r="T6" t="s">
        <v>1057</v>
      </c>
      <c r="U6">
        <v>15</v>
      </c>
      <c r="V6">
        <f t="shared" si="7"/>
        <v>750</v>
      </c>
      <c r="W6" t="s">
        <v>28718</v>
      </c>
      <c r="X6">
        <v>1</v>
      </c>
      <c r="Y6">
        <f>X6*2000</f>
        <v>2000</v>
      </c>
      <c r="Z6" t="s">
        <v>28719</v>
      </c>
      <c r="AA6" t="s">
        <v>28790</v>
      </c>
      <c r="AB6" t="s">
        <v>19420</v>
      </c>
      <c r="AC6" t="str">
        <f t="shared" si="8"/>
        <v>500</v>
      </c>
      <c r="AD6" t="str">
        <f>Z6&amp;" - "&amp;AA6</f>
        <v>No dark - Da</v>
      </c>
      <c r="AE6" t="s">
        <v>1057</v>
      </c>
      <c r="AF6">
        <f t="shared" si="9"/>
        <v>750</v>
      </c>
      <c r="AG6" t="s">
        <v>28720</v>
      </c>
      <c r="AH6" t="s">
        <v>28846</v>
      </c>
      <c r="AI6" t="s">
        <v>16897</v>
      </c>
      <c r="AJ6" t="str">
        <f t="shared" si="10"/>
        <v>33600</v>
      </c>
      <c r="AK6" t="s">
        <v>1057</v>
      </c>
      <c r="AL6">
        <v>500</v>
      </c>
      <c r="AM6" t="s">
        <v>1057</v>
      </c>
      <c r="AN6">
        <v>5000</v>
      </c>
      <c r="AO6" t="s">
        <v>1057</v>
      </c>
      <c r="AP6">
        <v>3500</v>
      </c>
      <c r="AQ6" t="s">
        <v>1057</v>
      </c>
      <c r="AR6">
        <v>-10000</v>
      </c>
      <c r="AS6" t="s">
        <v>28721</v>
      </c>
      <c r="AT6">
        <v>-15000</v>
      </c>
    </row>
    <row r="7" spans="1:46">
      <c r="A7" t="s">
        <v>19150</v>
      </c>
      <c r="B7" t="str">
        <f t="shared" si="6"/>
        <v>120</v>
      </c>
      <c r="C7" t="s">
        <v>16896</v>
      </c>
      <c r="D7" t="s">
        <v>14386</v>
      </c>
      <c r="F7" t="s">
        <v>16896</v>
      </c>
      <c r="H7" t="str">
        <f t="shared" si="2"/>
        <v>Echo Screen</v>
      </c>
      <c r="I7" t="str">
        <f>VLOOKUP(F7,ItemDump!$A$2:$AQ$257,42,FALSE)</f>
        <v>[48, 19]</v>
      </c>
      <c r="J7" t="str">
        <f t="shared" si="0"/>
        <v>120</v>
      </c>
      <c r="K7" t="str">
        <f t="shared" si="3"/>
        <v xml:space="preserve">[48, 19] : 120, </v>
      </c>
      <c r="M7" t="str">
        <f t="shared" si="4"/>
        <v>243</v>
      </c>
      <c r="N7" t="s">
        <v>21683</v>
      </c>
      <c r="O7" t="str">
        <f t="shared" si="5"/>
        <v>243 : 50,    # Eyedrop</v>
      </c>
      <c r="Q7">
        <f t="shared" si="1"/>
        <v>243</v>
      </c>
      <c r="R7" t="str">
        <f>VLOOKUP(Q7,ItemDump!$AQ$2:$AR$257,2,FALSE)</f>
        <v>Eyedrop</v>
      </c>
      <c r="T7" t="s">
        <v>1121</v>
      </c>
      <c r="U7">
        <v>36</v>
      </c>
      <c r="V7">
        <f t="shared" si="7"/>
        <v>1800</v>
      </c>
      <c r="W7" t="s">
        <v>6322</v>
      </c>
      <c r="X7">
        <v>10</v>
      </c>
      <c r="Y7">
        <f>X7*150</f>
        <v>1500</v>
      </c>
      <c r="Z7" t="s">
        <v>28722</v>
      </c>
      <c r="AA7" t="s">
        <v>28791</v>
      </c>
      <c r="AC7">
        <v>1000</v>
      </c>
      <c r="AD7" t="str">
        <f t="shared" ref="AD7:AD25" si="11">Z7&amp;" - "&amp;AA7</f>
        <v>No zombie - Zo</v>
      </c>
      <c r="AE7" t="s">
        <v>1121</v>
      </c>
      <c r="AF7">
        <f t="shared" si="9"/>
        <v>1800</v>
      </c>
      <c r="AG7" t="s">
        <v>28723</v>
      </c>
      <c r="AH7" t="s">
        <v>28837</v>
      </c>
      <c r="AI7" t="s">
        <v>16927</v>
      </c>
      <c r="AJ7" t="str">
        <f t="shared" si="10"/>
        <v>11000</v>
      </c>
      <c r="AK7" t="s">
        <v>28724</v>
      </c>
      <c r="AL7">
        <v>500</v>
      </c>
      <c r="AM7" t="s">
        <v>28724</v>
      </c>
      <c r="AN7">
        <v>5000</v>
      </c>
      <c r="AO7" t="s">
        <v>28724</v>
      </c>
      <c r="AP7">
        <v>3500</v>
      </c>
      <c r="AQ7" t="s">
        <v>28724</v>
      </c>
      <c r="AR7">
        <v>-10000</v>
      </c>
      <c r="AS7" t="s">
        <v>28725</v>
      </c>
      <c r="AT7">
        <v>-2500</v>
      </c>
    </row>
    <row r="8" spans="1:46">
      <c r="A8" t="s">
        <v>19151</v>
      </c>
      <c r="B8" t="str">
        <f t="shared" si="6"/>
        <v>150</v>
      </c>
      <c r="C8" t="s">
        <v>16889</v>
      </c>
      <c r="D8" t="s">
        <v>14392</v>
      </c>
      <c r="F8" t="s">
        <v>16889</v>
      </c>
      <c r="H8" t="str">
        <f t="shared" si="2"/>
        <v>Dirk</v>
      </c>
      <c r="I8" t="str">
        <f>VLOOKUP(F8,ItemDump!$A$2:$AQ$257,42,FALSE)</f>
        <v>[0, 0]</v>
      </c>
      <c r="J8" t="str">
        <f t="shared" si="0"/>
        <v>150</v>
      </c>
      <c r="K8" t="str">
        <f t="shared" si="3"/>
        <v xml:space="preserve">[0, 0] : 150, </v>
      </c>
      <c r="M8" t="str">
        <f t="shared" si="4"/>
        <v>251</v>
      </c>
      <c r="N8" t="s">
        <v>21684</v>
      </c>
      <c r="O8" t="str">
        <f t="shared" si="5"/>
        <v>251 : 120,    # Echo Screen</v>
      </c>
      <c r="Q8">
        <f t="shared" si="1"/>
        <v>251</v>
      </c>
      <c r="R8" t="str">
        <f>VLOOKUP(Q8,ItemDump!$AQ$2:$AR$257,2,FALSE)</f>
        <v>Echo Screen</v>
      </c>
      <c r="T8" t="s">
        <v>1126</v>
      </c>
      <c r="U8">
        <v>40</v>
      </c>
      <c r="V8">
        <f t="shared" si="7"/>
        <v>2000</v>
      </c>
      <c r="W8" t="s">
        <v>6323</v>
      </c>
      <c r="X8">
        <v>10</v>
      </c>
      <c r="Y8">
        <f>X8*175</f>
        <v>1750</v>
      </c>
      <c r="Z8" t="s">
        <v>28726</v>
      </c>
      <c r="AA8" t="s">
        <v>28792</v>
      </c>
      <c r="AB8" t="s">
        <v>16959</v>
      </c>
      <c r="AC8" t="str">
        <f t="shared" si="8"/>
        <v>500</v>
      </c>
      <c r="AD8" t="str">
        <f t="shared" si="11"/>
        <v>No poison - Po</v>
      </c>
      <c r="AE8" t="s">
        <v>1126</v>
      </c>
      <c r="AF8">
        <f t="shared" si="9"/>
        <v>2000</v>
      </c>
      <c r="AG8" t="s">
        <v>28727</v>
      </c>
      <c r="AH8" t="s">
        <v>28838</v>
      </c>
      <c r="AI8" t="s">
        <v>16900</v>
      </c>
      <c r="AJ8" t="str">
        <f t="shared" si="10"/>
        <v>35000</v>
      </c>
      <c r="AK8" t="s">
        <v>1171</v>
      </c>
      <c r="AL8">
        <v>500</v>
      </c>
      <c r="AM8" t="s">
        <v>1171</v>
      </c>
      <c r="AN8">
        <v>5000</v>
      </c>
      <c r="AO8" t="s">
        <v>1171</v>
      </c>
      <c r="AP8">
        <v>3500</v>
      </c>
      <c r="AQ8" t="s">
        <v>1171</v>
      </c>
      <c r="AR8">
        <v>-10000</v>
      </c>
      <c r="AS8" t="s">
        <v>28728</v>
      </c>
      <c r="AT8">
        <v>-5000</v>
      </c>
    </row>
    <row r="9" spans="1:46">
      <c r="A9" t="s">
        <v>19152</v>
      </c>
      <c r="B9" t="str">
        <f t="shared" si="6"/>
        <v>150</v>
      </c>
      <c r="C9" t="s">
        <v>19404</v>
      </c>
      <c r="D9" t="s">
        <v>14392</v>
      </c>
      <c r="F9" t="s">
        <v>19404</v>
      </c>
      <c r="H9" t="str">
        <f t="shared" si="2"/>
        <v>Hair Band</v>
      </c>
      <c r="I9" t="str">
        <f>VLOOKUP(F9,ItemDump!$A$2:$AQ$257,42,FALSE)</f>
        <v>[246, 6]</v>
      </c>
      <c r="J9" t="str">
        <f t="shared" si="0"/>
        <v>150</v>
      </c>
      <c r="K9" t="str">
        <f t="shared" si="3"/>
        <v xml:space="preserve">[246, 6] : 150, </v>
      </c>
      <c r="M9" t="str">
        <f t="shared" si="4"/>
        <v>0</v>
      </c>
      <c r="N9" t="s">
        <v>21685</v>
      </c>
      <c r="O9" t="str">
        <f t="shared" si="5"/>
        <v>0 : 150,    # Dirk</v>
      </c>
      <c r="Q9">
        <f t="shared" si="1"/>
        <v>0</v>
      </c>
      <c r="R9" t="str">
        <f>VLOOKUP(Q9,ItemDump!$AQ$2:$AR$257,2,FALSE)</f>
        <v>Dirk</v>
      </c>
      <c r="T9" t="s">
        <v>1128</v>
      </c>
      <c r="U9">
        <v>41</v>
      </c>
      <c r="V9">
        <f t="shared" si="7"/>
        <v>2050</v>
      </c>
      <c r="Z9" t="s">
        <v>28729</v>
      </c>
      <c r="AA9" t="s">
        <v>28793</v>
      </c>
      <c r="AC9">
        <v>-4000</v>
      </c>
      <c r="AD9" t="str">
        <f t="shared" si="11"/>
        <v>No vanish - Va</v>
      </c>
      <c r="AE9" t="s">
        <v>1128</v>
      </c>
      <c r="AF9">
        <f t="shared" si="9"/>
        <v>2050</v>
      </c>
      <c r="AG9" t="s">
        <v>28730</v>
      </c>
      <c r="AH9" t="s">
        <v>28839</v>
      </c>
      <c r="AI9" t="s">
        <v>16968</v>
      </c>
      <c r="AJ9" t="str">
        <f t="shared" si="10"/>
        <v>35600</v>
      </c>
      <c r="AK9" t="s">
        <v>28731</v>
      </c>
      <c r="AL9">
        <v>500</v>
      </c>
      <c r="AM9" t="s">
        <v>28731</v>
      </c>
      <c r="AN9">
        <v>5000</v>
      </c>
      <c r="AO9" t="s">
        <v>28731</v>
      </c>
      <c r="AP9">
        <v>3500</v>
      </c>
      <c r="AQ9" t="s">
        <v>28731</v>
      </c>
      <c r="AR9">
        <v>-10000</v>
      </c>
      <c r="AS9" t="s">
        <v>28732</v>
      </c>
      <c r="AT9">
        <v>-15000</v>
      </c>
    </row>
    <row r="10" spans="1:46">
      <c r="A10" t="s">
        <v>19153</v>
      </c>
      <c r="B10" t="str">
        <f t="shared" si="6"/>
        <v>150</v>
      </c>
      <c r="C10" t="s">
        <v>19405</v>
      </c>
      <c r="D10" t="s">
        <v>14392</v>
      </c>
      <c r="F10" t="s">
        <v>19405</v>
      </c>
      <c r="H10" t="str">
        <f t="shared" si="2"/>
        <v>LeatherArmor</v>
      </c>
      <c r="I10" t="str">
        <f>VLOOKUP(F10,ItemDump!$A$2:$AQ$257,42,FALSE)</f>
        <v>[189, 7]</v>
      </c>
      <c r="J10" t="str">
        <f t="shared" si="0"/>
        <v>150</v>
      </c>
      <c r="K10" t="str">
        <f t="shared" si="3"/>
        <v xml:space="preserve">[189, 7] : 150, </v>
      </c>
      <c r="M10" t="str">
        <f t="shared" si="4"/>
        <v>106</v>
      </c>
      <c r="N10" t="s">
        <v>21686</v>
      </c>
      <c r="O10" t="str">
        <f t="shared" si="5"/>
        <v>106 : 150,    # Hair Band</v>
      </c>
      <c r="Q10">
        <f t="shared" si="1"/>
        <v>106</v>
      </c>
      <c r="R10" t="str">
        <f>VLOOKUP(Q10,ItemDump!$AQ$2:$AR$257,2,FALSE)</f>
        <v>Hair Band</v>
      </c>
      <c r="T10" t="s">
        <v>1129</v>
      </c>
      <c r="U10">
        <v>41</v>
      </c>
      <c r="V10">
        <f t="shared" si="7"/>
        <v>2050</v>
      </c>
      <c r="Z10" t="s">
        <v>28733</v>
      </c>
      <c r="AA10" t="s">
        <v>28794</v>
      </c>
      <c r="AB10" t="s">
        <v>16893</v>
      </c>
      <c r="AC10" t="str">
        <f t="shared" si="8"/>
        <v>5000</v>
      </c>
      <c r="AD10" t="str">
        <f t="shared" si="11"/>
        <v>No imp - Ip</v>
      </c>
      <c r="AE10" t="s">
        <v>1129</v>
      </c>
      <c r="AF10">
        <f t="shared" si="9"/>
        <v>2050</v>
      </c>
      <c r="AG10" t="s">
        <v>27721</v>
      </c>
      <c r="AH10" t="s">
        <v>28840</v>
      </c>
      <c r="AI10" t="s">
        <v>16914</v>
      </c>
      <c r="AJ10" t="str">
        <f t="shared" si="10"/>
        <v>7500</v>
      </c>
      <c r="AK10" t="s">
        <v>28734</v>
      </c>
      <c r="AL10">
        <v>500</v>
      </c>
      <c r="AM10" t="s">
        <v>28734</v>
      </c>
      <c r="AN10">
        <v>5000</v>
      </c>
      <c r="AO10" t="s">
        <v>28734</v>
      </c>
      <c r="AP10">
        <v>3500</v>
      </c>
      <c r="AQ10" t="s">
        <v>28734</v>
      </c>
      <c r="AR10">
        <v>-10000</v>
      </c>
    </row>
    <row r="11" spans="1:46">
      <c r="A11" t="s">
        <v>19154</v>
      </c>
      <c r="B11" t="str">
        <f t="shared" si="6"/>
        <v>150</v>
      </c>
      <c r="C11" t="s">
        <v>16926</v>
      </c>
      <c r="D11" t="s">
        <v>14392</v>
      </c>
      <c r="F11" t="s">
        <v>16926</v>
      </c>
      <c r="H11" t="str">
        <f t="shared" si="2"/>
        <v>Green Cherry</v>
      </c>
      <c r="I11" t="str">
        <f>VLOOKUP(F11,ItemDump!$A$2:$AQ$257,42,FALSE)</f>
        <v>[247, 18]</v>
      </c>
      <c r="J11" t="str">
        <f t="shared" si="0"/>
        <v>150</v>
      </c>
      <c r="K11" t="str">
        <f t="shared" si="3"/>
        <v xml:space="preserve">[247, 18] : 150, </v>
      </c>
      <c r="M11" t="str">
        <f t="shared" si="4"/>
        <v>132</v>
      </c>
      <c r="N11" t="s">
        <v>21687</v>
      </c>
      <c r="O11" t="str">
        <f t="shared" si="5"/>
        <v>132 : 150,    # LeatherArmor</v>
      </c>
      <c r="Q11">
        <f t="shared" si="1"/>
        <v>132</v>
      </c>
      <c r="R11" t="str">
        <f>VLOOKUP(Q11,ItemDump!$AQ$2:$AR$257,2,FALSE)</f>
        <v>LeatherArmor</v>
      </c>
      <c r="T11" t="s">
        <v>1118</v>
      </c>
      <c r="U11">
        <v>33</v>
      </c>
      <c r="V11">
        <f t="shared" si="7"/>
        <v>1650</v>
      </c>
      <c r="Z11" t="s">
        <v>28735</v>
      </c>
      <c r="AA11" t="s">
        <v>28795</v>
      </c>
      <c r="AB11" t="s">
        <v>19431</v>
      </c>
      <c r="AC11" t="str">
        <f t="shared" si="8"/>
        <v>1000</v>
      </c>
      <c r="AD11" t="str">
        <f t="shared" si="11"/>
        <v>No petrify - Pe</v>
      </c>
      <c r="AE11" t="s">
        <v>1118</v>
      </c>
      <c r="AF11">
        <f t="shared" si="9"/>
        <v>1650</v>
      </c>
      <c r="AG11" t="s">
        <v>28736</v>
      </c>
      <c r="AH11" t="s">
        <v>28841</v>
      </c>
      <c r="AI11" t="s">
        <v>19490</v>
      </c>
      <c r="AJ11" t="str">
        <f t="shared" si="10"/>
        <v>95500</v>
      </c>
    </row>
    <row r="12" spans="1:46">
      <c r="A12" t="s">
        <v>19155</v>
      </c>
      <c r="B12" t="str">
        <f t="shared" si="6"/>
        <v>150</v>
      </c>
      <c r="C12" t="s">
        <v>19406</v>
      </c>
      <c r="D12" t="s">
        <v>14392</v>
      </c>
      <c r="F12" t="s">
        <v>19406</v>
      </c>
      <c r="H12" t="str">
        <f t="shared" si="2"/>
        <v>Dried Meat</v>
      </c>
      <c r="I12" t="str">
        <f>VLOOKUP(F12,ItemDump!$A$2:$AQ$257,42,FALSE)</f>
        <v>[119, 19]</v>
      </c>
      <c r="J12" t="str">
        <f t="shared" si="0"/>
        <v>150</v>
      </c>
      <c r="K12" t="str">
        <f t="shared" si="3"/>
        <v xml:space="preserve">[119, 19] : 150, </v>
      </c>
      <c r="M12" t="str">
        <f t="shared" si="4"/>
        <v>248</v>
      </c>
      <c r="N12" t="s">
        <v>21688</v>
      </c>
      <c r="O12" t="str">
        <f t="shared" si="5"/>
        <v>248 : 150,    # Green Cherry</v>
      </c>
      <c r="Q12">
        <f t="shared" si="1"/>
        <v>248</v>
      </c>
      <c r="R12" t="str">
        <f>VLOOKUP(Q12,ItemDump!$AQ$2:$AR$257,2,FALSE)</f>
        <v>Green Cherry</v>
      </c>
      <c r="T12" t="s">
        <v>1186</v>
      </c>
      <c r="U12">
        <v>81</v>
      </c>
      <c r="V12">
        <f t="shared" si="7"/>
        <v>4050</v>
      </c>
      <c r="Z12" t="s">
        <v>28737</v>
      </c>
      <c r="AA12" t="s">
        <v>28796</v>
      </c>
      <c r="AB12" t="s">
        <v>16976</v>
      </c>
      <c r="AC12" t="str">
        <f t="shared" si="8"/>
        <v>25000</v>
      </c>
      <c r="AD12" t="str">
        <f t="shared" si="11"/>
        <v>Death prot - De</v>
      </c>
      <c r="AE12" t="s">
        <v>1186</v>
      </c>
      <c r="AF12">
        <f t="shared" si="9"/>
        <v>4050</v>
      </c>
      <c r="AG12" t="s">
        <v>28738</v>
      </c>
      <c r="AH12" t="s">
        <v>28842</v>
      </c>
      <c r="AI12" t="s">
        <v>16970</v>
      </c>
      <c r="AJ12" t="str">
        <f t="shared" si="10"/>
        <v>8000</v>
      </c>
    </row>
    <row r="13" spans="1:46">
      <c r="A13" t="s">
        <v>19156</v>
      </c>
      <c r="B13" t="str">
        <f t="shared" si="6"/>
        <v>200</v>
      </c>
      <c r="C13" t="s">
        <v>19407</v>
      </c>
      <c r="D13" t="s">
        <v>14394</v>
      </c>
      <c r="F13" t="s">
        <v>19407</v>
      </c>
      <c r="H13" t="str">
        <f t="shared" si="2"/>
        <v>Buckler</v>
      </c>
      <c r="I13" t="str">
        <f>VLOOKUP(F13,ItemDump!$A$2:$AQ$257,42,FALSE)</f>
        <v>[31, 6]</v>
      </c>
      <c r="J13" t="str">
        <f t="shared" si="0"/>
        <v>200</v>
      </c>
      <c r="K13" t="str">
        <f t="shared" si="3"/>
        <v xml:space="preserve">[31, 6] : 200, </v>
      </c>
      <c r="M13" t="str">
        <f t="shared" si="4"/>
        <v>254</v>
      </c>
      <c r="N13" t="s">
        <v>21689</v>
      </c>
      <c r="O13" t="str">
        <f t="shared" si="5"/>
        <v>254 : 150,    # Dried Meat</v>
      </c>
      <c r="Q13">
        <f t="shared" si="1"/>
        <v>254</v>
      </c>
      <c r="R13" t="str">
        <f>VLOOKUP(Q13,ItemDump!$AQ$2:$AR$257,2,FALSE)</f>
        <v>Dried Meat</v>
      </c>
      <c r="T13" t="s">
        <v>1189</v>
      </c>
      <c r="U13">
        <v>82</v>
      </c>
      <c r="V13">
        <f t="shared" si="7"/>
        <v>4100</v>
      </c>
      <c r="Z13" t="s">
        <v>28739</v>
      </c>
      <c r="AA13" t="s">
        <v>28797</v>
      </c>
      <c r="AC13">
        <v>750</v>
      </c>
      <c r="AD13" t="str">
        <f t="shared" si="11"/>
        <v>No condemned - Co</v>
      </c>
      <c r="AE13" t="s">
        <v>1189</v>
      </c>
      <c r="AF13">
        <f t="shared" si="9"/>
        <v>4100</v>
      </c>
      <c r="AG13" t="s">
        <v>28740</v>
      </c>
      <c r="AH13" t="s">
        <v>28843</v>
      </c>
      <c r="AI13" t="s">
        <v>16891</v>
      </c>
      <c r="AJ13" t="str">
        <f t="shared" si="10"/>
        <v>43700</v>
      </c>
    </row>
    <row r="14" spans="1:46">
      <c r="A14" t="s">
        <v>19157</v>
      </c>
      <c r="B14" t="str">
        <f t="shared" si="6"/>
        <v>200</v>
      </c>
      <c r="C14" t="s">
        <v>19408</v>
      </c>
      <c r="D14" t="s">
        <v>14394</v>
      </c>
      <c r="F14" t="s">
        <v>19408</v>
      </c>
      <c r="H14" t="str">
        <f t="shared" si="2"/>
        <v>Cotton Robe</v>
      </c>
      <c r="I14" t="str">
        <f>VLOOKUP(F14,ItemDump!$A$2:$AQ$257,42,FALSE)</f>
        <v>[189, 7]</v>
      </c>
      <c r="J14" t="str">
        <f t="shared" si="0"/>
        <v>200</v>
      </c>
      <c r="K14" t="str">
        <f t="shared" si="3"/>
        <v xml:space="preserve">[189, 7] : 200, </v>
      </c>
      <c r="M14" t="str">
        <f t="shared" si="4"/>
        <v>90</v>
      </c>
      <c r="N14" t="s">
        <v>21690</v>
      </c>
      <c r="O14" t="str">
        <f t="shared" si="5"/>
        <v>90 : 200,    # Buckler</v>
      </c>
      <c r="Q14">
        <f t="shared" si="1"/>
        <v>90</v>
      </c>
      <c r="R14" t="str">
        <f>VLOOKUP(Q14,ItemDump!$AQ$2:$AR$257,2,FALSE)</f>
        <v>Buckler</v>
      </c>
      <c r="T14" t="s">
        <v>1187</v>
      </c>
      <c r="U14">
        <v>81</v>
      </c>
      <c r="V14">
        <f t="shared" si="7"/>
        <v>4050</v>
      </c>
      <c r="Z14" t="s">
        <v>28741</v>
      </c>
      <c r="AA14" t="s">
        <v>28798</v>
      </c>
      <c r="AC14">
        <v>-4000</v>
      </c>
      <c r="AD14" t="str">
        <f t="shared" si="11"/>
        <v>No image - Im</v>
      </c>
      <c r="AE14" t="s">
        <v>1187</v>
      </c>
      <c r="AF14">
        <f t="shared" si="9"/>
        <v>4050</v>
      </c>
      <c r="AG14" t="s">
        <v>28742</v>
      </c>
      <c r="AH14" t="s">
        <v>28844</v>
      </c>
      <c r="AI14" t="s">
        <v>19497</v>
      </c>
      <c r="AJ14" t="str">
        <f t="shared" si="10"/>
        <v>44900</v>
      </c>
    </row>
    <row r="15" spans="1:46">
      <c r="A15" t="s">
        <v>19158</v>
      </c>
      <c r="B15" t="str">
        <f t="shared" si="6"/>
        <v>200</v>
      </c>
      <c r="C15" t="s">
        <v>19409</v>
      </c>
      <c r="D15" t="s">
        <v>14394</v>
      </c>
      <c r="F15" t="s">
        <v>19409</v>
      </c>
      <c r="H15" t="str">
        <f t="shared" si="2"/>
        <v>Inviz Edge</v>
      </c>
      <c r="I15" t="str">
        <f>VLOOKUP(F15,ItemDump!$A$2:$AQ$257,42,FALSE)</f>
        <v>[14, 11]</v>
      </c>
      <c r="J15" t="str">
        <f t="shared" si="0"/>
        <v>200</v>
      </c>
      <c r="K15" t="str">
        <f t="shared" si="3"/>
        <v xml:space="preserve">[14, 11] : 200, </v>
      </c>
      <c r="M15" t="str">
        <f t="shared" si="4"/>
        <v>133</v>
      </c>
      <c r="N15" t="s">
        <v>21691</v>
      </c>
      <c r="O15" t="str">
        <f t="shared" si="5"/>
        <v>133 : 200,    # Cotton Robe</v>
      </c>
      <c r="Q15">
        <f t="shared" si="1"/>
        <v>133</v>
      </c>
      <c r="R15" t="str">
        <f>VLOOKUP(Q15,ItemDump!$AQ$2:$AR$257,2,FALSE)</f>
        <v>Cotton Robe</v>
      </c>
      <c r="T15" t="s">
        <v>1160</v>
      </c>
      <c r="U15">
        <v>67</v>
      </c>
      <c r="V15">
        <f t="shared" si="7"/>
        <v>3350</v>
      </c>
      <c r="Z15" t="s">
        <v>28743</v>
      </c>
      <c r="AA15" t="s">
        <v>28799</v>
      </c>
      <c r="AB15" t="s">
        <v>16893</v>
      </c>
      <c r="AC15" t="str">
        <f t="shared" si="8"/>
        <v>5000</v>
      </c>
      <c r="AD15" t="str">
        <f t="shared" si="11"/>
        <v>No mute - Mu</v>
      </c>
      <c r="AE15" t="s">
        <v>1160</v>
      </c>
      <c r="AF15">
        <f t="shared" si="9"/>
        <v>3350</v>
      </c>
    </row>
    <row r="16" spans="1:46">
      <c r="A16" t="s">
        <v>19159</v>
      </c>
      <c r="B16" t="str">
        <f t="shared" si="6"/>
        <v>200</v>
      </c>
      <c r="C16" t="s">
        <v>16890</v>
      </c>
      <c r="D16" t="s">
        <v>14394</v>
      </c>
      <c r="F16" t="s">
        <v>16890</v>
      </c>
      <c r="H16" t="str">
        <f t="shared" si="2"/>
        <v>Soft</v>
      </c>
      <c r="I16" t="str">
        <f>VLOOKUP(F16,ItemDump!$A$2:$AQ$257,42,FALSE)</f>
        <v>[132, 18]</v>
      </c>
      <c r="J16" t="str">
        <f t="shared" si="0"/>
        <v>200</v>
      </c>
      <c r="K16" t="str">
        <f t="shared" si="3"/>
        <v xml:space="preserve">[132, 18] : 200, </v>
      </c>
      <c r="M16" t="str">
        <f t="shared" si="4"/>
        <v>174</v>
      </c>
      <c r="N16" t="s">
        <v>21692</v>
      </c>
      <c r="O16" t="str">
        <f t="shared" si="5"/>
        <v>174 : 200,    # Inviz Edge</v>
      </c>
      <c r="Q16">
        <f t="shared" si="1"/>
        <v>174</v>
      </c>
      <c r="R16" t="str">
        <f>VLOOKUP(Q16,ItemDump!$AQ$2:$AR$257,2,FALSE)</f>
        <v>Inviz Edge</v>
      </c>
      <c r="T16" t="s">
        <v>1179</v>
      </c>
      <c r="U16">
        <v>78</v>
      </c>
      <c r="V16">
        <f t="shared" si="7"/>
        <v>3900</v>
      </c>
      <c r="Z16" t="s">
        <v>28744</v>
      </c>
      <c r="AA16" t="s">
        <v>28800</v>
      </c>
      <c r="AB16" t="s">
        <v>19447</v>
      </c>
      <c r="AC16" t="str">
        <f t="shared" si="8"/>
        <v>3000</v>
      </c>
      <c r="AD16" t="str">
        <f t="shared" si="11"/>
        <v>No berserk - Be</v>
      </c>
      <c r="AE16" t="s">
        <v>1179</v>
      </c>
      <c r="AF16">
        <f t="shared" si="9"/>
        <v>3900</v>
      </c>
    </row>
    <row r="17" spans="1:32">
      <c r="A17" t="s">
        <v>19160</v>
      </c>
      <c r="B17" t="str">
        <f t="shared" si="6"/>
        <v>250</v>
      </c>
      <c r="C17" t="s">
        <v>19410</v>
      </c>
      <c r="D17" t="s">
        <v>19514</v>
      </c>
      <c r="F17" t="s">
        <v>19410</v>
      </c>
      <c r="H17" t="str">
        <f t="shared" si="2"/>
        <v>Plumed Hat</v>
      </c>
      <c r="I17" t="str">
        <f>VLOOKUP(F17,ItemDump!$A$2:$AQ$257,42,FALSE)</f>
        <v>[246, 6]</v>
      </c>
      <c r="J17" t="str">
        <f t="shared" si="0"/>
        <v>250</v>
      </c>
      <c r="K17" t="str">
        <f t="shared" si="3"/>
        <v xml:space="preserve">[246, 6] : 250, </v>
      </c>
      <c r="M17" t="str">
        <f t="shared" si="4"/>
        <v>244</v>
      </c>
      <c r="N17" t="s">
        <v>21693</v>
      </c>
      <c r="O17" t="str">
        <f t="shared" si="5"/>
        <v>244 : 200,    # Soft</v>
      </c>
      <c r="Q17">
        <f t="shared" si="1"/>
        <v>244</v>
      </c>
      <c r="R17" t="str">
        <f>VLOOKUP(Q17,ItemDump!$AQ$2:$AR$257,2,FALSE)</f>
        <v>Soft</v>
      </c>
      <c r="T17" t="s">
        <v>1171</v>
      </c>
      <c r="U17">
        <v>72</v>
      </c>
      <c r="V17">
        <f t="shared" si="7"/>
        <v>3600</v>
      </c>
      <c r="Z17" t="s">
        <v>28745</v>
      </c>
      <c r="AA17" t="s">
        <v>28801</v>
      </c>
      <c r="AB17" t="s">
        <v>19447</v>
      </c>
      <c r="AC17" t="str">
        <f t="shared" si="8"/>
        <v>3000</v>
      </c>
      <c r="AD17" t="str">
        <f t="shared" si="11"/>
        <v>No muddle - Md</v>
      </c>
      <c r="AE17" t="s">
        <v>1171</v>
      </c>
      <c r="AF17">
        <f t="shared" si="9"/>
        <v>3600</v>
      </c>
    </row>
    <row r="18" spans="1:32">
      <c r="A18" t="s">
        <v>19161</v>
      </c>
      <c r="B18" t="str">
        <f t="shared" si="6"/>
        <v>250</v>
      </c>
      <c r="C18" t="s">
        <v>19411</v>
      </c>
      <c r="D18" t="s">
        <v>19514</v>
      </c>
      <c r="F18" t="s">
        <v>19411</v>
      </c>
      <c r="H18" t="str">
        <f t="shared" si="2"/>
        <v>Kung Fu Suit</v>
      </c>
      <c r="I18" t="str">
        <f>VLOOKUP(F18,ItemDump!$A$2:$AQ$257,42,FALSE)</f>
        <v>[189, 7]</v>
      </c>
      <c r="J18" t="str">
        <f t="shared" si="0"/>
        <v>250</v>
      </c>
      <c r="K18" t="str">
        <f t="shared" si="3"/>
        <v xml:space="preserve">[189, 7] : 250, </v>
      </c>
      <c r="M18" t="str">
        <f t="shared" si="4"/>
        <v>107</v>
      </c>
      <c r="N18" t="s">
        <v>21694</v>
      </c>
      <c r="O18" t="str">
        <f t="shared" si="5"/>
        <v>107 : 250,    # Plumed Hat</v>
      </c>
      <c r="Q18">
        <f t="shared" si="1"/>
        <v>107</v>
      </c>
      <c r="R18" t="str">
        <f>VLOOKUP(Q18,ItemDump!$AQ$2:$AR$257,2,FALSE)</f>
        <v>Plumed Hat</v>
      </c>
      <c r="T18" t="s">
        <v>1207</v>
      </c>
      <c r="U18">
        <v>108</v>
      </c>
      <c r="V18">
        <f t="shared" si="7"/>
        <v>5400</v>
      </c>
      <c r="Z18" t="s">
        <v>28746</v>
      </c>
      <c r="AA18" t="s">
        <v>28802</v>
      </c>
      <c r="AC18">
        <v>500</v>
      </c>
      <c r="AD18" t="str">
        <f t="shared" si="11"/>
        <v>No seizure - Se</v>
      </c>
      <c r="AE18" t="s">
        <v>1207</v>
      </c>
      <c r="AF18">
        <f t="shared" si="9"/>
        <v>5400</v>
      </c>
    </row>
    <row r="19" spans="1:32">
      <c r="A19" t="s">
        <v>19162</v>
      </c>
      <c r="B19" t="str">
        <f t="shared" si="6"/>
        <v>250</v>
      </c>
      <c r="C19" t="s">
        <v>19412</v>
      </c>
      <c r="D19" t="s">
        <v>19514</v>
      </c>
      <c r="F19" t="s">
        <v>19412</v>
      </c>
      <c r="H19" t="str">
        <f t="shared" si="2"/>
        <v>AutoCrossbow</v>
      </c>
      <c r="I19" t="str">
        <f>VLOOKUP(F19,ItemDump!$A$2:$AQ$257,42,FALSE)</f>
        <v>[54, 10]</v>
      </c>
      <c r="J19" t="str">
        <f t="shared" si="0"/>
        <v>250</v>
      </c>
      <c r="K19" t="str">
        <f t="shared" si="3"/>
        <v xml:space="preserve">[54, 10] : 250, </v>
      </c>
      <c r="M19" t="str">
        <f t="shared" si="4"/>
        <v>134</v>
      </c>
      <c r="N19" t="s">
        <v>21695</v>
      </c>
      <c r="O19" t="str">
        <f t="shared" si="5"/>
        <v>134 : 250,    # Kung Fu Suit</v>
      </c>
      <c r="Q19">
        <f t="shared" si="1"/>
        <v>134</v>
      </c>
      <c r="R19" t="str">
        <f>VLOOKUP(Q19,ItemDump!$AQ$2:$AR$257,2,FALSE)</f>
        <v>Kung Fu Suit</v>
      </c>
      <c r="T19" t="s">
        <v>1060</v>
      </c>
      <c r="U19">
        <v>18</v>
      </c>
      <c r="V19">
        <f t="shared" si="7"/>
        <v>900</v>
      </c>
      <c r="Z19" t="s">
        <v>28747</v>
      </c>
      <c r="AA19" t="s">
        <v>28803</v>
      </c>
      <c r="AC19">
        <v>750</v>
      </c>
      <c r="AD19" t="str">
        <f t="shared" si="11"/>
        <v>No sleep - Sl</v>
      </c>
      <c r="AE19" t="s">
        <v>1060</v>
      </c>
      <c r="AF19">
        <f t="shared" si="9"/>
        <v>900</v>
      </c>
    </row>
    <row r="20" spans="1:32">
      <c r="A20" t="s">
        <v>19163</v>
      </c>
      <c r="B20" t="str">
        <f t="shared" si="6"/>
        <v>300</v>
      </c>
      <c r="C20" t="s">
        <v>19413</v>
      </c>
      <c r="D20" t="s">
        <v>19515</v>
      </c>
      <c r="F20" t="s">
        <v>19413</v>
      </c>
      <c r="H20" t="str">
        <f t="shared" si="2"/>
        <v>MithrilKnife</v>
      </c>
      <c r="I20" t="str">
        <f>VLOOKUP(F20,ItemDump!$A$2:$AQ$257,42,FALSE)</f>
        <v>[0, 0]</v>
      </c>
      <c r="J20" t="str">
        <f t="shared" si="0"/>
        <v>300</v>
      </c>
      <c r="K20" t="str">
        <f t="shared" si="3"/>
        <v xml:space="preserve">[0, 0] : 300, </v>
      </c>
      <c r="M20" t="str">
        <f t="shared" si="4"/>
        <v>170</v>
      </c>
      <c r="N20" t="s">
        <v>21696</v>
      </c>
      <c r="O20" t="str">
        <f t="shared" si="5"/>
        <v>170 : 250,    # AutoCrossbow</v>
      </c>
      <c r="Q20">
        <f t="shared" si="1"/>
        <v>170</v>
      </c>
      <c r="R20" t="str">
        <f>VLOOKUP(Q20,ItemDump!$AQ$2:$AR$257,2,FALSE)</f>
        <v>AutoCrossbow</v>
      </c>
      <c r="T20" t="s">
        <v>1061</v>
      </c>
      <c r="U20">
        <v>18</v>
      </c>
      <c r="V20">
        <f t="shared" si="7"/>
        <v>900</v>
      </c>
      <c r="Z20" t="s">
        <v>28748</v>
      </c>
      <c r="AA20" t="s">
        <v>28804</v>
      </c>
      <c r="AB20" t="s">
        <v>16888</v>
      </c>
      <c r="AC20" t="str">
        <f t="shared" si="8"/>
        <v>6300</v>
      </c>
      <c r="AD20" t="str">
        <f t="shared" si="11"/>
        <v>Auto float - Fl</v>
      </c>
      <c r="AE20" t="s">
        <v>1061</v>
      </c>
      <c r="AF20">
        <f t="shared" si="9"/>
        <v>900</v>
      </c>
    </row>
    <row r="21" spans="1:32">
      <c r="A21" t="s">
        <v>19164</v>
      </c>
      <c r="B21" t="str">
        <f t="shared" si="6"/>
        <v>300</v>
      </c>
      <c r="C21" t="s">
        <v>16902</v>
      </c>
      <c r="D21" t="s">
        <v>19515</v>
      </c>
      <c r="F21" t="s">
        <v>16902</v>
      </c>
      <c r="H21" t="str">
        <f t="shared" si="2"/>
        <v>Potion</v>
      </c>
      <c r="I21" t="str">
        <f>VLOOKUP(F21,ItemDump!$A$2:$AQ$257,42,FALSE)</f>
        <v>[162, 17]</v>
      </c>
      <c r="J21" t="str">
        <f t="shared" si="0"/>
        <v>300</v>
      </c>
      <c r="K21" t="str">
        <f t="shared" si="3"/>
        <v xml:space="preserve">[162, 17] : 300, </v>
      </c>
      <c r="M21" t="str">
        <f t="shared" si="4"/>
        <v>1</v>
      </c>
      <c r="N21" t="s">
        <v>21697</v>
      </c>
      <c r="O21" t="str">
        <f t="shared" si="5"/>
        <v>1 : 300,    # MithrilKnife</v>
      </c>
      <c r="Q21">
        <f t="shared" si="1"/>
        <v>1</v>
      </c>
      <c r="R21" t="str">
        <f>VLOOKUP(Q21,ItemDump!$AQ$2:$AR$257,2,FALSE)</f>
        <v>MithrilKnife</v>
      </c>
      <c r="T21" t="s">
        <v>1228</v>
      </c>
      <c r="U21">
        <v>178</v>
      </c>
      <c r="V21">
        <f t="shared" si="7"/>
        <v>8900</v>
      </c>
      <c r="Z21" t="s">
        <v>28749</v>
      </c>
      <c r="AA21" t="s">
        <v>28805</v>
      </c>
      <c r="AB21" t="s">
        <v>16892</v>
      </c>
      <c r="AC21" t="str">
        <f t="shared" si="8"/>
        <v>8000</v>
      </c>
      <c r="AD21" t="str">
        <f t="shared" si="11"/>
        <v>Auto regen - Re</v>
      </c>
      <c r="AE21" t="s">
        <v>1228</v>
      </c>
      <c r="AF21">
        <f t="shared" si="9"/>
        <v>8900</v>
      </c>
    </row>
    <row r="22" spans="1:32">
      <c r="A22" t="s">
        <v>19165</v>
      </c>
      <c r="B22" t="str">
        <f t="shared" si="6"/>
        <v>300</v>
      </c>
      <c r="C22" t="s">
        <v>16906</v>
      </c>
      <c r="D22" t="s">
        <v>19515</v>
      </c>
      <c r="F22" t="s">
        <v>16906</v>
      </c>
      <c r="H22" t="str">
        <f t="shared" si="2"/>
        <v>Revivify</v>
      </c>
      <c r="I22" t="str">
        <f>VLOOKUP(F22,ItemDump!$A$2:$AQ$257,42,FALSE)</f>
        <v>[68, 18]</v>
      </c>
      <c r="J22" t="str">
        <f t="shared" si="0"/>
        <v>300</v>
      </c>
      <c r="K22" t="str">
        <f t="shared" si="3"/>
        <v xml:space="preserve">[68, 18] : 300, </v>
      </c>
      <c r="M22" t="str">
        <f t="shared" si="4"/>
        <v>233</v>
      </c>
      <c r="N22" t="s">
        <v>21698</v>
      </c>
      <c r="O22" t="str">
        <f t="shared" si="5"/>
        <v>233 : 300,    # Potion</v>
      </c>
      <c r="Q22">
        <f t="shared" si="1"/>
        <v>233</v>
      </c>
      <c r="R22" t="str">
        <f>VLOOKUP(Q22,ItemDump!$AQ$2:$AR$257,2,FALSE)</f>
        <v>Potion</v>
      </c>
      <c r="T22" t="s">
        <v>1219</v>
      </c>
      <c r="U22">
        <v>135</v>
      </c>
      <c r="V22">
        <f t="shared" si="7"/>
        <v>6750</v>
      </c>
      <c r="Z22" t="s">
        <v>28750</v>
      </c>
      <c r="AA22" t="s">
        <v>28808</v>
      </c>
      <c r="AB22" t="s">
        <v>16934</v>
      </c>
      <c r="AC22" t="str">
        <f t="shared" si="8"/>
        <v>7000</v>
      </c>
      <c r="AD22" t="str">
        <f t="shared" si="11"/>
        <v>Auto haste - Ha</v>
      </c>
      <c r="AE22" t="s">
        <v>1219</v>
      </c>
      <c r="AF22">
        <f t="shared" si="9"/>
        <v>6750</v>
      </c>
    </row>
    <row r="23" spans="1:32">
      <c r="A23" t="s">
        <v>19166</v>
      </c>
      <c r="B23" t="str">
        <f t="shared" si="6"/>
        <v>300</v>
      </c>
      <c r="C23" t="s">
        <v>19414</v>
      </c>
      <c r="D23" t="s">
        <v>19515</v>
      </c>
      <c r="F23" t="s">
        <v>19414</v>
      </c>
      <c r="H23" t="str">
        <f t="shared" si="2"/>
        <v>Smoke Bomb</v>
      </c>
      <c r="I23" t="str">
        <f>VLOOKUP(F23,ItemDump!$A$2:$AQ$257,42,FALSE)</f>
        <v>[67, 19]</v>
      </c>
      <c r="J23" t="str">
        <f t="shared" si="0"/>
        <v>300</v>
      </c>
      <c r="K23" t="str">
        <f t="shared" si="3"/>
        <v xml:space="preserve">[67, 19] : 300, </v>
      </c>
      <c r="M23" t="str">
        <f t="shared" si="4"/>
        <v>241</v>
      </c>
      <c r="N23" t="s">
        <v>21699</v>
      </c>
      <c r="O23" t="str">
        <f t="shared" si="5"/>
        <v>241 : 300,    # Revivify</v>
      </c>
      <c r="Q23">
        <f t="shared" si="1"/>
        <v>241</v>
      </c>
      <c r="R23" t="str">
        <f>VLOOKUP(Q23,ItemDump!$AQ$2:$AR$257,2,FALSE)</f>
        <v>Revivify</v>
      </c>
      <c r="T23" t="s">
        <v>1258</v>
      </c>
      <c r="U23">
        <v>375</v>
      </c>
      <c r="V23">
        <f t="shared" si="7"/>
        <v>18750</v>
      </c>
      <c r="Z23" t="s">
        <v>28751</v>
      </c>
      <c r="AA23" t="s">
        <v>28806</v>
      </c>
      <c r="AB23" t="s">
        <v>19454</v>
      </c>
      <c r="AC23" t="str">
        <f t="shared" si="8"/>
        <v>5000</v>
      </c>
      <c r="AD23" t="str">
        <f t="shared" si="11"/>
        <v>Auto shell - Sh</v>
      </c>
      <c r="AE23" t="s">
        <v>1258</v>
      </c>
      <c r="AF23">
        <f t="shared" si="9"/>
        <v>18750</v>
      </c>
    </row>
    <row r="24" spans="1:32">
      <c r="A24" t="s">
        <v>19167</v>
      </c>
      <c r="B24" t="str">
        <f t="shared" si="6"/>
        <v>400</v>
      </c>
      <c r="C24" t="s">
        <v>16989</v>
      </c>
      <c r="D24" t="s">
        <v>19516</v>
      </c>
      <c r="F24" t="s">
        <v>16989</v>
      </c>
      <c r="H24" t="str">
        <f t="shared" si="2"/>
        <v>Heavy Shld</v>
      </c>
      <c r="I24" t="str">
        <f>VLOOKUP(F24,ItemDump!$A$2:$AQ$257,42,FALSE)</f>
        <v>[31, 6]</v>
      </c>
      <c r="J24" t="str">
        <f t="shared" si="0"/>
        <v>400</v>
      </c>
      <c r="K24" t="str">
        <f t="shared" si="3"/>
        <v xml:space="preserve">[31, 6] : 400, </v>
      </c>
      <c r="M24" t="str">
        <f t="shared" si="4"/>
        <v>252</v>
      </c>
      <c r="N24" t="s">
        <v>21700</v>
      </c>
      <c r="O24" t="str">
        <f t="shared" si="5"/>
        <v>252 : 300,    # Smoke Bomb</v>
      </c>
      <c r="Q24">
        <f t="shared" si="1"/>
        <v>252</v>
      </c>
      <c r="R24" t="str">
        <f>VLOOKUP(Q24,ItemDump!$AQ$2:$AR$257,2,FALSE)</f>
        <v>Smoke Bomb</v>
      </c>
      <c r="T24" t="s">
        <v>1196</v>
      </c>
      <c r="U24">
        <v>93</v>
      </c>
      <c r="V24">
        <f t="shared" si="7"/>
        <v>4650</v>
      </c>
      <c r="Z24" t="s">
        <v>28752</v>
      </c>
      <c r="AA24" t="s">
        <v>28807</v>
      </c>
      <c r="AB24" t="s">
        <v>16953</v>
      </c>
      <c r="AC24" t="str">
        <f t="shared" si="8"/>
        <v>43800</v>
      </c>
      <c r="AD24" t="str">
        <f t="shared" si="11"/>
        <v>Auto safe - Sa</v>
      </c>
      <c r="AE24" t="s">
        <v>1069</v>
      </c>
      <c r="AF24">
        <f t="shared" si="9"/>
        <v>1100</v>
      </c>
    </row>
    <row r="25" spans="1:32">
      <c r="A25" t="s">
        <v>19168</v>
      </c>
      <c r="B25" t="str">
        <f t="shared" si="6"/>
        <v>400</v>
      </c>
      <c r="C25" t="s">
        <v>19415</v>
      </c>
      <c r="D25" t="s">
        <v>19516</v>
      </c>
      <c r="F25" t="s">
        <v>19415</v>
      </c>
      <c r="H25" t="str">
        <f t="shared" si="2"/>
        <v>Shadow Edge</v>
      </c>
      <c r="I25" t="str">
        <f>VLOOKUP(F25,ItemDump!$A$2:$AQ$257,42,FALSE)</f>
        <v>[65, 11]</v>
      </c>
      <c r="J25" t="str">
        <f t="shared" si="0"/>
        <v>400</v>
      </c>
      <c r="K25" t="str">
        <f t="shared" si="3"/>
        <v xml:space="preserve">[65, 11] : 400, </v>
      </c>
      <c r="M25" t="str">
        <f t="shared" si="4"/>
        <v>91</v>
      </c>
      <c r="N25" t="s">
        <v>21701</v>
      </c>
      <c r="O25" t="str">
        <f t="shared" si="5"/>
        <v>91 : 400,    # Heavy Shld</v>
      </c>
      <c r="Q25">
        <f t="shared" si="1"/>
        <v>91</v>
      </c>
      <c r="R25" t="str">
        <f>VLOOKUP(Q25,ItemDump!$AQ$2:$AR$257,2,FALSE)</f>
        <v>Heavy Shld</v>
      </c>
      <c r="T25" t="s">
        <v>1035</v>
      </c>
      <c r="U25">
        <v>9</v>
      </c>
      <c r="V25">
        <f t="shared" si="7"/>
        <v>450</v>
      </c>
      <c r="Z25" t="s">
        <v>28753</v>
      </c>
      <c r="AA25" t="s">
        <v>28809</v>
      </c>
      <c r="AB25" t="s">
        <v>6111</v>
      </c>
      <c r="AC25" t="str">
        <f t="shared" si="8"/>
        <v>6000</v>
      </c>
      <c r="AD25" t="str">
        <f t="shared" si="11"/>
        <v>Auto reflect - Rf</v>
      </c>
      <c r="AE25" t="s">
        <v>1032</v>
      </c>
      <c r="AF25">
        <f t="shared" si="9"/>
        <v>300</v>
      </c>
    </row>
    <row r="26" spans="1:32">
      <c r="A26" t="s">
        <v>19169</v>
      </c>
      <c r="B26" t="str">
        <f t="shared" si="6"/>
        <v>450</v>
      </c>
      <c r="C26" t="s">
        <v>16912</v>
      </c>
      <c r="D26" t="s">
        <v>19517</v>
      </c>
      <c r="F26" t="s">
        <v>16912</v>
      </c>
      <c r="H26" t="str">
        <f t="shared" si="2"/>
        <v>MithrilBlade</v>
      </c>
      <c r="I26" t="str">
        <f>VLOOKUP(F26,ItemDump!$A$2:$AQ$257,42,FALSE)</f>
        <v>[222, 0]</v>
      </c>
      <c r="J26" t="str">
        <f t="shared" si="0"/>
        <v>450</v>
      </c>
      <c r="K26" t="str">
        <f t="shared" si="3"/>
        <v xml:space="preserve">[222, 0] : 450, </v>
      </c>
      <c r="M26" t="str">
        <f t="shared" si="4"/>
        <v>175</v>
      </c>
      <c r="N26" t="s">
        <v>21702</v>
      </c>
      <c r="O26" t="str">
        <f t="shared" si="5"/>
        <v>175 : 400,    # Shadow Edge</v>
      </c>
      <c r="Q26">
        <f t="shared" si="1"/>
        <v>175</v>
      </c>
      <c r="R26" t="str">
        <f>VLOOKUP(Q26,ItemDump!$AQ$2:$AR$257,2,FALSE)</f>
        <v>Shadow Edge</v>
      </c>
      <c r="T26" t="s">
        <v>1216</v>
      </c>
      <c r="U26">
        <v>129</v>
      </c>
      <c r="V26">
        <f t="shared" si="7"/>
        <v>6450</v>
      </c>
      <c r="Z26" t="s">
        <v>28754</v>
      </c>
      <c r="AA26" t="s">
        <v>28810</v>
      </c>
      <c r="AB26" t="s">
        <v>6113</v>
      </c>
      <c r="AC26" t="str">
        <f t="shared" si="8"/>
        <v>5000</v>
      </c>
      <c r="AD26" t="str">
        <f>AB26&amp;" - "&amp;AA26</f>
        <v>Atlas Armlet - Ph+</v>
      </c>
      <c r="AE26" t="s">
        <v>1070</v>
      </c>
      <c r="AF26">
        <f t="shared" si="9"/>
        <v>1100</v>
      </c>
    </row>
    <row r="27" spans="1:32">
      <c r="A27" t="s">
        <v>19170</v>
      </c>
      <c r="B27" t="str">
        <f t="shared" si="6"/>
        <v>500</v>
      </c>
      <c r="C27" t="s">
        <v>19416</v>
      </c>
      <c r="D27" t="s">
        <v>19518</v>
      </c>
      <c r="F27" t="s">
        <v>19416</v>
      </c>
      <c r="H27" t="str">
        <f t="shared" si="2"/>
        <v>Ashura</v>
      </c>
      <c r="I27" t="str">
        <f>VLOOKUP(F27,ItemDump!$A$2:$AQ$257,42,FALSE)</f>
        <v>[220, 2]</v>
      </c>
      <c r="J27" t="str">
        <f t="shared" si="0"/>
        <v>500</v>
      </c>
      <c r="K27" t="str">
        <f t="shared" si="3"/>
        <v xml:space="preserve">[220, 2] : 500, </v>
      </c>
      <c r="M27" t="str">
        <f t="shared" si="4"/>
        <v>10</v>
      </c>
      <c r="N27" t="s">
        <v>21703</v>
      </c>
      <c r="O27" t="str">
        <f t="shared" si="5"/>
        <v>10 : 450,    # MithrilBlade</v>
      </c>
      <c r="Q27">
        <f t="shared" si="1"/>
        <v>10</v>
      </c>
      <c r="R27" t="str">
        <f>VLOOKUP(Q27,ItemDump!$AQ$2:$AR$257,2,FALSE)</f>
        <v>MithrilBlade</v>
      </c>
      <c r="T27" t="s">
        <v>1062</v>
      </c>
      <c r="U27">
        <v>18</v>
      </c>
      <c r="V27">
        <f t="shared" si="7"/>
        <v>900</v>
      </c>
      <c r="Z27" t="s">
        <v>28755</v>
      </c>
      <c r="AA27" t="s">
        <v>28811</v>
      </c>
      <c r="AB27" t="s">
        <v>16917</v>
      </c>
      <c r="AC27" t="str">
        <f t="shared" si="8"/>
        <v>5000</v>
      </c>
      <c r="AD27" t="str">
        <f t="shared" ref="AD27:AD62" si="12">AB27&amp;" - "&amp;AA27</f>
        <v>Earrings - Mg+</v>
      </c>
      <c r="AE27" t="s">
        <v>1039</v>
      </c>
      <c r="AF27">
        <f t="shared" si="9"/>
        <v>500</v>
      </c>
    </row>
    <row r="28" spans="1:32">
      <c r="A28" t="s">
        <v>19171</v>
      </c>
      <c r="B28" t="str">
        <f t="shared" si="6"/>
        <v>500</v>
      </c>
      <c r="C28" t="s">
        <v>6104</v>
      </c>
      <c r="D28" t="s">
        <v>19518</v>
      </c>
      <c r="F28" t="s">
        <v>6104</v>
      </c>
      <c r="H28" t="str">
        <f t="shared" si="2"/>
        <v>Mithril Rod</v>
      </c>
      <c r="I28" t="str">
        <f>VLOOKUP(F28,ItemDump!$A$2:$AQ$257,42,FALSE)</f>
        <v>[15, 3]</v>
      </c>
      <c r="J28" t="str">
        <f t="shared" si="0"/>
        <v>500</v>
      </c>
      <c r="K28" t="str">
        <f t="shared" si="3"/>
        <v xml:space="preserve">[15, 3] : 500, </v>
      </c>
      <c r="M28" t="str">
        <f t="shared" si="4"/>
        <v>43</v>
      </c>
      <c r="N28" t="s">
        <v>21704</v>
      </c>
      <c r="O28" t="str">
        <f t="shared" si="5"/>
        <v>43 : 500,    # Ashura</v>
      </c>
      <c r="Q28">
        <f t="shared" si="1"/>
        <v>43</v>
      </c>
      <c r="R28" t="str">
        <f>VLOOKUP(Q28,ItemDump!$AQ$2:$AR$257,2,FALSE)</f>
        <v>Ashura</v>
      </c>
      <c r="T28" t="s">
        <v>1069</v>
      </c>
      <c r="U28">
        <v>22</v>
      </c>
      <c r="V28">
        <f t="shared" si="7"/>
        <v>1100</v>
      </c>
      <c r="Z28" t="s">
        <v>27759</v>
      </c>
      <c r="AA28" t="s">
        <v>27759</v>
      </c>
      <c r="AB28" t="s">
        <v>16895</v>
      </c>
      <c r="AC28" t="str">
        <f t="shared" si="8"/>
        <v>44800</v>
      </c>
      <c r="AD28" t="str">
        <f t="shared" si="12"/>
        <v>Red Cap - HP+1/4</v>
      </c>
      <c r="AE28" t="s">
        <v>1071</v>
      </c>
      <c r="AF28">
        <f t="shared" si="9"/>
        <v>1100</v>
      </c>
    </row>
    <row r="29" spans="1:32">
      <c r="A29" t="s">
        <v>19172</v>
      </c>
      <c r="B29" t="str">
        <f t="shared" si="6"/>
        <v>500</v>
      </c>
      <c r="C29" t="s">
        <v>19417</v>
      </c>
      <c r="D29" t="s">
        <v>19518</v>
      </c>
      <c r="F29" t="s">
        <v>19417</v>
      </c>
      <c r="H29" t="str">
        <f t="shared" si="2"/>
        <v>Ninja Star</v>
      </c>
      <c r="I29" t="str">
        <f>VLOOKUP(F29,ItemDump!$A$2:$AQ$257,42,FALSE)</f>
        <v>[120, 4]</v>
      </c>
      <c r="J29" t="str">
        <f t="shared" si="0"/>
        <v>500</v>
      </c>
      <c r="K29" t="str">
        <f t="shared" si="3"/>
        <v xml:space="preserve">[120, 4] : 500, </v>
      </c>
      <c r="M29" t="str">
        <f t="shared" si="4"/>
        <v>52</v>
      </c>
      <c r="N29" t="s">
        <v>21705</v>
      </c>
      <c r="O29" t="str">
        <f t="shared" si="5"/>
        <v>52 : 500,    # Mithril Rod</v>
      </c>
      <c r="Q29">
        <f t="shared" si="1"/>
        <v>52</v>
      </c>
      <c r="R29" t="str">
        <f>VLOOKUP(Q29,ItemDump!$AQ$2:$AR$257,2,FALSE)</f>
        <v>Mithril Rod</v>
      </c>
      <c r="T29" t="s">
        <v>1032</v>
      </c>
      <c r="U29">
        <v>6</v>
      </c>
      <c r="V29">
        <f t="shared" si="7"/>
        <v>300</v>
      </c>
      <c r="Z29" t="s">
        <v>27773</v>
      </c>
      <c r="AA29" t="s">
        <v>27759</v>
      </c>
      <c r="AB29" t="s">
        <v>6116</v>
      </c>
      <c r="AC29" t="str">
        <f t="shared" si="8"/>
        <v>30000</v>
      </c>
      <c r="AD29" t="str">
        <f t="shared" si="12"/>
        <v>Muscle Belt - HP+1/4</v>
      </c>
      <c r="AE29" t="s">
        <v>1072</v>
      </c>
      <c r="AF29">
        <f t="shared" si="9"/>
        <v>1100</v>
      </c>
    </row>
    <row r="30" spans="1:32">
      <c r="A30" t="s">
        <v>19173</v>
      </c>
      <c r="B30" t="str">
        <f t="shared" si="6"/>
        <v>500</v>
      </c>
      <c r="C30" t="s">
        <v>19418</v>
      </c>
      <c r="D30" t="s">
        <v>19518</v>
      </c>
      <c r="F30" t="s">
        <v>19418</v>
      </c>
      <c r="H30" t="str">
        <f t="shared" si="2"/>
        <v>MetalKnuckle</v>
      </c>
      <c r="I30" t="str">
        <f>VLOOKUP(F30,ItemDump!$A$2:$AQ$257,42,FALSE)</f>
        <v>[222, 5]</v>
      </c>
      <c r="J30" t="str">
        <f t="shared" si="0"/>
        <v>500</v>
      </c>
      <c r="K30" t="str">
        <f t="shared" si="3"/>
        <v xml:space="preserve">[222, 5] : 500, </v>
      </c>
      <c r="M30" t="str">
        <f t="shared" si="4"/>
        <v>66</v>
      </c>
      <c r="N30" t="s">
        <v>21706</v>
      </c>
      <c r="O30" t="str">
        <f t="shared" si="5"/>
        <v>66 : 500,    # Ninja Star</v>
      </c>
      <c r="Q30">
        <f t="shared" si="1"/>
        <v>66</v>
      </c>
      <c r="R30" t="str">
        <f>VLOOKUP(Q30,ItemDump!$AQ$2:$AR$257,2,FALSE)</f>
        <v>Ninja Star</v>
      </c>
      <c r="T30" t="s">
        <v>1070</v>
      </c>
      <c r="U30">
        <v>22</v>
      </c>
      <c r="V30">
        <f t="shared" si="7"/>
        <v>1100</v>
      </c>
      <c r="Z30" t="s">
        <v>27758</v>
      </c>
      <c r="AA30" t="s">
        <v>27759</v>
      </c>
      <c r="AB30" t="s">
        <v>16933</v>
      </c>
      <c r="AC30" t="str">
        <f t="shared" si="8"/>
        <v>3000</v>
      </c>
      <c r="AD30" t="str">
        <f t="shared" si="12"/>
        <v>Green Beret - HP+1/4</v>
      </c>
      <c r="AE30" t="s">
        <v>1073</v>
      </c>
      <c r="AF30">
        <f t="shared" si="9"/>
        <v>1100</v>
      </c>
    </row>
    <row r="31" spans="1:32">
      <c r="A31" t="s">
        <v>19174</v>
      </c>
      <c r="B31" t="str">
        <f t="shared" si="6"/>
        <v>500</v>
      </c>
      <c r="C31" t="s">
        <v>19419</v>
      </c>
      <c r="D31" t="s">
        <v>19518</v>
      </c>
      <c r="F31" t="s">
        <v>19419</v>
      </c>
      <c r="H31" t="str">
        <f t="shared" si="2"/>
        <v>NoiseBlaster</v>
      </c>
      <c r="I31" t="str">
        <f>VLOOKUP(F31,ItemDump!$A$2:$AQ$257,42,FALSE)</f>
        <v>[201, 8]</v>
      </c>
      <c r="J31" t="str">
        <f t="shared" si="0"/>
        <v>500</v>
      </c>
      <c r="K31" t="str">
        <f t="shared" si="3"/>
        <v xml:space="preserve">[201, 8] : 500, </v>
      </c>
      <c r="M31" t="str">
        <f t="shared" si="4"/>
        <v>83</v>
      </c>
      <c r="N31" t="s">
        <v>21707</v>
      </c>
      <c r="O31" t="str">
        <f t="shared" si="5"/>
        <v>83 : 500,    # MetalKnuckle</v>
      </c>
      <c r="Q31">
        <f t="shared" si="1"/>
        <v>83</v>
      </c>
      <c r="R31" t="str">
        <f>VLOOKUP(Q31,ItemDump!$AQ$2:$AR$257,2,FALSE)</f>
        <v>MetalKnuckle</v>
      </c>
      <c r="T31" t="s">
        <v>1039</v>
      </c>
      <c r="U31">
        <v>10</v>
      </c>
      <c r="V31">
        <f t="shared" si="7"/>
        <v>500</v>
      </c>
      <c r="Z31" t="s">
        <v>27765</v>
      </c>
      <c r="AA31" t="s">
        <v>27759</v>
      </c>
      <c r="AB31" t="s">
        <v>16974</v>
      </c>
      <c r="AC31" t="str">
        <f t="shared" si="8"/>
        <v>125000</v>
      </c>
      <c r="AD31" t="str">
        <f t="shared" si="12"/>
        <v>Minerva - HP+1/4</v>
      </c>
      <c r="AE31" t="s">
        <v>1036</v>
      </c>
      <c r="AF31">
        <f t="shared" si="9"/>
        <v>450</v>
      </c>
    </row>
    <row r="32" spans="1:32">
      <c r="A32" t="s">
        <v>19175</v>
      </c>
      <c r="B32" t="str">
        <f t="shared" si="6"/>
        <v>500</v>
      </c>
      <c r="C32" t="s">
        <v>1197</v>
      </c>
      <c r="D32" t="s">
        <v>19518</v>
      </c>
      <c r="F32" t="s">
        <v>1197</v>
      </c>
      <c r="H32" t="str">
        <f t="shared" si="2"/>
        <v>Fire Skean</v>
      </c>
      <c r="I32" t="str">
        <f>VLOOKUP(F32,ItemDump!$A$2:$AQ$257,42,FALSE)</f>
        <v>[104, 10]</v>
      </c>
      <c r="J32" t="str">
        <f t="shared" si="0"/>
        <v>500</v>
      </c>
      <c r="K32" t="str">
        <f t="shared" si="3"/>
        <v xml:space="preserve">[104, 10] : 500, </v>
      </c>
      <c r="M32" t="str">
        <f t="shared" si="4"/>
        <v>163</v>
      </c>
      <c r="N32" t="s">
        <v>21708</v>
      </c>
      <c r="O32" t="str">
        <f t="shared" si="5"/>
        <v>163 : 500,    # NoiseBlaster</v>
      </c>
      <c r="Q32">
        <f t="shared" si="1"/>
        <v>163</v>
      </c>
      <c r="R32" t="str">
        <f>VLOOKUP(Q32,ItemDump!$AQ$2:$AR$257,2,FALSE)</f>
        <v>NoiseBlaster</v>
      </c>
      <c r="T32" t="s">
        <v>1071</v>
      </c>
      <c r="U32">
        <v>22</v>
      </c>
      <c r="V32">
        <f t="shared" si="7"/>
        <v>1100</v>
      </c>
      <c r="Z32" t="s">
        <v>27774</v>
      </c>
      <c r="AA32" t="s">
        <v>27759</v>
      </c>
      <c r="AB32" t="s">
        <v>19486</v>
      </c>
      <c r="AC32" t="str">
        <f t="shared" si="8"/>
        <v>30000</v>
      </c>
      <c r="AD32" t="str">
        <f t="shared" si="12"/>
        <v>Crystal Orb - HP+1/4</v>
      </c>
      <c r="AE32" t="s">
        <v>1040</v>
      </c>
      <c r="AF32">
        <f t="shared" si="9"/>
        <v>500</v>
      </c>
    </row>
    <row r="33" spans="1:32">
      <c r="A33" t="s">
        <v>19176</v>
      </c>
      <c r="B33" t="str">
        <f t="shared" si="6"/>
        <v>500</v>
      </c>
      <c r="C33" t="s">
        <v>1198</v>
      </c>
      <c r="D33" t="s">
        <v>19518</v>
      </c>
      <c r="F33" t="s">
        <v>1198</v>
      </c>
      <c r="H33" t="str">
        <f t="shared" si="2"/>
        <v>Water Edge</v>
      </c>
      <c r="I33" t="str">
        <f>VLOOKUP(F33,ItemDump!$A$2:$AQ$257,42,FALSE)</f>
        <v>[160, 10]</v>
      </c>
      <c r="J33" t="str">
        <f t="shared" si="0"/>
        <v>500</v>
      </c>
      <c r="K33" t="str">
        <f t="shared" si="3"/>
        <v xml:space="preserve">[160, 10] : 500, </v>
      </c>
      <c r="M33" t="str">
        <f t="shared" si="4"/>
        <v>171</v>
      </c>
      <c r="N33" t="s">
        <v>21709</v>
      </c>
      <c r="O33" t="str">
        <f t="shared" si="5"/>
        <v>171 : 500,    # Fire Skean</v>
      </c>
      <c r="Q33">
        <f t="shared" si="1"/>
        <v>171</v>
      </c>
      <c r="R33" t="str">
        <f>VLOOKUP(Q33,ItemDump!$AQ$2:$AR$257,2,FALSE)</f>
        <v>Fire Skean</v>
      </c>
      <c r="T33" t="s">
        <v>1072</v>
      </c>
      <c r="U33">
        <v>22</v>
      </c>
      <c r="V33">
        <f t="shared" si="7"/>
        <v>1100</v>
      </c>
      <c r="Z33" t="s">
        <v>27757</v>
      </c>
      <c r="AA33" t="s">
        <v>27759</v>
      </c>
      <c r="AB33" t="s">
        <v>16995</v>
      </c>
      <c r="AC33" t="str">
        <f t="shared" si="8"/>
        <v>3000</v>
      </c>
      <c r="AD33" t="str">
        <f t="shared" si="12"/>
        <v>Bard's Hat - HP+1/4</v>
      </c>
      <c r="AE33" t="s">
        <v>1074</v>
      </c>
      <c r="AF33">
        <f t="shared" si="9"/>
        <v>1100</v>
      </c>
    </row>
    <row r="34" spans="1:32">
      <c r="A34" t="s">
        <v>19177</v>
      </c>
      <c r="B34" t="str">
        <f t="shared" si="6"/>
        <v>500</v>
      </c>
      <c r="C34" t="s">
        <v>1199</v>
      </c>
      <c r="D34" t="s">
        <v>19518</v>
      </c>
      <c r="F34" t="s">
        <v>1199</v>
      </c>
      <c r="H34" t="str">
        <f t="shared" si="2"/>
        <v>Bolt Edge</v>
      </c>
      <c r="I34" t="str">
        <f>VLOOKUP(F34,ItemDump!$A$2:$AQ$257,42,FALSE)</f>
        <v>[214, 10]</v>
      </c>
      <c r="J34" t="str">
        <f t="shared" si="0"/>
        <v>500</v>
      </c>
      <c r="K34" t="str">
        <f t="shared" si="3"/>
        <v xml:space="preserve">[214, 10] : 500, </v>
      </c>
      <c r="M34" t="str">
        <f t="shared" si="4"/>
        <v>172</v>
      </c>
      <c r="N34" t="s">
        <v>21710</v>
      </c>
      <c r="O34" t="str">
        <f t="shared" si="5"/>
        <v>172 : 500,    # Water Edge</v>
      </c>
      <c r="Q34">
        <f t="shared" si="1"/>
        <v>172</v>
      </c>
      <c r="R34" t="str">
        <f>VLOOKUP(Q34,ItemDump!$AQ$2:$AR$257,2,FALSE)</f>
        <v>Water Edge</v>
      </c>
      <c r="T34" t="s">
        <v>1103</v>
      </c>
      <c r="U34">
        <v>30</v>
      </c>
      <c r="V34">
        <f t="shared" si="7"/>
        <v>1500</v>
      </c>
      <c r="Z34" t="s">
        <v>28756</v>
      </c>
      <c r="AA34" t="s">
        <v>28812</v>
      </c>
      <c r="AB34" t="s">
        <v>19464</v>
      </c>
      <c r="AC34" t="str">
        <f t="shared" si="8"/>
        <v>8000</v>
      </c>
      <c r="AD34" t="str">
        <f t="shared" si="12"/>
        <v>Gale Hairpin - Init</v>
      </c>
      <c r="AE34" t="s">
        <v>1122</v>
      </c>
      <c r="AF34">
        <f t="shared" si="9"/>
        <v>1800</v>
      </c>
    </row>
    <row r="35" spans="1:32">
      <c r="A35" t="s">
        <v>19178</v>
      </c>
      <c r="B35" t="str">
        <f t="shared" si="6"/>
        <v>500</v>
      </c>
      <c r="C35" t="s">
        <v>19420</v>
      </c>
      <c r="D35" t="s">
        <v>19518</v>
      </c>
      <c r="F35" t="s">
        <v>19420</v>
      </c>
      <c r="H35" t="str">
        <f t="shared" si="2"/>
        <v>Goggles</v>
      </c>
      <c r="I35" t="str">
        <f>VLOOKUP(F35,ItemDump!$A$2:$AQ$257,42,FALSE)</f>
        <v>[117, 11]</v>
      </c>
      <c r="J35" t="str">
        <f t="shared" si="0"/>
        <v>500</v>
      </c>
      <c r="K35" t="str">
        <f t="shared" si="3"/>
        <v xml:space="preserve">[117, 11] : 500, </v>
      </c>
      <c r="M35" t="str">
        <f t="shared" si="4"/>
        <v>173</v>
      </c>
      <c r="N35" t="s">
        <v>21711</v>
      </c>
      <c r="O35" t="str">
        <f t="shared" si="5"/>
        <v>173 : 500,    # Bolt Edge</v>
      </c>
      <c r="Q35">
        <f t="shared" si="1"/>
        <v>173</v>
      </c>
      <c r="R35" t="str">
        <f>VLOOKUP(Q35,ItemDump!$AQ$2:$AR$257,2,FALSE)</f>
        <v>Bolt Edge</v>
      </c>
      <c r="T35" t="s">
        <v>1073</v>
      </c>
      <c r="U35">
        <v>22</v>
      </c>
      <c r="V35">
        <f t="shared" si="7"/>
        <v>1100</v>
      </c>
      <c r="Z35" t="s">
        <v>28757</v>
      </c>
      <c r="AA35" t="s">
        <v>28813</v>
      </c>
      <c r="AB35" t="s">
        <v>6119</v>
      </c>
      <c r="AC35" t="str">
        <f t="shared" si="8"/>
        <v>7000</v>
      </c>
      <c r="AD35" t="str">
        <f t="shared" si="12"/>
        <v>Back Guard - Vigil</v>
      </c>
      <c r="AE35" t="s">
        <v>1108</v>
      </c>
      <c r="AF35">
        <f t="shared" si="9"/>
        <v>1550</v>
      </c>
    </row>
    <row r="36" spans="1:32">
      <c r="A36" t="s">
        <v>19179</v>
      </c>
      <c r="B36" t="str">
        <f t="shared" si="6"/>
        <v>500</v>
      </c>
      <c r="C36" t="s">
        <v>16959</v>
      </c>
      <c r="D36" t="s">
        <v>19518</v>
      </c>
      <c r="F36" t="s">
        <v>16959</v>
      </c>
      <c r="H36" t="str">
        <f t="shared" si="2"/>
        <v>Star Pendant</v>
      </c>
      <c r="I36" t="str">
        <f>VLOOKUP(F36,ItemDump!$A$2:$AQ$257,42,FALSE)</f>
        <v>[141, 11]</v>
      </c>
      <c r="J36" t="str">
        <f t="shared" si="0"/>
        <v>500</v>
      </c>
      <c r="K36" t="str">
        <f t="shared" si="3"/>
        <v xml:space="preserve">[141, 11] : 500, </v>
      </c>
      <c r="M36" t="str">
        <f t="shared" si="4"/>
        <v>176</v>
      </c>
      <c r="N36" t="s">
        <v>21712</v>
      </c>
      <c r="O36" t="str">
        <f t="shared" si="5"/>
        <v>176 : 500,    # Goggles</v>
      </c>
      <c r="Q36">
        <f t="shared" si="1"/>
        <v>176</v>
      </c>
      <c r="R36" t="str">
        <f>VLOOKUP(Q36,ItemDump!$AQ$2:$AR$257,2,FALSE)</f>
        <v>Goggles</v>
      </c>
      <c r="T36" t="s">
        <v>1036</v>
      </c>
      <c r="U36">
        <v>9</v>
      </c>
      <c r="V36">
        <f t="shared" si="7"/>
        <v>450</v>
      </c>
      <c r="Z36" t="s">
        <v>28758</v>
      </c>
      <c r="AA36" t="s">
        <v>72</v>
      </c>
      <c r="AB36" t="s">
        <v>16940</v>
      </c>
      <c r="AC36" t="str">
        <f t="shared" si="8"/>
        <v>9000</v>
      </c>
      <c r="AD36" t="str">
        <f t="shared" si="12"/>
        <v>DragoonBoots - Jump</v>
      </c>
      <c r="AE36" t="s">
        <v>28759</v>
      </c>
      <c r="AF36" t="e">
        <f t="shared" si="9"/>
        <v>#N/A</v>
      </c>
    </row>
    <row r="37" spans="1:32">
      <c r="A37" t="s">
        <v>19180</v>
      </c>
      <c r="B37" t="str">
        <f t="shared" si="6"/>
        <v>500</v>
      </c>
      <c r="C37" t="s">
        <v>16967</v>
      </c>
      <c r="D37" t="s">
        <v>19518</v>
      </c>
      <c r="F37" t="s">
        <v>16967</v>
      </c>
      <c r="H37" t="str">
        <f t="shared" si="2"/>
        <v>Barrier Ring</v>
      </c>
      <c r="I37" t="str">
        <f>VLOOKUP(F37,ItemDump!$A$2:$AQ$257,42,FALSE)</f>
        <v>[94, 12]</v>
      </c>
      <c r="J37" t="str">
        <f t="shared" si="0"/>
        <v>500</v>
      </c>
      <c r="K37" t="str">
        <f t="shared" si="3"/>
        <v xml:space="preserve">[94, 12] : 500, </v>
      </c>
      <c r="M37" t="str">
        <f t="shared" si="4"/>
        <v>177</v>
      </c>
      <c r="N37" t="s">
        <v>21713</v>
      </c>
      <c r="O37" t="str">
        <f t="shared" si="5"/>
        <v>177 : 500,    # Star Pendant</v>
      </c>
      <c r="Q37">
        <f t="shared" si="1"/>
        <v>177</v>
      </c>
      <c r="R37" t="str">
        <f>VLOOKUP(Q37,ItemDump!$AQ$2:$AR$257,2,FALSE)</f>
        <v>Star Pendant</v>
      </c>
      <c r="T37" t="s">
        <v>1040</v>
      </c>
      <c r="U37">
        <v>10</v>
      </c>
      <c r="V37">
        <f t="shared" si="7"/>
        <v>500</v>
      </c>
      <c r="Z37" t="s">
        <v>28760</v>
      </c>
      <c r="AA37" t="s">
        <v>28816</v>
      </c>
      <c r="AB37" t="s">
        <v>17013</v>
      </c>
      <c r="AC37" t="str">
        <f t="shared" si="8"/>
        <v>59100</v>
      </c>
      <c r="AD37" t="str">
        <f t="shared" si="12"/>
        <v>Gem Box - XMag</v>
      </c>
      <c r="AE37" t="s">
        <v>28761</v>
      </c>
      <c r="AF37" t="e">
        <f t="shared" si="9"/>
        <v>#N/A</v>
      </c>
    </row>
    <row r="38" spans="1:32">
      <c r="A38" t="s">
        <v>19181</v>
      </c>
      <c r="B38" t="str">
        <f t="shared" si="6"/>
        <v>500</v>
      </c>
      <c r="C38" t="s">
        <v>16899</v>
      </c>
      <c r="D38" t="s">
        <v>19518</v>
      </c>
      <c r="F38" t="s">
        <v>16899</v>
      </c>
      <c r="H38" t="str">
        <f t="shared" si="2"/>
        <v>Fenix Down</v>
      </c>
      <c r="I38" t="str">
        <f>VLOOKUP(F38,ItemDump!$A$2:$AQ$257,42,FALSE)</f>
        <v>[47, 18]</v>
      </c>
      <c r="J38" t="str">
        <f t="shared" si="0"/>
        <v>500</v>
      </c>
      <c r="K38" t="str">
        <f t="shared" si="3"/>
        <v xml:space="preserve">[47, 18] : 500, </v>
      </c>
      <c r="M38" t="str">
        <f t="shared" si="4"/>
        <v>183</v>
      </c>
      <c r="N38" t="s">
        <v>21714</v>
      </c>
      <c r="O38" t="str">
        <f t="shared" si="5"/>
        <v>183 : 500,    # Barrier Ring</v>
      </c>
      <c r="Q38">
        <f t="shared" si="1"/>
        <v>183</v>
      </c>
      <c r="R38" t="str">
        <f>VLOOKUP(Q38,ItemDump!$AQ$2:$AR$257,2,FALSE)</f>
        <v>Barrier Ring</v>
      </c>
      <c r="T38" t="s">
        <v>1074</v>
      </c>
      <c r="U38">
        <v>22</v>
      </c>
      <c r="V38">
        <f t="shared" si="7"/>
        <v>1100</v>
      </c>
      <c r="Z38" t="s">
        <v>28762</v>
      </c>
      <c r="AA38" t="s">
        <v>28814</v>
      </c>
      <c r="AB38" t="s">
        <v>16952</v>
      </c>
      <c r="AC38" t="str">
        <f t="shared" si="8"/>
        <v>25000</v>
      </c>
      <c r="AD38" t="str">
        <f t="shared" si="12"/>
        <v>FakeMustache - Ctrl</v>
      </c>
      <c r="AE38" t="s">
        <v>28763</v>
      </c>
      <c r="AF38" t="e">
        <f t="shared" si="9"/>
        <v>#N/A</v>
      </c>
    </row>
    <row r="39" spans="1:32">
      <c r="A39" t="s">
        <v>19182</v>
      </c>
      <c r="B39" t="str">
        <f t="shared" si="6"/>
        <v>500</v>
      </c>
      <c r="C39" t="s">
        <v>16922</v>
      </c>
      <c r="D39" t="s">
        <v>19518</v>
      </c>
      <c r="F39" t="s">
        <v>16922</v>
      </c>
      <c r="H39" t="str">
        <f t="shared" si="2"/>
        <v>Sleeping Bag</v>
      </c>
      <c r="I39" t="str">
        <f>VLOOKUP(F39,ItemDump!$A$2:$AQ$257,42,FALSE)</f>
        <v>[193, 18]</v>
      </c>
      <c r="J39" t="str">
        <f t="shared" si="0"/>
        <v>500</v>
      </c>
      <c r="K39" t="str">
        <f t="shared" si="3"/>
        <v xml:space="preserve">[193, 18] : 500, </v>
      </c>
      <c r="M39" t="str">
        <f t="shared" si="4"/>
        <v>240</v>
      </c>
      <c r="N39" t="s">
        <v>21715</v>
      </c>
      <c r="O39" t="str">
        <f t="shared" si="5"/>
        <v>240 : 500,    # Fenix Down</v>
      </c>
      <c r="Q39">
        <f t="shared" si="1"/>
        <v>240</v>
      </c>
      <c r="R39" t="str">
        <f>VLOOKUP(Q39,ItemDump!$AQ$2:$AR$257,2,FALSE)</f>
        <v>Fenix Down</v>
      </c>
      <c r="T39" t="s">
        <v>1104</v>
      </c>
      <c r="U39">
        <v>30</v>
      </c>
      <c r="V39">
        <f t="shared" si="7"/>
        <v>1500</v>
      </c>
      <c r="Z39" t="s">
        <v>28764</v>
      </c>
      <c r="AA39" t="s">
        <v>74</v>
      </c>
      <c r="AB39" t="s">
        <v>16935</v>
      </c>
      <c r="AC39" t="str">
        <f t="shared" si="8"/>
        <v>25000</v>
      </c>
      <c r="AD39" t="str">
        <f t="shared" si="12"/>
        <v>Coin Toss - GPRain</v>
      </c>
      <c r="AE39" t="s">
        <v>28765</v>
      </c>
      <c r="AF39" t="e">
        <f t="shared" si="9"/>
        <v>#N/A</v>
      </c>
    </row>
    <row r="40" spans="1:32">
      <c r="A40" t="s">
        <v>19183</v>
      </c>
      <c r="B40" t="str">
        <f t="shared" si="6"/>
        <v>600</v>
      </c>
      <c r="C40" t="s">
        <v>39</v>
      </c>
      <c r="D40" t="s">
        <v>19519</v>
      </c>
      <c r="F40" t="s">
        <v>39</v>
      </c>
      <c r="H40" t="str">
        <f t="shared" si="2"/>
        <v>Imperial</v>
      </c>
      <c r="I40" t="str">
        <f>VLOOKUP(F40,ItemDump!$A$2:$AQ$257,42,FALSE)</f>
        <v>[168, 2]</v>
      </c>
      <c r="J40" t="str">
        <f t="shared" si="0"/>
        <v>600</v>
      </c>
      <c r="K40" t="str">
        <f t="shared" si="3"/>
        <v xml:space="preserve">[168, 2] : 600, </v>
      </c>
      <c r="M40" t="str">
        <f t="shared" si="4"/>
        <v>246</v>
      </c>
      <c r="N40" t="s">
        <v>21716</v>
      </c>
      <c r="O40" t="str">
        <f t="shared" si="5"/>
        <v>246 : 500,    # Sleeping Bag</v>
      </c>
      <c r="Q40">
        <f t="shared" si="1"/>
        <v>246</v>
      </c>
      <c r="R40" t="str">
        <f>VLOOKUP(Q40,ItemDump!$AQ$2:$AR$257,2,FALSE)</f>
        <v>Sleeping Bag</v>
      </c>
      <c r="T40" t="s">
        <v>1041</v>
      </c>
      <c r="U40">
        <v>10</v>
      </c>
      <c r="V40">
        <f t="shared" si="7"/>
        <v>500</v>
      </c>
      <c r="Z40" t="s">
        <v>28766</v>
      </c>
      <c r="AA40" t="s">
        <v>28815</v>
      </c>
      <c r="AB40" t="s">
        <v>16983</v>
      </c>
      <c r="AC40" t="str">
        <f t="shared" si="8"/>
        <v>25000</v>
      </c>
      <c r="AD40" t="str">
        <f t="shared" si="12"/>
        <v>Thief Glove - Captr</v>
      </c>
    </row>
    <row r="41" spans="1:32">
      <c r="A41" t="s">
        <v>19184</v>
      </c>
      <c r="B41" t="str">
        <f t="shared" si="6"/>
        <v>600</v>
      </c>
      <c r="C41" t="s">
        <v>19421</v>
      </c>
      <c r="D41" t="s">
        <v>19519</v>
      </c>
      <c r="F41" t="s">
        <v>19421</v>
      </c>
      <c r="H41" t="str">
        <f t="shared" si="2"/>
        <v>Chocobo Brsh</v>
      </c>
      <c r="I41" t="str">
        <f>VLOOKUP(F41,ItemDump!$A$2:$AQ$257,42,FALSE)</f>
        <v>[94, 4]</v>
      </c>
      <c r="J41" t="str">
        <f t="shared" si="0"/>
        <v>600</v>
      </c>
      <c r="K41" t="str">
        <f t="shared" si="3"/>
        <v xml:space="preserve">[94, 4] : 600, </v>
      </c>
      <c r="M41" t="str">
        <f t="shared" si="4"/>
        <v>37</v>
      </c>
      <c r="N41" t="s">
        <v>21717</v>
      </c>
      <c r="O41" t="str">
        <f t="shared" si="5"/>
        <v>37 : 600,    # Imperial</v>
      </c>
      <c r="Q41">
        <f t="shared" si="1"/>
        <v>37</v>
      </c>
      <c r="R41" t="str">
        <f>VLOOKUP(Q41,ItemDump!$AQ$2:$AR$257,2,FALSE)</f>
        <v>Imperial</v>
      </c>
      <c r="T41" t="s">
        <v>1105</v>
      </c>
      <c r="U41">
        <v>30</v>
      </c>
      <c r="V41">
        <f t="shared" si="7"/>
        <v>1500</v>
      </c>
      <c r="Z41" t="s">
        <v>28767</v>
      </c>
      <c r="AA41" t="s">
        <v>28817</v>
      </c>
      <c r="AB41" t="s">
        <v>16985</v>
      </c>
      <c r="AC41" t="str">
        <f t="shared" si="8"/>
        <v>53300</v>
      </c>
      <c r="AD41" t="str">
        <f t="shared" si="12"/>
        <v>Dragon Horn - XJump</v>
      </c>
    </row>
    <row r="42" spans="1:32">
      <c r="A42" t="s">
        <v>19185</v>
      </c>
      <c r="B42" t="str">
        <f t="shared" si="6"/>
        <v>600</v>
      </c>
      <c r="C42" t="s">
        <v>6106</v>
      </c>
      <c r="D42" t="s">
        <v>19519</v>
      </c>
      <c r="F42" t="s">
        <v>6106</v>
      </c>
      <c r="H42" t="str">
        <f t="shared" si="2"/>
        <v>Magus Hat</v>
      </c>
      <c r="I42" t="str">
        <f>VLOOKUP(F42,ItemDump!$A$2:$AQ$257,42,FALSE)</f>
        <v>[23, 7]</v>
      </c>
      <c r="J42" t="str">
        <f t="shared" si="0"/>
        <v>600</v>
      </c>
      <c r="K42" t="str">
        <f t="shared" si="3"/>
        <v xml:space="preserve">[23, 7] : 600, </v>
      </c>
      <c r="M42" t="str">
        <f t="shared" si="4"/>
        <v>61</v>
      </c>
      <c r="N42" t="s">
        <v>21718</v>
      </c>
      <c r="O42" t="str">
        <f t="shared" si="5"/>
        <v>61 : 600,    # Chocobo Brsh</v>
      </c>
      <c r="Q42">
        <f t="shared" si="1"/>
        <v>61</v>
      </c>
      <c r="R42" t="str">
        <f>VLOOKUP(Q42,ItemDump!$AQ$2:$AR$257,2,FALSE)</f>
        <v>Chocobo Brsh</v>
      </c>
      <c r="T42" t="s">
        <v>1154</v>
      </c>
      <c r="U42">
        <v>60</v>
      </c>
      <c r="V42">
        <f t="shared" si="7"/>
        <v>3000</v>
      </c>
      <c r="Z42" t="s">
        <v>28768</v>
      </c>
      <c r="AA42" t="s">
        <v>28818</v>
      </c>
      <c r="AB42" t="s">
        <v>16901</v>
      </c>
      <c r="AC42" t="str">
        <f t="shared" si="8"/>
        <v>3000</v>
      </c>
      <c r="AD42" t="str">
        <f t="shared" si="12"/>
        <v>Sneak Ring - Steal+</v>
      </c>
    </row>
    <row r="43" spans="1:32">
      <c r="A43" t="s">
        <v>19186</v>
      </c>
      <c r="B43" t="str">
        <f t="shared" si="6"/>
        <v>600</v>
      </c>
      <c r="C43" t="s">
        <v>19422</v>
      </c>
      <c r="D43" t="s">
        <v>19519</v>
      </c>
      <c r="F43" t="s">
        <v>19422</v>
      </c>
      <c r="H43" t="str">
        <f t="shared" si="2"/>
        <v>Silk Robe</v>
      </c>
      <c r="I43" t="str">
        <f>VLOOKUP(F43,ItemDump!$A$2:$AQ$257,42,FALSE)</f>
        <v>[189, 7]</v>
      </c>
      <c r="J43" t="str">
        <f t="shared" si="0"/>
        <v>600</v>
      </c>
      <c r="K43" t="str">
        <f t="shared" si="3"/>
        <v xml:space="preserve">[189, 7] : 600, </v>
      </c>
      <c r="M43" t="str">
        <f t="shared" si="4"/>
        <v>109</v>
      </c>
      <c r="N43" t="s">
        <v>21719</v>
      </c>
      <c r="O43" t="str">
        <f t="shared" si="5"/>
        <v>109 : 600,    # Magus Hat</v>
      </c>
      <c r="Q43">
        <f t="shared" si="1"/>
        <v>109</v>
      </c>
      <c r="R43" t="str">
        <f>VLOOKUP(Q43,ItemDump!$AQ$2:$AR$257,2,FALSE)</f>
        <v>Magus Hat</v>
      </c>
      <c r="T43" t="s">
        <v>1149</v>
      </c>
      <c r="U43">
        <v>57</v>
      </c>
      <c r="V43">
        <f t="shared" si="7"/>
        <v>2850</v>
      </c>
      <c r="Z43" t="s">
        <v>28769</v>
      </c>
      <c r="AA43" t="s">
        <v>28819</v>
      </c>
      <c r="AB43" t="s">
        <v>16945</v>
      </c>
      <c r="AC43" t="str">
        <f t="shared" si="8"/>
        <v>3500</v>
      </c>
      <c r="AD43" t="str">
        <f t="shared" si="12"/>
        <v>Beret - Sktch+</v>
      </c>
    </row>
    <row r="44" spans="1:32">
      <c r="A44" t="s">
        <v>19187</v>
      </c>
      <c r="B44" t="str">
        <f t="shared" si="6"/>
        <v>700</v>
      </c>
      <c r="C44" t="s">
        <v>16943</v>
      </c>
      <c r="D44" t="s">
        <v>19520</v>
      </c>
      <c r="F44" t="s">
        <v>16943</v>
      </c>
      <c r="H44" t="str">
        <f t="shared" si="2"/>
        <v>Iron Armor</v>
      </c>
      <c r="I44" t="str">
        <f>VLOOKUP(F44,ItemDump!$A$2:$AQ$257,42,FALSE)</f>
        <v>[189, 7]</v>
      </c>
      <c r="J44" t="str">
        <f t="shared" si="0"/>
        <v>700</v>
      </c>
      <c r="K44" t="str">
        <f t="shared" si="3"/>
        <v xml:space="preserve">[189, 7] : 700, </v>
      </c>
      <c r="M44" t="str">
        <f t="shared" si="4"/>
        <v>136</v>
      </c>
      <c r="N44" t="s">
        <v>21720</v>
      </c>
      <c r="O44" t="str">
        <f t="shared" si="5"/>
        <v>136 : 600,    # Silk Robe</v>
      </c>
      <c r="Q44">
        <f t="shared" si="1"/>
        <v>136</v>
      </c>
      <c r="R44" t="str">
        <f>VLOOKUP(Q44,ItemDump!$AQ$2:$AR$257,2,FALSE)</f>
        <v>Silk Robe</v>
      </c>
      <c r="T44" t="s">
        <v>1122</v>
      </c>
      <c r="U44">
        <v>36</v>
      </c>
      <c r="V44">
        <f t="shared" si="7"/>
        <v>1800</v>
      </c>
      <c r="Z44" t="s">
        <v>28770</v>
      </c>
      <c r="AA44" t="s">
        <v>28820</v>
      </c>
      <c r="AB44" t="s">
        <v>16936</v>
      </c>
      <c r="AC44" t="str">
        <f t="shared" si="8"/>
        <v>27300</v>
      </c>
      <c r="AD44" t="str">
        <f t="shared" si="12"/>
        <v>Coronet - Ctrl+</v>
      </c>
    </row>
    <row r="45" spans="1:32">
      <c r="A45" t="s">
        <v>19188</v>
      </c>
      <c r="B45" t="str">
        <f t="shared" si="6"/>
        <v>700</v>
      </c>
      <c r="C45" t="s">
        <v>16919</v>
      </c>
      <c r="D45" t="s">
        <v>19520</v>
      </c>
      <c r="F45" t="s">
        <v>16919</v>
      </c>
      <c r="H45" t="str">
        <f t="shared" si="2"/>
        <v>MithrilGlove</v>
      </c>
      <c r="I45" t="str">
        <f>VLOOKUP(F45,ItemDump!$A$2:$AQ$257,42,FALSE)</f>
        <v>[123, 12]</v>
      </c>
      <c r="J45" t="str">
        <f t="shared" si="0"/>
        <v>700</v>
      </c>
      <c r="K45" t="str">
        <f t="shared" si="3"/>
        <v xml:space="preserve">[123, 12] : 700, </v>
      </c>
      <c r="M45" t="str">
        <f t="shared" si="4"/>
        <v>135</v>
      </c>
      <c r="N45" t="s">
        <v>21721</v>
      </c>
      <c r="O45" t="str">
        <f t="shared" si="5"/>
        <v>135 : 700,    # Iron Armor</v>
      </c>
      <c r="Q45">
        <f t="shared" si="1"/>
        <v>135</v>
      </c>
      <c r="R45" t="str">
        <f>VLOOKUP(Q45,ItemDump!$AQ$2:$AR$257,2,FALSE)</f>
        <v>Iron Armor</v>
      </c>
      <c r="T45" t="s">
        <v>1068</v>
      </c>
      <c r="U45">
        <v>20</v>
      </c>
      <c r="V45">
        <f t="shared" si="7"/>
        <v>1000</v>
      </c>
      <c r="Z45" t="s">
        <v>28771</v>
      </c>
      <c r="AA45" t="s">
        <v>28821</v>
      </c>
      <c r="AB45" t="s">
        <v>16925</v>
      </c>
      <c r="AC45" t="str">
        <f t="shared" si="8"/>
        <v>3000</v>
      </c>
      <c r="AD45" t="str">
        <f t="shared" si="12"/>
        <v>Sniper Sight - Snpr</v>
      </c>
    </row>
    <row r="46" spans="1:32">
      <c r="A46" t="s">
        <v>19189</v>
      </c>
      <c r="B46" t="str">
        <f t="shared" si="6"/>
        <v>700</v>
      </c>
      <c r="C46" t="s">
        <v>16941</v>
      </c>
      <c r="D46" t="s">
        <v>19520</v>
      </c>
      <c r="F46" t="s">
        <v>16941</v>
      </c>
      <c r="H46" t="str">
        <f t="shared" si="2"/>
        <v>Warp Stone</v>
      </c>
      <c r="I46" t="str">
        <f>VLOOKUP(F46,ItemDump!$A$2:$AQ$257,42,FALSE)</f>
        <v>[97, 19]</v>
      </c>
      <c r="J46" t="str">
        <f t="shared" si="0"/>
        <v>700</v>
      </c>
      <c r="K46" t="str">
        <f t="shared" si="3"/>
        <v xml:space="preserve">[97, 19] : 700, </v>
      </c>
      <c r="M46" t="str">
        <f t="shared" si="4"/>
        <v>184</v>
      </c>
      <c r="N46" t="s">
        <v>21722</v>
      </c>
      <c r="O46" t="str">
        <f t="shared" si="5"/>
        <v>184 : 700,    # MithrilGlove</v>
      </c>
      <c r="Q46">
        <f t="shared" si="1"/>
        <v>184</v>
      </c>
      <c r="R46" t="str">
        <f>VLOOKUP(Q46,ItemDump!$AQ$2:$AR$257,2,FALSE)</f>
        <v>MithrilGlove</v>
      </c>
      <c r="T46" t="s">
        <v>1235</v>
      </c>
      <c r="U46">
        <v>210</v>
      </c>
      <c r="V46">
        <f t="shared" si="7"/>
        <v>10500</v>
      </c>
      <c r="Z46" t="s">
        <v>28772</v>
      </c>
      <c r="AA46" t="s">
        <v>28822</v>
      </c>
      <c r="AB46" t="s">
        <v>16929</v>
      </c>
      <c r="AC46" t="str">
        <f t="shared" si="8"/>
        <v>25000</v>
      </c>
      <c r="AD46" t="str">
        <f t="shared" si="12"/>
        <v>Gold Hairpin - 1/2 MP</v>
      </c>
    </row>
    <row r="47" spans="1:32">
      <c r="A47" t="s">
        <v>19190</v>
      </c>
      <c r="B47" t="str">
        <f t="shared" si="6"/>
        <v>750</v>
      </c>
      <c r="C47" t="s">
        <v>19423</v>
      </c>
      <c r="D47" t="s">
        <v>19521</v>
      </c>
      <c r="F47" t="s">
        <v>19423</v>
      </c>
      <c r="H47" t="str">
        <f t="shared" si="2"/>
        <v>Bio Blaster</v>
      </c>
      <c r="I47" t="str">
        <f>VLOOKUP(F47,ItemDump!$A$2:$AQ$257,42,FALSE)</f>
        <v>[252, 8]</v>
      </c>
      <c r="J47" t="str">
        <f t="shared" si="0"/>
        <v>750</v>
      </c>
      <c r="K47" t="str">
        <f t="shared" si="3"/>
        <v xml:space="preserve">[252, 8] : 750, </v>
      </c>
      <c r="M47" t="str">
        <f t="shared" si="4"/>
        <v>253</v>
      </c>
      <c r="N47" t="s">
        <v>21723</v>
      </c>
      <c r="O47" t="str">
        <f t="shared" si="5"/>
        <v>253 : 700,    # Warp Stone</v>
      </c>
      <c r="Q47">
        <f t="shared" si="1"/>
        <v>253</v>
      </c>
      <c r="R47" t="str">
        <f>VLOOKUP(Q47,ItemDump!$AQ$2:$AR$257,2,FALSE)</f>
        <v>Warp Stone</v>
      </c>
      <c r="T47" t="s">
        <v>1108</v>
      </c>
      <c r="U47">
        <v>31</v>
      </c>
      <c r="V47">
        <f t="shared" si="7"/>
        <v>1550</v>
      </c>
      <c r="Z47" t="s">
        <v>28773</v>
      </c>
      <c r="AA47" t="s">
        <v>28823</v>
      </c>
      <c r="AB47" t="s">
        <v>19509</v>
      </c>
      <c r="AC47" t="str">
        <f t="shared" si="8"/>
        <v>66900</v>
      </c>
      <c r="AD47" t="str">
        <f t="shared" si="12"/>
        <v>Economizer - 1 MP</v>
      </c>
    </row>
    <row r="48" spans="1:32">
      <c r="A48" t="s">
        <v>19191</v>
      </c>
      <c r="B48" t="str">
        <f t="shared" si="6"/>
        <v>800</v>
      </c>
      <c r="C48" t="s">
        <v>16973</v>
      </c>
      <c r="D48" t="s">
        <v>19522</v>
      </c>
      <c r="F48" t="s">
        <v>16973</v>
      </c>
      <c r="H48" t="str">
        <f t="shared" si="2"/>
        <v>RegalCutlass</v>
      </c>
      <c r="I48" t="str">
        <f>VLOOKUP(F48,ItemDump!$A$2:$AQ$257,42,FALSE)</f>
        <v>[222, 0]</v>
      </c>
      <c r="J48" t="str">
        <f t="shared" si="0"/>
        <v>800</v>
      </c>
      <c r="K48" t="str">
        <f t="shared" si="3"/>
        <v xml:space="preserve">[222, 0] : 800, </v>
      </c>
      <c r="M48" t="str">
        <f t="shared" si="4"/>
        <v>164</v>
      </c>
      <c r="N48" t="s">
        <v>21724</v>
      </c>
      <c r="O48" t="str">
        <f t="shared" si="5"/>
        <v>164 : 750,    # Bio Blaster</v>
      </c>
      <c r="Q48">
        <f t="shared" si="1"/>
        <v>164</v>
      </c>
      <c r="R48" t="str">
        <f>VLOOKUP(Q48,ItemDump!$AQ$2:$AR$257,2,FALSE)</f>
        <v>Bio Blaster</v>
      </c>
      <c r="T48" t="s">
        <v>1034</v>
      </c>
      <c r="U48">
        <v>8</v>
      </c>
      <c r="V48">
        <f t="shared" si="7"/>
        <v>400</v>
      </c>
      <c r="Z48" t="s">
        <v>27780</v>
      </c>
      <c r="AA48" t="s">
        <v>28824</v>
      </c>
      <c r="AB48" t="s">
        <v>6117</v>
      </c>
      <c r="AC48" t="str">
        <f t="shared" si="8"/>
        <v>8000</v>
      </c>
      <c r="AD48" t="str">
        <f t="shared" si="12"/>
        <v>Hyper Wrist - Vig+50%</v>
      </c>
    </row>
    <row r="49" spans="1:30">
      <c r="A49" t="s">
        <v>19192</v>
      </c>
      <c r="B49" t="str">
        <f t="shared" si="6"/>
        <v>800</v>
      </c>
      <c r="C49" t="s">
        <v>19424</v>
      </c>
      <c r="D49" t="s">
        <v>19522</v>
      </c>
      <c r="F49" t="s">
        <v>19424</v>
      </c>
      <c r="H49" t="str">
        <f t="shared" si="2"/>
        <v>Mithril Pike</v>
      </c>
      <c r="I49" t="str">
        <f>VLOOKUP(F49,ItemDump!$A$2:$AQ$257,42,FALSE)</f>
        <v>[113, 2]</v>
      </c>
      <c r="J49" t="str">
        <f t="shared" si="0"/>
        <v>800</v>
      </c>
      <c r="K49" t="str">
        <f t="shared" si="3"/>
        <v xml:space="preserve">[113, 2] : 800, </v>
      </c>
      <c r="M49" t="str">
        <f t="shared" si="4"/>
        <v>11</v>
      </c>
      <c r="N49" t="s">
        <v>21725</v>
      </c>
      <c r="O49" t="str">
        <f t="shared" si="5"/>
        <v>11 : 800,    # RegalCutlass</v>
      </c>
      <c r="Q49">
        <f t="shared" si="1"/>
        <v>11</v>
      </c>
      <c r="R49" t="str">
        <f>VLOOKUP(Q49,ItemDump!$AQ$2:$AR$257,2,FALSE)</f>
        <v>RegalCutlass</v>
      </c>
      <c r="T49" t="s">
        <v>1094</v>
      </c>
      <c r="U49">
        <v>24</v>
      </c>
      <c r="V49">
        <f t="shared" si="7"/>
        <v>1200</v>
      </c>
      <c r="Z49" t="s">
        <v>28774</v>
      </c>
      <c r="AA49" t="s">
        <v>28825</v>
      </c>
      <c r="AB49" t="s">
        <v>19507</v>
      </c>
      <c r="AC49" t="str">
        <f t="shared" si="8"/>
        <v>125000</v>
      </c>
      <c r="AD49" t="str">
        <f t="shared" si="12"/>
        <v>Offering - Xfight</v>
      </c>
    </row>
    <row r="50" spans="1:30">
      <c r="A50" t="s">
        <v>19193</v>
      </c>
      <c r="B50" t="str">
        <f t="shared" si="6"/>
        <v>800</v>
      </c>
      <c r="C50" t="s">
        <v>19425</v>
      </c>
      <c r="D50" t="s">
        <v>19522</v>
      </c>
      <c r="F50" t="s">
        <v>19425</v>
      </c>
      <c r="H50" t="str">
        <f t="shared" si="2"/>
        <v>Kotetsu</v>
      </c>
      <c r="I50" t="str">
        <f>VLOOKUP(F50,ItemDump!$A$2:$AQ$257,42,FALSE)</f>
        <v>[220, 2]</v>
      </c>
      <c r="J50" t="str">
        <f t="shared" si="0"/>
        <v>800</v>
      </c>
      <c r="K50" t="str">
        <f t="shared" si="3"/>
        <v xml:space="preserve">[220, 2] : 800, </v>
      </c>
      <c r="M50" t="str">
        <f t="shared" si="4"/>
        <v>29</v>
      </c>
      <c r="N50" t="s">
        <v>21726</v>
      </c>
      <c r="O50" t="str">
        <f t="shared" si="5"/>
        <v>29 : 800,    # Mithril Pike</v>
      </c>
      <c r="Q50">
        <f t="shared" si="1"/>
        <v>29</v>
      </c>
      <c r="R50" t="str">
        <f>VLOOKUP(Q50,ItemDump!$AQ$2:$AR$257,2,FALSE)</f>
        <v>Mithril Pike</v>
      </c>
      <c r="T50" t="s">
        <v>1151</v>
      </c>
      <c r="U50">
        <v>58</v>
      </c>
      <c r="V50">
        <f t="shared" si="7"/>
        <v>2900</v>
      </c>
      <c r="Z50" t="s">
        <v>28775</v>
      </c>
      <c r="AA50" t="s">
        <v>28826</v>
      </c>
      <c r="AB50" t="s">
        <v>19455</v>
      </c>
      <c r="AC50" t="str">
        <f t="shared" si="8"/>
        <v>5000</v>
      </c>
      <c r="AD50" t="str">
        <f t="shared" si="12"/>
        <v>Black Belt - BlkBlt</v>
      </c>
    </row>
    <row r="51" spans="1:30">
      <c r="A51" t="s">
        <v>19194</v>
      </c>
      <c r="B51" t="str">
        <f t="shared" si="6"/>
        <v>800</v>
      </c>
      <c r="C51" t="s">
        <v>19426</v>
      </c>
      <c r="D51" t="s">
        <v>19522</v>
      </c>
      <c r="F51" t="s">
        <v>20081</v>
      </c>
      <c r="H51" t="e">
        <f t="shared" si="2"/>
        <v>#N/A</v>
      </c>
      <c r="I51" t="str">
        <f>VLOOKUP(F51,ItemDump!$A$2:$AQ$257,42,FALSE)</f>
        <v>[222, 5]</v>
      </c>
      <c r="J51" t="str">
        <f t="shared" si="0"/>
        <v>800</v>
      </c>
      <c r="K51" t="str">
        <f t="shared" si="3"/>
        <v xml:space="preserve">[222, 5] : 800, </v>
      </c>
      <c r="M51" t="str">
        <f t="shared" si="4"/>
        <v>44</v>
      </c>
      <c r="N51" t="s">
        <v>21727</v>
      </c>
      <c r="O51" t="str">
        <f t="shared" si="5"/>
        <v>44 : 800,    # Kotetsu</v>
      </c>
      <c r="Q51">
        <f t="shared" si="1"/>
        <v>44</v>
      </c>
      <c r="R51" t="str">
        <f>VLOOKUP(Q51,ItemDump!$AQ$2:$AR$257,2,FALSE)</f>
        <v>Kotetsu</v>
      </c>
      <c r="T51" t="s">
        <v>1100</v>
      </c>
      <c r="U51">
        <v>26</v>
      </c>
      <c r="V51">
        <f t="shared" si="7"/>
        <v>1300</v>
      </c>
      <c r="Z51" t="s">
        <v>28776</v>
      </c>
      <c r="AA51" t="s">
        <v>28827</v>
      </c>
      <c r="AB51" t="s">
        <v>6118</v>
      </c>
      <c r="AC51" t="str">
        <f t="shared" si="8"/>
        <v>4000</v>
      </c>
      <c r="AD51" t="str">
        <f t="shared" si="12"/>
        <v>Beads - Evade+</v>
      </c>
    </row>
    <row r="52" spans="1:30">
      <c r="A52" t="s">
        <v>19195</v>
      </c>
      <c r="B52" t="str">
        <f t="shared" si="6"/>
        <v>800</v>
      </c>
      <c r="C52" t="s">
        <v>19427</v>
      </c>
      <c r="D52" t="s">
        <v>19522</v>
      </c>
      <c r="F52" t="s">
        <v>19427</v>
      </c>
      <c r="H52" t="str">
        <f t="shared" si="2"/>
        <v>Bandana</v>
      </c>
      <c r="I52" t="str">
        <f>VLOOKUP(F52,ItemDump!$A$2:$AQ$257,42,FALSE)</f>
        <v>[23, 7]</v>
      </c>
      <c r="J52" t="str">
        <f t="shared" si="0"/>
        <v>800</v>
      </c>
      <c r="K52" t="str">
        <f t="shared" si="3"/>
        <v xml:space="preserve">[23, 7] : 800, </v>
      </c>
      <c r="M52" t="str">
        <f t="shared" si="4"/>
        <v>84</v>
      </c>
      <c r="N52" t="s">
        <v>21728</v>
      </c>
      <c r="O52" t="str">
        <f t="shared" si="5"/>
        <v>84 : 800,    # Mithril Claw</v>
      </c>
      <c r="Q52">
        <f t="shared" si="1"/>
        <v>84</v>
      </c>
      <c r="R52" t="str">
        <f>VLOOKUP(Q52,ItemDump!$AQ$2:$AR$257,2,FALSE)</f>
        <v>Mithril Claw</v>
      </c>
      <c r="T52" t="s">
        <v>1202</v>
      </c>
      <c r="U52">
        <v>101</v>
      </c>
      <c r="V52">
        <f t="shared" si="7"/>
        <v>5050</v>
      </c>
      <c r="Z52" t="s">
        <v>16920</v>
      </c>
      <c r="AA52" t="s">
        <v>28828</v>
      </c>
      <c r="AB52" t="s">
        <v>16920</v>
      </c>
      <c r="AC52" t="str">
        <f t="shared" si="8"/>
        <v>25000</v>
      </c>
      <c r="AD52" t="str">
        <f t="shared" si="12"/>
        <v>Gauntlet - 2-hand</v>
      </c>
    </row>
    <row r="53" spans="1:30">
      <c r="A53" t="s">
        <v>19196</v>
      </c>
      <c r="B53" t="str">
        <f t="shared" si="6"/>
        <v>950</v>
      </c>
      <c r="C53" t="s">
        <v>16956</v>
      </c>
      <c r="D53" t="s">
        <v>19523</v>
      </c>
      <c r="F53" t="s">
        <v>16956</v>
      </c>
      <c r="H53" t="str">
        <f t="shared" si="2"/>
        <v>Air Lancet</v>
      </c>
      <c r="I53" t="str">
        <f>VLOOKUP(F53,ItemDump!$A$2:$AQ$257,42,FALSE)</f>
        <v>[35, 0]</v>
      </c>
      <c r="J53" t="str">
        <f t="shared" si="0"/>
        <v>950</v>
      </c>
      <c r="K53" t="str">
        <f t="shared" si="3"/>
        <v xml:space="preserve">[35, 0] : 950, </v>
      </c>
      <c r="M53" t="str">
        <f t="shared" si="4"/>
        <v>110</v>
      </c>
      <c r="N53" t="s">
        <v>21729</v>
      </c>
      <c r="O53" t="str">
        <f t="shared" si="5"/>
        <v>110 : 800,    # Bandana</v>
      </c>
      <c r="Q53">
        <f t="shared" si="1"/>
        <v>110</v>
      </c>
      <c r="R53" t="str">
        <f>VLOOKUP(Q53,ItemDump!$AQ$2:$AR$257,2,FALSE)</f>
        <v>Bandana</v>
      </c>
      <c r="T53" t="s">
        <v>1052</v>
      </c>
      <c r="U53">
        <v>12</v>
      </c>
      <c r="V53">
        <f t="shared" si="7"/>
        <v>600</v>
      </c>
      <c r="Z53" t="s">
        <v>28777</v>
      </c>
      <c r="AA53" t="s">
        <v>28829</v>
      </c>
      <c r="AB53" t="s">
        <v>16904</v>
      </c>
      <c r="AC53" t="str">
        <f t="shared" si="8"/>
        <v>50500</v>
      </c>
      <c r="AD53" t="str">
        <f t="shared" si="12"/>
        <v>Genji Glove - Dual</v>
      </c>
    </row>
    <row r="54" spans="1:30">
      <c r="A54" t="s">
        <v>19197</v>
      </c>
      <c r="B54" t="str">
        <f t="shared" si="6"/>
        <v>1000</v>
      </c>
      <c r="C54" t="s">
        <v>19428</v>
      </c>
      <c r="D54" t="s">
        <v>19524</v>
      </c>
      <c r="F54" t="s">
        <v>19428</v>
      </c>
      <c r="H54" t="str">
        <f t="shared" si="2"/>
        <v>Cards</v>
      </c>
      <c r="I54" t="str">
        <f>VLOOKUP(F54,ItemDump!$A$2:$AQ$257,42,FALSE)</f>
        <v>[170, 5]</v>
      </c>
      <c r="J54" t="str">
        <f t="shared" si="0"/>
        <v>1000</v>
      </c>
      <c r="K54" t="str">
        <f t="shared" si="3"/>
        <v xml:space="preserve">[170, 5] : 1000, </v>
      </c>
      <c r="M54" t="str">
        <f t="shared" si="4"/>
        <v>3</v>
      </c>
      <c r="N54" t="s">
        <v>21730</v>
      </c>
      <c r="O54" t="str">
        <f t="shared" si="5"/>
        <v>3 : 950,    # Air Lancet</v>
      </c>
      <c r="Q54">
        <f t="shared" si="1"/>
        <v>3</v>
      </c>
      <c r="R54" t="str">
        <f>VLOOKUP(Q54,ItemDump!$AQ$2:$AR$257,2,FALSE)</f>
        <v>Air Lancet</v>
      </c>
      <c r="T54" t="s">
        <v>1106</v>
      </c>
      <c r="U54">
        <v>30</v>
      </c>
      <c r="V54">
        <f t="shared" si="7"/>
        <v>1500</v>
      </c>
      <c r="Z54" t="s">
        <v>28778</v>
      </c>
      <c r="AA54" t="s">
        <v>28830</v>
      </c>
      <c r="AB54" t="s">
        <v>19508</v>
      </c>
      <c r="AC54" t="str">
        <f t="shared" si="8"/>
        <v>59200</v>
      </c>
      <c r="AD54" t="str">
        <f t="shared" si="12"/>
        <v>Merit Award - Merit</v>
      </c>
    </row>
    <row r="55" spans="1:30">
      <c r="A55" t="s">
        <v>19198</v>
      </c>
      <c r="B55" t="str">
        <f t="shared" si="6"/>
        <v>1000</v>
      </c>
      <c r="C55" t="s">
        <v>19429</v>
      </c>
      <c r="D55" t="s">
        <v>19524</v>
      </c>
      <c r="F55" t="s">
        <v>19429</v>
      </c>
      <c r="H55" t="str">
        <f t="shared" si="2"/>
        <v>Kaiser</v>
      </c>
      <c r="I55" t="str">
        <f>VLOOKUP(F55,ItemDump!$A$2:$AQ$257,42,FALSE)</f>
        <v>[222, 5]</v>
      </c>
      <c r="J55" t="str">
        <f t="shared" si="0"/>
        <v>1000</v>
      </c>
      <c r="K55" t="str">
        <f t="shared" si="3"/>
        <v xml:space="preserve">[222, 5] : 1000, </v>
      </c>
      <c r="M55" t="str">
        <f t="shared" si="4"/>
        <v>77</v>
      </c>
      <c r="N55" t="s">
        <v>21731</v>
      </c>
      <c r="O55" t="str">
        <f t="shared" si="5"/>
        <v>77 : 1000,    # Cards</v>
      </c>
      <c r="Q55">
        <f t="shared" si="1"/>
        <v>77</v>
      </c>
      <c r="R55" t="str">
        <f>VLOOKUP(Q55,ItemDump!$AQ$2:$AR$257,2,FALSE)</f>
        <v>Cards</v>
      </c>
      <c r="T55" t="s">
        <v>1042</v>
      </c>
      <c r="U55">
        <v>10</v>
      </c>
      <c r="V55">
        <f t="shared" si="7"/>
        <v>500</v>
      </c>
      <c r="Z55" t="s">
        <v>28779</v>
      </c>
      <c r="AA55" t="s">
        <v>28779</v>
      </c>
      <c r="AB55" t="s">
        <v>6112</v>
      </c>
      <c r="AC55" t="str">
        <f t="shared" si="8"/>
        <v>1000</v>
      </c>
      <c r="AD55" t="str">
        <f t="shared" si="12"/>
        <v>True Knight - Cover</v>
      </c>
    </row>
    <row r="56" spans="1:30">
      <c r="A56" t="s">
        <v>19199</v>
      </c>
      <c r="B56" t="str">
        <f t="shared" si="6"/>
        <v>1000</v>
      </c>
      <c r="C56" t="s">
        <v>19430</v>
      </c>
      <c r="D56" t="s">
        <v>19524</v>
      </c>
      <c r="F56" t="s">
        <v>19430</v>
      </c>
      <c r="H56" t="str">
        <f t="shared" si="2"/>
        <v>Iron Helmet</v>
      </c>
      <c r="I56" t="str">
        <f>VLOOKUP(F56,ItemDump!$A$2:$AQ$257,42,FALSE)</f>
        <v>[23, 7]</v>
      </c>
      <c r="J56" t="str">
        <f t="shared" si="0"/>
        <v>1000</v>
      </c>
      <c r="K56" t="str">
        <f t="shared" si="3"/>
        <v xml:space="preserve">[23, 7] : 1000, </v>
      </c>
      <c r="M56" t="str">
        <f t="shared" si="4"/>
        <v>85</v>
      </c>
      <c r="N56" t="s">
        <v>21732</v>
      </c>
      <c r="O56" t="str">
        <f t="shared" si="5"/>
        <v>85 : 1000,    # Kaiser</v>
      </c>
      <c r="Q56">
        <f t="shared" si="1"/>
        <v>85</v>
      </c>
      <c r="R56" t="str">
        <f>VLOOKUP(Q56,ItemDump!$AQ$2:$AR$257,2,FALSE)</f>
        <v>Kaiser</v>
      </c>
      <c r="T56" t="s">
        <v>1210</v>
      </c>
      <c r="U56">
        <v>110</v>
      </c>
      <c r="V56">
        <f t="shared" si="7"/>
        <v>5500</v>
      </c>
      <c r="Z56" t="s">
        <v>28780</v>
      </c>
      <c r="AA56" t="s">
        <v>28831</v>
      </c>
      <c r="AB56" t="s">
        <v>16967</v>
      </c>
      <c r="AC56" t="str">
        <f t="shared" si="8"/>
        <v>500</v>
      </c>
      <c r="AD56" t="str">
        <f t="shared" si="12"/>
        <v>Barrier Ring - LowHP Sh</v>
      </c>
    </row>
    <row r="57" spans="1:30">
      <c r="A57" t="s">
        <v>19200</v>
      </c>
      <c r="B57" t="str">
        <f t="shared" si="6"/>
        <v>1000</v>
      </c>
      <c r="C57" t="s">
        <v>1169</v>
      </c>
      <c r="D57" t="s">
        <v>19524</v>
      </c>
      <c r="F57" t="s">
        <v>1169</v>
      </c>
      <c r="H57" t="str">
        <f t="shared" si="2"/>
        <v>Flash</v>
      </c>
      <c r="I57" t="str">
        <f>VLOOKUP(F57,ItemDump!$A$2:$AQ$257,42,FALSE)</f>
        <v>[45, 9]</v>
      </c>
      <c r="J57" t="str">
        <f t="shared" si="0"/>
        <v>1000</v>
      </c>
      <c r="K57" t="str">
        <f t="shared" si="3"/>
        <v xml:space="preserve">[45, 9] : 1000, </v>
      </c>
      <c r="M57" t="str">
        <f t="shared" si="4"/>
        <v>111</v>
      </c>
      <c r="N57" t="s">
        <v>21733</v>
      </c>
      <c r="O57" t="str">
        <f t="shared" si="5"/>
        <v>111 : 1000,    # Iron Helmet</v>
      </c>
      <c r="Q57">
        <f t="shared" si="1"/>
        <v>111</v>
      </c>
      <c r="R57" t="str">
        <f>VLOOKUP(Q57,ItemDump!$AQ$2:$AR$257,2,FALSE)</f>
        <v>Iron Helmet</v>
      </c>
      <c r="Z57" t="s">
        <v>28781</v>
      </c>
      <c r="AA57" t="s">
        <v>28832</v>
      </c>
      <c r="AB57" t="s">
        <v>16919</v>
      </c>
      <c r="AC57" t="str">
        <f t="shared" si="8"/>
        <v>700</v>
      </c>
      <c r="AD57" t="str">
        <f t="shared" si="12"/>
        <v>MithrilGlove - LowHP Sa</v>
      </c>
    </row>
    <row r="58" spans="1:30">
      <c r="A58" t="s">
        <v>19201</v>
      </c>
      <c r="B58" t="str">
        <f t="shared" si="6"/>
        <v>1000</v>
      </c>
      <c r="C58" t="s">
        <v>19431</v>
      </c>
      <c r="D58" t="s">
        <v>19524</v>
      </c>
      <c r="F58" t="s">
        <v>19431</v>
      </c>
      <c r="H58" t="str">
        <f t="shared" si="2"/>
        <v>Jewel Ring</v>
      </c>
      <c r="I58" t="str">
        <f>VLOOKUP(F58,ItemDump!$A$2:$AQ$257,42,FALSE)</f>
        <v>[25, 12]</v>
      </c>
      <c r="J58" t="str">
        <f t="shared" si="0"/>
        <v>1000</v>
      </c>
      <c r="K58" t="str">
        <f t="shared" si="3"/>
        <v xml:space="preserve">[25, 12] : 1000, </v>
      </c>
      <c r="M58" t="str">
        <f t="shared" si="4"/>
        <v>165</v>
      </c>
      <c r="N58" t="s">
        <v>21734</v>
      </c>
      <c r="O58" t="str">
        <f t="shared" si="5"/>
        <v>165 : 1000,    # Flash</v>
      </c>
      <c r="Q58">
        <f t="shared" si="1"/>
        <v>165</v>
      </c>
      <c r="R58" t="str">
        <f>VLOOKUP(Q58,ItemDump!$AQ$2:$AR$257,2,FALSE)</f>
        <v>Flash</v>
      </c>
      <c r="Z58" t="s">
        <v>28782</v>
      </c>
      <c r="AA58" t="s">
        <v>28833</v>
      </c>
      <c r="AC58">
        <v>1000</v>
      </c>
    </row>
    <row r="59" spans="1:30">
      <c r="A59" t="s">
        <v>19202</v>
      </c>
      <c r="B59" t="str">
        <f t="shared" si="6"/>
        <v>1000</v>
      </c>
      <c r="C59" t="s">
        <v>6112</v>
      </c>
      <c r="D59" t="s">
        <v>19524</v>
      </c>
      <c r="F59" t="s">
        <v>6112</v>
      </c>
      <c r="H59" t="str">
        <f t="shared" si="2"/>
        <v>True Knight</v>
      </c>
      <c r="I59" t="str">
        <f>VLOOKUP(F59,ItemDump!$A$2:$AQ$257,42,FALSE)</f>
        <v>[221, 12]</v>
      </c>
      <c r="J59" t="str">
        <f t="shared" si="0"/>
        <v>1000</v>
      </c>
      <c r="K59" t="str">
        <f t="shared" si="3"/>
        <v xml:space="preserve">[221, 12] : 1000, </v>
      </c>
      <c r="M59" t="str">
        <f t="shared" si="4"/>
        <v>181</v>
      </c>
      <c r="N59" t="s">
        <v>21735</v>
      </c>
      <c r="O59" t="str">
        <f t="shared" si="5"/>
        <v>181 : 1000,    # Jewel Ring</v>
      </c>
      <c r="Q59">
        <f t="shared" si="1"/>
        <v>181</v>
      </c>
      <c r="R59" t="str">
        <f>VLOOKUP(Q59,ItemDump!$AQ$2:$AR$257,2,FALSE)</f>
        <v>Jewel Ring</v>
      </c>
      <c r="Z59" t="s">
        <v>28783</v>
      </c>
      <c r="AA59" t="s">
        <v>28834</v>
      </c>
      <c r="AB59" t="s">
        <v>16971</v>
      </c>
      <c r="AC59" t="str">
        <f t="shared" si="8"/>
        <v>137500</v>
      </c>
      <c r="AD59" t="str">
        <f t="shared" si="12"/>
        <v>Exp. Egg - 2x XP</v>
      </c>
    </row>
    <row r="60" spans="1:30">
      <c r="A60" t="s">
        <v>19203</v>
      </c>
      <c r="B60" t="str">
        <f t="shared" si="6"/>
        <v>1000</v>
      </c>
      <c r="C60" t="s">
        <v>1106</v>
      </c>
      <c r="D60" t="s">
        <v>19524</v>
      </c>
      <c r="F60" t="s">
        <v>1106</v>
      </c>
      <c r="H60" t="str">
        <f t="shared" si="2"/>
        <v>Remedy</v>
      </c>
      <c r="I60" t="str">
        <f>VLOOKUP(F60,ItemDump!$A$2:$AQ$257,42,FALSE)</f>
        <v>[155, 18]</v>
      </c>
      <c r="J60" t="str">
        <f t="shared" si="0"/>
        <v>1000</v>
      </c>
      <c r="K60" t="str">
        <f t="shared" si="3"/>
        <v xml:space="preserve">[155, 18] : 1000, </v>
      </c>
      <c r="M60" t="str">
        <f t="shared" si="4"/>
        <v>190</v>
      </c>
      <c r="N60" t="s">
        <v>21736</v>
      </c>
      <c r="O60" t="str">
        <f t="shared" si="5"/>
        <v>190 : 1000,    # True Knight</v>
      </c>
      <c r="Q60">
        <f t="shared" si="1"/>
        <v>190</v>
      </c>
      <c r="R60" t="str">
        <f>VLOOKUP(Q60,ItemDump!$AQ$2:$AR$257,2,FALSE)</f>
        <v>True Knight</v>
      </c>
      <c r="Z60" t="s">
        <v>28784</v>
      </c>
      <c r="AA60" t="s">
        <v>28835</v>
      </c>
      <c r="AB60" t="s">
        <v>19500</v>
      </c>
      <c r="AC60" t="str">
        <f t="shared" si="8"/>
        <v>61600</v>
      </c>
      <c r="AD60" t="str">
        <f t="shared" si="12"/>
        <v>Cat Hood - 2x GP</v>
      </c>
    </row>
    <row r="61" spans="1:30">
      <c r="A61" t="s">
        <v>19204</v>
      </c>
      <c r="B61" t="str">
        <f t="shared" si="6"/>
        <v>1100</v>
      </c>
      <c r="C61" t="s">
        <v>19432</v>
      </c>
      <c r="D61" t="s">
        <v>19525</v>
      </c>
      <c r="F61" t="s">
        <v>19432</v>
      </c>
      <c r="H61" t="str">
        <f t="shared" si="2"/>
        <v>Ninja Gear</v>
      </c>
      <c r="I61" t="str">
        <f>VLOOKUP(F61,ItemDump!$A$2:$AQ$257,42,FALSE)</f>
        <v>[189, 7]</v>
      </c>
      <c r="J61" t="str">
        <f t="shared" si="0"/>
        <v>1100</v>
      </c>
      <c r="K61" t="str">
        <f t="shared" si="3"/>
        <v xml:space="preserve">[189, 7] : 1100, </v>
      </c>
      <c r="M61" t="str">
        <f t="shared" si="4"/>
        <v>245</v>
      </c>
      <c r="N61" t="s">
        <v>21737</v>
      </c>
      <c r="O61" t="str">
        <f t="shared" si="5"/>
        <v>245 : 1000,    # Remedy</v>
      </c>
      <c r="Q61">
        <f t="shared" si="1"/>
        <v>245</v>
      </c>
      <c r="R61" t="str">
        <f>VLOOKUP(Q61,ItemDump!$AQ$2:$AR$257,2,FALSE)</f>
        <v>Remedy</v>
      </c>
      <c r="Z61" t="s">
        <v>28785</v>
      </c>
      <c r="AA61" t="s">
        <v>28785</v>
      </c>
      <c r="AB61" t="s">
        <v>16955</v>
      </c>
      <c r="AC61" t="str">
        <f t="shared" si="8"/>
        <v>25000</v>
      </c>
      <c r="AD61" t="str">
        <f t="shared" si="12"/>
        <v>Relic Ring - Undead</v>
      </c>
    </row>
    <row r="62" spans="1:30">
      <c r="A62" t="s">
        <v>19205</v>
      </c>
      <c r="B62" t="str">
        <f t="shared" si="6"/>
        <v>1200</v>
      </c>
      <c r="C62" t="s">
        <v>19433</v>
      </c>
      <c r="D62" t="s">
        <v>19526</v>
      </c>
      <c r="F62" t="s">
        <v>19433</v>
      </c>
      <c r="H62" t="str">
        <f t="shared" si="2"/>
        <v>Kodachi</v>
      </c>
      <c r="I62" t="str">
        <f>VLOOKUP(F62,ItemDump!$A$2:$AQ$257,42,FALSE)</f>
        <v>[168, 2]</v>
      </c>
      <c r="J62" t="str">
        <f t="shared" si="0"/>
        <v>1200</v>
      </c>
      <c r="K62" t="str">
        <f t="shared" si="3"/>
        <v xml:space="preserve">[168, 2] : 1200, </v>
      </c>
      <c r="M62" t="str">
        <f t="shared" si="4"/>
        <v>138</v>
      </c>
      <c r="N62" t="s">
        <v>21738</v>
      </c>
      <c r="O62" t="str">
        <f t="shared" si="5"/>
        <v>138 : 1100,    # Ninja Gear</v>
      </c>
      <c r="Q62">
        <f t="shared" si="1"/>
        <v>138</v>
      </c>
      <c r="R62" t="str">
        <f>VLOOKUP(Q62,ItemDump!$AQ$2:$AR$257,2,FALSE)</f>
        <v>Ninja Gear</v>
      </c>
      <c r="Z62" t="s">
        <v>28786</v>
      </c>
      <c r="AA62" t="s">
        <v>28798</v>
      </c>
      <c r="AB62" t="s">
        <v>6109</v>
      </c>
      <c r="AC62" t="str">
        <f t="shared" si="8"/>
        <v>28600</v>
      </c>
      <c r="AD62" t="str">
        <f t="shared" si="12"/>
        <v>Mirage Vest - Im</v>
      </c>
    </row>
    <row r="63" spans="1:30">
      <c r="A63" t="s">
        <v>19206</v>
      </c>
      <c r="B63" t="str">
        <f t="shared" si="6"/>
        <v>1200</v>
      </c>
      <c r="C63" t="s">
        <v>19434</v>
      </c>
      <c r="D63" t="s">
        <v>19526</v>
      </c>
      <c r="F63" t="s">
        <v>19434</v>
      </c>
      <c r="H63" t="str">
        <f t="shared" si="2"/>
        <v>Forged</v>
      </c>
      <c r="I63" t="str">
        <f>VLOOKUP(F63,ItemDump!$A$2:$AQ$257,42,FALSE)</f>
        <v>[220, 2]</v>
      </c>
      <c r="J63" t="str">
        <f t="shared" si="0"/>
        <v>1200</v>
      </c>
      <c r="K63" t="str">
        <f t="shared" si="3"/>
        <v xml:space="preserve">[220, 2] : 1200, </v>
      </c>
      <c r="M63" t="str">
        <f t="shared" si="4"/>
        <v>38</v>
      </c>
      <c r="N63" t="s">
        <v>21739</v>
      </c>
      <c r="O63" t="str">
        <f t="shared" si="5"/>
        <v>38 : 1200,    # Kodachi</v>
      </c>
      <c r="Q63">
        <f t="shared" si="1"/>
        <v>38</v>
      </c>
      <c r="R63" t="str">
        <f>VLOOKUP(Q63,ItemDump!$AQ$2:$AR$257,2,FALSE)</f>
        <v>Kodachi</v>
      </c>
      <c r="Z63" t="s">
        <v>28787</v>
      </c>
    </row>
    <row r="64" spans="1:30">
      <c r="A64" t="s">
        <v>19207</v>
      </c>
      <c r="B64" t="str">
        <f t="shared" si="6"/>
        <v>1200</v>
      </c>
      <c r="C64" t="s">
        <v>19435</v>
      </c>
      <c r="D64" t="s">
        <v>19526</v>
      </c>
      <c r="F64" t="s">
        <v>19435</v>
      </c>
      <c r="H64" t="str">
        <f t="shared" si="2"/>
        <v>Mithril Shld</v>
      </c>
      <c r="I64" t="str">
        <f>VLOOKUP(F64,ItemDump!$A$2:$AQ$257,42,FALSE)</f>
        <v>[31, 6]</v>
      </c>
      <c r="J64" t="str">
        <f t="shared" si="0"/>
        <v>1200</v>
      </c>
      <c r="K64" t="str">
        <f t="shared" si="3"/>
        <v xml:space="preserve">[31, 6] : 1200, </v>
      </c>
      <c r="M64" t="str">
        <f t="shared" si="4"/>
        <v>45</v>
      </c>
      <c r="N64" t="s">
        <v>21740</v>
      </c>
      <c r="O64" t="str">
        <f t="shared" si="5"/>
        <v>45 : 1200,    # Forged</v>
      </c>
      <c r="Q64">
        <f t="shared" si="1"/>
        <v>45</v>
      </c>
      <c r="R64" t="str">
        <f>VLOOKUP(Q64,ItemDump!$AQ$2:$AR$257,2,FALSE)</f>
        <v>Forged</v>
      </c>
      <c r="Z64" t="s">
        <v>28788</v>
      </c>
    </row>
    <row r="65" spans="1:18">
      <c r="A65" t="s">
        <v>19208</v>
      </c>
      <c r="B65" t="str">
        <f t="shared" si="6"/>
        <v>1200</v>
      </c>
      <c r="C65" t="s">
        <v>19436</v>
      </c>
      <c r="D65" t="s">
        <v>19526</v>
      </c>
      <c r="F65" t="s">
        <v>19436</v>
      </c>
      <c r="H65" t="str">
        <f t="shared" si="2"/>
        <v>Mithril Vest</v>
      </c>
      <c r="I65" t="str">
        <f>VLOOKUP(F65,ItemDump!$A$2:$AQ$257,42,FALSE)</f>
        <v>[189, 7]</v>
      </c>
      <c r="J65" t="str">
        <f t="shared" si="0"/>
        <v>1200</v>
      </c>
      <c r="K65" t="str">
        <f t="shared" si="3"/>
        <v xml:space="preserve">[189, 7] : 1200, </v>
      </c>
      <c r="M65" t="str">
        <f t="shared" si="4"/>
        <v>92</v>
      </c>
      <c r="N65" t="s">
        <v>21741</v>
      </c>
      <c r="O65" t="str">
        <f t="shared" si="5"/>
        <v>92 : 1200,    # Mithril Shld</v>
      </c>
      <c r="Q65">
        <f t="shared" si="1"/>
        <v>92</v>
      </c>
      <c r="R65" t="str">
        <f>VLOOKUP(Q65,ItemDump!$AQ$2:$AR$257,2,FALSE)</f>
        <v>Mithril Shld</v>
      </c>
    </row>
    <row r="66" spans="1:18">
      <c r="A66" t="s">
        <v>19209</v>
      </c>
      <c r="B66" t="str">
        <f t="shared" si="6"/>
        <v>1200</v>
      </c>
      <c r="C66" t="s">
        <v>16911</v>
      </c>
      <c r="D66" t="s">
        <v>19526</v>
      </c>
      <c r="F66" t="s">
        <v>16911</v>
      </c>
      <c r="H66" t="str">
        <f t="shared" si="2"/>
        <v>Tent</v>
      </c>
      <c r="I66" t="str">
        <f>VLOOKUP(F66,ItemDump!$A$2:$AQ$257,42,FALSE)</f>
        <v>[216, 18]</v>
      </c>
      <c r="J66" t="str">
        <f t="shared" ref="J66:J129" si="13">D66</f>
        <v>1200</v>
      </c>
      <c r="K66" t="str">
        <f t="shared" si="3"/>
        <v xml:space="preserve">[216, 18] : 1200, </v>
      </c>
      <c r="M66" t="str">
        <f t="shared" si="4"/>
        <v>137</v>
      </c>
      <c r="N66" t="s">
        <v>21742</v>
      </c>
      <c r="O66" t="str">
        <f t="shared" si="5"/>
        <v>137 : 1200,    # Mithril Vest</v>
      </c>
      <c r="Q66">
        <f t="shared" ref="Q66:Q129" si="14">M66*1</f>
        <v>137</v>
      </c>
      <c r="R66" t="str">
        <f>VLOOKUP(Q66,ItemDump!$AQ$2:$AR$257,2,FALSE)</f>
        <v>Mithril Vest</v>
      </c>
    </row>
    <row r="67" spans="1:18">
      <c r="A67" t="s">
        <v>19210</v>
      </c>
      <c r="B67" t="str">
        <f t="shared" si="6"/>
        <v>1500</v>
      </c>
      <c r="C67" t="s">
        <v>19437</v>
      </c>
      <c r="D67" t="s">
        <v>19527</v>
      </c>
      <c r="F67" t="s">
        <v>19437</v>
      </c>
      <c r="H67" t="str">
        <f t="shared" ref="H67:H130" si="15">VLOOKUP(C67,$F$2:$F$256,1,FALSE)</f>
        <v>Poison Rod</v>
      </c>
      <c r="I67" t="str">
        <f>VLOOKUP(F67,ItemDump!$A$2:$AQ$257,42,FALSE)</f>
        <v>[162, 3]</v>
      </c>
      <c r="J67" t="str">
        <f t="shared" si="13"/>
        <v>1500</v>
      </c>
      <c r="K67" t="str">
        <f t="shared" ref="K67:K130" si="16">I67&amp;" : "&amp;J67&amp;", "</f>
        <v xml:space="preserve">[162, 3] : 1500, </v>
      </c>
      <c r="M67" t="str">
        <f t="shared" ref="M67:M130" si="17">MID(N67,1,FIND(":",N67,1)-2)</f>
        <v>247</v>
      </c>
      <c r="N67" t="s">
        <v>21743</v>
      </c>
      <c r="O67" t="str">
        <f t="shared" ref="O67:O130" si="18">N67&amp;"   # "&amp;R67</f>
        <v>247 : 1200,    # Tent</v>
      </c>
      <c r="Q67">
        <f t="shared" si="14"/>
        <v>247</v>
      </c>
      <c r="R67" t="str">
        <f>VLOOKUP(Q67,ItemDump!$AQ$2:$AR$257,2,FALSE)</f>
        <v>Tent</v>
      </c>
    </row>
    <row r="68" spans="1:18">
      <c r="A68" t="s">
        <v>19211</v>
      </c>
      <c r="B68" t="str">
        <f t="shared" ref="B68:B131" si="19">RIGHT(A68,LEN(A68)-FIND("@",SUBSTITUTE(A68," ","@",LEN(A68)-LEN(SUBSTITUTE(A68," ",""))),1))</f>
        <v>1500</v>
      </c>
      <c r="C68" t="s">
        <v>16937</v>
      </c>
      <c r="D68" t="s">
        <v>19527</v>
      </c>
      <c r="F68" t="s">
        <v>16937</v>
      </c>
      <c r="H68" t="str">
        <f t="shared" si="15"/>
        <v>Fairy Ring</v>
      </c>
      <c r="I68" t="str">
        <f>VLOOKUP(F68,ItemDump!$A$2:$AQ$257,42,FALSE)</f>
        <v>[60, 12]</v>
      </c>
      <c r="J68" t="str">
        <f t="shared" si="13"/>
        <v>1500</v>
      </c>
      <c r="K68" t="str">
        <f t="shared" si="16"/>
        <v xml:space="preserve">[60, 12] : 1500, </v>
      </c>
      <c r="M68" t="str">
        <f t="shared" si="17"/>
        <v>56</v>
      </c>
      <c r="N68" t="s">
        <v>21744</v>
      </c>
      <c r="O68" t="str">
        <f t="shared" si="18"/>
        <v>56 : 1500,    # Poison Rod</v>
      </c>
      <c r="Q68">
        <f t="shared" si="14"/>
        <v>56</v>
      </c>
      <c r="R68" t="str">
        <f>VLOOKUP(Q68,ItemDump!$AQ$2:$AR$257,2,FALSE)</f>
        <v>Poison Rod</v>
      </c>
    </row>
    <row r="69" spans="1:18">
      <c r="A69" t="s">
        <v>19212</v>
      </c>
      <c r="B69" t="str">
        <f t="shared" si="19"/>
        <v>1500</v>
      </c>
      <c r="C69" t="s">
        <v>19438</v>
      </c>
      <c r="D69" t="s">
        <v>19527</v>
      </c>
      <c r="F69" t="s">
        <v>19438</v>
      </c>
      <c r="H69" t="str">
        <f t="shared" si="15"/>
        <v>Sprint Shoes</v>
      </c>
      <c r="I69" t="str">
        <f>VLOOKUP(F69,ItemDump!$A$2:$AQ$257,42,FALSE)</f>
        <v>[111, 17]</v>
      </c>
      <c r="J69" t="str">
        <f t="shared" si="13"/>
        <v>1500</v>
      </c>
      <c r="K69" t="str">
        <f t="shared" si="16"/>
        <v xml:space="preserve">[111, 17] : 1500, </v>
      </c>
      <c r="M69" t="str">
        <f t="shared" si="17"/>
        <v>182</v>
      </c>
      <c r="N69" t="s">
        <v>21745</v>
      </c>
      <c r="O69" t="str">
        <f t="shared" si="18"/>
        <v>182 : 1500,    # Fairy Ring</v>
      </c>
      <c r="Q69">
        <f t="shared" si="14"/>
        <v>182</v>
      </c>
      <c r="R69" t="str">
        <f>VLOOKUP(Q69,ItemDump!$AQ$2:$AR$257,2,FALSE)</f>
        <v>Fairy Ring</v>
      </c>
    </row>
    <row r="70" spans="1:18">
      <c r="A70" t="s">
        <v>19213</v>
      </c>
      <c r="B70" t="str">
        <f t="shared" si="19"/>
        <v>1500</v>
      </c>
      <c r="C70" t="s">
        <v>16909</v>
      </c>
      <c r="D70" t="s">
        <v>19527</v>
      </c>
      <c r="F70" t="s">
        <v>16909</v>
      </c>
      <c r="H70" t="str">
        <f t="shared" si="15"/>
        <v>Tincture</v>
      </c>
      <c r="I70" t="str">
        <f>VLOOKUP(F70,ItemDump!$A$2:$AQ$257,42,FALSE)</f>
        <v>[198, 17]</v>
      </c>
      <c r="J70" t="str">
        <f t="shared" si="13"/>
        <v>1500</v>
      </c>
      <c r="K70" t="str">
        <f t="shared" si="16"/>
        <v xml:space="preserve">[198, 17] : 1500, </v>
      </c>
      <c r="M70" t="str">
        <f t="shared" si="17"/>
        <v>230</v>
      </c>
      <c r="N70" t="s">
        <v>21746</v>
      </c>
      <c r="O70" t="str">
        <f t="shared" si="18"/>
        <v>230 : 1500,    # Sprint Shoes</v>
      </c>
      <c r="Q70">
        <f t="shared" si="14"/>
        <v>230</v>
      </c>
      <c r="R70" t="str">
        <f>VLOOKUP(Q70,ItemDump!$AQ$2:$AR$257,2,FALSE)</f>
        <v>Sprint Shoes</v>
      </c>
    </row>
    <row r="71" spans="1:18">
      <c r="A71" t="s">
        <v>19214</v>
      </c>
      <c r="B71" t="str">
        <f t="shared" si="19"/>
        <v>1600</v>
      </c>
      <c r="C71" t="s">
        <v>6107</v>
      </c>
      <c r="D71" t="s">
        <v>19528</v>
      </c>
      <c r="F71" t="s">
        <v>6107</v>
      </c>
      <c r="H71" t="str">
        <f t="shared" si="15"/>
        <v>Head Band</v>
      </c>
      <c r="I71" t="str">
        <f>VLOOKUP(F71,ItemDump!$A$2:$AQ$257,42,FALSE)</f>
        <v>[95, 7]</v>
      </c>
      <c r="J71" t="str">
        <f t="shared" si="13"/>
        <v>1600</v>
      </c>
      <c r="K71" t="str">
        <f t="shared" si="16"/>
        <v xml:space="preserve">[95, 7] : 1600, </v>
      </c>
      <c r="M71" t="str">
        <f t="shared" si="17"/>
        <v>235</v>
      </c>
      <c r="N71" t="s">
        <v>21747</v>
      </c>
      <c r="O71" t="str">
        <f t="shared" si="18"/>
        <v>235 : 1500,    # Tincture</v>
      </c>
      <c r="Q71">
        <f t="shared" si="14"/>
        <v>235</v>
      </c>
      <c r="R71" t="str">
        <f>VLOOKUP(Q71,ItemDump!$AQ$2:$AR$257,2,FALSE)</f>
        <v>Tincture</v>
      </c>
    </row>
    <row r="72" spans="1:18">
      <c r="A72" t="s">
        <v>19215</v>
      </c>
      <c r="B72" t="str">
        <f t="shared" si="19"/>
        <v>1700</v>
      </c>
      <c r="C72" t="s">
        <v>19439</v>
      </c>
      <c r="D72" t="s">
        <v>19529</v>
      </c>
      <c r="F72" t="s">
        <v>19439</v>
      </c>
      <c r="H72" t="str">
        <f t="shared" si="15"/>
        <v>Trident</v>
      </c>
      <c r="I72" t="str">
        <f>VLOOKUP(F72,ItemDump!$A$2:$AQ$257,42,FALSE)</f>
        <v>[113, 2]</v>
      </c>
      <c r="J72" t="str">
        <f t="shared" si="13"/>
        <v>1700</v>
      </c>
      <c r="K72" t="str">
        <f t="shared" si="16"/>
        <v xml:space="preserve">[113, 2] : 1700, </v>
      </c>
      <c r="M72" t="str">
        <f t="shared" si="17"/>
        <v>115</v>
      </c>
      <c r="N72" t="s">
        <v>21748</v>
      </c>
      <c r="O72" t="str">
        <f t="shared" si="18"/>
        <v>115 : 1600,    # Head Band</v>
      </c>
      <c r="Q72">
        <f t="shared" si="14"/>
        <v>115</v>
      </c>
      <c r="R72" t="str">
        <f>VLOOKUP(Q72,ItemDump!$AQ$2:$AR$257,2,FALSE)</f>
        <v>Head Band</v>
      </c>
    </row>
    <row r="73" spans="1:18">
      <c r="A73" t="s">
        <v>19216</v>
      </c>
      <c r="B73" t="str">
        <f t="shared" si="19"/>
        <v>2000</v>
      </c>
      <c r="C73" t="s">
        <v>19440</v>
      </c>
      <c r="D73" t="s">
        <v>19530</v>
      </c>
      <c r="F73" t="s">
        <v>19440</v>
      </c>
      <c r="H73" t="str">
        <f t="shared" si="15"/>
        <v>Flail</v>
      </c>
      <c r="I73" t="str">
        <f>VLOOKUP(F73,ItemDump!$A$2:$AQ$257,42,FALSE)</f>
        <v>[170, 4]</v>
      </c>
      <c r="J73" t="str">
        <f t="shared" si="13"/>
        <v>2000</v>
      </c>
      <c r="K73" t="str">
        <f t="shared" si="16"/>
        <v xml:space="preserve">[170, 4] : 2000, </v>
      </c>
      <c r="M73" t="str">
        <f t="shared" si="17"/>
        <v>30</v>
      </c>
      <c r="N73" t="s">
        <v>21749</v>
      </c>
      <c r="O73" t="str">
        <f t="shared" si="18"/>
        <v>30 : 1700,    # Trident</v>
      </c>
      <c r="Q73">
        <f t="shared" si="14"/>
        <v>30</v>
      </c>
      <c r="R73" t="str">
        <f>VLOOKUP(Q73,ItemDump!$AQ$2:$AR$257,2,FALSE)</f>
        <v>Trident</v>
      </c>
    </row>
    <row r="74" spans="1:18">
      <c r="A74" t="s">
        <v>19217</v>
      </c>
      <c r="B74" t="str">
        <f t="shared" si="19"/>
        <v>2000</v>
      </c>
      <c r="C74" t="s">
        <v>16992</v>
      </c>
      <c r="D74" t="s">
        <v>19530</v>
      </c>
      <c r="F74" t="s">
        <v>16992</v>
      </c>
      <c r="H74" t="str">
        <f t="shared" si="15"/>
        <v>Mithril Helm</v>
      </c>
      <c r="I74" t="str">
        <f>VLOOKUP(F74,ItemDump!$A$2:$AQ$257,42,FALSE)</f>
        <v>[95, 7]</v>
      </c>
      <c r="J74" t="str">
        <f t="shared" si="13"/>
        <v>2000</v>
      </c>
      <c r="K74" t="str">
        <f t="shared" si="16"/>
        <v xml:space="preserve">[95, 7] : 2000, </v>
      </c>
      <c r="M74" t="str">
        <f t="shared" si="17"/>
        <v>68</v>
      </c>
      <c r="N74" t="s">
        <v>21750</v>
      </c>
      <c r="O74" t="str">
        <f t="shared" si="18"/>
        <v>68 : 2000,    # Flail</v>
      </c>
      <c r="Q74">
        <f t="shared" si="14"/>
        <v>68</v>
      </c>
      <c r="R74" t="str">
        <f>VLOOKUP(Q74,ItemDump!$AQ$2:$AR$257,2,FALSE)</f>
        <v>Flail</v>
      </c>
    </row>
    <row r="75" spans="1:18">
      <c r="A75" t="s">
        <v>19218</v>
      </c>
      <c r="B75" t="str">
        <f t="shared" si="19"/>
        <v>2000</v>
      </c>
      <c r="C75" t="s">
        <v>16962</v>
      </c>
      <c r="D75" t="s">
        <v>19530</v>
      </c>
      <c r="F75" t="s">
        <v>16962</v>
      </c>
      <c r="H75" t="str">
        <f t="shared" si="15"/>
        <v>Chain Saw</v>
      </c>
      <c r="I75" t="str">
        <f>VLOOKUP(F75,ItemDump!$A$2:$AQ$257,42,FALSE)</f>
        <v>[94, 9]</v>
      </c>
      <c r="J75" t="str">
        <f t="shared" si="13"/>
        <v>2000</v>
      </c>
      <c r="K75" t="str">
        <f t="shared" si="16"/>
        <v xml:space="preserve">[94, 9] : 2000, </v>
      </c>
      <c r="M75" t="str">
        <f t="shared" si="17"/>
        <v>116</v>
      </c>
      <c r="N75" t="s">
        <v>21751</v>
      </c>
      <c r="O75" t="str">
        <f t="shared" si="18"/>
        <v>116 : 2000,    # Mithril Helm</v>
      </c>
      <c r="Q75">
        <f t="shared" si="14"/>
        <v>116</v>
      </c>
      <c r="R75" t="str">
        <f>VLOOKUP(Q75,ItemDump!$AQ$2:$AR$257,2,FALSE)</f>
        <v>Mithril Helm</v>
      </c>
    </row>
    <row r="76" spans="1:18">
      <c r="A76" t="s">
        <v>19219</v>
      </c>
      <c r="B76" t="str">
        <f t="shared" si="19"/>
        <v>2200</v>
      </c>
      <c r="C76" t="s">
        <v>6108</v>
      </c>
      <c r="D76" t="s">
        <v>19531</v>
      </c>
      <c r="F76" t="s">
        <v>6108</v>
      </c>
      <c r="H76" t="str">
        <f t="shared" si="15"/>
        <v>White Dress</v>
      </c>
      <c r="I76" t="str">
        <f>VLOOKUP(F76,ItemDump!$A$2:$AQ$257,42,FALSE)</f>
        <v>[189, 7]</v>
      </c>
      <c r="J76" t="str">
        <f t="shared" si="13"/>
        <v>2200</v>
      </c>
      <c r="K76" t="str">
        <f t="shared" si="16"/>
        <v xml:space="preserve">[189, 7] : 2200, </v>
      </c>
      <c r="M76" t="str">
        <f t="shared" si="17"/>
        <v>166</v>
      </c>
      <c r="N76" t="s">
        <v>21752</v>
      </c>
      <c r="O76" t="str">
        <f t="shared" si="18"/>
        <v>166 : 2000,    # Chain Saw</v>
      </c>
      <c r="Q76">
        <f t="shared" si="14"/>
        <v>166</v>
      </c>
      <c r="R76" t="str">
        <f>VLOOKUP(Q76,ItemDump!$AQ$2:$AR$257,2,FALSE)</f>
        <v>Chain Saw</v>
      </c>
    </row>
    <row r="77" spans="1:18">
      <c r="A77" t="s">
        <v>19220</v>
      </c>
      <c r="B77" t="str">
        <f t="shared" si="19"/>
        <v>2500</v>
      </c>
      <c r="C77" t="s">
        <v>19441</v>
      </c>
      <c r="D77" t="s">
        <v>19532</v>
      </c>
      <c r="F77" t="s">
        <v>19441</v>
      </c>
      <c r="H77" t="str">
        <f t="shared" si="15"/>
        <v>Full Moon</v>
      </c>
      <c r="I77" t="str">
        <f>VLOOKUP(F77,ItemDump!$A$2:$AQ$257,42,FALSE)</f>
        <v>[196, 4]</v>
      </c>
      <c r="J77" t="str">
        <f t="shared" si="13"/>
        <v>2500</v>
      </c>
      <c r="K77" t="str">
        <f t="shared" si="16"/>
        <v xml:space="preserve">[196, 4] : 2500, </v>
      </c>
      <c r="M77" t="str">
        <f t="shared" si="17"/>
        <v>139</v>
      </c>
      <c r="N77" t="s">
        <v>21753</v>
      </c>
      <c r="O77" t="str">
        <f t="shared" si="18"/>
        <v>139 : 2200,    # White Dress</v>
      </c>
      <c r="Q77">
        <f t="shared" si="14"/>
        <v>139</v>
      </c>
      <c r="R77" t="str">
        <f>VLOOKUP(Q77,ItemDump!$AQ$2:$AR$257,2,FALSE)</f>
        <v>White Dress</v>
      </c>
    </row>
    <row r="78" spans="1:18">
      <c r="A78" t="s">
        <v>19221</v>
      </c>
      <c r="B78" t="str">
        <f t="shared" si="19"/>
        <v>2500</v>
      </c>
      <c r="C78" t="s">
        <v>19442</v>
      </c>
      <c r="D78" t="s">
        <v>19532</v>
      </c>
      <c r="F78" t="s">
        <v>19442</v>
      </c>
      <c r="H78" t="str">
        <f t="shared" si="15"/>
        <v>Poison Claw</v>
      </c>
      <c r="I78" t="str">
        <f>VLOOKUP(F78,ItemDump!$A$2:$AQ$257,42,FALSE)</f>
        <v>[223, 5]</v>
      </c>
      <c r="J78" t="str">
        <f t="shared" si="13"/>
        <v>2500</v>
      </c>
      <c r="K78" t="str">
        <f t="shared" si="16"/>
        <v xml:space="preserve">[223, 5] : 2500, </v>
      </c>
      <c r="M78" t="str">
        <f t="shared" si="17"/>
        <v>69</v>
      </c>
      <c r="N78" t="s">
        <v>21754</v>
      </c>
      <c r="O78" t="str">
        <f t="shared" si="18"/>
        <v>69 : 2500,    # Full Moon</v>
      </c>
      <c r="Q78">
        <f t="shared" si="14"/>
        <v>69</v>
      </c>
      <c r="R78" t="str">
        <f>VLOOKUP(Q78,ItemDump!$AQ$2:$AR$257,2,FALSE)</f>
        <v>Full Moon</v>
      </c>
    </row>
    <row r="79" spans="1:18">
      <c r="A79" t="s">
        <v>19222</v>
      </c>
      <c r="B79" t="str">
        <f t="shared" si="19"/>
        <v>2500</v>
      </c>
      <c r="C79" t="s">
        <v>16963</v>
      </c>
      <c r="D79" t="s">
        <v>19532</v>
      </c>
      <c r="F79" t="s">
        <v>16963</v>
      </c>
      <c r="H79" t="str">
        <f t="shared" si="15"/>
        <v>Gold Shld</v>
      </c>
      <c r="I79" t="str">
        <f>VLOOKUP(F79,ItemDump!$A$2:$AQ$257,42,FALSE)</f>
        <v>[31, 6]</v>
      </c>
      <c r="J79" t="str">
        <f t="shared" si="13"/>
        <v>2500</v>
      </c>
      <c r="K79" t="str">
        <f t="shared" si="16"/>
        <v xml:space="preserve">[31, 6] : 2500, </v>
      </c>
      <c r="M79" t="str">
        <f t="shared" si="17"/>
        <v>86</v>
      </c>
      <c r="N79" t="s">
        <v>21755</v>
      </c>
      <c r="O79" t="str">
        <f t="shared" si="18"/>
        <v>86 : 2500,    # Poison Claw</v>
      </c>
      <c r="Q79">
        <f t="shared" si="14"/>
        <v>86</v>
      </c>
      <c r="R79" t="str">
        <f>VLOOKUP(Q79,ItemDump!$AQ$2:$AR$257,2,FALSE)</f>
        <v>Poison Claw</v>
      </c>
    </row>
    <row r="80" spans="1:18">
      <c r="A80" t="s">
        <v>19223</v>
      </c>
      <c r="B80" t="str">
        <f t="shared" si="19"/>
        <v>2500</v>
      </c>
      <c r="C80" t="s">
        <v>19443</v>
      </c>
      <c r="D80" t="s">
        <v>19532</v>
      </c>
      <c r="F80" t="s">
        <v>19443</v>
      </c>
      <c r="H80" t="str">
        <f t="shared" si="15"/>
        <v>Tiger Mask</v>
      </c>
      <c r="I80" t="str">
        <f>VLOOKUP(F80,ItemDump!$A$2:$AQ$257,42,FALSE)</f>
        <v>[95, 7]</v>
      </c>
      <c r="J80" t="str">
        <f t="shared" si="13"/>
        <v>2500</v>
      </c>
      <c r="K80" t="str">
        <f t="shared" si="16"/>
        <v xml:space="preserve">[95, 7] : 2500, </v>
      </c>
      <c r="M80" t="str">
        <f t="shared" si="17"/>
        <v>93</v>
      </c>
      <c r="N80" t="s">
        <v>21756</v>
      </c>
      <c r="O80" t="str">
        <f t="shared" si="18"/>
        <v>93 : 2500,    # Gold Shld</v>
      </c>
      <c r="Q80">
        <f t="shared" si="14"/>
        <v>93</v>
      </c>
      <c r="R80" t="str">
        <f>VLOOKUP(Q80,ItemDump!$AQ$2:$AR$257,2,FALSE)</f>
        <v>Gold Shld</v>
      </c>
    </row>
    <row r="81" spans="1:18">
      <c r="A81" t="s">
        <v>19224</v>
      </c>
      <c r="B81" t="str">
        <f t="shared" si="19"/>
        <v>3000</v>
      </c>
      <c r="C81" t="s">
        <v>19444</v>
      </c>
      <c r="D81" t="s">
        <v>19533</v>
      </c>
      <c r="F81" t="s">
        <v>19444</v>
      </c>
      <c r="H81" t="str">
        <f t="shared" si="15"/>
        <v>Epee</v>
      </c>
      <c r="I81" t="str">
        <f>VLOOKUP(F81,ItemDump!$A$2:$AQ$257,42,FALSE)</f>
        <v>[67, 1]</v>
      </c>
      <c r="J81" t="str">
        <f t="shared" si="13"/>
        <v>3000</v>
      </c>
      <c r="K81" t="str">
        <f t="shared" si="16"/>
        <v xml:space="preserve">[67, 1] : 3000, </v>
      </c>
      <c r="M81" t="str">
        <f t="shared" si="17"/>
        <v>119</v>
      </c>
      <c r="N81" t="s">
        <v>21757</v>
      </c>
      <c r="O81" t="str">
        <f t="shared" si="18"/>
        <v>119 : 2500,    # Tiger Mask</v>
      </c>
      <c r="Q81">
        <f t="shared" si="14"/>
        <v>119</v>
      </c>
      <c r="R81" t="str">
        <f>VLOOKUP(Q81,ItemDump!$AQ$2:$AR$257,2,FALSE)</f>
        <v>Tiger Mask</v>
      </c>
    </row>
    <row r="82" spans="1:18">
      <c r="A82" t="s">
        <v>19225</v>
      </c>
      <c r="B82" t="str">
        <f t="shared" si="19"/>
        <v>3000</v>
      </c>
      <c r="C82" t="s">
        <v>16949</v>
      </c>
      <c r="D82" t="s">
        <v>19533</v>
      </c>
      <c r="F82" t="s">
        <v>16949</v>
      </c>
      <c r="H82" t="str">
        <f t="shared" si="15"/>
        <v>Fire Rod</v>
      </c>
      <c r="I82" t="str">
        <f>VLOOKUP(F82,ItemDump!$A$2:$AQ$257,42,FALSE)</f>
        <v>[16, 3]</v>
      </c>
      <c r="J82" t="str">
        <f t="shared" si="13"/>
        <v>3000</v>
      </c>
      <c r="K82" t="str">
        <f t="shared" si="16"/>
        <v xml:space="preserve">[16, 3] : 3000, </v>
      </c>
      <c r="M82" t="str">
        <f t="shared" si="17"/>
        <v>16</v>
      </c>
      <c r="N82" t="s">
        <v>21758</v>
      </c>
      <c r="O82" t="str">
        <f t="shared" si="18"/>
        <v>16 : 3000,    # Epee</v>
      </c>
      <c r="Q82">
        <f t="shared" si="14"/>
        <v>16</v>
      </c>
      <c r="R82" t="str">
        <f>VLOOKUP(Q82,ItemDump!$AQ$2:$AR$257,2,FALSE)</f>
        <v>Epee</v>
      </c>
    </row>
    <row r="83" spans="1:18">
      <c r="A83" t="s">
        <v>19226</v>
      </c>
      <c r="B83" t="str">
        <f t="shared" si="19"/>
        <v>3000</v>
      </c>
      <c r="C83" t="s">
        <v>16883</v>
      </c>
      <c r="D83" t="s">
        <v>19533</v>
      </c>
      <c r="F83" t="s">
        <v>16883</v>
      </c>
      <c r="H83" t="str">
        <f t="shared" si="15"/>
        <v>Ice Rod</v>
      </c>
      <c r="I83" t="str">
        <f>VLOOKUP(F83,ItemDump!$A$2:$AQ$257,42,FALSE)</f>
        <v>[65, 3]</v>
      </c>
      <c r="J83" t="str">
        <f t="shared" si="13"/>
        <v>3000</v>
      </c>
      <c r="K83" t="str">
        <f t="shared" si="16"/>
        <v xml:space="preserve">[65, 3] : 3000, </v>
      </c>
      <c r="M83" t="str">
        <f t="shared" si="17"/>
        <v>53</v>
      </c>
      <c r="N83" t="s">
        <v>21759</v>
      </c>
      <c r="O83" t="str">
        <f t="shared" si="18"/>
        <v>53 : 3000,    # Fire Rod</v>
      </c>
      <c r="Q83">
        <f t="shared" si="14"/>
        <v>53</v>
      </c>
      <c r="R83" t="str">
        <f>VLOOKUP(Q83,ItemDump!$AQ$2:$AR$257,2,FALSE)</f>
        <v>Fire Rod</v>
      </c>
    </row>
    <row r="84" spans="1:18">
      <c r="A84" t="s">
        <v>19227</v>
      </c>
      <c r="B84" t="str">
        <f t="shared" si="19"/>
        <v>3000</v>
      </c>
      <c r="C84" t="s">
        <v>16913</v>
      </c>
      <c r="D84" t="s">
        <v>19533</v>
      </c>
      <c r="F84" t="s">
        <v>16913</v>
      </c>
      <c r="H84" t="str">
        <f t="shared" si="15"/>
        <v>Thunder Rod</v>
      </c>
      <c r="I84" t="str">
        <f>VLOOKUP(F84,ItemDump!$A$2:$AQ$257,42,FALSE)</f>
        <v>[113, 3]</v>
      </c>
      <c r="J84" t="str">
        <f t="shared" si="13"/>
        <v>3000</v>
      </c>
      <c r="K84" t="str">
        <f t="shared" si="16"/>
        <v xml:space="preserve">[113, 3] : 3000, </v>
      </c>
      <c r="M84" t="str">
        <f t="shared" si="17"/>
        <v>54</v>
      </c>
      <c r="N84" t="s">
        <v>21760</v>
      </c>
      <c r="O84" t="str">
        <f t="shared" si="18"/>
        <v>54 : 3000,    # Ice Rod</v>
      </c>
      <c r="Q84">
        <f t="shared" si="14"/>
        <v>54</v>
      </c>
      <c r="R84" t="str">
        <f>VLOOKUP(Q84,ItemDump!$AQ$2:$AR$257,2,FALSE)</f>
        <v>Ice Rod</v>
      </c>
    </row>
    <row r="85" spans="1:18">
      <c r="A85" t="s">
        <v>19228</v>
      </c>
      <c r="B85" t="str">
        <f t="shared" si="19"/>
        <v>3000</v>
      </c>
      <c r="C85" t="s">
        <v>16995</v>
      </c>
      <c r="D85" t="s">
        <v>19533</v>
      </c>
      <c r="F85" t="s">
        <v>16995</v>
      </c>
      <c r="H85" t="str">
        <f t="shared" si="15"/>
        <v>Bard's Hat</v>
      </c>
      <c r="I85" t="str">
        <f>VLOOKUP(F85,ItemDump!$A$2:$AQ$257,42,FALSE)</f>
        <v>[57, 7]</v>
      </c>
      <c r="J85" t="str">
        <f t="shared" si="13"/>
        <v>3000</v>
      </c>
      <c r="K85" t="str">
        <f t="shared" si="16"/>
        <v xml:space="preserve">[57, 7] : 3000, </v>
      </c>
      <c r="M85" t="str">
        <f t="shared" si="17"/>
        <v>55</v>
      </c>
      <c r="N85" t="s">
        <v>21761</v>
      </c>
      <c r="O85" t="str">
        <f t="shared" si="18"/>
        <v>55 : 3000,    # Thunder Rod</v>
      </c>
      <c r="Q85">
        <f t="shared" si="14"/>
        <v>55</v>
      </c>
      <c r="R85" t="str">
        <f>VLOOKUP(Q85,ItemDump!$AQ$2:$AR$257,2,FALSE)</f>
        <v>Thunder Rod</v>
      </c>
    </row>
    <row r="86" spans="1:18">
      <c r="A86" t="s">
        <v>19229</v>
      </c>
      <c r="B86" t="str">
        <f t="shared" si="19"/>
        <v>3000</v>
      </c>
      <c r="C86" t="s">
        <v>16933</v>
      </c>
      <c r="D86" t="s">
        <v>19533</v>
      </c>
      <c r="F86" t="s">
        <v>16933</v>
      </c>
      <c r="H86" t="str">
        <f t="shared" si="15"/>
        <v>Green Beret</v>
      </c>
      <c r="I86" t="str">
        <f>VLOOKUP(F86,ItemDump!$A$2:$AQ$257,42,FALSE)</f>
        <v>[76, 7]</v>
      </c>
      <c r="J86" t="str">
        <f t="shared" si="13"/>
        <v>3000</v>
      </c>
      <c r="K86" t="str">
        <f t="shared" si="16"/>
        <v xml:space="preserve">[76, 7] : 3000, </v>
      </c>
      <c r="M86" t="str">
        <f t="shared" si="17"/>
        <v>113</v>
      </c>
      <c r="N86" t="s">
        <v>21762</v>
      </c>
      <c r="O86" t="str">
        <f t="shared" si="18"/>
        <v>113 : 3000,    # Bard's Hat</v>
      </c>
      <c r="Q86">
        <f t="shared" si="14"/>
        <v>113</v>
      </c>
      <c r="R86" t="str">
        <f>VLOOKUP(Q86,ItemDump!$AQ$2:$AR$257,2,FALSE)</f>
        <v>Bard's Hat</v>
      </c>
    </row>
    <row r="87" spans="1:18">
      <c r="A87" t="s">
        <v>19230</v>
      </c>
      <c r="B87" t="str">
        <f t="shared" si="19"/>
        <v>3000</v>
      </c>
      <c r="C87" t="s">
        <v>19445</v>
      </c>
      <c r="D87" t="s">
        <v>19533</v>
      </c>
      <c r="F87" t="s">
        <v>19445</v>
      </c>
      <c r="H87" t="str">
        <f t="shared" si="15"/>
        <v>Tiara</v>
      </c>
      <c r="I87" t="str">
        <f>VLOOKUP(F87,ItemDump!$A$2:$AQ$257,42,FALSE)</f>
        <v>[95, 7]</v>
      </c>
      <c r="J87" t="str">
        <f t="shared" si="13"/>
        <v>3000</v>
      </c>
      <c r="K87" t="str">
        <f t="shared" si="16"/>
        <v xml:space="preserve">[95, 7] : 3000, </v>
      </c>
      <c r="M87" t="str">
        <f t="shared" si="17"/>
        <v>114</v>
      </c>
      <c r="N87" t="s">
        <v>21763</v>
      </c>
      <c r="O87" t="str">
        <f t="shared" si="18"/>
        <v>114 : 3000,    # Green Beret</v>
      </c>
      <c r="Q87">
        <f t="shared" si="14"/>
        <v>114</v>
      </c>
      <c r="R87" t="str">
        <f>VLOOKUP(Q87,ItemDump!$AQ$2:$AR$257,2,FALSE)</f>
        <v>Green Beret</v>
      </c>
    </row>
    <row r="88" spans="1:18">
      <c r="A88" t="s">
        <v>19231</v>
      </c>
      <c r="B88" t="str">
        <f t="shared" si="19"/>
        <v>3000</v>
      </c>
      <c r="C88" t="s">
        <v>19446</v>
      </c>
      <c r="D88" t="s">
        <v>19533</v>
      </c>
      <c r="F88" t="s">
        <v>19446</v>
      </c>
      <c r="H88" t="str">
        <f t="shared" si="15"/>
        <v>Drill</v>
      </c>
      <c r="I88" t="str">
        <f>VLOOKUP(F88,ItemDump!$A$2:$AQ$257,42,FALSE)</f>
        <v>[199, 9]</v>
      </c>
      <c r="J88" t="str">
        <f t="shared" si="13"/>
        <v>3000</v>
      </c>
      <c r="K88" t="str">
        <f t="shared" si="16"/>
        <v xml:space="preserve">[199, 9] : 3000, </v>
      </c>
      <c r="M88" t="str">
        <f t="shared" si="17"/>
        <v>117</v>
      </c>
      <c r="N88" t="s">
        <v>21764</v>
      </c>
      <c r="O88" t="str">
        <f t="shared" si="18"/>
        <v>117 : 3000,    # Tiara</v>
      </c>
      <c r="Q88">
        <f t="shared" si="14"/>
        <v>117</v>
      </c>
      <c r="R88" t="str">
        <f>VLOOKUP(Q88,ItemDump!$AQ$2:$AR$257,2,FALSE)</f>
        <v>Tiara</v>
      </c>
    </row>
    <row r="89" spans="1:18">
      <c r="A89" t="s">
        <v>19232</v>
      </c>
      <c r="B89" t="str">
        <f t="shared" si="19"/>
        <v>3000</v>
      </c>
      <c r="C89" t="s">
        <v>19447</v>
      </c>
      <c r="D89" t="s">
        <v>19533</v>
      </c>
      <c r="F89" t="s">
        <v>19447</v>
      </c>
      <c r="H89" t="str">
        <f t="shared" si="15"/>
        <v>Peace Ring</v>
      </c>
      <c r="I89" t="str">
        <f>VLOOKUP(F89,ItemDump!$A$2:$AQ$257,42,FALSE)</f>
        <v>[167, 11]</v>
      </c>
      <c r="J89" t="str">
        <f t="shared" si="13"/>
        <v>3000</v>
      </c>
      <c r="K89" t="str">
        <f t="shared" si="16"/>
        <v xml:space="preserve">[167, 11] : 3000, </v>
      </c>
      <c r="M89" t="str">
        <f t="shared" si="17"/>
        <v>168</v>
      </c>
      <c r="N89" t="s">
        <v>21765</v>
      </c>
      <c r="O89" t="str">
        <f t="shared" si="18"/>
        <v>168 : 3000,    # Drill</v>
      </c>
      <c r="Q89">
        <f t="shared" si="14"/>
        <v>168</v>
      </c>
      <c r="R89" t="str">
        <f>VLOOKUP(Q89,ItemDump!$AQ$2:$AR$257,2,FALSE)</f>
        <v>Drill</v>
      </c>
    </row>
    <row r="90" spans="1:18">
      <c r="A90" t="s">
        <v>19233</v>
      </c>
      <c r="B90" t="str">
        <f t="shared" si="19"/>
        <v>3000</v>
      </c>
      <c r="C90" t="s">
        <v>19448</v>
      </c>
      <c r="D90" t="s">
        <v>19533</v>
      </c>
      <c r="F90" t="s">
        <v>19448</v>
      </c>
      <c r="H90" t="str">
        <f t="shared" si="15"/>
        <v>Czarina Ring</v>
      </c>
      <c r="I90" t="str">
        <f>VLOOKUP(F90,ItemDump!$A$2:$AQ$257,42,FALSE)</f>
        <v>[62, 13]</v>
      </c>
      <c r="J90" t="str">
        <f t="shared" si="13"/>
        <v>3000</v>
      </c>
      <c r="K90" t="str">
        <f t="shared" si="16"/>
        <v xml:space="preserve">[62, 13] : 3000, </v>
      </c>
      <c r="M90" t="str">
        <f t="shared" si="17"/>
        <v>178</v>
      </c>
      <c r="N90" t="s">
        <v>21766</v>
      </c>
      <c r="O90" t="str">
        <f t="shared" si="18"/>
        <v>178 : 3000,    # Peace Ring</v>
      </c>
      <c r="Q90">
        <f t="shared" si="14"/>
        <v>178</v>
      </c>
      <c r="R90" t="str">
        <f>VLOOKUP(Q90,ItemDump!$AQ$2:$AR$257,2,FALSE)</f>
        <v>Peace Ring</v>
      </c>
    </row>
    <row r="91" spans="1:18">
      <c r="A91" t="s">
        <v>19234</v>
      </c>
      <c r="B91" t="str">
        <f t="shared" si="19"/>
        <v>3000</v>
      </c>
      <c r="C91" t="s">
        <v>16901</v>
      </c>
      <c r="D91" t="s">
        <v>19533</v>
      </c>
      <c r="F91" t="s">
        <v>16901</v>
      </c>
      <c r="H91" t="str">
        <f t="shared" si="15"/>
        <v>Sneak Ring</v>
      </c>
      <c r="I91" t="str">
        <f>VLOOKUP(F91,ItemDump!$A$2:$AQ$257,42,FALSE)</f>
        <v>[198, 13]</v>
      </c>
      <c r="J91" t="str">
        <f t="shared" si="13"/>
        <v>3000</v>
      </c>
      <c r="K91" t="str">
        <f t="shared" si="16"/>
        <v xml:space="preserve">[198, 13] : 3000, </v>
      </c>
      <c r="M91" t="str">
        <f t="shared" si="17"/>
        <v>193</v>
      </c>
      <c r="N91" t="s">
        <v>21767</v>
      </c>
      <c r="O91" t="str">
        <f t="shared" si="18"/>
        <v>193 : 3000,    # Czarina Ring</v>
      </c>
      <c r="Q91">
        <f t="shared" si="14"/>
        <v>193</v>
      </c>
      <c r="R91" t="str">
        <f>VLOOKUP(Q91,ItemDump!$AQ$2:$AR$257,2,FALSE)</f>
        <v>Czarina Ring</v>
      </c>
    </row>
    <row r="92" spans="1:18">
      <c r="A92" t="s">
        <v>19235</v>
      </c>
      <c r="B92" t="str">
        <f t="shared" si="19"/>
        <v>3000</v>
      </c>
      <c r="C92" t="s">
        <v>16925</v>
      </c>
      <c r="D92" t="s">
        <v>19533</v>
      </c>
      <c r="F92" t="s">
        <v>16925</v>
      </c>
      <c r="H92" t="str">
        <f t="shared" si="15"/>
        <v>Sniper Sight</v>
      </c>
      <c r="I92" t="str">
        <f>VLOOKUP(F92,ItemDump!$A$2:$AQ$257,42,FALSE)</f>
        <v>[31, 17]</v>
      </c>
      <c r="J92" t="str">
        <f t="shared" si="13"/>
        <v>3000</v>
      </c>
      <c r="K92" t="str">
        <f t="shared" si="16"/>
        <v xml:space="preserve">[31, 17] : 3000, </v>
      </c>
      <c r="M92" t="str">
        <f t="shared" si="17"/>
        <v>199</v>
      </c>
      <c r="N92" t="s">
        <v>21768</v>
      </c>
      <c r="O92" t="str">
        <f t="shared" si="18"/>
        <v>199 : 3000,    # Sneak Ring</v>
      </c>
      <c r="Q92">
        <f t="shared" si="14"/>
        <v>199</v>
      </c>
      <c r="R92" t="str">
        <f>VLOOKUP(Q92,ItemDump!$AQ$2:$AR$257,2,FALSE)</f>
        <v>Sneak Ring</v>
      </c>
    </row>
    <row r="93" spans="1:18">
      <c r="A93" t="s">
        <v>19236</v>
      </c>
      <c r="B93" t="str">
        <f t="shared" si="19"/>
        <v>3200</v>
      </c>
      <c r="C93" t="s">
        <v>19449</v>
      </c>
      <c r="D93" t="s">
        <v>19534</v>
      </c>
      <c r="F93" t="s">
        <v>19449</v>
      </c>
      <c r="H93" t="str">
        <f t="shared" si="15"/>
        <v>Blossom</v>
      </c>
      <c r="I93" t="str">
        <f>VLOOKUP(F93,ItemDump!$A$2:$AQ$257,42,FALSE)</f>
        <v>[168, 2]</v>
      </c>
      <c r="J93" t="str">
        <f t="shared" si="13"/>
        <v>3200</v>
      </c>
      <c r="K93" t="str">
        <f t="shared" si="16"/>
        <v xml:space="preserve">[168, 2] : 3200, </v>
      </c>
      <c r="M93" t="str">
        <f t="shared" si="17"/>
        <v>227</v>
      </c>
      <c r="N93" t="s">
        <v>21769</v>
      </c>
      <c r="O93" t="str">
        <f t="shared" si="18"/>
        <v>227 : 3000,    # Sniper Sight</v>
      </c>
      <c r="Q93">
        <f t="shared" si="14"/>
        <v>227</v>
      </c>
      <c r="R93" t="str">
        <f>VLOOKUP(Q93,ItemDump!$AQ$2:$AR$257,2,FALSE)</f>
        <v>Sniper Sight</v>
      </c>
    </row>
    <row r="94" spans="1:18">
      <c r="A94" t="s">
        <v>19237</v>
      </c>
      <c r="B94" t="str">
        <f t="shared" si="19"/>
        <v>3500</v>
      </c>
      <c r="C94" t="s">
        <v>16994</v>
      </c>
      <c r="D94" t="s">
        <v>19535</v>
      </c>
      <c r="F94" t="s">
        <v>16994</v>
      </c>
      <c r="H94" t="str">
        <f t="shared" si="15"/>
        <v>Diamond Shld</v>
      </c>
      <c r="I94" t="str">
        <f>VLOOKUP(F94,ItemDump!$A$2:$AQ$257,42,FALSE)</f>
        <v>[61, 6]</v>
      </c>
      <c r="J94" t="str">
        <f t="shared" si="13"/>
        <v>3500</v>
      </c>
      <c r="K94" t="str">
        <f t="shared" si="16"/>
        <v xml:space="preserve">[61, 6] : 3500, </v>
      </c>
      <c r="M94" t="str">
        <f t="shared" si="17"/>
        <v>39</v>
      </c>
      <c r="N94" t="s">
        <v>21770</v>
      </c>
      <c r="O94" t="str">
        <f t="shared" si="18"/>
        <v>39 : 3200,    # Blossom</v>
      </c>
      <c r="Q94">
        <f t="shared" si="14"/>
        <v>39</v>
      </c>
      <c r="R94" t="str">
        <f>VLOOKUP(Q94,ItemDump!$AQ$2:$AR$257,2,FALSE)</f>
        <v>Blossom</v>
      </c>
    </row>
    <row r="95" spans="1:18">
      <c r="A95" t="s">
        <v>19238</v>
      </c>
      <c r="B95" t="str">
        <f t="shared" si="19"/>
        <v>3500</v>
      </c>
      <c r="C95" t="s">
        <v>16945</v>
      </c>
      <c r="D95" t="s">
        <v>19535</v>
      </c>
      <c r="F95" t="s">
        <v>16945</v>
      </c>
      <c r="H95" t="str">
        <f t="shared" si="15"/>
        <v>Beret</v>
      </c>
      <c r="I95" t="str">
        <f>VLOOKUP(F95,ItemDump!$A$2:$AQ$257,42,FALSE)</f>
        <v>[247, 6]</v>
      </c>
      <c r="J95" t="str">
        <f t="shared" si="13"/>
        <v>3500</v>
      </c>
      <c r="K95" t="str">
        <f t="shared" si="16"/>
        <v xml:space="preserve">[247, 6] : 3500, </v>
      </c>
      <c r="M95" t="str">
        <f t="shared" si="17"/>
        <v>95</v>
      </c>
      <c r="N95" t="s">
        <v>21771</v>
      </c>
      <c r="O95" t="str">
        <f t="shared" si="18"/>
        <v>95 : 3500,    # Diamond Shld</v>
      </c>
      <c r="Q95">
        <f t="shared" si="14"/>
        <v>95</v>
      </c>
      <c r="R95" t="str">
        <f>VLOOKUP(Q95,ItemDump!$AQ$2:$AR$257,2,FALSE)</f>
        <v>Diamond Shld</v>
      </c>
    </row>
    <row r="96" spans="1:18">
      <c r="A96" t="s">
        <v>19239</v>
      </c>
      <c r="B96" t="str">
        <f t="shared" si="19"/>
        <v>3500</v>
      </c>
      <c r="C96" t="s">
        <v>19450</v>
      </c>
      <c r="D96" t="s">
        <v>19535</v>
      </c>
      <c r="F96" t="s">
        <v>19450</v>
      </c>
      <c r="H96" t="str">
        <f t="shared" si="15"/>
        <v>Mithril Mail</v>
      </c>
      <c r="I96" t="str">
        <f>VLOOKUP(F96,ItemDump!$A$2:$AQ$257,42,FALSE)</f>
        <v>[189, 7]</v>
      </c>
      <c r="J96" t="str">
        <f t="shared" si="13"/>
        <v>3500</v>
      </c>
      <c r="K96" t="str">
        <f t="shared" si="16"/>
        <v xml:space="preserve">[189, 7] : 3500, </v>
      </c>
      <c r="M96" t="str">
        <f t="shared" si="17"/>
        <v>108</v>
      </c>
      <c r="N96" t="s">
        <v>21772</v>
      </c>
      <c r="O96" t="str">
        <f t="shared" si="18"/>
        <v>108 : 3500,    # Beret</v>
      </c>
      <c r="Q96">
        <f t="shared" si="14"/>
        <v>108</v>
      </c>
      <c r="R96" t="str">
        <f>VLOOKUP(Q96,ItemDump!$AQ$2:$AR$257,2,FALSE)</f>
        <v>Beret</v>
      </c>
    </row>
    <row r="97" spans="1:18">
      <c r="A97" t="s">
        <v>19240</v>
      </c>
      <c r="B97" t="str">
        <f t="shared" si="19"/>
        <v>4000</v>
      </c>
      <c r="C97" t="s">
        <v>16958</v>
      </c>
      <c r="D97" t="s">
        <v>19536</v>
      </c>
      <c r="F97" t="s">
        <v>16958</v>
      </c>
      <c r="H97" t="str">
        <f t="shared" si="15"/>
        <v>Gold Helmet</v>
      </c>
      <c r="I97" t="str">
        <f>VLOOKUP(F97,ItemDump!$A$2:$AQ$257,42,FALSE)</f>
        <v>[95, 7]</v>
      </c>
      <c r="J97" t="str">
        <f t="shared" si="13"/>
        <v>4000</v>
      </c>
      <c r="K97" t="str">
        <f t="shared" si="16"/>
        <v xml:space="preserve">[95, 7] : 4000, </v>
      </c>
      <c r="M97" t="str">
        <f t="shared" si="17"/>
        <v>140</v>
      </c>
      <c r="N97" t="s">
        <v>21773</v>
      </c>
      <c r="O97" t="str">
        <f t="shared" si="18"/>
        <v>140 : 3500,    # Mithril Mail</v>
      </c>
      <c r="Q97">
        <f t="shared" si="14"/>
        <v>140</v>
      </c>
      <c r="R97" t="str">
        <f>VLOOKUP(Q97,ItemDump!$AQ$2:$AR$257,2,FALSE)</f>
        <v>Mithril Mail</v>
      </c>
    </row>
    <row r="98" spans="1:18">
      <c r="A98" t="s">
        <v>19241</v>
      </c>
      <c r="B98" t="str">
        <f t="shared" si="19"/>
        <v>4000</v>
      </c>
      <c r="C98" t="s">
        <v>6118</v>
      </c>
      <c r="D98" t="s">
        <v>19536</v>
      </c>
      <c r="F98" t="s">
        <v>6118</v>
      </c>
      <c r="H98" t="str">
        <f t="shared" si="15"/>
        <v>Beads</v>
      </c>
      <c r="I98" t="str">
        <f>VLOOKUP(F98,ItemDump!$A$2:$AQ$257,42,FALSE)</f>
        <v>[51, 15]</v>
      </c>
      <c r="J98" t="str">
        <f t="shared" si="13"/>
        <v>4000</v>
      </c>
      <c r="K98" t="str">
        <f t="shared" si="16"/>
        <v xml:space="preserve">[51, 15] : 4000, </v>
      </c>
      <c r="M98" t="str">
        <f t="shared" si="17"/>
        <v>118</v>
      </c>
      <c r="N98" t="s">
        <v>21774</v>
      </c>
      <c r="O98" t="str">
        <f t="shared" si="18"/>
        <v>118 : 4000,    # Gold Helmet</v>
      </c>
      <c r="Q98">
        <f t="shared" si="14"/>
        <v>118</v>
      </c>
      <c r="R98" t="str">
        <f>VLOOKUP(Q98,ItemDump!$AQ$2:$AR$257,2,FALSE)</f>
        <v>Gold Helmet</v>
      </c>
    </row>
    <row r="99" spans="1:18">
      <c r="A99" t="s">
        <v>19242</v>
      </c>
      <c r="B99" t="str">
        <f t="shared" si="19"/>
        <v>4500</v>
      </c>
      <c r="C99" t="s">
        <v>17</v>
      </c>
      <c r="D99" t="s">
        <v>19537</v>
      </c>
      <c r="F99" t="s">
        <v>17</v>
      </c>
      <c r="H99" t="str">
        <f t="shared" si="15"/>
        <v>Boomerang</v>
      </c>
      <c r="I99" t="str">
        <f>VLOOKUP(F99,ItemDump!$A$2:$AQ$257,42,FALSE)</f>
        <v>[248, 4]</v>
      </c>
      <c r="J99" t="str">
        <f t="shared" si="13"/>
        <v>4500</v>
      </c>
      <c r="K99" t="str">
        <f t="shared" si="16"/>
        <v xml:space="preserve">[248, 4] : 4500, </v>
      </c>
      <c r="M99" t="str">
        <f t="shared" si="17"/>
        <v>212</v>
      </c>
      <c r="N99" t="s">
        <v>21775</v>
      </c>
      <c r="O99" t="str">
        <f t="shared" si="18"/>
        <v>212 : 4000,    # Beads</v>
      </c>
      <c r="Q99">
        <f t="shared" si="14"/>
        <v>212</v>
      </c>
      <c r="R99" t="str">
        <f>VLOOKUP(Q99,ItemDump!$AQ$2:$AR$257,2,FALSE)</f>
        <v>Beads</v>
      </c>
    </row>
    <row r="100" spans="1:18">
      <c r="A100" t="s">
        <v>19243</v>
      </c>
      <c r="B100" t="str">
        <f t="shared" si="19"/>
        <v>5000</v>
      </c>
      <c r="C100" t="s">
        <v>18</v>
      </c>
      <c r="D100" t="s">
        <v>19538</v>
      </c>
      <c r="F100" t="s">
        <v>18</v>
      </c>
      <c r="H100" t="str">
        <f t="shared" si="15"/>
        <v>Morning Star</v>
      </c>
      <c r="I100" t="str">
        <f>VLOOKUP(F100,ItemDump!$A$2:$AQ$257,42,FALSE)</f>
        <v>[222, 4]</v>
      </c>
      <c r="J100" t="str">
        <f t="shared" si="13"/>
        <v>5000</v>
      </c>
      <c r="K100" t="str">
        <f t="shared" si="16"/>
        <v xml:space="preserve">[222, 4] : 5000, </v>
      </c>
      <c r="M100" t="str">
        <f t="shared" si="17"/>
        <v>71</v>
      </c>
      <c r="N100" t="s">
        <v>21776</v>
      </c>
      <c r="O100" t="str">
        <f t="shared" si="18"/>
        <v>71 : 4500,    # Boomerang</v>
      </c>
      <c r="Q100">
        <f t="shared" si="14"/>
        <v>71</v>
      </c>
      <c r="R100" t="str">
        <f>VLOOKUP(Q100,ItemDump!$AQ$2:$AR$257,2,FALSE)</f>
        <v>Boomerang</v>
      </c>
    </row>
    <row r="101" spans="1:18">
      <c r="A101" t="s">
        <v>19244</v>
      </c>
      <c r="B101" t="str">
        <f t="shared" si="19"/>
        <v>5000</v>
      </c>
      <c r="C101" t="s">
        <v>19451</v>
      </c>
      <c r="D101" t="s">
        <v>19538</v>
      </c>
      <c r="F101" t="s">
        <v>19451</v>
      </c>
      <c r="H101" t="str">
        <f t="shared" si="15"/>
        <v>Dice</v>
      </c>
      <c r="I101" t="str">
        <f>VLOOKUP(F101,ItemDump!$A$2:$AQ$257,42,FALSE)</f>
        <v>[222, 5]</v>
      </c>
      <c r="J101" t="str">
        <f t="shared" si="13"/>
        <v>5000</v>
      </c>
      <c r="K101" t="str">
        <f t="shared" si="16"/>
        <v xml:space="preserve">[222, 5] : 5000, </v>
      </c>
      <c r="M101" t="str">
        <f t="shared" si="17"/>
        <v>70</v>
      </c>
      <c r="N101" t="s">
        <v>21777</v>
      </c>
      <c r="O101" t="str">
        <f t="shared" si="18"/>
        <v>70 : 5000,    # Morning Star</v>
      </c>
      <c r="Q101">
        <f t="shared" si="14"/>
        <v>70</v>
      </c>
      <c r="R101" t="str">
        <f>VLOOKUP(Q101,ItemDump!$AQ$2:$AR$257,2,FALSE)</f>
        <v>Morning Star</v>
      </c>
    </row>
    <row r="102" spans="1:18">
      <c r="A102" t="s">
        <v>19245</v>
      </c>
      <c r="B102" t="str">
        <f t="shared" si="19"/>
        <v>5000</v>
      </c>
      <c r="C102" t="s">
        <v>6110</v>
      </c>
      <c r="D102" t="s">
        <v>19538</v>
      </c>
      <c r="F102" t="s">
        <v>6110</v>
      </c>
      <c r="H102" t="str">
        <f t="shared" si="15"/>
        <v>Power Sash</v>
      </c>
      <c r="I102" t="str">
        <f>VLOOKUP(F102,ItemDump!$A$2:$AQ$257,42,FALSE)</f>
        <v>[248, 7]</v>
      </c>
      <c r="J102" t="str">
        <f t="shared" si="13"/>
        <v>5000</v>
      </c>
      <c r="K102" t="str">
        <f t="shared" si="16"/>
        <v xml:space="preserve">[248, 7] : 5000, </v>
      </c>
      <c r="M102" t="str">
        <f t="shared" si="17"/>
        <v>81</v>
      </c>
      <c r="N102" t="s">
        <v>21778</v>
      </c>
      <c r="O102" t="str">
        <f t="shared" si="18"/>
        <v>81 : 5000,    # Dice</v>
      </c>
      <c r="Q102">
        <f t="shared" si="14"/>
        <v>81</v>
      </c>
      <c r="R102" t="str">
        <f>VLOOKUP(Q102,ItemDump!$AQ$2:$AR$257,2,FALSE)</f>
        <v>Dice</v>
      </c>
    </row>
    <row r="103" spans="1:18">
      <c r="A103" t="s">
        <v>19246</v>
      </c>
      <c r="B103" t="str">
        <f t="shared" si="19"/>
        <v>5000</v>
      </c>
      <c r="C103" t="s">
        <v>19452</v>
      </c>
      <c r="D103" t="s">
        <v>19538</v>
      </c>
      <c r="F103" t="s">
        <v>19452</v>
      </c>
      <c r="H103" t="str">
        <f t="shared" si="15"/>
        <v>Debilitator</v>
      </c>
      <c r="I103" t="str">
        <f>VLOOKUP(F103,ItemDump!$A$2:$AQ$257,42,FALSE)</f>
        <v>[148, 9]</v>
      </c>
      <c r="J103" t="str">
        <f t="shared" si="13"/>
        <v>5000</v>
      </c>
      <c r="K103" t="str">
        <f t="shared" si="16"/>
        <v xml:space="preserve">[148, 9] : 5000, </v>
      </c>
      <c r="M103" t="str">
        <f t="shared" si="17"/>
        <v>144</v>
      </c>
      <c r="N103" t="s">
        <v>21779</v>
      </c>
      <c r="O103" t="str">
        <f t="shared" si="18"/>
        <v>144 : 5000,    # Power Sash</v>
      </c>
      <c r="Q103">
        <f t="shared" si="14"/>
        <v>144</v>
      </c>
      <c r="R103" t="str">
        <f>VLOOKUP(Q103,ItemDump!$AQ$2:$AR$257,2,FALSE)</f>
        <v>Power Sash</v>
      </c>
    </row>
    <row r="104" spans="1:18">
      <c r="A104" t="s">
        <v>19247</v>
      </c>
      <c r="B104" t="str">
        <f t="shared" si="19"/>
        <v>5000</v>
      </c>
      <c r="C104" t="s">
        <v>19453</v>
      </c>
      <c r="D104" t="s">
        <v>19538</v>
      </c>
      <c r="F104" t="s">
        <v>19453</v>
      </c>
      <c r="H104" t="str">
        <f t="shared" si="15"/>
        <v>Amulet</v>
      </c>
      <c r="I104" t="str">
        <f>VLOOKUP(F104,ItemDump!$A$2:$AQ$257,42,FALSE)</f>
        <v>[204, 11]</v>
      </c>
      <c r="J104" t="str">
        <f t="shared" si="13"/>
        <v>5000</v>
      </c>
      <c r="K104" t="str">
        <f t="shared" si="16"/>
        <v xml:space="preserve">[204, 11] : 5000, </v>
      </c>
      <c r="M104" t="str">
        <f t="shared" si="17"/>
        <v>167</v>
      </c>
      <c r="N104" t="s">
        <v>21780</v>
      </c>
      <c r="O104" t="str">
        <f t="shared" si="18"/>
        <v>167 : 5000,    # Debilitator</v>
      </c>
      <c r="Q104">
        <f t="shared" si="14"/>
        <v>167</v>
      </c>
      <c r="R104" t="str">
        <f>VLOOKUP(Q104,ItemDump!$AQ$2:$AR$257,2,FALSE)</f>
        <v>Debilitator</v>
      </c>
    </row>
    <row r="105" spans="1:18">
      <c r="A105" t="s">
        <v>19248</v>
      </c>
      <c r="B105" t="str">
        <f t="shared" si="19"/>
        <v>5000</v>
      </c>
      <c r="C105" t="s">
        <v>16893</v>
      </c>
      <c r="D105" t="s">
        <v>19538</v>
      </c>
      <c r="F105" t="s">
        <v>16893</v>
      </c>
      <c r="H105" t="str">
        <f t="shared" si="15"/>
        <v>White Cape</v>
      </c>
      <c r="I105" t="str">
        <f>VLOOKUP(F105,ItemDump!$A$2:$AQ$257,42,FALSE)</f>
        <v>[250, 11]</v>
      </c>
      <c r="J105" t="str">
        <f t="shared" si="13"/>
        <v>5000</v>
      </c>
      <c r="K105" t="str">
        <f t="shared" si="16"/>
        <v xml:space="preserve">[250, 11] : 5000, </v>
      </c>
      <c r="M105" t="str">
        <f t="shared" si="17"/>
        <v>179</v>
      </c>
      <c r="N105" t="s">
        <v>21781</v>
      </c>
      <c r="O105" t="str">
        <f t="shared" si="18"/>
        <v>179 : 5000,    # Amulet</v>
      </c>
      <c r="Q105">
        <f t="shared" si="14"/>
        <v>179</v>
      </c>
      <c r="R105" t="str">
        <f>VLOOKUP(Q105,ItemDump!$AQ$2:$AR$257,2,FALSE)</f>
        <v>Amulet</v>
      </c>
    </row>
    <row r="106" spans="1:18">
      <c r="A106" t="s">
        <v>19249</v>
      </c>
      <c r="B106" t="str">
        <f t="shared" si="19"/>
        <v>5000</v>
      </c>
      <c r="C106" t="s">
        <v>19454</v>
      </c>
      <c r="D106" t="s">
        <v>19538</v>
      </c>
      <c r="F106" t="s">
        <v>19454</v>
      </c>
      <c r="H106" t="str">
        <f t="shared" si="15"/>
        <v>Guard Ring</v>
      </c>
      <c r="I106" t="str">
        <f>VLOOKUP(F106,ItemDump!$A$2:$AQ$257,42,FALSE)</f>
        <v>[151, 12]</v>
      </c>
      <c r="J106" t="str">
        <f t="shared" si="13"/>
        <v>5000</v>
      </c>
      <c r="K106" t="str">
        <f t="shared" si="16"/>
        <v xml:space="preserve">[151, 12] : 5000, </v>
      </c>
      <c r="M106" t="str">
        <f t="shared" si="17"/>
        <v>180</v>
      </c>
      <c r="N106" t="s">
        <v>21782</v>
      </c>
      <c r="O106" t="str">
        <f t="shared" si="18"/>
        <v>180 : 5000,    # White Cape</v>
      </c>
      <c r="Q106">
        <f t="shared" si="14"/>
        <v>180</v>
      </c>
      <c r="R106" t="str">
        <f>VLOOKUP(Q106,ItemDump!$AQ$2:$AR$257,2,FALSE)</f>
        <v>White Cape</v>
      </c>
    </row>
    <row r="107" spans="1:18">
      <c r="A107" t="s">
        <v>19250</v>
      </c>
      <c r="B107" t="str">
        <f t="shared" si="19"/>
        <v>5000</v>
      </c>
      <c r="C107" t="s">
        <v>16917</v>
      </c>
      <c r="D107" t="s">
        <v>19538</v>
      </c>
      <c r="F107" t="s">
        <v>16917</v>
      </c>
      <c r="H107" t="str">
        <f t="shared" si="15"/>
        <v>Earrings</v>
      </c>
      <c r="I107" t="str">
        <f>VLOOKUP(F107,ItemDump!$A$2:$AQ$257,42,FALSE)</f>
        <v>[109, 13]</v>
      </c>
      <c r="J107" t="str">
        <f t="shared" si="13"/>
        <v>5000</v>
      </c>
      <c r="K107" t="str">
        <f t="shared" si="16"/>
        <v xml:space="preserve">[109, 13] : 5000, </v>
      </c>
      <c r="M107" t="str">
        <f t="shared" si="17"/>
        <v>185</v>
      </c>
      <c r="N107" t="s">
        <v>21783</v>
      </c>
      <c r="O107" t="str">
        <f t="shared" si="18"/>
        <v>185 : 5000,    # Guard Ring</v>
      </c>
      <c r="Q107">
        <f t="shared" si="14"/>
        <v>185</v>
      </c>
      <c r="R107" t="str">
        <f>VLOOKUP(Q107,ItemDump!$AQ$2:$AR$257,2,FALSE)</f>
        <v>Guard Ring</v>
      </c>
    </row>
    <row r="108" spans="1:18">
      <c r="A108" t="s">
        <v>19251</v>
      </c>
      <c r="B108" t="str">
        <f t="shared" si="19"/>
        <v>5000</v>
      </c>
      <c r="C108" t="s">
        <v>6113</v>
      </c>
      <c r="D108" t="s">
        <v>19538</v>
      </c>
      <c r="F108" t="s">
        <v>6113</v>
      </c>
      <c r="H108" t="str">
        <f t="shared" si="15"/>
        <v>Atlas Armlet</v>
      </c>
      <c r="I108" t="str">
        <f>VLOOKUP(F108,ItemDump!$A$2:$AQ$257,42,FALSE)</f>
        <v>[153, 13]</v>
      </c>
      <c r="J108" t="str">
        <f t="shared" si="13"/>
        <v>5000</v>
      </c>
      <c r="K108" t="str">
        <f t="shared" si="16"/>
        <v xml:space="preserve">[153, 13] : 5000, </v>
      </c>
      <c r="M108" t="str">
        <f t="shared" si="17"/>
        <v>195</v>
      </c>
      <c r="N108" t="s">
        <v>21784</v>
      </c>
      <c r="O108" t="str">
        <f t="shared" si="18"/>
        <v>195 : 5000,    # Earrings</v>
      </c>
      <c r="Q108">
        <f t="shared" si="14"/>
        <v>195</v>
      </c>
      <c r="R108" t="str">
        <f>VLOOKUP(Q108,ItemDump!$AQ$2:$AR$257,2,FALSE)</f>
        <v>Earrings</v>
      </c>
    </row>
    <row r="109" spans="1:18">
      <c r="A109" t="s">
        <v>19252</v>
      </c>
      <c r="B109" t="str">
        <f t="shared" si="19"/>
        <v>5000</v>
      </c>
      <c r="C109" t="s">
        <v>19455</v>
      </c>
      <c r="D109" t="s">
        <v>19538</v>
      </c>
      <c r="F109" t="s">
        <v>19455</v>
      </c>
      <c r="H109" t="str">
        <f t="shared" si="15"/>
        <v>Black Belt</v>
      </c>
      <c r="I109" t="str">
        <f>VLOOKUP(F109,ItemDump!$A$2:$AQ$257,42,FALSE)</f>
        <v>[83, 15]</v>
      </c>
      <c r="J109" t="str">
        <f t="shared" si="13"/>
        <v>5000</v>
      </c>
      <c r="K109" t="str">
        <f t="shared" si="16"/>
        <v xml:space="preserve">[83, 15] : 5000, </v>
      </c>
      <c r="M109" t="str">
        <f t="shared" si="17"/>
        <v>196</v>
      </c>
      <c r="N109" t="s">
        <v>21785</v>
      </c>
      <c r="O109" t="str">
        <f t="shared" si="18"/>
        <v>196 : 5000,    # Atlas Armlet</v>
      </c>
      <c r="Q109">
        <f t="shared" si="14"/>
        <v>196</v>
      </c>
      <c r="R109" t="str">
        <f>VLOOKUP(Q109,ItemDump!$AQ$2:$AR$257,2,FALSE)</f>
        <v>Atlas Armlet</v>
      </c>
    </row>
    <row r="110" spans="1:18">
      <c r="A110" t="s">
        <v>19253</v>
      </c>
      <c r="B110" t="str">
        <f t="shared" si="19"/>
        <v>5500</v>
      </c>
      <c r="C110" t="s">
        <v>19456</v>
      </c>
      <c r="D110" t="s">
        <v>19539</v>
      </c>
      <c r="F110" t="s">
        <v>19456</v>
      </c>
      <c r="H110" t="str">
        <f t="shared" si="15"/>
        <v>Mystery Veil</v>
      </c>
      <c r="I110" t="str">
        <f>VLOOKUP(F110,ItemDump!$A$2:$AQ$257,42,FALSE)</f>
        <v>[113, 7]</v>
      </c>
      <c r="J110" t="str">
        <f t="shared" si="13"/>
        <v>5500</v>
      </c>
      <c r="K110" t="str">
        <f t="shared" si="16"/>
        <v xml:space="preserve">[113, 7] : 5500, </v>
      </c>
      <c r="M110" t="str">
        <f t="shared" si="17"/>
        <v>213</v>
      </c>
      <c r="N110" t="s">
        <v>21786</v>
      </c>
      <c r="O110" t="str">
        <f t="shared" si="18"/>
        <v>213 : 5000,    # Black Belt</v>
      </c>
      <c r="Q110">
        <f t="shared" si="14"/>
        <v>213</v>
      </c>
      <c r="R110" t="str">
        <f>VLOOKUP(Q110,ItemDump!$AQ$2:$AR$257,2,FALSE)</f>
        <v>Black Belt</v>
      </c>
    </row>
    <row r="111" spans="1:18">
      <c r="A111" t="s">
        <v>19254</v>
      </c>
      <c r="B111" t="str">
        <f t="shared" si="19"/>
        <v>6000</v>
      </c>
      <c r="C111" t="s">
        <v>19457</v>
      </c>
      <c r="D111" t="s">
        <v>19540</v>
      </c>
      <c r="F111" t="s">
        <v>19457</v>
      </c>
      <c r="H111" t="str">
        <f t="shared" si="15"/>
        <v>Hawk Eye</v>
      </c>
      <c r="I111" t="str">
        <f>VLOOKUP(F111,ItemDump!$A$2:$AQ$257,42,FALSE)</f>
        <v>[44, 5]</v>
      </c>
      <c r="J111" t="str">
        <f t="shared" si="13"/>
        <v>6000</v>
      </c>
      <c r="K111" t="str">
        <f t="shared" si="16"/>
        <v xml:space="preserve">[44, 5] : 6000, </v>
      </c>
      <c r="M111" t="str">
        <f t="shared" si="17"/>
        <v>121</v>
      </c>
      <c r="N111" t="s">
        <v>21787</v>
      </c>
      <c r="O111" t="str">
        <f t="shared" si="18"/>
        <v>121 : 5500,    # Mystery Veil</v>
      </c>
      <c r="Q111">
        <f t="shared" si="14"/>
        <v>121</v>
      </c>
      <c r="R111" t="str">
        <f>VLOOKUP(Q111,ItemDump!$AQ$2:$AR$257,2,FALSE)</f>
        <v>Mystery Veil</v>
      </c>
    </row>
    <row r="112" spans="1:18">
      <c r="A112" t="s">
        <v>19255</v>
      </c>
      <c r="B112" t="str">
        <f t="shared" si="19"/>
        <v>6000</v>
      </c>
      <c r="C112" t="s">
        <v>19458</v>
      </c>
      <c r="D112" t="s">
        <v>19540</v>
      </c>
      <c r="F112" t="s">
        <v>19458</v>
      </c>
      <c r="H112" t="str">
        <f t="shared" si="15"/>
        <v>Gaia Gear</v>
      </c>
      <c r="I112" t="str">
        <f>VLOOKUP(F112,ItemDump!$A$2:$AQ$257,42,FALSE)</f>
        <v>[190, 7]</v>
      </c>
      <c r="J112" t="str">
        <f t="shared" si="13"/>
        <v>6000</v>
      </c>
      <c r="K112" t="str">
        <f t="shared" si="16"/>
        <v xml:space="preserve">[190, 7] : 6000, </v>
      </c>
      <c r="M112" t="str">
        <f t="shared" si="17"/>
        <v>73</v>
      </c>
      <c r="N112" t="s">
        <v>21788</v>
      </c>
      <c r="O112" t="str">
        <f t="shared" si="18"/>
        <v>73 : 6000,    # Hawk Eye</v>
      </c>
      <c r="Q112">
        <f t="shared" si="14"/>
        <v>73</v>
      </c>
      <c r="R112" t="str">
        <f>VLOOKUP(Q112,ItemDump!$AQ$2:$AR$257,2,FALSE)</f>
        <v>Hawk Eye</v>
      </c>
    </row>
    <row r="113" spans="1:18">
      <c r="A113" t="s">
        <v>19256</v>
      </c>
      <c r="B113" t="str">
        <f t="shared" si="19"/>
        <v>6000</v>
      </c>
      <c r="C113" t="s">
        <v>6111</v>
      </c>
      <c r="D113" t="s">
        <v>19540</v>
      </c>
      <c r="F113" t="s">
        <v>6111</v>
      </c>
      <c r="H113" t="str">
        <f t="shared" si="15"/>
        <v>Wall Ring</v>
      </c>
      <c r="I113" t="str">
        <f>VLOOKUP(F113,ItemDump!$A$2:$AQ$257,42,FALSE)</f>
        <v>[178, 12]</v>
      </c>
      <c r="J113" t="str">
        <f t="shared" si="13"/>
        <v>6000</v>
      </c>
      <c r="K113" t="str">
        <f t="shared" si="16"/>
        <v xml:space="preserve">[178, 12] : 6000, </v>
      </c>
      <c r="M113" t="str">
        <f t="shared" si="17"/>
        <v>141</v>
      </c>
      <c r="N113" t="s">
        <v>21789</v>
      </c>
      <c r="O113" t="str">
        <f t="shared" si="18"/>
        <v>141 : 6000,    # Gaia Gear</v>
      </c>
      <c r="Q113">
        <f t="shared" si="14"/>
        <v>141</v>
      </c>
      <c r="R113" t="str">
        <f>VLOOKUP(Q113,ItemDump!$AQ$2:$AR$257,2,FALSE)</f>
        <v>Gaia Gear</v>
      </c>
    </row>
    <row r="114" spans="1:18">
      <c r="A114" t="s">
        <v>19257</v>
      </c>
      <c r="B114" t="str">
        <f t="shared" si="19"/>
        <v>6300</v>
      </c>
      <c r="C114" t="s">
        <v>16888</v>
      </c>
      <c r="D114" t="s">
        <v>19541</v>
      </c>
      <c r="F114" t="s">
        <v>16888</v>
      </c>
      <c r="H114" t="str">
        <f t="shared" si="15"/>
        <v>Cherub Down</v>
      </c>
      <c r="I114" t="str">
        <f>VLOOKUP(F114,ItemDump!$A$2:$AQ$257,42,FALSE)</f>
        <v>[193, 12]</v>
      </c>
      <c r="J114" t="str">
        <f t="shared" si="13"/>
        <v>6300</v>
      </c>
      <c r="K114" t="str">
        <f t="shared" si="16"/>
        <v xml:space="preserve">[193, 12] : 6300, </v>
      </c>
      <c r="M114" t="str">
        <f t="shared" si="17"/>
        <v>187</v>
      </c>
      <c r="N114" t="s">
        <v>21790</v>
      </c>
      <c r="O114" t="str">
        <f t="shared" si="18"/>
        <v>187 : 6000,    # Wall Ring</v>
      </c>
      <c r="Q114">
        <f t="shared" si="14"/>
        <v>187</v>
      </c>
      <c r="R114" t="str">
        <f>VLOOKUP(Q114,ItemDump!$AQ$2:$AR$257,2,FALSE)</f>
        <v>Wall Ring</v>
      </c>
    </row>
    <row r="115" spans="1:18">
      <c r="A115" t="s">
        <v>19258</v>
      </c>
      <c r="B115" t="str">
        <f t="shared" si="19"/>
        <v>7000</v>
      </c>
      <c r="C115" t="s">
        <v>7</v>
      </c>
      <c r="D115" t="s">
        <v>19542</v>
      </c>
      <c r="F115" t="s">
        <v>7</v>
      </c>
      <c r="H115" t="str">
        <f t="shared" si="15"/>
        <v>Flame Sabre</v>
      </c>
      <c r="I115" t="str">
        <f>VLOOKUP(F115,ItemDump!$A$2:$AQ$257,42,FALSE)</f>
        <v>[2, 1]</v>
      </c>
      <c r="J115" t="str">
        <f t="shared" si="13"/>
        <v>7000</v>
      </c>
      <c r="K115" t="str">
        <f t="shared" si="16"/>
        <v xml:space="preserve">[2, 1] : 7000, </v>
      </c>
      <c r="M115" t="str">
        <f t="shared" si="17"/>
        <v>188</v>
      </c>
      <c r="N115" t="s">
        <v>21791</v>
      </c>
      <c r="O115" t="str">
        <f t="shared" si="18"/>
        <v>188 : 6300,    # Cherub Down</v>
      </c>
      <c r="Q115">
        <f t="shared" si="14"/>
        <v>188</v>
      </c>
      <c r="R115" t="str">
        <f>VLOOKUP(Q115,ItemDump!$AQ$2:$AR$257,2,FALSE)</f>
        <v>Cherub Down</v>
      </c>
    </row>
    <row r="116" spans="1:18">
      <c r="A116" t="s">
        <v>19259</v>
      </c>
      <c r="B116" t="str">
        <f t="shared" si="19"/>
        <v>7000</v>
      </c>
      <c r="C116" t="s">
        <v>11</v>
      </c>
      <c r="D116" t="s">
        <v>19542</v>
      </c>
      <c r="F116" t="s">
        <v>11</v>
      </c>
      <c r="H116" t="str">
        <f t="shared" si="15"/>
        <v>Blizzard</v>
      </c>
      <c r="I116" t="str">
        <f>VLOOKUP(F116,ItemDump!$A$2:$AQ$257,42,FALSE)</f>
        <v>[24, 1]</v>
      </c>
      <c r="J116" t="str">
        <f t="shared" si="13"/>
        <v>7000</v>
      </c>
      <c r="K116" t="str">
        <f t="shared" si="16"/>
        <v xml:space="preserve">[24, 1] : 7000, </v>
      </c>
      <c r="M116" t="str">
        <f t="shared" si="17"/>
        <v>13</v>
      </c>
      <c r="N116" t="s">
        <v>21792</v>
      </c>
      <c r="O116" t="str">
        <f t="shared" si="18"/>
        <v>13 : 7000,    # Flame Sabre</v>
      </c>
      <c r="Q116">
        <f t="shared" si="14"/>
        <v>13</v>
      </c>
      <c r="R116" t="str">
        <f>VLOOKUP(Q116,ItemDump!$AQ$2:$AR$257,2,FALSE)</f>
        <v>Flame Sabre</v>
      </c>
    </row>
    <row r="117" spans="1:18">
      <c r="A117" t="s">
        <v>19260</v>
      </c>
      <c r="B117" t="str">
        <f t="shared" si="19"/>
        <v>7000</v>
      </c>
      <c r="C117" t="s">
        <v>16951</v>
      </c>
      <c r="D117" t="s">
        <v>19542</v>
      </c>
      <c r="F117" t="s">
        <v>16951</v>
      </c>
      <c r="H117" t="str">
        <f t="shared" si="15"/>
        <v>ThunderBlade</v>
      </c>
      <c r="I117" t="str">
        <f>VLOOKUP(F117,ItemDump!$A$2:$AQ$257,42,FALSE)</f>
        <v>[45, 1]</v>
      </c>
      <c r="J117" t="str">
        <f t="shared" si="13"/>
        <v>7000</v>
      </c>
      <c r="K117" t="str">
        <f t="shared" si="16"/>
        <v xml:space="preserve">[45, 1] : 7000, </v>
      </c>
      <c r="M117" t="str">
        <f t="shared" si="17"/>
        <v>14</v>
      </c>
      <c r="N117" t="s">
        <v>21793</v>
      </c>
      <c r="O117" t="str">
        <f t="shared" si="18"/>
        <v>14 : 7000,    # Blizzard</v>
      </c>
      <c r="Q117">
        <f t="shared" si="14"/>
        <v>14</v>
      </c>
      <c r="R117" t="str">
        <f>VLOOKUP(Q117,ItemDump!$AQ$2:$AR$257,2,FALSE)</f>
        <v>Blizzard</v>
      </c>
    </row>
    <row r="118" spans="1:18">
      <c r="A118" t="s">
        <v>19261</v>
      </c>
      <c r="B118" t="str">
        <f t="shared" si="19"/>
        <v>7000</v>
      </c>
      <c r="C118" t="s">
        <v>19459</v>
      </c>
      <c r="D118" t="s">
        <v>19542</v>
      </c>
      <c r="F118" t="s">
        <v>19459</v>
      </c>
      <c r="H118" t="str">
        <f t="shared" si="15"/>
        <v>DaVinci Brsh</v>
      </c>
      <c r="I118" t="str">
        <f>VLOOKUP(F118,ItemDump!$A$2:$AQ$257,42,FALSE)</f>
        <v>[94, 4]</v>
      </c>
      <c r="J118" t="str">
        <f t="shared" si="13"/>
        <v>7000</v>
      </c>
      <c r="K118" t="str">
        <f t="shared" si="16"/>
        <v xml:space="preserve">[94, 4] : 7000, </v>
      </c>
      <c r="M118" t="str">
        <f t="shared" si="17"/>
        <v>15</v>
      </c>
      <c r="N118" t="s">
        <v>21794</v>
      </c>
      <c r="O118" t="str">
        <f t="shared" si="18"/>
        <v>15 : 7000,    # ThunderBlade</v>
      </c>
      <c r="Q118">
        <f t="shared" si="14"/>
        <v>15</v>
      </c>
      <c r="R118" t="str">
        <f>VLOOKUP(Q118,ItemDump!$AQ$2:$AR$257,2,FALSE)</f>
        <v>ThunderBlade</v>
      </c>
    </row>
    <row r="119" spans="1:18">
      <c r="A119" t="s">
        <v>19262</v>
      </c>
      <c r="B119" t="str">
        <f t="shared" si="19"/>
        <v>7000</v>
      </c>
      <c r="C119" t="s">
        <v>19460</v>
      </c>
      <c r="D119" t="s">
        <v>19542</v>
      </c>
      <c r="F119" t="s">
        <v>19460</v>
      </c>
      <c r="H119" t="str">
        <f t="shared" si="15"/>
        <v>Crystal Shld</v>
      </c>
      <c r="I119" t="str">
        <f>VLOOKUP(F119,ItemDump!$A$2:$AQ$257,42,FALSE)</f>
        <v>[154, 6]</v>
      </c>
      <c r="J119" t="str">
        <f t="shared" si="13"/>
        <v>7000</v>
      </c>
      <c r="K119" t="str">
        <f t="shared" si="16"/>
        <v xml:space="preserve">[154, 6] : 7000, </v>
      </c>
      <c r="M119" t="str">
        <f t="shared" si="17"/>
        <v>62</v>
      </c>
      <c r="N119" t="s">
        <v>21795</v>
      </c>
      <c r="O119" t="str">
        <f t="shared" si="18"/>
        <v>62 : 7000,    # DaVinci Brsh</v>
      </c>
      <c r="Q119">
        <f t="shared" si="14"/>
        <v>62</v>
      </c>
      <c r="R119" t="str">
        <f>VLOOKUP(Q119,ItemDump!$AQ$2:$AR$257,2,FALSE)</f>
        <v>DaVinci Brsh</v>
      </c>
    </row>
    <row r="120" spans="1:18">
      <c r="A120" t="s">
        <v>19263</v>
      </c>
      <c r="B120" t="str">
        <f t="shared" si="19"/>
        <v>7000</v>
      </c>
      <c r="C120" t="s">
        <v>19461</v>
      </c>
      <c r="D120" t="s">
        <v>19542</v>
      </c>
      <c r="F120" t="s">
        <v>19461</v>
      </c>
      <c r="H120" t="str">
        <f t="shared" si="15"/>
        <v>Circlet</v>
      </c>
      <c r="I120" t="str">
        <f>VLOOKUP(F120,ItemDump!$A$2:$AQ$257,42,FALSE)</f>
        <v>[113, 7]</v>
      </c>
      <c r="J120" t="str">
        <f t="shared" si="13"/>
        <v>7000</v>
      </c>
      <c r="K120" t="str">
        <f t="shared" si="16"/>
        <v xml:space="preserve">[113, 7] : 7000, </v>
      </c>
      <c r="M120" t="str">
        <f t="shared" si="17"/>
        <v>99</v>
      </c>
      <c r="N120" t="s">
        <v>21796</v>
      </c>
      <c r="O120" t="str">
        <f t="shared" si="18"/>
        <v>99 : 7000,    # Crystal Shld</v>
      </c>
      <c r="Q120">
        <f t="shared" si="14"/>
        <v>99</v>
      </c>
      <c r="R120" t="str">
        <f>VLOOKUP(Q120,ItemDump!$AQ$2:$AR$257,2,FALSE)</f>
        <v>Crystal Shld</v>
      </c>
    </row>
    <row r="121" spans="1:18">
      <c r="A121" t="s">
        <v>19264</v>
      </c>
      <c r="B121" t="str">
        <f t="shared" si="19"/>
        <v>7000</v>
      </c>
      <c r="C121" t="s">
        <v>16934</v>
      </c>
      <c r="D121" t="s">
        <v>19542</v>
      </c>
      <c r="F121" t="s">
        <v>16934</v>
      </c>
      <c r="H121" t="str">
        <f t="shared" si="15"/>
        <v>RunningShoes</v>
      </c>
      <c r="I121" t="str">
        <f>VLOOKUP(F121,ItemDump!$A$2:$AQ$257,42,FALSE)</f>
        <v>[164, 12]</v>
      </c>
      <c r="J121" t="str">
        <f t="shared" si="13"/>
        <v>7000</v>
      </c>
      <c r="K121" t="str">
        <f t="shared" si="16"/>
        <v xml:space="preserve">[164, 12] : 7000, </v>
      </c>
      <c r="M121" t="str">
        <f t="shared" si="17"/>
        <v>122</v>
      </c>
      <c r="N121" t="s">
        <v>21797</v>
      </c>
      <c r="O121" t="str">
        <f t="shared" si="18"/>
        <v>122 : 7000,    # Circlet</v>
      </c>
      <c r="Q121">
        <f t="shared" si="14"/>
        <v>122</v>
      </c>
      <c r="R121" t="str">
        <f>VLOOKUP(Q121,ItemDump!$AQ$2:$AR$257,2,FALSE)</f>
        <v>Circlet</v>
      </c>
    </row>
    <row r="122" spans="1:18">
      <c r="A122" t="s">
        <v>19265</v>
      </c>
      <c r="B122" t="str">
        <f t="shared" si="19"/>
        <v>7000</v>
      </c>
      <c r="C122" t="s">
        <v>16916</v>
      </c>
      <c r="D122" t="s">
        <v>19542</v>
      </c>
      <c r="F122" t="s">
        <v>16916</v>
      </c>
      <c r="H122" t="str">
        <f t="shared" si="15"/>
        <v>Zephyr Cape</v>
      </c>
      <c r="I122" t="str">
        <f>VLOOKUP(F122,ItemDump!$A$2:$AQ$257,42,FALSE)</f>
        <v>[35, 13]</v>
      </c>
      <c r="J122" t="str">
        <f t="shared" si="13"/>
        <v>7000</v>
      </c>
      <c r="K122" t="str">
        <f t="shared" si="16"/>
        <v xml:space="preserve">[35, 13] : 7000, </v>
      </c>
      <c r="M122" t="str">
        <f t="shared" si="17"/>
        <v>186</v>
      </c>
      <c r="N122" t="s">
        <v>21798</v>
      </c>
      <c r="O122" t="str">
        <f t="shared" si="18"/>
        <v>186 : 7000,    # RunningShoes</v>
      </c>
      <c r="Q122">
        <f t="shared" si="14"/>
        <v>186</v>
      </c>
      <c r="R122" t="str">
        <f>VLOOKUP(Q122,ItemDump!$AQ$2:$AR$257,2,FALSE)</f>
        <v>RunningShoes</v>
      </c>
    </row>
    <row r="123" spans="1:18">
      <c r="A123" t="s">
        <v>19266</v>
      </c>
      <c r="B123" t="str">
        <f t="shared" si="19"/>
        <v>7000</v>
      </c>
      <c r="C123" t="s">
        <v>6119</v>
      </c>
      <c r="D123" t="s">
        <v>19542</v>
      </c>
      <c r="F123" t="s">
        <v>6119</v>
      </c>
      <c r="H123" t="str">
        <f t="shared" si="15"/>
        <v>Back Guard</v>
      </c>
      <c r="I123" t="str">
        <f>VLOOKUP(F123,ItemDump!$A$2:$AQ$257,42,FALSE)</f>
        <v>[214, 16]</v>
      </c>
      <c r="J123" t="str">
        <f t="shared" si="13"/>
        <v>7000</v>
      </c>
      <c r="K123" t="str">
        <f t="shared" si="16"/>
        <v xml:space="preserve">[214, 16] : 7000, </v>
      </c>
      <c r="M123" t="str">
        <f t="shared" si="17"/>
        <v>192</v>
      </c>
      <c r="N123" t="s">
        <v>21799</v>
      </c>
      <c r="O123" t="str">
        <f t="shared" si="18"/>
        <v>192 : 7000,    # Zephyr Cape</v>
      </c>
      <c r="Q123">
        <f t="shared" si="14"/>
        <v>192</v>
      </c>
      <c r="R123" t="str">
        <f>VLOOKUP(Q123,ItemDump!$AQ$2:$AR$257,2,FALSE)</f>
        <v>Zephyr Cape</v>
      </c>
    </row>
    <row r="124" spans="1:18">
      <c r="A124" t="s">
        <v>19267</v>
      </c>
      <c r="B124" t="str">
        <f t="shared" si="19"/>
        <v>7500</v>
      </c>
      <c r="C124" t="s">
        <v>16914</v>
      </c>
      <c r="D124" t="s">
        <v>19543</v>
      </c>
      <c r="F124" t="s">
        <v>16914</v>
      </c>
      <c r="H124" t="str">
        <f t="shared" si="15"/>
        <v>Rune Edge</v>
      </c>
      <c r="I124" t="str">
        <f>VLOOKUP(F124,ItemDump!$A$2:$AQ$257,42,FALSE)</f>
        <v>[223, 0]</v>
      </c>
      <c r="J124" t="str">
        <f t="shared" si="13"/>
        <v>7500</v>
      </c>
      <c r="K124" t="str">
        <f t="shared" si="16"/>
        <v xml:space="preserve">[223, 0] : 7500, </v>
      </c>
      <c r="M124" t="str">
        <f t="shared" si="17"/>
        <v>225</v>
      </c>
      <c r="N124" t="s">
        <v>21800</v>
      </c>
      <c r="O124" t="str">
        <f t="shared" si="18"/>
        <v>225 : 7000,    # Back Guard</v>
      </c>
      <c r="Q124">
        <f t="shared" si="14"/>
        <v>225</v>
      </c>
      <c r="R124" t="str">
        <f>VLOOKUP(Q124,ItemDump!$AQ$2:$AR$257,2,FALSE)</f>
        <v>Back Guard</v>
      </c>
    </row>
    <row r="125" spans="1:18">
      <c r="A125" t="s">
        <v>19268</v>
      </c>
      <c r="B125" t="str">
        <f t="shared" si="19"/>
        <v>7500</v>
      </c>
      <c r="C125" t="s">
        <v>19462</v>
      </c>
      <c r="D125" t="s">
        <v>19543</v>
      </c>
      <c r="F125" t="s">
        <v>19462</v>
      </c>
      <c r="H125" t="str">
        <f t="shared" si="15"/>
        <v>Dark Hood</v>
      </c>
      <c r="I125" t="str">
        <f>VLOOKUP(F125,ItemDump!$A$2:$AQ$257,42,FALSE)</f>
        <v>[113, 7]</v>
      </c>
      <c r="J125" t="str">
        <f t="shared" si="13"/>
        <v>7500</v>
      </c>
      <c r="K125" t="str">
        <f t="shared" si="16"/>
        <v xml:space="preserve">[113, 7] : 7500, </v>
      </c>
      <c r="M125" t="str">
        <f t="shared" si="17"/>
        <v>12</v>
      </c>
      <c r="N125" t="s">
        <v>21801</v>
      </c>
      <c r="O125" t="str">
        <f t="shared" si="18"/>
        <v>12 : 7500,    # Rune Edge</v>
      </c>
      <c r="Q125">
        <f t="shared" si="14"/>
        <v>12</v>
      </c>
      <c r="R125" t="str">
        <f>VLOOKUP(Q125,ItemDump!$AQ$2:$AR$257,2,FALSE)</f>
        <v>Rune Edge</v>
      </c>
    </row>
    <row r="126" spans="1:18">
      <c r="A126" t="s">
        <v>19269</v>
      </c>
      <c r="B126" t="str">
        <f t="shared" si="19"/>
        <v>8000</v>
      </c>
      <c r="C126" t="s">
        <v>16970</v>
      </c>
      <c r="D126" t="s">
        <v>19544</v>
      </c>
      <c r="F126" t="s">
        <v>16970</v>
      </c>
      <c r="H126" t="str">
        <f t="shared" si="15"/>
        <v>Tempest</v>
      </c>
      <c r="I126" t="str">
        <f>VLOOKUP(F126,ItemDump!$A$2:$AQ$257,42,FALSE)</f>
        <v>[221, 2]</v>
      </c>
      <c r="J126" t="str">
        <f t="shared" si="13"/>
        <v>8000</v>
      </c>
      <c r="K126" t="str">
        <f t="shared" si="16"/>
        <v xml:space="preserve">[221, 2] : 8000, </v>
      </c>
      <c r="M126" t="str">
        <f t="shared" si="17"/>
        <v>125</v>
      </c>
      <c r="N126" t="s">
        <v>21802</v>
      </c>
      <c r="O126" t="str">
        <f t="shared" si="18"/>
        <v>125 : 7500,    # Dark Hood</v>
      </c>
      <c r="Q126">
        <f t="shared" si="14"/>
        <v>125</v>
      </c>
      <c r="R126" t="str">
        <f>VLOOKUP(Q126,ItemDump!$AQ$2:$AR$257,2,FALSE)</f>
        <v>Dark Hood</v>
      </c>
    </row>
    <row r="127" spans="1:18">
      <c r="A127" t="s">
        <v>19270</v>
      </c>
      <c r="B127" t="str">
        <f t="shared" si="19"/>
        <v>8000</v>
      </c>
      <c r="C127" t="s">
        <v>19463</v>
      </c>
      <c r="D127" t="s">
        <v>19544</v>
      </c>
      <c r="F127" t="s">
        <v>19463</v>
      </c>
      <c r="H127" t="str">
        <f t="shared" si="15"/>
        <v>Diamond Helm</v>
      </c>
      <c r="I127" t="str">
        <f>VLOOKUP(F127,ItemDump!$A$2:$AQ$257,42,FALSE)</f>
        <v>[113, 7]</v>
      </c>
      <c r="J127" t="str">
        <f t="shared" si="13"/>
        <v>8000</v>
      </c>
      <c r="K127" t="str">
        <f t="shared" si="16"/>
        <v xml:space="preserve">[113, 7] : 8000, </v>
      </c>
      <c r="M127" t="str">
        <f t="shared" si="17"/>
        <v>46</v>
      </c>
      <c r="N127" t="s">
        <v>21803</v>
      </c>
      <c r="O127" t="str">
        <f t="shared" si="18"/>
        <v>46 : 8000,    # Tempest</v>
      </c>
      <c r="Q127">
        <f t="shared" si="14"/>
        <v>46</v>
      </c>
      <c r="R127" t="str">
        <f>VLOOKUP(Q127,ItemDump!$AQ$2:$AR$257,2,FALSE)</f>
        <v>Tempest</v>
      </c>
    </row>
    <row r="128" spans="1:18">
      <c r="A128" t="s">
        <v>19271</v>
      </c>
      <c r="B128" t="str">
        <f t="shared" si="19"/>
        <v>8000</v>
      </c>
      <c r="C128" t="s">
        <v>16892</v>
      </c>
      <c r="D128" t="s">
        <v>19544</v>
      </c>
      <c r="F128" t="s">
        <v>16892</v>
      </c>
      <c r="H128" t="str">
        <f t="shared" si="15"/>
        <v>Cure Ring</v>
      </c>
      <c r="I128" t="str">
        <f>VLOOKUP(F128,ItemDump!$A$2:$AQ$257,42,FALSE)</f>
        <v>[207, 12]</v>
      </c>
      <c r="J128" t="str">
        <f t="shared" si="13"/>
        <v>8000</v>
      </c>
      <c r="K128" t="str">
        <f t="shared" si="16"/>
        <v xml:space="preserve">[207, 12] : 8000, </v>
      </c>
      <c r="M128" t="str">
        <f t="shared" si="17"/>
        <v>124</v>
      </c>
      <c r="N128" t="s">
        <v>21804</v>
      </c>
      <c r="O128" t="str">
        <f t="shared" si="18"/>
        <v>124 : 8000,    # Diamond Helm</v>
      </c>
      <c r="Q128">
        <f t="shared" si="14"/>
        <v>124</v>
      </c>
      <c r="R128" t="str">
        <f>VLOOKUP(Q128,ItemDump!$AQ$2:$AR$257,2,FALSE)</f>
        <v>Diamond Helm</v>
      </c>
    </row>
    <row r="129" spans="1:18">
      <c r="A129" t="s">
        <v>19272</v>
      </c>
      <c r="B129" t="str">
        <f t="shared" si="19"/>
        <v>8000</v>
      </c>
      <c r="C129" t="s">
        <v>6117</v>
      </c>
      <c r="D129" t="s">
        <v>19544</v>
      </c>
      <c r="F129" t="s">
        <v>6117</v>
      </c>
      <c r="H129" t="str">
        <f t="shared" si="15"/>
        <v>Hyper Wrist</v>
      </c>
      <c r="I129" t="str">
        <f>VLOOKUP(F129,ItemDump!$A$2:$AQ$257,42,FALSE)</f>
        <v>[7, 15]</v>
      </c>
      <c r="J129" t="str">
        <f t="shared" si="13"/>
        <v>8000</v>
      </c>
      <c r="K129" t="str">
        <f t="shared" si="16"/>
        <v xml:space="preserve">[7, 15] : 8000, </v>
      </c>
      <c r="M129" t="str">
        <f t="shared" si="17"/>
        <v>189</v>
      </c>
      <c r="N129" t="s">
        <v>21805</v>
      </c>
      <c r="O129" t="str">
        <f t="shared" si="18"/>
        <v>189 : 8000,    # Cure Ring</v>
      </c>
      <c r="Q129">
        <f t="shared" si="14"/>
        <v>189</v>
      </c>
      <c r="R129" t="str">
        <f>VLOOKUP(Q129,ItemDump!$AQ$2:$AR$257,2,FALSE)</f>
        <v>Cure Ring</v>
      </c>
    </row>
    <row r="130" spans="1:18">
      <c r="A130" t="s">
        <v>19273</v>
      </c>
      <c r="B130" t="str">
        <f t="shared" si="19"/>
        <v>8000</v>
      </c>
      <c r="C130" t="s">
        <v>19464</v>
      </c>
      <c r="D130" t="s">
        <v>19544</v>
      </c>
      <c r="F130" t="s">
        <v>19464</v>
      </c>
      <c r="H130" t="str">
        <f t="shared" si="15"/>
        <v>Gale Hairpin</v>
      </c>
      <c r="I130" t="str">
        <f>VLOOKUP(F130,ItemDump!$A$2:$AQ$257,42,FALSE)</f>
        <v>[255, 16]</v>
      </c>
      <c r="J130" t="str">
        <f t="shared" ref="J130:J193" si="20">D130</f>
        <v>8000</v>
      </c>
      <c r="K130" t="str">
        <f t="shared" si="16"/>
        <v xml:space="preserve">[255, 16] : 8000, </v>
      </c>
      <c r="M130" t="str">
        <f t="shared" si="17"/>
        <v>210</v>
      </c>
      <c r="N130" t="s">
        <v>21806</v>
      </c>
      <c r="O130" t="str">
        <f t="shared" si="18"/>
        <v>210 : 8000,    # Hyper Wrist</v>
      </c>
      <c r="Q130">
        <f t="shared" ref="Q130:Q193" si="21">M130*1</f>
        <v>210</v>
      </c>
      <c r="R130" t="str">
        <f>VLOOKUP(Q130,ItemDump!$AQ$2:$AR$257,2,FALSE)</f>
        <v>Hyper Wrist</v>
      </c>
    </row>
    <row r="131" spans="1:18">
      <c r="A131" t="s">
        <v>19274</v>
      </c>
      <c r="B131" t="str">
        <f t="shared" si="19"/>
        <v>9000</v>
      </c>
      <c r="C131" t="s">
        <v>16986</v>
      </c>
      <c r="D131" t="s">
        <v>19545</v>
      </c>
      <c r="F131" t="s">
        <v>16986</v>
      </c>
      <c r="H131" t="str">
        <f t="shared" ref="H131:H194" si="22">VLOOKUP(C131,$F$2:$F$256,1,FALSE)</f>
        <v>Murasame</v>
      </c>
      <c r="I131" t="str">
        <f>VLOOKUP(F131,ItemDump!$A$2:$AQ$257,42,FALSE)</f>
        <v>[249, 2]</v>
      </c>
      <c r="J131" t="str">
        <f t="shared" si="20"/>
        <v>9000</v>
      </c>
      <c r="K131" t="str">
        <f t="shared" ref="K131:K194" si="23">I131&amp;" : "&amp;J131&amp;", "</f>
        <v xml:space="preserve">[249, 2] : 9000, </v>
      </c>
      <c r="M131" t="str">
        <f t="shared" ref="M131:M194" si="24">MID(N131,1,FIND(":",N131,1)-2)</f>
        <v>226</v>
      </c>
      <c r="N131" t="s">
        <v>21807</v>
      </c>
      <c r="O131" t="str">
        <f t="shared" ref="O131:O194" si="25">N131&amp;"   # "&amp;R131</f>
        <v>226 : 8000,    # Gale Hairpin</v>
      </c>
      <c r="Q131">
        <f t="shared" si="21"/>
        <v>226</v>
      </c>
      <c r="R131" t="str">
        <f>VLOOKUP(Q131,ItemDump!$AQ$2:$AR$257,2,FALSE)</f>
        <v>Gale Hairpin</v>
      </c>
    </row>
    <row r="132" spans="1:18">
      <c r="A132" t="s">
        <v>19275</v>
      </c>
      <c r="B132" t="str">
        <f t="shared" ref="B132:B195" si="26">RIGHT(A132,LEN(A132)-FIND("@",SUBSTITUTE(A132," ","@",LEN(A132)-LEN(SUBSTITUTE(A132," ",""))),1))</f>
        <v>9000</v>
      </c>
      <c r="C132" t="s">
        <v>19465</v>
      </c>
      <c r="D132" t="s">
        <v>19545</v>
      </c>
      <c r="F132" t="s">
        <v>19465</v>
      </c>
      <c r="H132" t="str">
        <f t="shared" si="22"/>
        <v>Oath Veil</v>
      </c>
      <c r="I132" t="str">
        <f>VLOOKUP(F132,ItemDump!$A$2:$AQ$257,42,FALSE)</f>
        <v>[113, 7]</v>
      </c>
      <c r="J132" t="str">
        <f t="shared" si="20"/>
        <v>9000</v>
      </c>
      <c r="K132" t="str">
        <f t="shared" si="23"/>
        <v xml:space="preserve">[113, 7] : 9000, </v>
      </c>
      <c r="M132" t="str">
        <f t="shared" si="24"/>
        <v>47</v>
      </c>
      <c r="N132" t="s">
        <v>21808</v>
      </c>
      <c r="O132" t="str">
        <f t="shared" si="25"/>
        <v>47 : 9000,    # Murasame</v>
      </c>
      <c r="Q132">
        <f t="shared" si="21"/>
        <v>47</v>
      </c>
      <c r="R132" t="str">
        <f>VLOOKUP(Q132,ItemDump!$AQ$2:$AR$257,2,FALSE)</f>
        <v>Murasame</v>
      </c>
    </row>
    <row r="133" spans="1:18">
      <c r="A133" t="s">
        <v>19276</v>
      </c>
      <c r="B133" t="str">
        <f t="shared" si="26"/>
        <v>9000</v>
      </c>
      <c r="C133" t="s">
        <v>16940</v>
      </c>
      <c r="D133" t="s">
        <v>19545</v>
      </c>
      <c r="F133" t="s">
        <v>16940</v>
      </c>
      <c r="H133" t="str">
        <f t="shared" si="22"/>
        <v>DragoonBoots</v>
      </c>
      <c r="I133" t="str">
        <f>VLOOKUP(F133,ItemDump!$A$2:$AQ$257,42,FALSE)</f>
        <v>[7, 13]</v>
      </c>
      <c r="J133" t="str">
        <f t="shared" si="20"/>
        <v>9000</v>
      </c>
      <c r="K133" t="str">
        <f t="shared" si="23"/>
        <v xml:space="preserve">[7, 13] : 9000, </v>
      </c>
      <c r="M133" t="str">
        <f t="shared" si="24"/>
        <v>127</v>
      </c>
      <c r="N133" t="s">
        <v>21809</v>
      </c>
      <c r="O133" t="str">
        <f t="shared" si="25"/>
        <v>127 : 9000,    # Oath Veil</v>
      </c>
      <c r="Q133">
        <f t="shared" si="21"/>
        <v>127</v>
      </c>
      <c r="R133" t="str">
        <f>VLOOKUP(Q133,ItemDump!$AQ$2:$AR$257,2,FALSE)</f>
        <v>Oath Veil</v>
      </c>
    </row>
    <row r="134" spans="1:18">
      <c r="A134" t="s">
        <v>19277</v>
      </c>
      <c r="B134" t="str">
        <f t="shared" si="26"/>
        <v>10000</v>
      </c>
      <c r="C134" t="s">
        <v>19466</v>
      </c>
      <c r="D134" t="s">
        <v>19546</v>
      </c>
      <c r="F134" t="s">
        <v>19466</v>
      </c>
      <c r="H134" t="str">
        <f t="shared" si="22"/>
        <v>Enhancer</v>
      </c>
      <c r="I134" t="str">
        <f>VLOOKUP(F134,ItemDump!$A$2:$AQ$257,42,FALSE)</f>
        <v>[112, 1]</v>
      </c>
      <c r="J134" t="str">
        <f t="shared" si="20"/>
        <v>10000</v>
      </c>
      <c r="K134" t="str">
        <f t="shared" si="23"/>
        <v xml:space="preserve">[112, 1] : 10000, </v>
      </c>
      <c r="M134" t="str">
        <f t="shared" si="24"/>
        <v>191</v>
      </c>
      <c r="N134" t="s">
        <v>21810</v>
      </c>
      <c r="O134" t="str">
        <f t="shared" si="25"/>
        <v>191 : 9000,    # DragoonBoots</v>
      </c>
      <c r="Q134">
        <f t="shared" si="21"/>
        <v>191</v>
      </c>
      <c r="R134" t="str">
        <f>VLOOKUP(Q134,ItemDump!$AQ$2:$AR$257,2,FALSE)</f>
        <v>DragoonBoots</v>
      </c>
    </row>
    <row r="135" spans="1:18">
      <c r="A135" t="s">
        <v>19278</v>
      </c>
      <c r="B135" t="str">
        <f t="shared" si="26"/>
        <v>10000</v>
      </c>
      <c r="C135" t="s">
        <v>19467</v>
      </c>
      <c r="D135" t="s">
        <v>19546</v>
      </c>
      <c r="F135" t="s">
        <v>19467</v>
      </c>
      <c r="H135" t="str">
        <f t="shared" si="22"/>
        <v>Stout Spear</v>
      </c>
      <c r="I135" t="str">
        <f>VLOOKUP(F135,ItemDump!$A$2:$AQ$257,42,FALSE)</f>
        <v>[113, 2]</v>
      </c>
      <c r="J135" t="str">
        <f t="shared" si="20"/>
        <v>10000</v>
      </c>
      <c r="K135" t="str">
        <f t="shared" si="23"/>
        <v xml:space="preserve">[113, 2] : 10000, </v>
      </c>
      <c r="M135" t="str">
        <f t="shared" si="24"/>
        <v>19</v>
      </c>
      <c r="N135" t="s">
        <v>21811</v>
      </c>
      <c r="O135" t="str">
        <f t="shared" si="25"/>
        <v>19 : 10000,    # Enhancer</v>
      </c>
      <c r="Q135">
        <f t="shared" si="21"/>
        <v>19</v>
      </c>
      <c r="R135" t="str">
        <f>VLOOKUP(Q135,ItemDump!$AQ$2:$AR$257,2,FALSE)</f>
        <v>Enhancer</v>
      </c>
    </row>
    <row r="136" spans="1:18">
      <c r="A136" t="s">
        <v>19279</v>
      </c>
      <c r="B136" t="str">
        <f t="shared" si="26"/>
        <v>10000</v>
      </c>
      <c r="C136" t="s">
        <v>16930</v>
      </c>
      <c r="D136" t="s">
        <v>19546</v>
      </c>
      <c r="F136" t="s">
        <v>16930</v>
      </c>
      <c r="H136" t="str">
        <f t="shared" si="22"/>
        <v>Magical Brsh</v>
      </c>
      <c r="I136" t="str">
        <f>VLOOKUP(F136,ItemDump!$A$2:$AQ$257,42,FALSE)</f>
        <v>[94, 4]</v>
      </c>
      <c r="J136" t="str">
        <f t="shared" si="20"/>
        <v>10000</v>
      </c>
      <c r="K136" t="str">
        <f t="shared" si="23"/>
        <v xml:space="preserve">[94, 4] : 10000, </v>
      </c>
      <c r="M136" t="str">
        <f t="shared" si="24"/>
        <v>31</v>
      </c>
      <c r="N136" t="s">
        <v>21812</v>
      </c>
      <c r="O136" t="str">
        <f t="shared" si="25"/>
        <v>31 : 10000,    # Stout Spear</v>
      </c>
      <c r="Q136">
        <f t="shared" si="21"/>
        <v>31</v>
      </c>
      <c r="R136" t="str">
        <f>VLOOKUP(Q136,ItemDump!$AQ$2:$AR$257,2,FALSE)</f>
        <v>Stout Spear</v>
      </c>
    </row>
    <row r="137" spans="1:18">
      <c r="A137" t="s">
        <v>19280</v>
      </c>
      <c r="B137" t="str">
        <f t="shared" si="26"/>
        <v>10000</v>
      </c>
      <c r="C137" t="s">
        <v>19468</v>
      </c>
      <c r="D137" t="s">
        <v>19546</v>
      </c>
      <c r="F137" t="s">
        <v>19468</v>
      </c>
      <c r="H137" t="str">
        <f t="shared" si="22"/>
        <v>Darts</v>
      </c>
      <c r="I137" t="str">
        <f>VLOOKUP(F137,ItemDump!$A$2:$AQ$257,42,FALSE)</f>
        <v>[170, 5]</v>
      </c>
      <c r="J137" t="str">
        <f t="shared" si="20"/>
        <v>10000</v>
      </c>
      <c r="K137" t="str">
        <f t="shared" si="23"/>
        <v xml:space="preserve">[170, 5] : 10000, </v>
      </c>
      <c r="M137" t="str">
        <f t="shared" si="24"/>
        <v>63</v>
      </c>
      <c r="N137" t="s">
        <v>21813</v>
      </c>
      <c r="O137" t="str">
        <f t="shared" si="25"/>
        <v>63 : 10000,    # Magical Brsh</v>
      </c>
      <c r="Q137">
        <f t="shared" si="21"/>
        <v>63</v>
      </c>
      <c r="R137" t="str">
        <f>VLOOKUP(Q137,ItemDump!$AQ$2:$AR$257,2,FALSE)</f>
        <v>Magical Brsh</v>
      </c>
    </row>
    <row r="138" spans="1:18">
      <c r="A138" t="s">
        <v>19281</v>
      </c>
      <c r="B138" t="str">
        <f t="shared" si="26"/>
        <v>10000</v>
      </c>
      <c r="C138" t="s">
        <v>16886</v>
      </c>
      <c r="D138" t="s">
        <v>19546</v>
      </c>
      <c r="F138" t="s">
        <v>16886</v>
      </c>
      <c r="H138" t="str">
        <f t="shared" si="22"/>
        <v>Fire Knuckle</v>
      </c>
      <c r="I138" t="str">
        <f>VLOOKUP(F138,ItemDump!$A$2:$AQ$257,42,FALSE)</f>
        <v>[249, 5]</v>
      </c>
      <c r="J138" t="str">
        <f t="shared" si="20"/>
        <v>10000</v>
      </c>
      <c r="K138" t="str">
        <f t="shared" si="23"/>
        <v xml:space="preserve">[249, 5] : 10000, </v>
      </c>
      <c r="M138" t="str">
        <f t="shared" si="24"/>
        <v>78</v>
      </c>
      <c r="N138" t="s">
        <v>21814</v>
      </c>
      <c r="O138" t="str">
        <f t="shared" si="25"/>
        <v>78 : 10000,    # Darts</v>
      </c>
      <c r="Q138">
        <f t="shared" si="21"/>
        <v>78</v>
      </c>
      <c r="R138" t="str">
        <f>VLOOKUP(Q138,ItemDump!$AQ$2:$AR$257,2,FALSE)</f>
        <v>Darts</v>
      </c>
    </row>
    <row r="139" spans="1:18">
      <c r="A139" t="s">
        <v>19282</v>
      </c>
      <c r="B139" t="str">
        <f t="shared" si="26"/>
        <v>10000</v>
      </c>
      <c r="C139" t="s">
        <v>16923</v>
      </c>
      <c r="D139" t="s">
        <v>19546</v>
      </c>
      <c r="F139" t="s">
        <v>16923</v>
      </c>
      <c r="H139" t="str">
        <f t="shared" si="22"/>
        <v>Crystal Helm</v>
      </c>
      <c r="I139" t="str">
        <f>VLOOKUP(F139,ItemDump!$A$2:$AQ$257,42,FALSE)</f>
        <v>[113, 7]</v>
      </c>
      <c r="J139" t="str">
        <f t="shared" si="20"/>
        <v>10000</v>
      </c>
      <c r="K139" t="str">
        <f t="shared" si="23"/>
        <v xml:space="preserve">[113, 7] : 10000, </v>
      </c>
      <c r="M139" t="str">
        <f t="shared" si="24"/>
        <v>87</v>
      </c>
      <c r="N139" t="s">
        <v>21815</v>
      </c>
      <c r="O139" t="str">
        <f t="shared" si="25"/>
        <v>87 : 10000,    # Fire Knuckle</v>
      </c>
      <c r="Q139">
        <f t="shared" si="21"/>
        <v>87</v>
      </c>
      <c r="R139" t="str">
        <f>VLOOKUP(Q139,ItemDump!$AQ$2:$AR$257,2,FALSE)</f>
        <v>Fire Knuckle</v>
      </c>
    </row>
    <row r="140" spans="1:18">
      <c r="A140" t="s">
        <v>19283</v>
      </c>
      <c r="B140" t="str">
        <f t="shared" si="26"/>
        <v>10000</v>
      </c>
      <c r="C140" t="s">
        <v>16898</v>
      </c>
      <c r="D140" t="s">
        <v>19546</v>
      </c>
      <c r="F140" t="s">
        <v>16898</v>
      </c>
      <c r="H140" t="str">
        <f t="shared" si="22"/>
        <v>Gold Armor</v>
      </c>
      <c r="I140" t="str">
        <f>VLOOKUP(F140,ItemDump!$A$2:$AQ$257,42,FALSE)</f>
        <v>[248, 7]</v>
      </c>
      <c r="J140" t="str">
        <f t="shared" si="20"/>
        <v>10000</v>
      </c>
      <c r="K140" t="str">
        <f t="shared" si="23"/>
        <v xml:space="preserve">[248, 7] : 10000, </v>
      </c>
      <c r="M140" t="str">
        <f t="shared" si="24"/>
        <v>126</v>
      </c>
      <c r="N140" t="s">
        <v>21816</v>
      </c>
      <c r="O140" t="str">
        <f t="shared" si="25"/>
        <v>126 : 10000,    # Crystal Helm</v>
      </c>
      <c r="Q140">
        <f t="shared" si="21"/>
        <v>126</v>
      </c>
      <c r="R140" t="str">
        <f>VLOOKUP(Q140,ItemDump!$AQ$2:$AR$257,2,FALSE)</f>
        <v>Crystal Helm</v>
      </c>
    </row>
    <row r="141" spans="1:18">
      <c r="A141" t="s">
        <v>19284</v>
      </c>
      <c r="B141" t="str">
        <f t="shared" si="26"/>
        <v>10000</v>
      </c>
      <c r="C141" t="s">
        <v>19469</v>
      </c>
      <c r="D141" t="s">
        <v>19546</v>
      </c>
      <c r="F141" t="s">
        <v>19469</v>
      </c>
      <c r="H141" t="str">
        <f t="shared" si="22"/>
        <v>Rename Card</v>
      </c>
      <c r="I141" t="str">
        <f>VLOOKUP(F141,ItemDump!$A$2:$AQ$257,42,FALSE)</f>
        <v>[135, 17]</v>
      </c>
      <c r="J141" t="str">
        <f t="shared" si="20"/>
        <v>10000</v>
      </c>
      <c r="K141" t="str">
        <f t="shared" si="23"/>
        <v xml:space="preserve">[135, 17] : 10000, </v>
      </c>
      <c r="M141" t="str">
        <f t="shared" si="24"/>
        <v>143</v>
      </c>
      <c r="N141" t="s">
        <v>21817</v>
      </c>
      <c r="O141" t="str">
        <f t="shared" si="25"/>
        <v>143 : 10000,    # Gold Armor</v>
      </c>
      <c r="Q141">
        <f t="shared" si="21"/>
        <v>143</v>
      </c>
      <c r="R141" t="str">
        <f>VLOOKUP(Q141,ItemDump!$AQ$2:$AR$257,2,FALSE)</f>
        <v>Gold Armor</v>
      </c>
    </row>
    <row r="142" spans="1:18">
      <c r="A142" t="s">
        <v>19285</v>
      </c>
      <c r="B142" t="str">
        <f t="shared" si="26"/>
        <v>10000</v>
      </c>
      <c r="C142" t="s">
        <v>16885</v>
      </c>
      <c r="D142" t="s">
        <v>19546</v>
      </c>
      <c r="F142" t="s">
        <v>16885</v>
      </c>
      <c r="H142" t="str">
        <f t="shared" si="22"/>
        <v>X-Potion</v>
      </c>
      <c r="I142" t="str">
        <f>VLOOKUP(F142,ItemDump!$A$2:$AQ$257,42,FALSE)</f>
        <v>[178, 17]</v>
      </c>
      <c r="J142" t="str">
        <f t="shared" si="20"/>
        <v>10000</v>
      </c>
      <c r="K142" t="str">
        <f t="shared" si="23"/>
        <v xml:space="preserve">[178, 17] : 10000, </v>
      </c>
      <c r="M142" t="str">
        <f t="shared" si="24"/>
        <v>231</v>
      </c>
      <c r="N142" t="s">
        <v>21818</v>
      </c>
      <c r="O142" t="str">
        <f t="shared" si="25"/>
        <v>231 : 10000,    # Rename Card</v>
      </c>
      <c r="Q142">
        <f t="shared" si="21"/>
        <v>231</v>
      </c>
      <c r="R142" t="str">
        <f>VLOOKUP(Q142,ItemDump!$AQ$2:$AR$257,2,FALSE)</f>
        <v>Rename Card</v>
      </c>
    </row>
    <row r="143" spans="1:18">
      <c r="A143" t="s">
        <v>19286</v>
      </c>
      <c r="B143" t="str">
        <f t="shared" si="26"/>
        <v>10000</v>
      </c>
      <c r="C143" t="s">
        <v>16903</v>
      </c>
      <c r="D143" t="s">
        <v>19546</v>
      </c>
      <c r="F143" t="s">
        <v>16903</v>
      </c>
      <c r="H143" t="str">
        <f t="shared" si="22"/>
        <v>Magicite</v>
      </c>
      <c r="I143" t="str">
        <f>VLOOKUP(F143,ItemDump!$A$2:$AQ$257,42,FALSE)</f>
        <v>[10, 19]</v>
      </c>
      <c r="J143" t="str">
        <f t="shared" si="20"/>
        <v>10000</v>
      </c>
      <c r="K143" t="str">
        <f t="shared" si="23"/>
        <v xml:space="preserve">[10, 19] : 10000, </v>
      </c>
      <c r="M143" t="str">
        <f t="shared" si="24"/>
        <v>234</v>
      </c>
      <c r="N143" t="s">
        <v>21819</v>
      </c>
      <c r="O143" t="str">
        <f t="shared" si="25"/>
        <v>234 : 10000,    # X-Potion</v>
      </c>
      <c r="Q143">
        <f t="shared" si="21"/>
        <v>234</v>
      </c>
      <c r="R143" t="str">
        <f>VLOOKUP(Q143,ItemDump!$AQ$2:$AR$257,2,FALSE)</f>
        <v>X-Potion</v>
      </c>
    </row>
    <row r="144" spans="1:18">
      <c r="A144" t="s">
        <v>19287</v>
      </c>
      <c r="B144" t="str">
        <f t="shared" si="26"/>
        <v>10000</v>
      </c>
      <c r="C144" t="s">
        <v>1120</v>
      </c>
      <c r="D144" t="s">
        <v>19546</v>
      </c>
      <c r="F144" t="s">
        <v>1120</v>
      </c>
      <c r="H144" t="str">
        <f t="shared" si="22"/>
        <v>Super Ball</v>
      </c>
      <c r="I144" t="str">
        <f>VLOOKUP(F144,ItemDump!$A$2:$AQ$257,42,FALSE)</f>
        <v>[32, 19]</v>
      </c>
      <c r="J144" t="str">
        <f t="shared" si="20"/>
        <v>10000</v>
      </c>
      <c r="K144" t="str">
        <f t="shared" si="23"/>
        <v xml:space="preserve">[32, 19] : 10000, </v>
      </c>
      <c r="M144" t="str">
        <f t="shared" si="24"/>
        <v>249</v>
      </c>
      <c r="N144" t="s">
        <v>21820</v>
      </c>
      <c r="O144" t="str">
        <f t="shared" si="25"/>
        <v>249 : 10000,    # Magicite</v>
      </c>
      <c r="Q144">
        <f t="shared" si="21"/>
        <v>249</v>
      </c>
      <c r="R144" t="str">
        <f>VLOOKUP(Q144,ItemDump!$AQ$2:$AR$257,2,FALSE)</f>
        <v>Magicite</v>
      </c>
    </row>
    <row r="145" spans="1:18">
      <c r="A145" t="s">
        <v>19288</v>
      </c>
      <c r="B145" t="str">
        <f t="shared" si="26"/>
        <v>11000</v>
      </c>
      <c r="C145" t="s">
        <v>16927</v>
      </c>
      <c r="D145" t="s">
        <v>19547</v>
      </c>
      <c r="F145" t="s">
        <v>16927</v>
      </c>
      <c r="H145" t="str">
        <f t="shared" si="22"/>
        <v>Man Eater</v>
      </c>
      <c r="I145" t="str">
        <f>VLOOKUP(F145,ItemDump!$A$2:$AQ$257,42,FALSE)</f>
        <v>[111, 0]</v>
      </c>
      <c r="J145" t="str">
        <f t="shared" si="20"/>
        <v>11000</v>
      </c>
      <c r="K145" t="str">
        <f t="shared" si="23"/>
        <v xml:space="preserve">[111, 0] : 11000, </v>
      </c>
      <c r="M145" t="str">
        <f t="shared" si="24"/>
        <v>250</v>
      </c>
      <c r="N145" t="s">
        <v>21821</v>
      </c>
      <c r="O145" t="str">
        <f t="shared" si="25"/>
        <v>250 : 10000,    # Super Ball</v>
      </c>
      <c r="Q145">
        <f t="shared" si="21"/>
        <v>250</v>
      </c>
      <c r="R145" t="str">
        <f>VLOOKUP(Q145,ItemDump!$AQ$2:$AR$257,2,FALSE)</f>
        <v>Super Ball</v>
      </c>
    </row>
    <row r="146" spans="1:18">
      <c r="A146" t="s">
        <v>19289</v>
      </c>
      <c r="B146" t="str">
        <f t="shared" si="26"/>
        <v>11000</v>
      </c>
      <c r="C146" t="s">
        <v>19470</v>
      </c>
      <c r="D146" t="s">
        <v>19547</v>
      </c>
      <c r="F146" t="s">
        <v>19470</v>
      </c>
      <c r="H146" t="str">
        <f t="shared" si="22"/>
        <v>Light Robe</v>
      </c>
      <c r="I146" t="str">
        <f>VLOOKUP(F146,ItemDump!$A$2:$AQ$257,42,FALSE)</f>
        <v>[248, 7]</v>
      </c>
      <c r="J146" t="str">
        <f t="shared" si="20"/>
        <v>11000</v>
      </c>
      <c r="K146" t="str">
        <f t="shared" si="23"/>
        <v xml:space="preserve">[248, 7] : 11000, </v>
      </c>
      <c r="M146" t="str">
        <f t="shared" si="24"/>
        <v>6</v>
      </c>
      <c r="N146" t="s">
        <v>21822</v>
      </c>
      <c r="O146" t="str">
        <f t="shared" si="25"/>
        <v>6 : 11000,    # Man Eater</v>
      </c>
      <c r="Q146">
        <f t="shared" si="21"/>
        <v>6</v>
      </c>
      <c r="R146" t="str">
        <f>VLOOKUP(Q146,ItemDump!$AQ$2:$AR$257,2,FALSE)</f>
        <v>Man Eater</v>
      </c>
    </row>
    <row r="147" spans="1:18">
      <c r="A147" t="s">
        <v>19290</v>
      </c>
      <c r="B147" t="str">
        <f t="shared" si="26"/>
        <v>12000</v>
      </c>
      <c r="C147" t="s">
        <v>19471</v>
      </c>
      <c r="D147" t="s">
        <v>19548</v>
      </c>
      <c r="F147" t="s">
        <v>16942</v>
      </c>
      <c r="H147" t="e">
        <f t="shared" si="22"/>
        <v>#N/A</v>
      </c>
      <c r="I147" t="str">
        <f>VLOOKUP(F147,ItemDump!$A$2:$AQ$257,42,FALSE)</f>
        <v>[68, 1]</v>
      </c>
      <c r="J147" t="str">
        <f t="shared" si="20"/>
        <v>12000</v>
      </c>
      <c r="K147" t="str">
        <f t="shared" si="23"/>
        <v xml:space="preserve">[68, 1] : 12000, </v>
      </c>
      <c r="M147" t="str">
        <f t="shared" si="24"/>
        <v>145</v>
      </c>
      <c r="N147" t="s">
        <v>21823</v>
      </c>
      <c r="O147" t="str">
        <f t="shared" si="25"/>
        <v>145 : 11000,    # Light Robe</v>
      </c>
      <c r="Q147">
        <f t="shared" si="21"/>
        <v>145</v>
      </c>
      <c r="R147" t="str">
        <f>VLOOKUP(Q147,ItemDump!$AQ$2:$AR$257,2,FALSE)</f>
        <v>Light Robe</v>
      </c>
    </row>
    <row r="148" spans="1:18">
      <c r="A148" t="s">
        <v>19291</v>
      </c>
      <c r="B148" t="str">
        <f t="shared" si="26"/>
        <v>12000</v>
      </c>
      <c r="C148" t="s">
        <v>16993</v>
      </c>
      <c r="D148" t="s">
        <v>19548</v>
      </c>
      <c r="F148" t="s">
        <v>16993</v>
      </c>
      <c r="H148" t="str">
        <f t="shared" si="22"/>
        <v>Gold Lance</v>
      </c>
      <c r="I148" t="str">
        <f>VLOOKUP(F148,ItemDump!$A$2:$AQ$257,42,FALSE)</f>
        <v>[137, 2]</v>
      </c>
      <c r="J148" t="str">
        <f t="shared" si="20"/>
        <v>12000</v>
      </c>
      <c r="K148" t="str">
        <f t="shared" si="23"/>
        <v xml:space="preserve">[137, 2] : 12000, </v>
      </c>
      <c r="M148" t="str">
        <f t="shared" si="24"/>
        <v>17</v>
      </c>
      <c r="N148" t="s">
        <v>21824</v>
      </c>
      <c r="O148" t="str">
        <f t="shared" si="25"/>
        <v>17 : 12000,    # Break Blade</v>
      </c>
      <c r="Q148">
        <f t="shared" si="21"/>
        <v>17</v>
      </c>
      <c r="R148" t="str">
        <f>VLOOKUP(Q148,ItemDump!$AQ$2:$AR$257,2,FALSE)</f>
        <v>Break Blade</v>
      </c>
    </row>
    <row r="149" spans="1:18">
      <c r="A149" t="s">
        <v>19292</v>
      </c>
      <c r="B149" t="str">
        <f t="shared" si="26"/>
        <v>12000</v>
      </c>
      <c r="C149" t="s">
        <v>16979</v>
      </c>
      <c r="D149" t="s">
        <v>19548</v>
      </c>
      <c r="F149" t="s">
        <v>16979</v>
      </c>
      <c r="H149" t="str">
        <f t="shared" si="22"/>
        <v>Pearl Rod</v>
      </c>
      <c r="I149" t="str">
        <f>VLOOKUP(F149,ItemDump!$A$2:$AQ$257,42,FALSE)</f>
        <v>[211, 3]</v>
      </c>
      <c r="J149" t="str">
        <f t="shared" si="20"/>
        <v>12000</v>
      </c>
      <c r="K149" t="str">
        <f t="shared" si="23"/>
        <v xml:space="preserve">[211, 3] : 12000, </v>
      </c>
      <c r="M149" t="str">
        <f t="shared" si="24"/>
        <v>34</v>
      </c>
      <c r="N149" t="s">
        <v>21825</v>
      </c>
      <c r="O149" t="str">
        <f t="shared" si="25"/>
        <v>34 : 12000,    # Gold Lance</v>
      </c>
      <c r="Q149">
        <f t="shared" si="21"/>
        <v>34</v>
      </c>
      <c r="R149" t="str">
        <f>VLOOKUP(Q149,ItemDump!$AQ$2:$AR$257,2,FALSE)</f>
        <v>Gold Lance</v>
      </c>
    </row>
    <row r="150" spans="1:18">
      <c r="A150" t="s">
        <v>19293</v>
      </c>
      <c r="B150" t="str">
        <f t="shared" si="26"/>
        <v>12000</v>
      </c>
      <c r="C150" t="s">
        <v>19472</v>
      </c>
      <c r="D150" t="s">
        <v>19548</v>
      </c>
      <c r="F150" t="s">
        <v>19472</v>
      </c>
      <c r="H150" t="str">
        <f t="shared" si="22"/>
        <v>Diamond Vest</v>
      </c>
      <c r="I150" t="str">
        <f>VLOOKUP(F150,ItemDump!$A$2:$AQ$257,42,FALSE)</f>
        <v>[248, 7]</v>
      </c>
      <c r="J150" t="str">
        <f t="shared" si="20"/>
        <v>12000</v>
      </c>
      <c r="K150" t="str">
        <f t="shared" si="23"/>
        <v xml:space="preserve">[248, 7] : 12000, </v>
      </c>
      <c r="M150" t="str">
        <f t="shared" si="24"/>
        <v>57</v>
      </c>
      <c r="N150" t="s">
        <v>21826</v>
      </c>
      <c r="O150" t="str">
        <f t="shared" si="25"/>
        <v>57 : 12000,    # Pearl Rod</v>
      </c>
      <c r="Q150">
        <f t="shared" si="21"/>
        <v>57</v>
      </c>
      <c r="R150" t="str">
        <f>VLOOKUP(Q150,ItemDump!$AQ$2:$AR$257,2,FALSE)</f>
        <v>Pearl Rod</v>
      </c>
    </row>
    <row r="151" spans="1:18">
      <c r="A151" t="s">
        <v>19294</v>
      </c>
      <c r="B151" t="str">
        <f t="shared" si="26"/>
        <v>12500</v>
      </c>
      <c r="C151" t="s">
        <v>16884</v>
      </c>
      <c r="D151" t="s">
        <v>19549</v>
      </c>
      <c r="F151" t="s">
        <v>16884</v>
      </c>
      <c r="H151" t="str">
        <f t="shared" si="22"/>
        <v>Ether</v>
      </c>
      <c r="I151" t="str">
        <f>VLOOKUP(F151,ItemDump!$A$2:$AQ$257,42,FALSE)</f>
        <v>[213, 17]</v>
      </c>
      <c r="J151" t="str">
        <f t="shared" si="20"/>
        <v>12500</v>
      </c>
      <c r="K151" t="str">
        <f t="shared" si="23"/>
        <v xml:space="preserve">[213, 17] : 12500, </v>
      </c>
      <c r="M151" t="str">
        <f t="shared" si="24"/>
        <v>146</v>
      </c>
      <c r="N151" t="s">
        <v>21827</v>
      </c>
      <c r="O151" t="str">
        <f t="shared" si="25"/>
        <v>146 : 12000,    # Diamond Vest</v>
      </c>
      <c r="Q151">
        <f t="shared" si="21"/>
        <v>146</v>
      </c>
      <c r="R151" t="str">
        <f>VLOOKUP(Q151,ItemDump!$AQ$2:$AR$257,2,FALSE)</f>
        <v>Diamond Vest</v>
      </c>
    </row>
    <row r="152" spans="1:18">
      <c r="A152" t="s">
        <v>19295</v>
      </c>
      <c r="B152" t="str">
        <f t="shared" si="26"/>
        <v>13000</v>
      </c>
      <c r="C152" t="s">
        <v>16991</v>
      </c>
      <c r="D152" t="s">
        <v>19550</v>
      </c>
      <c r="F152" t="s">
        <v>16991</v>
      </c>
      <c r="H152" t="str">
        <f t="shared" si="22"/>
        <v>Partisan</v>
      </c>
      <c r="I152" t="str">
        <f>VLOOKUP(F152,ItemDump!$A$2:$AQ$257,42,FALSE)</f>
        <v>[113, 2]</v>
      </c>
      <c r="J152" t="str">
        <f t="shared" si="20"/>
        <v>13000</v>
      </c>
      <c r="K152" t="str">
        <f t="shared" si="23"/>
        <v xml:space="preserve">[113, 2] : 13000, </v>
      </c>
      <c r="M152" t="str">
        <f t="shared" si="24"/>
        <v>236</v>
      </c>
      <c r="N152" t="s">
        <v>21828</v>
      </c>
      <c r="O152" t="str">
        <f t="shared" si="25"/>
        <v>236 : 12500,    # Ether</v>
      </c>
      <c r="Q152">
        <f t="shared" si="21"/>
        <v>236</v>
      </c>
      <c r="R152" t="str">
        <f>VLOOKUP(Q152,ItemDump!$AQ$2:$AR$257,2,FALSE)</f>
        <v>Ether</v>
      </c>
    </row>
    <row r="153" spans="1:18">
      <c r="A153" t="s">
        <v>19296</v>
      </c>
      <c r="B153" t="str">
        <f t="shared" si="26"/>
        <v>13000</v>
      </c>
      <c r="C153" t="s">
        <v>16928</v>
      </c>
      <c r="D153" t="s">
        <v>19550</v>
      </c>
      <c r="F153" t="s">
        <v>16928</v>
      </c>
      <c r="H153" t="str">
        <f t="shared" si="22"/>
        <v>Gravity Rod</v>
      </c>
      <c r="I153" t="str">
        <f>VLOOKUP(F153,ItemDump!$A$2:$AQ$257,42,FALSE)</f>
        <v>[3, 4]</v>
      </c>
      <c r="J153" t="str">
        <f t="shared" si="20"/>
        <v>13000</v>
      </c>
      <c r="K153" t="str">
        <f t="shared" si="23"/>
        <v xml:space="preserve">[3, 4] : 13000, </v>
      </c>
      <c r="M153" t="str">
        <f t="shared" si="24"/>
        <v>32</v>
      </c>
      <c r="N153" t="s">
        <v>21829</v>
      </c>
      <c r="O153" t="str">
        <f t="shared" si="25"/>
        <v>32 : 13000,    # Partisan</v>
      </c>
      <c r="Q153">
        <f t="shared" si="21"/>
        <v>32</v>
      </c>
      <c r="R153" t="str">
        <f>VLOOKUP(Q153,ItemDump!$AQ$2:$AR$257,2,FALSE)</f>
        <v>Partisan</v>
      </c>
    </row>
    <row r="154" spans="1:18">
      <c r="A154" t="s">
        <v>19297</v>
      </c>
      <c r="B154" t="str">
        <f t="shared" si="26"/>
        <v>13000</v>
      </c>
      <c r="C154" t="s">
        <v>16954</v>
      </c>
      <c r="D154" t="s">
        <v>19550</v>
      </c>
      <c r="F154" t="s">
        <v>16954</v>
      </c>
      <c r="H154" t="str">
        <f t="shared" si="22"/>
        <v>Trump</v>
      </c>
      <c r="I154" t="str">
        <f>VLOOKUP(F154,ItemDump!$A$2:$AQ$257,42,FALSE)</f>
        <v>[193, 5]</v>
      </c>
      <c r="J154" t="str">
        <f t="shared" si="20"/>
        <v>13000</v>
      </c>
      <c r="K154" t="str">
        <f t="shared" si="23"/>
        <v xml:space="preserve">[193, 5] : 13000, </v>
      </c>
      <c r="M154" t="str">
        <f t="shared" si="24"/>
        <v>58</v>
      </c>
      <c r="N154" t="s">
        <v>21830</v>
      </c>
      <c r="O154" t="str">
        <f t="shared" si="25"/>
        <v>58 : 13000,    # Gravity Rod</v>
      </c>
      <c r="Q154">
        <f t="shared" si="21"/>
        <v>58</v>
      </c>
      <c r="R154" t="str">
        <f>VLOOKUP(Q154,ItemDump!$AQ$2:$AR$257,2,FALSE)</f>
        <v>Gravity Rod</v>
      </c>
    </row>
    <row r="155" spans="1:18">
      <c r="A155" t="s">
        <v>19298</v>
      </c>
      <c r="B155" t="str">
        <f t="shared" si="26"/>
        <v>13000</v>
      </c>
      <c r="C155" t="s">
        <v>16990</v>
      </c>
      <c r="D155" t="s">
        <v>19550</v>
      </c>
      <c r="F155" t="s">
        <v>16990</v>
      </c>
      <c r="H155" t="str">
        <f t="shared" si="22"/>
        <v>Dark Gear</v>
      </c>
      <c r="I155" t="str">
        <f>VLOOKUP(F155,ItemDump!$A$2:$AQ$257,42,FALSE)</f>
        <v>[39, 8]</v>
      </c>
      <c r="J155" t="str">
        <f t="shared" si="20"/>
        <v>13000</v>
      </c>
      <c r="K155" t="str">
        <f t="shared" si="23"/>
        <v xml:space="preserve">[39, 8] : 13000, </v>
      </c>
      <c r="M155" t="str">
        <f t="shared" si="24"/>
        <v>80</v>
      </c>
      <c r="N155" t="s">
        <v>21831</v>
      </c>
      <c r="O155" t="str">
        <f t="shared" si="25"/>
        <v>80 : 13000,    # Trump</v>
      </c>
      <c r="Q155">
        <f t="shared" si="21"/>
        <v>80</v>
      </c>
      <c r="R155" t="str">
        <f>VLOOKUP(Q155,ItemDump!$AQ$2:$AR$257,2,FALSE)</f>
        <v>Trump</v>
      </c>
    </row>
    <row r="156" spans="1:18">
      <c r="A156" t="s">
        <v>19299</v>
      </c>
      <c r="B156" t="str">
        <f t="shared" si="26"/>
        <v>13000</v>
      </c>
      <c r="C156" t="s">
        <v>19473</v>
      </c>
      <c r="D156" t="s">
        <v>19550</v>
      </c>
      <c r="F156" t="s">
        <v>19473</v>
      </c>
      <c r="H156" t="str">
        <f t="shared" si="22"/>
        <v>Tao Robe</v>
      </c>
      <c r="I156" t="str">
        <f>VLOOKUP(F156,ItemDump!$A$2:$AQ$257,42,FALSE)</f>
        <v>[39, 8]</v>
      </c>
      <c r="J156" t="str">
        <f t="shared" si="20"/>
        <v>13000</v>
      </c>
      <c r="K156" t="str">
        <f t="shared" si="23"/>
        <v xml:space="preserve">[39, 8] : 13000, </v>
      </c>
      <c r="M156" t="str">
        <f t="shared" si="24"/>
        <v>150</v>
      </c>
      <c r="N156" t="s">
        <v>21832</v>
      </c>
      <c r="O156" t="str">
        <f t="shared" si="25"/>
        <v>150 : 13000,    # Dark Gear</v>
      </c>
      <c r="Q156">
        <f t="shared" si="21"/>
        <v>150</v>
      </c>
      <c r="R156" t="str">
        <f>VLOOKUP(Q156,ItemDump!$AQ$2:$AR$257,2,FALSE)</f>
        <v>Dark Gear</v>
      </c>
    </row>
    <row r="157" spans="1:18">
      <c r="A157" t="s">
        <v>19300</v>
      </c>
      <c r="B157" t="str">
        <f t="shared" si="26"/>
        <v>14200</v>
      </c>
      <c r="C157" t="s">
        <v>19474</v>
      </c>
      <c r="D157" t="s">
        <v>19551</v>
      </c>
      <c r="F157" t="s">
        <v>19474</v>
      </c>
      <c r="H157" t="str">
        <f t="shared" si="22"/>
        <v>Titanium</v>
      </c>
      <c r="I157" t="str">
        <f>VLOOKUP(F157,ItemDump!$A$2:$AQ$257,42,FALSE)</f>
        <v>[160, 7]</v>
      </c>
      <c r="J157" t="str">
        <f t="shared" si="20"/>
        <v>14200</v>
      </c>
      <c r="K157" t="str">
        <f t="shared" si="23"/>
        <v xml:space="preserve">[160, 7] : 14200, </v>
      </c>
      <c r="M157" t="str">
        <f t="shared" si="24"/>
        <v>151</v>
      </c>
      <c r="N157" t="s">
        <v>21833</v>
      </c>
      <c r="O157" t="str">
        <f t="shared" si="25"/>
        <v>151 : 13000,    # Tao Robe</v>
      </c>
      <c r="Q157">
        <f t="shared" si="21"/>
        <v>151</v>
      </c>
      <c r="R157" t="str">
        <f>VLOOKUP(Q157,ItemDump!$AQ$2:$AR$257,2,FALSE)</f>
        <v>Tao Robe</v>
      </c>
    </row>
    <row r="158" spans="1:18">
      <c r="A158" t="s">
        <v>19301</v>
      </c>
      <c r="B158" t="str">
        <f t="shared" si="26"/>
        <v>15000</v>
      </c>
      <c r="C158" t="s">
        <v>19475</v>
      </c>
      <c r="D158" t="s">
        <v>19552</v>
      </c>
      <c r="F158" t="s">
        <v>19475</v>
      </c>
      <c r="H158" t="str">
        <f t="shared" si="22"/>
        <v>Crystal</v>
      </c>
      <c r="I158" t="str">
        <f>VLOOKUP(F158,ItemDump!$A$2:$AQ$257,42,FALSE)</f>
        <v>[123, 1]</v>
      </c>
      <c r="J158" t="str">
        <f t="shared" si="20"/>
        <v>15000</v>
      </c>
      <c r="K158" t="str">
        <f t="shared" si="23"/>
        <v xml:space="preserve">[123, 1] : 15000, </v>
      </c>
      <c r="M158" t="str">
        <f t="shared" si="24"/>
        <v>131</v>
      </c>
      <c r="N158" t="s">
        <v>21834</v>
      </c>
      <c r="O158" t="str">
        <f t="shared" si="25"/>
        <v>131 : 14200,    # Titanium</v>
      </c>
      <c r="Q158">
        <f t="shared" si="21"/>
        <v>131</v>
      </c>
      <c r="R158" t="str">
        <f>VLOOKUP(Q158,ItemDump!$AQ$2:$AR$257,2,FALSE)</f>
        <v>Titanium</v>
      </c>
    </row>
    <row r="159" spans="1:18">
      <c r="A159" t="s">
        <v>19302</v>
      </c>
      <c r="B159" t="str">
        <f t="shared" si="26"/>
        <v>15000</v>
      </c>
      <c r="C159" t="s">
        <v>19476</v>
      </c>
      <c r="D159" t="s">
        <v>19552</v>
      </c>
      <c r="F159" t="s">
        <v>19476</v>
      </c>
      <c r="H159" t="str">
        <f t="shared" si="22"/>
        <v>Sniper</v>
      </c>
      <c r="I159" t="str">
        <f>VLOOKUP(F159,ItemDump!$A$2:$AQ$257,42,FALSE)</f>
        <v>[89, 5]</v>
      </c>
      <c r="J159" t="str">
        <f t="shared" si="20"/>
        <v>15000</v>
      </c>
      <c r="K159" t="str">
        <f t="shared" si="23"/>
        <v xml:space="preserve">[89, 5] : 15000, </v>
      </c>
      <c r="M159" t="str">
        <f t="shared" si="24"/>
        <v>20</v>
      </c>
      <c r="N159" t="s">
        <v>21835</v>
      </c>
      <c r="O159" t="str">
        <f t="shared" si="25"/>
        <v>20 : 15000,    # Crystal</v>
      </c>
      <c r="Q159">
        <f t="shared" si="21"/>
        <v>20</v>
      </c>
      <c r="R159" t="str">
        <f>VLOOKUP(Q159,ItemDump!$AQ$2:$AR$257,2,FALSE)</f>
        <v>Crystal</v>
      </c>
    </row>
    <row r="160" spans="1:18">
      <c r="A160" t="s">
        <v>19303</v>
      </c>
      <c r="B160" t="str">
        <f t="shared" si="26"/>
        <v>15000</v>
      </c>
      <c r="C160" t="s">
        <v>19477</v>
      </c>
      <c r="D160" t="s">
        <v>19552</v>
      </c>
      <c r="F160" t="s">
        <v>19477</v>
      </c>
      <c r="H160" t="str">
        <f t="shared" si="22"/>
        <v>DiamondArmor</v>
      </c>
      <c r="I160" t="str">
        <f>VLOOKUP(F160,ItemDump!$A$2:$AQ$257,42,FALSE)</f>
        <v>[39, 8]</v>
      </c>
      <c r="J160" t="str">
        <f t="shared" si="20"/>
        <v>15000</v>
      </c>
      <c r="K160" t="str">
        <f t="shared" si="23"/>
        <v xml:space="preserve">[39, 8] : 15000, </v>
      </c>
      <c r="M160" t="str">
        <f t="shared" si="24"/>
        <v>75</v>
      </c>
      <c r="N160" t="s">
        <v>21836</v>
      </c>
      <c r="O160" t="str">
        <f t="shared" si="25"/>
        <v>75 : 15000,    # Sniper</v>
      </c>
      <c r="Q160">
        <f t="shared" si="21"/>
        <v>75</v>
      </c>
      <c r="R160" t="str">
        <f>VLOOKUP(Q160,ItemDump!$AQ$2:$AR$257,2,FALSE)</f>
        <v>Sniper</v>
      </c>
    </row>
    <row r="161" spans="1:18">
      <c r="A161" t="s">
        <v>19304</v>
      </c>
      <c r="B161" t="str">
        <f t="shared" si="26"/>
        <v>16000</v>
      </c>
      <c r="C161" t="s">
        <v>19478</v>
      </c>
      <c r="D161" t="s">
        <v>19553</v>
      </c>
      <c r="F161" t="s">
        <v>19478</v>
      </c>
      <c r="H161" t="str">
        <f t="shared" si="22"/>
        <v>SwordBreaker</v>
      </c>
      <c r="I161" t="str">
        <f>VLOOKUP(F161,ItemDump!$A$2:$AQ$257,42,FALSE)</f>
        <v>[144, 0]</v>
      </c>
      <c r="J161" t="str">
        <f t="shared" si="20"/>
        <v>16000</v>
      </c>
      <c r="K161" t="str">
        <f t="shared" si="23"/>
        <v xml:space="preserve">[144, 0] : 16000, </v>
      </c>
      <c r="M161" t="str">
        <f t="shared" si="24"/>
        <v>149</v>
      </c>
      <c r="N161" t="s">
        <v>21837</v>
      </c>
      <c r="O161" t="str">
        <f t="shared" si="25"/>
        <v>149 : 15000,    # DiamondArmor</v>
      </c>
      <c r="Q161">
        <f t="shared" si="21"/>
        <v>149</v>
      </c>
      <c r="R161" t="str">
        <f>VLOOKUP(Q161,ItemDump!$AQ$2:$AR$257,2,FALSE)</f>
        <v>DiamondArmor</v>
      </c>
    </row>
    <row r="162" spans="1:18">
      <c r="A162" t="s">
        <v>19305</v>
      </c>
      <c r="B162" t="str">
        <f t="shared" si="26"/>
        <v>17000</v>
      </c>
      <c r="C162" t="s">
        <v>19479</v>
      </c>
      <c r="D162" t="s">
        <v>19554</v>
      </c>
      <c r="F162" t="s">
        <v>19479</v>
      </c>
      <c r="H162" t="str">
        <f t="shared" si="22"/>
        <v>Falchion</v>
      </c>
      <c r="I162" t="str">
        <f>VLOOKUP(F162,ItemDump!$A$2:$AQ$257,42,FALSE)</f>
        <v>[123, 1]</v>
      </c>
      <c r="J162" t="str">
        <f t="shared" si="20"/>
        <v>17000</v>
      </c>
      <c r="K162" t="str">
        <f t="shared" si="23"/>
        <v xml:space="preserve">[123, 1] : 17000, </v>
      </c>
      <c r="M162" t="str">
        <f t="shared" si="24"/>
        <v>7</v>
      </c>
      <c r="N162" t="s">
        <v>21838</v>
      </c>
      <c r="O162" t="str">
        <f t="shared" si="25"/>
        <v>7 : 16000,    # SwordBreaker</v>
      </c>
      <c r="Q162">
        <f t="shared" si="21"/>
        <v>7</v>
      </c>
      <c r="R162" t="str">
        <f>VLOOKUP(Q162,ItemDump!$AQ$2:$AR$257,2,FALSE)</f>
        <v>SwordBreaker</v>
      </c>
    </row>
    <row r="163" spans="1:18">
      <c r="A163" t="s">
        <v>19306</v>
      </c>
      <c r="B163" t="str">
        <f t="shared" si="26"/>
        <v>17000</v>
      </c>
      <c r="C163" t="s">
        <v>16918</v>
      </c>
      <c r="D163" t="s">
        <v>19554</v>
      </c>
      <c r="F163" t="s">
        <v>16918</v>
      </c>
      <c r="H163" t="str">
        <f t="shared" si="22"/>
        <v>Crystal Mail</v>
      </c>
      <c r="I163" t="str">
        <f>VLOOKUP(F163,ItemDump!$A$2:$AQ$257,42,FALSE)</f>
        <v>[39, 8]</v>
      </c>
      <c r="J163" t="str">
        <f t="shared" si="20"/>
        <v>17000</v>
      </c>
      <c r="K163" t="str">
        <f t="shared" si="23"/>
        <v xml:space="preserve">[39, 8] : 17000, </v>
      </c>
      <c r="M163" t="str">
        <f t="shared" si="24"/>
        <v>21</v>
      </c>
      <c r="N163" t="s">
        <v>21839</v>
      </c>
      <c r="O163" t="str">
        <f t="shared" si="25"/>
        <v>21 : 17000,    # Falchion</v>
      </c>
      <c r="Q163">
        <f t="shared" si="21"/>
        <v>21</v>
      </c>
      <c r="R163" t="str">
        <f>VLOOKUP(Q163,ItemDump!$AQ$2:$AR$257,2,FALSE)</f>
        <v>Falchion</v>
      </c>
    </row>
    <row r="164" spans="1:18">
      <c r="A164" t="s">
        <v>19307</v>
      </c>
      <c r="B164" t="str">
        <f t="shared" si="26"/>
        <v>20000</v>
      </c>
      <c r="C164" t="s">
        <v>19480</v>
      </c>
      <c r="D164" t="s">
        <v>19555</v>
      </c>
      <c r="F164" t="s">
        <v>19480</v>
      </c>
      <c r="H164" t="str">
        <f t="shared" si="22"/>
        <v>Bone Club</v>
      </c>
      <c r="I164" t="str">
        <f>VLOOKUP(F164,ItemDump!$A$2:$AQ$257,42,FALSE)</f>
        <v>[70, 5]</v>
      </c>
      <c r="J164" t="str">
        <f t="shared" si="20"/>
        <v>20000</v>
      </c>
      <c r="K164" t="str">
        <f t="shared" si="23"/>
        <v xml:space="preserve">[70, 5] : 20000, </v>
      </c>
      <c r="M164" t="str">
        <f t="shared" si="24"/>
        <v>152</v>
      </c>
      <c r="N164" t="s">
        <v>21840</v>
      </c>
      <c r="O164" t="str">
        <f t="shared" si="25"/>
        <v>152 : 17000,    # Crystal Mail</v>
      </c>
      <c r="Q164">
        <f t="shared" si="21"/>
        <v>152</v>
      </c>
      <c r="R164" t="str">
        <f>VLOOKUP(Q164,ItemDump!$AQ$2:$AR$257,2,FALSE)</f>
        <v>Crystal Mail</v>
      </c>
    </row>
    <row r="165" spans="1:18">
      <c r="A165" t="s">
        <v>19308</v>
      </c>
      <c r="B165" t="str">
        <f t="shared" si="26"/>
        <v>20000</v>
      </c>
      <c r="C165" t="s">
        <v>19481</v>
      </c>
      <c r="D165" t="s">
        <v>19555</v>
      </c>
      <c r="F165" t="s">
        <v>19481</v>
      </c>
      <c r="H165" t="str">
        <f t="shared" si="22"/>
        <v>Imp's Armor</v>
      </c>
      <c r="I165" t="str">
        <f>VLOOKUP(F165,ItemDump!$A$2:$AQ$257,42,FALSE)</f>
        <v>[40, 8]</v>
      </c>
      <c r="J165" t="str">
        <f t="shared" si="20"/>
        <v>20000</v>
      </c>
      <c r="K165" t="str">
        <f t="shared" si="23"/>
        <v xml:space="preserve">[40, 8] : 20000, </v>
      </c>
      <c r="M165" t="str">
        <f t="shared" si="24"/>
        <v>74</v>
      </c>
      <c r="N165" t="s">
        <v>21841</v>
      </c>
      <c r="O165" t="str">
        <f t="shared" si="25"/>
        <v>74 : 20000,    # Bone Club</v>
      </c>
      <c r="Q165">
        <f t="shared" si="21"/>
        <v>74</v>
      </c>
      <c r="R165" t="str">
        <f>VLOOKUP(Q165,ItemDump!$AQ$2:$AR$257,2,FALSE)</f>
        <v>Bone Club</v>
      </c>
    </row>
    <row r="166" spans="1:18">
      <c r="A166" t="s">
        <v>19309</v>
      </c>
      <c r="B166" t="str">
        <f t="shared" si="26"/>
        <v>20000</v>
      </c>
      <c r="C166" t="s">
        <v>19482</v>
      </c>
      <c r="D166" t="s">
        <v>19555</v>
      </c>
      <c r="F166" t="s">
        <v>19482</v>
      </c>
      <c r="H166" t="str">
        <f t="shared" si="22"/>
        <v>Cursed Ring</v>
      </c>
      <c r="I166" t="str">
        <f>VLOOKUP(F166,ItemDump!$A$2:$AQ$257,42,FALSE)</f>
        <v>[99, 13]</v>
      </c>
      <c r="J166" t="str">
        <f t="shared" si="20"/>
        <v>20000</v>
      </c>
      <c r="K166" t="str">
        <f t="shared" si="23"/>
        <v xml:space="preserve">[99, 13] : 20000, </v>
      </c>
      <c r="M166" t="str">
        <f t="shared" si="24"/>
        <v>155</v>
      </c>
      <c r="N166" t="s">
        <v>21842</v>
      </c>
      <c r="O166" t="str">
        <f t="shared" si="25"/>
        <v>155 : 20000,    # Imp's Armor</v>
      </c>
      <c r="Q166">
        <f t="shared" si="21"/>
        <v>155</v>
      </c>
      <c r="R166" t="str">
        <f>VLOOKUP(Q166,ItemDump!$AQ$2:$AR$257,2,FALSE)</f>
        <v>Imp's Armor</v>
      </c>
    </row>
    <row r="167" spans="1:18">
      <c r="A167" t="s">
        <v>19310</v>
      </c>
      <c r="B167" t="str">
        <f t="shared" si="26"/>
        <v>20000</v>
      </c>
      <c r="C167" t="s">
        <v>16932</v>
      </c>
      <c r="D167" t="s">
        <v>19555</v>
      </c>
      <c r="F167" t="s">
        <v>16932</v>
      </c>
      <c r="H167" t="str">
        <f t="shared" si="22"/>
        <v>X-Ether</v>
      </c>
      <c r="I167" t="str">
        <f>VLOOKUP(F167,ItemDump!$A$2:$AQ$257,42,FALSE)</f>
        <v>[229, 17]</v>
      </c>
      <c r="J167" t="str">
        <f t="shared" si="20"/>
        <v>20000</v>
      </c>
      <c r="K167" t="str">
        <f t="shared" si="23"/>
        <v xml:space="preserve">[229, 17] : 20000, </v>
      </c>
      <c r="M167" t="str">
        <f t="shared" si="24"/>
        <v>194</v>
      </c>
      <c r="N167" t="s">
        <v>21843</v>
      </c>
      <c r="O167" t="str">
        <f t="shared" si="25"/>
        <v>194 : 20000,    # Cursed Ring</v>
      </c>
      <c r="Q167">
        <f t="shared" si="21"/>
        <v>194</v>
      </c>
      <c r="R167" t="str">
        <f>VLOOKUP(Q167,ItemDump!$AQ$2:$AR$257,2,FALSE)</f>
        <v>Cursed Ring</v>
      </c>
    </row>
    <row r="168" spans="1:18">
      <c r="A168" t="s">
        <v>19311</v>
      </c>
      <c r="B168" t="str">
        <f t="shared" si="26"/>
        <v>23800</v>
      </c>
      <c r="C168" t="s">
        <v>16988</v>
      </c>
      <c r="D168" t="s">
        <v>19556</v>
      </c>
      <c r="F168" t="s">
        <v>16988</v>
      </c>
      <c r="H168" t="str">
        <f t="shared" si="22"/>
        <v>Thornlet</v>
      </c>
      <c r="I168" t="str">
        <f>VLOOKUP(F168,ItemDump!$A$2:$AQ$257,42,FALSE)</f>
        <v>[140, 7]</v>
      </c>
      <c r="J168" t="str">
        <f t="shared" si="20"/>
        <v>23800</v>
      </c>
      <c r="K168" t="str">
        <f t="shared" si="23"/>
        <v xml:space="preserve">[140, 7] : 23800, </v>
      </c>
      <c r="M168" t="str">
        <f t="shared" si="24"/>
        <v>237</v>
      </c>
      <c r="N168" t="s">
        <v>21844</v>
      </c>
      <c r="O168" t="str">
        <f t="shared" si="25"/>
        <v>237 : 20000,    # X-Ether</v>
      </c>
      <c r="Q168">
        <f t="shared" si="21"/>
        <v>237</v>
      </c>
      <c r="R168" t="str">
        <f>VLOOKUP(Q168,ItemDump!$AQ$2:$AR$257,2,FALSE)</f>
        <v>X-Ether</v>
      </c>
    </row>
    <row r="169" spans="1:18">
      <c r="A169" t="s">
        <v>19312</v>
      </c>
      <c r="B169" t="str">
        <f t="shared" si="26"/>
        <v>25000</v>
      </c>
      <c r="C169" t="s">
        <v>16947</v>
      </c>
      <c r="D169" t="s">
        <v>19557</v>
      </c>
      <c r="F169" t="s">
        <v>16947</v>
      </c>
      <c r="H169" t="str">
        <f t="shared" si="22"/>
        <v>Air Anchor</v>
      </c>
      <c r="I169" t="str">
        <f>VLOOKUP(F169,ItemDump!$A$2:$AQ$257,42,FALSE)</f>
        <v>[254, 9]</v>
      </c>
      <c r="J169" t="str">
        <f t="shared" si="20"/>
        <v>25000</v>
      </c>
      <c r="K169" t="str">
        <f t="shared" si="23"/>
        <v xml:space="preserve">[254, 9] : 25000, </v>
      </c>
      <c r="M169" t="str">
        <f t="shared" si="24"/>
        <v>130</v>
      </c>
      <c r="N169" t="s">
        <v>21845</v>
      </c>
      <c r="O169" t="str">
        <f t="shared" si="25"/>
        <v>130 : 23800,    # Thornlet</v>
      </c>
      <c r="Q169">
        <f t="shared" si="21"/>
        <v>130</v>
      </c>
      <c r="R169" t="str">
        <f>VLOOKUP(Q169,ItemDump!$AQ$2:$AR$257,2,FALSE)</f>
        <v>Thornlet</v>
      </c>
    </row>
    <row r="170" spans="1:18">
      <c r="A170" t="s">
        <v>19313</v>
      </c>
      <c r="B170" t="str">
        <f t="shared" si="26"/>
        <v>25000</v>
      </c>
      <c r="C170" t="s">
        <v>6114</v>
      </c>
      <c r="D170" t="s">
        <v>19557</v>
      </c>
      <c r="F170" t="s">
        <v>6114</v>
      </c>
      <c r="H170" t="str">
        <f t="shared" si="22"/>
        <v>Blizzard Orb</v>
      </c>
      <c r="I170" t="str">
        <f>VLOOKUP(F170,ItemDump!$A$2:$AQ$257,42,FALSE)</f>
        <v>[173, 13]</v>
      </c>
      <c r="J170" t="str">
        <f t="shared" si="20"/>
        <v>25000</v>
      </c>
      <c r="K170" t="str">
        <f t="shared" si="23"/>
        <v xml:space="preserve">[173, 13] : 25000, </v>
      </c>
      <c r="M170" t="str">
        <f t="shared" si="24"/>
        <v>169</v>
      </c>
      <c r="N170" t="s">
        <v>21846</v>
      </c>
      <c r="O170" t="str">
        <f t="shared" si="25"/>
        <v>169 : 25000,    # Air Anchor</v>
      </c>
      <c r="Q170">
        <f t="shared" si="21"/>
        <v>169</v>
      </c>
      <c r="R170" t="str">
        <f>VLOOKUP(Q170,ItemDump!$AQ$2:$AR$257,2,FALSE)</f>
        <v>Air Anchor</v>
      </c>
    </row>
    <row r="171" spans="1:18">
      <c r="A171" t="s">
        <v>19314</v>
      </c>
      <c r="B171" t="str">
        <f t="shared" si="26"/>
        <v>25000</v>
      </c>
      <c r="C171" t="s">
        <v>6115</v>
      </c>
      <c r="D171" t="s">
        <v>19557</v>
      </c>
      <c r="F171" t="s">
        <v>6115</v>
      </c>
      <c r="H171" t="str">
        <f t="shared" si="22"/>
        <v>Rage Ring</v>
      </c>
      <c r="I171" t="str">
        <f>VLOOKUP(F171,ItemDump!$A$2:$AQ$257,42,FALSE)</f>
        <v>[173, 13]</v>
      </c>
      <c r="J171" t="str">
        <f t="shared" si="20"/>
        <v>25000</v>
      </c>
      <c r="K171" t="str">
        <f t="shared" si="23"/>
        <v xml:space="preserve">[173, 13] : 25000, </v>
      </c>
      <c r="M171" t="str">
        <f t="shared" si="24"/>
        <v>197</v>
      </c>
      <c r="N171" t="s">
        <v>21847</v>
      </c>
      <c r="O171" t="str">
        <f t="shared" si="25"/>
        <v>197 : 25000,    # Blizzard Orb</v>
      </c>
      <c r="Q171">
        <f t="shared" si="21"/>
        <v>197</v>
      </c>
      <c r="R171" t="str">
        <f>VLOOKUP(Q171,ItemDump!$AQ$2:$AR$257,2,FALSE)</f>
        <v>Blizzard Orb</v>
      </c>
    </row>
    <row r="172" spans="1:18">
      <c r="A172" t="s">
        <v>19315</v>
      </c>
      <c r="B172" t="str">
        <f t="shared" si="26"/>
        <v>25000</v>
      </c>
      <c r="C172" t="s">
        <v>16905</v>
      </c>
      <c r="D172" t="s">
        <v>19557</v>
      </c>
      <c r="F172" t="s">
        <v>16905</v>
      </c>
      <c r="H172" t="str">
        <f t="shared" si="22"/>
        <v>Ribbon</v>
      </c>
      <c r="I172" t="str">
        <f>VLOOKUP(F172,ItemDump!$A$2:$AQ$257,42,FALSE)</f>
        <v>[25, 14]</v>
      </c>
      <c r="J172" t="str">
        <f t="shared" si="20"/>
        <v>25000</v>
      </c>
      <c r="K172" t="str">
        <f t="shared" si="23"/>
        <v xml:space="preserve">[25, 14] : 25000, </v>
      </c>
      <c r="M172" t="str">
        <f t="shared" si="24"/>
        <v>198</v>
      </c>
      <c r="N172" t="s">
        <v>21848</v>
      </c>
      <c r="O172" t="str">
        <f t="shared" si="25"/>
        <v>198 : 25000,    # Rage Ring</v>
      </c>
      <c r="Q172">
        <f t="shared" si="21"/>
        <v>198</v>
      </c>
      <c r="R172" t="str">
        <f>VLOOKUP(Q172,ItemDump!$AQ$2:$AR$257,2,FALSE)</f>
        <v>Rage Ring</v>
      </c>
    </row>
    <row r="173" spans="1:18">
      <c r="A173" t="s">
        <v>19316</v>
      </c>
      <c r="B173" t="str">
        <f t="shared" si="26"/>
        <v>25000</v>
      </c>
      <c r="C173" t="s">
        <v>16929</v>
      </c>
      <c r="D173" t="s">
        <v>19557</v>
      </c>
      <c r="F173" t="s">
        <v>16929</v>
      </c>
      <c r="H173" t="str">
        <f t="shared" si="22"/>
        <v>Gold Hairpin</v>
      </c>
      <c r="I173" t="str">
        <f>VLOOKUP(F173,ItemDump!$A$2:$AQ$257,42,FALSE)</f>
        <v>[93, 14]</v>
      </c>
      <c r="J173" t="str">
        <f t="shared" si="20"/>
        <v>25000</v>
      </c>
      <c r="K173" t="str">
        <f t="shared" si="23"/>
        <v xml:space="preserve">[93, 14] : 25000, </v>
      </c>
      <c r="M173" t="str">
        <f t="shared" si="24"/>
        <v>202</v>
      </c>
      <c r="N173" t="s">
        <v>21849</v>
      </c>
      <c r="O173" t="str">
        <f t="shared" si="25"/>
        <v>202 : 25000,    # Ribbon</v>
      </c>
      <c r="Q173">
        <f t="shared" si="21"/>
        <v>202</v>
      </c>
      <c r="R173" t="str">
        <f>VLOOKUP(Q173,ItemDump!$AQ$2:$AR$257,2,FALSE)</f>
        <v>Ribbon</v>
      </c>
    </row>
    <row r="174" spans="1:18">
      <c r="A174" t="s">
        <v>19317</v>
      </c>
      <c r="B174" t="str">
        <f t="shared" si="26"/>
        <v>25000</v>
      </c>
      <c r="C174" t="s">
        <v>16983</v>
      </c>
      <c r="D174" t="s">
        <v>19557</v>
      </c>
      <c r="F174" t="s">
        <v>16983</v>
      </c>
      <c r="H174" t="str">
        <f t="shared" si="22"/>
        <v>Thief Glove</v>
      </c>
      <c r="I174" t="str">
        <f>VLOOKUP(F174,ItemDump!$A$2:$AQ$257,42,FALSE)</f>
        <v>[134, 14]</v>
      </c>
      <c r="J174" t="str">
        <f t="shared" si="20"/>
        <v>25000</v>
      </c>
      <c r="K174" t="str">
        <f t="shared" si="23"/>
        <v xml:space="preserve">[134, 14] : 25000, </v>
      </c>
      <c r="M174" t="str">
        <f t="shared" si="24"/>
        <v>205</v>
      </c>
      <c r="N174" t="s">
        <v>21850</v>
      </c>
      <c r="O174" t="str">
        <f t="shared" si="25"/>
        <v>205 : 25000,    # Gold Hairpin</v>
      </c>
      <c r="Q174">
        <f t="shared" si="21"/>
        <v>205</v>
      </c>
      <c r="R174" t="str">
        <f>VLOOKUP(Q174,ItemDump!$AQ$2:$AR$257,2,FALSE)</f>
        <v>Gold Hairpin</v>
      </c>
    </row>
    <row r="175" spans="1:18">
      <c r="A175" t="s">
        <v>19318</v>
      </c>
      <c r="B175" t="str">
        <f t="shared" si="26"/>
        <v>25000</v>
      </c>
      <c r="C175" t="s">
        <v>16920</v>
      </c>
      <c r="D175" t="s">
        <v>19557</v>
      </c>
      <c r="F175" t="s">
        <v>16920</v>
      </c>
      <c r="H175" t="str">
        <f t="shared" si="22"/>
        <v>Gauntlet</v>
      </c>
      <c r="I175" t="str">
        <f>VLOOKUP(F175,ItemDump!$A$2:$AQ$257,42,FALSE)</f>
        <v>[165, 14]</v>
      </c>
      <c r="J175" t="str">
        <f t="shared" si="20"/>
        <v>25000</v>
      </c>
      <c r="K175" t="str">
        <f t="shared" si="23"/>
        <v xml:space="preserve">[165, 14] : 25000, </v>
      </c>
      <c r="M175" t="str">
        <f t="shared" si="24"/>
        <v>207</v>
      </c>
      <c r="N175" t="s">
        <v>21851</v>
      </c>
      <c r="O175" t="str">
        <f t="shared" si="25"/>
        <v>207 : 25000,    # Thief Glove</v>
      </c>
      <c r="Q175">
        <f t="shared" si="21"/>
        <v>207</v>
      </c>
      <c r="R175" t="str">
        <f>VLOOKUP(Q175,ItemDump!$AQ$2:$AR$257,2,FALSE)</f>
        <v>Thief Glove</v>
      </c>
    </row>
    <row r="176" spans="1:18">
      <c r="A176" t="s">
        <v>19319</v>
      </c>
      <c r="B176" t="str">
        <f t="shared" si="26"/>
        <v>25000</v>
      </c>
      <c r="C176" t="s">
        <v>16935</v>
      </c>
      <c r="D176" t="s">
        <v>19557</v>
      </c>
      <c r="F176" t="s">
        <v>16935</v>
      </c>
      <c r="H176" t="str">
        <f t="shared" si="22"/>
        <v>Coin Toss</v>
      </c>
      <c r="I176" t="str">
        <f>VLOOKUP(F176,ItemDump!$A$2:$AQ$257,42,FALSE)</f>
        <v>[121, 15]</v>
      </c>
      <c r="J176" t="str">
        <f t="shared" si="20"/>
        <v>25000</v>
      </c>
      <c r="K176" t="str">
        <f t="shared" si="23"/>
        <v xml:space="preserve">[121, 15] : 25000, </v>
      </c>
      <c r="M176" t="str">
        <f t="shared" si="24"/>
        <v>208</v>
      </c>
      <c r="N176" t="s">
        <v>21852</v>
      </c>
      <c r="O176" t="str">
        <f t="shared" si="25"/>
        <v>208 : 25000,    # Gauntlet</v>
      </c>
      <c r="Q176">
        <f t="shared" si="21"/>
        <v>208</v>
      </c>
      <c r="R176" t="str">
        <f>VLOOKUP(Q176,ItemDump!$AQ$2:$AR$257,2,FALSE)</f>
        <v>Gauntlet</v>
      </c>
    </row>
    <row r="177" spans="1:18">
      <c r="A177" t="s">
        <v>19320</v>
      </c>
      <c r="B177" t="str">
        <f t="shared" si="26"/>
        <v>25000</v>
      </c>
      <c r="C177" t="s">
        <v>16952</v>
      </c>
      <c r="D177" t="s">
        <v>19557</v>
      </c>
      <c r="F177" t="s">
        <v>16952</v>
      </c>
      <c r="H177" t="str">
        <f t="shared" si="22"/>
        <v>FakeMustache</v>
      </c>
      <c r="I177" t="str">
        <f>VLOOKUP(F177,ItemDump!$A$2:$AQ$257,42,FALSE)</f>
        <v>[151, 15]</v>
      </c>
      <c r="J177" t="str">
        <f t="shared" si="20"/>
        <v>25000</v>
      </c>
      <c r="K177" t="str">
        <f t="shared" si="23"/>
        <v xml:space="preserve">[151, 15] : 25000, </v>
      </c>
      <c r="M177" t="str">
        <f t="shared" si="24"/>
        <v>214</v>
      </c>
      <c r="N177" t="s">
        <v>21853</v>
      </c>
      <c r="O177" t="str">
        <f t="shared" si="25"/>
        <v>214 : 25000,    # Coin Toss</v>
      </c>
      <c r="Q177">
        <f t="shared" si="21"/>
        <v>214</v>
      </c>
      <c r="R177" t="str">
        <f>VLOOKUP(Q177,ItemDump!$AQ$2:$AR$257,2,FALSE)</f>
        <v>Coin Toss</v>
      </c>
    </row>
    <row r="178" spans="1:18">
      <c r="A178" t="s">
        <v>19321</v>
      </c>
      <c r="B178" t="str">
        <f t="shared" si="26"/>
        <v>25000</v>
      </c>
      <c r="C178" t="s">
        <v>16964</v>
      </c>
      <c r="D178" t="s">
        <v>19557</v>
      </c>
      <c r="F178" t="s">
        <v>16964</v>
      </c>
      <c r="H178" t="str">
        <f t="shared" si="22"/>
        <v>Memento Ring</v>
      </c>
      <c r="I178" t="str">
        <f>VLOOKUP(F178,ItemDump!$A$2:$AQ$257,42,FALSE)</f>
        <v>[22, 16]</v>
      </c>
      <c r="J178" t="str">
        <f t="shared" si="20"/>
        <v>25000</v>
      </c>
      <c r="K178" t="str">
        <f t="shared" si="23"/>
        <v xml:space="preserve">[22, 16] : 25000, </v>
      </c>
      <c r="M178" t="str">
        <f t="shared" si="24"/>
        <v>215</v>
      </c>
      <c r="N178" t="s">
        <v>21854</v>
      </c>
      <c r="O178" t="str">
        <f t="shared" si="25"/>
        <v>215 : 25000,    # FakeMustache</v>
      </c>
      <c r="Q178">
        <f t="shared" si="21"/>
        <v>215</v>
      </c>
      <c r="R178" t="str">
        <f>VLOOKUP(Q178,ItemDump!$AQ$2:$AR$257,2,FALSE)</f>
        <v>FakeMustache</v>
      </c>
    </row>
    <row r="179" spans="1:18">
      <c r="A179" t="s">
        <v>19322</v>
      </c>
      <c r="B179" t="str">
        <f t="shared" si="26"/>
        <v>25000</v>
      </c>
      <c r="C179" t="s">
        <v>16976</v>
      </c>
      <c r="D179" t="s">
        <v>19557</v>
      </c>
      <c r="F179" t="s">
        <v>16976</v>
      </c>
      <c r="H179" t="str">
        <f t="shared" si="22"/>
        <v>Safety Bit</v>
      </c>
      <c r="I179" t="str">
        <f>VLOOKUP(F179,ItemDump!$A$2:$AQ$257,42,FALSE)</f>
        <v>[79, 16]</v>
      </c>
      <c r="J179" t="str">
        <f t="shared" si="20"/>
        <v>25000</v>
      </c>
      <c r="K179" t="str">
        <f t="shared" si="23"/>
        <v xml:space="preserve">[79, 16] : 25000, </v>
      </c>
      <c r="M179" t="str">
        <f t="shared" si="24"/>
        <v>219</v>
      </c>
      <c r="N179" t="s">
        <v>21855</v>
      </c>
      <c r="O179" t="str">
        <f t="shared" si="25"/>
        <v>219 : 25000,    # Memento Ring</v>
      </c>
      <c r="Q179">
        <f t="shared" si="21"/>
        <v>219</v>
      </c>
      <c r="R179" t="str">
        <f>VLOOKUP(Q179,ItemDump!$AQ$2:$AR$257,2,FALSE)</f>
        <v>Memento Ring</v>
      </c>
    </row>
    <row r="180" spans="1:18">
      <c r="A180" t="s">
        <v>19323</v>
      </c>
      <c r="B180" t="str">
        <f t="shared" si="26"/>
        <v>25000</v>
      </c>
      <c r="C180" t="s">
        <v>16955</v>
      </c>
      <c r="D180" t="s">
        <v>19557</v>
      </c>
      <c r="F180" t="s">
        <v>16955</v>
      </c>
      <c r="H180" t="str">
        <f t="shared" si="22"/>
        <v>Relic Ring</v>
      </c>
      <c r="I180" t="str">
        <f>VLOOKUP(F180,ItemDump!$A$2:$AQ$257,42,FALSE)</f>
        <v>[114, 16]</v>
      </c>
      <c r="J180" t="str">
        <f t="shared" si="20"/>
        <v>25000</v>
      </c>
      <c r="K180" t="str">
        <f t="shared" si="23"/>
        <v xml:space="preserve">[114, 16] : 25000, </v>
      </c>
      <c r="M180" t="str">
        <f t="shared" si="24"/>
        <v>220</v>
      </c>
      <c r="N180" t="s">
        <v>21856</v>
      </c>
      <c r="O180" t="str">
        <f t="shared" si="25"/>
        <v>220 : 25000,    # Safety Bit</v>
      </c>
      <c r="Q180">
        <f t="shared" si="21"/>
        <v>220</v>
      </c>
      <c r="R180" t="str">
        <f>VLOOKUP(Q180,ItemDump!$AQ$2:$AR$257,2,FALSE)</f>
        <v>Safety Bit</v>
      </c>
    </row>
    <row r="181" spans="1:18">
      <c r="A181" t="s">
        <v>19324</v>
      </c>
      <c r="B181" t="str">
        <f t="shared" si="26"/>
        <v>25000</v>
      </c>
      <c r="C181" t="s">
        <v>19483</v>
      </c>
      <c r="D181" t="s">
        <v>19557</v>
      </c>
      <c r="F181" t="s">
        <v>19483</v>
      </c>
      <c r="H181" t="str">
        <f t="shared" si="22"/>
        <v>Charm Bangle</v>
      </c>
      <c r="I181" t="str">
        <f>VLOOKUP(F181,ItemDump!$A$2:$AQ$257,42,FALSE)</f>
        <v>[157, 16]</v>
      </c>
      <c r="J181" t="str">
        <f t="shared" si="20"/>
        <v>25000</v>
      </c>
      <c r="K181" t="str">
        <f t="shared" si="23"/>
        <v xml:space="preserve">[157, 16] : 25000, </v>
      </c>
      <c r="M181" t="str">
        <f t="shared" si="24"/>
        <v>221</v>
      </c>
      <c r="N181" t="s">
        <v>21857</v>
      </c>
      <c r="O181" t="str">
        <f t="shared" si="25"/>
        <v>221 : 25000,    # Relic Ring</v>
      </c>
      <c r="Q181">
        <f t="shared" si="21"/>
        <v>221</v>
      </c>
      <c r="R181" t="str">
        <f>VLOOKUP(Q181,ItemDump!$AQ$2:$AR$257,2,FALSE)</f>
        <v>Relic Ring</v>
      </c>
    </row>
    <row r="182" spans="1:18">
      <c r="A182" t="s">
        <v>19325</v>
      </c>
      <c r="B182" t="str">
        <f t="shared" si="26"/>
        <v>25000</v>
      </c>
      <c r="C182" t="s">
        <v>19484</v>
      </c>
      <c r="D182" t="s">
        <v>19557</v>
      </c>
      <c r="F182" t="s">
        <v>19484</v>
      </c>
      <c r="H182" t="str">
        <f t="shared" si="22"/>
        <v>Tintinabar</v>
      </c>
      <c r="I182" t="str">
        <f>VLOOKUP(F182,ItemDump!$A$2:$AQ$257,42,FALSE)</f>
        <v>[84, 17]</v>
      </c>
      <c r="J182" t="str">
        <f t="shared" si="20"/>
        <v>25000</v>
      </c>
      <c r="K182" t="str">
        <f t="shared" si="23"/>
        <v xml:space="preserve">[84, 17] : 25000, </v>
      </c>
      <c r="M182" t="str">
        <f t="shared" si="24"/>
        <v>223</v>
      </c>
      <c r="N182" t="s">
        <v>21858</v>
      </c>
      <c r="O182" t="str">
        <f t="shared" si="25"/>
        <v>223 : 25000,    # Charm Bangle</v>
      </c>
      <c r="Q182">
        <f t="shared" si="21"/>
        <v>223</v>
      </c>
      <c r="R182" t="str">
        <f>VLOOKUP(Q182,ItemDump!$AQ$2:$AR$257,2,FALSE)</f>
        <v>Charm Bangle</v>
      </c>
    </row>
    <row r="183" spans="1:18">
      <c r="A183" t="s">
        <v>19326</v>
      </c>
      <c r="B183" t="str">
        <f t="shared" si="26"/>
        <v>25000</v>
      </c>
      <c r="C183" t="s">
        <v>16894</v>
      </c>
      <c r="D183" t="s">
        <v>19557</v>
      </c>
      <c r="F183" t="s">
        <v>16894</v>
      </c>
      <c r="H183" t="str">
        <f t="shared" si="22"/>
        <v>Elixir</v>
      </c>
      <c r="I183" t="str">
        <f>VLOOKUP(F183,ItemDump!$A$2:$AQ$257,42,FALSE)</f>
        <v>[249, 17]</v>
      </c>
      <c r="J183" t="str">
        <f t="shared" si="20"/>
        <v>25000</v>
      </c>
      <c r="K183" t="str">
        <f t="shared" si="23"/>
        <v xml:space="preserve">[249, 17] : 25000, </v>
      </c>
      <c r="M183" t="str">
        <f t="shared" si="24"/>
        <v>229</v>
      </c>
      <c r="N183" t="s">
        <v>21859</v>
      </c>
      <c r="O183" t="str">
        <f t="shared" si="25"/>
        <v>229 : 25000,    # Tintinabar</v>
      </c>
      <c r="Q183">
        <f t="shared" si="21"/>
        <v>229</v>
      </c>
      <c r="R183" t="str">
        <f>VLOOKUP(Q183,ItemDump!$AQ$2:$AR$257,2,FALSE)</f>
        <v>Tintinabar</v>
      </c>
    </row>
    <row r="184" spans="1:18">
      <c r="A184" t="s">
        <v>19327</v>
      </c>
      <c r="B184" t="str">
        <f t="shared" si="26"/>
        <v>25300</v>
      </c>
      <c r="C184" t="s">
        <v>19485</v>
      </c>
      <c r="D184" t="s">
        <v>19558</v>
      </c>
      <c r="F184" t="s">
        <v>19485</v>
      </c>
      <c r="H184" t="str">
        <f t="shared" si="22"/>
        <v>Imp Halberd</v>
      </c>
      <c r="I184" t="str">
        <f>VLOOKUP(F184,ItemDump!$A$2:$AQ$257,42,FALSE)</f>
        <v>[138, 2]</v>
      </c>
      <c r="J184" t="str">
        <f t="shared" si="20"/>
        <v>25300</v>
      </c>
      <c r="K184" t="str">
        <f t="shared" si="23"/>
        <v xml:space="preserve">[138, 2] : 25300, </v>
      </c>
      <c r="M184" t="str">
        <f t="shared" si="24"/>
        <v>238</v>
      </c>
      <c r="N184" t="s">
        <v>21860</v>
      </c>
      <c r="O184" t="str">
        <f t="shared" si="25"/>
        <v>238 : 25000,    # Elixir</v>
      </c>
      <c r="Q184">
        <f t="shared" si="21"/>
        <v>238</v>
      </c>
      <c r="R184" t="str">
        <f>VLOOKUP(Q184,ItemDump!$AQ$2:$AR$257,2,FALSE)</f>
        <v>Elixir</v>
      </c>
    </row>
    <row r="185" spans="1:18">
      <c r="A185" t="s">
        <v>19328</v>
      </c>
      <c r="B185" t="str">
        <f t="shared" si="26"/>
        <v>27300</v>
      </c>
      <c r="C185" t="s">
        <v>16936</v>
      </c>
      <c r="D185" t="s">
        <v>19559</v>
      </c>
      <c r="F185" t="s">
        <v>16936</v>
      </c>
      <c r="H185" t="str">
        <f t="shared" si="22"/>
        <v>Coronet</v>
      </c>
      <c r="I185" t="str">
        <f>VLOOKUP(F185,ItemDump!$A$2:$AQ$257,42,FALSE)</f>
        <v>[24, 7]</v>
      </c>
      <c r="J185" t="str">
        <f t="shared" si="20"/>
        <v>27300</v>
      </c>
      <c r="K185" t="str">
        <f t="shared" si="23"/>
        <v xml:space="preserve">[24, 7] : 27300, </v>
      </c>
      <c r="M185" t="str">
        <f t="shared" si="24"/>
        <v>36</v>
      </c>
      <c r="N185" t="s">
        <v>21861</v>
      </c>
      <c r="O185" t="str">
        <f t="shared" si="25"/>
        <v>36 : 25300,    # Imp Halberd</v>
      </c>
      <c r="Q185">
        <f t="shared" si="21"/>
        <v>36</v>
      </c>
      <c r="R185" t="str">
        <f>VLOOKUP(Q185,ItemDump!$AQ$2:$AR$257,2,FALSE)</f>
        <v>Imp Halberd</v>
      </c>
    </row>
    <row r="186" spans="1:18">
      <c r="A186" t="s">
        <v>19329</v>
      </c>
      <c r="B186" t="str">
        <f t="shared" si="26"/>
        <v>27400</v>
      </c>
      <c r="C186" t="s">
        <v>16895</v>
      </c>
      <c r="D186" t="s">
        <v>19560</v>
      </c>
      <c r="F186" t="s">
        <v>16987</v>
      </c>
      <c r="H186" t="str">
        <f t="shared" si="22"/>
        <v>Red Cap</v>
      </c>
      <c r="I186" t="str">
        <f>VLOOKUP(F186,ItemDump!$A$2:$AQ$257,42,FALSE)</f>
        <v>[113, 7]</v>
      </c>
      <c r="J186" t="str">
        <f t="shared" si="20"/>
        <v>27400</v>
      </c>
      <c r="K186" t="str">
        <f t="shared" si="23"/>
        <v xml:space="preserve">[113, 7] : 27400, </v>
      </c>
      <c r="M186" t="str">
        <f t="shared" si="24"/>
        <v>112</v>
      </c>
      <c r="N186" t="s">
        <v>21862</v>
      </c>
      <c r="O186" t="str">
        <f t="shared" si="25"/>
        <v>112 : 27300,    # Coronet</v>
      </c>
      <c r="Q186">
        <f t="shared" si="21"/>
        <v>112</v>
      </c>
      <c r="R186" t="str">
        <f>VLOOKUP(Q186,ItemDump!$AQ$2:$AR$257,2,FALSE)</f>
        <v>Coronet</v>
      </c>
    </row>
    <row r="187" spans="1:18">
      <c r="A187" t="s">
        <v>19330</v>
      </c>
      <c r="B187" t="str">
        <f t="shared" si="26"/>
        <v>27800</v>
      </c>
      <c r="C187" t="s">
        <v>16987</v>
      </c>
      <c r="D187" t="s">
        <v>19561</v>
      </c>
      <c r="F187" t="s">
        <v>16966</v>
      </c>
      <c r="H187" t="str">
        <f t="shared" si="22"/>
        <v>Regal Crown</v>
      </c>
      <c r="I187" t="str">
        <f>VLOOKUP(F187,ItemDump!$A$2:$AQ$257,42,FALSE)</f>
        <v>[139, 7]</v>
      </c>
      <c r="J187" t="str">
        <f t="shared" si="20"/>
        <v>27800</v>
      </c>
      <c r="K187" t="str">
        <f t="shared" si="23"/>
        <v xml:space="preserve">[139, 7] : 27800, </v>
      </c>
      <c r="M187" t="str">
        <f t="shared" si="24"/>
        <v>123</v>
      </c>
      <c r="N187" t="s">
        <v>21863</v>
      </c>
      <c r="O187" t="str">
        <f t="shared" si="25"/>
        <v>123 : 27400,    # Regal Crown</v>
      </c>
      <c r="Q187">
        <f t="shared" si="21"/>
        <v>123</v>
      </c>
      <c r="R187" t="str">
        <f>VLOOKUP(Q187,ItemDump!$AQ$2:$AR$257,2,FALSE)</f>
        <v>Regal Crown</v>
      </c>
    </row>
    <row r="188" spans="1:18">
      <c r="A188" t="s">
        <v>19331</v>
      </c>
      <c r="B188" t="str">
        <f t="shared" si="26"/>
        <v>28600</v>
      </c>
      <c r="C188" t="s">
        <v>16966</v>
      </c>
      <c r="D188" t="s">
        <v>19562</v>
      </c>
      <c r="F188" t="s">
        <v>6109</v>
      </c>
      <c r="H188" t="str">
        <f t="shared" si="22"/>
        <v>Genji Helmet</v>
      </c>
      <c r="I188" t="str">
        <f>VLOOKUP(F188,ItemDump!$A$2:$AQ$257,42,FALSE)</f>
        <v>[221, 7]</v>
      </c>
      <c r="J188" t="str">
        <f t="shared" si="20"/>
        <v>28600</v>
      </c>
      <c r="K188" t="str">
        <f t="shared" si="23"/>
        <v xml:space="preserve">[221, 7] : 28600, </v>
      </c>
      <c r="M188" t="str">
        <f t="shared" si="24"/>
        <v>129</v>
      </c>
      <c r="N188" t="s">
        <v>21864</v>
      </c>
      <c r="O188" t="str">
        <f t="shared" si="25"/>
        <v>129 : 27800,    # Genji Helmet</v>
      </c>
      <c r="Q188">
        <f t="shared" si="21"/>
        <v>129</v>
      </c>
      <c r="R188" t="str">
        <f>VLOOKUP(Q188,ItemDump!$AQ$2:$AR$257,2,FALSE)</f>
        <v>Genji Helmet</v>
      </c>
    </row>
    <row r="189" spans="1:18">
      <c r="A189" t="s">
        <v>19332</v>
      </c>
      <c r="B189" t="str">
        <f t="shared" si="26"/>
        <v>29800</v>
      </c>
      <c r="C189" t="s">
        <v>6109</v>
      </c>
      <c r="D189" t="s">
        <v>19563</v>
      </c>
      <c r="F189" t="s">
        <v>16946</v>
      </c>
      <c r="H189" t="str">
        <f t="shared" si="22"/>
        <v>Mirage Vest</v>
      </c>
      <c r="I189" t="str">
        <f>VLOOKUP(F189,ItemDump!$A$2:$AQ$257,42,FALSE)</f>
        <v>[251, 13]</v>
      </c>
      <c r="J189" t="str">
        <f t="shared" si="20"/>
        <v>29800</v>
      </c>
      <c r="K189" t="str">
        <f t="shared" si="23"/>
        <v xml:space="preserve">[251, 13] : 29800, </v>
      </c>
      <c r="M189" t="str">
        <f t="shared" si="24"/>
        <v>142</v>
      </c>
      <c r="N189" t="s">
        <v>21865</v>
      </c>
      <c r="O189" t="str">
        <f t="shared" si="25"/>
        <v>142 : 28600,    # Mirage Vest</v>
      </c>
      <c r="Q189">
        <f t="shared" si="21"/>
        <v>142</v>
      </c>
      <c r="R189" t="str">
        <f>VLOOKUP(Q189,ItemDump!$AQ$2:$AR$257,2,FALSE)</f>
        <v>Mirage Vest</v>
      </c>
    </row>
    <row r="190" spans="1:18">
      <c r="A190" t="s">
        <v>19333</v>
      </c>
      <c r="B190" t="str">
        <f t="shared" si="26"/>
        <v>30000</v>
      </c>
      <c r="C190" t="s">
        <v>16946</v>
      </c>
      <c r="D190" t="s">
        <v>19564</v>
      </c>
      <c r="F190" t="s">
        <v>6116</v>
      </c>
      <c r="H190" t="str">
        <f t="shared" si="22"/>
        <v>Hero Ring</v>
      </c>
      <c r="I190" t="str">
        <f>VLOOKUP(F190,ItemDump!$A$2:$AQ$257,42,FALSE)</f>
        <v>[59, 14]</v>
      </c>
      <c r="J190" t="str">
        <f t="shared" si="20"/>
        <v>30000</v>
      </c>
      <c r="K190" t="str">
        <f t="shared" si="23"/>
        <v xml:space="preserve">[59, 14] : 30000, </v>
      </c>
      <c r="M190" t="str">
        <f t="shared" si="24"/>
        <v>201</v>
      </c>
      <c r="N190" t="s">
        <v>21866</v>
      </c>
      <c r="O190" t="str">
        <f t="shared" si="25"/>
        <v>201 : 29800,    # Hero Ring</v>
      </c>
      <c r="Q190">
        <f t="shared" si="21"/>
        <v>201</v>
      </c>
      <c r="R190" t="str">
        <f>VLOOKUP(Q190,ItemDump!$AQ$2:$AR$257,2,FALSE)</f>
        <v>Hero Ring</v>
      </c>
    </row>
    <row r="191" spans="1:18">
      <c r="A191" t="s">
        <v>19334</v>
      </c>
      <c r="B191" t="str">
        <f t="shared" si="26"/>
        <v>30000</v>
      </c>
      <c r="C191" t="s">
        <v>6116</v>
      </c>
      <c r="D191" t="s">
        <v>19564</v>
      </c>
      <c r="F191" t="s">
        <v>19486</v>
      </c>
      <c r="H191" t="str">
        <f t="shared" si="22"/>
        <v>Muscle Belt</v>
      </c>
      <c r="I191" t="str">
        <f>VLOOKUP(F191,ItemDump!$A$2:$AQ$257,42,FALSE)</f>
        <v>[76, 14]</v>
      </c>
      <c r="J191" t="str">
        <f t="shared" si="20"/>
        <v>30000</v>
      </c>
      <c r="K191" t="str">
        <f t="shared" si="23"/>
        <v xml:space="preserve">[76, 14] : 30000, </v>
      </c>
      <c r="M191" t="str">
        <f t="shared" si="24"/>
        <v>203</v>
      </c>
      <c r="N191" t="s">
        <v>21867</v>
      </c>
      <c r="O191" t="str">
        <f t="shared" si="25"/>
        <v>203 : 30000,    # Muscle Belt</v>
      </c>
      <c r="Q191">
        <f t="shared" si="21"/>
        <v>203</v>
      </c>
      <c r="R191" t="str">
        <f>VLOOKUP(Q191,ItemDump!$AQ$2:$AR$257,2,FALSE)</f>
        <v>Muscle Belt</v>
      </c>
    </row>
    <row r="192" spans="1:18">
      <c r="A192" t="s">
        <v>19335</v>
      </c>
      <c r="B192" t="str">
        <f t="shared" si="26"/>
        <v>30000</v>
      </c>
      <c r="C192" t="s">
        <v>19486</v>
      </c>
      <c r="D192" t="s">
        <v>19564</v>
      </c>
      <c r="F192" t="s">
        <v>15709</v>
      </c>
      <c r="H192" t="str">
        <f t="shared" si="22"/>
        <v>Crystal Orb</v>
      </c>
      <c r="I192" t="str">
        <f>VLOOKUP(F192,ItemDump!$A$2:$AQ$257,42,FALSE)</f>
        <v>[1, 0]</v>
      </c>
      <c r="J192" t="str">
        <f t="shared" si="20"/>
        <v>30000</v>
      </c>
      <c r="K192" t="str">
        <f t="shared" si="23"/>
        <v xml:space="preserve">[1, 0] : 30000, </v>
      </c>
      <c r="M192" t="str">
        <f t="shared" si="24"/>
        <v>204</v>
      </c>
      <c r="N192" t="s">
        <v>21868</v>
      </c>
      <c r="O192" t="str">
        <f t="shared" si="25"/>
        <v>204 : 30000,    # Crystal Orb</v>
      </c>
      <c r="Q192">
        <f t="shared" si="21"/>
        <v>204</v>
      </c>
      <c r="R192" t="str">
        <f>VLOOKUP(Q192,ItemDump!$AQ$2:$AR$257,2,FALSE)</f>
        <v>Crystal Orb</v>
      </c>
    </row>
    <row r="193" spans="1:18">
      <c r="A193" t="s">
        <v>19336</v>
      </c>
      <c r="B193" t="str">
        <f t="shared" si="26"/>
        <v>30900</v>
      </c>
      <c r="C193" t="s">
        <v>15709</v>
      </c>
      <c r="D193" t="s">
        <v>19565</v>
      </c>
      <c r="F193" t="s">
        <v>16982</v>
      </c>
      <c r="H193" t="str">
        <f t="shared" si="22"/>
        <v>Guardian</v>
      </c>
      <c r="I193" t="str">
        <f>VLOOKUP(F193,ItemDump!$A$2:$AQ$257,42,FALSE)</f>
        <v>[39, 8]</v>
      </c>
      <c r="J193" t="str">
        <f t="shared" si="20"/>
        <v>30900</v>
      </c>
      <c r="K193" t="str">
        <f t="shared" si="23"/>
        <v xml:space="preserve">[39, 8] : 30900, </v>
      </c>
      <c r="M193" t="str">
        <f t="shared" si="24"/>
        <v>2</v>
      </c>
      <c r="N193" t="s">
        <v>21869</v>
      </c>
      <c r="O193" t="str">
        <f t="shared" si="25"/>
        <v>2 : 30000,    # Guardian</v>
      </c>
      <c r="Q193">
        <f t="shared" si="21"/>
        <v>2</v>
      </c>
      <c r="R193" t="str">
        <f>VLOOKUP(Q193,ItemDump!$AQ$2:$AR$257,2,FALSE)</f>
        <v>Guardian</v>
      </c>
    </row>
    <row r="194" spans="1:18">
      <c r="A194" t="s">
        <v>19337</v>
      </c>
      <c r="B194" t="str">
        <f t="shared" si="26"/>
        <v>32000</v>
      </c>
      <c r="C194" t="s">
        <v>16982</v>
      </c>
      <c r="D194" t="s">
        <v>19566</v>
      </c>
      <c r="F194" t="s">
        <v>16908</v>
      </c>
      <c r="H194" t="str">
        <f t="shared" si="22"/>
        <v>Czarina Gown</v>
      </c>
      <c r="I194" t="str">
        <f>VLOOKUP(F194,ItemDump!$A$2:$AQ$257,42,FALSE)</f>
        <v>[149, 8]</v>
      </c>
      <c r="J194" t="str">
        <f t="shared" ref="J194:J256" si="27">D194</f>
        <v>32000</v>
      </c>
      <c r="K194" t="str">
        <f t="shared" si="23"/>
        <v xml:space="preserve">[149, 8] : 32000, </v>
      </c>
      <c r="M194" t="str">
        <f t="shared" si="24"/>
        <v>153</v>
      </c>
      <c r="N194" t="s">
        <v>21870</v>
      </c>
      <c r="O194" t="str">
        <f t="shared" si="25"/>
        <v>153 : 30900,    # Czarina Gown</v>
      </c>
      <c r="Q194">
        <f t="shared" ref="Q194:Q256" si="28">M194*1</f>
        <v>153</v>
      </c>
      <c r="R194" t="str">
        <f>VLOOKUP(Q194,ItemDump!$AQ$2:$AR$257,2,FALSE)</f>
        <v>Czarina Gown</v>
      </c>
    </row>
    <row r="195" spans="1:18">
      <c r="A195" t="s">
        <v>19338</v>
      </c>
      <c r="B195" t="str">
        <f t="shared" si="26"/>
        <v>33600</v>
      </c>
      <c r="C195" t="s">
        <v>16908</v>
      </c>
      <c r="D195" t="s">
        <v>19567</v>
      </c>
      <c r="F195" t="s">
        <v>16897</v>
      </c>
      <c r="H195" t="str">
        <f t="shared" ref="H195:H256" si="29">VLOOKUP(C195,$F$2:$F$256,1,FALSE)</f>
        <v>Nutkin Suit</v>
      </c>
      <c r="I195" t="str">
        <f>VLOOKUP(F195,ItemDump!$A$2:$AQ$257,42,FALSE)</f>
        <v>[82, 0]</v>
      </c>
      <c r="J195" t="str">
        <f t="shared" si="27"/>
        <v>33600</v>
      </c>
      <c r="K195" t="str">
        <f t="shared" ref="K195:K256" si="30">I195&amp;" : "&amp;J195&amp;", "</f>
        <v xml:space="preserve">[82, 0] : 33600, </v>
      </c>
      <c r="M195" t="str">
        <f t="shared" ref="M195:M256" si="31">MID(N195,1,FIND(":",N195,1)-2)</f>
        <v>160</v>
      </c>
      <c r="N195" t="s">
        <v>21871</v>
      </c>
      <c r="O195" t="str">
        <f t="shared" ref="O195:O256" si="32">N195&amp;"   # "&amp;R195</f>
        <v>160 : 32000,    # Nutkin Suit</v>
      </c>
      <c r="Q195">
        <f t="shared" si="28"/>
        <v>160</v>
      </c>
      <c r="R195" t="str">
        <f>VLOOKUP(Q195,ItemDump!$AQ$2:$AR$257,2,FALSE)</f>
        <v>Nutkin Suit</v>
      </c>
    </row>
    <row r="196" spans="1:18">
      <c r="A196" t="s">
        <v>19339</v>
      </c>
      <c r="B196" t="str">
        <f t="shared" ref="B196:B256" si="33">RIGHT(A196,LEN(A196)-FIND("@",SUBSTITUTE(A196," ","@",LEN(A196)-LEN(SUBSTITUTE(A196," ",""))),1))</f>
        <v>34000</v>
      </c>
      <c r="C196" t="s">
        <v>16980</v>
      </c>
      <c r="D196" t="s">
        <v>19568</v>
      </c>
      <c r="F196" t="s">
        <v>15473</v>
      </c>
      <c r="H196" t="str">
        <f t="shared" si="29"/>
        <v>Genji Armor</v>
      </c>
      <c r="I196" t="str">
        <f>VLOOKUP(F196,ItemDump!$A$2:$AQ$257,42,FALSE)</f>
        <v>[52, 4]</v>
      </c>
      <c r="J196" t="str">
        <f t="shared" si="27"/>
        <v>34000</v>
      </c>
      <c r="K196" t="str">
        <f t="shared" si="30"/>
        <v xml:space="preserve">[52, 4] : 34000, </v>
      </c>
      <c r="M196" t="str">
        <f t="shared" si="31"/>
        <v>5</v>
      </c>
      <c r="N196" t="s">
        <v>21872</v>
      </c>
      <c r="O196" t="str">
        <f t="shared" si="32"/>
        <v>5 : 33600,    # Assassin</v>
      </c>
      <c r="Q196">
        <f t="shared" si="28"/>
        <v>5</v>
      </c>
      <c r="R196" t="str">
        <f>VLOOKUP(Q196,ItemDump!$AQ$2:$AR$257,2,FALSE)</f>
        <v>Assassin</v>
      </c>
    </row>
    <row r="197" spans="1:18">
      <c r="A197" t="s">
        <v>19340</v>
      </c>
      <c r="B197" t="str">
        <f t="shared" si="33"/>
        <v>34400</v>
      </c>
      <c r="C197" t="s">
        <v>19487</v>
      </c>
      <c r="D197" t="s">
        <v>19569</v>
      </c>
      <c r="F197" t="s">
        <v>19488</v>
      </c>
      <c r="H197" t="str">
        <f t="shared" si="29"/>
        <v>BehemothSuit</v>
      </c>
      <c r="I197" t="str">
        <f>VLOOKUP(F197,ItemDump!$A$2:$AQ$257,42,FALSE)</f>
        <v>[18, 5]</v>
      </c>
      <c r="J197" t="str">
        <f t="shared" si="27"/>
        <v>34400</v>
      </c>
      <c r="K197" t="str">
        <f t="shared" si="30"/>
        <v xml:space="preserve">[18, 5] : 34400, </v>
      </c>
      <c r="M197" t="str">
        <f t="shared" si="31"/>
        <v>59</v>
      </c>
      <c r="N197" t="s">
        <v>21873</v>
      </c>
      <c r="O197" t="str">
        <f t="shared" si="32"/>
        <v>59 : 34000,    # Punisher</v>
      </c>
      <c r="Q197">
        <f t="shared" si="28"/>
        <v>59</v>
      </c>
      <c r="R197" t="str">
        <f>VLOOKUP(Q197,ItemDump!$AQ$2:$AR$257,2,FALSE)</f>
        <v>Punisher</v>
      </c>
    </row>
    <row r="198" spans="1:18">
      <c r="A198" t="s">
        <v>19341</v>
      </c>
      <c r="B198" t="str">
        <f t="shared" si="33"/>
        <v>35000</v>
      </c>
      <c r="C198" t="s">
        <v>16904</v>
      </c>
      <c r="D198" t="s">
        <v>19570</v>
      </c>
      <c r="F198" t="s">
        <v>16900</v>
      </c>
      <c r="H198" t="str">
        <f t="shared" si="29"/>
        <v>Genji Glove</v>
      </c>
      <c r="I198" t="str">
        <f>VLOOKUP(F198,ItemDump!$A$2:$AQ$257,42,FALSE)</f>
        <v>[91, 1]</v>
      </c>
      <c r="J198" t="str">
        <f t="shared" si="27"/>
        <v>35000</v>
      </c>
      <c r="K198" t="str">
        <f t="shared" si="30"/>
        <v xml:space="preserve">[91, 1] : 35000, </v>
      </c>
      <c r="M198" t="str">
        <f t="shared" si="31"/>
        <v>72</v>
      </c>
      <c r="N198" t="s">
        <v>21874</v>
      </c>
      <c r="O198" t="str">
        <f t="shared" si="32"/>
        <v>72 : 34400,    # Rising Sun</v>
      </c>
      <c r="Q198">
        <f t="shared" si="28"/>
        <v>72</v>
      </c>
      <c r="R198" t="str">
        <f>VLOOKUP(Q198,ItemDump!$AQ$2:$AR$257,2,FALSE)</f>
        <v>Rising Sun</v>
      </c>
    </row>
    <row r="199" spans="1:18">
      <c r="A199" t="s">
        <v>19342</v>
      </c>
      <c r="B199" t="str">
        <f t="shared" si="33"/>
        <v>35000</v>
      </c>
      <c r="C199" t="s">
        <v>16985</v>
      </c>
      <c r="D199" t="s">
        <v>19570</v>
      </c>
      <c r="F199" t="s">
        <v>19489</v>
      </c>
      <c r="H199" t="str">
        <f t="shared" si="29"/>
        <v>Dragon Horn</v>
      </c>
      <c r="I199" t="str">
        <f>VLOOKUP(F199,ItemDump!$A$2:$AQ$257,42,FALSE)</f>
        <v>[168, 2]</v>
      </c>
      <c r="J199" t="str">
        <f t="shared" si="27"/>
        <v>35000</v>
      </c>
      <c r="K199" t="str">
        <f t="shared" si="30"/>
        <v xml:space="preserve">[168, 2] : 35000, </v>
      </c>
      <c r="M199" t="str">
        <f t="shared" si="31"/>
        <v>18</v>
      </c>
      <c r="N199" t="s">
        <v>21875</v>
      </c>
      <c r="O199" t="str">
        <f t="shared" si="32"/>
        <v>18 : 35000,    # Drainer</v>
      </c>
      <c r="Q199">
        <f t="shared" si="28"/>
        <v>18</v>
      </c>
      <c r="R199" t="str">
        <f>VLOOKUP(Q199,ItemDump!$AQ$2:$AR$257,2,FALSE)</f>
        <v>Drainer</v>
      </c>
    </row>
    <row r="200" spans="1:18">
      <c r="A200" t="s">
        <v>19343</v>
      </c>
      <c r="B200" t="str">
        <f t="shared" si="33"/>
        <v>35600</v>
      </c>
      <c r="C200" t="s">
        <v>16897</v>
      </c>
      <c r="D200" t="s">
        <v>19571</v>
      </c>
      <c r="F200" t="s">
        <v>16968</v>
      </c>
      <c r="H200" t="str">
        <f t="shared" si="29"/>
        <v>Assassin</v>
      </c>
      <c r="I200" t="str">
        <f>VLOOKUP(F200,ItemDump!$A$2:$AQ$257,42,FALSE)</f>
        <v>[124, 1]</v>
      </c>
      <c r="J200" t="str">
        <f t="shared" si="27"/>
        <v>35600</v>
      </c>
      <c r="K200" t="str">
        <f t="shared" si="30"/>
        <v xml:space="preserve">[124, 1] : 35600, </v>
      </c>
      <c r="M200" t="str">
        <f t="shared" si="31"/>
        <v>40</v>
      </c>
      <c r="N200" t="s">
        <v>21876</v>
      </c>
      <c r="O200" t="str">
        <f t="shared" si="32"/>
        <v>40 : 35000,    # Hardened</v>
      </c>
      <c r="Q200">
        <f t="shared" si="28"/>
        <v>40</v>
      </c>
      <c r="R200" t="str">
        <f>VLOOKUP(Q200,ItemDump!$AQ$2:$AR$257,2,FALSE)</f>
        <v>Hardened</v>
      </c>
    </row>
    <row r="201" spans="1:18">
      <c r="A201" t="s">
        <v>19344</v>
      </c>
      <c r="B201" t="str">
        <f t="shared" si="33"/>
        <v>36100</v>
      </c>
      <c r="C201" t="s">
        <v>15473</v>
      </c>
      <c r="D201" t="s">
        <v>19572</v>
      </c>
      <c r="F201" t="s">
        <v>16977</v>
      </c>
      <c r="H201" t="str">
        <f t="shared" si="29"/>
        <v>Punisher</v>
      </c>
      <c r="I201" t="str">
        <f>VLOOKUP(F201,ItemDump!$A$2:$AQ$257,42,FALSE)</f>
        <v>[94, 4]</v>
      </c>
      <c r="J201" t="str">
        <f t="shared" si="27"/>
        <v>36100</v>
      </c>
      <c r="K201" t="str">
        <f t="shared" si="30"/>
        <v xml:space="preserve">[94, 4] : 36100, </v>
      </c>
      <c r="M201" t="str">
        <f t="shared" si="31"/>
        <v>22</v>
      </c>
      <c r="N201" t="s">
        <v>21877</v>
      </c>
      <c r="O201" t="str">
        <f t="shared" si="32"/>
        <v>22 : 35600,    # Soul Sabre</v>
      </c>
      <c r="Q201">
        <f t="shared" si="28"/>
        <v>22</v>
      </c>
      <c r="R201" t="str">
        <f>VLOOKUP(Q201,ItemDump!$AQ$2:$AR$257,2,FALSE)</f>
        <v>Soul Sabre</v>
      </c>
    </row>
    <row r="202" spans="1:18">
      <c r="A202" t="s">
        <v>19345</v>
      </c>
      <c r="B202" t="str">
        <f t="shared" si="33"/>
        <v>36700</v>
      </c>
      <c r="C202" t="s">
        <v>19488</v>
      </c>
      <c r="D202" t="s">
        <v>19573</v>
      </c>
      <c r="F202" t="s">
        <v>16887</v>
      </c>
      <c r="H202" t="str">
        <f t="shared" si="29"/>
        <v>Rising Sun</v>
      </c>
      <c r="I202" t="str">
        <f>VLOOKUP(F202,ItemDump!$A$2:$AQ$257,42,FALSE)</f>
        <v>[86, 8]</v>
      </c>
      <c r="J202" t="str">
        <f t="shared" si="27"/>
        <v>36700</v>
      </c>
      <c r="K202" t="str">
        <f t="shared" si="30"/>
        <v xml:space="preserve">[86, 8] : 36700, </v>
      </c>
      <c r="M202" t="str">
        <f t="shared" si="31"/>
        <v>64</v>
      </c>
      <c r="N202" t="s">
        <v>21878</v>
      </c>
      <c r="O202" t="str">
        <f t="shared" si="32"/>
        <v>64 : 36100,    # Rainbow Brsh</v>
      </c>
      <c r="Q202">
        <f t="shared" si="28"/>
        <v>64</v>
      </c>
      <c r="R202" t="str">
        <f>VLOOKUP(Q202,ItemDump!$AQ$2:$AR$257,2,FALSE)</f>
        <v>Rainbow Brsh</v>
      </c>
    </row>
    <row r="203" spans="1:18">
      <c r="A203" t="s">
        <v>19346</v>
      </c>
      <c r="B203" t="str">
        <f t="shared" si="33"/>
        <v>37100</v>
      </c>
      <c r="C203" t="s">
        <v>16900</v>
      </c>
      <c r="D203" t="s">
        <v>19574</v>
      </c>
      <c r="F203" t="s">
        <v>16981</v>
      </c>
      <c r="H203" t="str">
        <f t="shared" si="29"/>
        <v>Drainer</v>
      </c>
      <c r="I203" t="str">
        <f>VLOOKUP(F203,ItemDump!$A$2:$AQ$257,42,FALSE)</f>
        <v>[108, 8]</v>
      </c>
      <c r="J203" t="str">
        <f t="shared" si="27"/>
        <v>37100</v>
      </c>
      <c r="K203" t="str">
        <f t="shared" si="30"/>
        <v xml:space="preserve">[108, 8] : 37100, </v>
      </c>
      <c r="M203" t="str">
        <f t="shared" si="31"/>
        <v>157</v>
      </c>
      <c r="N203" t="s">
        <v>21879</v>
      </c>
      <c r="O203" t="str">
        <f t="shared" si="32"/>
        <v>157 : 36700,    # Tabby Suit</v>
      </c>
      <c r="Q203">
        <f t="shared" si="28"/>
        <v>157</v>
      </c>
      <c r="R203" t="str">
        <f>VLOOKUP(Q203,ItemDump!$AQ$2:$AR$257,2,FALSE)</f>
        <v>Tabby Suit</v>
      </c>
    </row>
    <row r="204" spans="1:18">
      <c r="A204" t="s">
        <v>19347</v>
      </c>
      <c r="B204" t="str">
        <f t="shared" si="33"/>
        <v>37100</v>
      </c>
      <c r="C204" t="s">
        <v>19489</v>
      </c>
      <c r="D204" t="s">
        <v>19574</v>
      </c>
      <c r="F204" t="s">
        <v>16960</v>
      </c>
      <c r="H204" t="str">
        <f t="shared" si="29"/>
        <v>Hardened</v>
      </c>
      <c r="I204" t="str">
        <f>VLOOKUP(F204,ItemDump!$A$2:$AQ$257,42,FALSE)</f>
        <v>[129, 8]</v>
      </c>
      <c r="J204" t="str">
        <f t="shared" si="27"/>
        <v>37100</v>
      </c>
      <c r="K204" t="str">
        <f t="shared" si="30"/>
        <v xml:space="preserve">[129, 8] : 37100, </v>
      </c>
      <c r="M204" t="str">
        <f t="shared" si="31"/>
        <v>158</v>
      </c>
      <c r="N204" t="s">
        <v>21880</v>
      </c>
      <c r="O204" t="str">
        <f t="shared" si="32"/>
        <v>158 : 37100,    # Chocobo Suit</v>
      </c>
      <c r="Q204">
        <f t="shared" si="28"/>
        <v>158</v>
      </c>
      <c r="R204" t="str">
        <f>VLOOKUP(Q204,ItemDump!$AQ$2:$AR$257,2,FALSE)</f>
        <v>Chocobo Suit</v>
      </c>
    </row>
    <row r="205" spans="1:18">
      <c r="A205" t="s">
        <v>19348</v>
      </c>
      <c r="B205" t="str">
        <f t="shared" si="33"/>
        <v>37500</v>
      </c>
      <c r="C205" t="s">
        <v>16968</v>
      </c>
      <c r="D205" t="s">
        <v>19575</v>
      </c>
      <c r="F205" t="s">
        <v>19491</v>
      </c>
      <c r="H205" t="str">
        <f t="shared" si="29"/>
        <v>Soul Sabre</v>
      </c>
      <c r="I205" t="str">
        <f>VLOOKUP(F205,ItemDump!$A$2:$AQ$257,42,FALSE)</f>
        <v>[249, 2]</v>
      </c>
      <c r="J205" t="str">
        <f t="shared" si="27"/>
        <v>37500</v>
      </c>
      <c r="K205" t="str">
        <f t="shared" si="30"/>
        <v xml:space="preserve">[249, 2] : 37500, </v>
      </c>
      <c r="M205" t="str">
        <f t="shared" si="31"/>
        <v>159</v>
      </c>
      <c r="N205" t="s">
        <v>21881</v>
      </c>
      <c r="O205" t="str">
        <f t="shared" si="32"/>
        <v>159 : 37100,    # Moogle Suit</v>
      </c>
      <c r="Q205">
        <f t="shared" si="28"/>
        <v>159</v>
      </c>
      <c r="R205" t="str">
        <f>VLOOKUP(Q205,ItemDump!$AQ$2:$AR$257,2,FALSE)</f>
        <v>Moogle Suit</v>
      </c>
    </row>
    <row r="206" spans="1:18">
      <c r="A206" t="s">
        <v>19349</v>
      </c>
      <c r="B206" t="str">
        <f t="shared" si="33"/>
        <v>39500</v>
      </c>
      <c r="C206" t="s">
        <v>19490</v>
      </c>
      <c r="D206" t="s">
        <v>19576</v>
      </c>
      <c r="F206" t="s">
        <v>19492</v>
      </c>
      <c r="H206" t="str">
        <f t="shared" si="29"/>
        <v>ValiantKnife</v>
      </c>
      <c r="I206" t="str">
        <f>VLOOKUP(F206,ItemDump!$A$2:$AQ$257,42,FALSE)</f>
        <v>[168, 1]</v>
      </c>
      <c r="J206" t="str">
        <f t="shared" si="27"/>
        <v>39500</v>
      </c>
      <c r="K206" t="str">
        <f t="shared" si="30"/>
        <v xml:space="preserve">[168, 1] : 39500, </v>
      </c>
      <c r="M206" t="str">
        <f t="shared" si="31"/>
        <v>48</v>
      </c>
      <c r="N206" t="s">
        <v>21882</v>
      </c>
      <c r="O206" t="str">
        <f t="shared" si="32"/>
        <v>48 : 37500,    # Aura</v>
      </c>
      <c r="Q206">
        <f t="shared" si="28"/>
        <v>48</v>
      </c>
      <c r="R206" t="str">
        <f>VLOOKUP(Q206,ItemDump!$AQ$2:$AR$257,2,FALSE)</f>
        <v>Aura</v>
      </c>
    </row>
    <row r="207" spans="1:18">
      <c r="A207" t="s">
        <v>19350</v>
      </c>
      <c r="B207" t="str">
        <f t="shared" si="33"/>
        <v>39600</v>
      </c>
      <c r="C207" t="s">
        <v>16977</v>
      </c>
      <c r="D207" t="s">
        <v>19577</v>
      </c>
      <c r="F207" t="s">
        <v>16948</v>
      </c>
      <c r="H207" t="str">
        <f t="shared" si="29"/>
        <v>Rainbow Brsh</v>
      </c>
      <c r="I207" t="str">
        <f>VLOOKUP(F207,ItemDump!$A$2:$AQ$257,42,FALSE)</f>
        <v>[171, 5]</v>
      </c>
      <c r="J207" t="str">
        <f t="shared" si="27"/>
        <v>39600</v>
      </c>
      <c r="K207" t="str">
        <f t="shared" si="30"/>
        <v xml:space="preserve">[171, 5] : 39600, </v>
      </c>
      <c r="M207" t="str">
        <f t="shared" si="31"/>
        <v>23</v>
      </c>
      <c r="N207" t="s">
        <v>21883</v>
      </c>
      <c r="O207" t="str">
        <f t="shared" si="32"/>
        <v>23 : 39500,    # Ogre Nix</v>
      </c>
      <c r="Q207">
        <f t="shared" si="28"/>
        <v>23</v>
      </c>
      <c r="R207" t="str">
        <f>VLOOKUP(Q207,ItemDump!$AQ$2:$AR$257,2,FALSE)</f>
        <v>Ogre Nix</v>
      </c>
    </row>
    <row r="208" spans="1:18">
      <c r="A208" t="s">
        <v>19351</v>
      </c>
      <c r="B208" t="str">
        <f t="shared" si="33"/>
        <v>40400</v>
      </c>
      <c r="C208" t="s">
        <v>16887</v>
      </c>
      <c r="D208" t="s">
        <v>19578</v>
      </c>
      <c r="F208" t="s">
        <v>16961</v>
      </c>
      <c r="H208" t="str">
        <f t="shared" si="29"/>
        <v>Tabby Suit</v>
      </c>
      <c r="I208" t="str">
        <f>VLOOKUP(F208,ItemDump!$A$2:$AQ$257,42,FALSE)</f>
        <v>[50, 0]</v>
      </c>
      <c r="J208" t="str">
        <f t="shared" si="27"/>
        <v>40400</v>
      </c>
      <c r="K208" t="str">
        <f t="shared" si="30"/>
        <v xml:space="preserve">[50, 0] : 40400, </v>
      </c>
      <c r="M208" t="str">
        <f t="shared" si="31"/>
        <v>79</v>
      </c>
      <c r="N208" t="s">
        <v>21884</v>
      </c>
      <c r="O208" t="str">
        <f t="shared" si="32"/>
        <v>79 : 39600,    # Doom Darts</v>
      </c>
      <c r="Q208">
        <f t="shared" si="28"/>
        <v>79</v>
      </c>
      <c r="R208" t="str">
        <f>VLOOKUP(Q208,ItemDump!$AQ$2:$AR$257,2,FALSE)</f>
        <v>Doom Darts</v>
      </c>
    </row>
    <row r="209" spans="1:18">
      <c r="A209" t="s">
        <v>19352</v>
      </c>
      <c r="B209" t="str">
        <f t="shared" si="33"/>
        <v>40600</v>
      </c>
      <c r="C209" t="s">
        <v>16981</v>
      </c>
      <c r="D209" t="s">
        <v>19579</v>
      </c>
      <c r="F209" t="s">
        <v>19493</v>
      </c>
      <c r="H209" t="str">
        <f t="shared" si="29"/>
        <v>Chocobo Suit</v>
      </c>
      <c r="I209" t="str">
        <f>VLOOKUP(F209,ItemDump!$A$2:$AQ$257,42,FALSE)</f>
        <v>[15, 6]</v>
      </c>
      <c r="J209" t="str">
        <f t="shared" si="27"/>
        <v>40600</v>
      </c>
      <c r="K209" t="str">
        <f t="shared" si="30"/>
        <v xml:space="preserve">[15, 6] : 40600, </v>
      </c>
      <c r="M209" t="str">
        <f t="shared" si="31"/>
        <v>4</v>
      </c>
      <c r="N209" t="s">
        <v>21885</v>
      </c>
      <c r="O209" t="str">
        <f t="shared" si="32"/>
        <v>4 : 40400,    # ThiefKnife</v>
      </c>
      <c r="Q209">
        <f t="shared" si="28"/>
        <v>4</v>
      </c>
      <c r="R209" t="str">
        <f>VLOOKUP(Q209,ItemDump!$AQ$2:$AR$257,2,FALSE)</f>
        <v>ThiefKnife</v>
      </c>
    </row>
    <row r="210" spans="1:18">
      <c r="A210" t="s">
        <v>19353</v>
      </c>
      <c r="B210" t="str">
        <f t="shared" si="33"/>
        <v>40800</v>
      </c>
      <c r="C210" t="s">
        <v>16960</v>
      </c>
      <c r="D210" t="s">
        <v>19580</v>
      </c>
      <c r="F210" t="s">
        <v>15984</v>
      </c>
      <c r="H210" t="str">
        <f t="shared" si="29"/>
        <v>Moogle Suit</v>
      </c>
      <c r="I210" t="str">
        <f>VLOOKUP(F210,ItemDump!$A$2:$AQ$257,42,FALSE)</f>
        <v>[169, 2]</v>
      </c>
      <c r="J210" t="str">
        <f t="shared" si="27"/>
        <v>40800</v>
      </c>
      <c r="K210" t="str">
        <f t="shared" si="30"/>
        <v xml:space="preserve">[169, 2] : 40800, </v>
      </c>
      <c r="M210" t="str">
        <f t="shared" si="31"/>
        <v>88</v>
      </c>
      <c r="N210" t="s">
        <v>21886</v>
      </c>
      <c r="O210" t="str">
        <f t="shared" si="32"/>
        <v>88 : 40600,    # Dragon Claw</v>
      </c>
      <c r="Q210">
        <f t="shared" si="28"/>
        <v>88</v>
      </c>
      <c r="R210" t="str">
        <f>VLOOKUP(Q210,ItemDump!$AQ$2:$AR$257,2,FALSE)</f>
        <v>Dragon Claw</v>
      </c>
    </row>
    <row r="211" spans="1:18">
      <c r="A211" t="s">
        <v>19354</v>
      </c>
      <c r="B211" t="str">
        <f t="shared" si="33"/>
        <v>41200</v>
      </c>
      <c r="C211" t="s">
        <v>19491</v>
      </c>
      <c r="D211" t="s">
        <v>19581</v>
      </c>
      <c r="F211" t="s">
        <v>16910</v>
      </c>
      <c r="H211" t="str">
        <f t="shared" si="29"/>
        <v>Aura</v>
      </c>
      <c r="I211" t="str">
        <f>VLOOKUP(F211,ItemDump!$A$2:$AQ$257,42,FALSE)</f>
        <v>[145, 4]</v>
      </c>
      <c r="J211" t="str">
        <f t="shared" si="27"/>
        <v>41200</v>
      </c>
      <c r="K211" t="str">
        <f t="shared" si="30"/>
        <v xml:space="preserve">[145, 4] : 41200, </v>
      </c>
      <c r="M211" t="str">
        <f t="shared" si="31"/>
        <v>41</v>
      </c>
      <c r="N211" t="s">
        <v>21887</v>
      </c>
      <c r="O211" t="str">
        <f t="shared" si="32"/>
        <v>41 : 40800,    # Striker</v>
      </c>
      <c r="Q211">
        <f t="shared" si="28"/>
        <v>41</v>
      </c>
      <c r="R211" t="str">
        <f>VLOOKUP(Q211,ItemDump!$AQ$2:$AR$257,2,FALSE)</f>
        <v>Striker</v>
      </c>
    </row>
    <row r="212" spans="1:18">
      <c r="A212" t="s">
        <v>19355</v>
      </c>
      <c r="B212" t="str">
        <f t="shared" si="33"/>
        <v>42800</v>
      </c>
      <c r="C212" t="s">
        <v>16972</v>
      </c>
      <c r="D212" t="s">
        <v>19582</v>
      </c>
      <c r="F212" t="s">
        <v>16939</v>
      </c>
      <c r="H212" t="str">
        <f t="shared" si="29"/>
        <v>Red Jacket</v>
      </c>
      <c r="I212" t="str">
        <f>VLOOKUP(F212,ItemDump!$A$2:$AQ$257,42,FALSE)</f>
        <v>[115, 5]</v>
      </c>
      <c r="J212" t="str">
        <f t="shared" si="27"/>
        <v>42800</v>
      </c>
      <c r="K212" t="str">
        <f t="shared" si="30"/>
        <v xml:space="preserve">[115, 5] : 42800, </v>
      </c>
      <c r="M212" t="str">
        <f t="shared" si="31"/>
        <v>67</v>
      </c>
      <c r="N212" t="s">
        <v>21888</v>
      </c>
      <c r="O212" t="str">
        <f t="shared" si="32"/>
        <v>67 : 41200,    # Tack Star</v>
      </c>
      <c r="Q212">
        <f t="shared" si="28"/>
        <v>67</v>
      </c>
      <c r="R212" t="str">
        <f>VLOOKUP(Q212,ItemDump!$AQ$2:$AR$257,2,FALSE)</f>
        <v>Tack Star</v>
      </c>
    </row>
    <row r="213" spans="1:18">
      <c r="A213" t="s">
        <v>19356</v>
      </c>
      <c r="B213" t="str">
        <f t="shared" si="33"/>
        <v>43200</v>
      </c>
      <c r="C213" t="s">
        <v>19492</v>
      </c>
      <c r="D213" t="s">
        <v>19583</v>
      </c>
      <c r="F213" t="s">
        <v>19495</v>
      </c>
      <c r="H213" t="str">
        <f t="shared" si="29"/>
        <v>Ogre Nix</v>
      </c>
      <c r="I213" t="str">
        <f>VLOOKUP(F213,ItemDump!$A$2:$AQ$257,42,FALSE)</f>
        <v>[249, 2]</v>
      </c>
      <c r="J213" t="str">
        <f t="shared" si="27"/>
        <v>43200</v>
      </c>
      <c r="K213" t="str">
        <f t="shared" si="30"/>
        <v xml:space="preserve">[249, 2] : 43200, </v>
      </c>
      <c r="M213" t="str">
        <f t="shared" si="31"/>
        <v>76</v>
      </c>
      <c r="N213" t="s">
        <v>21889</v>
      </c>
      <c r="O213" t="str">
        <f t="shared" si="32"/>
        <v>76 : 42800,    # Wing Edge</v>
      </c>
      <c r="Q213">
        <f t="shared" si="28"/>
        <v>76</v>
      </c>
      <c r="R213" t="str">
        <f>VLOOKUP(Q213,ItemDump!$AQ$2:$AR$257,2,FALSE)</f>
        <v>Wing Edge</v>
      </c>
    </row>
    <row r="214" spans="1:18">
      <c r="A214" t="s">
        <v>19357</v>
      </c>
      <c r="B214" t="str">
        <f t="shared" si="33"/>
        <v>43700</v>
      </c>
      <c r="C214" t="s">
        <v>16948</v>
      </c>
      <c r="D214" t="s">
        <v>19584</v>
      </c>
      <c r="F214" t="s">
        <v>16891</v>
      </c>
      <c r="H214" t="str">
        <f t="shared" si="29"/>
        <v>Doom Darts</v>
      </c>
      <c r="I214" t="str">
        <f>VLOOKUP(F214,ItemDump!$A$2:$AQ$257,42,FALSE)</f>
        <v>[250, 2]</v>
      </c>
      <c r="J214" t="str">
        <f t="shared" si="27"/>
        <v>43700</v>
      </c>
      <c r="K214" t="str">
        <f t="shared" si="30"/>
        <v xml:space="preserve">[250, 2] : 43700, </v>
      </c>
      <c r="M214" t="str">
        <f t="shared" si="31"/>
        <v>49</v>
      </c>
      <c r="N214" t="s">
        <v>21890</v>
      </c>
      <c r="O214" t="str">
        <f t="shared" si="32"/>
        <v>49 : 43200,    # Strato</v>
      </c>
      <c r="Q214">
        <f t="shared" si="28"/>
        <v>49</v>
      </c>
      <c r="R214" t="str">
        <f>VLOOKUP(Q214,ItemDump!$AQ$2:$AR$257,2,FALSE)</f>
        <v>Strato</v>
      </c>
    </row>
    <row r="215" spans="1:18">
      <c r="A215" t="s">
        <v>19358</v>
      </c>
      <c r="B215" t="str">
        <f t="shared" si="33"/>
        <v>43800</v>
      </c>
      <c r="C215" t="s">
        <v>16961</v>
      </c>
      <c r="D215" t="s">
        <v>19585</v>
      </c>
      <c r="F215" t="s">
        <v>16953</v>
      </c>
      <c r="H215" t="str">
        <f t="shared" si="29"/>
        <v>ThiefKnife</v>
      </c>
      <c r="I215" t="str">
        <f>VLOOKUP(F215,ItemDump!$A$2:$AQ$257,42,FALSE)</f>
        <v>[229, 13]</v>
      </c>
      <c r="J215" t="str">
        <f t="shared" si="27"/>
        <v>43800</v>
      </c>
      <c r="K215" t="str">
        <f t="shared" si="30"/>
        <v xml:space="preserve">[229, 13] : 43800, </v>
      </c>
      <c r="M215" t="str">
        <f t="shared" si="31"/>
        <v>51</v>
      </c>
      <c r="N215" t="s">
        <v>21891</v>
      </c>
      <c r="O215" t="str">
        <f t="shared" si="32"/>
        <v>51 : 43700,    # Heal Rod</v>
      </c>
      <c r="Q215">
        <f t="shared" si="28"/>
        <v>51</v>
      </c>
      <c r="R215" t="str">
        <f>VLOOKUP(Q215,ItemDump!$AQ$2:$AR$257,2,FALSE)</f>
        <v>Heal Rod</v>
      </c>
    </row>
    <row r="216" spans="1:18">
      <c r="A216" t="s">
        <v>19359</v>
      </c>
      <c r="B216" t="str">
        <f t="shared" si="33"/>
        <v>43800</v>
      </c>
      <c r="C216" t="s">
        <v>19493</v>
      </c>
      <c r="D216" t="s">
        <v>19585</v>
      </c>
      <c r="F216" t="s">
        <v>19496</v>
      </c>
      <c r="H216" t="str">
        <f t="shared" si="29"/>
        <v>Dragon Claw</v>
      </c>
      <c r="I216" t="str">
        <f>VLOOKUP(F216,ItemDump!$A$2:$AQ$257,42,FALSE)</f>
        <v>[178, 0]</v>
      </c>
      <c r="J216" t="str">
        <f t="shared" si="27"/>
        <v>43800</v>
      </c>
      <c r="K216" t="str">
        <f t="shared" si="30"/>
        <v xml:space="preserve">[178, 0] : 43800, </v>
      </c>
      <c r="M216" t="str">
        <f t="shared" si="31"/>
        <v>200</v>
      </c>
      <c r="N216" t="s">
        <v>21892</v>
      </c>
      <c r="O216" t="str">
        <f t="shared" si="32"/>
        <v>200 : 43800,    # Pod Bracelet</v>
      </c>
      <c r="Q216">
        <f t="shared" si="28"/>
        <v>200</v>
      </c>
      <c r="R216" t="str">
        <f>VLOOKUP(Q216,ItemDump!$AQ$2:$AR$257,2,FALSE)</f>
        <v>Pod Bracelet</v>
      </c>
    </row>
    <row r="217" spans="1:18">
      <c r="A217" t="s">
        <v>19360</v>
      </c>
      <c r="B217" t="str">
        <f t="shared" si="33"/>
        <v>44000</v>
      </c>
      <c r="C217" t="s">
        <v>15984</v>
      </c>
      <c r="D217" t="s">
        <v>19586</v>
      </c>
      <c r="F217" t="s">
        <v>16924</v>
      </c>
      <c r="H217" t="str">
        <f t="shared" si="29"/>
        <v>Striker</v>
      </c>
      <c r="I217" t="str">
        <f>VLOOKUP(F217,ItemDump!$A$2:$AQ$257,42,FALSE)</f>
        <v>[16, 18]</v>
      </c>
      <c r="J217" t="str">
        <f t="shared" si="27"/>
        <v>44000</v>
      </c>
      <c r="K217" t="str">
        <f t="shared" si="30"/>
        <v xml:space="preserve">[16, 18] : 44000, </v>
      </c>
      <c r="M217" t="str">
        <f t="shared" si="31"/>
        <v>8</v>
      </c>
      <c r="N217" t="s">
        <v>21893</v>
      </c>
      <c r="O217" t="str">
        <f t="shared" si="32"/>
        <v>8 : 43800,    # Graedus</v>
      </c>
      <c r="Q217">
        <f t="shared" si="28"/>
        <v>8</v>
      </c>
      <c r="R217" t="str">
        <f>VLOOKUP(Q217,ItemDump!$AQ$2:$AR$257,2,FALSE)</f>
        <v>Graedus</v>
      </c>
    </row>
    <row r="218" spans="1:18">
      <c r="A218" t="s">
        <v>19361</v>
      </c>
      <c r="B218" t="str">
        <f t="shared" si="33"/>
        <v>44000</v>
      </c>
      <c r="C218" t="s">
        <v>16910</v>
      </c>
      <c r="D218" t="s">
        <v>19586</v>
      </c>
      <c r="F218" t="s">
        <v>19498</v>
      </c>
      <c r="H218" t="str">
        <f t="shared" si="29"/>
        <v>Tack Star</v>
      </c>
      <c r="I218" t="str">
        <f>VLOOKUP(F218,ItemDump!$A$2:$AQ$257,42,FALSE)</f>
        <v>[31, 6]</v>
      </c>
      <c r="J218" t="str">
        <f t="shared" si="27"/>
        <v>44000</v>
      </c>
      <c r="K218" t="str">
        <f t="shared" si="30"/>
        <v xml:space="preserve">[31, 6] : 44000, </v>
      </c>
      <c r="M218" t="str">
        <f t="shared" si="31"/>
        <v>239</v>
      </c>
      <c r="N218" t="s">
        <v>21894</v>
      </c>
      <c r="O218" t="str">
        <f t="shared" si="32"/>
        <v>239 : 44000,    # Megalixir</v>
      </c>
      <c r="Q218">
        <f t="shared" si="28"/>
        <v>239</v>
      </c>
      <c r="R218" t="str">
        <f>VLOOKUP(Q218,ItemDump!$AQ$2:$AR$257,2,FALSE)</f>
        <v>Megalixir</v>
      </c>
    </row>
    <row r="219" spans="1:18">
      <c r="A219" t="s">
        <v>19362</v>
      </c>
      <c r="B219" t="str">
        <f t="shared" si="33"/>
        <v>44400</v>
      </c>
      <c r="C219" t="s">
        <v>19494</v>
      </c>
      <c r="D219" t="s">
        <v>19587</v>
      </c>
      <c r="F219" t="s">
        <v>19503</v>
      </c>
      <c r="H219" t="str">
        <f t="shared" si="29"/>
        <v>Pearl Lance</v>
      </c>
      <c r="I219" t="str">
        <f>VLOOKUP(F219,ItemDump!$A$2:$AQ$257,42,FALSE)</f>
        <v>[155, 6]</v>
      </c>
      <c r="J219" t="str">
        <f t="shared" si="27"/>
        <v>44400</v>
      </c>
      <c r="K219" t="str">
        <f t="shared" si="30"/>
        <v xml:space="preserve">[155, 6] : 44400, </v>
      </c>
      <c r="M219" t="str">
        <f t="shared" si="31"/>
        <v>89</v>
      </c>
      <c r="N219" t="s">
        <v>21895</v>
      </c>
      <c r="O219" t="str">
        <f t="shared" si="32"/>
        <v>89 : 44000,    # Tiger Fangs</v>
      </c>
      <c r="Q219">
        <f t="shared" si="28"/>
        <v>89</v>
      </c>
      <c r="R219" t="str">
        <f>VLOOKUP(Q219,ItemDump!$AQ$2:$AR$257,2,FALSE)</f>
        <v>Tiger Fangs</v>
      </c>
    </row>
    <row r="220" spans="1:18">
      <c r="A220" t="s">
        <v>19363</v>
      </c>
      <c r="B220" t="str">
        <f t="shared" si="33"/>
        <v>44800</v>
      </c>
      <c r="C220" t="s">
        <v>16939</v>
      </c>
      <c r="D220" t="s">
        <v>19588</v>
      </c>
      <c r="F220" t="s">
        <v>16895</v>
      </c>
      <c r="H220" t="str">
        <f t="shared" si="29"/>
        <v>Wing Edge</v>
      </c>
      <c r="I220" t="str">
        <f>VLOOKUP(F220,ItemDump!$A$2:$AQ$257,42,FALSE)</f>
        <v>[96, 7]</v>
      </c>
      <c r="J220" t="str">
        <f t="shared" si="27"/>
        <v>44800</v>
      </c>
      <c r="K220" t="str">
        <f t="shared" si="30"/>
        <v xml:space="preserve">[96, 7] : 44800, </v>
      </c>
      <c r="M220" t="str">
        <f t="shared" si="31"/>
        <v>101</v>
      </c>
      <c r="N220" t="s">
        <v>21896</v>
      </c>
      <c r="O220" t="str">
        <f t="shared" si="32"/>
        <v>101 : 44400,    # TortoiseShld</v>
      </c>
      <c r="Q220">
        <f t="shared" si="28"/>
        <v>101</v>
      </c>
      <c r="R220" t="str">
        <f>VLOOKUP(Q220,ItemDump!$AQ$2:$AR$257,2,FALSE)</f>
        <v>TortoiseShld</v>
      </c>
    </row>
    <row r="221" spans="1:18">
      <c r="A221" t="s">
        <v>19364</v>
      </c>
      <c r="B221" t="str">
        <f t="shared" si="33"/>
        <v>44900</v>
      </c>
      <c r="C221" t="s">
        <v>19495</v>
      </c>
      <c r="D221" t="s">
        <v>19589</v>
      </c>
      <c r="F221" t="s">
        <v>19497</v>
      </c>
      <c r="H221" t="str">
        <f t="shared" si="29"/>
        <v>Strato</v>
      </c>
      <c r="I221" t="str">
        <f>VLOOKUP(F221,ItemDump!$A$2:$AQ$257,42,FALSE)</f>
        <v>[246, 1]</v>
      </c>
      <c r="J221" t="str">
        <f t="shared" si="27"/>
        <v>44900</v>
      </c>
      <c r="K221" t="str">
        <f t="shared" si="30"/>
        <v xml:space="preserve">[246, 1] : 44900, </v>
      </c>
      <c r="M221" t="str">
        <f t="shared" si="31"/>
        <v>120</v>
      </c>
      <c r="N221" t="s">
        <v>21897</v>
      </c>
      <c r="O221" t="str">
        <f t="shared" si="32"/>
        <v>120 : 44800,    # Red Cap</v>
      </c>
      <c r="Q221">
        <f t="shared" si="28"/>
        <v>120</v>
      </c>
      <c r="R221" t="str">
        <f>VLOOKUP(Q221,ItemDump!$AQ$2:$AR$257,2,FALSE)</f>
        <v>Red Cap</v>
      </c>
    </row>
    <row r="222" spans="1:18">
      <c r="A222" t="s">
        <v>19365</v>
      </c>
      <c r="B222" t="str">
        <f t="shared" si="33"/>
        <v>45000</v>
      </c>
      <c r="C222" t="s">
        <v>16891</v>
      </c>
      <c r="D222" t="s">
        <v>19590</v>
      </c>
      <c r="F222" t="s">
        <v>19494</v>
      </c>
      <c r="H222" t="str">
        <f t="shared" si="29"/>
        <v>Heal Rod</v>
      </c>
      <c r="I222" t="str">
        <f>VLOOKUP(F222,ItemDump!$A$2:$AQ$257,42,FALSE)</f>
        <v>[114, 2]</v>
      </c>
      <c r="J222" t="str">
        <f t="shared" si="27"/>
        <v>45000</v>
      </c>
      <c r="K222" t="str">
        <f t="shared" si="30"/>
        <v xml:space="preserve">[114, 2] : 45000, </v>
      </c>
      <c r="M222" t="str">
        <f t="shared" si="31"/>
        <v>25</v>
      </c>
      <c r="N222" t="s">
        <v>21898</v>
      </c>
      <c r="O222" t="str">
        <f t="shared" si="32"/>
        <v>25 : 44900,    # Scimitar</v>
      </c>
      <c r="Q222">
        <f t="shared" si="28"/>
        <v>25</v>
      </c>
      <c r="R222" t="str">
        <f>VLOOKUP(Q222,ItemDump!$AQ$2:$AR$257,2,FALSE)</f>
        <v>Scimitar</v>
      </c>
    </row>
    <row r="223" spans="1:18">
      <c r="A223" t="s">
        <v>19366</v>
      </c>
      <c r="B223" t="str">
        <f t="shared" si="33"/>
        <v>45000</v>
      </c>
      <c r="C223" t="s">
        <v>16953</v>
      </c>
      <c r="D223" t="s">
        <v>19590</v>
      </c>
      <c r="F223" t="s">
        <v>16972</v>
      </c>
      <c r="H223" t="str">
        <f t="shared" si="29"/>
        <v>Pod Bracelet</v>
      </c>
      <c r="I223" t="str">
        <f>VLOOKUP(F223,ItemDump!$A$2:$AQ$257,42,FALSE)</f>
        <v>[249, 7]</v>
      </c>
      <c r="J223" t="str">
        <f t="shared" si="27"/>
        <v>45000</v>
      </c>
      <c r="K223" t="str">
        <f t="shared" si="30"/>
        <v xml:space="preserve">[249, 7] : 45000, </v>
      </c>
      <c r="M223" t="str">
        <f t="shared" si="31"/>
        <v>33</v>
      </c>
      <c r="N223" t="s">
        <v>21899</v>
      </c>
      <c r="O223" t="str">
        <f t="shared" si="32"/>
        <v>33 : 45000,    # Pearl Lance</v>
      </c>
      <c r="Q223">
        <f t="shared" si="28"/>
        <v>33</v>
      </c>
      <c r="R223" t="str">
        <f>VLOOKUP(Q223,ItemDump!$AQ$2:$AR$257,2,FALSE)</f>
        <v>Pearl Lance</v>
      </c>
    </row>
    <row r="224" spans="1:18">
      <c r="A224" t="s">
        <v>19367</v>
      </c>
      <c r="B224" t="str">
        <f t="shared" si="33"/>
        <v>45000</v>
      </c>
      <c r="C224" t="s">
        <v>16924</v>
      </c>
      <c r="D224" t="s">
        <v>19590</v>
      </c>
      <c r="F224" t="s">
        <v>1232</v>
      </c>
      <c r="H224" t="str">
        <f t="shared" si="29"/>
        <v>Megalixir</v>
      </c>
      <c r="I224" t="str">
        <f>VLOOKUP(F224,ItemDump!$A$2:$AQ$257,42,FALSE)</f>
        <v>[198, 2]</v>
      </c>
      <c r="J224" t="str">
        <f t="shared" si="27"/>
        <v>45000</v>
      </c>
      <c r="K224" t="str">
        <f t="shared" si="30"/>
        <v xml:space="preserve">[198, 2] : 45000, </v>
      </c>
      <c r="M224" t="str">
        <f t="shared" si="31"/>
        <v>147</v>
      </c>
      <c r="N224" t="s">
        <v>21900</v>
      </c>
      <c r="O224" t="str">
        <f t="shared" si="32"/>
        <v>147 : 45000,    # Red Jacket</v>
      </c>
      <c r="Q224">
        <f t="shared" si="28"/>
        <v>147</v>
      </c>
      <c r="R224" t="str">
        <f>VLOOKUP(Q224,ItemDump!$AQ$2:$AR$257,2,FALSE)</f>
        <v>Red Jacket</v>
      </c>
    </row>
    <row r="225" spans="1:18">
      <c r="A225" t="s">
        <v>19368</v>
      </c>
      <c r="B225" t="str">
        <f t="shared" si="33"/>
        <v>45400</v>
      </c>
      <c r="C225" t="s">
        <v>19496</v>
      </c>
      <c r="D225" t="s">
        <v>19591</v>
      </c>
      <c r="F225" t="s">
        <v>16915</v>
      </c>
      <c r="H225" t="str">
        <f t="shared" si="29"/>
        <v>Graedus</v>
      </c>
      <c r="I225" t="str">
        <f>VLOOKUP(F225,ItemDump!$A$2:$AQ$257,42,FALSE)</f>
        <v>[249, 2]</v>
      </c>
      <c r="J225" t="str">
        <f t="shared" si="27"/>
        <v>45400</v>
      </c>
      <c r="K225" t="str">
        <f t="shared" si="30"/>
        <v xml:space="preserve">[249, 2] : 45400, </v>
      </c>
      <c r="M225" t="str">
        <f t="shared" si="31"/>
        <v>42</v>
      </c>
      <c r="N225" t="s">
        <v>21901</v>
      </c>
      <c r="O225" t="str">
        <f t="shared" si="32"/>
        <v>42 : 45000,    # Stunner</v>
      </c>
      <c r="Q225">
        <f t="shared" si="28"/>
        <v>42</v>
      </c>
      <c r="R225" t="str">
        <f>VLOOKUP(Q225,ItemDump!$AQ$2:$AR$257,2,FALSE)</f>
        <v>Stunner</v>
      </c>
    </row>
    <row r="226" spans="1:18">
      <c r="A226" t="s">
        <v>19369</v>
      </c>
      <c r="B226" t="str">
        <f t="shared" si="33"/>
        <v>45800</v>
      </c>
      <c r="C226" t="s">
        <v>19497</v>
      </c>
      <c r="D226" t="s">
        <v>19592</v>
      </c>
      <c r="F226" t="s">
        <v>19499</v>
      </c>
      <c r="H226" t="str">
        <f t="shared" si="29"/>
        <v>Scimitar</v>
      </c>
      <c r="I226" t="str">
        <f>VLOOKUP(F226,ItemDump!$A$2:$AQ$257,42,FALSE)</f>
        <v>[137, 2]</v>
      </c>
      <c r="J226" t="str">
        <f t="shared" si="27"/>
        <v>45800</v>
      </c>
      <c r="K226" t="str">
        <f t="shared" si="30"/>
        <v xml:space="preserve">[137, 2] : 45800, </v>
      </c>
      <c r="M226" t="str">
        <f t="shared" si="31"/>
        <v>50</v>
      </c>
      <c r="N226" t="s">
        <v>21902</v>
      </c>
      <c r="O226" t="str">
        <f t="shared" si="32"/>
        <v>50 : 45400,    # Sky Render</v>
      </c>
      <c r="Q226">
        <f t="shared" si="28"/>
        <v>50</v>
      </c>
      <c r="R226" t="str">
        <f>VLOOKUP(Q226,ItemDump!$AQ$2:$AR$257,2,FALSE)</f>
        <v>Sky Render</v>
      </c>
    </row>
    <row r="227" spans="1:18">
      <c r="A227" t="s">
        <v>19370</v>
      </c>
      <c r="B227" t="str">
        <f t="shared" si="33"/>
        <v>46500</v>
      </c>
      <c r="C227" t="s">
        <v>19498</v>
      </c>
      <c r="D227" t="s">
        <v>19593</v>
      </c>
      <c r="F227" t="s">
        <v>19501</v>
      </c>
      <c r="H227" t="str">
        <f t="shared" si="29"/>
        <v>Tiger Fangs</v>
      </c>
      <c r="I227" t="str">
        <f>VLOOKUP(F227,ItemDump!$A$2:$AQ$257,42,FALSE)</f>
        <v>[224, 1]</v>
      </c>
      <c r="J227" t="str">
        <f t="shared" si="27"/>
        <v>46500</v>
      </c>
      <c r="K227" t="str">
        <f t="shared" si="30"/>
        <v xml:space="preserve">[224, 1] : 46500, </v>
      </c>
      <c r="M227" t="str">
        <f t="shared" si="31"/>
        <v>35</v>
      </c>
      <c r="N227" t="s">
        <v>21903</v>
      </c>
      <c r="O227" t="str">
        <f t="shared" si="32"/>
        <v>35 : 45800,    # Aura Lance</v>
      </c>
      <c r="Q227">
        <f t="shared" si="28"/>
        <v>35</v>
      </c>
      <c r="R227" t="str">
        <f>VLOOKUP(Q227,ItemDump!$AQ$2:$AR$257,2,FALSE)</f>
        <v>Aura Lance</v>
      </c>
    </row>
    <row r="228" spans="1:18">
      <c r="A228" t="s">
        <v>19371</v>
      </c>
      <c r="B228" t="str">
        <f t="shared" si="33"/>
        <v>47000</v>
      </c>
      <c r="C228" t="s">
        <v>1232</v>
      </c>
      <c r="D228" t="s">
        <v>19594</v>
      </c>
      <c r="F228" t="s">
        <v>6105</v>
      </c>
      <c r="H228" t="str">
        <f t="shared" si="29"/>
        <v>Stunner</v>
      </c>
      <c r="I228" t="str">
        <f>VLOOKUP(F228,ItemDump!$A$2:$AQ$257,42,FALSE)</f>
        <v>[154, 6]</v>
      </c>
      <c r="J228" t="str">
        <f t="shared" si="27"/>
        <v>47000</v>
      </c>
      <c r="K228" t="str">
        <f t="shared" si="30"/>
        <v xml:space="preserve">[154, 6] : 47000, </v>
      </c>
      <c r="M228" t="str">
        <f t="shared" si="31"/>
        <v>24</v>
      </c>
      <c r="N228" t="s">
        <v>21904</v>
      </c>
      <c r="O228" t="str">
        <f t="shared" si="32"/>
        <v>24 : 46500,    # Excalibur</v>
      </c>
      <c r="Q228">
        <f t="shared" si="28"/>
        <v>24</v>
      </c>
      <c r="R228" t="str">
        <f>VLOOKUP(Q228,ItemDump!$AQ$2:$AR$257,2,FALSE)</f>
        <v>Excalibur</v>
      </c>
    </row>
    <row r="229" spans="1:18">
      <c r="A229" t="s">
        <v>19372</v>
      </c>
      <c r="B229" t="str">
        <f t="shared" si="33"/>
        <v>47700</v>
      </c>
      <c r="C229" t="s">
        <v>19499</v>
      </c>
      <c r="D229" t="s">
        <v>19595</v>
      </c>
      <c r="F229" t="s">
        <v>16978</v>
      </c>
      <c r="H229" t="str">
        <f t="shared" si="29"/>
        <v>Aura Lance</v>
      </c>
      <c r="I229" t="str">
        <f>VLOOKUP(F229,ItemDump!$A$2:$AQ$257,42,FALSE)</f>
        <v>[130, 16]</v>
      </c>
      <c r="J229" t="str">
        <f t="shared" si="27"/>
        <v>47700</v>
      </c>
      <c r="K229" t="str">
        <f t="shared" si="30"/>
        <v xml:space="preserve">[130, 16] : 47700, </v>
      </c>
      <c r="M229" t="str">
        <f t="shared" si="31"/>
        <v>100</v>
      </c>
      <c r="N229" t="s">
        <v>21905</v>
      </c>
      <c r="O229" t="str">
        <f t="shared" si="32"/>
        <v>100 : 47000,    # Genji Shld</v>
      </c>
      <c r="Q229">
        <f t="shared" si="28"/>
        <v>100</v>
      </c>
      <c r="R229" t="str">
        <f>VLOOKUP(Q229,ItemDump!$AQ$2:$AR$257,2,FALSE)</f>
        <v>Genji Shld</v>
      </c>
    </row>
    <row r="230" spans="1:18">
      <c r="A230" t="s">
        <v>19373</v>
      </c>
      <c r="B230" t="str">
        <f t="shared" si="33"/>
        <v>50400</v>
      </c>
      <c r="C230" t="s">
        <v>6105</v>
      </c>
      <c r="D230" t="s">
        <v>19596</v>
      </c>
      <c r="F230" t="s">
        <v>19506</v>
      </c>
      <c r="H230" t="str">
        <f t="shared" si="29"/>
        <v>Genji Shld</v>
      </c>
      <c r="I230" t="str">
        <f>VLOOKUP(F230,ItemDump!$A$2:$AQ$257,42,FALSE)</f>
        <v>[184, 6]</v>
      </c>
      <c r="J230" t="str">
        <f t="shared" si="27"/>
        <v>50400</v>
      </c>
      <c r="K230" t="str">
        <f t="shared" si="30"/>
        <v xml:space="preserve">[184, 6] : 50400, </v>
      </c>
      <c r="M230" t="str">
        <f t="shared" si="31"/>
        <v>102</v>
      </c>
      <c r="N230" t="s">
        <v>21906</v>
      </c>
      <c r="O230" t="str">
        <f t="shared" si="32"/>
        <v>102 : 50400,    # Cursed Shld</v>
      </c>
      <c r="Q230">
        <f t="shared" si="28"/>
        <v>102</v>
      </c>
      <c r="R230" t="str">
        <f>VLOOKUP(Q230,ItemDump!$AQ$2:$AR$257,2,FALSE)</f>
        <v>Cursed Shld</v>
      </c>
    </row>
    <row r="231" spans="1:18">
      <c r="A231" t="s">
        <v>19374</v>
      </c>
      <c r="B231" t="str">
        <f t="shared" si="33"/>
        <v>50500</v>
      </c>
      <c r="C231" t="s">
        <v>16984</v>
      </c>
      <c r="D231" t="s">
        <v>19597</v>
      </c>
      <c r="F231" t="s">
        <v>16904</v>
      </c>
      <c r="H231" t="str">
        <f t="shared" si="29"/>
        <v>Atma Weapon</v>
      </c>
      <c r="I231" t="str">
        <f>VLOOKUP(F231,ItemDump!$A$2:$AQ$257,42,FALSE)</f>
        <v>[221, 14]</v>
      </c>
      <c r="J231" t="str">
        <f t="shared" si="27"/>
        <v>50500</v>
      </c>
      <c r="K231" t="str">
        <f t="shared" si="30"/>
        <v xml:space="preserve">[221, 14] : 50500, </v>
      </c>
      <c r="M231" t="str">
        <f t="shared" si="31"/>
        <v>209</v>
      </c>
      <c r="N231" t="s">
        <v>21907</v>
      </c>
      <c r="O231" t="str">
        <f t="shared" si="32"/>
        <v>209 : 50500,    # Genji Glove</v>
      </c>
      <c r="Q231">
        <f t="shared" si="28"/>
        <v>209</v>
      </c>
      <c r="R231" t="str">
        <f>VLOOKUP(Q231,ItemDump!$AQ$2:$AR$257,2,FALSE)</f>
        <v>Genji Glove</v>
      </c>
    </row>
    <row r="232" spans="1:18">
      <c r="A232" t="s">
        <v>19375</v>
      </c>
      <c r="B232" t="str">
        <f t="shared" si="33"/>
        <v>53300</v>
      </c>
      <c r="C232" t="s">
        <v>19500</v>
      </c>
      <c r="D232" t="s">
        <v>19598</v>
      </c>
      <c r="F232" t="s">
        <v>16985</v>
      </c>
      <c r="H232" t="str">
        <f t="shared" si="29"/>
        <v>Cat Hood</v>
      </c>
      <c r="I232" t="str">
        <f>VLOOKUP(F232,ItemDump!$A$2:$AQ$257,42,FALSE)</f>
        <v>[214, 15]</v>
      </c>
      <c r="J232" t="str">
        <f t="shared" si="27"/>
        <v>53300</v>
      </c>
      <c r="K232" t="str">
        <f t="shared" si="30"/>
        <v xml:space="preserve">[214, 15] : 53300, </v>
      </c>
      <c r="M232" t="str">
        <f t="shared" si="31"/>
        <v>217</v>
      </c>
      <c r="N232" t="s">
        <v>21908</v>
      </c>
      <c r="O232" t="str">
        <f t="shared" si="32"/>
        <v>217 : 53300,    # Dragon Horn</v>
      </c>
      <c r="Q232">
        <f t="shared" si="28"/>
        <v>217</v>
      </c>
      <c r="R232" t="str">
        <f>VLOOKUP(Q232,ItemDump!$AQ$2:$AR$257,2,FALSE)</f>
        <v>Dragon Horn</v>
      </c>
    </row>
    <row r="233" spans="1:18">
      <c r="A233" t="s">
        <v>19376</v>
      </c>
      <c r="B233" t="str">
        <f t="shared" si="33"/>
        <v>55000</v>
      </c>
      <c r="C233" t="s">
        <v>16978</v>
      </c>
      <c r="D233" t="s">
        <v>19599</v>
      </c>
      <c r="F233" t="s">
        <v>16980</v>
      </c>
      <c r="H233" t="str">
        <f t="shared" si="29"/>
        <v>Moogle Charm</v>
      </c>
      <c r="I233" t="str">
        <f>VLOOKUP(F233,ItemDump!$A$2:$AQ$257,42,FALSE)</f>
        <v>[39, 8]</v>
      </c>
      <c r="J233" t="str">
        <f t="shared" si="27"/>
        <v>55000</v>
      </c>
      <c r="K233" t="str">
        <f t="shared" si="30"/>
        <v xml:space="preserve">[39, 8] : 55000, </v>
      </c>
      <c r="M233" t="str">
        <f t="shared" si="31"/>
        <v>154</v>
      </c>
      <c r="N233" t="s">
        <v>21909</v>
      </c>
      <c r="O233" t="str">
        <f t="shared" si="32"/>
        <v>154 : 55000,    # Genji Armor</v>
      </c>
      <c r="Q233">
        <f t="shared" si="28"/>
        <v>154</v>
      </c>
      <c r="R233" t="str">
        <f>VLOOKUP(Q233,ItemDump!$AQ$2:$AR$257,2,FALSE)</f>
        <v>Genji Armor</v>
      </c>
    </row>
    <row r="234" spans="1:18">
      <c r="A234" t="s">
        <v>19377</v>
      </c>
      <c r="B234" t="str">
        <f t="shared" si="33"/>
        <v>55000</v>
      </c>
      <c r="C234" t="s">
        <v>16971</v>
      </c>
      <c r="D234" t="s">
        <v>19599</v>
      </c>
      <c r="F234" t="s">
        <v>19505</v>
      </c>
      <c r="H234" t="str">
        <f t="shared" si="29"/>
        <v>Exp. Egg</v>
      </c>
      <c r="I234" t="str">
        <f>VLOOKUP(F234,ItemDump!$A$2:$AQ$257,42,FALSE)</f>
        <v>[189, 16]</v>
      </c>
      <c r="J234" t="str">
        <f t="shared" si="27"/>
        <v>55000</v>
      </c>
      <c r="K234" t="str">
        <f t="shared" si="30"/>
        <v xml:space="preserve">[189, 16] : 55000, </v>
      </c>
      <c r="M234" t="str">
        <f t="shared" si="31"/>
        <v>224</v>
      </c>
      <c r="N234" t="s">
        <v>21910</v>
      </c>
      <c r="O234" t="str">
        <f t="shared" si="32"/>
        <v>224 : 55000,    # Marvel Shoes</v>
      </c>
      <c r="Q234">
        <f t="shared" si="28"/>
        <v>224</v>
      </c>
      <c r="R234" t="str">
        <f>VLOOKUP(Q234,ItemDump!$AQ$2:$AR$257,2,FALSE)</f>
        <v>Marvel Shoes</v>
      </c>
    </row>
    <row r="235" spans="1:18">
      <c r="A235" t="s">
        <v>19378</v>
      </c>
      <c r="B235" t="str">
        <f t="shared" si="33"/>
        <v>56500</v>
      </c>
      <c r="C235" t="s">
        <v>16915</v>
      </c>
      <c r="D235" t="s">
        <v>19600</v>
      </c>
      <c r="F235" t="s">
        <v>19504</v>
      </c>
      <c r="H235" t="str">
        <f t="shared" si="29"/>
        <v>Sky Render</v>
      </c>
      <c r="I235" t="str">
        <f>VLOOKUP(F235,ItemDump!$A$2:$AQ$257,42,FALSE)</f>
        <v>[83, 4]</v>
      </c>
      <c r="J235" t="str">
        <f t="shared" si="27"/>
        <v>56500</v>
      </c>
      <c r="K235" t="str">
        <f t="shared" si="30"/>
        <v xml:space="preserve">[83, 4] : 56500, </v>
      </c>
      <c r="M235" t="str">
        <f t="shared" si="31"/>
        <v>60</v>
      </c>
      <c r="N235" t="s">
        <v>21911</v>
      </c>
      <c r="O235" t="str">
        <f t="shared" si="32"/>
        <v>60 : 56500,    # Magus Rod</v>
      </c>
      <c r="Q235">
        <f t="shared" si="28"/>
        <v>60</v>
      </c>
      <c r="R235" t="str">
        <f>VLOOKUP(Q235,ItemDump!$AQ$2:$AR$257,2,FALSE)</f>
        <v>Magus Rod</v>
      </c>
    </row>
    <row r="236" spans="1:18">
      <c r="A236" t="s">
        <v>19379</v>
      </c>
      <c r="B236" t="str">
        <f t="shared" si="33"/>
        <v>56700</v>
      </c>
      <c r="C236" t="s">
        <v>19501</v>
      </c>
      <c r="D236" t="s">
        <v>19601</v>
      </c>
      <c r="F236" t="s">
        <v>19487</v>
      </c>
      <c r="H236" t="str">
        <f t="shared" si="29"/>
        <v>Excalibur</v>
      </c>
      <c r="I236" t="str">
        <f>VLOOKUP(F236,ItemDump!$A$2:$AQ$257,42,FALSE)</f>
        <v>[168, 8]</v>
      </c>
      <c r="J236" t="str">
        <f t="shared" si="27"/>
        <v>56700</v>
      </c>
      <c r="K236" t="str">
        <f t="shared" si="30"/>
        <v xml:space="preserve">[168, 8] : 56700, </v>
      </c>
      <c r="M236" t="str">
        <f t="shared" si="31"/>
        <v>161</v>
      </c>
      <c r="N236" t="s">
        <v>21912</v>
      </c>
      <c r="O236" t="str">
        <f t="shared" si="32"/>
        <v>161 : 56700,    # BehemothSuit</v>
      </c>
      <c r="Q236">
        <f t="shared" si="28"/>
        <v>161</v>
      </c>
      <c r="R236" t="str">
        <f>VLOOKUP(Q236,ItemDump!$AQ$2:$AR$257,2,FALSE)</f>
        <v>BehemothSuit</v>
      </c>
    </row>
    <row r="237" spans="1:18">
      <c r="A237" t="s">
        <v>19380</v>
      </c>
      <c r="B237" t="str">
        <f t="shared" si="33"/>
        <v>59100</v>
      </c>
      <c r="C237" t="s">
        <v>16957</v>
      </c>
      <c r="D237" t="s">
        <v>19602</v>
      </c>
      <c r="F237" t="s">
        <v>17013</v>
      </c>
      <c r="H237" t="str">
        <f t="shared" si="29"/>
        <v>Flame Shld</v>
      </c>
      <c r="I237" t="str">
        <f>VLOOKUP(F237,ItemDump!$A$2:$AQ$257,42,FALSE)</f>
        <v>[183, 15]</v>
      </c>
      <c r="J237" t="str">
        <f t="shared" si="27"/>
        <v>59100</v>
      </c>
      <c r="K237" t="str">
        <f t="shared" si="30"/>
        <v xml:space="preserve">[183, 15] : 59100, </v>
      </c>
      <c r="M237" t="str">
        <f t="shared" si="31"/>
        <v>216</v>
      </c>
      <c r="N237" t="s">
        <v>21913</v>
      </c>
      <c r="O237" t="str">
        <f t="shared" si="32"/>
        <v>216 : 59100,    # Gem Box</v>
      </c>
      <c r="Q237">
        <f t="shared" si="28"/>
        <v>216</v>
      </c>
      <c r="R237" t="str">
        <f>VLOOKUP(Q237,ItemDump!$AQ$2:$AR$257,2,FALSE)</f>
        <v>Gem Box</v>
      </c>
    </row>
    <row r="238" spans="1:18">
      <c r="A238" t="s">
        <v>19381</v>
      </c>
      <c r="B238" t="str">
        <f t="shared" si="33"/>
        <v>59200</v>
      </c>
      <c r="C238" t="s">
        <v>16921</v>
      </c>
      <c r="D238" t="s">
        <v>19603</v>
      </c>
      <c r="F238" t="s">
        <v>19508</v>
      </c>
      <c r="H238" t="str">
        <f t="shared" si="29"/>
        <v>Ice Shld</v>
      </c>
      <c r="I238" t="str">
        <f>VLOOKUP(F238,ItemDump!$A$2:$AQ$257,42,FALSE)</f>
        <v>[238, 15]</v>
      </c>
      <c r="J238" t="str">
        <f t="shared" si="27"/>
        <v>59200</v>
      </c>
      <c r="K238" t="str">
        <f t="shared" si="30"/>
        <v xml:space="preserve">[238, 15] : 59200, </v>
      </c>
      <c r="M238" t="str">
        <f t="shared" si="31"/>
        <v>218</v>
      </c>
      <c r="N238" t="s">
        <v>21914</v>
      </c>
      <c r="O238" t="str">
        <f t="shared" si="32"/>
        <v>218 : 59200,    # Merit Award</v>
      </c>
      <c r="Q238">
        <f t="shared" si="28"/>
        <v>218</v>
      </c>
      <c r="R238" t="str">
        <f>VLOOKUP(Q238,ItemDump!$AQ$2:$AR$257,2,FALSE)</f>
        <v>Merit Award</v>
      </c>
    </row>
    <row r="239" spans="1:18">
      <c r="A239" t="s">
        <v>19382</v>
      </c>
      <c r="B239" t="str">
        <f t="shared" si="33"/>
        <v>60300</v>
      </c>
      <c r="C239" t="s">
        <v>19502</v>
      </c>
      <c r="D239" t="s">
        <v>19604</v>
      </c>
      <c r="F239" t="s">
        <v>16984</v>
      </c>
      <c r="H239" t="str">
        <f t="shared" si="29"/>
        <v>Snow Muffler</v>
      </c>
      <c r="I239" t="str">
        <f>VLOOKUP(F239,ItemDump!$A$2:$AQ$257,42,FALSE)</f>
        <v>[58, 2]</v>
      </c>
      <c r="J239" t="str">
        <f t="shared" si="27"/>
        <v>60300</v>
      </c>
      <c r="K239" t="str">
        <f t="shared" si="30"/>
        <v xml:space="preserve">[58, 2] : 60300, </v>
      </c>
      <c r="M239" t="str">
        <f t="shared" si="31"/>
        <v>28</v>
      </c>
      <c r="N239" t="s">
        <v>21915</v>
      </c>
      <c r="O239" t="str">
        <f t="shared" si="32"/>
        <v>28 : 60300,    # Atma Weapon</v>
      </c>
      <c r="Q239">
        <f t="shared" si="28"/>
        <v>28</v>
      </c>
      <c r="R239" t="str">
        <f>VLOOKUP(Q239,ItemDump!$AQ$2:$AR$257,2,FALSE)</f>
        <v>Atma Weapon</v>
      </c>
    </row>
    <row r="240" spans="1:18">
      <c r="A240" t="s">
        <v>19383</v>
      </c>
      <c r="B240" t="str">
        <f t="shared" si="33"/>
        <v>61600</v>
      </c>
      <c r="C240" t="s">
        <v>19503</v>
      </c>
      <c r="D240" t="s">
        <v>19605</v>
      </c>
      <c r="F240" t="s">
        <v>19500</v>
      </c>
      <c r="H240" t="str">
        <f t="shared" si="29"/>
        <v>TortoiseShld</v>
      </c>
      <c r="I240" t="str">
        <f>VLOOKUP(F240,ItemDump!$A$2:$AQ$257,42,FALSE)</f>
        <v>[114, 7]</v>
      </c>
      <c r="J240" t="str">
        <f t="shared" si="27"/>
        <v>61600</v>
      </c>
      <c r="K240" t="str">
        <f t="shared" si="30"/>
        <v xml:space="preserve">[114, 7] : 61600, </v>
      </c>
      <c r="M240" t="str">
        <f t="shared" si="31"/>
        <v>128</v>
      </c>
      <c r="N240" t="s">
        <v>21916</v>
      </c>
      <c r="O240" t="str">
        <f t="shared" si="32"/>
        <v>128 : 61600,    # Cat Hood</v>
      </c>
      <c r="Q240">
        <f t="shared" si="28"/>
        <v>128</v>
      </c>
      <c r="R240" t="str">
        <f>VLOOKUP(Q240,ItemDump!$AQ$2:$AR$257,2,FALSE)</f>
        <v>Cat Hood</v>
      </c>
    </row>
    <row r="241" spans="1:18">
      <c r="A241" t="s">
        <v>19384</v>
      </c>
      <c r="B241" t="str">
        <f t="shared" si="33"/>
        <v>64300</v>
      </c>
      <c r="C241" t="s">
        <v>19504</v>
      </c>
      <c r="D241" t="s">
        <v>19606</v>
      </c>
      <c r="F241" t="s">
        <v>16950</v>
      </c>
      <c r="H241" t="str">
        <f t="shared" si="29"/>
        <v>Magus Rod</v>
      </c>
      <c r="I241" t="str">
        <f>VLOOKUP(F241,ItemDump!$A$2:$AQ$257,42,FALSE)</f>
        <v>[28, 8]</v>
      </c>
      <c r="J241" t="str">
        <f t="shared" si="27"/>
        <v>64300</v>
      </c>
      <c r="K241" t="str">
        <f t="shared" si="30"/>
        <v xml:space="preserve">[28, 8] : 64300, </v>
      </c>
      <c r="M241" t="str">
        <f t="shared" si="31"/>
        <v>148</v>
      </c>
      <c r="N241" t="s">
        <v>21917</v>
      </c>
      <c r="O241" t="str">
        <f t="shared" si="32"/>
        <v>148 : 64300,    # Force Armor</v>
      </c>
      <c r="Q241">
        <f t="shared" si="28"/>
        <v>148</v>
      </c>
      <c r="R241" t="str">
        <f>VLOOKUP(Q241,ItemDump!$AQ$2:$AR$257,2,FALSE)</f>
        <v>Force Armor</v>
      </c>
    </row>
    <row r="242" spans="1:18">
      <c r="A242" t="s">
        <v>19385</v>
      </c>
      <c r="B242" t="str">
        <f t="shared" si="33"/>
        <v>64300</v>
      </c>
      <c r="C242" t="s">
        <v>16944</v>
      </c>
      <c r="D242" t="s">
        <v>19606</v>
      </c>
      <c r="F242" t="s">
        <v>19502</v>
      </c>
      <c r="H242" t="str">
        <f t="shared" si="29"/>
        <v>Thunder Shld</v>
      </c>
      <c r="I242" t="str">
        <f>VLOOKUP(F242,ItemDump!$A$2:$AQ$257,42,FALSE)</f>
        <v>[190, 8]</v>
      </c>
      <c r="J242" t="str">
        <f t="shared" si="27"/>
        <v>64300</v>
      </c>
      <c r="K242" t="str">
        <f t="shared" si="30"/>
        <v xml:space="preserve">[190, 8] : 64300, </v>
      </c>
      <c r="M242" t="str">
        <f t="shared" si="31"/>
        <v>162</v>
      </c>
      <c r="N242" t="s">
        <v>21918</v>
      </c>
      <c r="O242" t="str">
        <f t="shared" si="32"/>
        <v>162 : 64300,    # Snow Muffler</v>
      </c>
      <c r="Q242">
        <f t="shared" si="28"/>
        <v>162</v>
      </c>
      <c r="R242" t="str">
        <f>VLOOKUP(Q242,ItemDump!$AQ$2:$AR$257,2,FALSE)</f>
        <v>Snow Muffler</v>
      </c>
    </row>
    <row r="243" spans="1:18">
      <c r="A243" t="s">
        <v>19386</v>
      </c>
      <c r="B243" t="str">
        <f t="shared" si="33"/>
        <v>65000</v>
      </c>
      <c r="C243" t="s">
        <v>19505</v>
      </c>
      <c r="D243" t="s">
        <v>19607</v>
      </c>
      <c r="F243" t="s">
        <v>16965</v>
      </c>
      <c r="H243" t="str">
        <f t="shared" si="29"/>
        <v>Marvel Shoes</v>
      </c>
      <c r="I243" t="str">
        <f>VLOOKUP(F243,ItemDump!$A$2:$AQ$257,42,FALSE)</f>
        <v>[32, 6]</v>
      </c>
      <c r="J243" t="str">
        <f t="shared" si="27"/>
        <v>65000</v>
      </c>
      <c r="K243" t="str">
        <f t="shared" si="30"/>
        <v xml:space="preserve">[32, 6] : 65000, </v>
      </c>
      <c r="M243" t="str">
        <f t="shared" si="31"/>
        <v>94</v>
      </c>
      <c r="N243" t="s">
        <v>21919</v>
      </c>
      <c r="O243" t="str">
        <f t="shared" si="32"/>
        <v>94 : 65000,    # Aegis Shld</v>
      </c>
      <c r="Q243">
        <f t="shared" si="28"/>
        <v>94</v>
      </c>
      <c r="R243" t="str">
        <f>VLOOKUP(Q243,ItemDump!$AQ$2:$AR$257,2,FALSE)</f>
        <v>Aegis Shld</v>
      </c>
    </row>
    <row r="244" spans="1:18">
      <c r="A244" t="s">
        <v>19387</v>
      </c>
      <c r="B244" t="str">
        <f t="shared" si="33"/>
        <v>66900</v>
      </c>
      <c r="C244" t="s">
        <v>16950</v>
      </c>
      <c r="D244" t="s">
        <v>19608</v>
      </c>
      <c r="F244" t="s">
        <v>19509</v>
      </c>
      <c r="H244" t="str">
        <f t="shared" si="29"/>
        <v>Force Armor</v>
      </c>
      <c r="I244" t="str">
        <f>VLOOKUP(F244,ItemDump!$A$2:$AQ$257,42,FALSE)</f>
        <v>[112, 14]</v>
      </c>
      <c r="J244" t="str">
        <f t="shared" si="27"/>
        <v>66900</v>
      </c>
      <c r="K244" t="str">
        <f t="shared" si="30"/>
        <v xml:space="preserve">[112, 14] : 66900, </v>
      </c>
      <c r="M244" t="str">
        <f t="shared" si="31"/>
        <v>206</v>
      </c>
      <c r="N244" t="s">
        <v>21920</v>
      </c>
      <c r="O244" t="str">
        <f t="shared" si="32"/>
        <v>206 : 66900,    # Economizer</v>
      </c>
      <c r="Q244">
        <f t="shared" si="28"/>
        <v>206</v>
      </c>
      <c r="R244" t="str">
        <f>VLOOKUP(Q244,ItemDump!$AQ$2:$AR$257,2,FALSE)</f>
        <v>Economizer</v>
      </c>
    </row>
    <row r="245" spans="1:18">
      <c r="A245" t="s">
        <v>19388</v>
      </c>
      <c r="B245" t="str">
        <f t="shared" si="33"/>
        <v>75000</v>
      </c>
      <c r="C245" t="s">
        <v>17013</v>
      </c>
      <c r="D245" t="s">
        <v>19609</v>
      </c>
      <c r="F245" t="s">
        <v>16931</v>
      </c>
      <c r="H245" t="str">
        <f t="shared" si="29"/>
        <v>Gem Box</v>
      </c>
      <c r="I245" t="str">
        <f>VLOOKUP(F245,ItemDump!$A$2:$AQ$257,42,FALSE)</f>
        <v>[215, 6]</v>
      </c>
      <c r="J245" t="str">
        <f t="shared" si="27"/>
        <v>75000</v>
      </c>
      <c r="K245" t="str">
        <f t="shared" si="30"/>
        <v xml:space="preserve">[215, 6] : 75000, </v>
      </c>
      <c r="M245" t="str">
        <f t="shared" si="31"/>
        <v>104</v>
      </c>
      <c r="N245" t="s">
        <v>21921</v>
      </c>
      <c r="O245" t="str">
        <f t="shared" si="32"/>
        <v>104 : 75000,    # Force Shld</v>
      </c>
      <c r="Q245">
        <f t="shared" si="28"/>
        <v>104</v>
      </c>
      <c r="R245" t="str">
        <f>VLOOKUP(Q245,ItemDump!$AQ$2:$AR$257,2,FALSE)</f>
        <v>Force Shld</v>
      </c>
    </row>
    <row r="246" spans="1:18">
      <c r="A246" t="s">
        <v>19389</v>
      </c>
      <c r="B246" t="str">
        <f t="shared" si="33"/>
        <v>77700</v>
      </c>
      <c r="C246" t="s">
        <v>16969</v>
      </c>
      <c r="D246" t="s">
        <v>19610</v>
      </c>
      <c r="F246" t="s">
        <v>16957</v>
      </c>
      <c r="H246" t="str">
        <f t="shared" si="29"/>
        <v>Fixed Dice</v>
      </c>
      <c r="I246" t="str">
        <f>VLOOKUP(F246,ItemDump!$A$2:$AQ$257,42,FALSE)</f>
        <v>[62, 6]</v>
      </c>
      <c r="J246" t="str">
        <f t="shared" si="27"/>
        <v>77700</v>
      </c>
      <c r="K246" t="str">
        <f t="shared" si="30"/>
        <v xml:space="preserve">[62, 6] : 77700, </v>
      </c>
      <c r="M246" t="str">
        <f t="shared" si="31"/>
        <v>96</v>
      </c>
      <c r="N246" t="s">
        <v>21922</v>
      </c>
      <c r="O246" t="str">
        <f t="shared" si="32"/>
        <v>96 : 77700,    # Flame Shld</v>
      </c>
      <c r="Q246">
        <f t="shared" si="28"/>
        <v>96</v>
      </c>
      <c r="R246" t="str">
        <f>VLOOKUP(Q246,ItemDump!$AQ$2:$AR$257,2,FALSE)</f>
        <v>Flame Shld</v>
      </c>
    </row>
    <row r="247" spans="1:18">
      <c r="A247" t="s">
        <v>19390</v>
      </c>
      <c r="B247" t="str">
        <f t="shared" si="33"/>
        <v>79600</v>
      </c>
      <c r="C247" t="s">
        <v>16965</v>
      </c>
      <c r="D247" t="s">
        <v>19611</v>
      </c>
      <c r="F247" t="s">
        <v>16921</v>
      </c>
      <c r="H247" t="str">
        <f t="shared" si="29"/>
        <v>Aegis Shld</v>
      </c>
      <c r="I247" t="str">
        <f>VLOOKUP(F247,ItemDump!$A$2:$AQ$257,42,FALSE)</f>
        <v>[92, 6]</v>
      </c>
      <c r="J247" t="str">
        <f t="shared" si="27"/>
        <v>79600</v>
      </c>
      <c r="K247" t="str">
        <f t="shared" si="30"/>
        <v xml:space="preserve">[92, 6] : 79600, </v>
      </c>
      <c r="M247" t="str">
        <f t="shared" si="31"/>
        <v>97</v>
      </c>
      <c r="N247" t="s">
        <v>21923</v>
      </c>
      <c r="O247" t="str">
        <f t="shared" si="32"/>
        <v>97 : 79600,    # Ice Shld</v>
      </c>
      <c r="Q247">
        <f t="shared" si="28"/>
        <v>97</v>
      </c>
      <c r="R247" t="str">
        <f>VLOOKUP(Q247,ItemDump!$AQ$2:$AR$257,2,FALSE)</f>
        <v>Ice Shld</v>
      </c>
    </row>
    <row r="248" spans="1:18">
      <c r="A248" t="s">
        <v>19391</v>
      </c>
      <c r="B248" t="str">
        <f t="shared" si="33"/>
        <v>83800</v>
      </c>
      <c r="C248" t="s">
        <v>16974</v>
      </c>
      <c r="D248" t="s">
        <v>19612</v>
      </c>
      <c r="F248" t="s">
        <v>16944</v>
      </c>
      <c r="H248" t="str">
        <f t="shared" si="29"/>
        <v>Minerva</v>
      </c>
      <c r="I248" t="str">
        <f>VLOOKUP(F248,ItemDump!$A$2:$AQ$257,42,FALSE)</f>
        <v>[121, 6]</v>
      </c>
      <c r="J248" t="str">
        <f t="shared" si="27"/>
        <v>83800</v>
      </c>
      <c r="K248" t="str">
        <f t="shared" si="30"/>
        <v xml:space="preserve">[121, 6] : 83800, </v>
      </c>
      <c r="M248" t="str">
        <f t="shared" si="31"/>
        <v>98</v>
      </c>
      <c r="N248" t="s">
        <v>21924</v>
      </c>
      <c r="O248" t="str">
        <f t="shared" si="32"/>
        <v>98 : 83800,    # Thunder Shld</v>
      </c>
      <c r="Q248">
        <f t="shared" si="28"/>
        <v>98</v>
      </c>
      <c r="R248" t="str">
        <f>VLOOKUP(Q248,ItemDump!$AQ$2:$AR$257,2,FALSE)</f>
        <v>Thunder Shld</v>
      </c>
    </row>
    <row r="249" spans="1:18">
      <c r="A249" t="s">
        <v>19392</v>
      </c>
      <c r="B249" t="str">
        <f t="shared" si="33"/>
        <v>91600</v>
      </c>
      <c r="C249" t="s">
        <v>19506</v>
      </c>
      <c r="D249" t="s">
        <v>19613</v>
      </c>
      <c r="F249" t="s">
        <v>16969</v>
      </c>
      <c r="H249" t="str">
        <f t="shared" si="29"/>
        <v>Cursed Shld</v>
      </c>
      <c r="I249" t="str">
        <f>VLOOKUP(F249,ItemDump!$A$2:$AQ$257,42,FALSE)</f>
        <v>[222, 5]</v>
      </c>
      <c r="J249" t="str">
        <f t="shared" si="27"/>
        <v>91600</v>
      </c>
      <c r="K249" t="str">
        <f t="shared" si="30"/>
        <v xml:space="preserve">[222, 5] : 91600, </v>
      </c>
      <c r="M249" t="str">
        <f t="shared" si="31"/>
        <v>82</v>
      </c>
      <c r="N249" t="s">
        <v>21925</v>
      </c>
      <c r="O249" t="str">
        <f t="shared" si="32"/>
        <v>82 : 91600,    # Fixed Dice</v>
      </c>
      <c r="Q249">
        <f t="shared" si="28"/>
        <v>82</v>
      </c>
      <c r="R249" t="str">
        <f>VLOOKUP(Q249,ItemDump!$AQ$2:$AR$257,2,FALSE)</f>
        <v>Fixed Dice</v>
      </c>
    </row>
    <row r="250" spans="1:18">
      <c r="A250" t="s">
        <v>19393</v>
      </c>
      <c r="B250" t="str">
        <f t="shared" si="33"/>
        <v>95500</v>
      </c>
      <c r="C250" t="s">
        <v>1215</v>
      </c>
      <c r="D250" t="s">
        <v>19614</v>
      </c>
      <c r="F250" t="s">
        <v>19490</v>
      </c>
      <c r="H250" t="str">
        <f t="shared" si="29"/>
        <v>Ragnarok</v>
      </c>
      <c r="I250" t="str">
        <f>VLOOKUP(F250,ItemDump!$A$2:$AQ$257,42,FALSE)</f>
        <v>[194, 0]</v>
      </c>
      <c r="J250" t="str">
        <f t="shared" si="27"/>
        <v>95500</v>
      </c>
      <c r="K250" t="str">
        <f t="shared" si="30"/>
        <v xml:space="preserve">[194, 0] : 95500, </v>
      </c>
      <c r="M250" t="str">
        <f t="shared" si="31"/>
        <v>9</v>
      </c>
      <c r="N250" t="s">
        <v>21926</v>
      </c>
      <c r="O250" t="str">
        <f t="shared" si="32"/>
        <v>9 : 95500,    # ValiantKnife</v>
      </c>
      <c r="Q250">
        <f t="shared" si="28"/>
        <v>9</v>
      </c>
      <c r="R250" t="str">
        <f>VLOOKUP(Q250,ItemDump!$AQ$2:$AR$257,2,FALSE)</f>
        <v>ValiantKnife</v>
      </c>
    </row>
    <row r="251" spans="1:18">
      <c r="A251" t="s">
        <v>19394</v>
      </c>
      <c r="B251" t="str">
        <f t="shared" si="33"/>
        <v>125000</v>
      </c>
      <c r="C251" t="s">
        <v>19507</v>
      </c>
      <c r="D251" t="s">
        <v>19615</v>
      </c>
      <c r="F251" t="s">
        <v>19507</v>
      </c>
      <c r="H251" t="str">
        <f t="shared" si="29"/>
        <v>Offering</v>
      </c>
      <c r="I251" t="str">
        <f>VLOOKUP(F251,ItemDump!$A$2:$AQ$257,42,FALSE)</f>
        <v>[20, 15]</v>
      </c>
      <c r="J251" t="str">
        <f t="shared" si="27"/>
        <v>125000</v>
      </c>
      <c r="K251" t="str">
        <f t="shared" si="30"/>
        <v xml:space="preserve">[20, 15] : 125000, </v>
      </c>
      <c r="M251" t="str">
        <f t="shared" si="31"/>
        <v>211</v>
      </c>
      <c r="N251" t="s">
        <v>21927</v>
      </c>
      <c r="O251" t="str">
        <f t="shared" si="32"/>
        <v>211 : 125000,    # Offering</v>
      </c>
      <c r="Q251">
        <f t="shared" si="28"/>
        <v>211</v>
      </c>
      <c r="R251" t="str">
        <f>VLOOKUP(Q251,ItemDump!$AQ$2:$AR$257,2,FALSE)</f>
        <v>Offering</v>
      </c>
    </row>
    <row r="252" spans="1:18">
      <c r="A252" t="s">
        <v>19395</v>
      </c>
      <c r="B252" t="str">
        <f t="shared" si="33"/>
        <v>125000</v>
      </c>
      <c r="C252" t="s">
        <v>19508</v>
      </c>
      <c r="D252" t="s">
        <v>19615</v>
      </c>
      <c r="F252" t="s">
        <v>16974</v>
      </c>
      <c r="H252" t="str">
        <f t="shared" si="29"/>
        <v>Merit Award</v>
      </c>
      <c r="I252" t="str">
        <f>VLOOKUP(F252,ItemDump!$A$2:$AQ$257,42,FALSE)</f>
        <v>[69, 8]</v>
      </c>
      <c r="J252" t="str">
        <f t="shared" si="27"/>
        <v>125000</v>
      </c>
      <c r="K252" t="str">
        <f t="shared" si="30"/>
        <v xml:space="preserve">[69, 8] : 125000, </v>
      </c>
      <c r="M252" t="str">
        <f t="shared" si="31"/>
        <v>156</v>
      </c>
      <c r="N252" t="s">
        <v>21928</v>
      </c>
      <c r="O252" t="str">
        <f t="shared" si="32"/>
        <v>156 : 125000,    # Minerva</v>
      </c>
      <c r="Q252">
        <f t="shared" si="28"/>
        <v>156</v>
      </c>
      <c r="R252" t="str">
        <f>VLOOKUP(Q252,ItemDump!$AQ$2:$AR$257,2,FALSE)</f>
        <v>Minerva</v>
      </c>
    </row>
    <row r="253" spans="1:18">
      <c r="A253" t="s">
        <v>19396</v>
      </c>
      <c r="B253" t="str">
        <f t="shared" si="33"/>
        <v>125100</v>
      </c>
      <c r="C253" t="s">
        <v>19509</v>
      </c>
      <c r="D253" t="s">
        <v>19616</v>
      </c>
      <c r="F253" t="s">
        <v>1215</v>
      </c>
      <c r="H253" t="str">
        <f t="shared" si="29"/>
        <v>Economizer</v>
      </c>
      <c r="I253" t="str">
        <f>VLOOKUP(F253,ItemDump!$A$2:$AQ$257,42,FALSE)</f>
        <v>[35, 2]</v>
      </c>
      <c r="J253" t="str">
        <f t="shared" si="27"/>
        <v>125100</v>
      </c>
      <c r="K253" t="str">
        <f t="shared" si="30"/>
        <v xml:space="preserve">[35, 2] : 125100, </v>
      </c>
      <c r="M253" t="str">
        <f t="shared" si="31"/>
        <v>27</v>
      </c>
      <c r="N253" t="s">
        <v>21929</v>
      </c>
      <c r="O253" t="str">
        <f t="shared" si="32"/>
        <v>27 : 125100,    # Ragnarok</v>
      </c>
      <c r="Q253">
        <f t="shared" si="28"/>
        <v>27</v>
      </c>
      <c r="R253" t="str">
        <f>VLOOKUP(Q253,ItemDump!$AQ$2:$AR$257,2,FALSE)</f>
        <v>Ragnarok</v>
      </c>
    </row>
    <row r="254" spans="1:18">
      <c r="A254" t="s">
        <v>19397</v>
      </c>
      <c r="B254" t="str">
        <f t="shared" si="33"/>
        <v>137500</v>
      </c>
      <c r="C254" t="s">
        <v>16931</v>
      </c>
      <c r="D254" t="s">
        <v>19617</v>
      </c>
      <c r="F254" t="s">
        <v>16971</v>
      </c>
      <c r="H254" t="str">
        <f t="shared" si="29"/>
        <v>Force Shld</v>
      </c>
      <c r="I254" t="str">
        <f>VLOOKUP(F254,ItemDump!$A$2:$AQ$257,42,FALSE)</f>
        <v>[62, 17]</v>
      </c>
      <c r="J254" t="str">
        <f t="shared" si="27"/>
        <v>137500</v>
      </c>
      <c r="K254" t="str">
        <f t="shared" si="30"/>
        <v xml:space="preserve">[62, 17] : 137500, </v>
      </c>
      <c r="M254" t="str">
        <f t="shared" si="31"/>
        <v>228</v>
      </c>
      <c r="N254" t="s">
        <v>21930</v>
      </c>
      <c r="O254" t="str">
        <f t="shared" si="32"/>
        <v>228 : 137500,    # Exp. Egg</v>
      </c>
      <c r="Q254">
        <f t="shared" si="28"/>
        <v>228</v>
      </c>
      <c r="R254" t="str">
        <f>VLOOKUP(Q254,ItemDump!$AQ$2:$AR$257,2,FALSE)</f>
        <v>Exp. Egg</v>
      </c>
    </row>
    <row r="255" spans="1:18">
      <c r="A255" t="s">
        <v>19398</v>
      </c>
      <c r="B255" t="str">
        <f t="shared" si="33"/>
        <v>175500</v>
      </c>
      <c r="C255" t="s">
        <v>19510</v>
      </c>
      <c r="D255" t="s">
        <v>19618</v>
      </c>
      <c r="F255" t="s">
        <v>19510</v>
      </c>
      <c r="H255" t="str">
        <f t="shared" si="29"/>
        <v>Illumina</v>
      </c>
      <c r="I255" t="str">
        <f>VLOOKUP(F255,ItemDump!$A$2:$AQ$257,42,FALSE)</f>
        <v>[17, 2]</v>
      </c>
      <c r="J255" t="str">
        <f t="shared" si="27"/>
        <v>175500</v>
      </c>
      <c r="K255" t="str">
        <f t="shared" si="30"/>
        <v xml:space="preserve">[17, 2] : 175500, </v>
      </c>
      <c r="M255" t="str">
        <f t="shared" si="31"/>
        <v>26</v>
      </c>
      <c r="N255" t="s">
        <v>21931</v>
      </c>
      <c r="O255" t="str">
        <f t="shared" si="32"/>
        <v>26 : 175500,    # Illumina</v>
      </c>
      <c r="Q255">
        <f t="shared" si="28"/>
        <v>26</v>
      </c>
      <c r="R255" t="str">
        <f>VLOOKUP(Q255,ItemDump!$AQ$2:$AR$257,2,FALSE)</f>
        <v>Illumina</v>
      </c>
    </row>
    <row r="256" spans="1:18">
      <c r="A256" t="s">
        <v>19399</v>
      </c>
      <c r="B256" t="str">
        <f t="shared" si="33"/>
        <v>190900</v>
      </c>
      <c r="C256" t="s">
        <v>19511</v>
      </c>
      <c r="D256" t="s">
        <v>19619</v>
      </c>
      <c r="F256" t="s">
        <v>19511</v>
      </c>
      <c r="H256" t="str">
        <f t="shared" si="29"/>
        <v>Paladin Shld</v>
      </c>
      <c r="I256" t="str">
        <f>VLOOKUP(F256,ItemDump!$A$2:$AQ$257,42,FALSE)</f>
        <v>[194, 6]</v>
      </c>
      <c r="J256" t="str">
        <f t="shared" si="27"/>
        <v>190900</v>
      </c>
      <c r="K256" t="str">
        <f t="shared" si="30"/>
        <v xml:space="preserve">[194, 6] : 190900, </v>
      </c>
      <c r="M256" t="str">
        <f t="shared" si="31"/>
        <v>103</v>
      </c>
      <c r="N256" t="s">
        <v>21932</v>
      </c>
      <c r="O256" t="str">
        <f t="shared" si="32"/>
        <v>103 : 190900,    # Paladin Shld</v>
      </c>
      <c r="Q256">
        <f t="shared" si="28"/>
        <v>103</v>
      </c>
      <c r="R256" t="str">
        <f>VLOOKUP(Q256,ItemDump!$AQ$2:$AR$257,2,FALSE)</f>
        <v>Paladin Shld</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29"/>
  <dimension ref="A1:V513"/>
  <sheetViews>
    <sheetView workbookViewId="0">
      <selection activeCell="H1" sqref="H1"/>
    </sheetView>
  </sheetViews>
  <sheetFormatPr defaultRowHeight="15.75"/>
  <cols>
    <col min="1" max="1" width="30.140625" style="32" customWidth="1"/>
    <col min="2" max="3" width="10.28515625" style="32" customWidth="1"/>
    <col min="4" max="4" width="15" style="32" bestFit="1" customWidth="1"/>
    <col min="5" max="9" width="9.140625" style="32"/>
    <col min="10" max="10" width="20.140625" style="32" customWidth="1"/>
    <col min="11" max="16384" width="9.140625" style="32"/>
  </cols>
  <sheetData>
    <row r="1" spans="1:22" ht="32.25" thickBot="1">
      <c r="A1" s="32" t="s">
        <v>20170</v>
      </c>
      <c r="D1" s="32" t="s">
        <v>51</v>
      </c>
      <c r="E1" s="32" t="s">
        <v>20169</v>
      </c>
      <c r="F1" s="32" t="s">
        <v>14860</v>
      </c>
      <c r="G1" s="41" t="s">
        <v>20168</v>
      </c>
      <c r="J1" s="38"/>
      <c r="K1" s="37" t="s">
        <v>20167</v>
      </c>
      <c r="L1" s="37" t="s">
        <v>20166</v>
      </c>
      <c r="N1" s="32" t="s">
        <v>20165</v>
      </c>
      <c r="O1" s="32" t="s">
        <v>20164</v>
      </c>
      <c r="P1" s="32" t="s">
        <v>20163</v>
      </c>
      <c r="Q1" s="32" t="s">
        <v>20162</v>
      </c>
      <c r="T1" s="32" t="s">
        <v>20161</v>
      </c>
      <c r="U1" s="32" t="s">
        <v>20160</v>
      </c>
    </row>
    <row r="2" spans="1:22" ht="16.5" thickBot="1">
      <c r="A2" s="32" t="s">
        <v>20159</v>
      </c>
      <c r="B2" s="32">
        <f t="shared" ref="B2:B65" si="0">FIND(":",A2)</f>
        <v>9</v>
      </c>
      <c r="C2" s="32">
        <f t="shared" ref="C2:C65" si="1">FIND("|",A2)</f>
        <v>14</v>
      </c>
      <c r="D2" s="32" t="str">
        <f t="shared" ref="D2:D65" si="2">MID(A2,1,B2-1)</f>
        <v>Shuriken</v>
      </c>
      <c r="E2" s="32" t="str">
        <f t="shared" ref="E2:E65" si="3">MID(A2,B2+2,C2-B2-2)</f>
        <v xml:space="preserve">29 </v>
      </c>
      <c r="F2" s="32" t="str">
        <f t="shared" ref="F2:F65" si="4">MID(A2,C2+2,LEN(A2))</f>
        <v>29</v>
      </c>
      <c r="J2" s="36" t="s">
        <v>20158</v>
      </c>
      <c r="K2" s="35"/>
      <c r="L2" s="35"/>
      <c r="S2" s="32">
        <v>1</v>
      </c>
      <c r="T2" s="32">
        <v>1</v>
      </c>
      <c r="V2" s="32" t="str">
        <f t="shared" ref="V2:V65" si="5">DEC2BIN(S2)</f>
        <v>1</v>
      </c>
    </row>
    <row r="3" spans="1:22" ht="16.5" thickBot="1">
      <c r="A3" s="32" t="s">
        <v>20157</v>
      </c>
      <c r="B3" s="32">
        <f t="shared" si="0"/>
        <v>6</v>
      </c>
      <c r="C3" s="32">
        <f t="shared" si="1"/>
        <v>11</v>
      </c>
      <c r="D3" s="32" t="str">
        <f t="shared" si="2"/>
        <v>Tonic</v>
      </c>
      <c r="E3" s="32" t="str">
        <f t="shared" si="3"/>
        <v xml:space="preserve">41 </v>
      </c>
      <c r="F3" s="32" t="str">
        <f t="shared" si="4"/>
        <v>41</v>
      </c>
      <c r="J3" s="34" t="s">
        <v>16889</v>
      </c>
      <c r="K3" s="33">
        <v>26</v>
      </c>
      <c r="L3" s="33">
        <v>180</v>
      </c>
      <c r="N3" s="32">
        <f t="shared" ref="N3:N34" si="6">MIN(K3, 255-K3)</f>
        <v>26</v>
      </c>
      <c r="O3" s="32">
        <f t="shared" ref="O3:O34" si="7">ROUNDDOWN(N3/3,0)</f>
        <v>8</v>
      </c>
      <c r="P3" s="32">
        <f t="shared" ref="P3:P34" si="8">K3-O3</f>
        <v>18</v>
      </c>
      <c r="Q3" s="32">
        <f t="shared" ref="Q3:Q34" si="9">K3-O3+O3*2</f>
        <v>34</v>
      </c>
      <c r="S3" s="32">
        <v>2</v>
      </c>
      <c r="T3" s="32">
        <v>2</v>
      </c>
      <c r="V3" s="32" t="str">
        <f t="shared" si="5"/>
        <v>10</v>
      </c>
    </row>
    <row r="4" spans="1:22" ht="16.5" thickBot="1">
      <c r="A4" s="32" t="s">
        <v>20156</v>
      </c>
      <c r="B4" s="32">
        <f t="shared" si="0"/>
        <v>9</v>
      </c>
      <c r="C4" s="32">
        <f t="shared" si="1"/>
        <v>14</v>
      </c>
      <c r="D4" s="32" t="str">
        <f t="shared" si="2"/>
        <v>Antidote</v>
      </c>
      <c r="E4" s="32" t="str">
        <f t="shared" si="3"/>
        <v xml:space="preserve">42 </v>
      </c>
      <c r="F4" s="32" t="str">
        <f t="shared" si="4"/>
        <v>42</v>
      </c>
      <c r="J4" s="34" t="s">
        <v>19413</v>
      </c>
      <c r="K4" s="33">
        <v>30</v>
      </c>
      <c r="L4" s="33">
        <v>180</v>
      </c>
      <c r="N4" s="32">
        <f t="shared" si="6"/>
        <v>30</v>
      </c>
      <c r="O4" s="32">
        <f t="shared" si="7"/>
        <v>10</v>
      </c>
      <c r="P4" s="32">
        <f t="shared" si="8"/>
        <v>20</v>
      </c>
      <c r="Q4" s="32">
        <f t="shared" si="9"/>
        <v>40</v>
      </c>
      <c r="S4" s="32">
        <v>3</v>
      </c>
      <c r="T4" s="32">
        <v>3</v>
      </c>
      <c r="V4" s="32" t="str">
        <f t="shared" si="5"/>
        <v>11</v>
      </c>
    </row>
    <row r="5" spans="1:22" ht="16.5" thickBot="1">
      <c r="A5" s="32" t="s">
        <v>20155</v>
      </c>
      <c r="B5" s="32">
        <f t="shared" si="0"/>
        <v>12</v>
      </c>
      <c r="C5" s="32">
        <f t="shared" si="1"/>
        <v>17</v>
      </c>
      <c r="D5" s="32" t="str">
        <f t="shared" si="2"/>
        <v>Leather Hat</v>
      </c>
      <c r="E5" s="32" t="str">
        <f t="shared" si="3"/>
        <v xml:space="preserve">57 </v>
      </c>
      <c r="F5" s="32" t="str">
        <f t="shared" si="4"/>
        <v>57</v>
      </c>
      <c r="J5" s="34" t="s">
        <v>15709</v>
      </c>
      <c r="K5" s="33">
        <v>59</v>
      </c>
      <c r="L5" s="33">
        <v>180</v>
      </c>
      <c r="N5" s="32">
        <f t="shared" si="6"/>
        <v>59</v>
      </c>
      <c r="O5" s="32">
        <f t="shared" si="7"/>
        <v>19</v>
      </c>
      <c r="P5" s="32">
        <f t="shared" si="8"/>
        <v>40</v>
      </c>
      <c r="Q5" s="32">
        <f t="shared" si="9"/>
        <v>78</v>
      </c>
      <c r="S5" s="32">
        <v>4</v>
      </c>
      <c r="T5" s="32">
        <v>4</v>
      </c>
      <c r="V5" s="32" t="str">
        <f t="shared" si="5"/>
        <v>100</v>
      </c>
    </row>
    <row r="6" spans="1:22" ht="16.5" thickBot="1">
      <c r="A6" s="32" t="s">
        <v>20154</v>
      </c>
      <c r="B6" s="32">
        <f t="shared" si="0"/>
        <v>8</v>
      </c>
      <c r="C6" s="32">
        <f t="shared" si="1"/>
        <v>13</v>
      </c>
      <c r="D6" s="32" t="str">
        <f t="shared" si="2"/>
        <v>Eyedrop</v>
      </c>
      <c r="E6" s="32" t="str">
        <f t="shared" si="3"/>
        <v xml:space="preserve">58 </v>
      </c>
      <c r="F6" s="32" t="str">
        <f t="shared" si="4"/>
        <v>58</v>
      </c>
      <c r="J6" s="34" t="s">
        <v>16956</v>
      </c>
      <c r="K6" s="33">
        <v>76</v>
      </c>
      <c r="L6" s="33">
        <v>180</v>
      </c>
      <c r="N6" s="32">
        <f t="shared" si="6"/>
        <v>76</v>
      </c>
      <c r="O6" s="32">
        <f t="shared" si="7"/>
        <v>25</v>
      </c>
      <c r="P6" s="32">
        <f t="shared" si="8"/>
        <v>51</v>
      </c>
      <c r="Q6" s="32">
        <f t="shared" si="9"/>
        <v>101</v>
      </c>
      <c r="S6" s="32">
        <v>5</v>
      </c>
      <c r="T6" s="32">
        <v>5</v>
      </c>
      <c r="V6" s="32" t="str">
        <f t="shared" si="5"/>
        <v>101</v>
      </c>
    </row>
    <row r="7" spans="1:22" ht="16.5" thickBot="1">
      <c r="A7" s="32" t="s">
        <v>20153</v>
      </c>
      <c r="B7" s="32">
        <f t="shared" si="0"/>
        <v>10</v>
      </c>
      <c r="C7" s="32">
        <f t="shared" si="1"/>
        <v>16</v>
      </c>
      <c r="D7" s="32" t="str">
        <f t="shared" si="2"/>
        <v>Hair Band</v>
      </c>
      <c r="E7" s="32" t="str">
        <f t="shared" si="3"/>
        <v xml:space="preserve">114 </v>
      </c>
      <c r="F7" s="32" t="str">
        <f t="shared" si="4"/>
        <v>114</v>
      </c>
      <c r="J7" s="34" t="s">
        <v>20152</v>
      </c>
      <c r="K7" s="33">
        <v>88</v>
      </c>
      <c r="L7" s="33">
        <v>180</v>
      </c>
      <c r="N7" s="32">
        <f t="shared" si="6"/>
        <v>88</v>
      </c>
      <c r="O7" s="32">
        <f t="shared" si="7"/>
        <v>29</v>
      </c>
      <c r="P7" s="32">
        <f t="shared" si="8"/>
        <v>59</v>
      </c>
      <c r="Q7" s="32">
        <f t="shared" si="9"/>
        <v>117</v>
      </c>
      <c r="S7" s="32">
        <v>6</v>
      </c>
      <c r="T7" s="32">
        <v>6</v>
      </c>
      <c r="V7" s="32" t="str">
        <f t="shared" si="5"/>
        <v>110</v>
      </c>
    </row>
    <row r="8" spans="1:22" ht="16.5" thickBot="1">
      <c r="A8" s="32" t="s">
        <v>20151</v>
      </c>
      <c r="B8" s="32">
        <f t="shared" si="0"/>
        <v>12</v>
      </c>
      <c r="C8" s="32">
        <f t="shared" si="1"/>
        <v>18</v>
      </c>
      <c r="D8" s="32" t="str">
        <f t="shared" si="2"/>
        <v>Echo Screen</v>
      </c>
      <c r="E8" s="32" t="str">
        <f t="shared" si="3"/>
        <v xml:space="preserve">129 </v>
      </c>
      <c r="F8" s="32" t="str">
        <f t="shared" si="4"/>
        <v>129</v>
      </c>
      <c r="J8" s="34" t="s">
        <v>16897</v>
      </c>
      <c r="K8" s="33">
        <v>106</v>
      </c>
      <c r="L8" s="33">
        <v>180</v>
      </c>
      <c r="N8" s="32">
        <f t="shared" si="6"/>
        <v>106</v>
      </c>
      <c r="O8" s="32">
        <f t="shared" si="7"/>
        <v>35</v>
      </c>
      <c r="P8" s="32">
        <f t="shared" si="8"/>
        <v>71</v>
      </c>
      <c r="Q8" s="32">
        <f t="shared" si="9"/>
        <v>141</v>
      </c>
      <c r="S8" s="32">
        <v>7</v>
      </c>
      <c r="T8" s="32">
        <v>7</v>
      </c>
      <c r="V8" s="32" t="str">
        <f t="shared" si="5"/>
        <v>111</v>
      </c>
    </row>
    <row r="9" spans="1:22" ht="16.5" thickBot="1">
      <c r="A9" s="32" t="s">
        <v>20150</v>
      </c>
      <c r="B9" s="32">
        <f t="shared" si="0"/>
        <v>8</v>
      </c>
      <c r="C9" s="32">
        <f t="shared" si="1"/>
        <v>14</v>
      </c>
      <c r="D9" s="32" t="str">
        <f t="shared" si="2"/>
        <v>Buckler</v>
      </c>
      <c r="E9" s="32" t="str">
        <f t="shared" si="3"/>
        <v xml:space="preserve">156 </v>
      </c>
      <c r="F9" s="32" t="str">
        <f t="shared" si="4"/>
        <v>156</v>
      </c>
      <c r="J9" s="34" t="s">
        <v>19490</v>
      </c>
      <c r="K9" s="33">
        <v>145</v>
      </c>
      <c r="L9" s="33">
        <v>180</v>
      </c>
      <c r="N9" s="32">
        <f t="shared" si="6"/>
        <v>110</v>
      </c>
      <c r="O9" s="32">
        <f t="shared" si="7"/>
        <v>36</v>
      </c>
      <c r="P9" s="32">
        <f t="shared" si="8"/>
        <v>109</v>
      </c>
      <c r="Q9" s="32">
        <f t="shared" si="9"/>
        <v>181</v>
      </c>
      <c r="S9" s="32">
        <v>8</v>
      </c>
      <c r="T9" s="32">
        <v>0</v>
      </c>
      <c r="V9" s="32" t="str">
        <f t="shared" si="5"/>
        <v>1000</v>
      </c>
    </row>
    <row r="10" spans="1:22" ht="16.5" thickBot="1">
      <c r="A10" s="32" t="s">
        <v>20149</v>
      </c>
      <c r="B10" s="32">
        <f t="shared" si="0"/>
        <v>13</v>
      </c>
      <c r="C10" s="32">
        <f t="shared" si="1"/>
        <v>19</v>
      </c>
      <c r="D10" s="32" t="str">
        <f t="shared" si="2"/>
        <v>LeatherArmor</v>
      </c>
      <c r="E10" s="32" t="str">
        <f t="shared" si="3"/>
        <v xml:space="preserve">163 </v>
      </c>
      <c r="F10" s="32" t="str">
        <f t="shared" si="4"/>
        <v>163</v>
      </c>
      <c r="J10" s="34" t="s">
        <v>16927</v>
      </c>
      <c r="K10" s="33">
        <v>146</v>
      </c>
      <c r="L10" s="33">
        <v>180</v>
      </c>
      <c r="N10" s="32">
        <f t="shared" si="6"/>
        <v>109</v>
      </c>
      <c r="O10" s="32">
        <f t="shared" si="7"/>
        <v>36</v>
      </c>
      <c r="P10" s="32">
        <f t="shared" si="8"/>
        <v>110</v>
      </c>
      <c r="Q10" s="32">
        <f t="shared" si="9"/>
        <v>182</v>
      </c>
      <c r="S10" s="32">
        <v>9</v>
      </c>
      <c r="T10" s="32">
        <v>-1</v>
      </c>
      <c r="V10" s="32" t="str">
        <f t="shared" si="5"/>
        <v>1001</v>
      </c>
    </row>
    <row r="11" spans="1:22" ht="16.5" thickBot="1">
      <c r="A11" s="32" t="s">
        <v>20148</v>
      </c>
      <c r="B11" s="32">
        <f t="shared" si="0"/>
        <v>11</v>
      </c>
      <c r="C11" s="32">
        <f t="shared" si="1"/>
        <v>17</v>
      </c>
      <c r="D11" s="32" t="str">
        <f t="shared" si="2"/>
        <v>Dried Meat</v>
      </c>
      <c r="E11" s="32" t="str">
        <f t="shared" si="3"/>
        <v xml:space="preserve">168 </v>
      </c>
      <c r="F11" s="32" t="str">
        <f t="shared" si="4"/>
        <v>168</v>
      </c>
      <c r="J11" s="34" t="s">
        <v>19478</v>
      </c>
      <c r="K11" s="33">
        <v>164</v>
      </c>
      <c r="L11" s="33">
        <v>180</v>
      </c>
      <c r="N11" s="32">
        <f t="shared" si="6"/>
        <v>91</v>
      </c>
      <c r="O11" s="32">
        <f t="shared" si="7"/>
        <v>30</v>
      </c>
      <c r="P11" s="32">
        <f t="shared" si="8"/>
        <v>134</v>
      </c>
      <c r="Q11" s="32">
        <f t="shared" si="9"/>
        <v>194</v>
      </c>
      <c r="S11" s="32">
        <v>10</v>
      </c>
      <c r="T11" s="32">
        <v>-2</v>
      </c>
      <c r="V11" s="32" t="str">
        <f t="shared" si="5"/>
        <v>1010</v>
      </c>
    </row>
    <row r="12" spans="1:22" ht="16.5" thickBot="1">
      <c r="A12" s="32" t="s">
        <v>20147</v>
      </c>
      <c r="B12" s="32">
        <f t="shared" si="0"/>
        <v>13</v>
      </c>
      <c r="C12" s="32">
        <f t="shared" si="1"/>
        <v>19</v>
      </c>
      <c r="D12" s="32" t="str">
        <f t="shared" si="2"/>
        <v>Green Cherry</v>
      </c>
      <c r="E12" s="32" t="str">
        <f t="shared" si="3"/>
        <v xml:space="preserve">177 </v>
      </c>
      <c r="F12" s="32" t="str">
        <f t="shared" si="4"/>
        <v>177</v>
      </c>
      <c r="J12" s="34" t="s">
        <v>19496</v>
      </c>
      <c r="K12" s="33">
        <v>204</v>
      </c>
      <c r="L12" s="33">
        <v>180</v>
      </c>
      <c r="N12" s="32">
        <f t="shared" si="6"/>
        <v>51</v>
      </c>
      <c r="O12" s="32">
        <f t="shared" si="7"/>
        <v>17</v>
      </c>
      <c r="P12" s="32">
        <f t="shared" si="8"/>
        <v>187</v>
      </c>
      <c r="Q12" s="32">
        <f t="shared" si="9"/>
        <v>221</v>
      </c>
      <c r="S12" s="32">
        <v>11</v>
      </c>
      <c r="T12" s="32">
        <v>-3</v>
      </c>
      <c r="V12" s="32" t="str">
        <f t="shared" si="5"/>
        <v>1011</v>
      </c>
    </row>
    <row r="13" spans="1:22" ht="16.5" thickBot="1">
      <c r="A13" s="32" t="s">
        <v>20146</v>
      </c>
      <c r="B13" s="32">
        <f t="shared" si="0"/>
        <v>5</v>
      </c>
      <c r="C13" s="32">
        <f t="shared" si="1"/>
        <v>11</v>
      </c>
      <c r="D13" s="32" t="str">
        <f t="shared" si="2"/>
        <v>Dirk</v>
      </c>
      <c r="E13" s="32" t="str">
        <f t="shared" si="3"/>
        <v xml:space="preserve">181 </v>
      </c>
      <c r="F13" s="32" t="str">
        <f t="shared" si="4"/>
        <v>181</v>
      </c>
      <c r="J13" s="36" t="s">
        <v>20145</v>
      </c>
      <c r="K13" s="35"/>
      <c r="L13" s="35"/>
      <c r="N13" s="32">
        <f t="shared" si="6"/>
        <v>255</v>
      </c>
      <c r="O13" s="32">
        <f t="shared" si="7"/>
        <v>85</v>
      </c>
      <c r="P13" s="32">
        <f t="shared" si="8"/>
        <v>-85</v>
      </c>
      <c r="Q13" s="32">
        <f t="shared" si="9"/>
        <v>85</v>
      </c>
      <c r="S13" s="32">
        <v>12</v>
      </c>
      <c r="T13" s="32">
        <v>-4</v>
      </c>
      <c r="V13" s="32" t="str">
        <f t="shared" si="5"/>
        <v>1100</v>
      </c>
    </row>
    <row r="14" spans="1:22" ht="16.5" thickBot="1">
      <c r="A14" s="32" t="s">
        <v>20144</v>
      </c>
      <c r="B14" s="32">
        <f t="shared" si="0"/>
        <v>13</v>
      </c>
      <c r="C14" s="32">
        <f t="shared" si="1"/>
        <v>19</v>
      </c>
      <c r="D14" s="32" t="str">
        <f t="shared" si="2"/>
        <v>Kung Fu Suit</v>
      </c>
      <c r="E14" s="32" t="str">
        <f t="shared" si="3"/>
        <v xml:space="preserve">192 </v>
      </c>
      <c r="F14" s="32" t="str">
        <f t="shared" si="4"/>
        <v>192</v>
      </c>
      <c r="J14" s="34" t="s">
        <v>16912</v>
      </c>
      <c r="K14" s="33">
        <v>38</v>
      </c>
      <c r="L14" s="33">
        <v>150</v>
      </c>
      <c r="N14" s="32">
        <f t="shared" si="6"/>
        <v>38</v>
      </c>
      <c r="O14" s="32">
        <f t="shared" si="7"/>
        <v>12</v>
      </c>
      <c r="P14" s="32">
        <f t="shared" si="8"/>
        <v>26</v>
      </c>
      <c r="Q14" s="32">
        <f t="shared" si="9"/>
        <v>50</v>
      </c>
      <c r="S14" s="32">
        <v>13</v>
      </c>
      <c r="T14" s="32">
        <v>-5</v>
      </c>
      <c r="V14" s="32" t="str">
        <f t="shared" si="5"/>
        <v>1101</v>
      </c>
    </row>
    <row r="15" spans="1:22" ht="16.5" thickBot="1">
      <c r="A15" s="32" t="s">
        <v>20143</v>
      </c>
      <c r="B15" s="32">
        <f t="shared" si="0"/>
        <v>11</v>
      </c>
      <c r="C15" s="32">
        <f t="shared" si="1"/>
        <v>17</v>
      </c>
      <c r="D15" s="32" t="str">
        <f t="shared" si="2"/>
        <v>Inviz Edge</v>
      </c>
      <c r="E15" s="32" t="str">
        <f t="shared" si="3"/>
        <v xml:space="preserve">208 </v>
      </c>
      <c r="F15" s="32" t="str">
        <f t="shared" si="4"/>
        <v>208</v>
      </c>
      <c r="J15" s="34" t="s">
        <v>16973</v>
      </c>
      <c r="K15" s="33">
        <v>54</v>
      </c>
      <c r="L15" s="33">
        <v>150</v>
      </c>
      <c r="N15" s="32">
        <f t="shared" si="6"/>
        <v>54</v>
      </c>
      <c r="O15" s="32">
        <f t="shared" si="7"/>
        <v>18</v>
      </c>
      <c r="P15" s="32">
        <f t="shared" si="8"/>
        <v>36</v>
      </c>
      <c r="Q15" s="32">
        <f t="shared" si="9"/>
        <v>72</v>
      </c>
      <c r="S15" s="32">
        <v>14</v>
      </c>
      <c r="T15" s="32">
        <v>-6</v>
      </c>
      <c r="V15" s="32" t="str">
        <f t="shared" si="5"/>
        <v>1110</v>
      </c>
    </row>
    <row r="16" spans="1:22" ht="16.5" thickBot="1">
      <c r="A16" s="32" t="s">
        <v>20142</v>
      </c>
      <c r="B16" s="32">
        <f t="shared" si="0"/>
        <v>12</v>
      </c>
      <c r="C16" s="32">
        <f t="shared" si="1"/>
        <v>18</v>
      </c>
      <c r="D16" s="32" t="str">
        <f t="shared" si="2"/>
        <v>Cotton Robe</v>
      </c>
      <c r="E16" s="32" t="str">
        <f t="shared" si="3"/>
        <v xml:space="preserve">229 </v>
      </c>
      <c r="F16" s="32" t="str">
        <f t="shared" si="4"/>
        <v>229</v>
      </c>
      <c r="J16" s="34" t="s">
        <v>16914</v>
      </c>
      <c r="K16" s="33">
        <v>55</v>
      </c>
      <c r="L16" s="33">
        <v>150</v>
      </c>
      <c r="N16" s="32">
        <f t="shared" si="6"/>
        <v>55</v>
      </c>
      <c r="O16" s="32">
        <f t="shared" si="7"/>
        <v>18</v>
      </c>
      <c r="P16" s="32">
        <f t="shared" si="8"/>
        <v>37</v>
      </c>
      <c r="Q16" s="32">
        <f t="shared" si="9"/>
        <v>73</v>
      </c>
      <c r="S16" s="32">
        <v>15</v>
      </c>
      <c r="T16" s="32">
        <v>-7</v>
      </c>
      <c r="V16" s="32" t="str">
        <f t="shared" si="5"/>
        <v>1111</v>
      </c>
    </row>
    <row r="17" spans="1:22" ht="16.5" thickBot="1">
      <c r="A17" s="32" t="s">
        <v>20141</v>
      </c>
      <c r="B17" s="32">
        <f t="shared" si="0"/>
        <v>5</v>
      </c>
      <c r="C17" s="32">
        <f t="shared" si="1"/>
        <v>11</v>
      </c>
      <c r="D17" s="32" t="str">
        <f t="shared" si="2"/>
        <v>Soft</v>
      </c>
      <c r="E17" s="32" t="str">
        <f t="shared" si="3"/>
        <v xml:space="preserve">236 </v>
      </c>
      <c r="F17" s="32" t="str">
        <f t="shared" si="4"/>
        <v>236</v>
      </c>
      <c r="J17" s="34" t="s">
        <v>19444</v>
      </c>
      <c r="K17" s="33">
        <v>98</v>
      </c>
      <c r="L17" s="33">
        <v>150</v>
      </c>
      <c r="N17" s="32">
        <f t="shared" si="6"/>
        <v>98</v>
      </c>
      <c r="O17" s="32">
        <f t="shared" si="7"/>
        <v>32</v>
      </c>
      <c r="P17" s="32">
        <f t="shared" si="8"/>
        <v>66</v>
      </c>
      <c r="Q17" s="32">
        <f t="shared" si="9"/>
        <v>130</v>
      </c>
      <c r="S17" s="32">
        <v>16</v>
      </c>
      <c r="U17" s="32">
        <v>1</v>
      </c>
      <c r="V17" s="32" t="str">
        <f t="shared" si="5"/>
        <v>10000</v>
      </c>
    </row>
    <row r="18" spans="1:22" ht="16.5" thickBot="1">
      <c r="A18" s="32" t="s">
        <v>20140</v>
      </c>
      <c r="B18" s="32">
        <f t="shared" si="0"/>
        <v>11</v>
      </c>
      <c r="C18" s="32">
        <f t="shared" si="1"/>
        <v>17</v>
      </c>
      <c r="D18" s="32" t="str">
        <f t="shared" si="2"/>
        <v>Smoke Bomb</v>
      </c>
      <c r="E18" s="32" t="str">
        <f t="shared" si="3"/>
        <v xml:space="preserve">237 </v>
      </c>
      <c r="F18" s="32" t="str">
        <f t="shared" si="4"/>
        <v>237</v>
      </c>
      <c r="J18" s="34" t="s">
        <v>7</v>
      </c>
      <c r="K18" s="33">
        <v>108</v>
      </c>
      <c r="L18" s="33">
        <v>150</v>
      </c>
      <c r="N18" s="32">
        <f t="shared" si="6"/>
        <v>108</v>
      </c>
      <c r="O18" s="32">
        <f t="shared" si="7"/>
        <v>36</v>
      </c>
      <c r="P18" s="32">
        <f t="shared" si="8"/>
        <v>72</v>
      </c>
      <c r="Q18" s="32">
        <f t="shared" si="9"/>
        <v>144</v>
      </c>
      <c r="S18" s="32">
        <v>17</v>
      </c>
      <c r="T18" s="32">
        <v>1</v>
      </c>
      <c r="U18" s="32">
        <v>1</v>
      </c>
      <c r="V18" s="32" t="str">
        <f t="shared" si="5"/>
        <v>10001</v>
      </c>
    </row>
    <row r="19" spans="1:22" ht="16.5" thickBot="1">
      <c r="A19" s="32" t="s">
        <v>20139</v>
      </c>
      <c r="B19" s="32">
        <f t="shared" si="0"/>
        <v>9</v>
      </c>
      <c r="C19" s="32">
        <f t="shared" si="1"/>
        <v>15</v>
      </c>
      <c r="D19" s="32" t="str">
        <f t="shared" si="2"/>
        <v>Revivify</v>
      </c>
      <c r="E19" s="32" t="str">
        <f t="shared" si="3"/>
        <v xml:space="preserve">243 </v>
      </c>
      <c r="F19" s="32" t="str">
        <f t="shared" si="4"/>
        <v>243</v>
      </c>
      <c r="J19" s="34" t="s">
        <v>11</v>
      </c>
      <c r="K19" s="33">
        <v>108</v>
      </c>
      <c r="L19" s="33">
        <v>150</v>
      </c>
      <c r="N19" s="32">
        <f t="shared" si="6"/>
        <v>108</v>
      </c>
      <c r="O19" s="32">
        <f t="shared" si="7"/>
        <v>36</v>
      </c>
      <c r="P19" s="32">
        <f t="shared" si="8"/>
        <v>72</v>
      </c>
      <c r="Q19" s="32">
        <f t="shared" si="9"/>
        <v>144</v>
      </c>
      <c r="S19" s="32">
        <v>18</v>
      </c>
      <c r="T19" s="32">
        <v>2</v>
      </c>
      <c r="U19" s="32">
        <v>1</v>
      </c>
      <c r="V19" s="32" t="str">
        <f t="shared" si="5"/>
        <v>10010</v>
      </c>
    </row>
    <row r="20" spans="1:22" ht="16.5" thickBot="1">
      <c r="A20" s="32" t="s">
        <v>20138</v>
      </c>
      <c r="B20" s="32">
        <f t="shared" si="0"/>
        <v>13</v>
      </c>
      <c r="C20" s="32">
        <f t="shared" si="1"/>
        <v>19</v>
      </c>
      <c r="D20" s="32" t="str">
        <f t="shared" si="2"/>
        <v>AutoCrossbow</v>
      </c>
      <c r="E20" s="32" t="str">
        <f t="shared" si="3"/>
        <v xml:space="preserve">252 </v>
      </c>
      <c r="F20" s="32" t="str">
        <f t="shared" si="4"/>
        <v>252</v>
      </c>
      <c r="J20" s="34" t="s">
        <v>16951</v>
      </c>
      <c r="K20" s="33">
        <v>108</v>
      </c>
      <c r="L20" s="33">
        <v>150</v>
      </c>
      <c r="N20" s="32">
        <f t="shared" si="6"/>
        <v>108</v>
      </c>
      <c r="O20" s="32">
        <f t="shared" si="7"/>
        <v>36</v>
      </c>
      <c r="P20" s="32">
        <f t="shared" si="8"/>
        <v>72</v>
      </c>
      <c r="Q20" s="32">
        <f t="shared" si="9"/>
        <v>144</v>
      </c>
      <c r="S20" s="32">
        <v>19</v>
      </c>
      <c r="T20" s="32">
        <v>3</v>
      </c>
      <c r="U20" s="32">
        <v>1</v>
      </c>
      <c r="V20" s="32" t="str">
        <f t="shared" si="5"/>
        <v>10011</v>
      </c>
    </row>
    <row r="21" spans="1:22" ht="16.5" thickBot="1">
      <c r="A21" s="32" t="s">
        <v>20137</v>
      </c>
      <c r="B21" s="32">
        <f t="shared" si="0"/>
        <v>7</v>
      </c>
      <c r="C21" s="32">
        <f t="shared" si="1"/>
        <v>13</v>
      </c>
      <c r="D21" s="32" t="str">
        <f t="shared" si="2"/>
        <v>Potion</v>
      </c>
      <c r="E21" s="32" t="str">
        <f t="shared" si="3"/>
        <v xml:space="preserve">276 </v>
      </c>
      <c r="F21" s="32" t="str">
        <f t="shared" si="4"/>
        <v>276</v>
      </c>
      <c r="J21" s="34" t="s">
        <v>16942</v>
      </c>
      <c r="K21" s="33">
        <v>117</v>
      </c>
      <c r="L21" s="33">
        <v>150</v>
      </c>
      <c r="N21" s="32">
        <f t="shared" si="6"/>
        <v>117</v>
      </c>
      <c r="O21" s="32">
        <f t="shared" si="7"/>
        <v>39</v>
      </c>
      <c r="P21" s="32">
        <f t="shared" si="8"/>
        <v>78</v>
      </c>
      <c r="Q21" s="32">
        <f t="shared" si="9"/>
        <v>156</v>
      </c>
      <c r="S21" s="32">
        <v>20</v>
      </c>
      <c r="T21" s="32">
        <v>4</v>
      </c>
      <c r="U21" s="32">
        <v>1</v>
      </c>
      <c r="V21" s="32" t="str">
        <f t="shared" si="5"/>
        <v>10100</v>
      </c>
    </row>
    <row r="22" spans="1:22" ht="16.5" thickBot="1">
      <c r="A22" s="32" t="s">
        <v>20136</v>
      </c>
      <c r="B22" s="32">
        <f t="shared" si="0"/>
        <v>13</v>
      </c>
      <c r="C22" s="32">
        <f t="shared" si="1"/>
        <v>19</v>
      </c>
      <c r="D22" s="32" t="str">
        <f t="shared" si="2"/>
        <v>MithrilKnife</v>
      </c>
      <c r="E22" s="32" t="str">
        <f t="shared" si="3"/>
        <v xml:space="preserve">306 </v>
      </c>
      <c r="F22" s="32" t="str">
        <f t="shared" si="4"/>
        <v>306</v>
      </c>
      <c r="J22" s="34" t="s">
        <v>16900</v>
      </c>
      <c r="K22" s="33">
        <v>121</v>
      </c>
      <c r="L22" s="33">
        <v>150</v>
      </c>
      <c r="N22" s="32">
        <f t="shared" si="6"/>
        <v>121</v>
      </c>
      <c r="O22" s="32">
        <f t="shared" si="7"/>
        <v>40</v>
      </c>
      <c r="P22" s="32">
        <f t="shared" si="8"/>
        <v>81</v>
      </c>
      <c r="Q22" s="32">
        <f t="shared" si="9"/>
        <v>161</v>
      </c>
      <c r="S22" s="32">
        <v>21</v>
      </c>
      <c r="T22" s="32">
        <v>5</v>
      </c>
      <c r="U22" s="32">
        <v>1</v>
      </c>
      <c r="V22" s="32" t="str">
        <f t="shared" si="5"/>
        <v>10101</v>
      </c>
    </row>
    <row r="23" spans="1:22" ht="16.5" thickBot="1">
      <c r="A23" s="32" t="s">
        <v>20135</v>
      </c>
      <c r="B23" s="32">
        <f t="shared" si="0"/>
        <v>11</v>
      </c>
      <c r="C23" s="32">
        <f t="shared" si="1"/>
        <v>17</v>
      </c>
      <c r="D23" s="32" t="str">
        <f t="shared" si="2"/>
        <v>Plumed Hat</v>
      </c>
      <c r="E23" s="32" t="str">
        <f t="shared" si="3"/>
        <v xml:space="preserve">312 </v>
      </c>
      <c r="F23" s="32" t="str">
        <f t="shared" si="4"/>
        <v>312</v>
      </c>
      <c r="J23" s="34" t="s">
        <v>16968</v>
      </c>
      <c r="K23" s="33">
        <v>125</v>
      </c>
      <c r="L23" s="33">
        <v>150</v>
      </c>
      <c r="N23" s="32">
        <f t="shared" si="6"/>
        <v>125</v>
      </c>
      <c r="O23" s="32">
        <f t="shared" si="7"/>
        <v>41</v>
      </c>
      <c r="P23" s="32">
        <f t="shared" si="8"/>
        <v>84</v>
      </c>
      <c r="Q23" s="32">
        <f t="shared" si="9"/>
        <v>166</v>
      </c>
      <c r="S23" s="32">
        <v>22</v>
      </c>
      <c r="T23" s="32">
        <v>6</v>
      </c>
      <c r="U23" s="32">
        <v>1</v>
      </c>
      <c r="V23" s="32" t="str">
        <f t="shared" si="5"/>
        <v>10110</v>
      </c>
    </row>
    <row r="24" spans="1:22" ht="16.5" thickBot="1">
      <c r="A24" s="32" t="s">
        <v>20134</v>
      </c>
      <c r="B24" s="32">
        <f t="shared" si="0"/>
        <v>13</v>
      </c>
      <c r="C24" s="32">
        <f t="shared" si="1"/>
        <v>19</v>
      </c>
      <c r="D24" s="32" t="str">
        <f t="shared" si="2"/>
        <v>MithrilBlade</v>
      </c>
      <c r="E24" s="32" t="str">
        <f t="shared" si="3"/>
        <v xml:space="preserve">351 </v>
      </c>
      <c r="F24" s="32" t="str">
        <f t="shared" si="4"/>
        <v>351</v>
      </c>
      <c r="J24" s="34" t="s">
        <v>19466</v>
      </c>
      <c r="K24" s="33">
        <v>135</v>
      </c>
      <c r="L24" s="33">
        <v>150</v>
      </c>
      <c r="N24" s="32">
        <f t="shared" si="6"/>
        <v>120</v>
      </c>
      <c r="O24" s="32">
        <f t="shared" si="7"/>
        <v>40</v>
      </c>
      <c r="P24" s="32">
        <f t="shared" si="8"/>
        <v>95</v>
      </c>
      <c r="Q24" s="32">
        <f t="shared" si="9"/>
        <v>175</v>
      </c>
      <c r="S24" s="32">
        <v>23</v>
      </c>
      <c r="T24" s="32">
        <v>7</v>
      </c>
      <c r="U24" s="32">
        <v>1</v>
      </c>
      <c r="V24" s="32" t="str">
        <f t="shared" si="5"/>
        <v>10111</v>
      </c>
    </row>
    <row r="25" spans="1:22" ht="16.5" thickBot="1">
      <c r="A25" s="32" t="s">
        <v>20133</v>
      </c>
      <c r="B25" s="32">
        <f t="shared" si="0"/>
        <v>12</v>
      </c>
      <c r="C25" s="32">
        <f t="shared" si="1"/>
        <v>18</v>
      </c>
      <c r="D25" s="32" t="str">
        <f t="shared" si="2"/>
        <v>Shadow Edge</v>
      </c>
      <c r="E25" s="32" t="str">
        <f t="shared" si="3"/>
        <v xml:space="preserve">388 </v>
      </c>
      <c r="F25" s="32" t="str">
        <f t="shared" si="4"/>
        <v>388</v>
      </c>
      <c r="J25" s="34" t="s">
        <v>19475</v>
      </c>
      <c r="K25" s="33">
        <v>167</v>
      </c>
      <c r="L25" s="33">
        <v>150</v>
      </c>
      <c r="N25" s="32">
        <f t="shared" si="6"/>
        <v>88</v>
      </c>
      <c r="O25" s="32">
        <f t="shared" si="7"/>
        <v>29</v>
      </c>
      <c r="P25" s="32">
        <f t="shared" si="8"/>
        <v>138</v>
      </c>
      <c r="Q25" s="32">
        <f t="shared" si="9"/>
        <v>196</v>
      </c>
      <c r="S25" s="32">
        <v>24</v>
      </c>
      <c r="U25" s="32">
        <v>1</v>
      </c>
      <c r="V25" s="32" t="str">
        <f t="shared" si="5"/>
        <v>11000</v>
      </c>
    </row>
    <row r="26" spans="1:22" ht="16.5" thickBot="1">
      <c r="A26" s="32" t="s">
        <v>20132</v>
      </c>
      <c r="B26" s="32">
        <f t="shared" si="0"/>
        <v>10</v>
      </c>
      <c r="C26" s="32">
        <f t="shared" si="1"/>
        <v>16</v>
      </c>
      <c r="D26" s="32" t="str">
        <f t="shared" si="2"/>
        <v>Bolt Edge</v>
      </c>
      <c r="E26" s="32" t="str">
        <f t="shared" si="3"/>
        <v xml:space="preserve">395 </v>
      </c>
      <c r="F26" s="32" t="str">
        <f t="shared" si="4"/>
        <v>395</v>
      </c>
      <c r="J26" s="34" t="s">
        <v>19479</v>
      </c>
      <c r="K26" s="33">
        <v>176</v>
      </c>
      <c r="L26" s="33">
        <v>150</v>
      </c>
      <c r="N26" s="32">
        <f t="shared" si="6"/>
        <v>79</v>
      </c>
      <c r="O26" s="32">
        <f t="shared" si="7"/>
        <v>26</v>
      </c>
      <c r="P26" s="32">
        <f t="shared" si="8"/>
        <v>150</v>
      </c>
      <c r="Q26" s="32">
        <f t="shared" si="9"/>
        <v>202</v>
      </c>
      <c r="S26" s="32">
        <v>25</v>
      </c>
      <c r="T26" s="32">
        <v>-1</v>
      </c>
      <c r="U26" s="32">
        <v>1</v>
      </c>
      <c r="V26" s="32" t="str">
        <f t="shared" si="5"/>
        <v>11001</v>
      </c>
    </row>
    <row r="27" spans="1:22" ht="16.5" thickBot="1">
      <c r="A27" s="32" t="s">
        <v>20131</v>
      </c>
      <c r="B27" s="32">
        <f t="shared" si="0"/>
        <v>13</v>
      </c>
      <c r="C27" s="32">
        <f t="shared" si="1"/>
        <v>19</v>
      </c>
      <c r="D27" s="32" t="str">
        <f t="shared" si="2"/>
        <v>MetalKnuckle</v>
      </c>
      <c r="E27" s="32" t="str">
        <f t="shared" si="3"/>
        <v xml:space="preserve">400 </v>
      </c>
      <c r="F27" s="32" t="str">
        <f t="shared" si="4"/>
        <v>400</v>
      </c>
      <c r="J27" s="34" t="s">
        <v>19492</v>
      </c>
      <c r="K27" s="33">
        <v>182</v>
      </c>
      <c r="L27" s="33">
        <v>150</v>
      </c>
      <c r="N27" s="32">
        <f t="shared" si="6"/>
        <v>73</v>
      </c>
      <c r="O27" s="32">
        <f t="shared" si="7"/>
        <v>24</v>
      </c>
      <c r="P27" s="32">
        <f t="shared" si="8"/>
        <v>158</v>
      </c>
      <c r="Q27" s="32">
        <f t="shared" si="9"/>
        <v>206</v>
      </c>
      <c r="S27" s="32">
        <v>26</v>
      </c>
      <c r="T27" s="32">
        <v>-2</v>
      </c>
      <c r="U27" s="32">
        <v>1</v>
      </c>
      <c r="V27" s="32" t="str">
        <f t="shared" si="5"/>
        <v>11010</v>
      </c>
    </row>
    <row r="28" spans="1:22" ht="16.5" thickBot="1">
      <c r="A28" s="32" t="s">
        <v>20130</v>
      </c>
      <c r="B28" s="32">
        <f t="shared" si="0"/>
        <v>13</v>
      </c>
      <c r="C28" s="32">
        <f t="shared" si="1"/>
        <v>19</v>
      </c>
      <c r="D28" s="32" t="str">
        <f t="shared" si="2"/>
        <v>NoiseBlaster</v>
      </c>
      <c r="E28" s="32" t="str">
        <f t="shared" si="3"/>
        <v xml:space="preserve">400 </v>
      </c>
      <c r="F28" s="32" t="str">
        <f t="shared" si="4"/>
        <v>400</v>
      </c>
      <c r="J28" s="34" t="s">
        <v>19497</v>
      </c>
      <c r="K28" s="33">
        <v>208</v>
      </c>
      <c r="L28" s="33">
        <v>150</v>
      </c>
      <c r="N28" s="32">
        <f t="shared" si="6"/>
        <v>47</v>
      </c>
      <c r="O28" s="32">
        <f t="shared" si="7"/>
        <v>15</v>
      </c>
      <c r="P28" s="32">
        <f t="shared" si="8"/>
        <v>193</v>
      </c>
      <c r="Q28" s="32">
        <f t="shared" si="9"/>
        <v>223</v>
      </c>
      <c r="S28" s="32">
        <v>27</v>
      </c>
      <c r="T28" s="32">
        <v>-3</v>
      </c>
      <c r="U28" s="32">
        <v>1</v>
      </c>
      <c r="V28" s="32" t="str">
        <f t="shared" si="5"/>
        <v>11011</v>
      </c>
    </row>
    <row r="29" spans="1:22" ht="16.5" thickBot="1">
      <c r="A29" s="32" t="s">
        <v>20129</v>
      </c>
      <c r="B29" s="32">
        <f t="shared" si="0"/>
        <v>8</v>
      </c>
      <c r="C29" s="32">
        <f t="shared" si="1"/>
        <v>14</v>
      </c>
      <c r="D29" s="32" t="str">
        <f t="shared" si="2"/>
        <v>Goggles</v>
      </c>
      <c r="E29" s="32" t="str">
        <f t="shared" si="3"/>
        <v xml:space="preserve">425 </v>
      </c>
      <c r="F29" s="32" t="str">
        <f t="shared" si="4"/>
        <v>425</v>
      </c>
      <c r="J29" s="34" t="s">
        <v>19501</v>
      </c>
      <c r="K29" s="33">
        <v>217</v>
      </c>
      <c r="L29" s="33">
        <v>150</v>
      </c>
      <c r="N29" s="32">
        <f t="shared" si="6"/>
        <v>38</v>
      </c>
      <c r="O29" s="32">
        <f t="shared" si="7"/>
        <v>12</v>
      </c>
      <c r="P29" s="32">
        <f t="shared" si="8"/>
        <v>205</v>
      </c>
      <c r="Q29" s="32">
        <f t="shared" si="9"/>
        <v>229</v>
      </c>
      <c r="S29" s="32">
        <v>28</v>
      </c>
      <c r="T29" s="32">
        <v>-4</v>
      </c>
      <c r="U29" s="32">
        <v>1</v>
      </c>
      <c r="V29" s="32" t="str">
        <f t="shared" si="5"/>
        <v>11100</v>
      </c>
    </row>
    <row r="30" spans="1:22" ht="16.5" thickBot="1">
      <c r="A30" s="32" t="s">
        <v>20128</v>
      </c>
      <c r="B30" s="32">
        <f t="shared" si="0"/>
        <v>11</v>
      </c>
      <c r="C30" s="32">
        <f t="shared" si="1"/>
        <v>17</v>
      </c>
      <c r="D30" s="32" t="str">
        <f t="shared" si="2"/>
        <v>Ninja Star</v>
      </c>
      <c r="E30" s="32" t="str">
        <f t="shared" si="3"/>
        <v xml:space="preserve">430 </v>
      </c>
      <c r="F30" s="32" t="str">
        <f t="shared" si="4"/>
        <v>430</v>
      </c>
      <c r="J30" s="34" t="s">
        <v>1215</v>
      </c>
      <c r="K30" s="33">
        <v>255</v>
      </c>
      <c r="L30" s="33">
        <v>150</v>
      </c>
      <c r="N30" s="32">
        <f t="shared" si="6"/>
        <v>0</v>
      </c>
      <c r="O30" s="32">
        <f t="shared" si="7"/>
        <v>0</v>
      </c>
      <c r="P30" s="32">
        <f t="shared" si="8"/>
        <v>255</v>
      </c>
      <c r="Q30" s="32">
        <f t="shared" si="9"/>
        <v>255</v>
      </c>
      <c r="S30" s="32">
        <v>29</v>
      </c>
      <c r="T30" s="32">
        <v>-5</v>
      </c>
      <c r="U30" s="32">
        <v>1</v>
      </c>
      <c r="V30" s="32" t="str">
        <f t="shared" si="5"/>
        <v>11101</v>
      </c>
    </row>
    <row r="31" spans="1:22" ht="16.5" thickBot="1">
      <c r="A31" s="32" t="s">
        <v>20127</v>
      </c>
      <c r="B31" s="32">
        <f t="shared" si="0"/>
        <v>13</v>
      </c>
      <c r="C31" s="32">
        <f t="shared" si="1"/>
        <v>19</v>
      </c>
      <c r="D31" s="32" t="str">
        <f t="shared" si="2"/>
        <v>Sleeping Bag</v>
      </c>
      <c r="E31" s="32" t="str">
        <f t="shared" si="3"/>
        <v xml:space="preserve">455 </v>
      </c>
      <c r="F31" s="32" t="str">
        <f t="shared" si="4"/>
        <v>455</v>
      </c>
      <c r="J31" s="34" t="s">
        <v>19510</v>
      </c>
      <c r="K31" s="33">
        <v>255</v>
      </c>
      <c r="L31" s="33">
        <v>255</v>
      </c>
      <c r="N31" s="32">
        <f t="shared" si="6"/>
        <v>0</v>
      </c>
      <c r="O31" s="32">
        <f t="shared" si="7"/>
        <v>0</v>
      </c>
      <c r="P31" s="32">
        <f t="shared" si="8"/>
        <v>255</v>
      </c>
      <c r="Q31" s="32">
        <f t="shared" si="9"/>
        <v>255</v>
      </c>
      <c r="S31" s="32">
        <v>30</v>
      </c>
      <c r="T31" s="32">
        <v>-6</v>
      </c>
      <c r="U31" s="32">
        <v>1</v>
      </c>
      <c r="V31" s="32" t="str">
        <f t="shared" si="5"/>
        <v>11110</v>
      </c>
    </row>
    <row r="32" spans="1:22" ht="16.5" thickBot="1">
      <c r="A32" s="32" t="s">
        <v>20126</v>
      </c>
      <c r="B32" s="32">
        <f t="shared" si="0"/>
        <v>11</v>
      </c>
      <c r="C32" s="32">
        <f t="shared" si="1"/>
        <v>17</v>
      </c>
      <c r="D32" s="32" t="str">
        <f t="shared" si="2"/>
        <v>Fenix Down</v>
      </c>
      <c r="E32" s="32" t="str">
        <f t="shared" si="3"/>
        <v xml:space="preserve">465 </v>
      </c>
      <c r="F32" s="32" t="str">
        <f t="shared" si="4"/>
        <v>465</v>
      </c>
      <c r="J32" s="34" t="s">
        <v>15742</v>
      </c>
      <c r="K32" s="33">
        <v>255</v>
      </c>
      <c r="L32" s="33">
        <v>150</v>
      </c>
      <c r="N32" s="32">
        <f t="shared" si="6"/>
        <v>0</v>
      </c>
      <c r="O32" s="32">
        <f t="shared" si="7"/>
        <v>0</v>
      </c>
      <c r="P32" s="32">
        <f t="shared" si="8"/>
        <v>255</v>
      </c>
      <c r="Q32" s="32">
        <f t="shared" si="9"/>
        <v>255</v>
      </c>
      <c r="S32" s="32">
        <v>31</v>
      </c>
      <c r="T32" s="32">
        <v>-7</v>
      </c>
      <c r="U32" s="32">
        <v>1</v>
      </c>
      <c r="V32" s="32" t="str">
        <f t="shared" si="5"/>
        <v>11111</v>
      </c>
    </row>
    <row r="33" spans="1:22" ht="16.5" thickBot="1">
      <c r="A33" s="32" t="s">
        <v>20125</v>
      </c>
      <c r="B33" s="32">
        <f t="shared" si="0"/>
        <v>11</v>
      </c>
      <c r="C33" s="32">
        <f t="shared" si="1"/>
        <v>17</v>
      </c>
      <c r="D33" s="32" t="str">
        <f t="shared" si="2"/>
        <v>Heavy Shld</v>
      </c>
      <c r="E33" s="32" t="str">
        <f t="shared" si="3"/>
        <v xml:space="preserve">472 </v>
      </c>
      <c r="F33" s="32" t="str">
        <f t="shared" si="4"/>
        <v>472</v>
      </c>
      <c r="J33" s="39" t="s">
        <v>20124</v>
      </c>
      <c r="K33" s="40"/>
      <c r="L33" s="40"/>
      <c r="N33" s="32">
        <f t="shared" si="6"/>
        <v>255</v>
      </c>
      <c r="O33" s="32">
        <f t="shared" si="7"/>
        <v>85</v>
      </c>
      <c r="P33" s="32">
        <f t="shared" si="8"/>
        <v>-85</v>
      </c>
      <c r="Q33" s="32">
        <f t="shared" si="9"/>
        <v>85</v>
      </c>
      <c r="S33" s="32">
        <v>32</v>
      </c>
      <c r="U33" s="32">
        <v>2</v>
      </c>
      <c r="V33" s="32" t="str">
        <f t="shared" si="5"/>
        <v>100000</v>
      </c>
    </row>
    <row r="34" spans="1:22" ht="16.5" thickBot="1">
      <c r="A34" s="32" t="s">
        <v>20123</v>
      </c>
      <c r="B34" s="32">
        <f t="shared" si="0"/>
        <v>11</v>
      </c>
      <c r="C34" s="32">
        <f t="shared" si="1"/>
        <v>17</v>
      </c>
      <c r="D34" s="32" t="str">
        <f t="shared" si="2"/>
        <v>Water Edge</v>
      </c>
      <c r="E34" s="32" t="str">
        <f t="shared" si="3"/>
        <v xml:space="preserve">475 </v>
      </c>
      <c r="F34" s="32" t="str">
        <f t="shared" si="4"/>
        <v>475</v>
      </c>
      <c r="J34" s="34" t="s">
        <v>19424</v>
      </c>
      <c r="K34" s="33">
        <v>70</v>
      </c>
      <c r="L34" s="33">
        <v>150</v>
      </c>
      <c r="N34" s="32">
        <f t="shared" si="6"/>
        <v>70</v>
      </c>
      <c r="O34" s="32">
        <f t="shared" si="7"/>
        <v>23</v>
      </c>
      <c r="P34" s="32">
        <f t="shared" si="8"/>
        <v>47</v>
      </c>
      <c r="Q34" s="32">
        <f t="shared" si="9"/>
        <v>93</v>
      </c>
      <c r="S34" s="32">
        <v>33</v>
      </c>
      <c r="T34" s="32">
        <v>1</v>
      </c>
      <c r="U34" s="32">
        <v>2</v>
      </c>
      <c r="V34" s="32" t="str">
        <f t="shared" si="5"/>
        <v>100001</v>
      </c>
    </row>
    <row r="35" spans="1:22" ht="16.5" thickBot="1">
      <c r="A35" s="32" t="s">
        <v>20122</v>
      </c>
      <c r="B35" s="32">
        <f t="shared" si="0"/>
        <v>13</v>
      </c>
      <c r="C35" s="32">
        <f t="shared" si="1"/>
        <v>19</v>
      </c>
      <c r="D35" s="32" t="str">
        <f t="shared" si="2"/>
        <v>Star Pendant</v>
      </c>
      <c r="E35" s="32" t="str">
        <f t="shared" si="3"/>
        <v xml:space="preserve">475 </v>
      </c>
      <c r="F35" s="32" t="str">
        <f t="shared" si="4"/>
        <v>475</v>
      </c>
      <c r="J35" s="34" t="s">
        <v>19439</v>
      </c>
      <c r="K35" s="33">
        <v>93</v>
      </c>
      <c r="L35" s="33">
        <v>150</v>
      </c>
      <c r="N35" s="32">
        <f t="shared" ref="N35:N66" si="10">MIN(K35, 255-K35)</f>
        <v>93</v>
      </c>
      <c r="O35" s="32">
        <f t="shared" ref="O35:O66" si="11">ROUNDDOWN(N35/3,0)</f>
        <v>31</v>
      </c>
      <c r="P35" s="32">
        <f t="shared" ref="P35:P66" si="12">K35-O35</f>
        <v>62</v>
      </c>
      <c r="Q35" s="32">
        <f t="shared" ref="Q35:Q66" si="13">K35-O35+O35*2</f>
        <v>124</v>
      </c>
      <c r="S35" s="32">
        <v>34</v>
      </c>
      <c r="T35" s="32">
        <v>2</v>
      </c>
      <c r="U35" s="32">
        <v>2</v>
      </c>
      <c r="V35" s="32" t="str">
        <f t="shared" si="5"/>
        <v>100010</v>
      </c>
    </row>
    <row r="36" spans="1:22" ht="16.5" thickBot="1">
      <c r="A36" s="32" t="s">
        <v>20121</v>
      </c>
      <c r="B36" s="32">
        <f t="shared" si="0"/>
        <v>12</v>
      </c>
      <c r="C36" s="32">
        <f t="shared" si="1"/>
        <v>18</v>
      </c>
      <c r="D36" s="32" t="str">
        <f t="shared" si="2"/>
        <v>Mithril Rod</v>
      </c>
      <c r="E36" s="32" t="str">
        <f t="shared" si="3"/>
        <v xml:space="preserve">500 </v>
      </c>
      <c r="F36" s="32" t="str">
        <f t="shared" si="4"/>
        <v>500</v>
      </c>
      <c r="J36" s="34" t="s">
        <v>19467</v>
      </c>
      <c r="K36" s="33">
        <v>112</v>
      </c>
      <c r="L36" s="33">
        <v>150</v>
      </c>
      <c r="N36" s="32">
        <f t="shared" si="10"/>
        <v>112</v>
      </c>
      <c r="O36" s="32">
        <f t="shared" si="11"/>
        <v>37</v>
      </c>
      <c r="P36" s="32">
        <f t="shared" si="12"/>
        <v>75</v>
      </c>
      <c r="Q36" s="32">
        <f t="shared" si="13"/>
        <v>149</v>
      </c>
      <c r="S36" s="32">
        <v>35</v>
      </c>
      <c r="T36" s="32">
        <v>3</v>
      </c>
      <c r="U36" s="32">
        <v>2</v>
      </c>
      <c r="V36" s="32" t="str">
        <f t="shared" si="5"/>
        <v>100011</v>
      </c>
    </row>
    <row r="37" spans="1:22" ht="16.5" thickBot="1">
      <c r="A37" s="32" t="s">
        <v>20120</v>
      </c>
      <c r="B37" s="32">
        <f t="shared" si="0"/>
        <v>10</v>
      </c>
      <c r="C37" s="32">
        <f t="shared" si="1"/>
        <v>16</v>
      </c>
      <c r="D37" s="32" t="str">
        <f t="shared" si="2"/>
        <v>Silk Robe</v>
      </c>
      <c r="E37" s="32" t="str">
        <f t="shared" si="3"/>
        <v xml:space="preserve">516 </v>
      </c>
      <c r="F37" s="32" t="str">
        <f t="shared" si="4"/>
        <v>516</v>
      </c>
      <c r="J37" s="34" t="s">
        <v>16993</v>
      </c>
      <c r="K37" s="33">
        <v>139</v>
      </c>
      <c r="L37" s="33">
        <v>150</v>
      </c>
      <c r="N37" s="32">
        <f t="shared" si="10"/>
        <v>116</v>
      </c>
      <c r="O37" s="32">
        <f t="shared" si="11"/>
        <v>38</v>
      </c>
      <c r="P37" s="32">
        <f t="shared" si="12"/>
        <v>101</v>
      </c>
      <c r="Q37" s="32">
        <f t="shared" si="13"/>
        <v>177</v>
      </c>
      <c r="S37" s="32">
        <v>36</v>
      </c>
      <c r="T37" s="32">
        <v>4</v>
      </c>
      <c r="U37" s="32">
        <v>2</v>
      </c>
      <c r="V37" s="32" t="str">
        <f t="shared" si="5"/>
        <v>100100</v>
      </c>
    </row>
    <row r="38" spans="1:22" ht="16.5" thickBot="1">
      <c r="A38" s="32" t="s">
        <v>20119</v>
      </c>
      <c r="B38" s="32">
        <f t="shared" si="0"/>
        <v>9</v>
      </c>
      <c r="C38" s="32">
        <f t="shared" si="1"/>
        <v>15</v>
      </c>
      <c r="D38" s="32" t="str">
        <f t="shared" si="2"/>
        <v>Imperial</v>
      </c>
      <c r="E38" s="32" t="str">
        <f t="shared" si="3"/>
        <v xml:space="preserve">546 </v>
      </c>
      <c r="F38" s="32" t="str">
        <f t="shared" si="4"/>
        <v>546</v>
      </c>
      <c r="J38" s="34" t="s">
        <v>16991</v>
      </c>
      <c r="K38" s="33">
        <v>150</v>
      </c>
      <c r="L38" s="33">
        <v>150</v>
      </c>
      <c r="N38" s="32">
        <f t="shared" si="10"/>
        <v>105</v>
      </c>
      <c r="O38" s="32">
        <f t="shared" si="11"/>
        <v>35</v>
      </c>
      <c r="P38" s="32">
        <f t="shared" si="12"/>
        <v>115</v>
      </c>
      <c r="Q38" s="32">
        <f t="shared" si="13"/>
        <v>185</v>
      </c>
      <c r="S38" s="32">
        <v>37</v>
      </c>
      <c r="T38" s="32">
        <v>5</v>
      </c>
      <c r="U38" s="32">
        <v>2</v>
      </c>
      <c r="V38" s="32" t="str">
        <f t="shared" si="5"/>
        <v>100101</v>
      </c>
    </row>
    <row r="39" spans="1:22" ht="16.5" thickBot="1">
      <c r="A39" s="32" t="s">
        <v>20118</v>
      </c>
      <c r="B39" s="32">
        <f t="shared" si="0"/>
        <v>13</v>
      </c>
      <c r="C39" s="32">
        <f t="shared" si="1"/>
        <v>19</v>
      </c>
      <c r="D39" s="32" t="str">
        <f t="shared" si="2"/>
        <v>Barrier Ring</v>
      </c>
      <c r="E39" s="32" t="str">
        <f t="shared" si="3"/>
        <v xml:space="preserve">555 </v>
      </c>
      <c r="F39" s="32" t="str">
        <f t="shared" si="4"/>
        <v>555</v>
      </c>
      <c r="J39" s="34" t="s">
        <v>19494</v>
      </c>
      <c r="K39" s="33">
        <v>194</v>
      </c>
      <c r="L39" s="33">
        <v>150</v>
      </c>
      <c r="N39" s="32">
        <f t="shared" si="10"/>
        <v>61</v>
      </c>
      <c r="O39" s="32">
        <f t="shared" si="11"/>
        <v>20</v>
      </c>
      <c r="P39" s="32">
        <f t="shared" si="12"/>
        <v>174</v>
      </c>
      <c r="Q39" s="32">
        <f t="shared" si="13"/>
        <v>214</v>
      </c>
      <c r="S39" s="32">
        <v>38</v>
      </c>
      <c r="T39" s="32">
        <v>6</v>
      </c>
      <c r="U39" s="32">
        <v>2</v>
      </c>
      <c r="V39" s="32" t="str">
        <f t="shared" si="5"/>
        <v>100110</v>
      </c>
    </row>
    <row r="40" spans="1:22" ht="16.5" thickBot="1">
      <c r="A40" s="32" t="s">
        <v>20117</v>
      </c>
      <c r="B40" s="32">
        <f t="shared" si="0"/>
        <v>13</v>
      </c>
      <c r="C40" s="32">
        <f t="shared" si="1"/>
        <v>19</v>
      </c>
      <c r="D40" s="32" t="str">
        <f t="shared" si="2"/>
        <v>Chocobo Brsh</v>
      </c>
      <c r="E40" s="32" t="str">
        <f t="shared" si="3"/>
        <v xml:space="preserve">564 </v>
      </c>
      <c r="F40" s="32" t="str">
        <f t="shared" si="4"/>
        <v>564</v>
      </c>
      <c r="J40" s="34" t="s">
        <v>19499</v>
      </c>
      <c r="K40" s="33">
        <v>227</v>
      </c>
      <c r="L40" s="33">
        <v>180</v>
      </c>
      <c r="N40" s="32">
        <f t="shared" si="10"/>
        <v>28</v>
      </c>
      <c r="O40" s="32">
        <f t="shared" si="11"/>
        <v>9</v>
      </c>
      <c r="P40" s="32">
        <f t="shared" si="12"/>
        <v>218</v>
      </c>
      <c r="Q40" s="32">
        <f t="shared" si="13"/>
        <v>236</v>
      </c>
      <c r="S40" s="32">
        <v>39</v>
      </c>
      <c r="T40" s="32">
        <v>7</v>
      </c>
      <c r="U40" s="32">
        <v>2</v>
      </c>
      <c r="V40" s="32" t="str">
        <f t="shared" si="5"/>
        <v>100111</v>
      </c>
    </row>
    <row r="41" spans="1:22" ht="16.5" thickBot="1">
      <c r="A41" s="32" t="s">
        <v>20116</v>
      </c>
      <c r="B41" s="32">
        <f t="shared" si="0"/>
        <v>11</v>
      </c>
      <c r="C41" s="32">
        <f t="shared" si="1"/>
        <v>17</v>
      </c>
      <c r="D41" s="32" t="str">
        <f t="shared" si="2"/>
        <v>Fire Skean</v>
      </c>
      <c r="E41" s="32" t="str">
        <f t="shared" si="3"/>
        <v xml:space="preserve">580 </v>
      </c>
      <c r="F41" s="32" t="str">
        <f t="shared" si="4"/>
        <v>580</v>
      </c>
      <c r="J41" s="34" t="s">
        <v>19485</v>
      </c>
      <c r="K41" s="33">
        <v>253</v>
      </c>
      <c r="L41" s="33">
        <v>150</v>
      </c>
      <c r="N41" s="32">
        <f t="shared" si="10"/>
        <v>2</v>
      </c>
      <c r="O41" s="32">
        <f t="shared" si="11"/>
        <v>0</v>
      </c>
      <c r="P41" s="32">
        <f t="shared" si="12"/>
        <v>253</v>
      </c>
      <c r="Q41" s="32">
        <f t="shared" si="13"/>
        <v>253</v>
      </c>
      <c r="S41" s="32">
        <v>40</v>
      </c>
      <c r="U41" s="32">
        <v>2</v>
      </c>
      <c r="V41" s="32" t="str">
        <f t="shared" si="5"/>
        <v>101000</v>
      </c>
    </row>
    <row r="42" spans="1:22" ht="16.5" thickBot="1">
      <c r="A42" s="32" t="s">
        <v>20115</v>
      </c>
      <c r="B42" s="32">
        <f t="shared" si="0"/>
        <v>7</v>
      </c>
      <c r="C42" s="32">
        <f t="shared" si="1"/>
        <v>13</v>
      </c>
      <c r="D42" s="32" t="str">
        <f t="shared" si="2"/>
        <v>Ashura</v>
      </c>
      <c r="E42" s="32" t="str">
        <f t="shared" si="3"/>
        <v xml:space="preserve">610 </v>
      </c>
      <c r="F42" s="32" t="str">
        <f t="shared" si="4"/>
        <v>610</v>
      </c>
      <c r="J42" s="36" t="s">
        <v>20114</v>
      </c>
      <c r="K42" s="35"/>
      <c r="L42" s="35"/>
      <c r="N42" s="32">
        <f t="shared" si="10"/>
        <v>255</v>
      </c>
      <c r="O42" s="32">
        <f t="shared" si="11"/>
        <v>85</v>
      </c>
      <c r="P42" s="32">
        <f t="shared" si="12"/>
        <v>-85</v>
      </c>
      <c r="Q42" s="32">
        <f t="shared" si="13"/>
        <v>85</v>
      </c>
      <c r="S42" s="32">
        <v>41</v>
      </c>
      <c r="T42" s="32">
        <v>-1</v>
      </c>
      <c r="U42" s="32">
        <v>2</v>
      </c>
      <c r="V42" s="32" t="str">
        <f t="shared" si="5"/>
        <v>101001</v>
      </c>
    </row>
    <row r="43" spans="1:22" ht="16.5" thickBot="1">
      <c r="A43" s="32" t="s">
        <v>20113</v>
      </c>
      <c r="B43" s="32">
        <f t="shared" si="0"/>
        <v>8</v>
      </c>
      <c r="C43" s="32">
        <f t="shared" si="1"/>
        <v>14</v>
      </c>
      <c r="D43" s="32" t="str">
        <f t="shared" si="2"/>
        <v>Bandana</v>
      </c>
      <c r="E43" s="32" t="str">
        <f t="shared" si="3"/>
        <v xml:space="preserve">640 </v>
      </c>
      <c r="F43" s="32" t="str">
        <f t="shared" si="4"/>
        <v>640</v>
      </c>
      <c r="J43" s="34" t="s">
        <v>39</v>
      </c>
      <c r="K43" s="33">
        <v>82</v>
      </c>
      <c r="L43" s="33">
        <v>180</v>
      </c>
      <c r="N43" s="32">
        <f t="shared" si="10"/>
        <v>82</v>
      </c>
      <c r="O43" s="32">
        <f t="shared" si="11"/>
        <v>27</v>
      </c>
      <c r="P43" s="32">
        <f t="shared" si="12"/>
        <v>55</v>
      </c>
      <c r="Q43" s="32">
        <f t="shared" si="13"/>
        <v>109</v>
      </c>
      <c r="S43" s="32">
        <v>42</v>
      </c>
      <c r="T43" s="32">
        <v>-2</v>
      </c>
      <c r="U43" s="32">
        <v>2</v>
      </c>
      <c r="V43" s="32" t="str">
        <f t="shared" si="5"/>
        <v>101010</v>
      </c>
    </row>
    <row r="44" spans="1:22" ht="16.5" thickBot="1">
      <c r="A44" s="32" t="s">
        <v>20112</v>
      </c>
      <c r="B44" s="32">
        <f t="shared" si="0"/>
        <v>13</v>
      </c>
      <c r="C44" s="32">
        <f t="shared" si="1"/>
        <v>19</v>
      </c>
      <c r="D44" s="32" t="str">
        <f t="shared" si="2"/>
        <v>MithrilGlove</v>
      </c>
      <c r="E44" s="32" t="str">
        <f t="shared" si="3"/>
        <v xml:space="preserve">679 </v>
      </c>
      <c r="F44" s="32" t="str">
        <f t="shared" si="4"/>
        <v>679</v>
      </c>
      <c r="J44" s="34" t="s">
        <v>19433</v>
      </c>
      <c r="K44" s="33">
        <v>93</v>
      </c>
      <c r="L44" s="33">
        <v>180</v>
      </c>
      <c r="N44" s="32">
        <f t="shared" si="10"/>
        <v>93</v>
      </c>
      <c r="O44" s="32">
        <f t="shared" si="11"/>
        <v>31</v>
      </c>
      <c r="P44" s="32">
        <f t="shared" si="12"/>
        <v>62</v>
      </c>
      <c r="Q44" s="32">
        <f t="shared" si="13"/>
        <v>124</v>
      </c>
      <c r="S44" s="32">
        <v>43</v>
      </c>
      <c r="T44" s="32">
        <v>-3</v>
      </c>
      <c r="U44" s="32">
        <v>2</v>
      </c>
      <c r="V44" s="32" t="str">
        <f t="shared" si="5"/>
        <v>101011</v>
      </c>
    </row>
    <row r="45" spans="1:22" ht="16.5" thickBot="1">
      <c r="A45" s="32" t="s">
        <v>20111</v>
      </c>
      <c r="B45" s="32">
        <f t="shared" si="0"/>
        <v>12</v>
      </c>
      <c r="C45" s="32">
        <f t="shared" si="1"/>
        <v>18</v>
      </c>
      <c r="D45" s="32" t="str">
        <f t="shared" si="2"/>
        <v>Bio Blaster</v>
      </c>
      <c r="E45" s="32" t="str">
        <f t="shared" si="3"/>
        <v xml:space="preserve">690 </v>
      </c>
      <c r="F45" s="32" t="str">
        <f t="shared" si="4"/>
        <v>690</v>
      </c>
      <c r="J45" s="34" t="s">
        <v>19449</v>
      </c>
      <c r="K45" s="33">
        <v>112</v>
      </c>
      <c r="L45" s="33">
        <v>180</v>
      </c>
      <c r="N45" s="32">
        <f t="shared" si="10"/>
        <v>112</v>
      </c>
      <c r="O45" s="32">
        <f t="shared" si="11"/>
        <v>37</v>
      </c>
      <c r="P45" s="32">
        <f t="shared" si="12"/>
        <v>75</v>
      </c>
      <c r="Q45" s="32">
        <f t="shared" si="13"/>
        <v>149</v>
      </c>
      <c r="S45" s="32">
        <v>44</v>
      </c>
      <c r="T45" s="32">
        <v>-4</v>
      </c>
      <c r="U45" s="32">
        <v>2</v>
      </c>
      <c r="V45" s="32" t="str">
        <f t="shared" si="5"/>
        <v>101100</v>
      </c>
    </row>
    <row r="46" spans="1:22" ht="16.5" thickBot="1">
      <c r="A46" s="32" t="s">
        <v>20110</v>
      </c>
      <c r="B46" s="32">
        <f t="shared" si="0"/>
        <v>11</v>
      </c>
      <c r="C46" s="32">
        <f t="shared" si="1"/>
        <v>17</v>
      </c>
      <c r="D46" s="32" t="str">
        <f t="shared" si="2"/>
        <v>Iron Armor</v>
      </c>
      <c r="E46" s="32" t="str">
        <f t="shared" si="3"/>
        <v xml:space="preserve">714 </v>
      </c>
      <c r="F46" s="32" t="str">
        <f t="shared" si="4"/>
        <v>714</v>
      </c>
      <c r="J46" s="34" t="s">
        <v>19489</v>
      </c>
      <c r="K46" s="33">
        <v>121</v>
      </c>
      <c r="L46" s="33">
        <v>180</v>
      </c>
      <c r="N46" s="32">
        <f t="shared" si="10"/>
        <v>121</v>
      </c>
      <c r="O46" s="32">
        <f t="shared" si="11"/>
        <v>40</v>
      </c>
      <c r="P46" s="32">
        <f t="shared" si="12"/>
        <v>81</v>
      </c>
      <c r="Q46" s="32">
        <f t="shared" si="13"/>
        <v>161</v>
      </c>
      <c r="S46" s="32">
        <v>45</v>
      </c>
      <c r="T46" s="32">
        <v>-5</v>
      </c>
      <c r="U46" s="32">
        <v>2</v>
      </c>
      <c r="V46" s="32" t="str">
        <f t="shared" si="5"/>
        <v>101101</v>
      </c>
    </row>
    <row r="47" spans="1:22" ht="16.5" thickBot="1">
      <c r="A47" s="32" t="s">
        <v>20109</v>
      </c>
      <c r="B47" s="32">
        <f t="shared" si="0"/>
        <v>11</v>
      </c>
      <c r="C47" s="32">
        <f t="shared" si="1"/>
        <v>17</v>
      </c>
      <c r="D47" s="32" t="str">
        <f t="shared" si="2"/>
        <v>Warp Stone</v>
      </c>
      <c r="E47" s="32" t="str">
        <f t="shared" si="3"/>
        <v xml:space="preserve">721 </v>
      </c>
      <c r="F47" s="32" t="str">
        <f t="shared" si="4"/>
        <v>721</v>
      </c>
      <c r="J47" s="34" t="s">
        <v>15984</v>
      </c>
      <c r="K47" s="33">
        <v>190</v>
      </c>
      <c r="L47" s="33">
        <v>180</v>
      </c>
      <c r="N47" s="32">
        <f t="shared" si="10"/>
        <v>65</v>
      </c>
      <c r="O47" s="32">
        <f t="shared" si="11"/>
        <v>21</v>
      </c>
      <c r="P47" s="32">
        <f t="shared" si="12"/>
        <v>169</v>
      </c>
      <c r="Q47" s="32">
        <f t="shared" si="13"/>
        <v>211</v>
      </c>
      <c r="S47" s="32">
        <v>46</v>
      </c>
      <c r="T47" s="32">
        <v>-6</v>
      </c>
      <c r="U47" s="32">
        <v>2</v>
      </c>
      <c r="V47" s="32" t="str">
        <f t="shared" si="5"/>
        <v>101110</v>
      </c>
    </row>
    <row r="48" spans="1:22" ht="16.5" thickBot="1">
      <c r="A48" s="32" t="s">
        <v>20108</v>
      </c>
      <c r="B48" s="32">
        <f t="shared" si="0"/>
        <v>10</v>
      </c>
      <c r="C48" s="32">
        <f t="shared" si="1"/>
        <v>16</v>
      </c>
      <c r="D48" s="32" t="str">
        <f t="shared" si="2"/>
        <v>Magus Hat</v>
      </c>
      <c r="E48" s="32" t="str">
        <f t="shared" si="3"/>
        <v xml:space="preserve">738 </v>
      </c>
      <c r="F48" s="32" t="str">
        <f t="shared" si="4"/>
        <v>738</v>
      </c>
      <c r="J48" s="34" t="s">
        <v>1232</v>
      </c>
      <c r="K48" s="33">
        <v>220</v>
      </c>
      <c r="L48" s="33">
        <v>180</v>
      </c>
      <c r="N48" s="32">
        <f t="shared" si="10"/>
        <v>35</v>
      </c>
      <c r="O48" s="32">
        <f t="shared" si="11"/>
        <v>11</v>
      </c>
      <c r="P48" s="32">
        <f t="shared" si="12"/>
        <v>209</v>
      </c>
      <c r="Q48" s="32">
        <f t="shared" si="13"/>
        <v>231</v>
      </c>
      <c r="S48" s="32">
        <v>47</v>
      </c>
      <c r="T48" s="32">
        <v>-7</v>
      </c>
      <c r="U48" s="32">
        <v>2</v>
      </c>
      <c r="V48" s="32" t="str">
        <f t="shared" si="5"/>
        <v>101111</v>
      </c>
    </row>
    <row r="49" spans="1:22" ht="16.5" thickBot="1">
      <c r="A49" s="32" t="s">
        <v>20107</v>
      </c>
      <c r="B49" s="32">
        <f t="shared" si="0"/>
        <v>8</v>
      </c>
      <c r="C49" s="32">
        <f t="shared" si="1"/>
        <v>14</v>
      </c>
      <c r="D49" s="32" t="str">
        <f t="shared" si="2"/>
        <v>Kotetsu</v>
      </c>
      <c r="E49" s="32" t="str">
        <f t="shared" si="3"/>
        <v xml:space="preserve">744 </v>
      </c>
      <c r="F49" s="32" t="str">
        <f t="shared" si="4"/>
        <v>744</v>
      </c>
      <c r="J49" s="36" t="s">
        <v>20106</v>
      </c>
      <c r="K49" s="35"/>
      <c r="L49" s="35"/>
      <c r="N49" s="32">
        <f t="shared" si="10"/>
        <v>255</v>
      </c>
      <c r="O49" s="32">
        <f t="shared" si="11"/>
        <v>85</v>
      </c>
      <c r="P49" s="32">
        <f t="shared" si="12"/>
        <v>-85</v>
      </c>
      <c r="Q49" s="32">
        <f t="shared" si="13"/>
        <v>85</v>
      </c>
      <c r="S49" s="32">
        <v>48</v>
      </c>
      <c r="U49" s="32">
        <v>3</v>
      </c>
      <c r="V49" s="32" t="str">
        <f t="shared" si="5"/>
        <v>110000</v>
      </c>
    </row>
    <row r="50" spans="1:22" ht="16.5" thickBot="1">
      <c r="A50" s="32" t="s">
        <v>20105</v>
      </c>
      <c r="B50" s="32">
        <f t="shared" si="0"/>
        <v>12</v>
      </c>
      <c r="C50" s="32">
        <f t="shared" si="1"/>
        <v>18</v>
      </c>
      <c r="D50" s="32" t="str">
        <f t="shared" si="2"/>
        <v>Cursed Ring</v>
      </c>
      <c r="E50" s="32" t="str">
        <f t="shared" si="3"/>
        <v xml:space="preserve">750 </v>
      </c>
      <c r="F50" s="32" t="str">
        <f t="shared" si="4"/>
        <v>750</v>
      </c>
      <c r="J50" s="34" t="s">
        <v>19416</v>
      </c>
      <c r="K50" s="33">
        <v>57</v>
      </c>
      <c r="L50" s="33">
        <v>150</v>
      </c>
      <c r="N50" s="32">
        <f t="shared" si="10"/>
        <v>57</v>
      </c>
      <c r="O50" s="32">
        <f t="shared" si="11"/>
        <v>19</v>
      </c>
      <c r="P50" s="32">
        <f t="shared" si="12"/>
        <v>38</v>
      </c>
      <c r="Q50" s="32">
        <f t="shared" si="13"/>
        <v>76</v>
      </c>
      <c r="S50" s="32">
        <v>49</v>
      </c>
      <c r="T50" s="32">
        <v>1</v>
      </c>
      <c r="U50" s="32">
        <v>3</v>
      </c>
      <c r="V50" s="32" t="str">
        <f t="shared" si="5"/>
        <v>110001</v>
      </c>
    </row>
    <row r="51" spans="1:22" ht="16.5" thickBot="1">
      <c r="A51" s="32" t="s">
        <v>20104</v>
      </c>
      <c r="B51" s="32">
        <f t="shared" si="0"/>
        <v>11</v>
      </c>
      <c r="C51" s="32">
        <f t="shared" si="1"/>
        <v>17</v>
      </c>
      <c r="D51" s="32" t="str">
        <f t="shared" si="2"/>
        <v>Relic Ring</v>
      </c>
      <c r="E51" s="32" t="str">
        <f t="shared" si="3"/>
        <v xml:space="preserve">750 </v>
      </c>
      <c r="F51" s="32" t="str">
        <f t="shared" si="4"/>
        <v>750</v>
      </c>
      <c r="J51" s="34" t="s">
        <v>19425</v>
      </c>
      <c r="K51" s="33">
        <v>66</v>
      </c>
      <c r="L51" s="33">
        <v>150</v>
      </c>
      <c r="N51" s="32">
        <f t="shared" si="10"/>
        <v>66</v>
      </c>
      <c r="O51" s="32">
        <f t="shared" si="11"/>
        <v>22</v>
      </c>
      <c r="P51" s="32">
        <f t="shared" si="12"/>
        <v>44</v>
      </c>
      <c r="Q51" s="32">
        <f t="shared" si="13"/>
        <v>88</v>
      </c>
      <c r="S51" s="32">
        <v>50</v>
      </c>
      <c r="T51" s="32">
        <v>2</v>
      </c>
      <c r="U51" s="32">
        <v>3</v>
      </c>
      <c r="V51" s="32" t="str">
        <f t="shared" si="5"/>
        <v>110010</v>
      </c>
    </row>
    <row r="52" spans="1:22" ht="16.5" thickBot="1">
      <c r="A52" s="32" t="s">
        <v>20103</v>
      </c>
      <c r="B52" s="32">
        <f t="shared" si="0"/>
        <v>13</v>
      </c>
      <c r="C52" s="32">
        <f t="shared" si="1"/>
        <v>19</v>
      </c>
      <c r="D52" s="32" t="str">
        <f t="shared" si="2"/>
        <v>Mithril Pike</v>
      </c>
      <c r="E52" s="32" t="str">
        <f t="shared" si="3"/>
        <v xml:space="preserve">752 </v>
      </c>
      <c r="F52" s="32" t="str">
        <f t="shared" si="4"/>
        <v>752</v>
      </c>
      <c r="J52" s="34" t="s">
        <v>19434</v>
      </c>
      <c r="K52" s="33">
        <v>81</v>
      </c>
      <c r="L52" s="33">
        <v>150</v>
      </c>
      <c r="N52" s="32">
        <f t="shared" si="10"/>
        <v>81</v>
      </c>
      <c r="O52" s="32">
        <f t="shared" si="11"/>
        <v>27</v>
      </c>
      <c r="P52" s="32">
        <f t="shared" si="12"/>
        <v>54</v>
      </c>
      <c r="Q52" s="32">
        <f t="shared" si="13"/>
        <v>108</v>
      </c>
      <c r="S52" s="32">
        <v>51</v>
      </c>
      <c r="T52" s="32">
        <v>3</v>
      </c>
      <c r="U52" s="32">
        <v>3</v>
      </c>
      <c r="V52" s="32" t="str">
        <f t="shared" si="5"/>
        <v>110011</v>
      </c>
    </row>
    <row r="53" spans="1:22" ht="16.5" thickBot="1">
      <c r="A53" s="32" t="s">
        <v>20102</v>
      </c>
      <c r="B53" s="32">
        <f t="shared" si="0"/>
        <v>6</v>
      </c>
      <c r="C53" s="32">
        <f t="shared" si="1"/>
        <v>12</v>
      </c>
      <c r="D53" s="32" t="str">
        <f t="shared" si="2"/>
        <v>Flash</v>
      </c>
      <c r="E53" s="32" t="str">
        <f t="shared" si="3"/>
        <v xml:space="preserve">800 </v>
      </c>
      <c r="F53" s="32" t="str">
        <f t="shared" si="4"/>
        <v>800</v>
      </c>
      <c r="J53" s="34" t="s">
        <v>16970</v>
      </c>
      <c r="K53" s="33">
        <v>101</v>
      </c>
      <c r="L53" s="33">
        <v>150</v>
      </c>
      <c r="N53" s="32">
        <f t="shared" si="10"/>
        <v>101</v>
      </c>
      <c r="O53" s="32">
        <f t="shared" si="11"/>
        <v>33</v>
      </c>
      <c r="P53" s="32">
        <f t="shared" si="12"/>
        <v>68</v>
      </c>
      <c r="Q53" s="32">
        <f t="shared" si="13"/>
        <v>134</v>
      </c>
      <c r="S53" s="32">
        <v>52</v>
      </c>
      <c r="T53" s="32">
        <v>4</v>
      </c>
      <c r="U53" s="32">
        <v>3</v>
      </c>
      <c r="V53" s="32" t="str">
        <f t="shared" si="5"/>
        <v>110100</v>
      </c>
    </row>
    <row r="54" spans="1:22" ht="16.5" thickBot="1">
      <c r="A54" s="32" t="s">
        <v>20101</v>
      </c>
      <c r="B54" s="32">
        <f t="shared" si="0"/>
        <v>6</v>
      </c>
      <c r="C54" s="32">
        <f t="shared" si="1"/>
        <v>12</v>
      </c>
      <c r="D54" s="32" t="str">
        <f t="shared" si="2"/>
        <v>Cards</v>
      </c>
      <c r="E54" s="32" t="str">
        <f t="shared" si="3"/>
        <v xml:space="preserve">860 </v>
      </c>
      <c r="F54" s="32" t="str">
        <f t="shared" si="4"/>
        <v>860</v>
      </c>
      <c r="J54" s="34" t="s">
        <v>16986</v>
      </c>
      <c r="K54" s="33">
        <v>110</v>
      </c>
      <c r="L54" s="33">
        <v>150</v>
      </c>
      <c r="N54" s="32">
        <f t="shared" si="10"/>
        <v>110</v>
      </c>
      <c r="O54" s="32">
        <f t="shared" si="11"/>
        <v>36</v>
      </c>
      <c r="P54" s="32">
        <f t="shared" si="12"/>
        <v>74</v>
      </c>
      <c r="Q54" s="32">
        <f t="shared" si="13"/>
        <v>146</v>
      </c>
      <c r="S54" s="32">
        <v>53</v>
      </c>
      <c r="T54" s="32">
        <v>5</v>
      </c>
      <c r="U54" s="32">
        <v>3</v>
      </c>
      <c r="V54" s="32" t="str">
        <f t="shared" si="5"/>
        <v>110101</v>
      </c>
    </row>
    <row r="55" spans="1:22" ht="16.5" thickBot="1">
      <c r="A55" s="32" t="s">
        <v>20100</v>
      </c>
      <c r="B55" s="32">
        <f t="shared" si="0"/>
        <v>7</v>
      </c>
      <c r="C55" s="32">
        <f t="shared" si="1"/>
        <v>13</v>
      </c>
      <c r="D55" s="32" t="str">
        <f t="shared" si="2"/>
        <v>Remedy</v>
      </c>
      <c r="E55" s="32" t="str">
        <f t="shared" si="3"/>
        <v xml:space="preserve">870 </v>
      </c>
      <c r="F55" s="32" t="str">
        <f t="shared" si="4"/>
        <v>870</v>
      </c>
      <c r="J55" s="34" t="s">
        <v>19491</v>
      </c>
      <c r="K55" s="33">
        <v>162</v>
      </c>
      <c r="L55" s="33">
        <v>150</v>
      </c>
      <c r="N55" s="32">
        <f t="shared" si="10"/>
        <v>93</v>
      </c>
      <c r="O55" s="32">
        <f t="shared" si="11"/>
        <v>31</v>
      </c>
      <c r="P55" s="32">
        <f t="shared" si="12"/>
        <v>131</v>
      </c>
      <c r="Q55" s="32">
        <f t="shared" si="13"/>
        <v>193</v>
      </c>
      <c r="S55" s="32">
        <v>54</v>
      </c>
      <c r="T55" s="32">
        <v>6</v>
      </c>
      <c r="U55" s="32">
        <v>3</v>
      </c>
      <c r="V55" s="32" t="str">
        <f t="shared" si="5"/>
        <v>110110</v>
      </c>
    </row>
    <row r="56" spans="1:22" ht="16.5" thickBot="1">
      <c r="A56" s="32" t="s">
        <v>20099</v>
      </c>
      <c r="B56" s="32">
        <f t="shared" si="0"/>
        <v>13</v>
      </c>
      <c r="C56" s="32">
        <f t="shared" si="1"/>
        <v>19</v>
      </c>
      <c r="D56" s="32" t="str">
        <f t="shared" si="2"/>
        <v>RegalCutlass</v>
      </c>
      <c r="E56" s="32" t="str">
        <f t="shared" si="3"/>
        <v xml:space="preserve">880 </v>
      </c>
      <c r="F56" s="32" t="str">
        <f t="shared" si="4"/>
        <v>880</v>
      </c>
      <c r="J56" s="34" t="s">
        <v>19495</v>
      </c>
      <c r="K56" s="33">
        <v>199</v>
      </c>
      <c r="L56" s="33">
        <v>150</v>
      </c>
      <c r="N56" s="32">
        <f t="shared" si="10"/>
        <v>56</v>
      </c>
      <c r="O56" s="32">
        <f t="shared" si="11"/>
        <v>18</v>
      </c>
      <c r="P56" s="32">
        <f t="shared" si="12"/>
        <v>181</v>
      </c>
      <c r="Q56" s="32">
        <f t="shared" si="13"/>
        <v>217</v>
      </c>
      <c r="S56" s="32">
        <v>55</v>
      </c>
      <c r="T56" s="32">
        <v>7</v>
      </c>
      <c r="U56" s="32">
        <v>3</v>
      </c>
      <c r="V56" s="32" t="str">
        <f t="shared" si="5"/>
        <v>110111</v>
      </c>
    </row>
    <row r="57" spans="1:22" ht="16.5" thickBot="1">
      <c r="A57" s="32" t="s">
        <v>20098</v>
      </c>
      <c r="B57" s="32">
        <f t="shared" si="0"/>
        <v>12</v>
      </c>
      <c r="C57" s="32">
        <f t="shared" si="1"/>
        <v>18</v>
      </c>
      <c r="D57" s="32" t="str">
        <f t="shared" si="2"/>
        <v>MithrilClaw</v>
      </c>
      <c r="E57" s="32" t="str">
        <f t="shared" si="3"/>
        <v xml:space="preserve">976 </v>
      </c>
      <c r="F57" s="32" t="str">
        <f t="shared" si="4"/>
        <v>976</v>
      </c>
      <c r="J57" s="34" t="s">
        <v>16915</v>
      </c>
      <c r="K57" s="33">
        <v>215</v>
      </c>
      <c r="L57" s="33">
        <v>150</v>
      </c>
      <c r="N57" s="32">
        <f t="shared" si="10"/>
        <v>40</v>
      </c>
      <c r="O57" s="32">
        <f t="shared" si="11"/>
        <v>13</v>
      </c>
      <c r="P57" s="32">
        <f t="shared" si="12"/>
        <v>202</v>
      </c>
      <c r="Q57" s="32">
        <f t="shared" si="13"/>
        <v>228</v>
      </c>
      <c r="S57" s="32">
        <v>56</v>
      </c>
      <c r="U57" s="32">
        <v>3</v>
      </c>
      <c r="V57" s="32" t="str">
        <f t="shared" si="5"/>
        <v>111000</v>
      </c>
    </row>
    <row r="58" spans="1:22" ht="16.5" thickBot="1">
      <c r="A58" s="32" t="s">
        <v>20097</v>
      </c>
      <c r="B58" s="32">
        <f t="shared" si="0"/>
        <v>11</v>
      </c>
      <c r="C58" s="32">
        <f t="shared" si="1"/>
        <v>17</v>
      </c>
      <c r="D58" s="32" t="str">
        <f t="shared" si="2"/>
        <v>Ninja Gear</v>
      </c>
      <c r="E58" s="32" t="str">
        <f t="shared" si="3"/>
        <v xml:space="preserve">979 </v>
      </c>
      <c r="F58" s="32" t="str">
        <f t="shared" si="4"/>
        <v>979</v>
      </c>
      <c r="J58" s="36" t="s">
        <v>20096</v>
      </c>
      <c r="K58" s="35"/>
      <c r="L58" s="35"/>
      <c r="N58" s="32">
        <f t="shared" si="10"/>
        <v>255</v>
      </c>
      <c r="O58" s="32">
        <f t="shared" si="11"/>
        <v>85</v>
      </c>
      <c r="P58" s="32">
        <f t="shared" si="12"/>
        <v>-85</v>
      </c>
      <c r="Q58" s="32">
        <f t="shared" si="13"/>
        <v>85</v>
      </c>
      <c r="S58" s="32">
        <v>57</v>
      </c>
      <c r="T58" s="32">
        <v>-1</v>
      </c>
      <c r="U58" s="32">
        <v>3</v>
      </c>
      <c r="V58" s="32" t="str">
        <f t="shared" si="5"/>
        <v>111001</v>
      </c>
    </row>
    <row r="59" spans="1:22" ht="16.5" thickBot="1">
      <c r="A59" s="32" t="s">
        <v>20095</v>
      </c>
      <c r="B59" s="32">
        <f t="shared" si="0"/>
        <v>5</v>
      </c>
      <c r="C59" s="32">
        <f t="shared" si="1"/>
        <v>12</v>
      </c>
      <c r="D59" s="32" t="str">
        <f t="shared" si="2"/>
        <v>Tent</v>
      </c>
      <c r="E59" s="32" t="str">
        <f t="shared" si="3"/>
        <v xml:space="preserve">1020 </v>
      </c>
      <c r="F59" s="32" t="str">
        <f t="shared" si="4"/>
        <v>1020</v>
      </c>
      <c r="J59" s="34" t="s">
        <v>6104</v>
      </c>
      <c r="K59" s="33">
        <v>60</v>
      </c>
      <c r="L59" s="33">
        <v>135</v>
      </c>
      <c r="N59" s="32">
        <f t="shared" si="10"/>
        <v>60</v>
      </c>
      <c r="O59" s="32">
        <f t="shared" si="11"/>
        <v>20</v>
      </c>
      <c r="P59" s="32">
        <f t="shared" si="12"/>
        <v>40</v>
      </c>
      <c r="Q59" s="32">
        <f t="shared" si="13"/>
        <v>80</v>
      </c>
      <c r="S59" s="32">
        <v>58</v>
      </c>
      <c r="T59" s="32">
        <v>-2</v>
      </c>
      <c r="U59" s="32">
        <v>3</v>
      </c>
      <c r="V59" s="32" t="str">
        <f t="shared" si="5"/>
        <v>111010</v>
      </c>
    </row>
    <row r="60" spans="1:22" ht="16.5" thickBot="1">
      <c r="A60" s="32" t="s">
        <v>20094</v>
      </c>
      <c r="B60" s="32">
        <f t="shared" si="0"/>
        <v>7</v>
      </c>
      <c r="C60" s="32">
        <f t="shared" si="1"/>
        <v>14</v>
      </c>
      <c r="D60" s="32" t="str">
        <f t="shared" si="2"/>
        <v>Kaiser</v>
      </c>
      <c r="E60" s="32" t="str">
        <f t="shared" si="3"/>
        <v xml:space="preserve">1050 </v>
      </c>
      <c r="F60" s="32" t="str">
        <f t="shared" si="4"/>
        <v>1050</v>
      </c>
      <c r="J60" s="34" t="s">
        <v>16949</v>
      </c>
      <c r="K60" s="33">
        <v>79</v>
      </c>
      <c r="L60" s="33">
        <v>135</v>
      </c>
      <c r="N60" s="32">
        <f t="shared" si="10"/>
        <v>79</v>
      </c>
      <c r="O60" s="32">
        <f t="shared" si="11"/>
        <v>26</v>
      </c>
      <c r="P60" s="32">
        <f t="shared" si="12"/>
        <v>53</v>
      </c>
      <c r="Q60" s="32">
        <f t="shared" si="13"/>
        <v>105</v>
      </c>
      <c r="S60" s="32">
        <v>59</v>
      </c>
      <c r="T60" s="32">
        <v>-3</v>
      </c>
      <c r="U60" s="32">
        <v>3</v>
      </c>
      <c r="V60" s="32" t="str">
        <f t="shared" si="5"/>
        <v>111011</v>
      </c>
    </row>
    <row r="61" spans="1:22" ht="16.5" thickBot="1">
      <c r="A61" s="32" t="s">
        <v>20093</v>
      </c>
      <c r="B61" s="32">
        <f t="shared" si="0"/>
        <v>8</v>
      </c>
      <c r="C61" s="32">
        <f t="shared" si="1"/>
        <v>15</v>
      </c>
      <c r="D61" s="32" t="str">
        <f t="shared" si="2"/>
        <v>Kodachi</v>
      </c>
      <c r="E61" s="32" t="str">
        <f t="shared" si="3"/>
        <v xml:space="preserve">1056 </v>
      </c>
      <c r="F61" s="32" t="str">
        <f t="shared" si="4"/>
        <v>1056</v>
      </c>
      <c r="J61" s="34" t="s">
        <v>16883</v>
      </c>
      <c r="K61" s="33">
        <v>79</v>
      </c>
      <c r="L61" s="33">
        <v>135</v>
      </c>
      <c r="N61" s="32">
        <f t="shared" si="10"/>
        <v>79</v>
      </c>
      <c r="O61" s="32">
        <f t="shared" si="11"/>
        <v>26</v>
      </c>
      <c r="P61" s="32">
        <f t="shared" si="12"/>
        <v>53</v>
      </c>
      <c r="Q61" s="32">
        <f t="shared" si="13"/>
        <v>105</v>
      </c>
      <c r="S61" s="32">
        <v>60</v>
      </c>
      <c r="T61" s="32">
        <v>-4</v>
      </c>
      <c r="U61" s="32">
        <v>3</v>
      </c>
      <c r="V61" s="32" t="str">
        <f t="shared" si="5"/>
        <v>111100</v>
      </c>
    </row>
    <row r="62" spans="1:22" ht="16.5" thickBot="1">
      <c r="A62" s="32" t="s">
        <v>20092</v>
      </c>
      <c r="B62" s="32">
        <f t="shared" si="0"/>
        <v>11</v>
      </c>
      <c r="C62" s="32">
        <f t="shared" si="1"/>
        <v>18</v>
      </c>
      <c r="D62" s="32" t="str">
        <f t="shared" si="2"/>
        <v>Jewel Ring</v>
      </c>
      <c r="E62" s="32" t="str">
        <f t="shared" si="3"/>
        <v xml:space="preserve">1080 </v>
      </c>
      <c r="F62" s="32" t="str">
        <f t="shared" si="4"/>
        <v>1080</v>
      </c>
      <c r="J62" s="34" t="s">
        <v>16913</v>
      </c>
      <c r="K62" s="33">
        <v>79</v>
      </c>
      <c r="L62" s="33">
        <v>135</v>
      </c>
      <c r="N62" s="32">
        <f t="shared" si="10"/>
        <v>79</v>
      </c>
      <c r="O62" s="32">
        <f t="shared" si="11"/>
        <v>26</v>
      </c>
      <c r="P62" s="32">
        <f t="shared" si="12"/>
        <v>53</v>
      </c>
      <c r="Q62" s="32">
        <f t="shared" si="13"/>
        <v>105</v>
      </c>
      <c r="S62" s="32">
        <v>61</v>
      </c>
      <c r="T62" s="32">
        <v>-5</v>
      </c>
      <c r="U62" s="32">
        <v>3</v>
      </c>
      <c r="V62" s="32" t="str">
        <f t="shared" si="5"/>
        <v>111101</v>
      </c>
    </row>
    <row r="63" spans="1:22" ht="16.5" thickBot="1">
      <c r="A63" s="32" t="s">
        <v>20091</v>
      </c>
      <c r="B63" s="32">
        <f t="shared" si="0"/>
        <v>7</v>
      </c>
      <c r="C63" s="32">
        <f t="shared" si="1"/>
        <v>14</v>
      </c>
      <c r="D63" s="32" t="str">
        <f t="shared" si="2"/>
        <v>Forged</v>
      </c>
      <c r="E63" s="32" t="str">
        <f t="shared" si="3"/>
        <v xml:space="preserve">1116 </v>
      </c>
      <c r="F63" s="32" t="str">
        <f t="shared" si="4"/>
        <v>1116</v>
      </c>
      <c r="J63" s="34" t="s">
        <v>19437</v>
      </c>
      <c r="K63" s="33">
        <v>86</v>
      </c>
      <c r="L63" s="33">
        <v>135</v>
      </c>
      <c r="N63" s="32">
        <f t="shared" si="10"/>
        <v>86</v>
      </c>
      <c r="O63" s="32">
        <f t="shared" si="11"/>
        <v>28</v>
      </c>
      <c r="P63" s="32">
        <f t="shared" si="12"/>
        <v>58</v>
      </c>
      <c r="Q63" s="32">
        <f t="shared" si="13"/>
        <v>114</v>
      </c>
      <c r="S63" s="32">
        <v>62</v>
      </c>
      <c r="T63" s="32">
        <v>-6</v>
      </c>
      <c r="U63" s="32">
        <v>3</v>
      </c>
      <c r="V63" s="32" t="str">
        <f t="shared" si="5"/>
        <v>111110</v>
      </c>
    </row>
    <row r="64" spans="1:22" ht="16.5" thickBot="1">
      <c r="A64" s="32" t="s">
        <v>20090</v>
      </c>
      <c r="B64" s="32">
        <f t="shared" si="0"/>
        <v>13</v>
      </c>
      <c r="C64" s="32">
        <f t="shared" si="1"/>
        <v>20</v>
      </c>
      <c r="D64" s="32" t="str">
        <f t="shared" si="2"/>
        <v>Mithril Vest</v>
      </c>
      <c r="E64" s="32" t="str">
        <f t="shared" si="3"/>
        <v xml:space="preserve">1116 </v>
      </c>
      <c r="F64" s="32" t="str">
        <f t="shared" si="4"/>
        <v>1116</v>
      </c>
      <c r="J64" s="34" t="s">
        <v>15473</v>
      </c>
      <c r="K64" s="33">
        <v>111</v>
      </c>
      <c r="L64" s="33">
        <v>150</v>
      </c>
      <c r="N64" s="32">
        <f t="shared" si="10"/>
        <v>111</v>
      </c>
      <c r="O64" s="32">
        <f t="shared" si="11"/>
        <v>37</v>
      </c>
      <c r="P64" s="32">
        <f t="shared" si="12"/>
        <v>74</v>
      </c>
      <c r="Q64" s="32">
        <f t="shared" si="13"/>
        <v>148</v>
      </c>
      <c r="S64" s="32">
        <v>63</v>
      </c>
      <c r="T64" s="32">
        <v>-7</v>
      </c>
      <c r="U64" s="32">
        <v>3</v>
      </c>
      <c r="V64" s="32" t="str">
        <f t="shared" si="5"/>
        <v>111111</v>
      </c>
    </row>
    <row r="65" spans="1:22" ht="16.5" thickBot="1">
      <c r="A65" s="32" t="s">
        <v>20089</v>
      </c>
      <c r="B65" s="32">
        <f t="shared" si="0"/>
        <v>11</v>
      </c>
      <c r="C65" s="32">
        <f t="shared" si="1"/>
        <v>18</v>
      </c>
      <c r="D65" s="32" t="str">
        <f t="shared" si="2"/>
        <v>Air Lancet</v>
      </c>
      <c r="E65" s="32" t="str">
        <f t="shared" si="3"/>
        <v xml:space="preserve">1121 </v>
      </c>
      <c r="F65" s="32" t="str">
        <f t="shared" si="4"/>
        <v>1121</v>
      </c>
      <c r="J65" s="34" t="s">
        <v>16928</v>
      </c>
      <c r="K65" s="33">
        <v>120</v>
      </c>
      <c r="L65" s="33">
        <v>135</v>
      </c>
      <c r="N65" s="32">
        <f t="shared" si="10"/>
        <v>120</v>
      </c>
      <c r="O65" s="32">
        <f t="shared" si="11"/>
        <v>40</v>
      </c>
      <c r="P65" s="32">
        <f t="shared" si="12"/>
        <v>80</v>
      </c>
      <c r="Q65" s="32">
        <f t="shared" si="13"/>
        <v>160</v>
      </c>
      <c r="S65" s="32">
        <v>64</v>
      </c>
      <c r="U65" s="32">
        <v>4</v>
      </c>
      <c r="V65" s="32" t="str">
        <f t="shared" si="5"/>
        <v>1000000</v>
      </c>
    </row>
    <row r="66" spans="1:22" ht="16.5" thickBot="1">
      <c r="A66" s="32" t="s">
        <v>20088</v>
      </c>
      <c r="B66" s="32">
        <f t="shared" ref="B66:B129" si="14">FIND(":",A66)</f>
        <v>12</v>
      </c>
      <c r="C66" s="32">
        <f t="shared" ref="C66:C129" si="15">FIND("|",A66)</f>
        <v>19</v>
      </c>
      <c r="D66" s="32" t="str">
        <f t="shared" ref="D66:D129" si="16">MID(A66,1,B66-1)</f>
        <v>True Knight</v>
      </c>
      <c r="E66" s="32" t="str">
        <f t="shared" ref="E66:E129" si="17">MID(A66,B66+2,C66-B66-2)</f>
        <v xml:space="preserve">1170 </v>
      </c>
      <c r="F66" s="32" t="str">
        <f t="shared" ref="F66:F129" si="18">MID(A66,C66+2,LEN(A66))</f>
        <v>1170</v>
      </c>
      <c r="J66" s="34" t="s">
        <v>16979</v>
      </c>
      <c r="K66" s="33">
        <v>124</v>
      </c>
      <c r="L66" s="33">
        <v>135</v>
      </c>
      <c r="N66" s="32">
        <f t="shared" si="10"/>
        <v>124</v>
      </c>
      <c r="O66" s="32">
        <f t="shared" si="11"/>
        <v>41</v>
      </c>
      <c r="P66" s="32">
        <f t="shared" si="12"/>
        <v>83</v>
      </c>
      <c r="Q66" s="32">
        <f t="shared" si="13"/>
        <v>165</v>
      </c>
      <c r="S66" s="32">
        <v>65</v>
      </c>
      <c r="T66" s="32">
        <v>1</v>
      </c>
      <c r="U66" s="32">
        <v>4</v>
      </c>
      <c r="V66" s="32" t="str">
        <f t="shared" ref="V66:V129" si="19">DEC2BIN(S66)</f>
        <v>1000001</v>
      </c>
    </row>
    <row r="67" spans="1:22" ht="16.5" thickBot="1">
      <c r="A67" s="32" t="s">
        <v>20087</v>
      </c>
      <c r="B67" s="32">
        <f t="shared" si="14"/>
        <v>12</v>
      </c>
      <c r="C67" s="32">
        <f t="shared" si="15"/>
        <v>19</v>
      </c>
      <c r="D67" s="32" t="str">
        <f t="shared" si="16"/>
        <v>Iron Helmet</v>
      </c>
      <c r="E67" s="32" t="str">
        <f t="shared" si="17"/>
        <v xml:space="preserve">1190 </v>
      </c>
      <c r="F67" s="32" t="str">
        <f t="shared" si="18"/>
        <v>1190</v>
      </c>
      <c r="J67" s="34" t="s">
        <v>19504</v>
      </c>
      <c r="K67" s="33">
        <v>168</v>
      </c>
      <c r="L67" s="33">
        <v>135</v>
      </c>
      <c r="N67" s="32">
        <f t="shared" ref="N67:N98" si="20">MIN(K67, 255-K67)</f>
        <v>87</v>
      </c>
      <c r="O67" s="32">
        <f t="shared" ref="O67:O98" si="21">ROUNDDOWN(N67/3,0)</f>
        <v>29</v>
      </c>
      <c r="P67" s="32">
        <f t="shared" ref="P67:P98" si="22">K67-O67</f>
        <v>139</v>
      </c>
      <c r="Q67" s="32">
        <f t="shared" ref="Q67:Q98" si="23">K67-O67+O67*2</f>
        <v>197</v>
      </c>
      <c r="S67" s="32">
        <v>66</v>
      </c>
      <c r="T67" s="32">
        <v>2</v>
      </c>
      <c r="U67" s="32">
        <v>4</v>
      </c>
      <c r="V67" s="32" t="str">
        <f t="shared" si="19"/>
        <v>1000010</v>
      </c>
    </row>
    <row r="68" spans="1:22" ht="16.5" thickBot="1">
      <c r="A68" s="32" t="s">
        <v>20086</v>
      </c>
      <c r="B68" s="32">
        <f t="shared" si="14"/>
        <v>11</v>
      </c>
      <c r="C68" s="32">
        <f t="shared" si="15"/>
        <v>18</v>
      </c>
      <c r="D68" s="32" t="str">
        <f t="shared" si="16"/>
        <v>Fairy Ring</v>
      </c>
      <c r="E68" s="32" t="str">
        <f t="shared" si="17"/>
        <v xml:space="preserve">1200 </v>
      </c>
      <c r="F68" s="32" t="str">
        <f t="shared" si="18"/>
        <v>1200</v>
      </c>
      <c r="J68" s="34" t="s">
        <v>16891</v>
      </c>
      <c r="K68" s="33">
        <v>200</v>
      </c>
      <c r="L68" s="33">
        <v>255</v>
      </c>
      <c r="N68" s="32">
        <f t="shared" si="20"/>
        <v>55</v>
      </c>
      <c r="O68" s="32">
        <f t="shared" si="21"/>
        <v>18</v>
      </c>
      <c r="P68" s="32">
        <f t="shared" si="22"/>
        <v>182</v>
      </c>
      <c r="Q68" s="32">
        <f t="shared" si="23"/>
        <v>218</v>
      </c>
      <c r="S68" s="32">
        <v>67</v>
      </c>
      <c r="T68" s="32">
        <v>3</v>
      </c>
      <c r="U68" s="32">
        <v>4</v>
      </c>
      <c r="V68" s="32" t="str">
        <f t="shared" si="19"/>
        <v>1000011</v>
      </c>
    </row>
    <row r="69" spans="1:22" ht="16.5" thickBot="1">
      <c r="A69" s="32" t="s">
        <v>20085</v>
      </c>
      <c r="B69" s="32">
        <f t="shared" si="14"/>
        <v>13</v>
      </c>
      <c r="C69" s="32">
        <f t="shared" si="15"/>
        <v>20</v>
      </c>
      <c r="D69" s="32" t="str">
        <f t="shared" si="16"/>
        <v>Sprint Shoes</v>
      </c>
      <c r="E69" s="32" t="str">
        <f t="shared" si="17"/>
        <v xml:space="preserve">1350 </v>
      </c>
      <c r="F69" s="32" t="str">
        <f t="shared" si="18"/>
        <v>1350</v>
      </c>
      <c r="J69" s="36" t="s">
        <v>20084</v>
      </c>
      <c r="K69" s="35"/>
      <c r="L69" s="35"/>
      <c r="N69" s="32">
        <f t="shared" si="20"/>
        <v>255</v>
      </c>
      <c r="O69" s="32">
        <f t="shared" si="21"/>
        <v>85</v>
      </c>
      <c r="P69" s="32">
        <f t="shared" si="22"/>
        <v>-85</v>
      </c>
      <c r="Q69" s="32">
        <f t="shared" si="23"/>
        <v>85</v>
      </c>
      <c r="S69" s="32">
        <v>68</v>
      </c>
      <c r="T69" s="32">
        <v>4</v>
      </c>
      <c r="U69" s="32">
        <v>4</v>
      </c>
      <c r="V69" s="32" t="str">
        <f t="shared" si="19"/>
        <v>1000100</v>
      </c>
    </row>
    <row r="70" spans="1:22" ht="16.5" thickBot="1">
      <c r="A70" s="32" t="s">
        <v>20083</v>
      </c>
      <c r="B70" s="32">
        <f t="shared" si="14"/>
        <v>11</v>
      </c>
      <c r="C70" s="32">
        <f t="shared" si="15"/>
        <v>18</v>
      </c>
      <c r="D70" s="32" t="str">
        <f t="shared" si="16"/>
        <v>Poison Rod</v>
      </c>
      <c r="E70" s="32" t="str">
        <f t="shared" si="17"/>
        <v xml:space="preserve">1425 </v>
      </c>
      <c r="F70" s="32" t="str">
        <f t="shared" si="18"/>
        <v>1425</v>
      </c>
      <c r="J70" s="34" t="s">
        <v>19418</v>
      </c>
      <c r="K70" s="33">
        <v>55</v>
      </c>
      <c r="L70" s="33">
        <v>200</v>
      </c>
      <c r="N70" s="32">
        <f t="shared" si="20"/>
        <v>55</v>
      </c>
      <c r="O70" s="32">
        <f t="shared" si="21"/>
        <v>18</v>
      </c>
      <c r="P70" s="32">
        <f t="shared" si="22"/>
        <v>37</v>
      </c>
      <c r="Q70" s="32">
        <f t="shared" si="23"/>
        <v>73</v>
      </c>
      <c r="S70" s="32">
        <v>69</v>
      </c>
      <c r="T70" s="32">
        <v>5</v>
      </c>
      <c r="U70" s="32">
        <v>4</v>
      </c>
      <c r="V70" s="32" t="str">
        <f t="shared" si="19"/>
        <v>1000101</v>
      </c>
    </row>
    <row r="71" spans="1:22" ht="16.5" thickBot="1">
      <c r="A71" s="32" t="s">
        <v>20082</v>
      </c>
      <c r="B71" s="32">
        <f t="shared" si="14"/>
        <v>13</v>
      </c>
      <c r="C71" s="32">
        <f t="shared" si="15"/>
        <v>20</v>
      </c>
      <c r="D71" s="32" t="str">
        <f t="shared" si="16"/>
        <v>Mithril Shld</v>
      </c>
      <c r="E71" s="32" t="str">
        <f t="shared" si="17"/>
        <v xml:space="preserve">1464 </v>
      </c>
      <c r="F71" s="32" t="str">
        <f t="shared" si="18"/>
        <v>1464</v>
      </c>
      <c r="J71" s="34" t="s">
        <v>20081</v>
      </c>
      <c r="K71" s="33">
        <v>65</v>
      </c>
      <c r="L71" s="33">
        <v>200</v>
      </c>
      <c r="N71" s="32">
        <f t="shared" si="20"/>
        <v>65</v>
      </c>
      <c r="O71" s="32">
        <f t="shared" si="21"/>
        <v>21</v>
      </c>
      <c r="P71" s="32">
        <f t="shared" si="22"/>
        <v>44</v>
      </c>
      <c r="Q71" s="32">
        <f t="shared" si="23"/>
        <v>86</v>
      </c>
      <c r="S71" s="32">
        <v>70</v>
      </c>
      <c r="T71" s="32">
        <v>6</v>
      </c>
      <c r="U71" s="32">
        <v>4</v>
      </c>
      <c r="V71" s="32" t="str">
        <f t="shared" si="19"/>
        <v>1000110</v>
      </c>
    </row>
    <row r="72" spans="1:22" ht="16.5" thickBot="1">
      <c r="A72" s="32" t="s">
        <v>20080</v>
      </c>
      <c r="B72" s="32">
        <f t="shared" si="14"/>
        <v>10</v>
      </c>
      <c r="C72" s="32">
        <f t="shared" si="15"/>
        <v>17</v>
      </c>
      <c r="D72" s="32" t="str">
        <f t="shared" si="16"/>
        <v>Chain Saw</v>
      </c>
      <c r="E72" s="32" t="str">
        <f t="shared" si="17"/>
        <v xml:space="preserve">1560 </v>
      </c>
      <c r="F72" s="32" t="str">
        <f t="shared" si="18"/>
        <v>1560</v>
      </c>
      <c r="J72" s="34" t="s">
        <v>19429</v>
      </c>
      <c r="K72" s="33">
        <v>83</v>
      </c>
      <c r="L72" s="33">
        <v>200</v>
      </c>
      <c r="N72" s="32">
        <f t="shared" si="20"/>
        <v>83</v>
      </c>
      <c r="O72" s="32">
        <f t="shared" si="21"/>
        <v>27</v>
      </c>
      <c r="P72" s="32">
        <f t="shared" si="22"/>
        <v>56</v>
      </c>
      <c r="Q72" s="32">
        <f t="shared" si="23"/>
        <v>110</v>
      </c>
      <c r="S72" s="32">
        <v>71</v>
      </c>
      <c r="T72" s="32">
        <v>7</v>
      </c>
      <c r="U72" s="32">
        <v>4</v>
      </c>
      <c r="V72" s="32" t="str">
        <f t="shared" si="19"/>
        <v>1000111</v>
      </c>
    </row>
    <row r="73" spans="1:22" ht="16.5" thickBot="1">
      <c r="A73" s="32" t="s">
        <v>20079</v>
      </c>
      <c r="B73" s="32">
        <f t="shared" si="14"/>
        <v>10</v>
      </c>
      <c r="C73" s="32">
        <f t="shared" si="15"/>
        <v>17</v>
      </c>
      <c r="D73" s="32" t="str">
        <f t="shared" si="16"/>
        <v>Head Band</v>
      </c>
      <c r="E73" s="32" t="str">
        <f t="shared" si="17"/>
        <v xml:space="preserve">1648 </v>
      </c>
      <c r="F73" s="32" t="str">
        <f t="shared" si="18"/>
        <v>1648</v>
      </c>
      <c r="J73" s="34" t="s">
        <v>19442</v>
      </c>
      <c r="K73" s="33">
        <v>95</v>
      </c>
      <c r="L73" s="33">
        <v>200</v>
      </c>
      <c r="N73" s="32">
        <f t="shared" si="20"/>
        <v>95</v>
      </c>
      <c r="O73" s="32">
        <f t="shared" si="21"/>
        <v>31</v>
      </c>
      <c r="P73" s="32">
        <f t="shared" si="22"/>
        <v>64</v>
      </c>
      <c r="Q73" s="32">
        <f t="shared" si="23"/>
        <v>126</v>
      </c>
      <c r="S73" s="32">
        <v>72</v>
      </c>
      <c r="U73" s="32">
        <v>4</v>
      </c>
      <c r="V73" s="32" t="str">
        <f t="shared" si="19"/>
        <v>1001000</v>
      </c>
    </row>
    <row r="74" spans="1:22" ht="16.5" thickBot="1">
      <c r="A74" s="32" t="s">
        <v>20078</v>
      </c>
      <c r="B74" s="32">
        <f t="shared" si="14"/>
        <v>8</v>
      </c>
      <c r="C74" s="32">
        <f t="shared" si="15"/>
        <v>15</v>
      </c>
      <c r="D74" s="32" t="str">
        <f t="shared" si="16"/>
        <v>Trident</v>
      </c>
      <c r="E74" s="32" t="str">
        <f t="shared" si="17"/>
        <v xml:space="preserve">1683 </v>
      </c>
      <c r="F74" s="32" t="str">
        <f t="shared" si="18"/>
        <v>1683</v>
      </c>
      <c r="J74" s="34" t="s">
        <v>16886</v>
      </c>
      <c r="K74" s="33">
        <v>122</v>
      </c>
      <c r="L74" s="33">
        <v>200</v>
      </c>
      <c r="N74" s="32">
        <f t="shared" si="20"/>
        <v>122</v>
      </c>
      <c r="O74" s="32">
        <f t="shared" si="21"/>
        <v>40</v>
      </c>
      <c r="P74" s="32">
        <f t="shared" si="22"/>
        <v>82</v>
      </c>
      <c r="Q74" s="32">
        <f t="shared" si="23"/>
        <v>162</v>
      </c>
      <c r="S74" s="32">
        <v>73</v>
      </c>
      <c r="T74" s="32">
        <v>-1</v>
      </c>
      <c r="U74" s="32">
        <v>4</v>
      </c>
      <c r="V74" s="32" t="str">
        <f t="shared" si="19"/>
        <v>1001001</v>
      </c>
    </row>
    <row r="75" spans="1:22" ht="16.5" thickBot="1">
      <c r="A75" s="32" t="s">
        <v>20077</v>
      </c>
      <c r="B75" s="32">
        <f t="shared" si="14"/>
        <v>12</v>
      </c>
      <c r="C75" s="32">
        <f t="shared" si="15"/>
        <v>19</v>
      </c>
      <c r="D75" s="32" t="str">
        <f t="shared" si="16"/>
        <v>White Dress</v>
      </c>
      <c r="E75" s="32" t="str">
        <f t="shared" si="17"/>
        <v xml:space="preserve">1738 </v>
      </c>
      <c r="F75" s="32" t="str">
        <f t="shared" si="18"/>
        <v>1738</v>
      </c>
      <c r="J75" s="34" t="s">
        <v>19493</v>
      </c>
      <c r="K75" s="33">
        <v>188</v>
      </c>
      <c r="L75" s="33">
        <v>200</v>
      </c>
      <c r="N75" s="32">
        <f t="shared" si="20"/>
        <v>67</v>
      </c>
      <c r="O75" s="32">
        <f t="shared" si="21"/>
        <v>22</v>
      </c>
      <c r="P75" s="32">
        <f t="shared" si="22"/>
        <v>166</v>
      </c>
      <c r="Q75" s="32">
        <f t="shared" si="23"/>
        <v>210</v>
      </c>
      <c r="S75" s="32">
        <v>74</v>
      </c>
      <c r="T75" s="32">
        <v>-2</v>
      </c>
      <c r="U75" s="32">
        <v>4</v>
      </c>
      <c r="V75" s="32" t="str">
        <f t="shared" si="19"/>
        <v>1001010</v>
      </c>
    </row>
    <row r="76" spans="1:22" ht="16.5" thickBot="1">
      <c r="A76" s="32" t="s">
        <v>20076</v>
      </c>
      <c r="B76" s="32">
        <f t="shared" si="14"/>
        <v>9</v>
      </c>
      <c r="C76" s="32">
        <f t="shared" si="15"/>
        <v>16</v>
      </c>
      <c r="D76" s="32" t="str">
        <f t="shared" si="16"/>
        <v>Guardian</v>
      </c>
      <c r="E76" s="32" t="str">
        <f t="shared" si="17"/>
        <v xml:space="preserve">1820 </v>
      </c>
      <c r="F76" s="32" t="str">
        <f t="shared" si="18"/>
        <v>1820</v>
      </c>
      <c r="J76" s="34" t="s">
        <v>19498</v>
      </c>
      <c r="K76" s="33">
        <v>215</v>
      </c>
      <c r="L76" s="33">
        <v>200</v>
      </c>
      <c r="N76" s="32">
        <f t="shared" si="20"/>
        <v>40</v>
      </c>
      <c r="O76" s="32">
        <f t="shared" si="21"/>
        <v>13</v>
      </c>
      <c r="P76" s="32">
        <f t="shared" si="22"/>
        <v>202</v>
      </c>
      <c r="Q76" s="32">
        <f t="shared" si="23"/>
        <v>228</v>
      </c>
      <c r="S76" s="32">
        <v>75</v>
      </c>
      <c r="T76" s="32">
        <v>-3</v>
      </c>
      <c r="U76" s="32">
        <v>4</v>
      </c>
      <c r="V76" s="32" t="str">
        <f t="shared" si="19"/>
        <v>1001011</v>
      </c>
    </row>
    <row r="77" spans="1:22" ht="16.5" thickBot="1">
      <c r="A77" s="32" t="s">
        <v>20075</v>
      </c>
      <c r="B77" s="32">
        <f t="shared" si="14"/>
        <v>9</v>
      </c>
      <c r="C77" s="32">
        <f t="shared" si="15"/>
        <v>16</v>
      </c>
      <c r="D77" s="32" t="str">
        <f t="shared" si="16"/>
        <v>Tincture</v>
      </c>
      <c r="E77" s="32" t="str">
        <f t="shared" si="17"/>
        <v xml:space="preserve">1860 </v>
      </c>
      <c r="F77" s="32" t="str">
        <f t="shared" si="18"/>
        <v>1860</v>
      </c>
      <c r="J77" s="36" t="s">
        <v>20074</v>
      </c>
      <c r="K77" s="35"/>
      <c r="L77" s="35"/>
      <c r="N77" s="32">
        <f t="shared" si="20"/>
        <v>255</v>
      </c>
      <c r="O77" s="32">
        <f t="shared" si="21"/>
        <v>85</v>
      </c>
      <c r="P77" s="32">
        <f t="shared" si="22"/>
        <v>-85</v>
      </c>
      <c r="Q77" s="32">
        <f t="shared" si="23"/>
        <v>85</v>
      </c>
      <c r="S77" s="32">
        <v>76</v>
      </c>
      <c r="T77" s="32">
        <v>-4</v>
      </c>
      <c r="U77" s="32">
        <v>4</v>
      </c>
      <c r="V77" s="32" t="str">
        <f t="shared" si="19"/>
        <v>1001100</v>
      </c>
    </row>
    <row r="78" spans="1:22" ht="16.5" thickBot="1">
      <c r="A78" s="32" t="s">
        <v>20073</v>
      </c>
      <c r="B78" s="32">
        <f t="shared" si="14"/>
        <v>6</v>
      </c>
      <c r="C78" s="32">
        <f t="shared" si="15"/>
        <v>13</v>
      </c>
      <c r="D78" s="32" t="str">
        <f t="shared" si="16"/>
        <v>Flail</v>
      </c>
      <c r="E78" s="32" t="str">
        <f t="shared" si="17"/>
        <v xml:space="preserve">2120 </v>
      </c>
      <c r="F78" s="32" t="str">
        <f t="shared" si="18"/>
        <v>2120</v>
      </c>
      <c r="J78" s="34" t="s">
        <v>19440</v>
      </c>
      <c r="K78" s="33">
        <v>86</v>
      </c>
      <c r="L78" s="33">
        <v>150</v>
      </c>
      <c r="N78" s="32">
        <f t="shared" si="20"/>
        <v>86</v>
      </c>
      <c r="O78" s="32">
        <f t="shared" si="21"/>
        <v>28</v>
      </c>
      <c r="P78" s="32">
        <f t="shared" si="22"/>
        <v>58</v>
      </c>
      <c r="Q78" s="32">
        <f t="shared" si="23"/>
        <v>114</v>
      </c>
      <c r="S78" s="32">
        <v>77</v>
      </c>
      <c r="T78" s="32">
        <v>-5</v>
      </c>
      <c r="U78" s="32">
        <v>4</v>
      </c>
      <c r="V78" s="32" t="str">
        <f t="shared" si="19"/>
        <v>1001101</v>
      </c>
    </row>
    <row r="79" spans="1:22" ht="16.5" thickBot="1">
      <c r="A79" s="32" t="s">
        <v>20072</v>
      </c>
      <c r="B79" s="32">
        <f t="shared" si="14"/>
        <v>13</v>
      </c>
      <c r="C79" s="32">
        <f t="shared" si="15"/>
        <v>20</v>
      </c>
      <c r="D79" s="32" t="str">
        <f t="shared" si="16"/>
        <v>Mithril Helm</v>
      </c>
      <c r="E79" s="32" t="str">
        <f t="shared" si="17"/>
        <v xml:space="preserve">2140 </v>
      </c>
      <c r="F79" s="32" t="str">
        <f t="shared" si="18"/>
        <v>2140</v>
      </c>
      <c r="J79" s="34" t="s">
        <v>18</v>
      </c>
      <c r="K79" s="33">
        <v>109</v>
      </c>
      <c r="L79" s="33">
        <v>150</v>
      </c>
      <c r="N79" s="32">
        <f t="shared" si="20"/>
        <v>109</v>
      </c>
      <c r="O79" s="32">
        <f t="shared" si="21"/>
        <v>36</v>
      </c>
      <c r="P79" s="32">
        <f t="shared" si="22"/>
        <v>73</v>
      </c>
      <c r="Q79" s="32">
        <f t="shared" si="23"/>
        <v>145</v>
      </c>
      <c r="S79" s="32">
        <v>78</v>
      </c>
      <c r="T79" s="32">
        <v>-6</v>
      </c>
      <c r="U79" s="32">
        <v>4</v>
      </c>
      <c r="V79" s="32" t="str">
        <f t="shared" si="19"/>
        <v>1001110</v>
      </c>
    </row>
    <row r="80" spans="1:22" ht="16.5" thickBot="1">
      <c r="A80" s="32" t="s">
        <v>20071</v>
      </c>
      <c r="B80" s="32">
        <f t="shared" si="14"/>
        <v>12</v>
      </c>
      <c r="C80" s="32">
        <f t="shared" si="15"/>
        <v>19</v>
      </c>
      <c r="D80" s="32" t="str">
        <f t="shared" si="16"/>
        <v>Poison Claw</v>
      </c>
      <c r="E80" s="32" t="str">
        <f t="shared" si="17"/>
        <v xml:space="preserve">2250 </v>
      </c>
      <c r="F80" s="32" t="str">
        <f t="shared" si="18"/>
        <v>2250</v>
      </c>
      <c r="J80" s="34" t="s">
        <v>19480</v>
      </c>
      <c r="K80" s="33">
        <v>151</v>
      </c>
      <c r="L80" s="33">
        <v>150</v>
      </c>
      <c r="N80" s="32">
        <f t="shared" si="20"/>
        <v>104</v>
      </c>
      <c r="O80" s="32">
        <f t="shared" si="21"/>
        <v>34</v>
      </c>
      <c r="P80" s="32">
        <f t="shared" si="22"/>
        <v>117</v>
      </c>
      <c r="Q80" s="32">
        <f t="shared" si="23"/>
        <v>185</v>
      </c>
      <c r="S80" s="32">
        <v>79</v>
      </c>
      <c r="T80" s="32">
        <v>-7</v>
      </c>
      <c r="U80" s="32">
        <v>4</v>
      </c>
      <c r="V80" s="32" t="str">
        <f t="shared" si="19"/>
        <v>1001111</v>
      </c>
    </row>
    <row r="81" spans="1:22" ht="16.5" thickBot="1">
      <c r="A81" s="32" t="s">
        <v>20070</v>
      </c>
      <c r="B81" s="32">
        <f t="shared" si="14"/>
        <v>10</v>
      </c>
      <c r="C81" s="32">
        <f t="shared" si="15"/>
        <v>17</v>
      </c>
      <c r="D81" s="32" t="str">
        <f t="shared" si="16"/>
        <v>Full Moon</v>
      </c>
      <c r="E81" s="32" t="str">
        <f t="shared" si="17"/>
        <v xml:space="preserve">2275 </v>
      </c>
      <c r="F81" s="32" t="str">
        <f t="shared" si="18"/>
        <v>2275</v>
      </c>
      <c r="J81" s="39" t="s">
        <v>20069</v>
      </c>
      <c r="K81" s="35"/>
      <c r="L81" s="35"/>
      <c r="N81" s="32">
        <f t="shared" si="20"/>
        <v>255</v>
      </c>
      <c r="O81" s="32">
        <f t="shared" si="21"/>
        <v>85</v>
      </c>
      <c r="P81" s="32">
        <f t="shared" si="22"/>
        <v>-85</v>
      </c>
      <c r="Q81" s="32">
        <f t="shared" si="23"/>
        <v>85</v>
      </c>
      <c r="S81" s="32">
        <v>80</v>
      </c>
      <c r="U81" s="32">
        <v>5</v>
      </c>
      <c r="V81" s="32" t="str">
        <f t="shared" si="19"/>
        <v>1010000</v>
      </c>
    </row>
    <row r="82" spans="1:22" ht="16.5" thickBot="1">
      <c r="A82" s="32" t="s">
        <v>20068</v>
      </c>
      <c r="B82" s="32">
        <f t="shared" si="14"/>
        <v>8</v>
      </c>
      <c r="C82" s="32">
        <f t="shared" si="15"/>
        <v>15</v>
      </c>
      <c r="D82" s="32" t="str">
        <f t="shared" si="16"/>
        <v>Ice Rod</v>
      </c>
      <c r="E82" s="32" t="str">
        <f t="shared" si="17"/>
        <v xml:space="preserve">2280 </v>
      </c>
      <c r="F82" s="32" t="str">
        <f t="shared" si="18"/>
        <v>2280</v>
      </c>
      <c r="J82" s="34" t="s">
        <v>19441</v>
      </c>
      <c r="K82" s="33">
        <v>95</v>
      </c>
      <c r="L82" s="33">
        <v>230</v>
      </c>
      <c r="N82" s="32">
        <f t="shared" si="20"/>
        <v>95</v>
      </c>
      <c r="O82" s="32">
        <f t="shared" si="21"/>
        <v>31</v>
      </c>
      <c r="P82" s="32">
        <f t="shared" si="22"/>
        <v>64</v>
      </c>
      <c r="Q82" s="32">
        <f t="shared" si="23"/>
        <v>126</v>
      </c>
      <c r="S82" s="32">
        <v>81</v>
      </c>
      <c r="T82" s="32">
        <v>1</v>
      </c>
      <c r="U82" s="32">
        <v>5</v>
      </c>
      <c r="V82" s="32" t="str">
        <f t="shared" si="19"/>
        <v>1010001</v>
      </c>
    </row>
    <row r="83" spans="1:22" ht="16.5" thickBot="1">
      <c r="A83" s="32" t="s">
        <v>20067</v>
      </c>
      <c r="B83" s="32">
        <f t="shared" si="14"/>
        <v>10</v>
      </c>
      <c r="C83" s="32">
        <f t="shared" si="15"/>
        <v>17</v>
      </c>
      <c r="D83" s="32" t="str">
        <f t="shared" si="16"/>
        <v>Gold Shld</v>
      </c>
      <c r="E83" s="32" t="str">
        <f t="shared" si="17"/>
        <v xml:space="preserve">2300 </v>
      </c>
      <c r="F83" s="32" t="str">
        <f t="shared" si="18"/>
        <v>2300</v>
      </c>
      <c r="J83" s="34" t="s">
        <v>17</v>
      </c>
      <c r="K83" s="33">
        <v>102</v>
      </c>
      <c r="L83" s="33">
        <v>230</v>
      </c>
      <c r="N83" s="32">
        <f t="shared" si="20"/>
        <v>102</v>
      </c>
      <c r="O83" s="32">
        <f t="shared" si="21"/>
        <v>34</v>
      </c>
      <c r="P83" s="32">
        <f t="shared" si="22"/>
        <v>68</v>
      </c>
      <c r="Q83" s="32">
        <f t="shared" si="23"/>
        <v>136</v>
      </c>
      <c r="S83" s="32">
        <v>82</v>
      </c>
      <c r="T83" s="32">
        <v>2</v>
      </c>
      <c r="U83" s="32">
        <v>5</v>
      </c>
      <c r="V83" s="32" t="str">
        <f t="shared" si="19"/>
        <v>1010010</v>
      </c>
    </row>
    <row r="84" spans="1:22" ht="16.5" thickBot="1">
      <c r="A84" s="32" t="s">
        <v>20066</v>
      </c>
      <c r="B84" s="32">
        <f t="shared" si="14"/>
        <v>11</v>
      </c>
      <c r="C84" s="32">
        <f t="shared" si="15"/>
        <v>18</v>
      </c>
      <c r="D84" s="32" t="str">
        <f t="shared" si="16"/>
        <v>Sneak Ring</v>
      </c>
      <c r="E84" s="32" t="str">
        <f t="shared" si="17"/>
        <v xml:space="preserve">2400 </v>
      </c>
      <c r="F84" s="32" t="str">
        <f t="shared" si="18"/>
        <v>2400</v>
      </c>
      <c r="J84" s="34" t="s">
        <v>19457</v>
      </c>
      <c r="K84" s="33">
        <v>111</v>
      </c>
      <c r="L84" s="33">
        <v>180</v>
      </c>
      <c r="N84" s="32">
        <f t="shared" si="20"/>
        <v>111</v>
      </c>
      <c r="O84" s="32">
        <f t="shared" si="21"/>
        <v>37</v>
      </c>
      <c r="P84" s="32">
        <f t="shared" si="22"/>
        <v>74</v>
      </c>
      <c r="Q84" s="32">
        <f t="shared" si="23"/>
        <v>148</v>
      </c>
      <c r="S84" s="32">
        <v>83</v>
      </c>
      <c r="T84" s="32">
        <v>3</v>
      </c>
      <c r="U84" s="32">
        <v>5</v>
      </c>
      <c r="V84" s="32" t="str">
        <f t="shared" si="19"/>
        <v>1010011</v>
      </c>
    </row>
    <row r="85" spans="1:22" ht="16.5" thickBot="1">
      <c r="A85" s="32" t="s">
        <v>20065</v>
      </c>
      <c r="B85" s="32">
        <f t="shared" si="14"/>
        <v>9</v>
      </c>
      <c r="C85" s="32">
        <f t="shared" si="15"/>
        <v>16</v>
      </c>
      <c r="D85" s="32" t="str">
        <f t="shared" si="16"/>
        <v>Magicite</v>
      </c>
      <c r="E85" s="32" t="str">
        <f t="shared" si="17"/>
        <v xml:space="preserve">2450 </v>
      </c>
      <c r="F85" s="32" t="str">
        <f t="shared" si="18"/>
        <v>2450</v>
      </c>
      <c r="J85" s="34" t="s">
        <v>19488</v>
      </c>
      <c r="K85" s="33">
        <v>117</v>
      </c>
      <c r="L85" s="33">
        <v>230</v>
      </c>
      <c r="N85" s="32">
        <f t="shared" si="20"/>
        <v>117</v>
      </c>
      <c r="O85" s="32">
        <f t="shared" si="21"/>
        <v>39</v>
      </c>
      <c r="P85" s="32">
        <f t="shared" si="22"/>
        <v>78</v>
      </c>
      <c r="Q85" s="32">
        <f t="shared" si="23"/>
        <v>156</v>
      </c>
      <c r="S85" s="32">
        <v>84</v>
      </c>
      <c r="T85" s="32">
        <v>4</v>
      </c>
      <c r="U85" s="32">
        <v>5</v>
      </c>
      <c r="V85" s="32" t="str">
        <f t="shared" si="19"/>
        <v>1010100</v>
      </c>
    </row>
    <row r="86" spans="1:22" ht="16.5" thickBot="1">
      <c r="A86" s="32" t="s">
        <v>20064</v>
      </c>
      <c r="B86" s="32">
        <f t="shared" si="14"/>
        <v>11</v>
      </c>
      <c r="C86" s="32">
        <f t="shared" si="15"/>
        <v>18</v>
      </c>
      <c r="D86" s="32" t="str">
        <f t="shared" si="16"/>
        <v>Tiger Mask</v>
      </c>
      <c r="E86" s="32" t="str">
        <f t="shared" si="17"/>
        <v xml:space="preserve">2550 </v>
      </c>
      <c r="F86" s="32" t="str">
        <f t="shared" si="18"/>
        <v>2550</v>
      </c>
      <c r="J86" s="34" t="s">
        <v>19476</v>
      </c>
      <c r="K86" s="33">
        <v>172</v>
      </c>
      <c r="L86" s="33">
        <v>180</v>
      </c>
      <c r="N86" s="32">
        <f t="shared" si="20"/>
        <v>83</v>
      </c>
      <c r="O86" s="32">
        <f t="shared" si="21"/>
        <v>27</v>
      </c>
      <c r="P86" s="32">
        <f t="shared" si="22"/>
        <v>145</v>
      </c>
      <c r="Q86" s="32">
        <f t="shared" si="23"/>
        <v>199</v>
      </c>
      <c r="S86" s="32">
        <v>85</v>
      </c>
      <c r="T86" s="32">
        <v>5</v>
      </c>
      <c r="U86" s="32">
        <v>5</v>
      </c>
      <c r="V86" s="32" t="str">
        <f t="shared" si="19"/>
        <v>1010101</v>
      </c>
    </row>
    <row r="87" spans="1:22" ht="16.5" thickBot="1">
      <c r="A87" s="32" t="s">
        <v>20063</v>
      </c>
      <c r="B87" s="32">
        <f t="shared" si="14"/>
        <v>5</v>
      </c>
      <c r="C87" s="32">
        <f t="shared" si="15"/>
        <v>12</v>
      </c>
      <c r="D87" s="32" t="str">
        <f t="shared" si="16"/>
        <v>Epee</v>
      </c>
      <c r="E87" s="32" t="str">
        <f t="shared" si="17"/>
        <v xml:space="preserve">2580 </v>
      </c>
      <c r="F87" s="32" t="str">
        <f t="shared" si="18"/>
        <v>2580</v>
      </c>
      <c r="J87" s="34" t="s">
        <v>16939</v>
      </c>
      <c r="K87" s="33">
        <v>198</v>
      </c>
      <c r="L87" s="33">
        <v>230</v>
      </c>
      <c r="N87" s="32">
        <f t="shared" si="20"/>
        <v>57</v>
      </c>
      <c r="O87" s="32">
        <f t="shared" si="21"/>
        <v>19</v>
      </c>
      <c r="P87" s="32">
        <f t="shared" si="22"/>
        <v>179</v>
      </c>
      <c r="Q87" s="32">
        <f t="shared" si="23"/>
        <v>217</v>
      </c>
      <c r="S87" s="32">
        <v>86</v>
      </c>
      <c r="T87" s="32">
        <v>6</v>
      </c>
      <c r="U87" s="32">
        <v>5</v>
      </c>
      <c r="V87" s="32" t="str">
        <f t="shared" si="19"/>
        <v>1010110</v>
      </c>
    </row>
    <row r="88" spans="1:22" ht="16.5" thickBot="1">
      <c r="A88" s="32" t="s">
        <v>20062</v>
      </c>
      <c r="B88" s="32">
        <f t="shared" si="14"/>
        <v>13</v>
      </c>
      <c r="C88" s="32">
        <f t="shared" si="15"/>
        <v>20</v>
      </c>
      <c r="D88" s="32" t="str">
        <f t="shared" si="16"/>
        <v>Diamond Shld</v>
      </c>
      <c r="E88" s="32" t="str">
        <f t="shared" si="17"/>
        <v xml:space="preserve">2660 </v>
      </c>
      <c r="F88" s="32" t="str">
        <f t="shared" si="18"/>
        <v>2660</v>
      </c>
      <c r="J88" s="39" t="s">
        <v>20061</v>
      </c>
      <c r="K88" s="35"/>
      <c r="L88" s="35"/>
      <c r="N88" s="32">
        <f t="shared" si="20"/>
        <v>255</v>
      </c>
      <c r="O88" s="32">
        <f t="shared" si="21"/>
        <v>85</v>
      </c>
      <c r="P88" s="32">
        <f t="shared" si="22"/>
        <v>-85</v>
      </c>
      <c r="Q88" s="32">
        <f t="shared" si="23"/>
        <v>85</v>
      </c>
      <c r="S88" s="32">
        <v>87</v>
      </c>
      <c r="T88" s="32">
        <v>7</v>
      </c>
      <c r="U88" s="32">
        <v>5</v>
      </c>
      <c r="V88" s="32" t="str">
        <f t="shared" si="19"/>
        <v>1010111</v>
      </c>
    </row>
    <row r="89" spans="1:22" ht="16.5" thickBot="1">
      <c r="A89" s="32" t="s">
        <v>20060</v>
      </c>
      <c r="B89" s="32">
        <f t="shared" si="14"/>
        <v>13</v>
      </c>
      <c r="C89" s="32">
        <f t="shared" si="15"/>
        <v>20</v>
      </c>
      <c r="D89" s="32" t="str">
        <f t="shared" si="16"/>
        <v>Czarina Ring</v>
      </c>
      <c r="E89" s="32" t="str">
        <f t="shared" si="17"/>
        <v xml:space="preserve">2730 </v>
      </c>
      <c r="F89" s="32" t="str">
        <f t="shared" si="18"/>
        <v>2730</v>
      </c>
      <c r="J89" s="34" t="s">
        <v>19451</v>
      </c>
      <c r="K89" s="33">
        <v>1</v>
      </c>
      <c r="L89" s="33">
        <v>2</v>
      </c>
      <c r="N89" s="32">
        <f t="shared" si="20"/>
        <v>1</v>
      </c>
      <c r="O89" s="32">
        <f t="shared" si="21"/>
        <v>0</v>
      </c>
      <c r="P89" s="32">
        <f t="shared" si="22"/>
        <v>1</v>
      </c>
      <c r="Q89" s="32">
        <f t="shared" si="23"/>
        <v>1</v>
      </c>
      <c r="S89" s="32">
        <v>88</v>
      </c>
      <c r="U89" s="32">
        <v>5</v>
      </c>
      <c r="V89" s="32" t="str">
        <f t="shared" si="19"/>
        <v>1011000</v>
      </c>
    </row>
    <row r="90" spans="1:22" ht="16.5" thickBot="1">
      <c r="A90" s="32" t="s">
        <v>20059</v>
      </c>
      <c r="B90" s="32">
        <f t="shared" si="14"/>
        <v>12</v>
      </c>
      <c r="C90" s="32">
        <f t="shared" si="15"/>
        <v>19</v>
      </c>
      <c r="D90" s="32" t="str">
        <f t="shared" si="16"/>
        <v>Thunder Rod</v>
      </c>
      <c r="E90" s="32" t="str">
        <f t="shared" si="17"/>
        <v xml:space="preserve">2760 </v>
      </c>
      <c r="F90" s="32" t="str">
        <f t="shared" si="18"/>
        <v>2760</v>
      </c>
      <c r="J90" s="34" t="s">
        <v>16969</v>
      </c>
      <c r="K90" s="33">
        <v>1</v>
      </c>
      <c r="L90" s="33">
        <v>3</v>
      </c>
      <c r="N90" s="32">
        <f t="shared" si="20"/>
        <v>1</v>
      </c>
      <c r="O90" s="32">
        <f t="shared" si="21"/>
        <v>0</v>
      </c>
      <c r="P90" s="32">
        <f t="shared" si="22"/>
        <v>1</v>
      </c>
      <c r="Q90" s="32">
        <f t="shared" si="23"/>
        <v>1</v>
      </c>
      <c r="S90" s="32">
        <v>89</v>
      </c>
      <c r="T90" s="32">
        <v>-1</v>
      </c>
      <c r="U90" s="32">
        <v>5</v>
      </c>
      <c r="V90" s="32" t="str">
        <f t="shared" si="19"/>
        <v>1011001</v>
      </c>
    </row>
    <row r="91" spans="1:22" ht="16.5" thickBot="1">
      <c r="A91" s="32" t="s">
        <v>20058</v>
      </c>
      <c r="B91" s="32">
        <f t="shared" si="14"/>
        <v>11</v>
      </c>
      <c r="C91" s="32">
        <f t="shared" si="15"/>
        <v>18</v>
      </c>
      <c r="D91" s="32" t="str">
        <f t="shared" si="16"/>
        <v>Peace Ring</v>
      </c>
      <c r="E91" s="32" t="str">
        <f t="shared" si="17"/>
        <v xml:space="preserve">2790 </v>
      </c>
      <c r="F91" s="32" t="str">
        <f t="shared" si="18"/>
        <v>2790</v>
      </c>
      <c r="J91" s="34" t="s">
        <v>19428</v>
      </c>
      <c r="K91" s="33">
        <v>104</v>
      </c>
      <c r="L91" s="33">
        <v>230</v>
      </c>
      <c r="N91" s="32">
        <f t="shared" si="20"/>
        <v>104</v>
      </c>
      <c r="O91" s="32">
        <f t="shared" si="21"/>
        <v>34</v>
      </c>
      <c r="P91" s="32">
        <f t="shared" si="22"/>
        <v>70</v>
      </c>
      <c r="Q91" s="32">
        <f t="shared" si="23"/>
        <v>138</v>
      </c>
      <c r="S91" s="32">
        <v>90</v>
      </c>
      <c r="T91" s="32">
        <v>-2</v>
      </c>
      <c r="U91" s="32">
        <v>5</v>
      </c>
      <c r="V91" s="32" t="str">
        <f t="shared" si="19"/>
        <v>1011010</v>
      </c>
    </row>
    <row r="92" spans="1:22" ht="16.5" thickBot="1">
      <c r="A92" s="32" t="s">
        <v>20057</v>
      </c>
      <c r="B92" s="32">
        <f t="shared" si="14"/>
        <v>6</v>
      </c>
      <c r="C92" s="32">
        <f t="shared" si="15"/>
        <v>13</v>
      </c>
      <c r="D92" s="32" t="str">
        <f t="shared" si="16"/>
        <v>Drill</v>
      </c>
      <c r="E92" s="32" t="str">
        <f t="shared" si="17"/>
        <v xml:space="preserve">2850 </v>
      </c>
      <c r="F92" s="32" t="str">
        <f t="shared" si="18"/>
        <v>2850</v>
      </c>
      <c r="J92" s="34" t="s">
        <v>19468</v>
      </c>
      <c r="K92" s="33">
        <v>115</v>
      </c>
      <c r="L92" s="33">
        <v>230</v>
      </c>
      <c r="N92" s="32">
        <f t="shared" si="20"/>
        <v>115</v>
      </c>
      <c r="O92" s="32">
        <f t="shared" si="21"/>
        <v>38</v>
      </c>
      <c r="P92" s="32">
        <f t="shared" si="22"/>
        <v>77</v>
      </c>
      <c r="Q92" s="32">
        <f t="shared" si="23"/>
        <v>153</v>
      </c>
      <c r="S92" s="32">
        <v>91</v>
      </c>
      <c r="T92" s="32">
        <v>-3</v>
      </c>
      <c r="U92" s="32">
        <v>5</v>
      </c>
      <c r="V92" s="32" t="str">
        <f t="shared" si="19"/>
        <v>1011011</v>
      </c>
    </row>
    <row r="93" spans="1:22" ht="16.5" thickBot="1">
      <c r="A93" s="32" t="s">
        <v>20056</v>
      </c>
      <c r="B93" s="32">
        <f t="shared" si="14"/>
        <v>13</v>
      </c>
      <c r="C93" s="32">
        <f t="shared" si="15"/>
        <v>20</v>
      </c>
      <c r="D93" s="32" t="str">
        <f t="shared" si="16"/>
        <v>Sniper Sight</v>
      </c>
      <c r="E93" s="32" t="str">
        <f t="shared" si="17"/>
        <v xml:space="preserve">2880 </v>
      </c>
      <c r="F93" s="32" t="str">
        <f t="shared" si="18"/>
        <v>2880</v>
      </c>
      <c r="J93" s="34" t="s">
        <v>16954</v>
      </c>
      <c r="K93" s="33">
        <v>133</v>
      </c>
      <c r="L93" s="33">
        <v>230</v>
      </c>
      <c r="N93" s="32">
        <f t="shared" si="20"/>
        <v>122</v>
      </c>
      <c r="O93" s="32">
        <f t="shared" si="21"/>
        <v>40</v>
      </c>
      <c r="P93" s="32">
        <f t="shared" si="22"/>
        <v>93</v>
      </c>
      <c r="Q93" s="32">
        <f t="shared" si="23"/>
        <v>173</v>
      </c>
      <c r="S93" s="32">
        <v>92</v>
      </c>
      <c r="T93" s="32">
        <v>-4</v>
      </c>
      <c r="U93" s="32">
        <v>5</v>
      </c>
      <c r="V93" s="32" t="str">
        <f t="shared" si="19"/>
        <v>1011100</v>
      </c>
    </row>
    <row r="94" spans="1:22" ht="16.5" thickBot="1">
      <c r="A94" s="32" t="s">
        <v>20055</v>
      </c>
      <c r="B94" s="32">
        <f t="shared" si="14"/>
        <v>10</v>
      </c>
      <c r="C94" s="32">
        <f t="shared" si="15"/>
        <v>17</v>
      </c>
      <c r="D94" s="32" t="str">
        <f t="shared" si="16"/>
        <v>Tack Star</v>
      </c>
      <c r="E94" s="32" t="str">
        <f t="shared" si="17"/>
        <v xml:space="preserve">3000 </v>
      </c>
      <c r="F94" s="32" t="str">
        <f t="shared" si="18"/>
        <v>3000</v>
      </c>
      <c r="J94" s="34" t="s">
        <v>16948</v>
      </c>
      <c r="K94" s="33">
        <v>187</v>
      </c>
      <c r="L94" s="33">
        <v>230</v>
      </c>
      <c r="N94" s="32">
        <f t="shared" si="20"/>
        <v>68</v>
      </c>
      <c r="O94" s="32">
        <f t="shared" si="21"/>
        <v>22</v>
      </c>
      <c r="P94" s="32">
        <f t="shared" si="22"/>
        <v>165</v>
      </c>
      <c r="Q94" s="32">
        <f t="shared" si="23"/>
        <v>209</v>
      </c>
      <c r="S94" s="32">
        <v>93</v>
      </c>
      <c r="T94" s="32">
        <v>-5</v>
      </c>
      <c r="U94" s="32">
        <v>5</v>
      </c>
      <c r="V94" s="32" t="str">
        <f t="shared" si="19"/>
        <v>1011101</v>
      </c>
    </row>
    <row r="95" spans="1:22" ht="16.5" thickBot="1">
      <c r="A95" s="32" t="s">
        <v>20054</v>
      </c>
      <c r="B95" s="32">
        <f t="shared" si="14"/>
        <v>11</v>
      </c>
      <c r="C95" s="32">
        <f t="shared" si="15"/>
        <v>18</v>
      </c>
      <c r="D95" s="32" t="str">
        <f t="shared" si="16"/>
        <v>Bard's Hat</v>
      </c>
      <c r="E95" s="32" t="str">
        <f t="shared" si="17"/>
        <v xml:space="preserve">3060 </v>
      </c>
      <c r="F95" s="32" t="str">
        <f t="shared" si="18"/>
        <v>3060</v>
      </c>
      <c r="J95" s="36" t="s">
        <v>20053</v>
      </c>
      <c r="K95" s="35"/>
      <c r="L95" s="35"/>
      <c r="N95" s="32">
        <f t="shared" si="20"/>
        <v>255</v>
      </c>
      <c r="O95" s="32">
        <f t="shared" si="21"/>
        <v>85</v>
      </c>
      <c r="P95" s="32">
        <f t="shared" si="22"/>
        <v>-85</v>
      </c>
      <c r="Q95" s="32">
        <f t="shared" si="23"/>
        <v>85</v>
      </c>
      <c r="S95" s="32">
        <v>94</v>
      </c>
      <c r="T95" s="32">
        <v>-6</v>
      </c>
      <c r="U95" s="32">
        <v>5</v>
      </c>
      <c r="V95" s="32" t="str">
        <f t="shared" si="19"/>
        <v>1011110</v>
      </c>
    </row>
    <row r="96" spans="1:22" ht="16.5" thickBot="1">
      <c r="A96" s="32" t="s">
        <v>20052</v>
      </c>
      <c r="B96" s="32">
        <f t="shared" si="14"/>
        <v>8</v>
      </c>
      <c r="C96" s="32">
        <f t="shared" si="15"/>
        <v>15</v>
      </c>
      <c r="D96" s="32" t="str">
        <f t="shared" si="16"/>
        <v>Blossom</v>
      </c>
      <c r="E96" s="32" t="str">
        <f t="shared" si="17"/>
        <v xml:space="preserve">3104 </v>
      </c>
      <c r="F96" s="32" t="str">
        <f t="shared" si="18"/>
        <v>3104</v>
      </c>
      <c r="J96" s="34" t="s">
        <v>19421</v>
      </c>
      <c r="K96" s="33">
        <v>60</v>
      </c>
      <c r="L96" s="33">
        <v>135</v>
      </c>
      <c r="N96" s="32">
        <f t="shared" si="20"/>
        <v>60</v>
      </c>
      <c r="O96" s="32">
        <f t="shared" si="21"/>
        <v>20</v>
      </c>
      <c r="P96" s="32">
        <f t="shared" si="22"/>
        <v>40</v>
      </c>
      <c r="Q96" s="32">
        <f t="shared" si="23"/>
        <v>80</v>
      </c>
      <c r="S96" s="32">
        <v>95</v>
      </c>
      <c r="T96" s="32">
        <v>-7</v>
      </c>
      <c r="U96" s="32">
        <v>5</v>
      </c>
      <c r="V96" s="32" t="str">
        <f t="shared" si="19"/>
        <v>1011111</v>
      </c>
    </row>
    <row r="97" spans="1:22" ht="16.5" thickBot="1">
      <c r="A97" s="32" t="s">
        <v>20051</v>
      </c>
      <c r="B97" s="32">
        <f t="shared" si="14"/>
        <v>6</v>
      </c>
      <c r="C97" s="32">
        <f t="shared" si="15"/>
        <v>13</v>
      </c>
      <c r="D97" s="32" t="str">
        <f t="shared" si="16"/>
        <v>Beret</v>
      </c>
      <c r="E97" s="32" t="str">
        <f t="shared" si="17"/>
        <v xml:space="preserve">3150 </v>
      </c>
      <c r="F97" s="32" t="str">
        <f t="shared" si="18"/>
        <v>3150</v>
      </c>
      <c r="J97" s="34" t="s">
        <v>19459</v>
      </c>
      <c r="K97" s="33">
        <v>100</v>
      </c>
      <c r="L97" s="33">
        <v>135</v>
      </c>
      <c r="N97" s="32">
        <f t="shared" si="20"/>
        <v>100</v>
      </c>
      <c r="O97" s="32">
        <f t="shared" si="21"/>
        <v>33</v>
      </c>
      <c r="P97" s="32">
        <f t="shared" si="22"/>
        <v>67</v>
      </c>
      <c r="Q97" s="32">
        <f t="shared" si="23"/>
        <v>133</v>
      </c>
      <c r="S97" s="32">
        <v>96</v>
      </c>
      <c r="U97" s="32">
        <v>6</v>
      </c>
      <c r="V97" s="32" t="str">
        <f t="shared" si="19"/>
        <v>1100000</v>
      </c>
    </row>
    <row r="98" spans="1:22" ht="16.5" thickBot="1">
      <c r="A98" s="32" t="s">
        <v>20050</v>
      </c>
      <c r="B98" s="32">
        <f t="shared" si="14"/>
        <v>12</v>
      </c>
      <c r="C98" s="32">
        <f t="shared" si="15"/>
        <v>19</v>
      </c>
      <c r="D98" s="32" t="str">
        <f t="shared" si="16"/>
        <v>Green Beret</v>
      </c>
      <c r="E98" s="32" t="str">
        <f t="shared" si="17"/>
        <v xml:space="preserve">3150 </v>
      </c>
      <c r="F98" s="32" t="str">
        <f t="shared" si="18"/>
        <v>3150</v>
      </c>
      <c r="J98" s="34" t="s">
        <v>16930</v>
      </c>
      <c r="K98" s="33">
        <v>130</v>
      </c>
      <c r="L98" s="33">
        <v>135</v>
      </c>
      <c r="N98" s="32">
        <f t="shared" si="20"/>
        <v>125</v>
      </c>
      <c r="O98" s="32">
        <f t="shared" si="21"/>
        <v>41</v>
      </c>
      <c r="P98" s="32">
        <f t="shared" si="22"/>
        <v>89</v>
      </c>
      <c r="Q98" s="32">
        <f t="shared" si="23"/>
        <v>171</v>
      </c>
      <c r="S98" s="32">
        <v>97</v>
      </c>
      <c r="T98" s="32">
        <v>1</v>
      </c>
      <c r="U98" s="32">
        <v>6</v>
      </c>
      <c r="V98" s="32" t="str">
        <f t="shared" si="19"/>
        <v>1100001</v>
      </c>
    </row>
    <row r="99" spans="1:22" ht="16.5" thickBot="1">
      <c r="A99" s="32" t="s">
        <v>20049</v>
      </c>
      <c r="B99" s="32">
        <f t="shared" si="14"/>
        <v>12</v>
      </c>
      <c r="C99" s="32">
        <f t="shared" si="15"/>
        <v>19</v>
      </c>
      <c r="D99" s="32" t="str">
        <f t="shared" si="16"/>
        <v>Gold Helmet</v>
      </c>
      <c r="E99" s="32" t="str">
        <f t="shared" si="17"/>
        <v xml:space="preserve">3200 </v>
      </c>
      <c r="F99" s="32" t="str">
        <f t="shared" si="18"/>
        <v>3200</v>
      </c>
      <c r="J99" s="34" t="s">
        <v>16977</v>
      </c>
      <c r="K99" s="33">
        <v>146</v>
      </c>
      <c r="L99" s="33">
        <v>135</v>
      </c>
      <c r="N99" s="32">
        <f t="shared" ref="N99:N130" si="24">MIN(K99, 255-K99)</f>
        <v>109</v>
      </c>
      <c r="O99" s="32">
        <f t="shared" ref="O99:O130" si="25">ROUNDDOWN(N99/3,0)</f>
        <v>36</v>
      </c>
      <c r="P99" s="32">
        <f t="shared" ref="P99:P130" si="26">K99-O99</f>
        <v>110</v>
      </c>
      <c r="Q99" s="32">
        <f t="shared" ref="Q99:Q130" si="27">K99-O99+O99*2</f>
        <v>182</v>
      </c>
      <c r="S99" s="32">
        <v>98</v>
      </c>
      <c r="T99" s="32">
        <v>2</v>
      </c>
      <c r="U99" s="32">
        <v>6</v>
      </c>
      <c r="V99" s="32" t="str">
        <f t="shared" si="19"/>
        <v>1100010</v>
      </c>
    </row>
    <row r="100" spans="1:22" ht="16.5" thickBot="1">
      <c r="A100" s="32" t="s">
        <v>20048</v>
      </c>
      <c r="B100" s="32">
        <f t="shared" si="14"/>
        <v>11</v>
      </c>
      <c r="C100" s="32">
        <f t="shared" si="15"/>
        <v>18</v>
      </c>
      <c r="D100" s="32" t="str">
        <f t="shared" si="16"/>
        <v>Rising Sun</v>
      </c>
      <c r="E100" s="32" t="str">
        <f t="shared" si="17"/>
        <v xml:space="preserve">3325 </v>
      </c>
      <c r="F100" s="32" t="str">
        <f t="shared" si="18"/>
        <v>3325</v>
      </c>
      <c r="J100" s="38"/>
      <c r="K100" s="37" t="s">
        <v>71</v>
      </c>
      <c r="L100" s="37" t="s">
        <v>20047</v>
      </c>
      <c r="N100" s="32" t="e">
        <f t="shared" si="24"/>
        <v>#VALUE!</v>
      </c>
      <c r="O100" s="32" t="e">
        <f t="shared" si="25"/>
        <v>#VALUE!</v>
      </c>
      <c r="P100" s="32" t="e">
        <f t="shared" si="26"/>
        <v>#VALUE!</v>
      </c>
      <c r="Q100" s="32" t="e">
        <f t="shared" si="27"/>
        <v>#VALUE!</v>
      </c>
      <c r="S100" s="32">
        <v>99</v>
      </c>
      <c r="T100" s="32">
        <v>3</v>
      </c>
      <c r="U100" s="32">
        <v>6</v>
      </c>
      <c r="V100" s="32" t="str">
        <f t="shared" si="19"/>
        <v>1100011</v>
      </c>
    </row>
    <row r="101" spans="1:22" ht="16.5" thickBot="1">
      <c r="A101" s="32" t="s">
        <v>20046</v>
      </c>
      <c r="B101" s="32">
        <f t="shared" si="14"/>
        <v>11</v>
      </c>
      <c r="C101" s="32">
        <f t="shared" si="15"/>
        <v>18</v>
      </c>
      <c r="D101" s="32" t="str">
        <f t="shared" si="16"/>
        <v>Tintinabar</v>
      </c>
      <c r="E101" s="32" t="str">
        <f t="shared" si="17"/>
        <v xml:space="preserve">3449 </v>
      </c>
      <c r="F101" s="32" t="str">
        <f t="shared" si="18"/>
        <v>3449</v>
      </c>
      <c r="J101" s="36" t="s">
        <v>20045</v>
      </c>
      <c r="K101" s="35"/>
      <c r="L101" s="35"/>
      <c r="N101" s="32">
        <f t="shared" si="24"/>
        <v>255</v>
      </c>
      <c r="O101" s="32">
        <f t="shared" si="25"/>
        <v>85</v>
      </c>
      <c r="P101" s="32">
        <f t="shared" si="26"/>
        <v>-85</v>
      </c>
      <c r="Q101" s="32">
        <f t="shared" si="27"/>
        <v>85</v>
      </c>
      <c r="S101" s="32">
        <v>100</v>
      </c>
      <c r="T101" s="32">
        <v>4</v>
      </c>
      <c r="U101" s="32">
        <v>6</v>
      </c>
      <c r="V101" s="32" t="str">
        <f t="shared" si="19"/>
        <v>1100100</v>
      </c>
    </row>
    <row r="102" spans="1:22" ht="16.5" thickBot="1">
      <c r="A102" s="32" t="s">
        <v>20044</v>
      </c>
      <c r="B102" s="32">
        <f t="shared" si="14"/>
        <v>9</v>
      </c>
      <c r="C102" s="32">
        <f t="shared" si="15"/>
        <v>16</v>
      </c>
      <c r="D102" s="32" t="str">
        <f t="shared" si="16"/>
        <v>Fire Rod</v>
      </c>
      <c r="E102" s="32" t="str">
        <f t="shared" si="17"/>
        <v xml:space="preserve">3510 </v>
      </c>
      <c r="F102" s="32" t="str">
        <f t="shared" si="18"/>
        <v>3510</v>
      </c>
      <c r="J102" s="34" t="s">
        <v>19506</v>
      </c>
      <c r="K102" s="33">
        <v>0</v>
      </c>
      <c r="L102" s="33">
        <v>0</v>
      </c>
      <c r="N102" s="32">
        <f t="shared" si="24"/>
        <v>0</v>
      </c>
      <c r="O102" s="32">
        <f t="shared" si="25"/>
        <v>0</v>
      </c>
      <c r="P102" s="32">
        <f t="shared" si="26"/>
        <v>0</v>
      </c>
      <c r="Q102" s="32">
        <f t="shared" si="27"/>
        <v>0</v>
      </c>
      <c r="S102" s="32">
        <v>101</v>
      </c>
      <c r="T102" s="32">
        <v>5</v>
      </c>
      <c r="U102" s="32">
        <v>6</v>
      </c>
      <c r="V102" s="32" t="str">
        <f t="shared" si="19"/>
        <v>1100101</v>
      </c>
    </row>
    <row r="103" spans="1:22" ht="16.5" thickBot="1">
      <c r="A103" s="32" t="s">
        <v>20043</v>
      </c>
      <c r="B103" s="32">
        <f t="shared" si="14"/>
        <v>6</v>
      </c>
      <c r="C103" s="32">
        <f t="shared" si="15"/>
        <v>13</v>
      </c>
      <c r="D103" s="32" t="str">
        <f t="shared" si="16"/>
        <v>Tiara</v>
      </c>
      <c r="E103" s="32" t="str">
        <f t="shared" si="17"/>
        <v xml:space="preserve">3540 </v>
      </c>
      <c r="F103" s="32" t="str">
        <f t="shared" si="18"/>
        <v>3540</v>
      </c>
      <c r="J103" s="34" t="s">
        <v>19407</v>
      </c>
      <c r="K103" s="33">
        <v>16</v>
      </c>
      <c r="L103" s="33">
        <v>10</v>
      </c>
      <c r="N103" s="32">
        <f t="shared" si="24"/>
        <v>16</v>
      </c>
      <c r="O103" s="32">
        <f t="shared" si="25"/>
        <v>5</v>
      </c>
      <c r="P103" s="32">
        <f t="shared" si="26"/>
        <v>11</v>
      </c>
      <c r="Q103" s="32">
        <f t="shared" si="27"/>
        <v>21</v>
      </c>
      <c r="S103" s="32">
        <v>102</v>
      </c>
      <c r="T103" s="32">
        <v>6</v>
      </c>
      <c r="U103" s="32">
        <v>6</v>
      </c>
      <c r="V103" s="32" t="str">
        <f t="shared" si="19"/>
        <v>1100110</v>
      </c>
    </row>
    <row r="104" spans="1:22" ht="16.5" thickBot="1">
      <c r="A104" s="32" t="s">
        <v>20042</v>
      </c>
      <c r="B104" s="32">
        <f t="shared" si="14"/>
        <v>13</v>
      </c>
      <c r="C104" s="32">
        <f t="shared" si="15"/>
        <v>20</v>
      </c>
      <c r="D104" s="32" t="str">
        <f t="shared" si="16"/>
        <v>Morning Star</v>
      </c>
      <c r="E104" s="32" t="str">
        <f t="shared" si="17"/>
        <v xml:space="preserve">3850 </v>
      </c>
      <c r="F104" s="32" t="str">
        <f t="shared" si="18"/>
        <v>3850</v>
      </c>
      <c r="J104" s="34" t="s">
        <v>19435</v>
      </c>
      <c r="K104" s="33">
        <v>27</v>
      </c>
      <c r="L104" s="33">
        <v>18</v>
      </c>
      <c r="N104" s="32">
        <f t="shared" si="24"/>
        <v>27</v>
      </c>
      <c r="O104" s="32">
        <f t="shared" si="25"/>
        <v>9</v>
      </c>
      <c r="P104" s="32">
        <f t="shared" si="26"/>
        <v>18</v>
      </c>
      <c r="Q104" s="32">
        <f t="shared" si="27"/>
        <v>36</v>
      </c>
      <c r="S104" s="32">
        <v>103</v>
      </c>
      <c r="T104" s="32">
        <v>7</v>
      </c>
      <c r="U104" s="32">
        <v>6</v>
      </c>
      <c r="V104" s="32" t="str">
        <f t="shared" si="19"/>
        <v>1100111</v>
      </c>
    </row>
    <row r="105" spans="1:22" ht="16.5" thickBot="1">
      <c r="A105" s="32" t="s">
        <v>20041</v>
      </c>
      <c r="B105" s="32">
        <f t="shared" si="14"/>
        <v>9</v>
      </c>
      <c r="C105" s="32">
        <f t="shared" si="15"/>
        <v>16</v>
      </c>
      <c r="D105" s="32" t="str">
        <f t="shared" si="16"/>
        <v>Hardened</v>
      </c>
      <c r="E105" s="32" t="str">
        <f t="shared" si="17"/>
        <v xml:space="preserve">3950 </v>
      </c>
      <c r="F105" s="32" t="str">
        <f t="shared" si="18"/>
        <v>3950</v>
      </c>
      <c r="J105" s="34" t="s">
        <v>16957</v>
      </c>
      <c r="K105" s="33">
        <v>41</v>
      </c>
      <c r="L105" s="33">
        <v>28</v>
      </c>
      <c r="N105" s="32">
        <f t="shared" si="24"/>
        <v>41</v>
      </c>
      <c r="O105" s="32">
        <f t="shared" si="25"/>
        <v>13</v>
      </c>
      <c r="P105" s="32">
        <f t="shared" si="26"/>
        <v>28</v>
      </c>
      <c r="Q105" s="32">
        <f t="shared" si="27"/>
        <v>54</v>
      </c>
      <c r="S105" s="32">
        <v>104</v>
      </c>
      <c r="U105" s="32">
        <v>6</v>
      </c>
      <c r="V105" s="32" t="str">
        <f t="shared" si="19"/>
        <v>1101000</v>
      </c>
    </row>
    <row r="106" spans="1:22" ht="16.5" thickBot="1">
      <c r="A106" s="32" t="s">
        <v>20040</v>
      </c>
      <c r="B106" s="32">
        <f t="shared" si="14"/>
        <v>6</v>
      </c>
      <c r="C106" s="32">
        <f t="shared" si="15"/>
        <v>13</v>
      </c>
      <c r="D106" s="32" t="str">
        <f t="shared" si="16"/>
        <v>Beads</v>
      </c>
      <c r="E106" s="32" t="str">
        <f t="shared" si="17"/>
        <v xml:space="preserve">4080 </v>
      </c>
      <c r="F106" s="32" t="str">
        <f t="shared" si="18"/>
        <v>4080</v>
      </c>
      <c r="J106" s="34" t="s">
        <v>16921</v>
      </c>
      <c r="K106" s="33">
        <v>42</v>
      </c>
      <c r="L106" s="33">
        <v>28</v>
      </c>
      <c r="N106" s="32">
        <f t="shared" si="24"/>
        <v>42</v>
      </c>
      <c r="O106" s="32">
        <f t="shared" si="25"/>
        <v>14</v>
      </c>
      <c r="P106" s="32">
        <f t="shared" si="26"/>
        <v>28</v>
      </c>
      <c r="Q106" s="32">
        <f t="shared" si="27"/>
        <v>56</v>
      </c>
      <c r="S106" s="32">
        <v>105</v>
      </c>
      <c r="T106" s="32">
        <v>-1</v>
      </c>
      <c r="U106" s="32">
        <v>6</v>
      </c>
      <c r="V106" s="32" t="str">
        <f t="shared" si="19"/>
        <v>1101001</v>
      </c>
    </row>
    <row r="107" spans="1:22" ht="16.5" thickBot="1">
      <c r="A107" s="32" t="s">
        <v>20039</v>
      </c>
      <c r="B107" s="32">
        <f t="shared" si="14"/>
        <v>7</v>
      </c>
      <c r="C107" s="32">
        <f t="shared" si="15"/>
        <v>14</v>
      </c>
      <c r="D107" s="32" t="str">
        <f t="shared" si="16"/>
        <v>Amulet</v>
      </c>
      <c r="E107" s="32" t="str">
        <f t="shared" si="17"/>
        <v xml:space="preserve">4150 </v>
      </c>
      <c r="F107" s="32" t="str">
        <f t="shared" si="18"/>
        <v>4150</v>
      </c>
      <c r="J107" s="34" t="s">
        <v>16944</v>
      </c>
      <c r="K107" s="33">
        <v>43</v>
      </c>
      <c r="L107" s="33">
        <v>28</v>
      </c>
      <c r="N107" s="32">
        <f t="shared" si="24"/>
        <v>43</v>
      </c>
      <c r="O107" s="32">
        <f t="shared" si="25"/>
        <v>14</v>
      </c>
      <c r="P107" s="32">
        <f t="shared" si="26"/>
        <v>29</v>
      </c>
      <c r="Q107" s="32">
        <f t="shared" si="27"/>
        <v>57</v>
      </c>
      <c r="S107" s="32">
        <v>106</v>
      </c>
      <c r="T107" s="32">
        <v>-2</v>
      </c>
      <c r="U107" s="32">
        <v>6</v>
      </c>
      <c r="V107" s="32" t="str">
        <f t="shared" si="19"/>
        <v>1101010</v>
      </c>
    </row>
    <row r="108" spans="1:22" ht="16.5" thickBot="1">
      <c r="A108" s="32" t="s">
        <v>20038</v>
      </c>
      <c r="B108" s="32">
        <f t="shared" si="14"/>
        <v>13</v>
      </c>
      <c r="C108" s="32">
        <f t="shared" si="15"/>
        <v>20</v>
      </c>
      <c r="D108" s="32" t="str">
        <f t="shared" si="16"/>
        <v>Mithril Mail</v>
      </c>
      <c r="E108" s="32" t="str">
        <f t="shared" si="17"/>
        <v xml:space="preserve">4270 </v>
      </c>
      <c r="F108" s="32" t="str">
        <f t="shared" si="18"/>
        <v>4270</v>
      </c>
      <c r="J108" s="34" t="s">
        <v>16965</v>
      </c>
      <c r="K108" s="33">
        <v>46</v>
      </c>
      <c r="L108" s="33">
        <v>52</v>
      </c>
      <c r="N108" s="32">
        <f t="shared" si="24"/>
        <v>46</v>
      </c>
      <c r="O108" s="32">
        <f t="shared" si="25"/>
        <v>15</v>
      </c>
      <c r="P108" s="32">
        <f t="shared" si="26"/>
        <v>31</v>
      </c>
      <c r="Q108" s="32">
        <f t="shared" si="27"/>
        <v>61</v>
      </c>
      <c r="S108" s="32">
        <v>107</v>
      </c>
      <c r="T108" s="32">
        <v>-3</v>
      </c>
      <c r="U108" s="32">
        <v>6</v>
      </c>
      <c r="V108" s="32" t="str">
        <f t="shared" si="19"/>
        <v>1101011</v>
      </c>
    </row>
    <row r="109" spans="1:22" ht="16.5" thickBot="1">
      <c r="A109" s="32" t="s">
        <v>20037</v>
      </c>
      <c r="B109" s="32">
        <f t="shared" si="14"/>
        <v>10</v>
      </c>
      <c r="C109" s="32">
        <f t="shared" si="15"/>
        <v>17</v>
      </c>
      <c r="D109" s="32" t="str">
        <f t="shared" si="16"/>
        <v>Boomerang</v>
      </c>
      <c r="E109" s="32" t="str">
        <f t="shared" si="17"/>
        <v xml:space="preserve">4410 </v>
      </c>
      <c r="F109" s="32" t="str">
        <f t="shared" si="18"/>
        <v>4410</v>
      </c>
      <c r="J109" s="34" t="s">
        <v>6105</v>
      </c>
      <c r="K109" s="33">
        <v>54</v>
      </c>
      <c r="L109" s="33">
        <v>50</v>
      </c>
      <c r="N109" s="32">
        <f t="shared" si="24"/>
        <v>54</v>
      </c>
      <c r="O109" s="32">
        <f t="shared" si="25"/>
        <v>18</v>
      </c>
      <c r="P109" s="32">
        <f t="shared" si="26"/>
        <v>36</v>
      </c>
      <c r="Q109" s="32">
        <f t="shared" si="27"/>
        <v>72</v>
      </c>
      <c r="S109" s="32">
        <v>108</v>
      </c>
      <c r="T109" s="32">
        <v>-4</v>
      </c>
      <c r="U109" s="32">
        <v>6</v>
      </c>
      <c r="V109" s="32" t="str">
        <f t="shared" si="19"/>
        <v>1101100</v>
      </c>
    </row>
    <row r="110" spans="1:22" ht="16.5" thickBot="1">
      <c r="A110" s="32" t="s">
        <v>20036</v>
      </c>
      <c r="B110" s="32">
        <f t="shared" si="14"/>
        <v>13</v>
      </c>
      <c r="C110" s="32">
        <f t="shared" si="15"/>
        <v>20</v>
      </c>
      <c r="D110" s="32" t="str">
        <f t="shared" si="16"/>
        <v>Pod Bracelet</v>
      </c>
      <c r="E110" s="32" t="str">
        <f t="shared" si="17"/>
        <v xml:space="preserve">4450 </v>
      </c>
      <c r="F110" s="32" t="str">
        <f t="shared" si="18"/>
        <v>4450</v>
      </c>
      <c r="J110" s="34" t="s">
        <v>16931</v>
      </c>
      <c r="K110" s="33">
        <v>0</v>
      </c>
      <c r="L110" s="33">
        <v>70</v>
      </c>
      <c r="N110" s="32">
        <f t="shared" si="24"/>
        <v>0</v>
      </c>
      <c r="O110" s="32">
        <f t="shared" si="25"/>
        <v>0</v>
      </c>
      <c r="P110" s="32">
        <f t="shared" si="26"/>
        <v>0</v>
      </c>
      <c r="Q110" s="32">
        <f t="shared" si="27"/>
        <v>0</v>
      </c>
      <c r="S110" s="32">
        <v>109</v>
      </c>
      <c r="T110" s="32">
        <v>-5</v>
      </c>
      <c r="U110" s="32">
        <v>6</v>
      </c>
      <c r="V110" s="32" t="str">
        <f t="shared" si="19"/>
        <v>1101101</v>
      </c>
    </row>
    <row r="111" spans="1:22" ht="16.5" thickBot="1">
      <c r="A111" s="32" t="s">
        <v>20035</v>
      </c>
      <c r="B111" s="32">
        <f t="shared" si="14"/>
        <v>12</v>
      </c>
      <c r="C111" s="32">
        <f t="shared" si="15"/>
        <v>19</v>
      </c>
      <c r="D111" s="32" t="str">
        <f t="shared" si="16"/>
        <v>Cursed Shld</v>
      </c>
      <c r="E111" s="32" t="str">
        <f t="shared" si="17"/>
        <v xml:space="preserve">4550 </v>
      </c>
      <c r="F111" s="32" t="str">
        <f t="shared" si="18"/>
        <v>4550</v>
      </c>
      <c r="J111" s="34" t="s">
        <v>19511</v>
      </c>
      <c r="K111" s="33">
        <v>59</v>
      </c>
      <c r="L111" s="33">
        <v>59</v>
      </c>
      <c r="N111" s="32">
        <f t="shared" si="24"/>
        <v>59</v>
      </c>
      <c r="O111" s="32">
        <f t="shared" si="25"/>
        <v>19</v>
      </c>
      <c r="P111" s="32">
        <f t="shared" si="26"/>
        <v>40</v>
      </c>
      <c r="Q111" s="32">
        <f t="shared" si="27"/>
        <v>78</v>
      </c>
      <c r="S111" s="32">
        <v>110</v>
      </c>
      <c r="T111" s="32">
        <v>-6</v>
      </c>
      <c r="U111" s="32">
        <v>6</v>
      </c>
      <c r="V111" s="32" t="str">
        <f t="shared" si="19"/>
        <v>1101110</v>
      </c>
    </row>
    <row r="112" spans="1:22" ht="16.5" thickBot="1">
      <c r="A112" s="32" t="s">
        <v>20034</v>
      </c>
      <c r="B112" s="32">
        <f t="shared" si="14"/>
        <v>11</v>
      </c>
      <c r="C112" s="32">
        <f t="shared" si="15"/>
        <v>18</v>
      </c>
      <c r="D112" s="32" t="str">
        <f t="shared" si="16"/>
        <v>ThiefKnife</v>
      </c>
      <c r="E112" s="32" t="str">
        <f t="shared" si="17"/>
        <v xml:space="preserve">4560 </v>
      </c>
      <c r="F112" s="32" t="str">
        <f t="shared" si="18"/>
        <v>4560</v>
      </c>
      <c r="J112" s="34" t="s">
        <v>20033</v>
      </c>
      <c r="K112" s="33">
        <v>66</v>
      </c>
      <c r="L112" s="33">
        <v>66</v>
      </c>
      <c r="N112" s="32">
        <f t="shared" si="24"/>
        <v>66</v>
      </c>
      <c r="O112" s="32">
        <f t="shared" si="25"/>
        <v>22</v>
      </c>
      <c r="P112" s="32">
        <f t="shared" si="26"/>
        <v>44</v>
      </c>
      <c r="Q112" s="32">
        <f t="shared" si="27"/>
        <v>88</v>
      </c>
      <c r="S112" s="32">
        <v>111</v>
      </c>
      <c r="T112" s="32">
        <v>-7</v>
      </c>
      <c r="U112" s="32">
        <v>6</v>
      </c>
      <c r="V112" s="32" t="str">
        <f t="shared" si="19"/>
        <v>1101111</v>
      </c>
    </row>
    <row r="113" spans="1:22" ht="16.5" thickBot="1">
      <c r="A113" s="32" t="s">
        <v>20032</v>
      </c>
      <c r="B113" s="32">
        <f t="shared" si="14"/>
        <v>11</v>
      </c>
      <c r="C113" s="32">
        <f t="shared" si="15"/>
        <v>18</v>
      </c>
      <c r="D113" s="32" t="str">
        <f t="shared" si="16"/>
        <v>Guard Ring</v>
      </c>
      <c r="E113" s="32" t="str">
        <f t="shared" si="17"/>
        <v xml:space="preserve">4600 </v>
      </c>
      <c r="F113" s="32" t="str">
        <f t="shared" si="18"/>
        <v>4600</v>
      </c>
      <c r="J113" s="36" t="s">
        <v>20031</v>
      </c>
      <c r="K113" s="35"/>
      <c r="L113" s="35"/>
      <c r="N113" s="32">
        <f t="shared" si="24"/>
        <v>255</v>
      </c>
      <c r="O113" s="32">
        <f t="shared" si="25"/>
        <v>85</v>
      </c>
      <c r="P113" s="32">
        <f t="shared" si="26"/>
        <v>-85</v>
      </c>
      <c r="Q113" s="32">
        <f t="shared" si="27"/>
        <v>85</v>
      </c>
      <c r="S113" s="32">
        <v>112</v>
      </c>
      <c r="U113" s="32">
        <v>7</v>
      </c>
      <c r="V113" s="32" t="str">
        <f t="shared" si="19"/>
        <v>1110000</v>
      </c>
    </row>
    <row r="114" spans="1:22" ht="16.5" thickBot="1">
      <c r="A114" s="32" t="s">
        <v>20030</v>
      </c>
      <c r="B114" s="32">
        <f t="shared" si="14"/>
        <v>9</v>
      </c>
      <c r="C114" s="32">
        <f t="shared" si="15"/>
        <v>16</v>
      </c>
      <c r="D114" s="32" t="str">
        <f t="shared" si="16"/>
        <v>Earrings</v>
      </c>
      <c r="E114" s="32" t="str">
        <f t="shared" si="17"/>
        <v xml:space="preserve">4750 </v>
      </c>
      <c r="F114" s="32" t="str">
        <f t="shared" si="18"/>
        <v>4750</v>
      </c>
      <c r="J114" s="34" t="s">
        <v>16989</v>
      </c>
      <c r="K114" s="33">
        <v>22</v>
      </c>
      <c r="L114" s="33">
        <v>14</v>
      </c>
      <c r="N114" s="32">
        <f t="shared" si="24"/>
        <v>22</v>
      </c>
      <c r="O114" s="32">
        <f t="shared" si="25"/>
        <v>7</v>
      </c>
      <c r="P114" s="32">
        <f t="shared" si="26"/>
        <v>15</v>
      </c>
      <c r="Q114" s="32">
        <f t="shared" si="27"/>
        <v>29</v>
      </c>
      <c r="S114" s="32">
        <v>113</v>
      </c>
      <c r="T114" s="32">
        <v>1</v>
      </c>
      <c r="U114" s="32">
        <v>7</v>
      </c>
      <c r="V114" s="32" t="str">
        <f t="shared" si="19"/>
        <v>1110001</v>
      </c>
    </row>
    <row r="115" spans="1:22" ht="16.5" thickBot="1">
      <c r="A115" s="32" t="s">
        <v>20029</v>
      </c>
      <c r="B115" s="32">
        <f t="shared" si="14"/>
        <v>11</v>
      </c>
      <c r="C115" s="32">
        <f t="shared" si="15"/>
        <v>18</v>
      </c>
      <c r="D115" s="32" t="str">
        <f t="shared" si="16"/>
        <v>Black Belt</v>
      </c>
      <c r="E115" s="32" t="str">
        <f t="shared" si="17"/>
        <v xml:space="preserve">4750 </v>
      </c>
      <c r="F115" s="32" t="str">
        <f t="shared" si="18"/>
        <v>4750</v>
      </c>
      <c r="J115" s="34" t="s">
        <v>16963</v>
      </c>
      <c r="K115" s="33">
        <v>34</v>
      </c>
      <c r="L115" s="33">
        <v>23</v>
      </c>
      <c r="N115" s="32">
        <f t="shared" si="24"/>
        <v>34</v>
      </c>
      <c r="O115" s="32">
        <f t="shared" si="25"/>
        <v>11</v>
      </c>
      <c r="P115" s="32">
        <f t="shared" si="26"/>
        <v>23</v>
      </c>
      <c r="Q115" s="32">
        <f t="shared" si="27"/>
        <v>45</v>
      </c>
      <c r="S115" s="32">
        <v>114</v>
      </c>
      <c r="T115" s="32">
        <v>2</v>
      </c>
      <c r="U115" s="32">
        <v>7</v>
      </c>
      <c r="V115" s="32" t="str">
        <f t="shared" si="19"/>
        <v>1110010</v>
      </c>
    </row>
    <row r="116" spans="1:22" ht="16.5" thickBot="1">
      <c r="A116" s="32" t="s">
        <v>20028</v>
      </c>
      <c r="B116" s="32">
        <f t="shared" si="14"/>
        <v>11</v>
      </c>
      <c r="C116" s="32">
        <f t="shared" si="15"/>
        <v>18</v>
      </c>
      <c r="D116" s="32" t="str">
        <f t="shared" si="16"/>
        <v>Power Sash</v>
      </c>
      <c r="E116" s="32" t="str">
        <f t="shared" si="17"/>
        <v xml:space="preserve">4850 </v>
      </c>
      <c r="F116" s="32" t="str">
        <f t="shared" si="18"/>
        <v>4850</v>
      </c>
      <c r="J116" s="34" t="s">
        <v>16994</v>
      </c>
      <c r="K116" s="33">
        <v>40</v>
      </c>
      <c r="L116" s="33">
        <v>27</v>
      </c>
      <c r="N116" s="32">
        <f t="shared" si="24"/>
        <v>40</v>
      </c>
      <c r="O116" s="32">
        <f t="shared" si="25"/>
        <v>13</v>
      </c>
      <c r="P116" s="32">
        <f t="shared" si="26"/>
        <v>27</v>
      </c>
      <c r="Q116" s="32">
        <f t="shared" si="27"/>
        <v>53</v>
      </c>
      <c r="S116" s="32">
        <v>115</v>
      </c>
      <c r="T116" s="32">
        <v>3</v>
      </c>
      <c r="U116" s="32">
        <v>7</v>
      </c>
      <c r="V116" s="32" t="str">
        <f t="shared" si="19"/>
        <v>1110011</v>
      </c>
    </row>
    <row r="117" spans="1:22" ht="16.5" thickBot="1">
      <c r="A117" s="32" t="s">
        <v>20027</v>
      </c>
      <c r="B117" s="32">
        <f t="shared" si="14"/>
        <v>9</v>
      </c>
      <c r="C117" s="32">
        <f t="shared" si="15"/>
        <v>16</v>
      </c>
      <c r="D117" s="32" t="str">
        <f t="shared" si="16"/>
        <v>Gauntlet</v>
      </c>
      <c r="E117" s="32" t="str">
        <f t="shared" si="17"/>
        <v xml:space="preserve">4850 </v>
      </c>
      <c r="F117" s="32" t="str">
        <f t="shared" si="18"/>
        <v>4850</v>
      </c>
      <c r="J117" s="34" t="s">
        <v>19460</v>
      </c>
      <c r="K117" s="33">
        <v>50</v>
      </c>
      <c r="L117" s="33">
        <v>34</v>
      </c>
      <c r="N117" s="32">
        <f t="shared" si="24"/>
        <v>50</v>
      </c>
      <c r="O117" s="32">
        <f t="shared" si="25"/>
        <v>16</v>
      </c>
      <c r="P117" s="32">
        <f t="shared" si="26"/>
        <v>34</v>
      </c>
      <c r="Q117" s="32">
        <f t="shared" si="27"/>
        <v>66</v>
      </c>
      <c r="S117" s="32">
        <v>116</v>
      </c>
      <c r="T117" s="32">
        <v>4</v>
      </c>
      <c r="U117" s="32">
        <v>7</v>
      </c>
      <c r="V117" s="32" t="str">
        <f t="shared" si="19"/>
        <v>1110100</v>
      </c>
    </row>
    <row r="118" spans="1:22" ht="16.5" thickBot="1">
      <c r="A118" s="32" t="s">
        <v>20026</v>
      </c>
      <c r="B118" s="32">
        <f t="shared" si="14"/>
        <v>10</v>
      </c>
      <c r="C118" s="32">
        <f t="shared" si="15"/>
        <v>17</v>
      </c>
      <c r="D118" s="32" t="str">
        <f t="shared" si="16"/>
        <v>Wall Ring</v>
      </c>
      <c r="E118" s="32" t="str">
        <f t="shared" si="17"/>
        <v xml:space="preserve">5160 </v>
      </c>
      <c r="F118" s="32" t="str">
        <f t="shared" si="18"/>
        <v>5160</v>
      </c>
      <c r="J118" s="36" t="s">
        <v>20025</v>
      </c>
      <c r="K118" s="35"/>
      <c r="L118" s="35"/>
      <c r="N118" s="32">
        <f t="shared" si="24"/>
        <v>255</v>
      </c>
      <c r="O118" s="32">
        <f t="shared" si="25"/>
        <v>85</v>
      </c>
      <c r="P118" s="32">
        <f t="shared" si="26"/>
        <v>-85</v>
      </c>
      <c r="Q118" s="32">
        <f t="shared" si="27"/>
        <v>85</v>
      </c>
      <c r="S118" s="32">
        <v>117</v>
      </c>
      <c r="T118" s="32">
        <v>5</v>
      </c>
      <c r="U118" s="32">
        <v>7</v>
      </c>
      <c r="V118" s="32" t="str">
        <f t="shared" si="19"/>
        <v>1110101</v>
      </c>
    </row>
    <row r="119" spans="1:22" ht="16.5" thickBot="1">
      <c r="A119" s="32" t="s">
        <v>20024</v>
      </c>
      <c r="B119" s="32">
        <f t="shared" si="14"/>
        <v>11</v>
      </c>
      <c r="C119" s="32">
        <f t="shared" si="15"/>
        <v>18</v>
      </c>
      <c r="D119" s="32" t="str">
        <f t="shared" si="16"/>
        <v>White Cape</v>
      </c>
      <c r="E119" s="32" t="str">
        <f t="shared" si="17"/>
        <v xml:space="preserve">5350 </v>
      </c>
      <c r="F119" s="32" t="str">
        <f t="shared" si="18"/>
        <v>5350</v>
      </c>
      <c r="J119" s="34" t="s">
        <v>20023</v>
      </c>
      <c r="K119" s="33">
        <v>11</v>
      </c>
      <c r="L119" s="33">
        <v>7</v>
      </c>
      <c r="N119" s="32">
        <f t="shared" si="24"/>
        <v>11</v>
      </c>
      <c r="O119" s="32">
        <f t="shared" si="25"/>
        <v>3</v>
      </c>
      <c r="P119" s="32">
        <f t="shared" si="26"/>
        <v>8</v>
      </c>
      <c r="Q119" s="32">
        <f t="shared" si="27"/>
        <v>14</v>
      </c>
      <c r="S119" s="32">
        <v>118</v>
      </c>
      <c r="T119" s="32">
        <v>6</v>
      </c>
      <c r="U119" s="32">
        <v>7</v>
      </c>
      <c r="V119" s="32" t="str">
        <f t="shared" si="19"/>
        <v>1110110</v>
      </c>
    </row>
    <row r="120" spans="1:22" ht="16.5" thickBot="1">
      <c r="A120" s="32" t="s">
        <v>20022</v>
      </c>
      <c r="B120" s="32">
        <f t="shared" si="14"/>
        <v>6</v>
      </c>
      <c r="C120" s="32">
        <f t="shared" si="15"/>
        <v>13</v>
      </c>
      <c r="D120" s="32" t="str">
        <f t="shared" si="16"/>
        <v>Ether</v>
      </c>
      <c r="E120" s="32" t="str">
        <f t="shared" si="17"/>
        <v xml:space="preserve">5400 </v>
      </c>
      <c r="F120" s="32" t="str">
        <f t="shared" si="18"/>
        <v>5400</v>
      </c>
      <c r="J120" s="34" t="s">
        <v>19410</v>
      </c>
      <c r="K120" s="33">
        <v>14</v>
      </c>
      <c r="L120" s="33">
        <v>9</v>
      </c>
      <c r="N120" s="32">
        <f t="shared" si="24"/>
        <v>14</v>
      </c>
      <c r="O120" s="32">
        <f t="shared" si="25"/>
        <v>4</v>
      </c>
      <c r="P120" s="32">
        <f t="shared" si="26"/>
        <v>10</v>
      </c>
      <c r="Q120" s="32">
        <f t="shared" si="27"/>
        <v>18</v>
      </c>
      <c r="S120" s="32">
        <v>119</v>
      </c>
      <c r="T120" s="32">
        <v>7</v>
      </c>
      <c r="U120" s="32">
        <v>7</v>
      </c>
      <c r="V120" s="32" t="str">
        <f t="shared" si="19"/>
        <v>1110111</v>
      </c>
    </row>
    <row r="121" spans="1:22" ht="16.5" thickBot="1">
      <c r="A121" s="32" t="s">
        <v>20021</v>
      </c>
      <c r="B121" s="32">
        <f t="shared" si="14"/>
        <v>10</v>
      </c>
      <c r="C121" s="32">
        <f t="shared" si="15"/>
        <v>17</v>
      </c>
      <c r="D121" s="32" t="str">
        <f t="shared" si="16"/>
        <v>Gaia Gear</v>
      </c>
      <c r="E121" s="32" t="str">
        <f t="shared" si="17"/>
        <v xml:space="preserve">5460 </v>
      </c>
      <c r="F121" s="32" t="str">
        <f t="shared" si="18"/>
        <v>5460</v>
      </c>
      <c r="J121" s="34" t="s">
        <v>6106</v>
      </c>
      <c r="K121" s="33">
        <v>15</v>
      </c>
      <c r="L121" s="33">
        <v>16</v>
      </c>
      <c r="N121" s="32">
        <f t="shared" si="24"/>
        <v>15</v>
      </c>
      <c r="O121" s="32">
        <f t="shared" si="25"/>
        <v>5</v>
      </c>
      <c r="P121" s="32">
        <f t="shared" si="26"/>
        <v>10</v>
      </c>
      <c r="Q121" s="32">
        <f t="shared" si="27"/>
        <v>20</v>
      </c>
      <c r="S121" s="32">
        <v>120</v>
      </c>
      <c r="U121" s="32">
        <v>7</v>
      </c>
      <c r="V121" s="32" t="str">
        <f t="shared" si="19"/>
        <v>1111000</v>
      </c>
    </row>
    <row r="122" spans="1:22" ht="16.5" thickBot="1">
      <c r="A122" s="32" t="s">
        <v>20020</v>
      </c>
      <c r="B122" s="32">
        <f t="shared" si="14"/>
        <v>9</v>
      </c>
      <c r="C122" s="32">
        <f t="shared" si="15"/>
        <v>16</v>
      </c>
      <c r="D122" s="32" t="str">
        <f t="shared" si="16"/>
        <v>X-Potion</v>
      </c>
      <c r="E122" s="32" t="str">
        <f t="shared" si="17"/>
        <v xml:space="preserve">5500 </v>
      </c>
      <c r="F122" s="32" t="str">
        <f t="shared" si="18"/>
        <v>5500</v>
      </c>
      <c r="J122" s="34" t="s">
        <v>19427</v>
      </c>
      <c r="K122" s="33">
        <v>16</v>
      </c>
      <c r="L122" s="33">
        <v>10</v>
      </c>
      <c r="N122" s="32">
        <f t="shared" si="24"/>
        <v>16</v>
      </c>
      <c r="O122" s="32">
        <f t="shared" si="25"/>
        <v>5</v>
      </c>
      <c r="P122" s="32">
        <f t="shared" si="26"/>
        <v>11</v>
      </c>
      <c r="Q122" s="32">
        <f t="shared" si="27"/>
        <v>21</v>
      </c>
      <c r="S122" s="32">
        <v>121</v>
      </c>
      <c r="T122" s="32">
        <v>-1</v>
      </c>
      <c r="U122" s="32">
        <v>7</v>
      </c>
      <c r="V122" s="32" t="str">
        <f t="shared" si="19"/>
        <v>1111001</v>
      </c>
    </row>
    <row r="123" spans="1:22" ht="16.5" thickBot="1">
      <c r="A123" s="32" t="s">
        <v>20019</v>
      </c>
      <c r="B123" s="32">
        <f t="shared" si="14"/>
        <v>5</v>
      </c>
      <c r="C123" s="32">
        <f t="shared" si="15"/>
        <v>12</v>
      </c>
      <c r="D123" s="32" t="str">
        <f t="shared" si="16"/>
        <v>Dice</v>
      </c>
      <c r="E123" s="32" t="str">
        <f t="shared" si="17"/>
        <v xml:space="preserve">5550 </v>
      </c>
      <c r="F123" s="32" t="str">
        <f t="shared" si="18"/>
        <v>5550</v>
      </c>
      <c r="J123" s="34" t="s">
        <v>6107</v>
      </c>
      <c r="K123" s="33">
        <v>16</v>
      </c>
      <c r="L123" s="33">
        <v>10</v>
      </c>
      <c r="N123" s="32">
        <f t="shared" si="24"/>
        <v>16</v>
      </c>
      <c r="O123" s="32">
        <f t="shared" si="25"/>
        <v>5</v>
      </c>
      <c r="P123" s="32">
        <f t="shared" si="26"/>
        <v>11</v>
      </c>
      <c r="Q123" s="32">
        <f t="shared" si="27"/>
        <v>21</v>
      </c>
      <c r="S123" s="32">
        <v>122</v>
      </c>
      <c r="T123" s="32">
        <v>-2</v>
      </c>
      <c r="U123" s="32">
        <v>7</v>
      </c>
      <c r="V123" s="32" t="str">
        <f t="shared" si="19"/>
        <v>1111010</v>
      </c>
    </row>
    <row r="124" spans="1:22" ht="16.5" thickBot="1">
      <c r="A124" s="32" t="s">
        <v>20018</v>
      </c>
      <c r="B124" s="32">
        <f t="shared" si="14"/>
        <v>13</v>
      </c>
      <c r="C124" s="32">
        <f t="shared" si="15"/>
        <v>20</v>
      </c>
      <c r="D124" s="32" t="str">
        <f t="shared" si="16"/>
        <v>Atlas Armlet</v>
      </c>
      <c r="E124" s="32" t="str">
        <f t="shared" si="17"/>
        <v xml:space="preserve">5550 </v>
      </c>
      <c r="F124" s="32" t="str">
        <f t="shared" si="18"/>
        <v>5550</v>
      </c>
      <c r="J124" s="34" t="s">
        <v>16933</v>
      </c>
      <c r="K124" s="33">
        <v>19</v>
      </c>
      <c r="L124" s="33">
        <v>13</v>
      </c>
      <c r="N124" s="32">
        <f t="shared" si="24"/>
        <v>19</v>
      </c>
      <c r="O124" s="32">
        <f t="shared" si="25"/>
        <v>6</v>
      </c>
      <c r="P124" s="32">
        <f t="shared" si="26"/>
        <v>13</v>
      </c>
      <c r="Q124" s="32">
        <f t="shared" si="27"/>
        <v>25</v>
      </c>
      <c r="S124" s="32">
        <v>123</v>
      </c>
      <c r="T124" s="32">
        <v>-3</v>
      </c>
      <c r="U124" s="32">
        <v>7</v>
      </c>
      <c r="V124" s="32" t="str">
        <f t="shared" si="19"/>
        <v>1111011</v>
      </c>
    </row>
    <row r="125" spans="1:22" ht="16.5" thickBot="1">
      <c r="A125" s="32" t="s">
        <v>20017</v>
      </c>
      <c r="B125" s="32">
        <f t="shared" si="14"/>
        <v>13</v>
      </c>
      <c r="C125" s="32">
        <f t="shared" si="15"/>
        <v>20</v>
      </c>
      <c r="D125" s="32" t="str">
        <f t="shared" si="16"/>
        <v>DaVinci Brsh</v>
      </c>
      <c r="E125" s="32" t="str">
        <f t="shared" si="17"/>
        <v xml:space="preserve">5670 </v>
      </c>
      <c r="F125" s="32" t="str">
        <f t="shared" si="18"/>
        <v>5670</v>
      </c>
      <c r="J125" s="34" t="s">
        <v>16995</v>
      </c>
      <c r="K125" s="33">
        <v>19</v>
      </c>
      <c r="L125" s="33">
        <v>21</v>
      </c>
      <c r="N125" s="32">
        <f t="shared" si="24"/>
        <v>19</v>
      </c>
      <c r="O125" s="32">
        <f t="shared" si="25"/>
        <v>6</v>
      </c>
      <c r="P125" s="32">
        <f t="shared" si="26"/>
        <v>13</v>
      </c>
      <c r="Q125" s="32">
        <f t="shared" si="27"/>
        <v>25</v>
      </c>
      <c r="S125" s="32">
        <v>124</v>
      </c>
      <c r="T125" s="32">
        <v>-4</v>
      </c>
      <c r="U125" s="32">
        <v>7</v>
      </c>
      <c r="V125" s="32" t="str">
        <f t="shared" si="19"/>
        <v>1111100</v>
      </c>
    </row>
    <row r="126" spans="1:22" ht="16.5" thickBot="1">
      <c r="A126" s="32" t="s">
        <v>20016</v>
      </c>
      <c r="B126" s="32">
        <f t="shared" si="14"/>
        <v>9</v>
      </c>
      <c r="C126" s="32">
        <f t="shared" si="15"/>
        <v>16</v>
      </c>
      <c r="D126" s="32" t="str">
        <f t="shared" si="16"/>
        <v>Punisher</v>
      </c>
      <c r="E126" s="32" t="str">
        <f t="shared" si="17"/>
        <v xml:space="preserve">5760 </v>
      </c>
      <c r="F126" s="32" t="str">
        <f t="shared" si="18"/>
        <v>5760</v>
      </c>
      <c r="J126" s="34" t="s">
        <v>19443</v>
      </c>
      <c r="K126" s="33">
        <v>21</v>
      </c>
      <c r="L126" s="33">
        <v>13</v>
      </c>
      <c r="N126" s="32">
        <f t="shared" si="24"/>
        <v>21</v>
      </c>
      <c r="O126" s="32">
        <f t="shared" si="25"/>
        <v>7</v>
      </c>
      <c r="P126" s="32">
        <f t="shared" si="26"/>
        <v>14</v>
      </c>
      <c r="Q126" s="32">
        <f t="shared" si="27"/>
        <v>28</v>
      </c>
      <c r="S126" s="32">
        <v>125</v>
      </c>
      <c r="T126" s="32">
        <v>-5</v>
      </c>
      <c r="U126" s="32">
        <v>7</v>
      </c>
      <c r="V126" s="32" t="str">
        <f t="shared" si="19"/>
        <v>1111101</v>
      </c>
    </row>
    <row r="127" spans="1:22" ht="16.5" thickBot="1">
      <c r="A127" s="32" t="s">
        <v>20015</v>
      </c>
      <c r="B127" s="32">
        <f t="shared" si="14"/>
        <v>12</v>
      </c>
      <c r="C127" s="32">
        <f t="shared" si="15"/>
        <v>19</v>
      </c>
      <c r="D127" s="32" t="str">
        <f t="shared" si="16"/>
        <v>Flame Sabre</v>
      </c>
      <c r="E127" s="32" t="str">
        <f t="shared" si="17"/>
        <v xml:space="preserve">5810 </v>
      </c>
      <c r="F127" s="32" t="str">
        <f t="shared" si="18"/>
        <v>5810</v>
      </c>
      <c r="J127" s="34" t="s">
        <v>16945</v>
      </c>
      <c r="K127" s="33">
        <v>21</v>
      </c>
      <c r="L127" s="33">
        <v>21</v>
      </c>
      <c r="N127" s="32">
        <f t="shared" si="24"/>
        <v>21</v>
      </c>
      <c r="O127" s="32">
        <f t="shared" si="25"/>
        <v>7</v>
      </c>
      <c r="P127" s="32">
        <f t="shared" si="26"/>
        <v>14</v>
      </c>
      <c r="Q127" s="32">
        <f t="shared" si="27"/>
        <v>28</v>
      </c>
      <c r="S127" s="32">
        <v>126</v>
      </c>
      <c r="T127" s="32">
        <v>-6</v>
      </c>
      <c r="U127" s="32">
        <v>7</v>
      </c>
      <c r="V127" s="32" t="str">
        <f t="shared" si="19"/>
        <v>1111110</v>
      </c>
    </row>
    <row r="128" spans="1:22" ht="16.5" thickBot="1">
      <c r="A128" s="32" t="s">
        <v>20014</v>
      </c>
      <c r="B128" s="32">
        <f t="shared" si="14"/>
        <v>13</v>
      </c>
      <c r="C128" s="32">
        <f t="shared" si="15"/>
        <v>20</v>
      </c>
      <c r="D128" s="32" t="str">
        <f t="shared" si="16"/>
        <v>Blizzard Orb</v>
      </c>
      <c r="E128" s="32" t="str">
        <f t="shared" si="17"/>
        <v xml:space="preserve">5925 </v>
      </c>
      <c r="F128" s="32" t="str">
        <f t="shared" si="18"/>
        <v>5925</v>
      </c>
      <c r="J128" s="34" t="s">
        <v>16936</v>
      </c>
      <c r="K128" s="33">
        <v>23</v>
      </c>
      <c r="L128" s="33">
        <v>23</v>
      </c>
      <c r="N128" s="32">
        <f t="shared" si="24"/>
        <v>23</v>
      </c>
      <c r="O128" s="32">
        <f t="shared" si="25"/>
        <v>7</v>
      </c>
      <c r="P128" s="32">
        <f t="shared" si="26"/>
        <v>16</v>
      </c>
      <c r="Q128" s="32">
        <f t="shared" si="27"/>
        <v>30</v>
      </c>
      <c r="S128" s="32">
        <v>127</v>
      </c>
      <c r="T128" s="32">
        <v>-7</v>
      </c>
      <c r="U128" s="32">
        <v>7</v>
      </c>
      <c r="V128" s="32" t="str">
        <f t="shared" si="19"/>
        <v>1111111</v>
      </c>
    </row>
    <row r="129" spans="1:22" ht="16.5" thickBot="1">
      <c r="A129" s="32" t="s">
        <v>20013</v>
      </c>
      <c r="B129" s="32">
        <f t="shared" si="14"/>
        <v>12</v>
      </c>
      <c r="C129" s="32">
        <f t="shared" si="15"/>
        <v>19</v>
      </c>
      <c r="D129" s="32" t="str">
        <f t="shared" si="16"/>
        <v>Thief Glove</v>
      </c>
      <c r="E129" s="32" t="str">
        <f t="shared" si="17"/>
        <v xml:space="preserve">5950 </v>
      </c>
      <c r="F129" s="32" t="str">
        <f t="shared" si="18"/>
        <v>5950</v>
      </c>
      <c r="J129" s="34" t="s">
        <v>16895</v>
      </c>
      <c r="K129" s="33">
        <v>24</v>
      </c>
      <c r="L129" s="33">
        <v>17</v>
      </c>
      <c r="N129" s="32">
        <f t="shared" si="24"/>
        <v>24</v>
      </c>
      <c r="O129" s="32">
        <f t="shared" si="25"/>
        <v>8</v>
      </c>
      <c r="P129" s="32">
        <f t="shared" si="26"/>
        <v>16</v>
      </c>
      <c r="Q129" s="32">
        <f t="shared" si="27"/>
        <v>32</v>
      </c>
      <c r="S129" s="32">
        <v>128</v>
      </c>
      <c r="T129" s="32">
        <v>0</v>
      </c>
      <c r="V129" s="32" t="str">
        <f t="shared" si="19"/>
        <v>10000000</v>
      </c>
    </row>
    <row r="130" spans="1:22" ht="16.5" thickBot="1">
      <c r="A130" s="32" t="s">
        <v>20012</v>
      </c>
      <c r="B130" s="32">
        <f t="shared" ref="B130:B193" si="28">FIND(":",A130)</f>
        <v>12</v>
      </c>
      <c r="C130" s="32">
        <f t="shared" ref="C130:C193" si="29">FIND("|",A130)</f>
        <v>19</v>
      </c>
      <c r="D130" s="32" t="str">
        <f t="shared" ref="D130:D193" si="30">MID(A130,1,B130-1)</f>
        <v>Crystal Orb</v>
      </c>
      <c r="E130" s="32" t="str">
        <f t="shared" ref="E130:E193" si="31">MID(A130,B130+2,C130-B130-2)</f>
        <v xml:space="preserve">6120 </v>
      </c>
      <c r="F130" s="32" t="str">
        <f t="shared" ref="F130:F193" si="32">MID(A130,C130+2,LEN(A130))</f>
        <v>6120</v>
      </c>
      <c r="J130" s="34" t="s">
        <v>19461</v>
      </c>
      <c r="K130" s="33">
        <v>25</v>
      </c>
      <c r="L130" s="33">
        <v>19</v>
      </c>
      <c r="N130" s="32">
        <f t="shared" si="24"/>
        <v>25</v>
      </c>
      <c r="O130" s="32">
        <f t="shared" si="25"/>
        <v>8</v>
      </c>
      <c r="P130" s="32">
        <f t="shared" si="26"/>
        <v>17</v>
      </c>
      <c r="Q130" s="32">
        <f t="shared" si="27"/>
        <v>33</v>
      </c>
      <c r="S130" s="32">
        <v>129</v>
      </c>
      <c r="T130" s="32">
        <v>1</v>
      </c>
      <c r="V130" s="32" t="str">
        <f t="shared" ref="V130:V193" si="33">DEC2BIN(S130)</f>
        <v>10000001</v>
      </c>
    </row>
    <row r="131" spans="1:22" ht="16.5" thickBot="1">
      <c r="A131" s="32" t="s">
        <v>20011</v>
      </c>
      <c r="B131" s="32">
        <f t="shared" si="28"/>
        <v>13</v>
      </c>
      <c r="C131" s="32">
        <f t="shared" si="29"/>
        <v>20</v>
      </c>
      <c r="D131" s="32" t="str">
        <f t="shared" si="30"/>
        <v>FakeMustache</v>
      </c>
      <c r="E131" s="32" t="str">
        <f t="shared" si="31"/>
        <v xml:space="preserve">6200 </v>
      </c>
      <c r="F131" s="32" t="str">
        <f t="shared" si="32"/>
        <v>6200</v>
      </c>
      <c r="J131" s="34" t="s">
        <v>19462</v>
      </c>
      <c r="K131" s="33">
        <v>26</v>
      </c>
      <c r="L131" s="33">
        <v>17</v>
      </c>
      <c r="N131" s="32">
        <f t="shared" ref="N131:N162" si="34">MIN(K131, 255-K131)</f>
        <v>26</v>
      </c>
      <c r="O131" s="32">
        <f t="shared" ref="O131:O162" si="35">ROUNDDOWN(N131/3,0)</f>
        <v>8</v>
      </c>
      <c r="P131" s="32">
        <f t="shared" ref="P131:P162" si="36">K131-O131</f>
        <v>18</v>
      </c>
      <c r="Q131" s="32">
        <f t="shared" ref="Q131:Q162" si="37">K131-O131+O131*2</f>
        <v>34</v>
      </c>
      <c r="S131" s="32">
        <v>130</v>
      </c>
      <c r="T131" s="32">
        <v>2</v>
      </c>
      <c r="V131" s="32" t="str">
        <f t="shared" si="33"/>
        <v>10000010</v>
      </c>
    </row>
    <row r="132" spans="1:22" ht="16.5" thickBot="1">
      <c r="A132" s="32" t="s">
        <v>20010</v>
      </c>
      <c r="B132" s="32">
        <f t="shared" si="28"/>
        <v>12</v>
      </c>
      <c r="C132" s="32">
        <f t="shared" si="29"/>
        <v>19</v>
      </c>
      <c r="D132" s="32" t="str">
        <f t="shared" si="30"/>
        <v>Debilitator</v>
      </c>
      <c r="E132" s="32" t="str">
        <f t="shared" si="31"/>
        <v xml:space="preserve">6250 </v>
      </c>
      <c r="F132" s="32" t="str">
        <f t="shared" si="32"/>
        <v>6250</v>
      </c>
      <c r="J132" s="34" t="s">
        <v>16987</v>
      </c>
      <c r="K132" s="33">
        <v>28</v>
      </c>
      <c r="L132" s="33">
        <v>23</v>
      </c>
      <c r="N132" s="32">
        <f t="shared" si="34"/>
        <v>28</v>
      </c>
      <c r="O132" s="32">
        <f t="shared" si="35"/>
        <v>9</v>
      </c>
      <c r="P132" s="32">
        <f t="shared" si="36"/>
        <v>19</v>
      </c>
      <c r="Q132" s="32">
        <f t="shared" si="37"/>
        <v>37</v>
      </c>
      <c r="S132" s="32">
        <v>131</v>
      </c>
      <c r="T132" s="32">
        <v>3</v>
      </c>
      <c r="V132" s="32" t="str">
        <f t="shared" si="33"/>
        <v>10000011</v>
      </c>
    </row>
    <row r="133" spans="1:22" ht="16.5" thickBot="1">
      <c r="A133" s="32" t="s">
        <v>20009</v>
      </c>
      <c r="B133" s="32">
        <f t="shared" si="28"/>
        <v>13</v>
      </c>
      <c r="C133" s="32">
        <f t="shared" si="29"/>
        <v>20</v>
      </c>
      <c r="D133" s="32" t="str">
        <f t="shared" si="30"/>
        <v>RunningShoes</v>
      </c>
      <c r="E133" s="32" t="str">
        <f t="shared" si="31"/>
        <v xml:space="preserve">6370 </v>
      </c>
      <c r="F133" s="32" t="str">
        <f t="shared" si="32"/>
        <v>6370</v>
      </c>
      <c r="J133" s="34" t="s">
        <v>19500</v>
      </c>
      <c r="K133" s="33">
        <v>33</v>
      </c>
      <c r="L133" s="33">
        <v>33</v>
      </c>
      <c r="N133" s="32">
        <f t="shared" si="34"/>
        <v>33</v>
      </c>
      <c r="O133" s="32">
        <f t="shared" si="35"/>
        <v>11</v>
      </c>
      <c r="P133" s="32">
        <f t="shared" si="36"/>
        <v>22</v>
      </c>
      <c r="Q133" s="32">
        <f t="shared" si="37"/>
        <v>44</v>
      </c>
      <c r="S133" s="32">
        <v>132</v>
      </c>
      <c r="T133" s="32">
        <v>4</v>
      </c>
      <c r="V133" s="32" t="str">
        <f t="shared" si="33"/>
        <v>10000100</v>
      </c>
    </row>
    <row r="134" spans="1:22" ht="16.5" thickBot="1">
      <c r="A134" s="32" t="s">
        <v>20008</v>
      </c>
      <c r="B134" s="32">
        <f t="shared" si="28"/>
        <v>11</v>
      </c>
      <c r="C134" s="32">
        <f t="shared" si="29"/>
        <v>18</v>
      </c>
      <c r="D134" s="32" t="str">
        <f t="shared" si="30"/>
        <v>Tabby Suit</v>
      </c>
      <c r="E134" s="32" t="str">
        <f t="shared" si="31"/>
        <v xml:space="preserve">6440 </v>
      </c>
      <c r="F134" s="32" t="str">
        <f t="shared" si="32"/>
        <v>6440</v>
      </c>
      <c r="J134" s="34" t="s">
        <v>16988</v>
      </c>
      <c r="K134" s="33">
        <v>38</v>
      </c>
      <c r="L134" s="35"/>
      <c r="N134" s="32">
        <f t="shared" si="34"/>
        <v>38</v>
      </c>
      <c r="O134" s="32">
        <f t="shared" si="35"/>
        <v>12</v>
      </c>
      <c r="P134" s="32">
        <f t="shared" si="36"/>
        <v>26</v>
      </c>
      <c r="Q134" s="32">
        <f t="shared" si="37"/>
        <v>50</v>
      </c>
      <c r="S134" s="32">
        <v>133</v>
      </c>
      <c r="T134" s="32">
        <v>5</v>
      </c>
      <c r="V134" s="32" t="str">
        <f t="shared" si="33"/>
        <v>10000101</v>
      </c>
    </row>
    <row r="135" spans="1:22" ht="16.5" thickBot="1">
      <c r="A135" s="32" t="s">
        <v>20007</v>
      </c>
      <c r="B135" s="32">
        <f t="shared" si="28"/>
        <v>10</v>
      </c>
      <c r="C135" s="32">
        <f t="shared" si="29"/>
        <v>17</v>
      </c>
      <c r="D135" s="32" t="str">
        <f t="shared" si="30"/>
        <v>Rune Edge</v>
      </c>
      <c r="E135" s="32" t="str">
        <f t="shared" si="31"/>
        <v xml:space="preserve">6600 </v>
      </c>
      <c r="F135" s="32" t="str">
        <f t="shared" si="32"/>
        <v>6600</v>
      </c>
      <c r="J135" s="34" t="s">
        <v>19474</v>
      </c>
      <c r="K135" s="33">
        <v>42</v>
      </c>
      <c r="L135" s="33">
        <v>42</v>
      </c>
      <c r="N135" s="32">
        <f t="shared" si="34"/>
        <v>42</v>
      </c>
      <c r="O135" s="32">
        <f t="shared" si="35"/>
        <v>14</v>
      </c>
      <c r="P135" s="32">
        <f t="shared" si="36"/>
        <v>28</v>
      </c>
      <c r="Q135" s="32">
        <f t="shared" si="37"/>
        <v>56</v>
      </c>
      <c r="S135" s="32">
        <v>134</v>
      </c>
      <c r="T135" s="32">
        <v>6</v>
      </c>
      <c r="V135" s="32" t="str">
        <f t="shared" si="33"/>
        <v>10000110</v>
      </c>
    </row>
    <row r="136" spans="1:22" ht="16.5" thickBot="1">
      <c r="A136" s="32" t="s">
        <v>20006</v>
      </c>
      <c r="B136" s="32">
        <f t="shared" si="28"/>
        <v>13</v>
      </c>
      <c r="C136" s="32">
        <f t="shared" si="29"/>
        <v>20</v>
      </c>
      <c r="D136" s="32" t="str">
        <f t="shared" si="30"/>
        <v>Mystery Veil</v>
      </c>
      <c r="E136" s="32" t="str">
        <f t="shared" si="31"/>
        <v xml:space="preserve">6600 </v>
      </c>
      <c r="F136" s="32" t="str">
        <f t="shared" si="32"/>
        <v>6600</v>
      </c>
      <c r="J136" s="34" t="s">
        <v>19404</v>
      </c>
      <c r="K136" s="33">
        <v>12</v>
      </c>
      <c r="L136" s="33">
        <v>8</v>
      </c>
      <c r="N136" s="32">
        <f t="shared" si="34"/>
        <v>12</v>
      </c>
      <c r="O136" s="32">
        <f t="shared" si="35"/>
        <v>4</v>
      </c>
      <c r="P136" s="32">
        <f t="shared" si="36"/>
        <v>8</v>
      </c>
      <c r="Q136" s="32">
        <f t="shared" si="37"/>
        <v>16</v>
      </c>
      <c r="S136" s="32">
        <v>135</v>
      </c>
      <c r="T136" s="32">
        <v>7</v>
      </c>
      <c r="V136" s="32" t="str">
        <f t="shared" si="33"/>
        <v>10000111</v>
      </c>
    </row>
    <row r="137" spans="1:22" ht="16.5" thickBot="1">
      <c r="A137" s="32" t="s">
        <v>20005</v>
      </c>
      <c r="B137" s="32">
        <f t="shared" si="28"/>
        <v>8</v>
      </c>
      <c r="C137" s="32">
        <f t="shared" si="29"/>
        <v>15</v>
      </c>
      <c r="D137" s="32" t="str">
        <f t="shared" si="30"/>
        <v>Drainer</v>
      </c>
      <c r="E137" s="32" t="str">
        <f t="shared" si="31"/>
        <v xml:space="preserve">6650 </v>
      </c>
      <c r="F137" s="32" t="str">
        <f t="shared" si="32"/>
        <v>6650</v>
      </c>
      <c r="J137" s="34" t="s">
        <v>19445</v>
      </c>
      <c r="K137" s="33">
        <v>22</v>
      </c>
      <c r="L137" s="33">
        <v>20</v>
      </c>
      <c r="N137" s="32">
        <f t="shared" si="34"/>
        <v>22</v>
      </c>
      <c r="O137" s="32">
        <f t="shared" si="35"/>
        <v>7</v>
      </c>
      <c r="P137" s="32">
        <f t="shared" si="36"/>
        <v>15</v>
      </c>
      <c r="Q137" s="32">
        <f t="shared" si="37"/>
        <v>29</v>
      </c>
      <c r="S137" s="32">
        <v>136</v>
      </c>
      <c r="V137" s="32" t="str">
        <f t="shared" si="33"/>
        <v>10001000</v>
      </c>
    </row>
    <row r="138" spans="1:22" ht="16.5" thickBot="1">
      <c r="A138" s="32" t="s">
        <v>20004</v>
      </c>
      <c r="B138" s="32">
        <f t="shared" si="28"/>
        <v>12</v>
      </c>
      <c r="C138" s="32">
        <f t="shared" si="29"/>
        <v>19</v>
      </c>
      <c r="D138" s="32" t="str">
        <f t="shared" si="30"/>
        <v>Zephyr Cape</v>
      </c>
      <c r="E138" s="32" t="str">
        <f t="shared" si="31"/>
        <v xml:space="preserve">6650 </v>
      </c>
      <c r="F138" s="32" t="str">
        <f t="shared" si="32"/>
        <v>6650</v>
      </c>
      <c r="J138" s="34" t="s">
        <v>19456</v>
      </c>
      <c r="K138" s="33">
        <v>24</v>
      </c>
      <c r="L138" s="33">
        <v>25</v>
      </c>
      <c r="N138" s="32">
        <f t="shared" si="34"/>
        <v>24</v>
      </c>
      <c r="O138" s="32">
        <f t="shared" si="35"/>
        <v>8</v>
      </c>
      <c r="P138" s="32">
        <f t="shared" si="36"/>
        <v>16</v>
      </c>
      <c r="Q138" s="32">
        <f t="shared" si="37"/>
        <v>32</v>
      </c>
      <c r="S138" s="32">
        <v>137</v>
      </c>
      <c r="T138" s="32">
        <v>-1</v>
      </c>
      <c r="V138" s="32" t="str">
        <f t="shared" si="33"/>
        <v>10001001</v>
      </c>
    </row>
    <row r="139" spans="1:22" ht="16.5" thickBot="1">
      <c r="A139" s="32" t="s">
        <v>20003</v>
      </c>
      <c r="B139" s="32">
        <f t="shared" si="28"/>
        <v>9</v>
      </c>
      <c r="C139" s="32">
        <f t="shared" si="29"/>
        <v>16</v>
      </c>
      <c r="D139" s="32" t="str">
        <f t="shared" si="30"/>
        <v>Assassin</v>
      </c>
      <c r="E139" s="32" t="str">
        <f t="shared" si="31"/>
        <v xml:space="preserve">7125 </v>
      </c>
      <c r="F139" s="32" t="str">
        <f t="shared" si="32"/>
        <v>7125</v>
      </c>
      <c r="J139" s="34" t="s">
        <v>19465</v>
      </c>
      <c r="K139" s="33">
        <v>32</v>
      </c>
      <c r="L139" s="33">
        <v>31</v>
      </c>
      <c r="N139" s="32">
        <f t="shared" si="34"/>
        <v>32</v>
      </c>
      <c r="O139" s="32">
        <f t="shared" si="35"/>
        <v>10</v>
      </c>
      <c r="P139" s="32">
        <f t="shared" si="36"/>
        <v>22</v>
      </c>
      <c r="Q139" s="32">
        <f t="shared" si="37"/>
        <v>42</v>
      </c>
      <c r="S139" s="32">
        <v>138</v>
      </c>
      <c r="T139" s="32">
        <v>-2</v>
      </c>
      <c r="V139" s="32" t="str">
        <f t="shared" si="33"/>
        <v>10001010</v>
      </c>
    </row>
    <row r="140" spans="1:22" ht="16.5" thickBot="1">
      <c r="A140" s="32" t="s">
        <v>20002</v>
      </c>
      <c r="B140" s="32">
        <f t="shared" si="28"/>
        <v>9</v>
      </c>
      <c r="C140" s="32">
        <f t="shared" si="29"/>
        <v>16</v>
      </c>
      <c r="D140" s="32" t="str">
        <f t="shared" si="30"/>
        <v>Hawk Eye</v>
      </c>
      <c r="E140" s="32" t="str">
        <f t="shared" si="31"/>
        <v xml:space="preserve">7260 </v>
      </c>
      <c r="F140" s="32" t="str">
        <f t="shared" si="32"/>
        <v>7260</v>
      </c>
      <c r="J140" s="36" t="s">
        <v>20001</v>
      </c>
      <c r="K140" s="35"/>
      <c r="L140" s="35"/>
      <c r="N140" s="32">
        <f t="shared" si="34"/>
        <v>255</v>
      </c>
      <c r="O140" s="32">
        <f t="shared" si="35"/>
        <v>85</v>
      </c>
      <c r="P140" s="32">
        <f t="shared" si="36"/>
        <v>-85</v>
      </c>
      <c r="Q140" s="32">
        <f t="shared" si="37"/>
        <v>85</v>
      </c>
      <c r="S140" s="32">
        <v>139</v>
      </c>
      <c r="T140" s="32">
        <v>-3</v>
      </c>
      <c r="V140" s="32" t="str">
        <f t="shared" si="33"/>
        <v>10001011</v>
      </c>
    </row>
    <row r="141" spans="1:22" ht="16.5" thickBot="1">
      <c r="A141" s="32" t="s">
        <v>20000</v>
      </c>
      <c r="B141" s="32">
        <f t="shared" si="28"/>
        <v>12</v>
      </c>
      <c r="C141" s="32">
        <f t="shared" si="29"/>
        <v>19</v>
      </c>
      <c r="D141" s="32" t="str">
        <f t="shared" si="30"/>
        <v>Cherub Down</v>
      </c>
      <c r="E141" s="32" t="str">
        <f t="shared" si="31"/>
        <v xml:space="preserve">7497 </v>
      </c>
      <c r="F141" s="32" t="str">
        <f t="shared" si="32"/>
        <v>7497</v>
      </c>
      <c r="J141" s="34" t="s">
        <v>19999</v>
      </c>
      <c r="K141" s="33">
        <v>18</v>
      </c>
      <c r="L141" s="33">
        <v>12</v>
      </c>
      <c r="N141" s="32">
        <f t="shared" si="34"/>
        <v>18</v>
      </c>
      <c r="O141" s="32">
        <f t="shared" si="35"/>
        <v>6</v>
      </c>
      <c r="P141" s="32">
        <f t="shared" si="36"/>
        <v>12</v>
      </c>
      <c r="Q141" s="32">
        <f t="shared" si="37"/>
        <v>24</v>
      </c>
      <c r="S141" s="32">
        <v>140</v>
      </c>
      <c r="T141" s="32">
        <v>-4</v>
      </c>
      <c r="V141" s="32" t="str">
        <f t="shared" si="33"/>
        <v>10001100</v>
      </c>
    </row>
    <row r="142" spans="1:22" ht="16.5" thickBot="1">
      <c r="A142" s="32" t="s">
        <v>19998</v>
      </c>
      <c r="B142" s="32">
        <f t="shared" si="28"/>
        <v>12</v>
      </c>
      <c r="C142" s="32">
        <f t="shared" si="29"/>
        <v>19</v>
      </c>
      <c r="D142" s="32" t="str">
        <f t="shared" si="30"/>
        <v>Hyper Wrist</v>
      </c>
      <c r="E142" s="32" t="str">
        <f t="shared" si="31"/>
        <v xml:space="preserve">7520 </v>
      </c>
      <c r="F142" s="32" t="str">
        <f t="shared" si="32"/>
        <v>7520</v>
      </c>
      <c r="J142" s="34" t="s">
        <v>16992</v>
      </c>
      <c r="K142" s="33">
        <v>20</v>
      </c>
      <c r="L142" s="33">
        <v>13</v>
      </c>
      <c r="N142" s="32">
        <f t="shared" si="34"/>
        <v>20</v>
      </c>
      <c r="O142" s="32">
        <f t="shared" si="35"/>
        <v>6</v>
      </c>
      <c r="P142" s="32">
        <f t="shared" si="36"/>
        <v>14</v>
      </c>
      <c r="Q142" s="32">
        <f t="shared" si="37"/>
        <v>26</v>
      </c>
      <c r="S142" s="32">
        <v>141</v>
      </c>
      <c r="T142" s="32">
        <v>-5</v>
      </c>
      <c r="V142" s="32" t="str">
        <f t="shared" si="33"/>
        <v>10001101</v>
      </c>
    </row>
    <row r="143" spans="1:22" ht="16.5" thickBot="1">
      <c r="A143" s="32" t="s">
        <v>19997</v>
      </c>
      <c r="B143" s="32">
        <f t="shared" si="28"/>
        <v>9</v>
      </c>
      <c r="C143" s="32">
        <f t="shared" si="29"/>
        <v>16</v>
      </c>
      <c r="D143" s="32" t="str">
        <f t="shared" si="30"/>
        <v>Blizzard</v>
      </c>
      <c r="E143" s="32" t="str">
        <f t="shared" si="31"/>
        <v xml:space="preserve">7560 </v>
      </c>
      <c r="F143" s="32" t="str">
        <f t="shared" si="32"/>
        <v>7560</v>
      </c>
      <c r="J143" s="34" t="s">
        <v>19996</v>
      </c>
      <c r="K143" s="33">
        <v>22</v>
      </c>
      <c r="L143" s="33">
        <v>15</v>
      </c>
      <c r="N143" s="32">
        <f t="shared" si="34"/>
        <v>22</v>
      </c>
      <c r="O143" s="32">
        <f t="shared" si="35"/>
        <v>7</v>
      </c>
      <c r="P143" s="32">
        <f t="shared" si="36"/>
        <v>15</v>
      </c>
      <c r="Q143" s="32">
        <f t="shared" si="37"/>
        <v>29</v>
      </c>
      <c r="S143" s="32">
        <v>142</v>
      </c>
      <c r="T143" s="32">
        <v>-6</v>
      </c>
      <c r="V143" s="32" t="str">
        <f t="shared" si="33"/>
        <v>10001110</v>
      </c>
    </row>
    <row r="144" spans="1:22" ht="16.5" thickBot="1">
      <c r="A144" s="32" t="s">
        <v>19995</v>
      </c>
      <c r="B144" s="32">
        <f t="shared" si="28"/>
        <v>13</v>
      </c>
      <c r="C144" s="32">
        <f t="shared" si="29"/>
        <v>20</v>
      </c>
      <c r="D144" s="32" t="str">
        <f t="shared" si="30"/>
        <v>ThunderBlade</v>
      </c>
      <c r="E144" s="32" t="str">
        <f t="shared" si="31"/>
        <v xml:space="preserve">7560 </v>
      </c>
      <c r="F144" s="32" t="str">
        <f t="shared" si="32"/>
        <v>7560</v>
      </c>
      <c r="J144" s="34" t="s">
        <v>19463</v>
      </c>
      <c r="K144" s="33">
        <v>27</v>
      </c>
      <c r="L144" s="33">
        <v>18</v>
      </c>
      <c r="N144" s="32">
        <f t="shared" si="34"/>
        <v>27</v>
      </c>
      <c r="O144" s="32">
        <f t="shared" si="35"/>
        <v>9</v>
      </c>
      <c r="P144" s="32">
        <f t="shared" si="36"/>
        <v>18</v>
      </c>
      <c r="Q144" s="32">
        <f t="shared" si="37"/>
        <v>36</v>
      </c>
      <c r="S144" s="32">
        <v>143</v>
      </c>
      <c r="T144" s="32">
        <v>-7</v>
      </c>
      <c r="V144" s="32" t="str">
        <f t="shared" si="33"/>
        <v>10001111</v>
      </c>
    </row>
    <row r="145" spans="1:22" ht="16.5" thickBot="1">
      <c r="A145" s="32" t="s">
        <v>19994</v>
      </c>
      <c r="B145" s="32">
        <f t="shared" si="28"/>
        <v>10</v>
      </c>
      <c r="C145" s="32">
        <f t="shared" si="29"/>
        <v>17</v>
      </c>
      <c r="D145" s="32" t="str">
        <f t="shared" si="30"/>
        <v>Bone Club</v>
      </c>
      <c r="E145" s="32" t="str">
        <f t="shared" si="31"/>
        <v xml:space="preserve">7700 </v>
      </c>
      <c r="F145" s="32" t="str">
        <f t="shared" si="32"/>
        <v>7700</v>
      </c>
      <c r="J145" s="34" t="s">
        <v>16923</v>
      </c>
      <c r="K145" s="33">
        <v>29</v>
      </c>
      <c r="L145" s="33">
        <v>19</v>
      </c>
      <c r="N145" s="32">
        <f t="shared" si="34"/>
        <v>29</v>
      </c>
      <c r="O145" s="32">
        <f t="shared" si="35"/>
        <v>9</v>
      </c>
      <c r="P145" s="32">
        <f t="shared" si="36"/>
        <v>20</v>
      </c>
      <c r="Q145" s="32">
        <f t="shared" si="37"/>
        <v>38</v>
      </c>
      <c r="S145" s="32">
        <v>144</v>
      </c>
      <c r="U145" s="32">
        <v>-1</v>
      </c>
      <c r="V145" s="32" t="str">
        <f t="shared" si="33"/>
        <v>10010000</v>
      </c>
    </row>
    <row r="146" spans="1:22" ht="16.5" thickBot="1">
      <c r="A146" s="32" t="s">
        <v>19993</v>
      </c>
      <c r="B146" s="32">
        <f t="shared" si="28"/>
        <v>10</v>
      </c>
      <c r="C146" s="32">
        <f t="shared" si="29"/>
        <v>17</v>
      </c>
      <c r="D146" s="32" t="str">
        <f t="shared" si="30"/>
        <v>Coin Toss</v>
      </c>
      <c r="E146" s="32" t="str">
        <f t="shared" si="31"/>
        <v xml:space="preserve">7800 </v>
      </c>
      <c r="F146" s="32" t="str">
        <f t="shared" si="32"/>
        <v>7800</v>
      </c>
      <c r="J146" s="34" t="s">
        <v>19992</v>
      </c>
      <c r="K146" s="33">
        <v>36</v>
      </c>
      <c r="L146" s="33">
        <v>38</v>
      </c>
      <c r="N146" s="32">
        <f t="shared" si="34"/>
        <v>36</v>
      </c>
      <c r="O146" s="32">
        <f t="shared" si="35"/>
        <v>12</v>
      </c>
      <c r="P146" s="32">
        <f t="shared" si="36"/>
        <v>24</v>
      </c>
      <c r="Q146" s="32">
        <f t="shared" si="37"/>
        <v>48</v>
      </c>
      <c r="S146" s="32">
        <v>145</v>
      </c>
      <c r="T146" s="32">
        <v>1</v>
      </c>
      <c r="U146" s="32">
        <v>-1</v>
      </c>
      <c r="V146" s="32" t="str">
        <f t="shared" si="33"/>
        <v>10010001</v>
      </c>
    </row>
    <row r="147" spans="1:22" ht="16.5" thickBot="1">
      <c r="A147" s="32" t="s">
        <v>19991</v>
      </c>
      <c r="B147" s="32">
        <f t="shared" si="28"/>
        <v>8</v>
      </c>
      <c r="C147" s="32">
        <f t="shared" si="29"/>
        <v>15</v>
      </c>
      <c r="D147" s="32" t="str">
        <f t="shared" si="30"/>
        <v>Circlet</v>
      </c>
      <c r="E147" s="32" t="str">
        <f t="shared" si="31"/>
        <v xml:space="preserve">7909 </v>
      </c>
      <c r="F147" s="32" t="str">
        <f t="shared" si="32"/>
        <v>7909</v>
      </c>
      <c r="J147" s="36" t="s">
        <v>19990</v>
      </c>
      <c r="K147" s="35"/>
      <c r="L147" s="35"/>
      <c r="N147" s="32">
        <f t="shared" si="34"/>
        <v>255</v>
      </c>
      <c r="O147" s="32">
        <f t="shared" si="35"/>
        <v>85</v>
      </c>
      <c r="P147" s="32">
        <f t="shared" si="36"/>
        <v>-85</v>
      </c>
      <c r="Q147" s="32">
        <f t="shared" si="37"/>
        <v>85</v>
      </c>
      <c r="S147" s="32">
        <v>146</v>
      </c>
      <c r="T147" s="32">
        <v>2</v>
      </c>
      <c r="U147" s="32">
        <v>-1</v>
      </c>
      <c r="V147" s="32" t="str">
        <f t="shared" si="33"/>
        <v>10010010</v>
      </c>
    </row>
    <row r="148" spans="1:22" ht="16.5" thickBot="1">
      <c r="A148" s="32" t="s">
        <v>19989</v>
      </c>
      <c r="B148" s="32">
        <f t="shared" si="28"/>
        <v>12</v>
      </c>
      <c r="C148" s="32">
        <f t="shared" si="29"/>
        <v>19</v>
      </c>
      <c r="D148" s="32" t="str">
        <f t="shared" si="30"/>
        <v>Stout Spear</v>
      </c>
      <c r="E148" s="32" t="str">
        <f t="shared" si="31"/>
        <v xml:space="preserve">8000 </v>
      </c>
      <c r="F148" s="32" t="str">
        <f t="shared" si="32"/>
        <v>8000</v>
      </c>
      <c r="J148" s="34" t="s">
        <v>19405</v>
      </c>
      <c r="K148" s="33">
        <v>28</v>
      </c>
      <c r="L148" s="33">
        <v>19</v>
      </c>
      <c r="N148" s="32">
        <f t="shared" si="34"/>
        <v>28</v>
      </c>
      <c r="O148" s="32">
        <f t="shared" si="35"/>
        <v>9</v>
      </c>
      <c r="P148" s="32">
        <f t="shared" si="36"/>
        <v>19</v>
      </c>
      <c r="Q148" s="32">
        <f t="shared" si="37"/>
        <v>37</v>
      </c>
      <c r="S148" s="32">
        <v>147</v>
      </c>
      <c r="T148" s="32">
        <v>3</v>
      </c>
      <c r="U148" s="32">
        <v>-1</v>
      </c>
      <c r="V148" s="32" t="str">
        <f t="shared" si="33"/>
        <v>10010011</v>
      </c>
    </row>
    <row r="149" spans="1:22" ht="16.5" thickBot="1">
      <c r="A149" s="32" t="s">
        <v>19988</v>
      </c>
      <c r="B149" s="32">
        <f t="shared" si="28"/>
        <v>13</v>
      </c>
      <c r="C149" s="32">
        <f t="shared" si="29"/>
        <v>20</v>
      </c>
      <c r="D149" s="32" t="str">
        <f t="shared" si="30"/>
        <v>Charm Bangle</v>
      </c>
      <c r="E149" s="32" t="str">
        <f t="shared" si="31"/>
        <v xml:space="preserve">8100 </v>
      </c>
      <c r="F149" s="32" t="str">
        <f t="shared" si="32"/>
        <v>8100</v>
      </c>
      <c r="J149" s="34" t="s">
        <v>19987</v>
      </c>
      <c r="K149" s="33">
        <v>34</v>
      </c>
      <c r="L149" s="33">
        <v>23</v>
      </c>
      <c r="N149" s="32">
        <f t="shared" si="34"/>
        <v>34</v>
      </c>
      <c r="O149" s="32">
        <f t="shared" si="35"/>
        <v>11</v>
      </c>
      <c r="P149" s="32">
        <f t="shared" si="36"/>
        <v>23</v>
      </c>
      <c r="Q149" s="32">
        <f t="shared" si="37"/>
        <v>45</v>
      </c>
      <c r="S149" s="32">
        <v>148</v>
      </c>
      <c r="T149" s="32">
        <v>4</v>
      </c>
      <c r="U149" s="32">
        <v>-1</v>
      </c>
      <c r="V149" s="32" t="str">
        <f t="shared" si="33"/>
        <v>10010100</v>
      </c>
    </row>
    <row r="150" spans="1:22" ht="16.5" thickBot="1">
      <c r="A150" s="32" t="s">
        <v>19986</v>
      </c>
      <c r="B150" s="32">
        <f t="shared" si="28"/>
        <v>10</v>
      </c>
      <c r="C150" s="32">
        <f t="shared" si="29"/>
        <v>17</v>
      </c>
      <c r="D150" s="32" t="str">
        <f t="shared" si="30"/>
        <v>Dark Hood</v>
      </c>
      <c r="E150" s="32" t="str">
        <f t="shared" si="31"/>
        <v xml:space="preserve">8175 </v>
      </c>
      <c r="F150" s="32" t="str">
        <f t="shared" si="32"/>
        <v>8175</v>
      </c>
      <c r="J150" s="34" t="s">
        <v>19436</v>
      </c>
      <c r="K150" s="33">
        <v>45</v>
      </c>
      <c r="L150" s="33">
        <v>30</v>
      </c>
      <c r="N150" s="32">
        <f t="shared" si="34"/>
        <v>45</v>
      </c>
      <c r="O150" s="32">
        <f t="shared" si="35"/>
        <v>15</v>
      </c>
      <c r="P150" s="32">
        <f t="shared" si="36"/>
        <v>30</v>
      </c>
      <c r="Q150" s="32">
        <f t="shared" si="37"/>
        <v>60</v>
      </c>
      <c r="S150" s="32">
        <v>149</v>
      </c>
      <c r="T150" s="32">
        <v>5</v>
      </c>
      <c r="U150" s="32">
        <v>-1</v>
      </c>
      <c r="V150" s="32" t="str">
        <f t="shared" si="33"/>
        <v>10010101</v>
      </c>
    </row>
    <row r="151" spans="1:22" ht="16.5" thickBot="1">
      <c r="A151" s="32" t="s">
        <v>19985</v>
      </c>
      <c r="B151" s="32">
        <f t="shared" si="28"/>
        <v>10</v>
      </c>
      <c r="C151" s="32">
        <f t="shared" si="29"/>
        <v>17</v>
      </c>
      <c r="D151" s="32" t="str">
        <f t="shared" si="30"/>
        <v>Cure Ring</v>
      </c>
      <c r="E151" s="32" t="str">
        <f t="shared" si="31"/>
        <v xml:space="preserve">8240 </v>
      </c>
      <c r="F151" s="32" t="str">
        <f t="shared" si="32"/>
        <v>8240</v>
      </c>
      <c r="J151" s="34" t="s">
        <v>19432</v>
      </c>
      <c r="K151" s="33">
        <v>47</v>
      </c>
      <c r="L151" s="33">
        <v>32</v>
      </c>
      <c r="N151" s="32">
        <f t="shared" si="34"/>
        <v>47</v>
      </c>
      <c r="O151" s="32">
        <f t="shared" si="35"/>
        <v>15</v>
      </c>
      <c r="P151" s="32">
        <f t="shared" si="36"/>
        <v>32</v>
      </c>
      <c r="Q151" s="32">
        <f t="shared" si="37"/>
        <v>62</v>
      </c>
      <c r="S151" s="32">
        <v>150</v>
      </c>
      <c r="T151" s="32">
        <v>6</v>
      </c>
      <c r="U151" s="32">
        <v>-1</v>
      </c>
      <c r="V151" s="32" t="str">
        <f t="shared" si="33"/>
        <v>10010110</v>
      </c>
    </row>
    <row r="152" spans="1:22" ht="16.5" thickBot="1">
      <c r="A152" s="32" t="s">
        <v>19984</v>
      </c>
      <c r="B152" s="32">
        <f t="shared" si="28"/>
        <v>13</v>
      </c>
      <c r="C152" s="32">
        <f t="shared" si="29"/>
        <v>20</v>
      </c>
      <c r="D152" s="32" t="str">
        <f t="shared" si="30"/>
        <v>DragoonBoots</v>
      </c>
      <c r="E152" s="32" t="str">
        <f t="shared" si="31"/>
        <v xml:space="preserve">8370 </v>
      </c>
      <c r="F152" s="32" t="str">
        <f t="shared" si="32"/>
        <v>8370</v>
      </c>
      <c r="J152" s="34" t="s">
        <v>6109</v>
      </c>
      <c r="K152" s="33">
        <v>48</v>
      </c>
      <c r="L152" s="33">
        <v>36</v>
      </c>
      <c r="N152" s="32">
        <f t="shared" si="34"/>
        <v>48</v>
      </c>
      <c r="O152" s="32">
        <f t="shared" si="35"/>
        <v>16</v>
      </c>
      <c r="P152" s="32">
        <f t="shared" si="36"/>
        <v>32</v>
      </c>
      <c r="Q152" s="32">
        <f t="shared" si="37"/>
        <v>64</v>
      </c>
      <c r="S152" s="32">
        <v>151</v>
      </c>
      <c r="T152" s="32">
        <v>7</v>
      </c>
      <c r="U152" s="32">
        <v>-1</v>
      </c>
      <c r="V152" s="32" t="str">
        <f t="shared" si="33"/>
        <v>10010111</v>
      </c>
    </row>
    <row r="153" spans="1:22" ht="16.5" thickBot="1">
      <c r="A153" s="32" t="s">
        <v>19983</v>
      </c>
      <c r="B153" s="32">
        <f t="shared" si="28"/>
        <v>13</v>
      </c>
      <c r="C153" s="32">
        <f t="shared" si="29"/>
        <v>20</v>
      </c>
      <c r="D153" s="32" t="str">
        <f t="shared" si="30"/>
        <v>Crystal Shld</v>
      </c>
      <c r="E153" s="32" t="str">
        <f t="shared" si="31"/>
        <v xml:space="preserve">8470 </v>
      </c>
      <c r="F153" s="32" t="str">
        <f t="shared" si="32"/>
        <v>8470</v>
      </c>
      <c r="J153" s="34" t="s">
        <v>6110</v>
      </c>
      <c r="K153" s="33">
        <v>52</v>
      </c>
      <c r="L153" s="33">
        <v>35</v>
      </c>
      <c r="N153" s="32">
        <f t="shared" si="34"/>
        <v>52</v>
      </c>
      <c r="O153" s="32">
        <f t="shared" si="35"/>
        <v>17</v>
      </c>
      <c r="P153" s="32">
        <f t="shared" si="36"/>
        <v>35</v>
      </c>
      <c r="Q153" s="32">
        <f t="shared" si="37"/>
        <v>69</v>
      </c>
      <c r="S153" s="32">
        <v>152</v>
      </c>
      <c r="U153" s="32">
        <v>-1</v>
      </c>
      <c r="V153" s="32" t="str">
        <f t="shared" si="33"/>
        <v>10011000</v>
      </c>
    </row>
    <row r="154" spans="1:22" ht="16.5" thickBot="1">
      <c r="A154" s="32" t="s">
        <v>19982</v>
      </c>
      <c r="B154" s="32">
        <f t="shared" si="28"/>
        <v>11</v>
      </c>
      <c r="C154" s="32">
        <f t="shared" si="29"/>
        <v>18</v>
      </c>
      <c r="D154" s="32" t="str">
        <f t="shared" si="30"/>
        <v>Soul Sabre</v>
      </c>
      <c r="E154" s="32" t="str">
        <f t="shared" si="31"/>
        <v xml:space="preserve">8600 </v>
      </c>
      <c r="F154" s="32" t="str">
        <f t="shared" si="32"/>
        <v>8600</v>
      </c>
      <c r="J154" s="34" t="s">
        <v>19458</v>
      </c>
      <c r="K154" s="33">
        <v>53</v>
      </c>
      <c r="L154" s="33">
        <v>43</v>
      </c>
      <c r="N154" s="32">
        <f t="shared" si="34"/>
        <v>53</v>
      </c>
      <c r="O154" s="32">
        <f t="shared" si="35"/>
        <v>17</v>
      </c>
      <c r="P154" s="32">
        <f t="shared" si="36"/>
        <v>36</v>
      </c>
      <c r="Q154" s="32">
        <f t="shared" si="37"/>
        <v>70</v>
      </c>
      <c r="S154" s="32">
        <v>153</v>
      </c>
      <c r="T154" s="32">
        <v>-1</v>
      </c>
      <c r="U154" s="32">
        <v>-1</v>
      </c>
      <c r="V154" s="32" t="str">
        <f t="shared" si="33"/>
        <v>10011001</v>
      </c>
    </row>
    <row r="155" spans="1:22" ht="16.5" thickBot="1">
      <c r="A155" s="32" t="s">
        <v>19981</v>
      </c>
      <c r="B155" s="32">
        <f t="shared" si="28"/>
        <v>11</v>
      </c>
      <c r="C155" s="32">
        <f t="shared" si="29"/>
        <v>18</v>
      </c>
      <c r="D155" s="32" t="str">
        <f t="shared" si="30"/>
        <v>Back Guard</v>
      </c>
      <c r="E155" s="32" t="str">
        <f t="shared" si="31"/>
        <v xml:space="preserve">8610 </v>
      </c>
      <c r="F155" s="32" t="str">
        <f t="shared" si="32"/>
        <v>8610</v>
      </c>
      <c r="J155" s="34" t="s">
        <v>19472</v>
      </c>
      <c r="K155" s="33">
        <v>65</v>
      </c>
      <c r="L155" s="33">
        <v>44</v>
      </c>
      <c r="N155" s="32">
        <f t="shared" si="34"/>
        <v>65</v>
      </c>
      <c r="O155" s="32">
        <f t="shared" si="35"/>
        <v>21</v>
      </c>
      <c r="P155" s="32">
        <f t="shared" si="36"/>
        <v>44</v>
      </c>
      <c r="Q155" s="32">
        <f t="shared" si="37"/>
        <v>86</v>
      </c>
      <c r="S155" s="32">
        <v>154</v>
      </c>
      <c r="T155" s="32">
        <v>-2</v>
      </c>
      <c r="U155" s="32">
        <v>-1</v>
      </c>
      <c r="V155" s="32" t="str">
        <f t="shared" si="33"/>
        <v>10011010</v>
      </c>
    </row>
    <row r="156" spans="1:22" ht="16.5" thickBot="1">
      <c r="A156" s="32" t="s">
        <v>19980</v>
      </c>
      <c r="B156" s="32">
        <f t="shared" si="28"/>
        <v>8</v>
      </c>
      <c r="C156" s="32">
        <f t="shared" si="29"/>
        <v>15</v>
      </c>
      <c r="D156" s="32" t="str">
        <f t="shared" si="30"/>
        <v>Coronet</v>
      </c>
      <c r="E156" s="32" t="str">
        <f t="shared" si="31"/>
        <v xml:space="preserve">8880 </v>
      </c>
      <c r="F156" s="32" t="str">
        <f t="shared" si="32"/>
        <v>8880</v>
      </c>
      <c r="J156" s="34" t="s">
        <v>16990</v>
      </c>
      <c r="K156" s="33">
        <v>68</v>
      </c>
      <c r="L156" s="33">
        <v>46</v>
      </c>
      <c r="N156" s="32">
        <f t="shared" si="34"/>
        <v>68</v>
      </c>
      <c r="O156" s="32">
        <f t="shared" si="35"/>
        <v>22</v>
      </c>
      <c r="P156" s="32">
        <f t="shared" si="36"/>
        <v>46</v>
      </c>
      <c r="Q156" s="32">
        <f t="shared" si="37"/>
        <v>90</v>
      </c>
      <c r="S156" s="32">
        <v>155</v>
      </c>
      <c r="T156" s="32">
        <v>-3</v>
      </c>
      <c r="U156" s="32">
        <v>-1</v>
      </c>
      <c r="V156" s="32" t="str">
        <f t="shared" si="33"/>
        <v>10011011</v>
      </c>
    </row>
    <row r="157" spans="1:22" ht="16.5" thickBot="1">
      <c r="A157" s="32" t="s">
        <v>19979</v>
      </c>
      <c r="B157" s="32">
        <f t="shared" si="28"/>
        <v>10</v>
      </c>
      <c r="C157" s="32">
        <f t="shared" si="29"/>
        <v>17</v>
      </c>
      <c r="D157" s="32" t="str">
        <f t="shared" si="30"/>
        <v>Oath Veil</v>
      </c>
      <c r="E157" s="32" t="str">
        <f t="shared" si="31"/>
        <v xml:space="preserve">9000 </v>
      </c>
      <c r="F157" s="32" t="str">
        <f t="shared" si="32"/>
        <v>9000</v>
      </c>
      <c r="J157" s="34" t="s">
        <v>16972</v>
      </c>
      <c r="K157" s="33">
        <v>78</v>
      </c>
      <c r="L157" s="33">
        <v>55</v>
      </c>
      <c r="N157" s="32">
        <f t="shared" si="34"/>
        <v>78</v>
      </c>
      <c r="O157" s="32">
        <f t="shared" si="35"/>
        <v>26</v>
      </c>
      <c r="P157" s="32">
        <f t="shared" si="36"/>
        <v>52</v>
      </c>
      <c r="Q157" s="32">
        <f t="shared" si="37"/>
        <v>104</v>
      </c>
      <c r="S157" s="32">
        <v>156</v>
      </c>
      <c r="T157" s="32">
        <v>-4</v>
      </c>
      <c r="U157" s="32">
        <v>-1</v>
      </c>
      <c r="V157" s="32" t="str">
        <f t="shared" si="33"/>
        <v>10011100</v>
      </c>
    </row>
    <row r="158" spans="1:22" ht="16.5" thickBot="1">
      <c r="A158" s="32" t="s">
        <v>19978</v>
      </c>
      <c r="B158" s="32">
        <f t="shared" si="28"/>
        <v>10</v>
      </c>
      <c r="C158" s="32">
        <f t="shared" si="29"/>
        <v>17</v>
      </c>
      <c r="D158" s="32" t="str">
        <f t="shared" si="30"/>
        <v>Rage Ring</v>
      </c>
      <c r="E158" s="32" t="str">
        <f t="shared" si="31"/>
        <v xml:space="preserve">9225 </v>
      </c>
      <c r="F158" s="32" t="str">
        <f t="shared" si="32"/>
        <v>9225</v>
      </c>
      <c r="J158" s="34" t="s">
        <v>19977</v>
      </c>
      <c r="K158" s="33">
        <v>100</v>
      </c>
      <c r="L158" s="33">
        <v>100</v>
      </c>
      <c r="N158" s="32">
        <f t="shared" si="34"/>
        <v>100</v>
      </c>
      <c r="O158" s="32">
        <f t="shared" si="35"/>
        <v>33</v>
      </c>
      <c r="P158" s="32">
        <f t="shared" si="36"/>
        <v>67</v>
      </c>
      <c r="Q158" s="32">
        <f t="shared" si="37"/>
        <v>133</v>
      </c>
      <c r="S158" s="32">
        <v>157</v>
      </c>
      <c r="T158" s="32">
        <v>-5</v>
      </c>
      <c r="U158" s="32">
        <v>-1</v>
      </c>
      <c r="V158" s="32" t="str">
        <f t="shared" si="33"/>
        <v>10011101</v>
      </c>
    </row>
    <row r="159" spans="1:22" ht="16.5" thickBot="1">
      <c r="A159" s="32" t="s">
        <v>19976</v>
      </c>
      <c r="B159" s="32">
        <f t="shared" si="28"/>
        <v>13</v>
      </c>
      <c r="C159" s="32">
        <f t="shared" si="29"/>
        <v>20</v>
      </c>
      <c r="D159" s="32" t="str">
        <f t="shared" si="30"/>
        <v>Magical Brsh</v>
      </c>
      <c r="E159" s="32" t="str">
        <f t="shared" si="31"/>
        <v xml:space="preserve">9270 </v>
      </c>
      <c r="F159" s="32" t="str">
        <f t="shared" si="32"/>
        <v>9270</v>
      </c>
      <c r="J159" s="34" t="s">
        <v>19502</v>
      </c>
      <c r="K159" s="33">
        <v>128</v>
      </c>
      <c r="L159" s="33">
        <v>90</v>
      </c>
      <c r="N159" s="32">
        <f t="shared" si="34"/>
        <v>127</v>
      </c>
      <c r="O159" s="32">
        <f t="shared" si="35"/>
        <v>42</v>
      </c>
      <c r="P159" s="32">
        <f t="shared" si="36"/>
        <v>86</v>
      </c>
      <c r="Q159" s="32">
        <f t="shared" si="37"/>
        <v>170</v>
      </c>
      <c r="S159" s="32">
        <v>158</v>
      </c>
      <c r="T159" s="32">
        <v>-6</v>
      </c>
      <c r="U159" s="32">
        <v>-1</v>
      </c>
      <c r="V159" s="32" t="str">
        <f t="shared" si="33"/>
        <v>10011110</v>
      </c>
    </row>
    <row r="160" spans="1:22" ht="16.5" thickBot="1">
      <c r="A160" s="32" t="s">
        <v>19975</v>
      </c>
      <c r="B160" s="32">
        <f t="shared" si="28"/>
        <v>13</v>
      </c>
      <c r="C160" s="32">
        <f t="shared" si="29"/>
        <v>20</v>
      </c>
      <c r="D160" s="32" t="str">
        <f t="shared" si="30"/>
        <v>Gale Hairpin</v>
      </c>
      <c r="E160" s="32" t="str">
        <f t="shared" si="31"/>
        <v xml:space="preserve">9280 </v>
      </c>
      <c r="F160" s="32" t="str">
        <f t="shared" si="32"/>
        <v>9280</v>
      </c>
      <c r="J160" s="36" t="s">
        <v>19974</v>
      </c>
      <c r="K160" s="35"/>
      <c r="L160" s="35"/>
      <c r="N160" s="32">
        <f t="shared" si="34"/>
        <v>255</v>
      </c>
      <c r="O160" s="32">
        <f t="shared" si="35"/>
        <v>85</v>
      </c>
      <c r="P160" s="32">
        <f t="shared" si="36"/>
        <v>-85</v>
      </c>
      <c r="Q160" s="32">
        <f t="shared" si="37"/>
        <v>85</v>
      </c>
      <c r="S160" s="32">
        <v>159</v>
      </c>
      <c r="T160" s="32">
        <v>-7</v>
      </c>
      <c r="U160" s="32">
        <v>-1</v>
      </c>
      <c r="V160" s="32" t="str">
        <f t="shared" si="33"/>
        <v>10011111</v>
      </c>
    </row>
    <row r="161" spans="1:22" ht="16.5" thickBot="1">
      <c r="A161" s="32" t="s">
        <v>19973</v>
      </c>
      <c r="B161" s="32">
        <f t="shared" si="28"/>
        <v>6</v>
      </c>
      <c r="C161" s="32">
        <f t="shared" si="29"/>
        <v>13</v>
      </c>
      <c r="D161" s="32" t="str">
        <f t="shared" si="30"/>
        <v>Darts</v>
      </c>
      <c r="E161" s="32" t="str">
        <f t="shared" si="31"/>
        <v xml:space="preserve">9500 </v>
      </c>
      <c r="F161" s="32" t="str">
        <f t="shared" si="32"/>
        <v>9500</v>
      </c>
      <c r="J161" s="34" t="s">
        <v>19408</v>
      </c>
      <c r="K161" s="33">
        <v>32</v>
      </c>
      <c r="L161" s="33">
        <v>21</v>
      </c>
      <c r="N161" s="32">
        <f t="shared" si="34"/>
        <v>32</v>
      </c>
      <c r="O161" s="32">
        <f t="shared" si="35"/>
        <v>10</v>
      </c>
      <c r="P161" s="32">
        <f t="shared" si="36"/>
        <v>22</v>
      </c>
      <c r="Q161" s="32">
        <f t="shared" si="37"/>
        <v>42</v>
      </c>
      <c r="S161" s="32">
        <v>160</v>
      </c>
      <c r="U161" s="32">
        <v>-2</v>
      </c>
      <c r="V161" s="32" t="str">
        <f t="shared" si="33"/>
        <v>10100000</v>
      </c>
    </row>
    <row r="162" spans="1:22" ht="16.5" thickBot="1">
      <c r="A162" s="32" t="s">
        <v>19972</v>
      </c>
      <c r="B162" s="32">
        <f t="shared" si="28"/>
        <v>13</v>
      </c>
      <c r="C162" s="32">
        <f t="shared" si="29"/>
        <v>20</v>
      </c>
      <c r="D162" s="32" t="str">
        <f t="shared" si="30"/>
        <v>Diamond Helm</v>
      </c>
      <c r="E162" s="32" t="str">
        <f t="shared" si="31"/>
        <v xml:space="preserve">9680 </v>
      </c>
      <c r="F162" s="32" t="str">
        <f t="shared" si="32"/>
        <v>9680</v>
      </c>
      <c r="J162" s="34" t="s">
        <v>19422</v>
      </c>
      <c r="K162" s="33">
        <v>39</v>
      </c>
      <c r="L162" s="33">
        <v>29</v>
      </c>
      <c r="N162" s="32">
        <f t="shared" si="34"/>
        <v>39</v>
      </c>
      <c r="O162" s="32">
        <f t="shared" si="35"/>
        <v>13</v>
      </c>
      <c r="P162" s="32">
        <f t="shared" si="36"/>
        <v>26</v>
      </c>
      <c r="Q162" s="32">
        <f t="shared" si="37"/>
        <v>52</v>
      </c>
      <c r="S162" s="32">
        <v>161</v>
      </c>
      <c r="T162" s="32">
        <v>1</v>
      </c>
      <c r="U162" s="32">
        <v>-2</v>
      </c>
      <c r="V162" s="32" t="str">
        <f t="shared" si="33"/>
        <v>10100001</v>
      </c>
    </row>
    <row r="163" spans="1:22" ht="16.5" thickBot="1">
      <c r="A163" s="32" t="s">
        <v>19971</v>
      </c>
      <c r="B163" s="32">
        <f t="shared" si="28"/>
        <v>11</v>
      </c>
      <c r="C163" s="32">
        <f t="shared" si="29"/>
        <v>18</v>
      </c>
      <c r="D163" s="32" t="str">
        <f t="shared" si="30"/>
        <v>Air Anchor</v>
      </c>
      <c r="E163" s="32" t="str">
        <f t="shared" si="31"/>
        <v xml:space="preserve">9680 </v>
      </c>
      <c r="F163" s="32" t="str">
        <f t="shared" si="32"/>
        <v>9680</v>
      </c>
      <c r="J163" s="34" t="s">
        <v>19470</v>
      </c>
      <c r="K163" s="33">
        <v>60</v>
      </c>
      <c r="L163" s="33">
        <v>43</v>
      </c>
      <c r="N163" s="32">
        <f t="shared" ref="N163:N182" si="38">MIN(K163, 255-K163)</f>
        <v>60</v>
      </c>
      <c r="O163" s="32">
        <f t="shared" ref="O163:O182" si="39">ROUNDDOWN(N163/3,0)</f>
        <v>20</v>
      </c>
      <c r="P163" s="32">
        <f t="shared" ref="P163:P182" si="40">K163-O163</f>
        <v>40</v>
      </c>
      <c r="Q163" s="32">
        <f t="shared" ref="Q163:Q182" si="41">K163-O163+O163*2</f>
        <v>80</v>
      </c>
      <c r="S163" s="32">
        <v>162</v>
      </c>
      <c r="T163" s="32">
        <v>2</v>
      </c>
      <c r="U163" s="32">
        <v>-2</v>
      </c>
      <c r="V163" s="32" t="str">
        <f t="shared" si="33"/>
        <v>10100010</v>
      </c>
    </row>
    <row r="164" spans="1:22" ht="16.5" thickBot="1">
      <c r="A164" s="32" t="s">
        <v>19970</v>
      </c>
      <c r="B164" s="32">
        <f t="shared" si="28"/>
        <v>13</v>
      </c>
      <c r="C164" s="32">
        <f t="shared" si="29"/>
        <v>20</v>
      </c>
      <c r="D164" s="32" t="str">
        <f t="shared" si="30"/>
        <v>Crystal Helm</v>
      </c>
      <c r="E164" s="32" t="str">
        <f t="shared" si="31"/>
        <v xml:space="preserve">9800 </v>
      </c>
      <c r="F164" s="32" t="str">
        <f t="shared" si="32"/>
        <v>9800</v>
      </c>
      <c r="J164" s="34" t="s">
        <v>19473</v>
      </c>
      <c r="K164" s="33">
        <v>68</v>
      </c>
      <c r="L164" s="33">
        <v>50</v>
      </c>
      <c r="N164" s="32">
        <f t="shared" si="38"/>
        <v>68</v>
      </c>
      <c r="O164" s="32">
        <f t="shared" si="39"/>
        <v>22</v>
      </c>
      <c r="P164" s="32">
        <f t="shared" si="40"/>
        <v>46</v>
      </c>
      <c r="Q164" s="32">
        <f t="shared" si="41"/>
        <v>90</v>
      </c>
      <c r="S164" s="32">
        <v>163</v>
      </c>
      <c r="T164" s="32">
        <v>3</v>
      </c>
      <c r="U164" s="32">
        <v>-2</v>
      </c>
      <c r="V164" s="32" t="str">
        <f t="shared" si="33"/>
        <v>10100011</v>
      </c>
    </row>
    <row r="165" spans="1:22" ht="16.5" thickBot="1">
      <c r="A165" s="32" t="s">
        <v>19969</v>
      </c>
      <c r="B165" s="32">
        <f t="shared" si="28"/>
        <v>9</v>
      </c>
      <c r="C165" s="32">
        <f t="shared" si="29"/>
        <v>16</v>
      </c>
      <c r="D165" s="32" t="str">
        <f t="shared" si="30"/>
        <v>Ogre Nix</v>
      </c>
      <c r="E165" s="32" t="str">
        <f t="shared" si="31"/>
        <v xml:space="preserve">9840 </v>
      </c>
      <c r="F165" s="32" t="str">
        <f t="shared" si="32"/>
        <v>9840</v>
      </c>
      <c r="J165" s="36" t="s">
        <v>19968</v>
      </c>
      <c r="K165" s="35"/>
      <c r="L165" s="35"/>
      <c r="N165" s="32">
        <f t="shared" si="38"/>
        <v>255</v>
      </c>
      <c r="O165" s="32">
        <f t="shared" si="39"/>
        <v>85</v>
      </c>
      <c r="P165" s="32">
        <f t="shared" si="40"/>
        <v>-85</v>
      </c>
      <c r="Q165" s="32">
        <f t="shared" si="41"/>
        <v>85</v>
      </c>
      <c r="S165" s="32">
        <v>164</v>
      </c>
      <c r="T165" s="32">
        <v>4</v>
      </c>
      <c r="U165" s="32">
        <v>-2</v>
      </c>
      <c r="V165" s="32" t="str">
        <f t="shared" si="33"/>
        <v>10100100</v>
      </c>
    </row>
    <row r="166" spans="1:22" ht="16.5" thickBot="1">
      <c r="A166" s="32" t="s">
        <v>19967</v>
      </c>
      <c r="B166" s="32">
        <f t="shared" si="28"/>
        <v>12</v>
      </c>
      <c r="C166" s="32">
        <f t="shared" si="29"/>
        <v>19</v>
      </c>
      <c r="D166" s="32" t="str">
        <f t="shared" si="30"/>
        <v>Gravity Rod</v>
      </c>
      <c r="E166" s="32" t="str">
        <f t="shared" si="31"/>
        <v xml:space="preserve">9880 </v>
      </c>
      <c r="F166" s="32" t="str">
        <f t="shared" si="32"/>
        <v>9880</v>
      </c>
      <c r="J166" s="34" t="s">
        <v>6108</v>
      </c>
      <c r="K166" s="33">
        <v>47</v>
      </c>
      <c r="L166" s="33">
        <v>35</v>
      </c>
      <c r="N166" s="32">
        <f t="shared" si="38"/>
        <v>47</v>
      </c>
      <c r="O166" s="32">
        <f t="shared" si="39"/>
        <v>15</v>
      </c>
      <c r="P166" s="32">
        <f t="shared" si="40"/>
        <v>32</v>
      </c>
      <c r="Q166" s="32">
        <f t="shared" si="41"/>
        <v>62</v>
      </c>
      <c r="S166" s="32">
        <v>165</v>
      </c>
      <c r="T166" s="32">
        <v>5</v>
      </c>
      <c r="U166" s="32">
        <v>-2</v>
      </c>
      <c r="V166" s="32" t="str">
        <f t="shared" si="33"/>
        <v>10100101</v>
      </c>
    </row>
    <row r="167" spans="1:22" ht="16.5" thickBot="1">
      <c r="A167" s="32" t="s">
        <v>19864</v>
      </c>
      <c r="B167" s="32">
        <f t="shared" si="28"/>
        <v>12</v>
      </c>
      <c r="C167" s="32">
        <f t="shared" si="29"/>
        <v>16</v>
      </c>
      <c r="D167" s="32" t="str">
        <f t="shared" si="30"/>
        <v>Rename Card</v>
      </c>
      <c r="E167" s="32" t="str">
        <f t="shared" si="31"/>
        <v xml:space="preserve">8 </v>
      </c>
      <c r="F167" s="32" t="str">
        <f t="shared" si="32"/>
        <v>10000</v>
      </c>
      <c r="J167" s="34" t="s">
        <v>16982</v>
      </c>
      <c r="K167" s="33">
        <v>70</v>
      </c>
      <c r="L167" s="33">
        <v>64</v>
      </c>
      <c r="N167" s="32">
        <f t="shared" si="38"/>
        <v>70</v>
      </c>
      <c r="O167" s="32">
        <f t="shared" si="39"/>
        <v>23</v>
      </c>
      <c r="P167" s="32">
        <f t="shared" si="40"/>
        <v>47</v>
      </c>
      <c r="Q167" s="32">
        <f t="shared" si="41"/>
        <v>93</v>
      </c>
      <c r="S167" s="32">
        <v>166</v>
      </c>
      <c r="T167" s="32">
        <v>6</v>
      </c>
      <c r="U167" s="32">
        <v>-2</v>
      </c>
      <c r="V167" s="32" t="str">
        <f t="shared" si="33"/>
        <v>10100110</v>
      </c>
    </row>
    <row r="168" spans="1:22" ht="16.5" thickBot="1">
      <c r="A168" s="32" t="s">
        <v>19966</v>
      </c>
      <c r="B168" s="32">
        <f t="shared" si="28"/>
        <v>10</v>
      </c>
      <c r="C168" s="32">
        <f t="shared" si="29"/>
        <v>18</v>
      </c>
      <c r="D168" s="32" t="str">
        <f t="shared" si="30"/>
        <v>Dark Gear</v>
      </c>
      <c r="E168" s="32" t="str">
        <f t="shared" si="31"/>
        <v xml:space="preserve">10140 </v>
      </c>
      <c r="F168" s="32" t="str">
        <f t="shared" si="32"/>
        <v>10140</v>
      </c>
      <c r="J168" s="34" t="s">
        <v>16974</v>
      </c>
      <c r="K168" s="33">
        <v>88</v>
      </c>
      <c r="L168" s="33">
        <v>70</v>
      </c>
      <c r="N168" s="32">
        <f t="shared" si="38"/>
        <v>88</v>
      </c>
      <c r="O168" s="32">
        <f t="shared" si="39"/>
        <v>29</v>
      </c>
      <c r="P168" s="32">
        <f t="shared" si="40"/>
        <v>59</v>
      </c>
      <c r="Q168" s="32">
        <f t="shared" si="41"/>
        <v>117</v>
      </c>
      <c r="S168" s="32">
        <v>167</v>
      </c>
      <c r="T168" s="32">
        <v>7</v>
      </c>
      <c r="U168" s="32">
        <v>-2</v>
      </c>
      <c r="V168" s="32" t="str">
        <f t="shared" si="33"/>
        <v>10100111</v>
      </c>
    </row>
    <row r="169" spans="1:22" ht="16.5" thickBot="1">
      <c r="A169" s="32" t="s">
        <v>19965</v>
      </c>
      <c r="B169" s="32">
        <f t="shared" si="28"/>
        <v>12</v>
      </c>
      <c r="C169" s="32">
        <f t="shared" si="29"/>
        <v>20</v>
      </c>
      <c r="D169" s="32" t="str">
        <f t="shared" si="30"/>
        <v>Mirage Vest</v>
      </c>
      <c r="E169" s="32" t="str">
        <f t="shared" si="31"/>
        <v xml:space="preserve">10530 </v>
      </c>
      <c r="F169" s="32" t="str">
        <f t="shared" si="32"/>
        <v>10530</v>
      </c>
      <c r="J169" s="36" t="s">
        <v>19964</v>
      </c>
      <c r="K169" s="35"/>
      <c r="L169" s="35"/>
      <c r="N169" s="32">
        <f t="shared" si="38"/>
        <v>255</v>
      </c>
      <c r="O169" s="32">
        <f t="shared" si="39"/>
        <v>85</v>
      </c>
      <c r="P169" s="32">
        <f t="shared" si="40"/>
        <v>-85</v>
      </c>
      <c r="Q169" s="32">
        <f t="shared" si="41"/>
        <v>85</v>
      </c>
      <c r="S169" s="32">
        <v>168</v>
      </c>
      <c r="U169" s="32">
        <v>-2</v>
      </c>
      <c r="V169" s="32" t="str">
        <f t="shared" si="33"/>
        <v>10101000</v>
      </c>
    </row>
    <row r="170" spans="1:22" ht="16.5" thickBot="1">
      <c r="A170" s="32" t="s">
        <v>19963</v>
      </c>
      <c r="B170" s="32">
        <f t="shared" si="28"/>
        <v>9</v>
      </c>
      <c r="C170" s="32">
        <f t="shared" si="29"/>
        <v>17</v>
      </c>
      <c r="D170" s="32" t="str">
        <f t="shared" si="30"/>
        <v>Murasame</v>
      </c>
      <c r="E170" s="32" t="str">
        <f t="shared" si="31"/>
        <v xml:space="preserve">10620 </v>
      </c>
      <c r="F170" s="32" t="str">
        <f t="shared" si="32"/>
        <v>10620</v>
      </c>
      <c r="J170" s="34" t="s">
        <v>16887</v>
      </c>
      <c r="K170" s="33">
        <v>54</v>
      </c>
      <c r="L170" s="33">
        <v>36</v>
      </c>
      <c r="N170" s="32">
        <f t="shared" si="38"/>
        <v>54</v>
      </c>
      <c r="O170" s="32">
        <f t="shared" si="39"/>
        <v>18</v>
      </c>
      <c r="P170" s="32">
        <f t="shared" si="40"/>
        <v>36</v>
      </c>
      <c r="Q170" s="32">
        <f t="shared" si="41"/>
        <v>72</v>
      </c>
      <c r="S170" s="32">
        <v>169</v>
      </c>
      <c r="T170" s="32">
        <v>-1</v>
      </c>
      <c r="U170" s="32">
        <v>-2</v>
      </c>
      <c r="V170" s="32" t="str">
        <f t="shared" si="33"/>
        <v>10101001</v>
      </c>
    </row>
    <row r="171" spans="1:22" ht="16.5" thickBot="1">
      <c r="A171" s="32" t="s">
        <v>19962</v>
      </c>
      <c r="B171" s="32">
        <f t="shared" si="28"/>
        <v>5</v>
      </c>
      <c r="C171" s="32">
        <f t="shared" si="29"/>
        <v>13</v>
      </c>
      <c r="D171" s="32" t="str">
        <f t="shared" si="30"/>
        <v>Aura</v>
      </c>
      <c r="E171" s="32" t="str">
        <f t="shared" si="31"/>
        <v xml:space="preserve">10780 </v>
      </c>
      <c r="F171" s="32" t="str">
        <f t="shared" si="32"/>
        <v>10780</v>
      </c>
      <c r="J171" s="34" t="s">
        <v>16981</v>
      </c>
      <c r="K171" s="33">
        <v>56</v>
      </c>
      <c r="L171" s="33">
        <v>38</v>
      </c>
      <c r="N171" s="32">
        <f t="shared" si="38"/>
        <v>56</v>
      </c>
      <c r="O171" s="32">
        <f t="shared" si="39"/>
        <v>18</v>
      </c>
      <c r="P171" s="32">
        <f t="shared" si="40"/>
        <v>38</v>
      </c>
      <c r="Q171" s="32">
        <f t="shared" si="41"/>
        <v>74</v>
      </c>
      <c r="S171" s="32">
        <v>170</v>
      </c>
      <c r="T171" s="32">
        <v>-2</v>
      </c>
      <c r="U171" s="32">
        <v>-2</v>
      </c>
      <c r="V171" s="32" t="str">
        <f t="shared" si="33"/>
        <v>10101010</v>
      </c>
    </row>
    <row r="172" spans="1:22" ht="16.5" thickBot="1">
      <c r="A172" s="32" t="s">
        <v>19961</v>
      </c>
      <c r="B172" s="32">
        <f t="shared" si="28"/>
        <v>9</v>
      </c>
      <c r="C172" s="32">
        <f t="shared" si="29"/>
        <v>17</v>
      </c>
      <c r="D172" s="32" t="str">
        <f t="shared" si="30"/>
        <v>Heal Rod</v>
      </c>
      <c r="E172" s="32" t="str">
        <f t="shared" si="31"/>
        <v xml:space="preserve">10900 </v>
      </c>
      <c r="F172" s="32" t="str">
        <f t="shared" si="32"/>
        <v>10900</v>
      </c>
      <c r="J172" s="34" t="s">
        <v>16960</v>
      </c>
      <c r="K172" s="33">
        <v>58</v>
      </c>
      <c r="L172" s="33">
        <v>52</v>
      </c>
      <c r="N172" s="32">
        <f t="shared" si="38"/>
        <v>58</v>
      </c>
      <c r="O172" s="32">
        <f t="shared" si="39"/>
        <v>19</v>
      </c>
      <c r="P172" s="32">
        <f t="shared" si="40"/>
        <v>39</v>
      </c>
      <c r="Q172" s="32">
        <f t="shared" si="41"/>
        <v>77</v>
      </c>
      <c r="S172" s="32">
        <v>171</v>
      </c>
      <c r="T172" s="32">
        <v>-3</v>
      </c>
      <c r="U172" s="32">
        <v>-2</v>
      </c>
      <c r="V172" s="32" t="str">
        <f t="shared" si="33"/>
        <v>10101011</v>
      </c>
    </row>
    <row r="173" spans="1:22" ht="16.5" thickBot="1">
      <c r="A173" s="32" t="s">
        <v>19960</v>
      </c>
      <c r="B173" s="32">
        <f t="shared" si="28"/>
        <v>9</v>
      </c>
      <c r="C173" s="32">
        <f t="shared" si="29"/>
        <v>17</v>
      </c>
      <c r="D173" s="32" t="str">
        <f t="shared" si="30"/>
        <v>Titanium</v>
      </c>
      <c r="E173" s="32" t="str">
        <f t="shared" si="31"/>
        <v xml:space="preserve">11200 </v>
      </c>
      <c r="F173" s="32" t="str">
        <f t="shared" si="32"/>
        <v>11200</v>
      </c>
      <c r="J173" s="34" t="s">
        <v>16908</v>
      </c>
      <c r="K173" s="33">
        <v>86</v>
      </c>
      <c r="L173" s="33">
        <v>67</v>
      </c>
      <c r="N173" s="32">
        <f t="shared" si="38"/>
        <v>86</v>
      </c>
      <c r="O173" s="32">
        <f t="shared" si="39"/>
        <v>28</v>
      </c>
      <c r="P173" s="32">
        <f t="shared" si="40"/>
        <v>58</v>
      </c>
      <c r="Q173" s="32">
        <f t="shared" si="41"/>
        <v>114</v>
      </c>
      <c r="S173" s="32">
        <v>172</v>
      </c>
      <c r="T173" s="32">
        <v>-4</v>
      </c>
      <c r="U173" s="32">
        <v>-2</v>
      </c>
      <c r="V173" s="32" t="str">
        <f t="shared" si="33"/>
        <v>10101100</v>
      </c>
    </row>
    <row r="174" spans="1:22" ht="16.5" thickBot="1">
      <c r="A174" s="32" t="s">
        <v>19959</v>
      </c>
      <c r="B174" s="32">
        <f t="shared" si="28"/>
        <v>13</v>
      </c>
      <c r="C174" s="32">
        <f t="shared" si="29"/>
        <v>21</v>
      </c>
      <c r="D174" s="32" t="str">
        <f t="shared" si="30"/>
        <v>Fire Knuckle</v>
      </c>
      <c r="E174" s="32" t="str">
        <f t="shared" si="31"/>
        <v xml:space="preserve">11299 </v>
      </c>
      <c r="F174" s="32" t="str">
        <f t="shared" si="32"/>
        <v>11299</v>
      </c>
      <c r="J174" s="34" t="s">
        <v>19487</v>
      </c>
      <c r="K174" s="33">
        <v>94</v>
      </c>
      <c r="L174" s="33">
        <v>73</v>
      </c>
      <c r="N174" s="32">
        <f t="shared" si="38"/>
        <v>94</v>
      </c>
      <c r="O174" s="32">
        <f t="shared" si="39"/>
        <v>31</v>
      </c>
      <c r="P174" s="32">
        <f t="shared" si="40"/>
        <v>63</v>
      </c>
      <c r="Q174" s="32">
        <f t="shared" si="41"/>
        <v>125</v>
      </c>
      <c r="S174" s="32">
        <v>173</v>
      </c>
      <c r="T174" s="32">
        <v>-5</v>
      </c>
      <c r="U174" s="32">
        <v>-2</v>
      </c>
      <c r="V174" s="32" t="str">
        <f t="shared" si="33"/>
        <v>10101101</v>
      </c>
    </row>
    <row r="175" spans="1:22" ht="16.5" thickBot="1">
      <c r="A175" s="32" t="s">
        <v>19958</v>
      </c>
      <c r="B175" s="32">
        <f t="shared" si="28"/>
        <v>11</v>
      </c>
      <c r="C175" s="32">
        <f t="shared" si="29"/>
        <v>19</v>
      </c>
      <c r="D175" s="32" t="str">
        <f t="shared" si="30"/>
        <v>Super Ball</v>
      </c>
      <c r="E175" s="32" t="str">
        <f t="shared" si="31"/>
        <v xml:space="preserve">11299 </v>
      </c>
      <c r="F175" s="32" t="str">
        <f t="shared" si="32"/>
        <v>11299</v>
      </c>
      <c r="J175" s="36" t="s">
        <v>19957</v>
      </c>
      <c r="K175" s="35"/>
      <c r="L175" s="35"/>
      <c r="N175" s="32">
        <f t="shared" si="38"/>
        <v>255</v>
      </c>
      <c r="O175" s="32">
        <f t="shared" si="39"/>
        <v>85</v>
      </c>
      <c r="P175" s="32">
        <f t="shared" si="40"/>
        <v>-85</v>
      </c>
      <c r="Q175" s="32">
        <f t="shared" si="41"/>
        <v>85</v>
      </c>
      <c r="S175" s="32">
        <v>174</v>
      </c>
      <c r="T175" s="32">
        <v>-6</v>
      </c>
      <c r="U175" s="32">
        <v>-2</v>
      </c>
      <c r="V175" s="32" t="str">
        <f t="shared" si="33"/>
        <v>10101110</v>
      </c>
    </row>
    <row r="176" spans="1:22" ht="16.5" thickBot="1">
      <c r="A176" s="32" t="s">
        <v>19956</v>
      </c>
      <c r="B176" s="32">
        <f t="shared" si="28"/>
        <v>9</v>
      </c>
      <c r="C176" s="32">
        <f t="shared" si="29"/>
        <v>17</v>
      </c>
      <c r="D176" s="32" t="str">
        <f t="shared" si="30"/>
        <v>Enhancer</v>
      </c>
      <c r="E176" s="32" t="str">
        <f t="shared" si="31"/>
        <v xml:space="preserve">11399 </v>
      </c>
      <c r="F176" s="32" t="str">
        <f t="shared" si="32"/>
        <v>11399</v>
      </c>
      <c r="J176" s="34" t="s">
        <v>16943</v>
      </c>
      <c r="K176" s="33">
        <v>40</v>
      </c>
      <c r="L176" s="33">
        <v>27</v>
      </c>
      <c r="N176" s="32">
        <f t="shared" si="38"/>
        <v>40</v>
      </c>
      <c r="O176" s="32">
        <f t="shared" si="39"/>
        <v>13</v>
      </c>
      <c r="P176" s="32">
        <f t="shared" si="40"/>
        <v>27</v>
      </c>
      <c r="Q176" s="32">
        <f t="shared" si="41"/>
        <v>53</v>
      </c>
      <c r="S176" s="32">
        <v>175</v>
      </c>
      <c r="T176" s="32">
        <v>-7</v>
      </c>
      <c r="U176" s="32">
        <v>-2</v>
      </c>
      <c r="V176" s="32" t="str">
        <f t="shared" si="33"/>
        <v>10101111</v>
      </c>
    </row>
    <row r="177" spans="1:22" ht="16.5" thickBot="1">
      <c r="A177" s="32" t="s">
        <v>19955</v>
      </c>
      <c r="B177" s="32">
        <f t="shared" si="28"/>
        <v>13</v>
      </c>
      <c r="C177" s="32">
        <f t="shared" si="29"/>
        <v>21</v>
      </c>
      <c r="D177" s="32" t="str">
        <f t="shared" si="30"/>
        <v>Rainbow Brsh</v>
      </c>
      <c r="E177" s="32" t="str">
        <f t="shared" si="31"/>
        <v xml:space="preserve">11570 </v>
      </c>
      <c r="F177" s="32" t="str">
        <f t="shared" si="32"/>
        <v>11570</v>
      </c>
      <c r="J177" s="34" t="s">
        <v>19450</v>
      </c>
      <c r="K177" s="33">
        <v>51</v>
      </c>
      <c r="L177" s="33">
        <v>34</v>
      </c>
      <c r="N177" s="32">
        <f t="shared" si="38"/>
        <v>51</v>
      </c>
      <c r="O177" s="32">
        <f t="shared" si="39"/>
        <v>17</v>
      </c>
      <c r="P177" s="32">
        <f t="shared" si="40"/>
        <v>34</v>
      </c>
      <c r="Q177" s="32">
        <f t="shared" si="41"/>
        <v>68</v>
      </c>
      <c r="S177" s="32">
        <v>176</v>
      </c>
      <c r="U177" s="32">
        <v>-3</v>
      </c>
      <c r="V177" s="32" t="str">
        <f t="shared" si="33"/>
        <v>10110000</v>
      </c>
    </row>
    <row r="178" spans="1:22" ht="16.5" thickBot="1">
      <c r="A178" s="32" t="s">
        <v>19954</v>
      </c>
      <c r="B178" s="32">
        <f t="shared" si="28"/>
        <v>13</v>
      </c>
      <c r="C178" s="32">
        <f t="shared" si="29"/>
        <v>21</v>
      </c>
      <c r="D178" s="32" t="str">
        <f t="shared" si="30"/>
        <v>TortoiseShld</v>
      </c>
      <c r="E178" s="32" t="str">
        <f t="shared" si="31"/>
        <v xml:space="preserve">11750 </v>
      </c>
      <c r="F178" s="32" t="str">
        <f t="shared" si="32"/>
        <v>11750</v>
      </c>
      <c r="J178" s="34" t="s">
        <v>16898</v>
      </c>
      <c r="K178" s="33">
        <v>55</v>
      </c>
      <c r="L178" s="33">
        <v>37</v>
      </c>
      <c r="N178" s="32">
        <f t="shared" si="38"/>
        <v>55</v>
      </c>
      <c r="O178" s="32">
        <f t="shared" si="39"/>
        <v>18</v>
      </c>
      <c r="P178" s="32">
        <f t="shared" si="40"/>
        <v>37</v>
      </c>
      <c r="Q178" s="32">
        <f t="shared" si="41"/>
        <v>73</v>
      </c>
      <c r="S178" s="32">
        <v>177</v>
      </c>
      <c r="T178" s="32">
        <v>1</v>
      </c>
      <c r="U178" s="32">
        <v>-3</v>
      </c>
      <c r="V178" s="32" t="str">
        <f t="shared" si="33"/>
        <v>10110001</v>
      </c>
    </row>
    <row r="179" spans="1:22" ht="16.5" thickBot="1">
      <c r="A179" s="32" t="s">
        <v>19953</v>
      </c>
      <c r="B179" s="32">
        <f t="shared" si="28"/>
        <v>10</v>
      </c>
      <c r="C179" s="32">
        <f t="shared" si="29"/>
        <v>18</v>
      </c>
      <c r="D179" s="32" t="str">
        <f t="shared" si="30"/>
        <v>Man Eater</v>
      </c>
      <c r="E179" s="32" t="str">
        <f t="shared" si="31"/>
        <v xml:space="preserve">11770 </v>
      </c>
      <c r="F179" s="32" t="str">
        <f t="shared" si="32"/>
        <v>11770</v>
      </c>
      <c r="J179" s="34" t="s">
        <v>6274</v>
      </c>
      <c r="K179" s="33">
        <v>70</v>
      </c>
      <c r="L179" s="33">
        <v>47</v>
      </c>
      <c r="N179" s="32">
        <f t="shared" si="38"/>
        <v>70</v>
      </c>
      <c r="O179" s="32">
        <f t="shared" si="39"/>
        <v>23</v>
      </c>
      <c r="P179" s="32">
        <f t="shared" si="40"/>
        <v>47</v>
      </c>
      <c r="Q179" s="32">
        <f t="shared" si="41"/>
        <v>93</v>
      </c>
      <c r="S179" s="32">
        <v>178</v>
      </c>
      <c r="T179" s="32">
        <v>2</v>
      </c>
      <c r="U179" s="32">
        <v>-3</v>
      </c>
      <c r="V179" s="32" t="str">
        <f t="shared" si="33"/>
        <v>10110010</v>
      </c>
    </row>
    <row r="180" spans="1:22" ht="16.5" thickBot="1">
      <c r="A180" s="32" t="s">
        <v>19952</v>
      </c>
      <c r="B180" s="32">
        <f t="shared" si="28"/>
        <v>6</v>
      </c>
      <c r="C180" s="32">
        <f t="shared" si="29"/>
        <v>14</v>
      </c>
      <c r="D180" s="32" t="str">
        <f t="shared" si="30"/>
        <v>Trump</v>
      </c>
      <c r="E180" s="32" t="str">
        <f t="shared" si="31"/>
        <v xml:space="preserve">11830 </v>
      </c>
      <c r="F180" s="32" t="str">
        <f t="shared" si="32"/>
        <v>11830</v>
      </c>
      <c r="J180" s="34" t="s">
        <v>16918</v>
      </c>
      <c r="K180" s="33">
        <v>72</v>
      </c>
      <c r="L180" s="33">
        <v>49</v>
      </c>
      <c r="N180" s="32">
        <f t="shared" si="38"/>
        <v>72</v>
      </c>
      <c r="O180" s="32">
        <f t="shared" si="39"/>
        <v>24</v>
      </c>
      <c r="P180" s="32">
        <f t="shared" si="40"/>
        <v>48</v>
      </c>
      <c r="Q180" s="32">
        <f t="shared" si="41"/>
        <v>96</v>
      </c>
      <c r="S180" s="32">
        <v>179</v>
      </c>
      <c r="T180" s="32">
        <v>3</v>
      </c>
      <c r="U180" s="32">
        <v>-3</v>
      </c>
      <c r="V180" s="32" t="str">
        <f t="shared" si="33"/>
        <v>10110011</v>
      </c>
    </row>
    <row r="181" spans="1:22" ht="16.5" thickBot="1">
      <c r="A181" s="32" t="s">
        <v>19951</v>
      </c>
      <c r="B181" s="32">
        <f t="shared" si="28"/>
        <v>12</v>
      </c>
      <c r="C181" s="32">
        <f t="shared" si="29"/>
        <v>20</v>
      </c>
      <c r="D181" s="32" t="str">
        <f t="shared" si="30"/>
        <v>Imp Halberd</v>
      </c>
      <c r="E181" s="32" t="str">
        <f t="shared" si="31"/>
        <v xml:space="preserve">12000 </v>
      </c>
      <c r="F181" s="32" t="str">
        <f t="shared" si="32"/>
        <v>12000</v>
      </c>
      <c r="J181" s="34" t="s">
        <v>16950</v>
      </c>
      <c r="K181" s="33">
        <v>69</v>
      </c>
      <c r="L181" s="33">
        <v>68</v>
      </c>
      <c r="N181" s="32">
        <f t="shared" si="38"/>
        <v>69</v>
      </c>
      <c r="O181" s="32">
        <f t="shared" si="39"/>
        <v>23</v>
      </c>
      <c r="P181" s="32">
        <f t="shared" si="40"/>
        <v>46</v>
      </c>
      <c r="Q181" s="32">
        <f t="shared" si="41"/>
        <v>92</v>
      </c>
      <c r="S181" s="32">
        <v>180</v>
      </c>
      <c r="T181" s="32">
        <v>4</v>
      </c>
      <c r="U181" s="32">
        <v>-3</v>
      </c>
      <c r="V181" s="32" t="str">
        <f t="shared" si="33"/>
        <v>10110100</v>
      </c>
    </row>
    <row r="182" spans="1:22" ht="16.5" thickBot="1">
      <c r="A182" s="32" t="s">
        <v>19950</v>
      </c>
      <c r="B182" s="32">
        <f t="shared" si="28"/>
        <v>13</v>
      </c>
      <c r="C182" s="32">
        <f t="shared" si="29"/>
        <v>21</v>
      </c>
      <c r="D182" s="32" t="str">
        <f t="shared" si="30"/>
        <v>Memento Ring</v>
      </c>
      <c r="E182" s="32" t="str">
        <f t="shared" si="31"/>
        <v xml:space="preserve">12120 </v>
      </c>
      <c r="F182" s="32" t="str">
        <f t="shared" si="32"/>
        <v>12120</v>
      </c>
      <c r="J182" s="34" t="s">
        <v>16980</v>
      </c>
      <c r="K182" s="33">
        <v>90</v>
      </c>
      <c r="L182" s="33">
        <v>80</v>
      </c>
      <c r="N182" s="32">
        <f t="shared" si="38"/>
        <v>90</v>
      </c>
      <c r="O182" s="32">
        <f t="shared" si="39"/>
        <v>30</v>
      </c>
      <c r="P182" s="32">
        <f t="shared" si="40"/>
        <v>60</v>
      </c>
      <c r="Q182" s="32">
        <f t="shared" si="41"/>
        <v>120</v>
      </c>
      <c r="S182" s="32">
        <v>181</v>
      </c>
      <c r="T182" s="32">
        <v>5</v>
      </c>
      <c r="U182" s="32">
        <v>-3</v>
      </c>
      <c r="V182" s="32" t="str">
        <f t="shared" si="33"/>
        <v>10110101</v>
      </c>
    </row>
    <row r="183" spans="1:22">
      <c r="A183" s="32" t="s">
        <v>19949</v>
      </c>
      <c r="B183" s="32">
        <f t="shared" si="28"/>
        <v>11</v>
      </c>
      <c r="C183" s="32">
        <f t="shared" si="29"/>
        <v>19</v>
      </c>
      <c r="D183" s="32" t="str">
        <f t="shared" si="30"/>
        <v>Safety Bit</v>
      </c>
      <c r="E183" s="32" t="str">
        <f t="shared" si="31"/>
        <v xml:space="preserve">12120 </v>
      </c>
      <c r="F183" s="32" t="str">
        <f t="shared" si="32"/>
        <v>12120</v>
      </c>
      <c r="S183" s="32">
        <v>182</v>
      </c>
      <c r="T183" s="32">
        <v>6</v>
      </c>
      <c r="U183" s="32">
        <v>-3</v>
      </c>
      <c r="V183" s="32" t="str">
        <f t="shared" si="33"/>
        <v>10110110</v>
      </c>
    </row>
    <row r="184" spans="1:22">
      <c r="A184" s="32" t="s">
        <v>19948</v>
      </c>
      <c r="B184" s="32">
        <f t="shared" si="28"/>
        <v>11</v>
      </c>
      <c r="C184" s="32">
        <f t="shared" si="29"/>
        <v>19</v>
      </c>
      <c r="D184" s="32" t="str">
        <f t="shared" si="30"/>
        <v>Gold Lance</v>
      </c>
      <c r="E184" s="32" t="str">
        <f t="shared" si="31"/>
        <v xml:space="preserve">12240 </v>
      </c>
      <c r="F184" s="32" t="str">
        <f t="shared" si="32"/>
        <v>12240</v>
      </c>
      <c r="S184" s="32">
        <v>183</v>
      </c>
      <c r="T184" s="32">
        <v>7</v>
      </c>
      <c r="U184" s="32">
        <v>-3</v>
      </c>
      <c r="V184" s="32" t="str">
        <f t="shared" si="33"/>
        <v>10110111</v>
      </c>
    </row>
    <row r="185" spans="1:22">
      <c r="A185" s="32" t="s">
        <v>19947</v>
      </c>
      <c r="B185" s="32">
        <f t="shared" si="28"/>
        <v>12</v>
      </c>
      <c r="C185" s="32">
        <f t="shared" si="29"/>
        <v>20</v>
      </c>
      <c r="D185" s="32" t="str">
        <f t="shared" si="30"/>
        <v>Moogle Suit</v>
      </c>
      <c r="E185" s="32" t="str">
        <f t="shared" si="31"/>
        <v xml:space="preserve">12240 </v>
      </c>
      <c r="F185" s="32" t="str">
        <f t="shared" si="32"/>
        <v>12240</v>
      </c>
      <c r="S185" s="32">
        <v>184</v>
      </c>
      <c r="U185" s="32">
        <v>-3</v>
      </c>
      <c r="V185" s="32" t="str">
        <f t="shared" si="33"/>
        <v>10111000</v>
      </c>
    </row>
    <row r="186" spans="1:22">
      <c r="A186" s="32" t="s">
        <v>19946</v>
      </c>
      <c r="B186" s="32">
        <f t="shared" si="28"/>
        <v>13</v>
      </c>
      <c r="C186" s="32">
        <f t="shared" si="29"/>
        <v>21</v>
      </c>
      <c r="D186" s="32" t="str">
        <f t="shared" si="30"/>
        <v>DiamondArmor</v>
      </c>
      <c r="E186" s="32" t="str">
        <f t="shared" si="31"/>
        <v xml:space="preserve">12450 </v>
      </c>
      <c r="F186" s="32" t="str">
        <f t="shared" si="32"/>
        <v>12450</v>
      </c>
      <c r="S186" s="32">
        <v>185</v>
      </c>
      <c r="T186" s="32">
        <v>-1</v>
      </c>
      <c r="U186" s="32">
        <v>-3</v>
      </c>
      <c r="V186" s="32" t="str">
        <f t="shared" si="33"/>
        <v>10111001</v>
      </c>
    </row>
    <row r="187" spans="1:22">
      <c r="A187" s="32" t="s">
        <v>19945</v>
      </c>
      <c r="B187" s="32">
        <f t="shared" si="28"/>
        <v>11</v>
      </c>
      <c r="C187" s="32">
        <f t="shared" si="29"/>
        <v>19</v>
      </c>
      <c r="D187" s="32" t="str">
        <f t="shared" si="30"/>
        <v>Gold Armor</v>
      </c>
      <c r="E187" s="32" t="str">
        <f t="shared" si="31"/>
        <v xml:space="preserve">12500 </v>
      </c>
      <c r="F187" s="32" t="str">
        <f t="shared" si="32"/>
        <v>12500</v>
      </c>
      <c r="S187" s="32">
        <v>186</v>
      </c>
      <c r="T187" s="32">
        <v>-2</v>
      </c>
      <c r="U187" s="32">
        <v>-3</v>
      </c>
      <c r="V187" s="32" t="str">
        <f t="shared" si="33"/>
        <v>10111010</v>
      </c>
    </row>
    <row r="188" spans="1:22">
      <c r="A188" s="32" t="s">
        <v>19944</v>
      </c>
      <c r="B188" s="32">
        <f t="shared" si="28"/>
        <v>13</v>
      </c>
      <c r="C188" s="32">
        <f t="shared" si="29"/>
        <v>21</v>
      </c>
      <c r="D188" s="32" t="str">
        <f t="shared" si="30"/>
        <v>SwordBreaker</v>
      </c>
      <c r="E188" s="32" t="str">
        <f t="shared" si="31"/>
        <v xml:space="preserve">12640 </v>
      </c>
      <c r="F188" s="32" t="str">
        <f t="shared" si="32"/>
        <v>12640</v>
      </c>
      <c r="S188" s="32">
        <v>187</v>
      </c>
      <c r="T188" s="32">
        <v>-3</v>
      </c>
      <c r="U188" s="32">
        <v>-3</v>
      </c>
      <c r="V188" s="32" t="str">
        <f t="shared" si="33"/>
        <v>10111011</v>
      </c>
    </row>
    <row r="189" spans="1:22">
      <c r="A189" s="32" t="s">
        <v>19943</v>
      </c>
      <c r="B189" s="32">
        <f t="shared" si="28"/>
        <v>13</v>
      </c>
      <c r="C189" s="32">
        <f t="shared" si="29"/>
        <v>21</v>
      </c>
      <c r="D189" s="32" t="str">
        <f t="shared" si="30"/>
        <v>Chocobo Suit</v>
      </c>
      <c r="E189" s="32" t="str">
        <f t="shared" si="31"/>
        <v xml:space="preserve">13310 </v>
      </c>
      <c r="F189" s="32" t="str">
        <f t="shared" si="32"/>
        <v>13310</v>
      </c>
      <c r="S189" s="32">
        <v>188</v>
      </c>
      <c r="T189" s="32">
        <v>-4</v>
      </c>
      <c r="U189" s="32">
        <v>-3</v>
      </c>
      <c r="V189" s="32" t="str">
        <f t="shared" si="33"/>
        <v>10111100</v>
      </c>
    </row>
    <row r="190" spans="1:22">
      <c r="A190" s="32" t="s">
        <v>19942</v>
      </c>
      <c r="B190" s="32">
        <f t="shared" si="28"/>
        <v>11</v>
      </c>
      <c r="C190" s="32">
        <f t="shared" si="29"/>
        <v>19</v>
      </c>
      <c r="D190" s="32" t="str">
        <f t="shared" si="30"/>
        <v>Light Robe</v>
      </c>
      <c r="E190" s="32" t="str">
        <f t="shared" si="31"/>
        <v xml:space="preserve">13750 </v>
      </c>
      <c r="F190" s="32" t="str">
        <f t="shared" si="32"/>
        <v>13750</v>
      </c>
      <c r="S190" s="32">
        <v>189</v>
      </c>
      <c r="T190" s="32">
        <v>-5</v>
      </c>
      <c r="U190" s="32">
        <v>-3</v>
      </c>
      <c r="V190" s="32" t="str">
        <f t="shared" si="33"/>
        <v>10111101</v>
      </c>
    </row>
    <row r="191" spans="1:22">
      <c r="A191" s="32" t="s">
        <v>19941</v>
      </c>
      <c r="B191" s="32">
        <f t="shared" si="28"/>
        <v>7</v>
      </c>
      <c r="C191" s="32">
        <f t="shared" si="29"/>
        <v>15</v>
      </c>
      <c r="D191" s="32" t="str">
        <f t="shared" si="30"/>
        <v>Sniper</v>
      </c>
      <c r="E191" s="32" t="str">
        <f t="shared" si="31"/>
        <v xml:space="preserve">13950 </v>
      </c>
      <c r="F191" s="32" t="str">
        <f t="shared" si="32"/>
        <v>13950</v>
      </c>
      <c r="S191" s="32">
        <v>190</v>
      </c>
      <c r="T191" s="32">
        <v>-6</v>
      </c>
      <c r="U191" s="32">
        <v>-3</v>
      </c>
      <c r="V191" s="32" t="str">
        <f t="shared" si="33"/>
        <v>10111110</v>
      </c>
    </row>
    <row r="192" spans="1:22">
      <c r="A192" s="32" t="s">
        <v>19940</v>
      </c>
      <c r="B192" s="32">
        <f t="shared" si="28"/>
        <v>10</v>
      </c>
      <c r="C192" s="32">
        <f t="shared" si="29"/>
        <v>18</v>
      </c>
      <c r="D192" s="32" t="str">
        <f t="shared" si="30"/>
        <v>Pearl Rod</v>
      </c>
      <c r="E192" s="32" t="str">
        <f t="shared" si="31"/>
        <v xml:space="preserve">14040 </v>
      </c>
      <c r="F192" s="32" t="str">
        <f t="shared" si="32"/>
        <v>14040</v>
      </c>
      <c r="S192" s="32">
        <v>191</v>
      </c>
      <c r="T192" s="32">
        <v>-7</v>
      </c>
      <c r="U192" s="32">
        <v>-3</v>
      </c>
      <c r="V192" s="32" t="str">
        <f t="shared" si="33"/>
        <v>10111111</v>
      </c>
    </row>
    <row r="193" spans="1:22">
      <c r="A193" s="32" t="s">
        <v>19939</v>
      </c>
      <c r="B193" s="32">
        <f t="shared" si="28"/>
        <v>13</v>
      </c>
      <c r="C193" s="32">
        <f t="shared" si="29"/>
        <v>21</v>
      </c>
      <c r="D193" s="32" t="str">
        <f t="shared" si="30"/>
        <v>Crystal Mail</v>
      </c>
      <c r="E193" s="32" t="str">
        <f t="shared" si="31"/>
        <v xml:space="preserve">14110 </v>
      </c>
      <c r="F193" s="32" t="str">
        <f t="shared" si="32"/>
        <v>14110</v>
      </c>
      <c r="S193" s="32">
        <v>192</v>
      </c>
      <c r="U193" s="32">
        <v>-4</v>
      </c>
      <c r="V193" s="32" t="str">
        <f t="shared" si="33"/>
        <v>11000000</v>
      </c>
    </row>
    <row r="194" spans="1:22">
      <c r="A194" s="32" t="s">
        <v>19938</v>
      </c>
      <c r="B194" s="32">
        <f t="shared" ref="B194:B256" si="42">FIND(":",A194)</f>
        <v>13</v>
      </c>
      <c r="C194" s="32">
        <f t="shared" ref="C194:C256" si="43">FIND("|",A194)</f>
        <v>21</v>
      </c>
      <c r="D194" s="32" t="str">
        <f t="shared" ref="D194:D256" si="44">MID(A194,1,B194-1)</f>
        <v>Diamond Vest</v>
      </c>
      <c r="E194" s="32" t="str">
        <f t="shared" ref="E194:E256" si="45">MID(A194,B194+2,C194-B194-2)</f>
        <v xml:space="preserve">14280 </v>
      </c>
      <c r="F194" s="32" t="str">
        <f t="shared" ref="F194:F256" si="46">MID(A194,C194+2,LEN(A194))</f>
        <v>14280</v>
      </c>
      <c r="S194" s="32">
        <v>193</v>
      </c>
      <c r="T194" s="32">
        <v>1</v>
      </c>
      <c r="U194" s="32">
        <v>-4</v>
      </c>
      <c r="V194" s="32" t="str">
        <f t="shared" ref="V194:V256" si="47">DEC2BIN(S194)</f>
        <v>11000001</v>
      </c>
    </row>
    <row r="195" spans="1:22">
      <c r="A195" s="32" t="s">
        <v>19937</v>
      </c>
      <c r="B195" s="32">
        <f t="shared" si="42"/>
        <v>9</v>
      </c>
      <c r="C195" s="32">
        <f t="shared" si="43"/>
        <v>17</v>
      </c>
      <c r="D195" s="32" t="str">
        <f t="shared" si="44"/>
        <v>Tao Robe</v>
      </c>
      <c r="E195" s="32" t="str">
        <f t="shared" si="45"/>
        <v xml:space="preserve">14560 </v>
      </c>
      <c r="F195" s="32" t="str">
        <f t="shared" si="46"/>
        <v>14560</v>
      </c>
      <c r="S195" s="32">
        <v>194</v>
      </c>
      <c r="T195" s="32">
        <v>2</v>
      </c>
      <c r="U195" s="32">
        <v>-4</v>
      </c>
      <c r="V195" s="32" t="str">
        <f t="shared" si="47"/>
        <v>11000010</v>
      </c>
    </row>
    <row r="196" spans="1:22">
      <c r="A196" s="32" t="s">
        <v>19936</v>
      </c>
      <c r="B196" s="32">
        <f t="shared" si="42"/>
        <v>8</v>
      </c>
      <c r="C196" s="32">
        <f t="shared" si="43"/>
        <v>16</v>
      </c>
      <c r="D196" s="32" t="str">
        <f t="shared" si="44"/>
        <v>Tempest</v>
      </c>
      <c r="E196" s="32" t="str">
        <f t="shared" si="45"/>
        <v xml:space="preserve">14640 </v>
      </c>
      <c r="F196" s="32" t="str">
        <f t="shared" si="46"/>
        <v>14640</v>
      </c>
      <c r="S196" s="32">
        <v>195</v>
      </c>
      <c r="T196" s="32">
        <v>3</v>
      </c>
      <c r="U196" s="32">
        <v>-4</v>
      </c>
      <c r="V196" s="32" t="str">
        <f t="shared" si="47"/>
        <v>11000011</v>
      </c>
    </row>
    <row r="197" spans="1:22">
      <c r="A197" s="32" t="s">
        <v>19935</v>
      </c>
      <c r="B197" s="32">
        <f t="shared" si="42"/>
        <v>8</v>
      </c>
      <c r="C197" s="32">
        <f t="shared" si="43"/>
        <v>16</v>
      </c>
      <c r="D197" s="32" t="str">
        <f t="shared" si="44"/>
        <v>X-Ether</v>
      </c>
      <c r="E197" s="32" t="str">
        <f t="shared" si="45"/>
        <v xml:space="preserve">14640 </v>
      </c>
      <c r="F197" s="32" t="str">
        <f t="shared" si="46"/>
        <v>14640</v>
      </c>
      <c r="S197" s="32">
        <v>196</v>
      </c>
      <c r="T197" s="32">
        <v>4</v>
      </c>
      <c r="U197" s="32">
        <v>-4</v>
      </c>
      <c r="V197" s="32" t="str">
        <f t="shared" si="47"/>
        <v>11000100</v>
      </c>
    </row>
    <row r="198" spans="1:22">
      <c r="A198" s="32" t="s">
        <v>19934</v>
      </c>
      <c r="B198" s="32">
        <f t="shared" si="42"/>
        <v>11</v>
      </c>
      <c r="C198" s="32">
        <f t="shared" si="43"/>
        <v>19</v>
      </c>
      <c r="D198" s="32" t="str">
        <f t="shared" si="44"/>
        <v>BreakBlade</v>
      </c>
      <c r="E198" s="32" t="str">
        <f t="shared" si="45"/>
        <v xml:space="preserve">14880 </v>
      </c>
      <c r="F198" s="32" t="str">
        <f t="shared" si="46"/>
        <v>14880</v>
      </c>
      <c r="S198" s="32">
        <v>197</v>
      </c>
      <c r="T198" s="32">
        <v>5</v>
      </c>
      <c r="U198" s="32">
        <v>-4</v>
      </c>
      <c r="V198" s="32" t="str">
        <f t="shared" si="47"/>
        <v>11000101</v>
      </c>
    </row>
    <row r="199" spans="1:22">
      <c r="A199" s="32" t="s">
        <v>19933</v>
      </c>
      <c r="B199" s="32">
        <f t="shared" si="42"/>
        <v>9</v>
      </c>
      <c r="C199" s="32">
        <f t="shared" si="43"/>
        <v>17</v>
      </c>
      <c r="D199" s="32" t="str">
        <f t="shared" si="44"/>
        <v>Partisan</v>
      </c>
      <c r="E199" s="32" t="str">
        <f t="shared" si="45"/>
        <v xml:space="preserve">14949 </v>
      </c>
      <c r="F199" s="32" t="str">
        <f t="shared" si="46"/>
        <v>14949</v>
      </c>
      <c r="S199" s="32">
        <v>198</v>
      </c>
      <c r="T199" s="32">
        <v>6</v>
      </c>
      <c r="U199" s="32">
        <v>-4</v>
      </c>
      <c r="V199" s="32" t="str">
        <f t="shared" si="47"/>
        <v>11000110</v>
      </c>
    </row>
    <row r="200" spans="1:22">
      <c r="A200" s="32" t="s">
        <v>19932</v>
      </c>
      <c r="B200" s="32">
        <f t="shared" si="42"/>
        <v>12</v>
      </c>
      <c r="C200" s="32">
        <f t="shared" si="43"/>
        <v>20</v>
      </c>
      <c r="D200" s="32" t="str">
        <f t="shared" si="44"/>
        <v>Regal Crown</v>
      </c>
      <c r="E200" s="32" t="str">
        <f t="shared" si="45"/>
        <v xml:space="preserve">15200 </v>
      </c>
      <c r="F200" s="32" t="str">
        <f t="shared" si="46"/>
        <v>15200</v>
      </c>
      <c r="S200" s="32">
        <v>199</v>
      </c>
      <c r="T200" s="32">
        <v>7</v>
      </c>
      <c r="U200" s="32">
        <v>-4</v>
      </c>
      <c r="V200" s="32" t="str">
        <f t="shared" si="47"/>
        <v>11000111</v>
      </c>
    </row>
    <row r="201" spans="1:22">
      <c r="A201" s="32" t="s">
        <v>19931</v>
      </c>
      <c r="B201" s="32">
        <f t="shared" si="42"/>
        <v>12</v>
      </c>
      <c r="C201" s="32">
        <f t="shared" si="43"/>
        <v>20</v>
      </c>
      <c r="D201" s="32" t="str">
        <f t="shared" si="44"/>
        <v>Muscle Belt</v>
      </c>
      <c r="E201" s="32" t="str">
        <f t="shared" si="45"/>
        <v xml:space="preserve">15640 </v>
      </c>
      <c r="F201" s="32" t="str">
        <f t="shared" si="46"/>
        <v>15640</v>
      </c>
      <c r="S201" s="32">
        <v>200</v>
      </c>
      <c r="U201" s="32">
        <v>-4</v>
      </c>
      <c r="V201" s="32" t="str">
        <f t="shared" si="47"/>
        <v>11001000</v>
      </c>
    </row>
    <row r="202" spans="1:22">
      <c r="A202" s="32" t="s">
        <v>19930</v>
      </c>
      <c r="B202" s="32">
        <f t="shared" si="42"/>
        <v>8</v>
      </c>
      <c r="C202" s="32">
        <f t="shared" si="43"/>
        <v>16</v>
      </c>
      <c r="D202" s="32" t="str">
        <f t="shared" si="44"/>
        <v>Crystal</v>
      </c>
      <c r="E202" s="32" t="str">
        <f t="shared" si="45"/>
        <v xml:space="preserve">15750 </v>
      </c>
      <c r="F202" s="32" t="str">
        <f t="shared" si="46"/>
        <v>15750</v>
      </c>
      <c r="S202" s="32">
        <v>201</v>
      </c>
      <c r="T202" s="32">
        <v>-1</v>
      </c>
      <c r="U202" s="32">
        <v>-4</v>
      </c>
      <c r="V202" s="32" t="str">
        <f t="shared" si="47"/>
        <v>11001001</v>
      </c>
    </row>
    <row r="203" spans="1:22">
      <c r="A203" s="32" t="s">
        <v>19929</v>
      </c>
      <c r="B203" s="32">
        <f t="shared" si="42"/>
        <v>12</v>
      </c>
      <c r="C203" s="32">
        <f t="shared" si="43"/>
        <v>20</v>
      </c>
      <c r="D203" s="32" t="str">
        <f t="shared" si="44"/>
        <v>Dragon Horn</v>
      </c>
      <c r="E203" s="32" t="str">
        <f t="shared" si="45"/>
        <v xml:space="preserve">16000 </v>
      </c>
      <c r="F203" s="32" t="str">
        <f t="shared" si="46"/>
        <v>16000</v>
      </c>
      <c r="S203" s="32">
        <v>202</v>
      </c>
      <c r="T203" s="32">
        <v>-2</v>
      </c>
      <c r="U203" s="32">
        <v>-4</v>
      </c>
      <c r="V203" s="32" t="str">
        <f t="shared" si="47"/>
        <v>11001010</v>
      </c>
    </row>
    <row r="204" spans="1:22">
      <c r="A204" s="32" t="s">
        <v>19928</v>
      </c>
      <c r="B204" s="32">
        <f t="shared" si="42"/>
        <v>9</v>
      </c>
      <c r="C204" s="32">
        <f t="shared" si="43"/>
        <v>17</v>
      </c>
      <c r="D204" s="32" t="str">
        <f t="shared" si="44"/>
        <v>Thornlet</v>
      </c>
      <c r="E204" s="32" t="str">
        <f t="shared" si="45"/>
        <v xml:space="preserve">16150 </v>
      </c>
      <c r="F204" s="32" t="str">
        <f t="shared" si="46"/>
        <v>16150</v>
      </c>
      <c r="S204" s="32">
        <v>203</v>
      </c>
      <c r="T204" s="32">
        <v>-3</v>
      </c>
      <c r="U204" s="32">
        <v>-4</v>
      </c>
      <c r="V204" s="32" t="str">
        <f t="shared" si="47"/>
        <v>11001011</v>
      </c>
    </row>
    <row r="205" spans="1:22">
      <c r="A205" s="32" t="s">
        <v>19927</v>
      </c>
      <c r="B205" s="32">
        <f t="shared" si="42"/>
        <v>13</v>
      </c>
      <c r="C205" s="32">
        <f t="shared" si="43"/>
        <v>21</v>
      </c>
      <c r="D205" s="32" t="str">
        <f t="shared" si="44"/>
        <v>Gold Hairpin</v>
      </c>
      <c r="E205" s="32" t="str">
        <f t="shared" si="45"/>
        <v xml:space="preserve">16920 </v>
      </c>
      <c r="F205" s="32" t="str">
        <f t="shared" si="46"/>
        <v>16920</v>
      </c>
      <c r="S205" s="32">
        <v>204</v>
      </c>
      <c r="T205" s="32">
        <v>-4</v>
      </c>
      <c r="U205" s="32">
        <v>-4</v>
      </c>
      <c r="V205" s="32" t="str">
        <f t="shared" si="47"/>
        <v>11001100</v>
      </c>
    </row>
    <row r="206" spans="1:22">
      <c r="A206" s="32" t="s">
        <v>19926</v>
      </c>
      <c r="B206" s="32">
        <f t="shared" si="42"/>
        <v>8</v>
      </c>
      <c r="C206" s="32">
        <f t="shared" si="43"/>
        <v>16</v>
      </c>
      <c r="D206" s="32" t="str">
        <f t="shared" si="44"/>
        <v>Red Cap</v>
      </c>
      <c r="E206" s="32" t="str">
        <f t="shared" si="45"/>
        <v xml:space="preserve">17480 </v>
      </c>
      <c r="F206" s="32" t="str">
        <f t="shared" si="46"/>
        <v>17480</v>
      </c>
      <c r="S206" s="32">
        <v>205</v>
      </c>
      <c r="T206" s="32">
        <v>-5</v>
      </c>
      <c r="U206" s="32">
        <v>-4</v>
      </c>
      <c r="V206" s="32" t="str">
        <f t="shared" si="47"/>
        <v>11001101</v>
      </c>
    </row>
    <row r="207" spans="1:22">
      <c r="A207" s="32" t="s">
        <v>19925</v>
      </c>
      <c r="B207" s="32">
        <f t="shared" si="42"/>
        <v>11</v>
      </c>
      <c r="C207" s="32">
        <f t="shared" si="43"/>
        <v>19</v>
      </c>
      <c r="D207" s="32" t="str">
        <f t="shared" si="44"/>
        <v>Doom Darts</v>
      </c>
      <c r="E207" s="32" t="str">
        <f t="shared" si="45"/>
        <v xml:space="preserve">18270 </v>
      </c>
      <c r="F207" s="32" t="str">
        <f t="shared" si="46"/>
        <v>18270</v>
      </c>
      <c r="S207" s="32">
        <v>206</v>
      </c>
      <c r="T207" s="32">
        <v>-6</v>
      </c>
      <c r="U207" s="32">
        <v>-4</v>
      </c>
      <c r="V207" s="32" t="str">
        <f t="shared" si="47"/>
        <v>11001110</v>
      </c>
    </row>
    <row r="208" spans="1:22">
      <c r="A208" s="32" t="s">
        <v>19924</v>
      </c>
      <c r="B208" s="32">
        <f t="shared" si="42"/>
        <v>12</v>
      </c>
      <c r="C208" s="32">
        <f t="shared" si="43"/>
        <v>20</v>
      </c>
      <c r="D208" s="32" t="str">
        <f t="shared" si="44"/>
        <v>Merit Award</v>
      </c>
      <c r="E208" s="32" t="str">
        <f t="shared" si="45"/>
        <v xml:space="preserve">18400 </v>
      </c>
      <c r="F208" s="32" t="str">
        <f t="shared" si="46"/>
        <v>18400</v>
      </c>
      <c r="S208" s="32">
        <v>207</v>
      </c>
      <c r="T208" s="32">
        <v>-7</v>
      </c>
      <c r="U208" s="32">
        <v>-4</v>
      </c>
      <c r="V208" s="32" t="str">
        <f t="shared" si="47"/>
        <v>11001111</v>
      </c>
    </row>
    <row r="209" spans="1:22">
      <c r="A209" s="32" t="s">
        <v>19923</v>
      </c>
      <c r="B209" s="32">
        <f t="shared" si="42"/>
        <v>9</v>
      </c>
      <c r="C209" s="32">
        <f t="shared" si="43"/>
        <v>17</v>
      </c>
      <c r="D209" s="32" t="str">
        <f t="shared" si="44"/>
        <v>Falchion</v>
      </c>
      <c r="E209" s="32" t="str">
        <f t="shared" si="45"/>
        <v xml:space="preserve">18530 </v>
      </c>
      <c r="F209" s="32" t="str">
        <f t="shared" si="46"/>
        <v>18530</v>
      </c>
      <c r="S209" s="32">
        <v>208</v>
      </c>
      <c r="U209" s="32">
        <v>-5</v>
      </c>
      <c r="V209" s="32" t="str">
        <f t="shared" si="47"/>
        <v>11010000</v>
      </c>
    </row>
    <row r="210" spans="1:22">
      <c r="A210" s="32" t="s">
        <v>19922</v>
      </c>
      <c r="B210" s="32">
        <f t="shared" si="42"/>
        <v>12</v>
      </c>
      <c r="C210" s="32">
        <f t="shared" si="43"/>
        <v>20</v>
      </c>
      <c r="D210" s="32" t="str">
        <f t="shared" si="44"/>
        <v>Imp's Armor</v>
      </c>
      <c r="E210" s="32" t="str">
        <f t="shared" si="45"/>
        <v xml:space="preserve">18750 </v>
      </c>
      <c r="F210" s="32" t="str">
        <f t="shared" si="46"/>
        <v>18750</v>
      </c>
      <c r="S210" s="32">
        <v>209</v>
      </c>
      <c r="T210" s="32">
        <v>1</v>
      </c>
      <c r="U210" s="32">
        <v>-5</v>
      </c>
      <c r="V210" s="32" t="str">
        <f t="shared" si="47"/>
        <v>11010001</v>
      </c>
    </row>
    <row r="211" spans="1:22">
      <c r="A211" s="32" t="s">
        <v>19921</v>
      </c>
      <c r="B211" s="32">
        <f t="shared" si="42"/>
        <v>12</v>
      </c>
      <c r="C211" s="32">
        <f t="shared" si="43"/>
        <v>20</v>
      </c>
      <c r="D211" s="32" t="str">
        <f t="shared" si="44"/>
        <v>Dragon Claw</v>
      </c>
      <c r="E211" s="32" t="str">
        <f t="shared" si="45"/>
        <v xml:space="preserve">18860 </v>
      </c>
      <c r="F211" s="32" t="str">
        <f t="shared" si="46"/>
        <v>18860</v>
      </c>
      <c r="S211" s="32">
        <v>210</v>
      </c>
      <c r="T211" s="32">
        <v>2</v>
      </c>
      <c r="U211" s="32">
        <v>-5</v>
      </c>
      <c r="V211" s="32" t="str">
        <f t="shared" si="47"/>
        <v>11010010</v>
      </c>
    </row>
    <row r="212" spans="1:22">
      <c r="A212" s="32" t="s">
        <v>19920</v>
      </c>
      <c r="B212" s="32">
        <f t="shared" si="42"/>
        <v>8</v>
      </c>
      <c r="C212" s="32">
        <f t="shared" si="43"/>
        <v>16</v>
      </c>
      <c r="D212" s="32" t="str">
        <f t="shared" si="44"/>
        <v>Striker</v>
      </c>
      <c r="E212" s="32" t="str">
        <f t="shared" si="45"/>
        <v xml:space="preserve">20160 </v>
      </c>
      <c r="F212" s="32" t="str">
        <f t="shared" si="46"/>
        <v>20160</v>
      </c>
      <c r="S212" s="32">
        <v>211</v>
      </c>
      <c r="T212" s="32">
        <v>3</v>
      </c>
      <c r="U212" s="32">
        <v>-5</v>
      </c>
      <c r="V212" s="32" t="str">
        <f t="shared" si="47"/>
        <v>11010011</v>
      </c>
    </row>
    <row r="213" spans="1:22">
      <c r="A213" s="32" t="s">
        <v>19919</v>
      </c>
      <c r="B213" s="32">
        <f t="shared" si="42"/>
        <v>7</v>
      </c>
      <c r="C213" s="32">
        <f t="shared" si="43"/>
        <v>15</v>
      </c>
      <c r="D213" s="32" t="str">
        <f t="shared" si="44"/>
        <v>Elixir</v>
      </c>
      <c r="E213" s="32" t="str">
        <f t="shared" si="45"/>
        <v xml:space="preserve">20200 </v>
      </c>
      <c r="F213" s="32" t="str">
        <f t="shared" si="46"/>
        <v>20200</v>
      </c>
      <c r="S213" s="32">
        <v>212</v>
      </c>
      <c r="T213" s="32">
        <v>4</v>
      </c>
      <c r="U213" s="32">
        <v>-5</v>
      </c>
      <c r="V213" s="32" t="str">
        <f t="shared" si="47"/>
        <v>11010100</v>
      </c>
    </row>
    <row r="214" spans="1:22">
      <c r="A214" s="32" t="s">
        <v>19918</v>
      </c>
      <c r="B214" s="32">
        <f t="shared" si="42"/>
        <v>13</v>
      </c>
      <c r="C214" s="32">
        <f t="shared" si="43"/>
        <v>21</v>
      </c>
      <c r="D214" s="32" t="str">
        <f t="shared" si="44"/>
        <v>Czarina Gown</v>
      </c>
      <c r="E214" s="32" t="str">
        <f t="shared" si="45"/>
        <v xml:space="preserve">20800 </v>
      </c>
      <c r="F214" s="32" t="str">
        <f t="shared" si="46"/>
        <v>20800</v>
      </c>
      <c r="S214" s="32">
        <v>213</v>
      </c>
      <c r="T214" s="32">
        <v>5</v>
      </c>
      <c r="U214" s="32">
        <v>-5</v>
      </c>
      <c r="V214" s="32" t="str">
        <f t="shared" si="47"/>
        <v>11010101</v>
      </c>
    </row>
    <row r="215" spans="1:22">
      <c r="A215" s="32" t="s">
        <v>19917</v>
      </c>
      <c r="B215" s="32">
        <f t="shared" si="42"/>
        <v>12</v>
      </c>
      <c r="C215" s="32">
        <f t="shared" si="43"/>
        <v>20</v>
      </c>
      <c r="D215" s="32" t="str">
        <f t="shared" si="44"/>
        <v>Genji Glove</v>
      </c>
      <c r="E215" s="32" t="str">
        <f t="shared" si="45"/>
        <v xml:space="preserve">23400 </v>
      </c>
      <c r="F215" s="32" t="str">
        <f t="shared" si="46"/>
        <v>23400</v>
      </c>
      <c r="S215" s="32">
        <v>214</v>
      </c>
      <c r="T215" s="32">
        <v>6</v>
      </c>
      <c r="U215" s="32">
        <v>-5</v>
      </c>
      <c r="V215" s="32" t="str">
        <f t="shared" si="47"/>
        <v>11010110</v>
      </c>
    </row>
    <row r="216" spans="1:22">
      <c r="A216" s="32" t="s">
        <v>19916</v>
      </c>
      <c r="B216" s="32">
        <f t="shared" si="42"/>
        <v>7</v>
      </c>
      <c r="C216" s="32">
        <f t="shared" si="43"/>
        <v>15</v>
      </c>
      <c r="D216" s="32" t="str">
        <f t="shared" si="44"/>
        <v>Strato</v>
      </c>
      <c r="E216" s="32" t="str">
        <f t="shared" si="45"/>
        <v xml:space="preserve">23585 </v>
      </c>
      <c r="F216" s="32" t="str">
        <f t="shared" si="46"/>
        <v>23585</v>
      </c>
      <c r="S216" s="32">
        <v>215</v>
      </c>
      <c r="T216" s="32">
        <v>7</v>
      </c>
      <c r="U216" s="32">
        <v>-5</v>
      </c>
      <c r="V216" s="32" t="str">
        <f t="shared" si="47"/>
        <v>11010111</v>
      </c>
    </row>
    <row r="217" spans="1:22">
      <c r="A217" s="32" t="s">
        <v>19915</v>
      </c>
      <c r="B217" s="32">
        <f t="shared" si="42"/>
        <v>13</v>
      </c>
      <c r="C217" s="32">
        <f t="shared" si="43"/>
        <v>21</v>
      </c>
      <c r="D217" s="32" t="str">
        <f t="shared" si="44"/>
        <v>Marvel Shoes</v>
      </c>
      <c r="E217" s="32" t="str">
        <f t="shared" si="45"/>
        <v xml:space="preserve">24300 </v>
      </c>
      <c r="F217" s="32" t="str">
        <f t="shared" si="46"/>
        <v>24300</v>
      </c>
      <c r="S217" s="32">
        <v>216</v>
      </c>
      <c r="U217" s="32">
        <v>-5</v>
      </c>
      <c r="V217" s="32" t="str">
        <f t="shared" si="47"/>
        <v>11011000</v>
      </c>
    </row>
    <row r="218" spans="1:22">
      <c r="A218" s="32" t="s">
        <v>19914</v>
      </c>
      <c r="B218" s="32">
        <f t="shared" si="42"/>
        <v>10</v>
      </c>
      <c r="C218" s="32">
        <f t="shared" si="43"/>
        <v>18</v>
      </c>
      <c r="D218" s="32" t="str">
        <f t="shared" si="44"/>
        <v>Hero Ring</v>
      </c>
      <c r="E218" s="32" t="str">
        <f t="shared" si="45"/>
        <v xml:space="preserve">24960 </v>
      </c>
      <c r="F218" s="32" t="str">
        <f t="shared" si="46"/>
        <v>24960</v>
      </c>
      <c r="S218" s="32">
        <v>217</v>
      </c>
      <c r="T218" s="32">
        <v>-1</v>
      </c>
      <c r="U218" s="32">
        <v>-5</v>
      </c>
      <c r="V218" s="32" t="str">
        <f t="shared" si="47"/>
        <v>11011001</v>
      </c>
    </row>
    <row r="219" spans="1:22">
      <c r="A219" s="32" t="s">
        <v>19913</v>
      </c>
      <c r="B219" s="32">
        <f t="shared" si="42"/>
        <v>8</v>
      </c>
      <c r="C219" s="32">
        <f t="shared" si="43"/>
        <v>16</v>
      </c>
      <c r="D219" s="32" t="str">
        <f t="shared" si="44"/>
        <v>Graedus</v>
      </c>
      <c r="E219" s="32" t="str">
        <f t="shared" si="45"/>
        <v xml:space="preserve">28520 </v>
      </c>
      <c r="F219" s="32" t="str">
        <f t="shared" si="46"/>
        <v>28520</v>
      </c>
      <c r="S219" s="32">
        <v>218</v>
      </c>
      <c r="T219" s="32">
        <v>-2</v>
      </c>
      <c r="U219" s="32">
        <v>-5</v>
      </c>
      <c r="V219" s="32" t="str">
        <f t="shared" si="47"/>
        <v>11011010</v>
      </c>
    </row>
    <row r="220" spans="1:22">
      <c r="A220" s="32" t="s">
        <v>19912</v>
      </c>
      <c r="B220" s="32">
        <f t="shared" si="42"/>
        <v>9</v>
      </c>
      <c r="C220" s="32">
        <f t="shared" si="43"/>
        <v>17</v>
      </c>
      <c r="D220" s="32" t="str">
        <f t="shared" si="44"/>
        <v>Ice Shld</v>
      </c>
      <c r="E220" s="32" t="str">
        <f t="shared" si="45"/>
        <v xml:space="preserve">28700 </v>
      </c>
      <c r="F220" s="32" t="str">
        <f t="shared" si="46"/>
        <v>28700</v>
      </c>
      <c r="S220" s="32">
        <v>219</v>
      </c>
      <c r="T220" s="32">
        <v>-3</v>
      </c>
      <c r="U220" s="32">
        <v>-5</v>
      </c>
      <c r="V220" s="32" t="str">
        <f t="shared" si="47"/>
        <v>11011011</v>
      </c>
    </row>
    <row r="221" spans="1:22">
      <c r="A221" s="32" t="s">
        <v>19911</v>
      </c>
      <c r="B221" s="32">
        <f t="shared" si="42"/>
        <v>12</v>
      </c>
      <c r="C221" s="32">
        <f t="shared" si="43"/>
        <v>20</v>
      </c>
      <c r="D221" s="32" t="str">
        <f t="shared" si="44"/>
        <v>Tiger Fangs</v>
      </c>
      <c r="E221" s="32" t="str">
        <f t="shared" si="45"/>
        <v xml:space="preserve">28710 </v>
      </c>
      <c r="F221" s="32" t="str">
        <f t="shared" si="46"/>
        <v>28710</v>
      </c>
      <c r="S221" s="32">
        <v>220</v>
      </c>
      <c r="T221" s="32">
        <v>-4</v>
      </c>
      <c r="U221" s="32">
        <v>-5</v>
      </c>
      <c r="V221" s="32" t="str">
        <f t="shared" si="47"/>
        <v>11011100</v>
      </c>
    </row>
    <row r="222" spans="1:22">
      <c r="A222" s="32" t="s">
        <v>19910</v>
      </c>
      <c r="B222" s="32">
        <f t="shared" si="42"/>
        <v>10</v>
      </c>
      <c r="C222" s="32">
        <f t="shared" si="43"/>
        <v>18</v>
      </c>
      <c r="D222" s="32" t="str">
        <f t="shared" si="44"/>
        <v>Wing Edge</v>
      </c>
      <c r="E222" s="32" t="str">
        <f t="shared" si="45"/>
        <v xml:space="preserve">30240 </v>
      </c>
      <c r="F222" s="32" t="str">
        <f t="shared" si="46"/>
        <v>30240</v>
      </c>
      <c r="S222" s="32">
        <v>221</v>
      </c>
      <c r="T222" s="32">
        <v>-5</v>
      </c>
      <c r="U222" s="32">
        <v>-5</v>
      </c>
      <c r="V222" s="32" t="str">
        <f t="shared" si="47"/>
        <v>11011101</v>
      </c>
    </row>
    <row r="223" spans="1:22">
      <c r="A223" s="32" t="s">
        <v>19909</v>
      </c>
      <c r="B223" s="32">
        <f t="shared" si="42"/>
        <v>7</v>
      </c>
      <c r="C223" s="32">
        <f t="shared" si="43"/>
        <v>15</v>
      </c>
      <c r="D223" s="32" t="str">
        <f t="shared" si="44"/>
        <v>Ribbon</v>
      </c>
      <c r="E223" s="32" t="str">
        <f t="shared" si="45"/>
        <v xml:space="preserve">30240 </v>
      </c>
      <c r="F223" s="32" t="str">
        <f t="shared" si="46"/>
        <v>30240</v>
      </c>
      <c r="S223" s="32">
        <v>222</v>
      </c>
      <c r="T223" s="32">
        <v>-6</v>
      </c>
      <c r="U223" s="32">
        <v>-5</v>
      </c>
      <c r="V223" s="32" t="str">
        <f t="shared" si="47"/>
        <v>11011110</v>
      </c>
    </row>
    <row r="224" spans="1:22">
      <c r="A224" s="32" t="s">
        <v>19908</v>
      </c>
      <c r="B224" s="32">
        <f t="shared" si="42"/>
        <v>10</v>
      </c>
      <c r="C224" s="32">
        <f t="shared" si="43"/>
        <v>18</v>
      </c>
      <c r="D224" s="32" t="str">
        <f t="shared" si="44"/>
        <v>Magus Rod</v>
      </c>
      <c r="E224" s="32" t="str">
        <f t="shared" si="45"/>
        <v xml:space="preserve">30900 </v>
      </c>
      <c r="F224" s="32" t="str">
        <f t="shared" si="46"/>
        <v>30900</v>
      </c>
      <c r="S224" s="32">
        <v>223</v>
      </c>
      <c r="T224" s="32">
        <v>-7</v>
      </c>
      <c r="U224" s="32">
        <v>-5</v>
      </c>
      <c r="V224" s="32" t="str">
        <f t="shared" si="47"/>
        <v>11011111</v>
      </c>
    </row>
    <row r="225" spans="1:22">
      <c r="A225" s="32" t="s">
        <v>19907</v>
      </c>
      <c r="B225" s="32">
        <f t="shared" si="42"/>
        <v>9</v>
      </c>
      <c r="C225" s="32">
        <f t="shared" si="43"/>
        <v>17</v>
      </c>
      <c r="D225" s="32" t="str">
        <f t="shared" si="44"/>
        <v>Scimitar</v>
      </c>
      <c r="E225" s="32" t="str">
        <f t="shared" si="45"/>
        <v xml:space="preserve">32200 </v>
      </c>
      <c r="F225" s="32" t="str">
        <f t="shared" si="46"/>
        <v>32200</v>
      </c>
      <c r="S225" s="32">
        <v>224</v>
      </c>
      <c r="U225" s="32">
        <v>-6</v>
      </c>
      <c r="V225" s="32" t="str">
        <f t="shared" si="47"/>
        <v>11100000</v>
      </c>
    </row>
    <row r="226" spans="1:22">
      <c r="A226" s="32" t="s">
        <v>19906</v>
      </c>
      <c r="B226" s="32">
        <f t="shared" si="42"/>
        <v>11</v>
      </c>
      <c r="C226" s="32">
        <f t="shared" si="43"/>
        <v>19</v>
      </c>
      <c r="D226" s="32" t="str">
        <f t="shared" si="44"/>
        <v>Aura Lance</v>
      </c>
      <c r="E226" s="32" t="str">
        <f t="shared" si="45"/>
        <v xml:space="preserve">33820 </v>
      </c>
      <c r="F226" s="32" t="str">
        <f t="shared" si="46"/>
        <v>33820</v>
      </c>
      <c r="S226" s="32">
        <v>225</v>
      </c>
      <c r="T226" s="32">
        <v>1</v>
      </c>
      <c r="U226" s="32">
        <v>-6</v>
      </c>
      <c r="V226" s="32" t="str">
        <f t="shared" si="47"/>
        <v>11100001</v>
      </c>
    </row>
    <row r="227" spans="1:22">
      <c r="A227" s="32" t="s">
        <v>19905</v>
      </c>
      <c r="B227" s="32">
        <f t="shared" si="42"/>
        <v>11</v>
      </c>
      <c r="C227" s="32">
        <f t="shared" si="43"/>
        <v>19</v>
      </c>
      <c r="D227" s="32" t="str">
        <f t="shared" si="44"/>
        <v>Red Jacket</v>
      </c>
      <c r="E227" s="32" t="str">
        <f t="shared" si="45"/>
        <v xml:space="preserve">34240 </v>
      </c>
      <c r="F227" s="32" t="str">
        <f t="shared" si="46"/>
        <v>34240</v>
      </c>
      <c r="S227" s="32">
        <v>226</v>
      </c>
      <c r="T227" s="32">
        <v>2</v>
      </c>
      <c r="U227" s="32">
        <v>-6</v>
      </c>
      <c r="V227" s="32" t="str">
        <f t="shared" si="47"/>
        <v>11100010</v>
      </c>
    </row>
    <row r="228" spans="1:22">
      <c r="A228" s="32" t="s">
        <v>19904</v>
      </c>
      <c r="B228" s="32">
        <f t="shared" si="42"/>
        <v>8</v>
      </c>
      <c r="C228" s="32">
        <f t="shared" si="43"/>
        <v>16</v>
      </c>
      <c r="D228" s="32" t="str">
        <f t="shared" si="44"/>
        <v>Stunner</v>
      </c>
      <c r="E228" s="32" t="str">
        <f t="shared" si="45"/>
        <v xml:space="preserve">34920 </v>
      </c>
      <c r="F228" s="32" t="str">
        <f t="shared" si="46"/>
        <v>34920</v>
      </c>
      <c r="S228" s="32">
        <v>227</v>
      </c>
      <c r="T228" s="32">
        <v>3</v>
      </c>
      <c r="U228" s="32">
        <v>-6</v>
      </c>
      <c r="V228" s="32" t="str">
        <f t="shared" si="47"/>
        <v>11100011</v>
      </c>
    </row>
    <row r="229" spans="1:22">
      <c r="A229" s="32" t="s">
        <v>19903</v>
      </c>
      <c r="B229" s="32">
        <f t="shared" si="42"/>
        <v>13</v>
      </c>
      <c r="C229" s="32">
        <f t="shared" si="43"/>
        <v>21</v>
      </c>
      <c r="D229" s="32" t="str">
        <f t="shared" si="44"/>
        <v>Genji Helmet</v>
      </c>
      <c r="E229" s="32" t="str">
        <f t="shared" si="45"/>
        <v xml:space="preserve">35520 </v>
      </c>
      <c r="F229" s="32" t="str">
        <f t="shared" si="46"/>
        <v>35520</v>
      </c>
      <c r="S229" s="32">
        <v>228</v>
      </c>
      <c r="T229" s="32">
        <v>4</v>
      </c>
      <c r="U229" s="32">
        <v>-6</v>
      </c>
      <c r="V229" s="32" t="str">
        <f t="shared" si="47"/>
        <v>11100100</v>
      </c>
    </row>
    <row r="230" spans="1:22">
      <c r="A230" s="32" t="s">
        <v>19902</v>
      </c>
      <c r="B230" s="32">
        <f t="shared" si="42"/>
        <v>12</v>
      </c>
      <c r="C230" s="32">
        <f t="shared" si="43"/>
        <v>20</v>
      </c>
      <c r="D230" s="32" t="str">
        <f t="shared" si="44"/>
        <v>Pearl Lance</v>
      </c>
      <c r="E230" s="32" t="str">
        <f t="shared" si="45"/>
        <v xml:space="preserve">35700 </v>
      </c>
      <c r="F230" s="32" t="str">
        <f t="shared" si="46"/>
        <v>35700</v>
      </c>
      <c r="S230" s="32">
        <v>229</v>
      </c>
      <c r="T230" s="32">
        <v>5</v>
      </c>
      <c r="U230" s="32">
        <v>-6</v>
      </c>
      <c r="V230" s="32" t="str">
        <f t="shared" si="47"/>
        <v>11100101</v>
      </c>
    </row>
    <row r="231" spans="1:22">
      <c r="A231" s="32" t="s">
        <v>19901</v>
      </c>
      <c r="B231" s="32">
        <f t="shared" si="42"/>
        <v>9</v>
      </c>
      <c r="C231" s="32">
        <f t="shared" si="43"/>
        <v>17</v>
      </c>
      <c r="D231" s="32" t="str">
        <f t="shared" si="44"/>
        <v>Cat Hood</v>
      </c>
      <c r="E231" s="32" t="str">
        <f t="shared" si="45"/>
        <v xml:space="preserve">35960 </v>
      </c>
      <c r="F231" s="32" t="str">
        <f t="shared" si="46"/>
        <v>35960</v>
      </c>
      <c r="S231" s="32">
        <v>230</v>
      </c>
      <c r="T231" s="32">
        <v>6</v>
      </c>
      <c r="U231" s="32">
        <v>-6</v>
      </c>
      <c r="V231" s="32" t="str">
        <f t="shared" si="47"/>
        <v>11100110</v>
      </c>
    </row>
    <row r="232" spans="1:22">
      <c r="A232" s="32" t="s">
        <v>19900</v>
      </c>
      <c r="B232" s="32">
        <f t="shared" si="42"/>
        <v>13</v>
      </c>
      <c r="C232" s="32">
        <f t="shared" si="43"/>
        <v>21</v>
      </c>
      <c r="D232" s="32" t="str">
        <f t="shared" si="44"/>
        <v>BehemothSuit</v>
      </c>
      <c r="E232" s="32" t="str">
        <f t="shared" si="45"/>
        <v xml:space="preserve">38280 </v>
      </c>
      <c r="F232" s="32" t="str">
        <f t="shared" si="46"/>
        <v>38280</v>
      </c>
      <c r="S232" s="32">
        <v>231</v>
      </c>
      <c r="T232" s="32">
        <v>7</v>
      </c>
      <c r="U232" s="32">
        <v>-6</v>
      </c>
      <c r="V232" s="32" t="str">
        <f t="shared" si="47"/>
        <v>11100111</v>
      </c>
    </row>
    <row r="233" spans="1:22">
      <c r="A233" s="32" t="s">
        <v>19899</v>
      </c>
      <c r="B233" s="32">
        <f t="shared" si="42"/>
        <v>11</v>
      </c>
      <c r="C233" s="32">
        <f t="shared" si="43"/>
        <v>19</v>
      </c>
      <c r="D233" s="32" t="str">
        <f t="shared" si="44"/>
        <v>Sky Render</v>
      </c>
      <c r="E233" s="32" t="str">
        <f t="shared" si="45"/>
        <v xml:space="preserve">38610 </v>
      </c>
      <c r="F233" s="32" t="str">
        <f t="shared" si="46"/>
        <v>38610</v>
      </c>
      <c r="S233" s="32">
        <v>232</v>
      </c>
      <c r="U233" s="32">
        <v>-6</v>
      </c>
      <c r="V233" s="32" t="str">
        <f t="shared" si="47"/>
        <v>11101000</v>
      </c>
    </row>
    <row r="234" spans="1:22">
      <c r="A234" s="32" t="s">
        <v>19898</v>
      </c>
      <c r="B234" s="32">
        <f t="shared" si="42"/>
        <v>11</v>
      </c>
      <c r="C234" s="32">
        <f t="shared" si="43"/>
        <v>19</v>
      </c>
      <c r="D234" s="32" t="str">
        <f t="shared" si="44"/>
        <v>Flame Shld</v>
      </c>
      <c r="E234" s="32" t="str">
        <f t="shared" si="45"/>
        <v xml:space="preserve">38850 </v>
      </c>
      <c r="F234" s="32" t="str">
        <f t="shared" si="46"/>
        <v>38850</v>
      </c>
      <c r="S234" s="32">
        <v>233</v>
      </c>
      <c r="T234" s="32">
        <v>-1</v>
      </c>
      <c r="U234" s="32">
        <v>-6</v>
      </c>
      <c r="V234" s="32" t="str">
        <f t="shared" si="47"/>
        <v>11101001</v>
      </c>
    </row>
    <row r="235" spans="1:22">
      <c r="A235" s="32" t="s">
        <v>19897</v>
      </c>
      <c r="B235" s="32">
        <f t="shared" si="42"/>
        <v>11</v>
      </c>
      <c r="C235" s="32">
        <f t="shared" si="43"/>
        <v>19</v>
      </c>
      <c r="D235" s="32" t="str">
        <f t="shared" si="44"/>
        <v>Genji Shld</v>
      </c>
      <c r="E235" s="32" t="str">
        <f t="shared" si="45"/>
        <v xml:space="preserve">39100 </v>
      </c>
      <c r="F235" s="32" t="str">
        <f t="shared" si="46"/>
        <v>39100</v>
      </c>
      <c r="S235" s="32">
        <v>234</v>
      </c>
      <c r="T235" s="32">
        <v>-2</v>
      </c>
      <c r="U235" s="32">
        <v>-6</v>
      </c>
      <c r="V235" s="32" t="str">
        <f t="shared" si="47"/>
        <v>11101010</v>
      </c>
    </row>
    <row r="236" spans="1:22">
      <c r="A236" s="32" t="s">
        <v>19896</v>
      </c>
      <c r="B236" s="32">
        <f t="shared" si="42"/>
        <v>12</v>
      </c>
      <c r="C236" s="32">
        <f t="shared" si="43"/>
        <v>20</v>
      </c>
      <c r="D236" s="32" t="str">
        <f t="shared" si="44"/>
        <v>Atma Weapon</v>
      </c>
      <c r="E236" s="32" t="str">
        <f t="shared" si="45"/>
        <v xml:space="preserve">39560 </v>
      </c>
      <c r="F236" s="32" t="str">
        <f t="shared" si="46"/>
        <v>39560</v>
      </c>
      <c r="S236" s="32">
        <v>235</v>
      </c>
      <c r="T236" s="32">
        <v>-3</v>
      </c>
      <c r="U236" s="32">
        <v>-6</v>
      </c>
      <c r="V236" s="32" t="str">
        <f t="shared" si="47"/>
        <v>11101011</v>
      </c>
    </row>
    <row r="237" spans="1:22">
      <c r="A237" s="32" t="s">
        <v>19895</v>
      </c>
      <c r="B237" s="32">
        <f t="shared" si="42"/>
        <v>13</v>
      </c>
      <c r="C237" s="32">
        <f t="shared" si="43"/>
        <v>21</v>
      </c>
      <c r="D237" s="32" t="str">
        <f t="shared" si="44"/>
        <v>Thunder Shld</v>
      </c>
      <c r="E237" s="32" t="str">
        <f t="shared" si="45"/>
        <v xml:space="preserve">40825 </v>
      </c>
      <c r="F237" s="32" t="str">
        <f t="shared" si="46"/>
        <v>40825</v>
      </c>
      <c r="S237" s="32">
        <v>236</v>
      </c>
      <c r="T237" s="32">
        <v>-4</v>
      </c>
      <c r="U237" s="32">
        <v>-6</v>
      </c>
      <c r="V237" s="32" t="str">
        <f t="shared" si="47"/>
        <v>11101100</v>
      </c>
    </row>
    <row r="238" spans="1:22">
      <c r="A238" s="32" t="s">
        <v>19894</v>
      </c>
      <c r="B238" s="32">
        <f t="shared" si="42"/>
        <v>8</v>
      </c>
      <c r="C238" s="32">
        <f t="shared" si="43"/>
        <v>16</v>
      </c>
      <c r="D238" s="32" t="str">
        <f t="shared" si="44"/>
        <v>Minerva</v>
      </c>
      <c r="E238" s="32" t="str">
        <f t="shared" si="45"/>
        <v xml:space="preserve">41340 </v>
      </c>
      <c r="F238" s="32" t="str">
        <f t="shared" si="46"/>
        <v>41340</v>
      </c>
      <c r="S238" s="32">
        <v>237</v>
      </c>
      <c r="T238" s="32">
        <v>-5</v>
      </c>
      <c r="U238" s="32">
        <v>-6</v>
      </c>
      <c r="V238" s="32" t="str">
        <f t="shared" si="47"/>
        <v>11101101</v>
      </c>
    </row>
    <row r="239" spans="1:22">
      <c r="A239" s="32" t="s">
        <v>19893</v>
      </c>
      <c r="B239" s="32">
        <f t="shared" si="42"/>
        <v>13</v>
      </c>
      <c r="C239" s="32">
        <f t="shared" si="43"/>
        <v>21</v>
      </c>
      <c r="D239" s="32" t="str">
        <f t="shared" si="44"/>
        <v>Snow Muffler</v>
      </c>
      <c r="E239" s="32" t="str">
        <f t="shared" si="45"/>
        <v xml:space="preserve">43500 </v>
      </c>
      <c r="F239" s="32" t="str">
        <f t="shared" si="46"/>
        <v>43500</v>
      </c>
      <c r="S239" s="32">
        <v>238</v>
      </c>
      <c r="T239" s="32">
        <v>-6</v>
      </c>
      <c r="U239" s="32">
        <v>-6</v>
      </c>
      <c r="V239" s="32" t="str">
        <f t="shared" si="47"/>
        <v>11101110</v>
      </c>
    </row>
    <row r="240" spans="1:22">
      <c r="A240" s="32" t="s">
        <v>19892</v>
      </c>
      <c r="B240" s="32">
        <f t="shared" si="42"/>
        <v>12</v>
      </c>
      <c r="C240" s="32">
        <f t="shared" si="43"/>
        <v>20</v>
      </c>
      <c r="D240" s="32" t="str">
        <f t="shared" si="44"/>
        <v>Nutkin Suit</v>
      </c>
      <c r="E240" s="32" t="str">
        <f t="shared" si="45"/>
        <v xml:space="preserve">44640 </v>
      </c>
      <c r="F240" s="32" t="str">
        <f t="shared" si="46"/>
        <v>44640</v>
      </c>
      <c r="S240" s="32">
        <v>239</v>
      </c>
      <c r="T240" s="32">
        <v>-7</v>
      </c>
      <c r="U240" s="32">
        <v>-6</v>
      </c>
      <c r="V240" s="32" t="str">
        <f t="shared" si="47"/>
        <v>11101111</v>
      </c>
    </row>
    <row r="241" spans="1:22">
      <c r="A241" s="32" t="s">
        <v>19891</v>
      </c>
      <c r="B241" s="32">
        <f t="shared" si="42"/>
        <v>10</v>
      </c>
      <c r="C241" s="32">
        <f t="shared" si="43"/>
        <v>18</v>
      </c>
      <c r="D241" s="32" t="str">
        <f t="shared" si="44"/>
        <v>Megalixir</v>
      </c>
      <c r="E241" s="32" t="str">
        <f t="shared" si="45"/>
        <v xml:space="preserve">46000 </v>
      </c>
      <c r="F241" s="32" t="str">
        <f t="shared" si="46"/>
        <v>46000</v>
      </c>
      <c r="S241" s="32">
        <v>240</v>
      </c>
      <c r="U241" s="32">
        <v>-7</v>
      </c>
      <c r="V241" s="32" t="str">
        <f t="shared" si="47"/>
        <v>11110000</v>
      </c>
    </row>
    <row r="242" spans="1:22">
      <c r="A242" s="32" t="s">
        <v>19890</v>
      </c>
      <c r="B242" s="32">
        <f t="shared" si="42"/>
        <v>11</v>
      </c>
      <c r="C242" s="32">
        <f t="shared" si="43"/>
        <v>19</v>
      </c>
      <c r="D242" s="32" t="str">
        <f t="shared" si="44"/>
        <v>Aegis Shld</v>
      </c>
      <c r="E242" s="32" t="str">
        <f t="shared" si="45"/>
        <v xml:space="preserve">46360 </v>
      </c>
      <c r="F242" s="32" t="str">
        <f t="shared" si="46"/>
        <v>46360</v>
      </c>
      <c r="S242" s="32">
        <v>241</v>
      </c>
      <c r="T242" s="32">
        <v>1</v>
      </c>
      <c r="U242" s="32">
        <v>-7</v>
      </c>
      <c r="V242" s="32" t="str">
        <f t="shared" si="47"/>
        <v>11110001</v>
      </c>
    </row>
    <row r="243" spans="1:22">
      <c r="A243" s="32" t="s">
        <v>19889</v>
      </c>
      <c r="B243" s="32">
        <f t="shared" si="42"/>
        <v>13</v>
      </c>
      <c r="C243" s="32">
        <f t="shared" si="43"/>
        <v>21</v>
      </c>
      <c r="D243" s="32" t="str">
        <f t="shared" si="44"/>
        <v>ValiantKnife</v>
      </c>
      <c r="E243" s="32" t="str">
        <f t="shared" si="45"/>
        <v xml:space="preserve">48000 </v>
      </c>
      <c r="F243" s="32" t="str">
        <f t="shared" si="46"/>
        <v>48000</v>
      </c>
      <c r="S243" s="32">
        <v>242</v>
      </c>
      <c r="T243" s="32">
        <v>2</v>
      </c>
      <c r="U243" s="32">
        <v>-7</v>
      </c>
      <c r="V243" s="32" t="str">
        <f t="shared" si="47"/>
        <v>11110010</v>
      </c>
    </row>
    <row r="244" spans="1:22">
      <c r="A244" s="32" t="s">
        <v>19888</v>
      </c>
      <c r="B244" s="32">
        <f t="shared" si="42"/>
        <v>12</v>
      </c>
      <c r="C244" s="32">
        <f t="shared" si="43"/>
        <v>20</v>
      </c>
      <c r="D244" s="32" t="str">
        <f t="shared" si="44"/>
        <v>Force Armor</v>
      </c>
      <c r="E244" s="32" t="str">
        <f t="shared" si="45"/>
        <v xml:space="preserve">48160 </v>
      </c>
      <c r="F244" s="32" t="str">
        <f t="shared" si="46"/>
        <v>48160</v>
      </c>
      <c r="S244" s="32">
        <v>243</v>
      </c>
      <c r="T244" s="32">
        <v>3</v>
      </c>
      <c r="U244" s="32">
        <v>-7</v>
      </c>
      <c r="V244" s="32" t="str">
        <f t="shared" si="47"/>
        <v>11110011</v>
      </c>
    </row>
    <row r="245" spans="1:22">
      <c r="A245" s="32" t="s">
        <v>19887</v>
      </c>
      <c r="B245" s="32">
        <f t="shared" si="42"/>
        <v>10</v>
      </c>
      <c r="C245" s="32">
        <f t="shared" si="43"/>
        <v>18</v>
      </c>
      <c r="D245" s="32" t="str">
        <f t="shared" si="44"/>
        <v>Excalibur</v>
      </c>
      <c r="E245" s="32" t="str">
        <f t="shared" si="45"/>
        <v xml:space="preserve">48400 </v>
      </c>
      <c r="F245" s="32" t="str">
        <f t="shared" si="46"/>
        <v>48400</v>
      </c>
      <c r="S245" s="32">
        <v>244</v>
      </c>
      <c r="T245" s="32">
        <v>4</v>
      </c>
      <c r="U245" s="32">
        <v>-7</v>
      </c>
      <c r="V245" s="32" t="str">
        <f t="shared" si="47"/>
        <v>11110100</v>
      </c>
    </row>
    <row r="246" spans="1:22">
      <c r="A246" s="32" t="s">
        <v>19886</v>
      </c>
      <c r="B246" s="32">
        <f t="shared" si="42"/>
        <v>8</v>
      </c>
      <c r="C246" s="32">
        <f t="shared" si="43"/>
        <v>16</v>
      </c>
      <c r="D246" s="32" t="str">
        <f t="shared" si="44"/>
        <v>Gem Box</v>
      </c>
      <c r="E246" s="32" t="str">
        <f t="shared" si="45"/>
        <v xml:space="preserve">52000 </v>
      </c>
      <c r="F246" s="32" t="str">
        <f t="shared" si="46"/>
        <v>52000</v>
      </c>
      <c r="S246" s="32">
        <v>245</v>
      </c>
      <c r="T246" s="32">
        <v>5</v>
      </c>
      <c r="U246" s="32">
        <v>-7</v>
      </c>
      <c r="V246" s="32" t="str">
        <f t="shared" si="47"/>
        <v>11110101</v>
      </c>
    </row>
    <row r="247" spans="1:22">
      <c r="A247" s="32" t="s">
        <v>19885</v>
      </c>
      <c r="B247" s="32">
        <f t="shared" si="42"/>
        <v>11</v>
      </c>
      <c r="C247" s="32">
        <f t="shared" si="43"/>
        <v>19</v>
      </c>
      <c r="D247" s="32" t="str">
        <f t="shared" si="44"/>
        <v>Force Shld</v>
      </c>
      <c r="E247" s="32" t="str">
        <f t="shared" si="45"/>
        <v xml:space="preserve">52500 </v>
      </c>
      <c r="F247" s="32" t="str">
        <f t="shared" si="46"/>
        <v>52500</v>
      </c>
      <c r="S247" s="32">
        <v>246</v>
      </c>
      <c r="T247" s="32">
        <v>6</v>
      </c>
      <c r="U247" s="32">
        <v>-7</v>
      </c>
      <c r="V247" s="32" t="str">
        <f t="shared" si="47"/>
        <v>11110110</v>
      </c>
    </row>
    <row r="248" spans="1:22">
      <c r="A248" s="32" t="s">
        <v>19884</v>
      </c>
      <c r="B248" s="32">
        <f t="shared" si="42"/>
        <v>12</v>
      </c>
      <c r="C248" s="32">
        <f t="shared" si="43"/>
        <v>20</v>
      </c>
      <c r="D248" s="32" t="str">
        <f t="shared" si="44"/>
        <v>Genji Armor</v>
      </c>
      <c r="E248" s="32" t="str">
        <f t="shared" si="45"/>
        <v xml:space="preserve">52899 </v>
      </c>
      <c r="F248" s="32" t="str">
        <f t="shared" si="46"/>
        <v>52899</v>
      </c>
      <c r="S248" s="32">
        <v>247</v>
      </c>
      <c r="T248" s="32">
        <v>7</v>
      </c>
      <c r="U248" s="32">
        <v>-7</v>
      </c>
      <c r="V248" s="32" t="str">
        <f t="shared" si="47"/>
        <v>11110111</v>
      </c>
    </row>
    <row r="249" spans="1:22">
      <c r="A249" s="32" t="s">
        <v>19883</v>
      </c>
      <c r="B249" s="32">
        <f t="shared" si="42"/>
        <v>13</v>
      </c>
      <c r="C249" s="32">
        <f t="shared" si="43"/>
        <v>17</v>
      </c>
      <c r="D249" s="32" t="str">
        <f t="shared" si="44"/>
        <v>Moogle Charm</v>
      </c>
      <c r="E249" s="32" t="str">
        <f t="shared" si="45"/>
        <v xml:space="preserve">9 </v>
      </c>
      <c r="F249" s="32" t="str">
        <f t="shared" si="46"/>
        <v>55001</v>
      </c>
      <c r="S249" s="32">
        <v>248</v>
      </c>
      <c r="U249" s="32">
        <v>-7</v>
      </c>
      <c r="V249" s="32" t="str">
        <f t="shared" si="47"/>
        <v>11111000</v>
      </c>
    </row>
    <row r="250" spans="1:22">
      <c r="A250" s="32" t="s">
        <v>19882</v>
      </c>
      <c r="B250" s="32">
        <f t="shared" si="42"/>
        <v>11</v>
      </c>
      <c r="C250" s="32">
        <f t="shared" si="43"/>
        <v>19</v>
      </c>
      <c r="D250" s="32" t="str">
        <f t="shared" si="44"/>
        <v>Economizer</v>
      </c>
      <c r="E250" s="32" t="str">
        <f t="shared" si="45"/>
        <v xml:space="preserve">58326 </v>
      </c>
      <c r="F250" s="32" t="str">
        <f t="shared" si="46"/>
        <v>58326</v>
      </c>
      <c r="S250" s="32">
        <v>249</v>
      </c>
      <c r="T250" s="32">
        <v>-1</v>
      </c>
      <c r="U250" s="32">
        <v>-7</v>
      </c>
      <c r="V250" s="32" t="str">
        <f t="shared" si="47"/>
        <v>11111001</v>
      </c>
    </row>
    <row r="251" spans="1:22">
      <c r="A251" s="32" t="s">
        <v>19881</v>
      </c>
      <c r="B251" s="32">
        <f t="shared" si="42"/>
        <v>11</v>
      </c>
      <c r="C251" s="32">
        <f t="shared" si="43"/>
        <v>19</v>
      </c>
      <c r="D251" s="32" t="str">
        <f t="shared" si="44"/>
        <v>Fixed Dice</v>
      </c>
      <c r="E251" s="32" t="str">
        <f t="shared" si="45"/>
        <v xml:space="preserve">59500 </v>
      </c>
      <c r="F251" s="32" t="str">
        <f t="shared" si="46"/>
        <v>59500</v>
      </c>
      <c r="S251" s="32">
        <v>250</v>
      </c>
      <c r="T251" s="32">
        <v>-2</v>
      </c>
      <c r="U251" s="32">
        <v>-7</v>
      </c>
      <c r="V251" s="32" t="str">
        <f t="shared" si="47"/>
        <v>11111010</v>
      </c>
    </row>
    <row r="252" spans="1:22">
      <c r="A252" s="32" t="s">
        <v>19880</v>
      </c>
      <c r="B252" s="32">
        <f t="shared" si="42"/>
        <v>9</v>
      </c>
      <c r="C252" s="32">
        <f t="shared" si="43"/>
        <v>17</v>
      </c>
      <c r="D252" s="32" t="str">
        <f t="shared" si="44"/>
        <v>Illumina</v>
      </c>
      <c r="E252" s="32" t="str">
        <f t="shared" si="45"/>
        <v xml:space="preserve">65535 </v>
      </c>
      <c r="F252" s="32" t="str">
        <f t="shared" si="46"/>
        <v>65535</v>
      </c>
      <c r="S252" s="32">
        <v>251</v>
      </c>
      <c r="T252" s="32">
        <v>-3</v>
      </c>
      <c r="U252" s="32">
        <v>-7</v>
      </c>
      <c r="V252" s="32" t="str">
        <f t="shared" si="47"/>
        <v>11111011</v>
      </c>
    </row>
    <row r="253" spans="1:22">
      <c r="A253" s="32" t="s">
        <v>19879</v>
      </c>
      <c r="B253" s="32">
        <f t="shared" si="42"/>
        <v>9</v>
      </c>
      <c r="C253" s="32">
        <f t="shared" si="43"/>
        <v>17</v>
      </c>
      <c r="D253" s="32" t="str">
        <f t="shared" si="44"/>
        <v>Ragnarok</v>
      </c>
      <c r="E253" s="32" t="str">
        <f t="shared" si="45"/>
        <v xml:space="preserve">65535 </v>
      </c>
      <c r="F253" s="32" t="str">
        <f t="shared" si="46"/>
        <v>65535</v>
      </c>
      <c r="S253" s="32">
        <v>252</v>
      </c>
      <c r="T253" s="32">
        <v>-4</v>
      </c>
      <c r="U253" s="32">
        <v>-7</v>
      </c>
      <c r="V253" s="32" t="str">
        <f t="shared" si="47"/>
        <v>11111100</v>
      </c>
    </row>
    <row r="254" spans="1:22">
      <c r="A254" s="32" t="s">
        <v>19878</v>
      </c>
      <c r="B254" s="32">
        <f t="shared" si="42"/>
        <v>13</v>
      </c>
      <c r="C254" s="32">
        <f t="shared" si="43"/>
        <v>21</v>
      </c>
      <c r="D254" s="32" t="str">
        <f t="shared" si="44"/>
        <v>Paladin Shld</v>
      </c>
      <c r="E254" s="32" t="str">
        <f t="shared" si="45"/>
        <v xml:space="preserve">65535 </v>
      </c>
      <c r="F254" s="32" t="str">
        <f t="shared" si="46"/>
        <v>65535</v>
      </c>
      <c r="S254" s="32">
        <v>253</v>
      </c>
      <c r="T254" s="32">
        <v>-5</v>
      </c>
      <c r="U254" s="32">
        <v>-7</v>
      </c>
      <c r="V254" s="32" t="str">
        <f t="shared" si="47"/>
        <v>11111101</v>
      </c>
    </row>
    <row r="255" spans="1:22">
      <c r="A255" s="32" t="s">
        <v>19877</v>
      </c>
      <c r="B255" s="32">
        <f t="shared" si="42"/>
        <v>9</v>
      </c>
      <c r="C255" s="32">
        <f t="shared" si="43"/>
        <v>17</v>
      </c>
      <c r="D255" s="32" t="str">
        <f t="shared" si="44"/>
        <v>Offering</v>
      </c>
      <c r="E255" s="32" t="str">
        <f t="shared" si="45"/>
        <v xml:space="preserve">65535 </v>
      </c>
      <c r="F255" s="32" t="str">
        <f t="shared" si="46"/>
        <v>65535</v>
      </c>
      <c r="S255" s="32">
        <v>254</v>
      </c>
      <c r="T255" s="32">
        <v>-6</v>
      </c>
      <c r="U255" s="32">
        <v>-7</v>
      </c>
      <c r="V255" s="32" t="str">
        <f t="shared" si="47"/>
        <v>11111110</v>
      </c>
    </row>
    <row r="256" spans="1:22">
      <c r="A256" s="32" t="s">
        <v>19876</v>
      </c>
      <c r="B256" s="32">
        <f t="shared" si="42"/>
        <v>9</v>
      </c>
      <c r="C256" s="32">
        <f t="shared" si="43"/>
        <v>17</v>
      </c>
      <c r="D256" s="32" t="str">
        <f t="shared" si="44"/>
        <v>Exp. Egg</v>
      </c>
      <c r="E256" s="32" t="str">
        <f t="shared" si="45"/>
        <v xml:space="preserve">65535 </v>
      </c>
      <c r="F256" s="32" t="str">
        <f t="shared" si="46"/>
        <v>65535</v>
      </c>
      <c r="S256" s="32">
        <v>255</v>
      </c>
      <c r="T256" s="32">
        <v>-7</v>
      </c>
      <c r="U256" s="32">
        <v>-7</v>
      </c>
      <c r="V256" s="32" t="str">
        <f t="shared" si="47"/>
        <v>11111111</v>
      </c>
    </row>
    <row r="258" spans="1:6">
      <c r="A258" s="32" t="s">
        <v>19875</v>
      </c>
    </row>
    <row r="259" spans="1:6">
      <c r="A259" s="32" t="s">
        <v>19874</v>
      </c>
      <c r="B259" s="32">
        <f t="shared" ref="B259:B322" si="48">FIND(":",A259)</f>
        <v>11</v>
      </c>
      <c r="C259" s="32">
        <f t="shared" ref="C259:C322" si="49">FIND("|",A259)</f>
        <v>17</v>
      </c>
      <c r="D259" s="32" t="str">
        <f t="shared" ref="D259:D322" si="50">MID(A259,1,B259-1)</f>
        <v>Fire Skean</v>
      </c>
      <c r="E259" s="32" t="str">
        <f t="shared" ref="E259:E322" si="51">MID(A259,B259+2,C259-B259-2)</f>
        <v xml:space="preserve">580 </v>
      </c>
      <c r="F259" s="32" t="str">
        <f t="shared" ref="F259:F322" si="52">MID(A259,C259+2,LEN(A259))</f>
        <v>5000</v>
      </c>
    </row>
    <row r="260" spans="1:6">
      <c r="A260" s="32" t="s">
        <v>19873</v>
      </c>
      <c r="B260" s="32">
        <f t="shared" si="48"/>
        <v>11</v>
      </c>
      <c r="C260" s="32">
        <f t="shared" si="49"/>
        <v>17</v>
      </c>
      <c r="D260" s="32" t="str">
        <f t="shared" si="50"/>
        <v>Water Edge</v>
      </c>
      <c r="E260" s="32" t="str">
        <f t="shared" si="51"/>
        <v xml:space="preserve">475 </v>
      </c>
      <c r="F260" s="32" t="str">
        <f t="shared" si="52"/>
        <v>5000</v>
      </c>
    </row>
    <row r="261" spans="1:6">
      <c r="A261" s="32" t="s">
        <v>19872</v>
      </c>
      <c r="B261" s="32">
        <f t="shared" si="48"/>
        <v>10</v>
      </c>
      <c r="C261" s="32">
        <f t="shared" si="49"/>
        <v>16</v>
      </c>
      <c r="D261" s="32" t="str">
        <f t="shared" si="50"/>
        <v>Bolt Edge</v>
      </c>
      <c r="E261" s="32" t="str">
        <f t="shared" si="51"/>
        <v xml:space="preserve">395 </v>
      </c>
      <c r="F261" s="32" t="str">
        <f t="shared" si="52"/>
        <v>5000</v>
      </c>
    </row>
    <row r="262" spans="1:6">
      <c r="A262" s="32" t="s">
        <v>19871</v>
      </c>
      <c r="B262" s="32">
        <f t="shared" si="48"/>
        <v>11</v>
      </c>
      <c r="C262" s="32">
        <f t="shared" si="49"/>
        <v>17</v>
      </c>
      <c r="D262" s="32" t="str">
        <f t="shared" si="50"/>
        <v>Fenix Down</v>
      </c>
      <c r="E262" s="32" t="str">
        <f t="shared" si="51"/>
        <v xml:space="preserve">465 </v>
      </c>
      <c r="F262" s="32" t="str">
        <f t="shared" si="52"/>
        <v>5625</v>
      </c>
    </row>
    <row r="263" spans="1:6">
      <c r="A263" s="32" t="s">
        <v>19870</v>
      </c>
      <c r="B263" s="32">
        <f t="shared" si="48"/>
        <v>9</v>
      </c>
      <c r="C263" s="32">
        <f t="shared" si="49"/>
        <v>15</v>
      </c>
      <c r="D263" s="32" t="str">
        <f t="shared" si="50"/>
        <v>Revivify</v>
      </c>
      <c r="E263" s="32" t="str">
        <f t="shared" si="51"/>
        <v xml:space="preserve">243 </v>
      </c>
      <c r="F263" s="32" t="str">
        <f t="shared" si="52"/>
        <v>5625</v>
      </c>
    </row>
    <row r="264" spans="1:6">
      <c r="A264" s="32" t="s">
        <v>19869</v>
      </c>
      <c r="B264" s="32">
        <f t="shared" si="48"/>
        <v>6</v>
      </c>
      <c r="C264" s="32">
        <f t="shared" si="49"/>
        <v>11</v>
      </c>
      <c r="D264" s="32" t="str">
        <f t="shared" si="50"/>
        <v>Tonic</v>
      </c>
      <c r="E264" s="32" t="str">
        <f t="shared" si="51"/>
        <v xml:space="preserve">41 </v>
      </c>
      <c r="F264" s="32" t="str">
        <f t="shared" si="52"/>
        <v>7500</v>
      </c>
    </row>
    <row r="265" spans="1:6">
      <c r="A265" s="32" t="s">
        <v>19868</v>
      </c>
      <c r="B265" s="32">
        <f t="shared" si="48"/>
        <v>7</v>
      </c>
      <c r="C265" s="32">
        <f t="shared" si="49"/>
        <v>13</v>
      </c>
      <c r="D265" s="32" t="str">
        <f t="shared" si="50"/>
        <v>Potion</v>
      </c>
      <c r="E265" s="32" t="str">
        <f t="shared" si="51"/>
        <v xml:space="preserve">276 </v>
      </c>
      <c r="F265" s="32" t="str">
        <f t="shared" si="52"/>
        <v>7500</v>
      </c>
    </row>
    <row r="266" spans="1:6">
      <c r="A266" s="32" t="s">
        <v>19867</v>
      </c>
      <c r="B266" s="32">
        <f t="shared" si="48"/>
        <v>11</v>
      </c>
      <c r="C266" s="32">
        <f t="shared" si="49"/>
        <v>17</v>
      </c>
      <c r="D266" s="32" t="str">
        <f t="shared" si="50"/>
        <v>Dried Meat</v>
      </c>
      <c r="E266" s="32" t="str">
        <f t="shared" si="51"/>
        <v xml:space="preserve">168 </v>
      </c>
      <c r="F266" s="32" t="str">
        <f t="shared" si="52"/>
        <v>7500</v>
      </c>
    </row>
    <row r="267" spans="1:6">
      <c r="A267" s="32" t="s">
        <v>19866</v>
      </c>
      <c r="B267" s="32">
        <f t="shared" si="48"/>
        <v>11</v>
      </c>
      <c r="C267" s="32">
        <f t="shared" si="49"/>
        <v>17</v>
      </c>
      <c r="D267" s="32" t="str">
        <f t="shared" si="50"/>
        <v>Inviz Edge</v>
      </c>
      <c r="E267" s="32" t="str">
        <f t="shared" si="51"/>
        <v xml:space="preserve">208 </v>
      </c>
      <c r="F267" s="32" t="str">
        <f t="shared" si="52"/>
        <v>10000</v>
      </c>
    </row>
    <row r="268" spans="1:6">
      <c r="A268" s="32" t="s">
        <v>19865</v>
      </c>
      <c r="B268" s="32">
        <f t="shared" si="48"/>
        <v>12</v>
      </c>
      <c r="C268" s="32">
        <f t="shared" si="49"/>
        <v>18</v>
      </c>
      <c r="D268" s="32" t="str">
        <f t="shared" si="50"/>
        <v>Shadow Edge</v>
      </c>
      <c r="E268" s="32" t="str">
        <f t="shared" si="51"/>
        <v xml:space="preserve">388 </v>
      </c>
      <c r="F268" s="32" t="str">
        <f t="shared" si="52"/>
        <v>10000</v>
      </c>
    </row>
    <row r="269" spans="1:6">
      <c r="A269" s="32" t="s">
        <v>19864</v>
      </c>
      <c r="B269" s="32">
        <f t="shared" si="48"/>
        <v>12</v>
      </c>
      <c r="C269" s="32">
        <f t="shared" si="49"/>
        <v>16</v>
      </c>
      <c r="D269" s="32" t="str">
        <f t="shared" si="50"/>
        <v>Rename Card</v>
      </c>
      <c r="E269" s="32" t="str">
        <f t="shared" si="51"/>
        <v xml:space="preserve">8 </v>
      </c>
      <c r="F269" s="32" t="str">
        <f t="shared" si="52"/>
        <v>10000</v>
      </c>
    </row>
    <row r="270" spans="1:6">
      <c r="A270" s="32" t="s">
        <v>19863</v>
      </c>
      <c r="B270" s="32">
        <f t="shared" si="48"/>
        <v>9</v>
      </c>
      <c r="C270" s="32">
        <f t="shared" si="49"/>
        <v>16</v>
      </c>
      <c r="D270" s="32" t="str">
        <f t="shared" si="50"/>
        <v>X-Potion</v>
      </c>
      <c r="E270" s="32" t="str">
        <f t="shared" si="51"/>
        <v xml:space="preserve">5500 </v>
      </c>
      <c r="F270" s="32" t="str">
        <f t="shared" si="52"/>
        <v>10000</v>
      </c>
    </row>
    <row r="271" spans="1:6">
      <c r="A271" s="32" t="s">
        <v>19862</v>
      </c>
      <c r="B271" s="32">
        <f t="shared" si="48"/>
        <v>9</v>
      </c>
      <c r="C271" s="32">
        <f t="shared" si="49"/>
        <v>14</v>
      </c>
      <c r="D271" s="32" t="str">
        <f t="shared" si="50"/>
        <v>Antidote</v>
      </c>
      <c r="E271" s="32" t="str">
        <f t="shared" si="51"/>
        <v xml:space="preserve">42 </v>
      </c>
      <c r="F271" s="32" t="str">
        <f t="shared" si="52"/>
        <v>10000</v>
      </c>
    </row>
    <row r="272" spans="1:6">
      <c r="A272" s="32" t="s">
        <v>19861</v>
      </c>
      <c r="B272" s="32">
        <f t="shared" si="48"/>
        <v>8</v>
      </c>
      <c r="C272" s="32">
        <f t="shared" si="49"/>
        <v>13</v>
      </c>
      <c r="D272" s="32" t="str">
        <f t="shared" si="50"/>
        <v>Eyedrop</v>
      </c>
      <c r="E272" s="32" t="str">
        <f t="shared" si="51"/>
        <v xml:space="preserve">58 </v>
      </c>
      <c r="F272" s="32" t="str">
        <f t="shared" si="52"/>
        <v>10000</v>
      </c>
    </row>
    <row r="273" spans="1:6">
      <c r="A273" s="32" t="s">
        <v>19860</v>
      </c>
      <c r="B273" s="32">
        <f t="shared" si="48"/>
        <v>5</v>
      </c>
      <c r="C273" s="32">
        <f t="shared" si="49"/>
        <v>11</v>
      </c>
      <c r="D273" s="32" t="str">
        <f t="shared" si="50"/>
        <v>Soft</v>
      </c>
      <c r="E273" s="32" t="str">
        <f t="shared" si="51"/>
        <v xml:space="preserve">236 </v>
      </c>
      <c r="F273" s="32" t="str">
        <f t="shared" si="52"/>
        <v>10000</v>
      </c>
    </row>
    <row r="274" spans="1:6">
      <c r="A274" s="32" t="s">
        <v>19859</v>
      </c>
      <c r="B274" s="32">
        <f t="shared" si="48"/>
        <v>7</v>
      </c>
      <c r="C274" s="32">
        <f t="shared" si="49"/>
        <v>13</v>
      </c>
      <c r="D274" s="32" t="str">
        <f t="shared" si="50"/>
        <v>Remedy</v>
      </c>
      <c r="E274" s="32" t="str">
        <f t="shared" si="51"/>
        <v xml:space="preserve">870 </v>
      </c>
      <c r="F274" s="32" t="str">
        <f t="shared" si="52"/>
        <v>10000</v>
      </c>
    </row>
    <row r="275" spans="1:6">
      <c r="A275" s="32" t="s">
        <v>19858</v>
      </c>
      <c r="B275" s="32">
        <f t="shared" si="48"/>
        <v>13</v>
      </c>
      <c r="C275" s="32">
        <f t="shared" si="49"/>
        <v>19</v>
      </c>
      <c r="D275" s="32" t="str">
        <f t="shared" si="50"/>
        <v>Green Cherry</v>
      </c>
      <c r="E275" s="32" t="str">
        <f t="shared" si="51"/>
        <v xml:space="preserve">177 </v>
      </c>
      <c r="F275" s="32" t="str">
        <f t="shared" si="52"/>
        <v>10000</v>
      </c>
    </row>
    <row r="276" spans="1:6">
      <c r="A276" s="32" t="s">
        <v>19857</v>
      </c>
      <c r="B276" s="32">
        <f t="shared" si="48"/>
        <v>9</v>
      </c>
      <c r="C276" s="32">
        <f t="shared" si="49"/>
        <v>16</v>
      </c>
      <c r="D276" s="32" t="str">
        <f t="shared" si="50"/>
        <v>Magicite</v>
      </c>
      <c r="E276" s="32" t="str">
        <f t="shared" si="51"/>
        <v xml:space="preserve">2450 </v>
      </c>
      <c r="F276" s="32" t="str">
        <f t="shared" si="52"/>
        <v>10000</v>
      </c>
    </row>
    <row r="277" spans="1:6">
      <c r="A277" s="32" t="s">
        <v>19856</v>
      </c>
      <c r="B277" s="32">
        <f t="shared" si="48"/>
        <v>11</v>
      </c>
      <c r="C277" s="32">
        <f t="shared" si="49"/>
        <v>19</v>
      </c>
      <c r="D277" s="32" t="str">
        <f t="shared" si="50"/>
        <v>Super Ball</v>
      </c>
      <c r="E277" s="32" t="str">
        <f t="shared" si="51"/>
        <v xml:space="preserve">11299 </v>
      </c>
      <c r="F277" s="32" t="str">
        <f t="shared" si="52"/>
        <v>10000</v>
      </c>
    </row>
    <row r="278" spans="1:6">
      <c r="A278" s="32" t="s">
        <v>19855</v>
      </c>
      <c r="B278" s="32">
        <f t="shared" si="48"/>
        <v>12</v>
      </c>
      <c r="C278" s="32">
        <f t="shared" si="49"/>
        <v>18</v>
      </c>
      <c r="D278" s="32" t="str">
        <f t="shared" si="50"/>
        <v>Echo Screen</v>
      </c>
      <c r="E278" s="32" t="str">
        <f t="shared" si="51"/>
        <v xml:space="preserve">129 </v>
      </c>
      <c r="F278" s="32" t="str">
        <f t="shared" si="52"/>
        <v>10000</v>
      </c>
    </row>
    <row r="279" spans="1:6">
      <c r="A279" s="32" t="s">
        <v>19854</v>
      </c>
      <c r="B279" s="32">
        <f t="shared" si="48"/>
        <v>11</v>
      </c>
      <c r="C279" s="32">
        <f t="shared" si="49"/>
        <v>17</v>
      </c>
      <c r="D279" s="32" t="str">
        <f t="shared" si="50"/>
        <v>Smoke Bomb</v>
      </c>
      <c r="E279" s="32" t="str">
        <f t="shared" si="51"/>
        <v xml:space="preserve">237 </v>
      </c>
      <c r="F279" s="32" t="str">
        <f t="shared" si="52"/>
        <v>10000</v>
      </c>
    </row>
    <row r="280" spans="1:6">
      <c r="A280" s="32" t="s">
        <v>19853</v>
      </c>
      <c r="B280" s="32">
        <f t="shared" si="48"/>
        <v>11</v>
      </c>
      <c r="C280" s="32">
        <f t="shared" si="49"/>
        <v>17</v>
      </c>
      <c r="D280" s="32" t="str">
        <f t="shared" si="50"/>
        <v>Warp Stone</v>
      </c>
      <c r="E280" s="32" t="str">
        <f t="shared" si="51"/>
        <v xml:space="preserve">721 </v>
      </c>
      <c r="F280" s="32" t="str">
        <f t="shared" si="52"/>
        <v>10000</v>
      </c>
    </row>
    <row r="281" spans="1:6">
      <c r="A281" s="32" t="s">
        <v>19852</v>
      </c>
      <c r="B281" s="32">
        <f t="shared" si="48"/>
        <v>9</v>
      </c>
      <c r="C281" s="32">
        <f t="shared" si="49"/>
        <v>16</v>
      </c>
      <c r="D281" s="32" t="str">
        <f t="shared" si="50"/>
        <v>Tincture</v>
      </c>
      <c r="E281" s="32" t="str">
        <f t="shared" si="51"/>
        <v xml:space="preserve">1860 </v>
      </c>
      <c r="F281" s="32" t="str">
        <f t="shared" si="52"/>
        <v>12500</v>
      </c>
    </row>
    <row r="282" spans="1:6">
      <c r="A282" s="32" t="s">
        <v>19851</v>
      </c>
      <c r="B282" s="32">
        <f t="shared" si="48"/>
        <v>6</v>
      </c>
      <c r="C282" s="32">
        <f t="shared" si="49"/>
        <v>13</v>
      </c>
      <c r="D282" s="32" t="str">
        <f t="shared" si="50"/>
        <v>Ether</v>
      </c>
      <c r="E282" s="32" t="str">
        <f t="shared" si="51"/>
        <v xml:space="preserve">5400 </v>
      </c>
      <c r="F282" s="32" t="str">
        <f t="shared" si="52"/>
        <v>12500</v>
      </c>
    </row>
    <row r="283" spans="1:6">
      <c r="A283" s="32" t="s">
        <v>19850</v>
      </c>
      <c r="B283" s="32">
        <f t="shared" si="48"/>
        <v>9</v>
      </c>
      <c r="C283" s="32">
        <f t="shared" si="49"/>
        <v>17</v>
      </c>
      <c r="D283" s="32" t="str">
        <f t="shared" si="50"/>
        <v>Titanium</v>
      </c>
      <c r="E283" s="32" t="str">
        <f t="shared" si="51"/>
        <v xml:space="preserve">11200 </v>
      </c>
      <c r="F283" s="32" t="str">
        <f t="shared" si="52"/>
        <v>14200</v>
      </c>
    </row>
    <row r="284" spans="1:6">
      <c r="A284" s="32" t="s">
        <v>19849</v>
      </c>
      <c r="B284" s="32">
        <f t="shared" si="48"/>
        <v>12</v>
      </c>
      <c r="C284" s="32">
        <f t="shared" si="49"/>
        <v>18</v>
      </c>
      <c r="D284" s="32" t="str">
        <f t="shared" si="50"/>
        <v>Cursed Ring</v>
      </c>
      <c r="E284" s="32" t="str">
        <f t="shared" si="51"/>
        <v xml:space="preserve">750 </v>
      </c>
      <c r="F284" s="32" t="str">
        <f t="shared" si="52"/>
        <v>19999</v>
      </c>
    </row>
    <row r="285" spans="1:6">
      <c r="A285" s="32" t="s">
        <v>19848</v>
      </c>
      <c r="B285" s="32">
        <f t="shared" si="48"/>
        <v>12</v>
      </c>
      <c r="C285" s="32">
        <f t="shared" si="49"/>
        <v>20</v>
      </c>
      <c r="D285" s="32" t="str">
        <f t="shared" si="50"/>
        <v>Imp's Armor</v>
      </c>
      <c r="E285" s="32" t="str">
        <f t="shared" si="51"/>
        <v xml:space="preserve">18750 </v>
      </c>
      <c r="F285" s="32" t="str">
        <f t="shared" si="52"/>
        <v>20000</v>
      </c>
    </row>
    <row r="286" spans="1:6">
      <c r="A286" s="32" t="s">
        <v>19847</v>
      </c>
      <c r="B286" s="32">
        <f t="shared" si="48"/>
        <v>8</v>
      </c>
      <c r="C286" s="32">
        <f t="shared" si="49"/>
        <v>16</v>
      </c>
      <c r="D286" s="32" t="str">
        <f t="shared" si="50"/>
        <v>X-Ether</v>
      </c>
      <c r="E286" s="32" t="str">
        <f t="shared" si="51"/>
        <v xml:space="preserve">14640 </v>
      </c>
      <c r="F286" s="32" t="str">
        <f t="shared" si="52"/>
        <v>20000</v>
      </c>
    </row>
    <row r="287" spans="1:6">
      <c r="A287" s="32" t="s">
        <v>19846</v>
      </c>
      <c r="B287" s="32">
        <f t="shared" si="48"/>
        <v>9</v>
      </c>
      <c r="C287" s="32">
        <f t="shared" si="49"/>
        <v>17</v>
      </c>
      <c r="D287" s="32" t="str">
        <f t="shared" si="50"/>
        <v>Thornlet</v>
      </c>
      <c r="E287" s="32" t="str">
        <f t="shared" si="51"/>
        <v xml:space="preserve">16150 </v>
      </c>
      <c r="F287" s="32" t="str">
        <f t="shared" si="52"/>
        <v>23802</v>
      </c>
    </row>
    <row r="288" spans="1:6">
      <c r="A288" s="32" t="s">
        <v>19845</v>
      </c>
      <c r="B288" s="32">
        <f t="shared" si="48"/>
        <v>13</v>
      </c>
      <c r="C288" s="32">
        <f t="shared" si="49"/>
        <v>19</v>
      </c>
      <c r="D288" s="32" t="str">
        <f t="shared" si="50"/>
        <v>NoiseBlaster</v>
      </c>
      <c r="E288" s="32" t="str">
        <f t="shared" si="51"/>
        <v xml:space="preserve">400 </v>
      </c>
      <c r="F288" s="32" t="str">
        <f t="shared" si="52"/>
        <v>24995</v>
      </c>
    </row>
    <row r="289" spans="1:6">
      <c r="A289" s="32" t="s">
        <v>19844</v>
      </c>
      <c r="B289" s="32">
        <f t="shared" si="48"/>
        <v>13</v>
      </c>
      <c r="C289" s="32">
        <f t="shared" si="49"/>
        <v>19</v>
      </c>
      <c r="D289" s="32" t="str">
        <f t="shared" si="50"/>
        <v>AutoCrossbow</v>
      </c>
      <c r="E289" s="32" t="str">
        <f t="shared" si="51"/>
        <v xml:space="preserve">252 </v>
      </c>
      <c r="F289" s="32" t="str">
        <f t="shared" si="52"/>
        <v>24995</v>
      </c>
    </row>
    <row r="290" spans="1:6">
      <c r="A290" s="32" t="s">
        <v>19843</v>
      </c>
      <c r="B290" s="32">
        <f t="shared" si="48"/>
        <v>11</v>
      </c>
      <c r="C290" s="32">
        <f t="shared" si="49"/>
        <v>18</v>
      </c>
      <c r="D290" s="32" t="str">
        <f t="shared" si="50"/>
        <v>Jewel Ring</v>
      </c>
      <c r="E290" s="32" t="str">
        <f t="shared" si="51"/>
        <v xml:space="preserve">1080 </v>
      </c>
      <c r="F290" s="32" t="str">
        <f t="shared" si="52"/>
        <v>24995</v>
      </c>
    </row>
    <row r="291" spans="1:6">
      <c r="A291" s="32" t="s">
        <v>19842</v>
      </c>
      <c r="B291" s="32">
        <f t="shared" si="48"/>
        <v>13</v>
      </c>
      <c r="C291" s="32">
        <f t="shared" si="49"/>
        <v>19</v>
      </c>
      <c r="D291" s="32" t="str">
        <f t="shared" si="50"/>
        <v>MithrilGlove</v>
      </c>
      <c r="E291" s="32" t="str">
        <f t="shared" si="51"/>
        <v xml:space="preserve">679 </v>
      </c>
      <c r="F291" s="32" t="str">
        <f t="shared" si="52"/>
        <v>24995</v>
      </c>
    </row>
    <row r="292" spans="1:6">
      <c r="A292" s="32" t="s">
        <v>19841</v>
      </c>
      <c r="B292" s="32">
        <f t="shared" si="48"/>
        <v>13</v>
      </c>
      <c r="C292" s="32">
        <f t="shared" si="49"/>
        <v>20</v>
      </c>
      <c r="D292" s="32" t="str">
        <f t="shared" si="50"/>
        <v>Czarina Ring</v>
      </c>
      <c r="E292" s="32" t="str">
        <f t="shared" si="51"/>
        <v xml:space="preserve">2730 </v>
      </c>
      <c r="F292" s="32" t="str">
        <f t="shared" si="52"/>
        <v>24995</v>
      </c>
    </row>
    <row r="293" spans="1:6">
      <c r="A293" s="32" t="s">
        <v>19840</v>
      </c>
      <c r="B293" s="32">
        <f t="shared" si="48"/>
        <v>6</v>
      </c>
      <c r="C293" s="32">
        <f t="shared" si="49"/>
        <v>13</v>
      </c>
      <c r="D293" s="32" t="str">
        <f t="shared" si="50"/>
        <v>Beads</v>
      </c>
      <c r="E293" s="32" t="str">
        <f t="shared" si="51"/>
        <v xml:space="preserve">4080 </v>
      </c>
      <c r="F293" s="32" t="str">
        <f t="shared" si="52"/>
        <v>24995</v>
      </c>
    </row>
    <row r="294" spans="1:6">
      <c r="A294" s="32" t="s">
        <v>19839</v>
      </c>
      <c r="B294" s="32">
        <f t="shared" si="48"/>
        <v>11</v>
      </c>
      <c r="C294" s="32">
        <f t="shared" si="49"/>
        <v>18</v>
      </c>
      <c r="D294" s="32" t="str">
        <f t="shared" si="50"/>
        <v>Back Guard</v>
      </c>
      <c r="E294" s="32" t="str">
        <f t="shared" si="51"/>
        <v xml:space="preserve">8610 </v>
      </c>
      <c r="F294" s="32" t="str">
        <f t="shared" si="52"/>
        <v>24995</v>
      </c>
    </row>
    <row r="295" spans="1:6">
      <c r="A295" s="32" t="s">
        <v>19838</v>
      </c>
      <c r="B295" s="32">
        <f t="shared" si="48"/>
        <v>6</v>
      </c>
      <c r="C295" s="32">
        <f t="shared" si="49"/>
        <v>12</v>
      </c>
      <c r="D295" s="32" t="str">
        <f t="shared" si="50"/>
        <v>Flash</v>
      </c>
      <c r="E295" s="32" t="str">
        <f t="shared" si="51"/>
        <v xml:space="preserve">800 </v>
      </c>
      <c r="F295" s="32" t="str">
        <f t="shared" si="52"/>
        <v>24996</v>
      </c>
    </row>
    <row r="296" spans="1:6">
      <c r="A296" s="32" t="s">
        <v>19837</v>
      </c>
      <c r="B296" s="32">
        <f t="shared" si="48"/>
        <v>11</v>
      </c>
      <c r="C296" s="32">
        <f t="shared" si="49"/>
        <v>18</v>
      </c>
      <c r="D296" s="32" t="str">
        <f t="shared" si="50"/>
        <v>White Cape</v>
      </c>
      <c r="E296" s="32" t="str">
        <f t="shared" si="51"/>
        <v xml:space="preserve">5350 </v>
      </c>
      <c r="F296" s="32" t="str">
        <f t="shared" si="52"/>
        <v>24996</v>
      </c>
    </row>
    <row r="297" spans="1:6">
      <c r="A297" s="32" t="s">
        <v>19836</v>
      </c>
      <c r="B297" s="32">
        <f t="shared" si="48"/>
        <v>12</v>
      </c>
      <c r="C297" s="32">
        <f t="shared" si="49"/>
        <v>19</v>
      </c>
      <c r="D297" s="32" t="str">
        <f t="shared" si="50"/>
        <v>Zephyr Cape</v>
      </c>
      <c r="E297" s="32" t="str">
        <f t="shared" si="51"/>
        <v xml:space="preserve">6650 </v>
      </c>
      <c r="F297" s="32" t="str">
        <f t="shared" si="52"/>
        <v>24996</v>
      </c>
    </row>
    <row r="298" spans="1:6">
      <c r="A298" s="32" t="s">
        <v>19835</v>
      </c>
      <c r="B298" s="32">
        <f t="shared" si="48"/>
        <v>13</v>
      </c>
      <c r="C298" s="32">
        <f t="shared" si="49"/>
        <v>20</v>
      </c>
      <c r="D298" s="32" t="str">
        <f t="shared" si="50"/>
        <v>Charm Bangle</v>
      </c>
      <c r="E298" s="32" t="str">
        <f t="shared" si="51"/>
        <v xml:space="preserve">8100 </v>
      </c>
      <c r="F298" s="32" t="str">
        <f t="shared" si="52"/>
        <v>24996</v>
      </c>
    </row>
    <row r="299" spans="1:6">
      <c r="A299" s="32" t="s">
        <v>19834</v>
      </c>
      <c r="B299" s="32">
        <f t="shared" si="48"/>
        <v>13</v>
      </c>
      <c r="C299" s="32">
        <f t="shared" si="49"/>
        <v>20</v>
      </c>
      <c r="D299" s="32" t="str">
        <f t="shared" si="50"/>
        <v>DragoonBoots</v>
      </c>
      <c r="E299" s="32" t="str">
        <f t="shared" si="51"/>
        <v xml:space="preserve">8370 </v>
      </c>
      <c r="F299" s="32" t="str">
        <f t="shared" si="52"/>
        <v>24997</v>
      </c>
    </row>
    <row r="300" spans="1:6">
      <c r="A300" s="32" t="s">
        <v>19833</v>
      </c>
      <c r="B300" s="32">
        <f t="shared" si="48"/>
        <v>13</v>
      </c>
      <c r="C300" s="32">
        <f t="shared" si="49"/>
        <v>21</v>
      </c>
      <c r="D300" s="32" t="str">
        <f t="shared" si="50"/>
        <v>Gold Hairpin</v>
      </c>
      <c r="E300" s="32" t="str">
        <f t="shared" si="51"/>
        <v xml:space="preserve">16920 </v>
      </c>
      <c r="F300" s="32" t="str">
        <f t="shared" si="52"/>
        <v>24997</v>
      </c>
    </row>
    <row r="301" spans="1:6">
      <c r="A301" s="32" t="s">
        <v>19832</v>
      </c>
      <c r="B301" s="32">
        <f t="shared" si="48"/>
        <v>12</v>
      </c>
      <c r="C301" s="32">
        <f t="shared" si="49"/>
        <v>19</v>
      </c>
      <c r="D301" s="32" t="str">
        <f t="shared" si="50"/>
        <v>Hyper Wrist</v>
      </c>
      <c r="E301" s="32" t="str">
        <f t="shared" si="51"/>
        <v xml:space="preserve">7520 </v>
      </c>
      <c r="F301" s="32" t="str">
        <f t="shared" si="52"/>
        <v>24997</v>
      </c>
    </row>
    <row r="302" spans="1:6">
      <c r="A302" s="32" t="s">
        <v>19831</v>
      </c>
      <c r="B302" s="32">
        <f t="shared" si="48"/>
        <v>10</v>
      </c>
      <c r="C302" s="32">
        <f t="shared" si="49"/>
        <v>17</v>
      </c>
      <c r="D302" s="32" t="str">
        <f t="shared" si="50"/>
        <v>Coin Toss</v>
      </c>
      <c r="E302" s="32" t="str">
        <f t="shared" si="51"/>
        <v xml:space="preserve">7800 </v>
      </c>
      <c r="F302" s="32" t="str">
        <f t="shared" si="52"/>
        <v>24997</v>
      </c>
    </row>
    <row r="303" spans="1:6">
      <c r="A303" s="32" t="s">
        <v>19830</v>
      </c>
      <c r="B303" s="32">
        <f t="shared" si="48"/>
        <v>11</v>
      </c>
      <c r="C303" s="32">
        <f t="shared" si="49"/>
        <v>18</v>
      </c>
      <c r="D303" s="32" t="str">
        <f t="shared" si="50"/>
        <v>Peace Ring</v>
      </c>
      <c r="E303" s="32" t="str">
        <f t="shared" si="51"/>
        <v xml:space="preserve">2790 </v>
      </c>
      <c r="F303" s="32" t="str">
        <f t="shared" si="52"/>
        <v>24998</v>
      </c>
    </row>
    <row r="304" spans="1:6">
      <c r="A304" s="32" t="s">
        <v>19829</v>
      </c>
      <c r="B304" s="32">
        <f t="shared" si="48"/>
        <v>10</v>
      </c>
      <c r="C304" s="32">
        <f t="shared" si="49"/>
        <v>17</v>
      </c>
      <c r="D304" s="32" t="str">
        <f t="shared" si="50"/>
        <v>Rage Ring</v>
      </c>
      <c r="E304" s="32" t="str">
        <f t="shared" si="51"/>
        <v xml:space="preserve">9225 </v>
      </c>
      <c r="F304" s="32" t="str">
        <f t="shared" si="52"/>
        <v>24998</v>
      </c>
    </row>
    <row r="305" spans="1:6">
      <c r="A305" s="32" t="s">
        <v>19828</v>
      </c>
      <c r="B305" s="32">
        <f t="shared" si="48"/>
        <v>11</v>
      </c>
      <c r="C305" s="32">
        <f t="shared" si="49"/>
        <v>17</v>
      </c>
      <c r="D305" s="32" t="str">
        <f t="shared" si="50"/>
        <v>Relic Ring</v>
      </c>
      <c r="E305" s="32" t="str">
        <f t="shared" si="51"/>
        <v xml:space="preserve">750 </v>
      </c>
      <c r="F305" s="32" t="str">
        <f t="shared" si="52"/>
        <v>24998</v>
      </c>
    </row>
    <row r="306" spans="1:6">
      <c r="A306" s="32" t="s">
        <v>19827</v>
      </c>
      <c r="B306" s="32">
        <f t="shared" si="48"/>
        <v>9</v>
      </c>
      <c r="C306" s="32">
        <f t="shared" si="49"/>
        <v>16</v>
      </c>
      <c r="D306" s="32" t="str">
        <f t="shared" si="50"/>
        <v>Gauntlet</v>
      </c>
      <c r="E306" s="32" t="str">
        <f t="shared" si="51"/>
        <v xml:space="preserve">4850 </v>
      </c>
      <c r="F306" s="32" t="str">
        <f t="shared" si="52"/>
        <v>24999</v>
      </c>
    </row>
    <row r="307" spans="1:6">
      <c r="A307" s="32" t="s">
        <v>19826</v>
      </c>
      <c r="B307" s="32">
        <f t="shared" si="48"/>
        <v>13</v>
      </c>
      <c r="C307" s="32">
        <f t="shared" si="49"/>
        <v>20</v>
      </c>
      <c r="D307" s="32" t="str">
        <f t="shared" si="50"/>
        <v>Sprint Shoes</v>
      </c>
      <c r="E307" s="32" t="str">
        <f t="shared" si="51"/>
        <v xml:space="preserve">1350 </v>
      </c>
      <c r="F307" s="32" t="str">
        <f t="shared" si="52"/>
        <v>24999</v>
      </c>
    </row>
    <row r="308" spans="1:6">
      <c r="A308" s="32" t="s">
        <v>19825</v>
      </c>
      <c r="B308" s="32">
        <f t="shared" si="48"/>
        <v>12</v>
      </c>
      <c r="C308" s="32">
        <f t="shared" si="49"/>
        <v>19</v>
      </c>
      <c r="D308" s="32" t="str">
        <f t="shared" si="50"/>
        <v>Debilitator</v>
      </c>
      <c r="E308" s="32" t="str">
        <f t="shared" si="51"/>
        <v xml:space="preserve">6250 </v>
      </c>
      <c r="F308" s="32" t="str">
        <f t="shared" si="52"/>
        <v>25000</v>
      </c>
    </row>
    <row r="309" spans="1:6">
      <c r="A309" s="32" t="s">
        <v>19824</v>
      </c>
      <c r="B309" s="32">
        <f t="shared" si="48"/>
        <v>6</v>
      </c>
      <c r="C309" s="32">
        <f t="shared" si="49"/>
        <v>13</v>
      </c>
      <c r="D309" s="32" t="str">
        <f t="shared" si="50"/>
        <v>Drill</v>
      </c>
      <c r="E309" s="32" t="str">
        <f t="shared" si="51"/>
        <v xml:space="preserve">2850 </v>
      </c>
      <c r="F309" s="32" t="str">
        <f t="shared" si="52"/>
        <v>25000</v>
      </c>
    </row>
    <row r="310" spans="1:6">
      <c r="A310" s="32" t="s">
        <v>19823</v>
      </c>
      <c r="B310" s="32">
        <f t="shared" si="48"/>
        <v>7</v>
      </c>
      <c r="C310" s="32">
        <f t="shared" si="49"/>
        <v>15</v>
      </c>
      <c r="D310" s="32" t="str">
        <f t="shared" si="50"/>
        <v>Ribbon</v>
      </c>
      <c r="E310" s="32" t="str">
        <f t="shared" si="51"/>
        <v xml:space="preserve">30240 </v>
      </c>
      <c r="F310" s="32" t="str">
        <f t="shared" si="52"/>
        <v>25000</v>
      </c>
    </row>
    <row r="311" spans="1:6">
      <c r="A311" s="32" t="s">
        <v>19822</v>
      </c>
      <c r="B311" s="32">
        <f t="shared" si="48"/>
        <v>7</v>
      </c>
      <c r="C311" s="32">
        <f t="shared" si="49"/>
        <v>15</v>
      </c>
      <c r="D311" s="32" t="str">
        <f t="shared" si="50"/>
        <v>Elixir</v>
      </c>
      <c r="E311" s="32" t="str">
        <f t="shared" si="51"/>
        <v xml:space="preserve">20200 </v>
      </c>
      <c r="F311" s="32" t="str">
        <f t="shared" si="52"/>
        <v>25000</v>
      </c>
    </row>
    <row r="312" spans="1:6">
      <c r="A312" s="32" t="s">
        <v>19821</v>
      </c>
      <c r="B312" s="32">
        <f t="shared" si="48"/>
        <v>13</v>
      </c>
      <c r="C312" s="32">
        <f t="shared" si="49"/>
        <v>19</v>
      </c>
      <c r="D312" s="32" t="str">
        <f t="shared" si="50"/>
        <v>Sleeping Bag</v>
      </c>
      <c r="E312" s="32" t="str">
        <f t="shared" si="51"/>
        <v xml:space="preserve">455 </v>
      </c>
      <c r="F312" s="32" t="str">
        <f t="shared" si="52"/>
        <v>25000</v>
      </c>
    </row>
    <row r="313" spans="1:6">
      <c r="A313" s="32" t="s">
        <v>19820</v>
      </c>
      <c r="B313" s="32">
        <f t="shared" si="48"/>
        <v>5</v>
      </c>
      <c r="C313" s="32">
        <f t="shared" si="49"/>
        <v>12</v>
      </c>
      <c r="D313" s="32" t="str">
        <f t="shared" si="50"/>
        <v>Tent</v>
      </c>
      <c r="E313" s="32" t="str">
        <f t="shared" si="51"/>
        <v xml:space="preserve">1020 </v>
      </c>
      <c r="F313" s="32" t="str">
        <f t="shared" si="52"/>
        <v>25000</v>
      </c>
    </row>
    <row r="314" spans="1:6">
      <c r="A314" s="32" t="s">
        <v>19819</v>
      </c>
      <c r="B314" s="32">
        <f t="shared" si="48"/>
        <v>8</v>
      </c>
      <c r="C314" s="32">
        <f t="shared" si="49"/>
        <v>14</v>
      </c>
      <c r="D314" s="32" t="str">
        <f t="shared" si="50"/>
        <v>Goggles</v>
      </c>
      <c r="E314" s="32" t="str">
        <f t="shared" si="51"/>
        <v xml:space="preserve">425 </v>
      </c>
      <c r="F314" s="32" t="str">
        <f t="shared" si="52"/>
        <v>25001</v>
      </c>
    </row>
    <row r="315" spans="1:6">
      <c r="A315" s="32" t="s">
        <v>19818</v>
      </c>
      <c r="B315" s="32">
        <f t="shared" si="48"/>
        <v>12</v>
      </c>
      <c r="C315" s="32">
        <f t="shared" si="49"/>
        <v>19</v>
      </c>
      <c r="D315" s="32" t="str">
        <f t="shared" si="50"/>
        <v>Thief Glove</v>
      </c>
      <c r="E315" s="32" t="str">
        <f t="shared" si="51"/>
        <v xml:space="preserve">5950 </v>
      </c>
      <c r="F315" s="32" t="str">
        <f t="shared" si="52"/>
        <v>25001</v>
      </c>
    </row>
    <row r="316" spans="1:6">
      <c r="A316" s="32" t="s">
        <v>19817</v>
      </c>
      <c r="B316" s="32">
        <f t="shared" si="48"/>
        <v>13</v>
      </c>
      <c r="C316" s="32">
        <f t="shared" si="49"/>
        <v>21</v>
      </c>
      <c r="D316" s="32" t="str">
        <f t="shared" si="50"/>
        <v>Memento Ring</v>
      </c>
      <c r="E316" s="32" t="str">
        <f t="shared" si="51"/>
        <v xml:space="preserve">12120 </v>
      </c>
      <c r="F316" s="32" t="str">
        <f t="shared" si="52"/>
        <v>25001</v>
      </c>
    </row>
    <row r="317" spans="1:6">
      <c r="A317" s="32" t="s">
        <v>19816</v>
      </c>
      <c r="B317" s="32">
        <f t="shared" si="48"/>
        <v>13</v>
      </c>
      <c r="C317" s="32">
        <f t="shared" si="49"/>
        <v>20</v>
      </c>
      <c r="D317" s="32" t="str">
        <f t="shared" si="50"/>
        <v>Gale Hairpin</v>
      </c>
      <c r="E317" s="32" t="str">
        <f t="shared" si="51"/>
        <v xml:space="preserve">9280 </v>
      </c>
      <c r="F317" s="32" t="str">
        <f t="shared" si="52"/>
        <v>25001</v>
      </c>
    </row>
    <row r="318" spans="1:6">
      <c r="A318" s="32" t="s">
        <v>19815</v>
      </c>
      <c r="B318" s="32">
        <f t="shared" si="48"/>
        <v>12</v>
      </c>
      <c r="C318" s="32">
        <f t="shared" si="49"/>
        <v>18</v>
      </c>
      <c r="D318" s="32" t="str">
        <f t="shared" si="50"/>
        <v>Bio Blaster</v>
      </c>
      <c r="E318" s="32" t="str">
        <f t="shared" si="51"/>
        <v xml:space="preserve">690 </v>
      </c>
      <c r="F318" s="32" t="str">
        <f t="shared" si="52"/>
        <v>25002</v>
      </c>
    </row>
    <row r="319" spans="1:6">
      <c r="A319" s="32" t="s">
        <v>19814</v>
      </c>
      <c r="B319" s="32">
        <f t="shared" si="48"/>
        <v>13</v>
      </c>
      <c r="C319" s="32">
        <f t="shared" si="49"/>
        <v>19</v>
      </c>
      <c r="D319" s="32" t="str">
        <f t="shared" si="50"/>
        <v>Star Pendant</v>
      </c>
      <c r="E319" s="32" t="str">
        <f t="shared" si="51"/>
        <v xml:space="preserve">475 </v>
      </c>
      <c r="F319" s="32" t="str">
        <f t="shared" si="52"/>
        <v>25002</v>
      </c>
    </row>
    <row r="320" spans="1:6">
      <c r="A320" s="32" t="s">
        <v>19813</v>
      </c>
      <c r="B320" s="32">
        <f t="shared" si="48"/>
        <v>7</v>
      </c>
      <c r="C320" s="32">
        <f t="shared" si="49"/>
        <v>14</v>
      </c>
      <c r="D320" s="32" t="str">
        <f t="shared" si="50"/>
        <v>Amulet</v>
      </c>
      <c r="E320" s="32" t="str">
        <f t="shared" si="51"/>
        <v xml:space="preserve">4150 </v>
      </c>
      <c r="F320" s="32" t="str">
        <f t="shared" si="52"/>
        <v>25002</v>
      </c>
    </row>
    <row r="321" spans="1:6">
      <c r="A321" s="32" t="s">
        <v>19812</v>
      </c>
      <c r="B321" s="32">
        <f t="shared" si="48"/>
        <v>13</v>
      </c>
      <c r="C321" s="32">
        <f t="shared" si="49"/>
        <v>19</v>
      </c>
      <c r="D321" s="32" t="str">
        <f t="shared" si="50"/>
        <v>Barrier Ring</v>
      </c>
      <c r="E321" s="32" t="str">
        <f t="shared" si="51"/>
        <v xml:space="preserve">555 </v>
      </c>
      <c r="F321" s="32" t="str">
        <f t="shared" si="52"/>
        <v>25002</v>
      </c>
    </row>
    <row r="322" spans="1:6">
      <c r="A322" s="32" t="s">
        <v>19811</v>
      </c>
      <c r="B322" s="32">
        <f t="shared" si="48"/>
        <v>12</v>
      </c>
      <c r="C322" s="32">
        <f t="shared" si="49"/>
        <v>19</v>
      </c>
      <c r="D322" s="32" t="str">
        <f t="shared" si="50"/>
        <v>True Knight</v>
      </c>
      <c r="E322" s="32" t="str">
        <f t="shared" si="51"/>
        <v xml:space="preserve">1170 </v>
      </c>
      <c r="F322" s="32" t="str">
        <f t="shared" si="52"/>
        <v>25002</v>
      </c>
    </row>
    <row r="323" spans="1:6">
      <c r="A323" s="32" t="s">
        <v>19810</v>
      </c>
      <c r="B323" s="32">
        <f t="shared" ref="B323:B386" si="53">FIND(":",A323)</f>
        <v>11</v>
      </c>
      <c r="C323" s="32">
        <f t="shared" ref="C323:C386" si="54">FIND("|",A323)</f>
        <v>18</v>
      </c>
      <c r="D323" s="32" t="str">
        <f t="shared" ref="D323:D386" si="55">MID(A323,1,B323-1)</f>
        <v>Black Belt</v>
      </c>
      <c r="E323" s="32" t="str">
        <f t="shared" ref="E323:E386" si="56">MID(A323,B323+2,C323-B323-2)</f>
        <v xml:space="preserve">4750 </v>
      </c>
      <c r="F323" s="32" t="str">
        <f t="shared" ref="F323:F386" si="57">MID(A323,C323+2,LEN(A323))</f>
        <v>25002</v>
      </c>
    </row>
    <row r="324" spans="1:6">
      <c r="A324" s="32" t="s">
        <v>19809</v>
      </c>
      <c r="B324" s="32">
        <f t="shared" si="53"/>
        <v>11</v>
      </c>
      <c r="C324" s="32">
        <f t="shared" si="54"/>
        <v>19</v>
      </c>
      <c r="D324" s="32" t="str">
        <f t="shared" si="55"/>
        <v>Safety Bit</v>
      </c>
      <c r="E324" s="32" t="str">
        <f t="shared" si="56"/>
        <v xml:space="preserve">12120 </v>
      </c>
      <c r="F324" s="32" t="str">
        <f t="shared" si="57"/>
        <v>25002</v>
      </c>
    </row>
    <row r="325" spans="1:6">
      <c r="A325" s="32" t="s">
        <v>19808</v>
      </c>
      <c r="B325" s="32">
        <f t="shared" si="53"/>
        <v>11</v>
      </c>
      <c r="C325" s="32">
        <f t="shared" si="54"/>
        <v>18</v>
      </c>
      <c r="D325" s="32" t="str">
        <f t="shared" si="55"/>
        <v>Fairy Ring</v>
      </c>
      <c r="E325" s="32" t="str">
        <f t="shared" si="56"/>
        <v xml:space="preserve">1200 </v>
      </c>
      <c r="F325" s="32" t="str">
        <f t="shared" si="57"/>
        <v>25003</v>
      </c>
    </row>
    <row r="326" spans="1:6">
      <c r="A326" s="32" t="s">
        <v>19807</v>
      </c>
      <c r="B326" s="32">
        <f t="shared" si="53"/>
        <v>13</v>
      </c>
      <c r="C326" s="32">
        <f t="shared" si="54"/>
        <v>20</v>
      </c>
      <c r="D326" s="32" t="str">
        <f t="shared" si="55"/>
        <v>Sniper Sight</v>
      </c>
      <c r="E326" s="32" t="str">
        <f t="shared" si="56"/>
        <v xml:space="preserve">2880 </v>
      </c>
      <c r="F326" s="32" t="str">
        <f t="shared" si="57"/>
        <v>25003</v>
      </c>
    </row>
    <row r="327" spans="1:6">
      <c r="A327" s="32" t="s">
        <v>19806</v>
      </c>
      <c r="B327" s="32">
        <f t="shared" si="53"/>
        <v>11</v>
      </c>
      <c r="C327" s="32">
        <f t="shared" si="54"/>
        <v>18</v>
      </c>
      <c r="D327" s="32" t="str">
        <f t="shared" si="55"/>
        <v>Air Anchor</v>
      </c>
      <c r="E327" s="32" t="str">
        <f t="shared" si="56"/>
        <v xml:space="preserve">9680 </v>
      </c>
      <c r="F327" s="32" t="str">
        <f t="shared" si="57"/>
        <v>25004</v>
      </c>
    </row>
    <row r="328" spans="1:6">
      <c r="A328" s="32" t="s">
        <v>19805</v>
      </c>
      <c r="B328" s="32">
        <f t="shared" si="53"/>
        <v>13</v>
      </c>
      <c r="C328" s="32">
        <f t="shared" si="54"/>
        <v>20</v>
      </c>
      <c r="D328" s="32" t="str">
        <f t="shared" si="55"/>
        <v>Blizzard Orb</v>
      </c>
      <c r="E328" s="32" t="str">
        <f t="shared" si="56"/>
        <v xml:space="preserve">5925 </v>
      </c>
      <c r="F328" s="32" t="str">
        <f t="shared" si="57"/>
        <v>25004</v>
      </c>
    </row>
    <row r="329" spans="1:6">
      <c r="A329" s="32" t="s">
        <v>19804</v>
      </c>
      <c r="B329" s="32">
        <f t="shared" si="53"/>
        <v>11</v>
      </c>
      <c r="C329" s="32">
        <f t="shared" si="54"/>
        <v>18</v>
      </c>
      <c r="D329" s="32" t="str">
        <f t="shared" si="55"/>
        <v>Sneak Ring</v>
      </c>
      <c r="E329" s="32" t="str">
        <f t="shared" si="56"/>
        <v xml:space="preserve">2400 </v>
      </c>
      <c r="F329" s="32" t="str">
        <f t="shared" si="57"/>
        <v>25004</v>
      </c>
    </row>
    <row r="330" spans="1:6">
      <c r="A330" s="32" t="s">
        <v>19803</v>
      </c>
      <c r="B330" s="32">
        <f t="shared" si="53"/>
        <v>11</v>
      </c>
      <c r="C330" s="32">
        <f t="shared" si="54"/>
        <v>18</v>
      </c>
      <c r="D330" s="32" t="str">
        <f t="shared" si="55"/>
        <v>Tintinabar</v>
      </c>
      <c r="E330" s="32" t="str">
        <f t="shared" si="56"/>
        <v xml:space="preserve">3449 </v>
      </c>
      <c r="F330" s="32" t="str">
        <f t="shared" si="57"/>
        <v>25004</v>
      </c>
    </row>
    <row r="331" spans="1:6">
      <c r="A331" s="32" t="s">
        <v>19802</v>
      </c>
      <c r="B331" s="32">
        <f t="shared" si="53"/>
        <v>10</v>
      </c>
      <c r="C331" s="32">
        <f t="shared" si="54"/>
        <v>17</v>
      </c>
      <c r="D331" s="32" t="str">
        <f t="shared" si="55"/>
        <v>Chain Saw</v>
      </c>
      <c r="E331" s="32" t="str">
        <f t="shared" si="56"/>
        <v xml:space="preserve">1560 </v>
      </c>
      <c r="F331" s="32" t="str">
        <f t="shared" si="57"/>
        <v>25005</v>
      </c>
    </row>
    <row r="332" spans="1:6">
      <c r="A332" s="32" t="s">
        <v>19801</v>
      </c>
      <c r="B332" s="32">
        <f t="shared" si="53"/>
        <v>13</v>
      </c>
      <c r="C332" s="32">
        <f t="shared" si="54"/>
        <v>20</v>
      </c>
      <c r="D332" s="32" t="str">
        <f t="shared" si="55"/>
        <v>FakeMustache</v>
      </c>
      <c r="E332" s="32" t="str">
        <f t="shared" si="56"/>
        <v xml:space="preserve">6200 </v>
      </c>
      <c r="F332" s="32" t="str">
        <f t="shared" si="57"/>
        <v>25005</v>
      </c>
    </row>
    <row r="333" spans="1:6">
      <c r="A333" s="32" t="s">
        <v>19800</v>
      </c>
      <c r="B333" s="32">
        <f t="shared" si="53"/>
        <v>12</v>
      </c>
      <c r="C333" s="32">
        <f t="shared" si="54"/>
        <v>20</v>
      </c>
      <c r="D333" s="32" t="str">
        <f t="shared" si="55"/>
        <v>Imp Halberd</v>
      </c>
      <c r="E333" s="32" t="str">
        <f t="shared" si="56"/>
        <v xml:space="preserve">12000 </v>
      </c>
      <c r="F333" s="32" t="str">
        <f t="shared" si="57"/>
        <v>25300</v>
      </c>
    </row>
    <row r="334" spans="1:6">
      <c r="A334" s="32" t="s">
        <v>19799</v>
      </c>
      <c r="B334" s="32">
        <f t="shared" si="53"/>
        <v>12</v>
      </c>
      <c r="C334" s="32">
        <f t="shared" si="54"/>
        <v>17</v>
      </c>
      <c r="D334" s="32" t="str">
        <f t="shared" si="55"/>
        <v>Leather Hat</v>
      </c>
      <c r="E334" s="32" t="str">
        <f t="shared" si="56"/>
        <v xml:space="preserve">57 </v>
      </c>
      <c r="F334" s="32" t="str">
        <f t="shared" si="57"/>
        <v>26096</v>
      </c>
    </row>
    <row r="335" spans="1:6">
      <c r="A335" s="32" t="s">
        <v>19798</v>
      </c>
      <c r="B335" s="32">
        <f t="shared" si="53"/>
        <v>10</v>
      </c>
      <c r="C335" s="32">
        <f t="shared" si="54"/>
        <v>16</v>
      </c>
      <c r="D335" s="32" t="str">
        <f t="shared" si="55"/>
        <v>Hair Band</v>
      </c>
      <c r="E335" s="32" t="str">
        <f t="shared" si="56"/>
        <v xml:space="preserve">114 </v>
      </c>
      <c r="F335" s="32" t="str">
        <f t="shared" si="57"/>
        <v>26205</v>
      </c>
    </row>
    <row r="336" spans="1:6">
      <c r="A336" s="32" t="s">
        <v>19797</v>
      </c>
      <c r="B336" s="32">
        <f t="shared" si="53"/>
        <v>11</v>
      </c>
      <c r="C336" s="32">
        <f t="shared" si="54"/>
        <v>17</v>
      </c>
      <c r="D336" s="32" t="str">
        <f t="shared" si="55"/>
        <v>Plumed Hat</v>
      </c>
      <c r="E336" s="32" t="str">
        <f t="shared" si="56"/>
        <v xml:space="preserve">312 </v>
      </c>
      <c r="F336" s="32" t="str">
        <f t="shared" si="57"/>
        <v>26405</v>
      </c>
    </row>
    <row r="337" spans="1:6">
      <c r="A337" s="32" t="s">
        <v>19796</v>
      </c>
      <c r="B337" s="32">
        <f t="shared" si="53"/>
        <v>10</v>
      </c>
      <c r="C337" s="32">
        <f t="shared" si="54"/>
        <v>16</v>
      </c>
      <c r="D337" s="32" t="str">
        <f t="shared" si="55"/>
        <v>Magus Hat</v>
      </c>
      <c r="E337" s="32" t="str">
        <f t="shared" si="56"/>
        <v xml:space="preserve">738 </v>
      </c>
      <c r="F337" s="32" t="str">
        <f t="shared" si="57"/>
        <v>26497</v>
      </c>
    </row>
    <row r="338" spans="1:6">
      <c r="A338" s="32" t="s">
        <v>19795</v>
      </c>
      <c r="B338" s="32">
        <f t="shared" si="53"/>
        <v>8</v>
      </c>
      <c r="C338" s="32">
        <f t="shared" si="54"/>
        <v>14</v>
      </c>
      <c r="D338" s="32" t="str">
        <f t="shared" si="55"/>
        <v>Buckler</v>
      </c>
      <c r="E338" s="32" t="str">
        <f t="shared" si="56"/>
        <v xml:space="preserve">156 </v>
      </c>
      <c r="F338" s="32" t="str">
        <f t="shared" si="57"/>
        <v>26597</v>
      </c>
    </row>
    <row r="339" spans="1:6">
      <c r="A339" s="32" t="s">
        <v>19794</v>
      </c>
      <c r="B339" s="32">
        <f t="shared" si="53"/>
        <v>8</v>
      </c>
      <c r="C339" s="32">
        <f t="shared" si="54"/>
        <v>14</v>
      </c>
      <c r="D339" s="32" t="str">
        <f t="shared" si="55"/>
        <v>Bandana</v>
      </c>
      <c r="E339" s="32" t="str">
        <f t="shared" si="56"/>
        <v xml:space="preserve">640 </v>
      </c>
      <c r="F339" s="32" t="str">
        <f t="shared" si="57"/>
        <v>26602</v>
      </c>
    </row>
    <row r="340" spans="1:6">
      <c r="A340" s="32" t="s">
        <v>19793</v>
      </c>
      <c r="B340" s="32">
        <f t="shared" si="53"/>
        <v>10</v>
      </c>
      <c r="C340" s="32">
        <f t="shared" si="54"/>
        <v>17</v>
      </c>
      <c r="D340" s="32" t="str">
        <f t="shared" si="55"/>
        <v>Head Band</v>
      </c>
      <c r="E340" s="32" t="str">
        <f t="shared" si="56"/>
        <v xml:space="preserve">1648 </v>
      </c>
      <c r="F340" s="32" t="str">
        <f t="shared" si="57"/>
        <v>26603</v>
      </c>
    </row>
    <row r="341" spans="1:6">
      <c r="A341" s="32" t="s">
        <v>19792</v>
      </c>
      <c r="B341" s="32">
        <f t="shared" si="53"/>
        <v>12</v>
      </c>
      <c r="C341" s="32">
        <f t="shared" si="54"/>
        <v>19</v>
      </c>
      <c r="D341" s="32" t="str">
        <f t="shared" si="55"/>
        <v>Iron Helmet</v>
      </c>
      <c r="E341" s="32" t="str">
        <f t="shared" si="56"/>
        <v xml:space="preserve">1190 </v>
      </c>
      <c r="F341" s="32" t="str">
        <f t="shared" si="57"/>
        <v>26798</v>
      </c>
    </row>
    <row r="342" spans="1:6">
      <c r="A342" s="32" t="s">
        <v>19791</v>
      </c>
      <c r="B342" s="32">
        <f t="shared" si="53"/>
        <v>12</v>
      </c>
      <c r="C342" s="32">
        <f t="shared" si="54"/>
        <v>19</v>
      </c>
      <c r="D342" s="32" t="str">
        <f t="shared" si="55"/>
        <v>Green Beret</v>
      </c>
      <c r="E342" s="32" t="str">
        <f t="shared" si="56"/>
        <v xml:space="preserve">3150 </v>
      </c>
      <c r="F342" s="32" t="str">
        <f t="shared" si="57"/>
        <v>26898</v>
      </c>
    </row>
    <row r="343" spans="1:6">
      <c r="A343" s="32" t="s">
        <v>19790</v>
      </c>
      <c r="B343" s="32">
        <f t="shared" si="53"/>
        <v>11</v>
      </c>
      <c r="C343" s="32">
        <f t="shared" si="54"/>
        <v>18</v>
      </c>
      <c r="D343" s="32" t="str">
        <f t="shared" si="55"/>
        <v>Bard's Hat</v>
      </c>
      <c r="E343" s="32" t="str">
        <f t="shared" si="56"/>
        <v xml:space="preserve">3060 </v>
      </c>
      <c r="F343" s="32" t="str">
        <f t="shared" si="57"/>
        <v>26905</v>
      </c>
    </row>
    <row r="344" spans="1:6">
      <c r="A344" s="32" t="s">
        <v>19789</v>
      </c>
      <c r="B344" s="32">
        <f t="shared" si="53"/>
        <v>13</v>
      </c>
      <c r="C344" s="32">
        <f t="shared" si="54"/>
        <v>20</v>
      </c>
      <c r="D344" s="32" t="str">
        <f t="shared" si="55"/>
        <v>Mithril Helm</v>
      </c>
      <c r="E344" s="32" t="str">
        <f t="shared" si="56"/>
        <v xml:space="preserve">2140 </v>
      </c>
      <c r="F344" s="32" t="str">
        <f t="shared" si="57"/>
        <v>26998</v>
      </c>
    </row>
    <row r="345" spans="1:6">
      <c r="A345" s="32" t="s">
        <v>19788</v>
      </c>
      <c r="B345" s="32">
        <f t="shared" si="53"/>
        <v>11</v>
      </c>
      <c r="C345" s="32">
        <f t="shared" si="54"/>
        <v>18</v>
      </c>
      <c r="D345" s="32" t="str">
        <f t="shared" si="55"/>
        <v>Tiger Mask</v>
      </c>
      <c r="E345" s="32" t="str">
        <f t="shared" si="56"/>
        <v xml:space="preserve">2550 </v>
      </c>
      <c r="F345" s="32" t="str">
        <f t="shared" si="57"/>
        <v>27097</v>
      </c>
    </row>
    <row r="346" spans="1:6">
      <c r="A346" s="32" t="s">
        <v>19787</v>
      </c>
      <c r="B346" s="32">
        <f t="shared" si="53"/>
        <v>6</v>
      </c>
      <c r="C346" s="32">
        <f t="shared" si="54"/>
        <v>13</v>
      </c>
      <c r="D346" s="32" t="str">
        <f t="shared" si="55"/>
        <v>Beret</v>
      </c>
      <c r="E346" s="32" t="str">
        <f t="shared" si="56"/>
        <v xml:space="preserve">3150 </v>
      </c>
      <c r="F346" s="32" t="str">
        <f t="shared" si="57"/>
        <v>27105</v>
      </c>
    </row>
    <row r="347" spans="1:6">
      <c r="A347" s="32" t="s">
        <v>19786</v>
      </c>
      <c r="B347" s="32">
        <f t="shared" si="53"/>
        <v>6</v>
      </c>
      <c r="C347" s="32">
        <f t="shared" si="54"/>
        <v>13</v>
      </c>
      <c r="D347" s="32" t="str">
        <f t="shared" si="55"/>
        <v>Tiara</v>
      </c>
      <c r="E347" s="32" t="str">
        <f t="shared" si="56"/>
        <v xml:space="preserve">3540 </v>
      </c>
      <c r="F347" s="32" t="str">
        <f t="shared" si="57"/>
        <v>27195</v>
      </c>
    </row>
    <row r="348" spans="1:6">
      <c r="A348" s="32" t="s">
        <v>19785</v>
      </c>
      <c r="B348" s="32">
        <f t="shared" si="53"/>
        <v>12</v>
      </c>
      <c r="C348" s="32">
        <f t="shared" si="54"/>
        <v>19</v>
      </c>
      <c r="D348" s="32" t="str">
        <f t="shared" si="55"/>
        <v>Gold Helmet</v>
      </c>
      <c r="E348" s="32" t="str">
        <f t="shared" si="56"/>
        <v xml:space="preserve">3200 </v>
      </c>
      <c r="F348" s="32" t="str">
        <f t="shared" si="57"/>
        <v>27195</v>
      </c>
    </row>
    <row r="349" spans="1:6">
      <c r="A349" s="32" t="s">
        <v>19784</v>
      </c>
      <c r="B349" s="32">
        <f t="shared" si="53"/>
        <v>11</v>
      </c>
      <c r="C349" s="32">
        <f t="shared" si="54"/>
        <v>17</v>
      </c>
      <c r="D349" s="32" t="str">
        <f t="shared" si="55"/>
        <v>Heavy Shld</v>
      </c>
      <c r="E349" s="32" t="str">
        <f t="shared" si="56"/>
        <v xml:space="preserve">472 </v>
      </c>
      <c r="F349" s="32" t="str">
        <f t="shared" si="57"/>
        <v>27199</v>
      </c>
    </row>
    <row r="350" spans="1:6">
      <c r="A350" s="32" t="s">
        <v>19783</v>
      </c>
      <c r="B350" s="32">
        <f t="shared" si="53"/>
        <v>8</v>
      </c>
      <c r="C350" s="32">
        <f t="shared" si="54"/>
        <v>15</v>
      </c>
      <c r="D350" s="32" t="str">
        <f t="shared" si="55"/>
        <v>Coronet</v>
      </c>
      <c r="E350" s="32" t="str">
        <f t="shared" si="56"/>
        <v xml:space="preserve">8880 </v>
      </c>
      <c r="F350" s="32" t="str">
        <f t="shared" si="57"/>
        <v>27304</v>
      </c>
    </row>
    <row r="351" spans="1:6">
      <c r="A351" s="32" t="s">
        <v>19782</v>
      </c>
      <c r="B351" s="32">
        <f t="shared" si="53"/>
        <v>13</v>
      </c>
      <c r="C351" s="32">
        <f t="shared" si="54"/>
        <v>20</v>
      </c>
      <c r="D351" s="32" t="str">
        <f t="shared" si="55"/>
        <v>Mystery Veil</v>
      </c>
      <c r="E351" s="32" t="str">
        <f t="shared" si="56"/>
        <v xml:space="preserve">6600 </v>
      </c>
      <c r="F351" s="32" t="str">
        <f t="shared" si="57"/>
        <v>27401</v>
      </c>
    </row>
    <row r="352" spans="1:6">
      <c r="A352" s="32" t="s">
        <v>19781</v>
      </c>
      <c r="B352" s="32">
        <f t="shared" si="53"/>
        <v>8</v>
      </c>
      <c r="C352" s="32">
        <f t="shared" si="54"/>
        <v>16</v>
      </c>
      <c r="D352" s="32" t="str">
        <f t="shared" si="55"/>
        <v>Red Cap</v>
      </c>
      <c r="E352" s="32" t="str">
        <f t="shared" si="56"/>
        <v xml:space="preserve">17480 </v>
      </c>
      <c r="F352" s="32" t="str">
        <f t="shared" si="57"/>
        <v>27402</v>
      </c>
    </row>
    <row r="353" spans="1:6">
      <c r="A353" s="32" t="s">
        <v>19780</v>
      </c>
      <c r="B353" s="32">
        <f t="shared" si="53"/>
        <v>8</v>
      </c>
      <c r="C353" s="32">
        <f t="shared" si="54"/>
        <v>15</v>
      </c>
      <c r="D353" s="32" t="str">
        <f t="shared" si="55"/>
        <v>Circlet</v>
      </c>
      <c r="E353" s="32" t="str">
        <f t="shared" si="56"/>
        <v xml:space="preserve">7909 </v>
      </c>
      <c r="F353" s="32" t="str">
        <f t="shared" si="57"/>
        <v>27503</v>
      </c>
    </row>
    <row r="354" spans="1:6">
      <c r="A354" s="32" t="s">
        <v>19779</v>
      </c>
      <c r="B354" s="32">
        <f t="shared" si="53"/>
        <v>5</v>
      </c>
      <c r="C354" s="32">
        <f t="shared" si="54"/>
        <v>11</v>
      </c>
      <c r="D354" s="32" t="str">
        <f t="shared" si="55"/>
        <v>Dirk</v>
      </c>
      <c r="E354" s="32" t="str">
        <f t="shared" si="56"/>
        <v xml:space="preserve">181 </v>
      </c>
      <c r="F354" s="32" t="str">
        <f t="shared" si="57"/>
        <v>27597</v>
      </c>
    </row>
    <row r="355" spans="1:6">
      <c r="A355" s="32" t="s">
        <v>19778</v>
      </c>
      <c r="B355" s="32">
        <f t="shared" si="53"/>
        <v>10</v>
      </c>
      <c r="C355" s="32">
        <f t="shared" si="54"/>
        <v>17</v>
      </c>
      <c r="D355" s="32" t="str">
        <f t="shared" si="55"/>
        <v>Dark Hood</v>
      </c>
      <c r="E355" s="32" t="str">
        <f t="shared" si="56"/>
        <v xml:space="preserve">8175 </v>
      </c>
      <c r="F355" s="32" t="str">
        <f t="shared" si="57"/>
        <v>27599</v>
      </c>
    </row>
    <row r="356" spans="1:6">
      <c r="A356" s="32" t="s">
        <v>19777</v>
      </c>
      <c r="B356" s="32">
        <f t="shared" si="53"/>
        <v>13</v>
      </c>
      <c r="C356" s="32">
        <f t="shared" si="54"/>
        <v>20</v>
      </c>
      <c r="D356" s="32" t="str">
        <f t="shared" si="55"/>
        <v>Diamond Helm</v>
      </c>
      <c r="E356" s="32" t="str">
        <f t="shared" si="56"/>
        <v xml:space="preserve">9680 </v>
      </c>
      <c r="F356" s="32" t="str">
        <f t="shared" si="57"/>
        <v>27704</v>
      </c>
    </row>
    <row r="357" spans="1:6">
      <c r="A357" s="32" t="s">
        <v>19776</v>
      </c>
      <c r="B357" s="32">
        <f t="shared" si="53"/>
        <v>13</v>
      </c>
      <c r="C357" s="32">
        <f t="shared" si="54"/>
        <v>20</v>
      </c>
      <c r="D357" s="32" t="str">
        <f t="shared" si="55"/>
        <v>Mithril Shld</v>
      </c>
      <c r="E357" s="32" t="str">
        <f t="shared" si="56"/>
        <v xml:space="preserve">1464 </v>
      </c>
      <c r="F357" s="32" t="str">
        <f t="shared" si="57"/>
        <v>27705</v>
      </c>
    </row>
    <row r="358" spans="1:6">
      <c r="A358" s="32" t="s">
        <v>19775</v>
      </c>
      <c r="B358" s="32">
        <f t="shared" si="53"/>
        <v>12</v>
      </c>
      <c r="C358" s="32">
        <f t="shared" si="54"/>
        <v>20</v>
      </c>
      <c r="D358" s="32" t="str">
        <f t="shared" si="55"/>
        <v>Regal Crown</v>
      </c>
      <c r="E358" s="32" t="str">
        <f t="shared" si="56"/>
        <v xml:space="preserve">15200 </v>
      </c>
      <c r="F358" s="32" t="str">
        <f t="shared" si="57"/>
        <v>27797</v>
      </c>
    </row>
    <row r="359" spans="1:6">
      <c r="A359" s="32" t="s">
        <v>19774</v>
      </c>
      <c r="B359" s="32">
        <f t="shared" si="53"/>
        <v>13</v>
      </c>
      <c r="C359" s="32">
        <f t="shared" si="54"/>
        <v>19</v>
      </c>
      <c r="D359" s="32" t="str">
        <f t="shared" si="55"/>
        <v>LeatherArmor</v>
      </c>
      <c r="E359" s="32" t="str">
        <f t="shared" si="56"/>
        <v xml:space="preserve">163 </v>
      </c>
      <c r="F359" s="32" t="str">
        <f t="shared" si="57"/>
        <v>27802</v>
      </c>
    </row>
    <row r="360" spans="1:6">
      <c r="A360" s="32" t="s">
        <v>19773</v>
      </c>
      <c r="B360" s="32">
        <f t="shared" si="53"/>
        <v>13</v>
      </c>
      <c r="C360" s="32">
        <f t="shared" si="54"/>
        <v>20</v>
      </c>
      <c r="D360" s="32" t="str">
        <f t="shared" si="55"/>
        <v>Crystal Helm</v>
      </c>
      <c r="E360" s="32" t="str">
        <f t="shared" si="56"/>
        <v xml:space="preserve">9800 </v>
      </c>
      <c r="F360" s="32" t="str">
        <f t="shared" si="57"/>
        <v>27897</v>
      </c>
    </row>
    <row r="361" spans="1:6">
      <c r="A361" s="32" t="s">
        <v>19772</v>
      </c>
      <c r="B361" s="32">
        <f t="shared" si="53"/>
        <v>13</v>
      </c>
      <c r="C361" s="32">
        <f t="shared" si="54"/>
        <v>19</v>
      </c>
      <c r="D361" s="32" t="str">
        <f t="shared" si="55"/>
        <v>MithrilKnife</v>
      </c>
      <c r="E361" s="32" t="str">
        <f t="shared" si="56"/>
        <v xml:space="preserve">306 </v>
      </c>
      <c r="F361" s="32" t="str">
        <f t="shared" si="57"/>
        <v>28002</v>
      </c>
    </row>
    <row r="362" spans="1:6">
      <c r="A362" s="32" t="s">
        <v>19771</v>
      </c>
      <c r="B362" s="32">
        <f t="shared" si="53"/>
        <v>10</v>
      </c>
      <c r="C362" s="32">
        <f t="shared" si="54"/>
        <v>17</v>
      </c>
      <c r="D362" s="32" t="str">
        <f t="shared" si="55"/>
        <v>Oath Veil</v>
      </c>
      <c r="E362" s="32" t="str">
        <f t="shared" si="56"/>
        <v xml:space="preserve">9000 </v>
      </c>
      <c r="F362" s="32" t="str">
        <f t="shared" si="57"/>
        <v>28198</v>
      </c>
    </row>
    <row r="363" spans="1:6">
      <c r="A363" s="32" t="s">
        <v>19770</v>
      </c>
      <c r="B363" s="32">
        <f t="shared" si="53"/>
        <v>12</v>
      </c>
      <c r="C363" s="32">
        <f t="shared" si="54"/>
        <v>18</v>
      </c>
      <c r="D363" s="32" t="str">
        <f t="shared" si="55"/>
        <v>Cotton Robe</v>
      </c>
      <c r="E363" s="32" t="str">
        <f t="shared" si="56"/>
        <v xml:space="preserve">229 </v>
      </c>
      <c r="F363" s="32" t="str">
        <f t="shared" si="57"/>
        <v>28201</v>
      </c>
    </row>
    <row r="364" spans="1:6">
      <c r="A364" s="32" t="s">
        <v>19769</v>
      </c>
      <c r="B364" s="32">
        <f t="shared" si="53"/>
        <v>10</v>
      </c>
      <c r="C364" s="32">
        <f t="shared" si="54"/>
        <v>17</v>
      </c>
      <c r="D364" s="32" t="str">
        <f t="shared" si="55"/>
        <v>Gold Shld</v>
      </c>
      <c r="E364" s="32" t="str">
        <f t="shared" si="56"/>
        <v xml:space="preserve">2300 </v>
      </c>
      <c r="F364" s="32" t="str">
        <f t="shared" si="57"/>
        <v>28395</v>
      </c>
    </row>
    <row r="365" spans="1:6">
      <c r="A365" s="32" t="s">
        <v>19768</v>
      </c>
      <c r="B365" s="32">
        <f t="shared" si="53"/>
        <v>13</v>
      </c>
      <c r="C365" s="32">
        <f t="shared" si="54"/>
        <v>19</v>
      </c>
      <c r="D365" s="32" t="str">
        <f t="shared" si="55"/>
        <v>Kung Fu Suit</v>
      </c>
      <c r="E365" s="32" t="str">
        <f t="shared" si="56"/>
        <v xml:space="preserve">192 </v>
      </c>
      <c r="F365" s="32" t="str">
        <f t="shared" si="57"/>
        <v>28402</v>
      </c>
    </row>
    <row r="366" spans="1:6">
      <c r="A366" s="32" t="s">
        <v>19767</v>
      </c>
      <c r="B366" s="32">
        <f t="shared" si="53"/>
        <v>13</v>
      </c>
      <c r="C366" s="32">
        <f t="shared" si="54"/>
        <v>21</v>
      </c>
      <c r="D366" s="32" t="str">
        <f t="shared" si="55"/>
        <v>Genji Helmet</v>
      </c>
      <c r="E366" s="32" t="str">
        <f t="shared" si="56"/>
        <v xml:space="preserve">35520 </v>
      </c>
      <c r="F366" s="32" t="str">
        <f t="shared" si="57"/>
        <v>28604</v>
      </c>
    </row>
    <row r="367" spans="1:6">
      <c r="A367" s="32" t="s">
        <v>19766</v>
      </c>
      <c r="B367" s="32">
        <f t="shared" si="53"/>
        <v>13</v>
      </c>
      <c r="C367" s="32">
        <f t="shared" si="54"/>
        <v>19</v>
      </c>
      <c r="D367" s="32" t="str">
        <f t="shared" si="55"/>
        <v>MithrilBlade</v>
      </c>
      <c r="E367" s="32" t="str">
        <f t="shared" si="56"/>
        <v xml:space="preserve">351 </v>
      </c>
      <c r="F367" s="32" t="str">
        <f t="shared" si="57"/>
        <v>28805</v>
      </c>
    </row>
    <row r="368" spans="1:6">
      <c r="A368" s="32" t="s">
        <v>19765</v>
      </c>
      <c r="B368" s="32">
        <f t="shared" si="53"/>
        <v>10</v>
      </c>
      <c r="C368" s="32">
        <f t="shared" si="54"/>
        <v>16</v>
      </c>
      <c r="D368" s="32" t="str">
        <f t="shared" si="55"/>
        <v>Silk Robe</v>
      </c>
      <c r="E368" s="32" t="str">
        <f t="shared" si="56"/>
        <v xml:space="preserve">516 </v>
      </c>
      <c r="F368" s="32" t="str">
        <f t="shared" si="57"/>
        <v>28895</v>
      </c>
    </row>
    <row r="369" spans="1:6">
      <c r="A369" s="32" t="s">
        <v>19764</v>
      </c>
      <c r="B369" s="32">
        <f t="shared" si="53"/>
        <v>13</v>
      </c>
      <c r="C369" s="32">
        <f t="shared" si="54"/>
        <v>20</v>
      </c>
      <c r="D369" s="32" t="str">
        <f t="shared" si="55"/>
        <v>Diamond Shld</v>
      </c>
      <c r="E369" s="32" t="str">
        <f t="shared" si="56"/>
        <v xml:space="preserve">2660 </v>
      </c>
      <c r="F369" s="32" t="str">
        <f t="shared" si="57"/>
        <v>29000</v>
      </c>
    </row>
    <row r="370" spans="1:6">
      <c r="A370" s="32" t="s">
        <v>19763</v>
      </c>
      <c r="B370" s="32">
        <f t="shared" si="53"/>
        <v>11</v>
      </c>
      <c r="C370" s="32">
        <f t="shared" si="54"/>
        <v>17</v>
      </c>
      <c r="D370" s="32" t="str">
        <f t="shared" si="55"/>
        <v>Iron Armor</v>
      </c>
      <c r="E370" s="32" t="str">
        <f t="shared" si="56"/>
        <v xml:space="preserve">714 </v>
      </c>
      <c r="F370" s="32" t="str">
        <f t="shared" si="57"/>
        <v>29001</v>
      </c>
    </row>
    <row r="371" spans="1:6">
      <c r="A371" s="32" t="s">
        <v>19762</v>
      </c>
      <c r="B371" s="32">
        <f t="shared" si="53"/>
        <v>13</v>
      </c>
      <c r="C371" s="32">
        <f t="shared" si="54"/>
        <v>20</v>
      </c>
      <c r="D371" s="32" t="str">
        <f t="shared" si="55"/>
        <v>Mithril Vest</v>
      </c>
      <c r="E371" s="32" t="str">
        <f t="shared" si="56"/>
        <v xml:space="preserve">1116 </v>
      </c>
      <c r="F371" s="32" t="str">
        <f t="shared" si="57"/>
        <v>29502</v>
      </c>
    </row>
    <row r="372" spans="1:6">
      <c r="A372" s="32" t="s">
        <v>19761</v>
      </c>
      <c r="B372" s="32">
        <f t="shared" si="53"/>
        <v>11</v>
      </c>
      <c r="C372" s="32">
        <f t="shared" si="54"/>
        <v>17</v>
      </c>
      <c r="D372" s="32" t="str">
        <f t="shared" si="55"/>
        <v>Ninja Gear</v>
      </c>
      <c r="E372" s="32" t="str">
        <f t="shared" si="56"/>
        <v xml:space="preserve">979 </v>
      </c>
      <c r="F372" s="32" t="str">
        <f t="shared" si="57"/>
        <v>29696</v>
      </c>
    </row>
    <row r="373" spans="1:6">
      <c r="A373" s="32" t="s">
        <v>19760</v>
      </c>
      <c r="B373" s="32">
        <f t="shared" si="53"/>
        <v>12</v>
      </c>
      <c r="C373" s="32">
        <f t="shared" si="54"/>
        <v>19</v>
      </c>
      <c r="D373" s="32" t="str">
        <f t="shared" si="55"/>
        <v>White Dress</v>
      </c>
      <c r="E373" s="32" t="str">
        <f t="shared" si="56"/>
        <v xml:space="preserve">1738 </v>
      </c>
      <c r="F373" s="32" t="str">
        <f t="shared" si="57"/>
        <v>29703</v>
      </c>
    </row>
    <row r="374" spans="1:6">
      <c r="A374" s="32" t="s">
        <v>19759</v>
      </c>
      <c r="B374" s="32">
        <f t="shared" si="53"/>
        <v>12</v>
      </c>
      <c r="C374" s="32">
        <f t="shared" si="54"/>
        <v>20</v>
      </c>
      <c r="D374" s="32" t="str">
        <f t="shared" si="55"/>
        <v>Mirage Vest</v>
      </c>
      <c r="E374" s="32" t="str">
        <f t="shared" si="56"/>
        <v xml:space="preserve">10530 </v>
      </c>
      <c r="F374" s="32" t="str">
        <f t="shared" si="57"/>
        <v>29796</v>
      </c>
    </row>
    <row r="375" spans="1:6">
      <c r="A375" s="32" t="s">
        <v>19758</v>
      </c>
      <c r="B375" s="32">
        <f t="shared" si="53"/>
        <v>10</v>
      </c>
      <c r="C375" s="32">
        <f t="shared" si="54"/>
        <v>18</v>
      </c>
      <c r="D375" s="32" t="str">
        <f t="shared" si="55"/>
        <v>Hero Ring</v>
      </c>
      <c r="E375" s="32" t="str">
        <f t="shared" si="56"/>
        <v xml:space="preserve">24960 </v>
      </c>
      <c r="F375" s="32" t="str">
        <f t="shared" si="57"/>
        <v>30000</v>
      </c>
    </row>
    <row r="376" spans="1:6">
      <c r="A376" s="32" t="s">
        <v>19757</v>
      </c>
      <c r="B376" s="32">
        <f t="shared" si="53"/>
        <v>12</v>
      </c>
      <c r="C376" s="32">
        <f t="shared" si="54"/>
        <v>20</v>
      </c>
      <c r="D376" s="32" t="str">
        <f t="shared" si="55"/>
        <v>Muscle Belt</v>
      </c>
      <c r="E376" s="32" t="str">
        <f t="shared" si="56"/>
        <v xml:space="preserve">15640 </v>
      </c>
      <c r="F376" s="32" t="str">
        <f t="shared" si="57"/>
        <v>30000</v>
      </c>
    </row>
    <row r="377" spans="1:6">
      <c r="A377" s="32" t="s">
        <v>19756</v>
      </c>
      <c r="B377" s="32">
        <f t="shared" si="53"/>
        <v>12</v>
      </c>
      <c r="C377" s="32">
        <f t="shared" si="54"/>
        <v>19</v>
      </c>
      <c r="D377" s="32" t="str">
        <f t="shared" si="55"/>
        <v>Crystal Orb</v>
      </c>
      <c r="E377" s="32" t="str">
        <f t="shared" si="56"/>
        <v xml:space="preserve">6120 </v>
      </c>
      <c r="F377" s="32" t="str">
        <f t="shared" si="57"/>
        <v>30001</v>
      </c>
    </row>
    <row r="378" spans="1:6">
      <c r="A378" s="32" t="s">
        <v>19755</v>
      </c>
      <c r="B378" s="32">
        <f t="shared" si="53"/>
        <v>9</v>
      </c>
      <c r="C378" s="32">
        <f t="shared" si="54"/>
        <v>16</v>
      </c>
      <c r="D378" s="32" t="str">
        <f t="shared" si="55"/>
        <v>Earrings</v>
      </c>
      <c r="E378" s="32" t="str">
        <f t="shared" si="56"/>
        <v xml:space="preserve">4750 </v>
      </c>
      <c r="F378" s="32" t="str">
        <f t="shared" si="57"/>
        <v>30002</v>
      </c>
    </row>
    <row r="379" spans="1:6">
      <c r="A379" s="32" t="s">
        <v>19754</v>
      </c>
      <c r="B379" s="32">
        <f t="shared" si="53"/>
        <v>13</v>
      </c>
      <c r="C379" s="32">
        <f t="shared" si="54"/>
        <v>20</v>
      </c>
      <c r="D379" s="32" t="str">
        <f t="shared" si="55"/>
        <v>Atlas Armlet</v>
      </c>
      <c r="E379" s="32" t="str">
        <f t="shared" si="56"/>
        <v xml:space="preserve">5550 </v>
      </c>
      <c r="F379" s="32" t="str">
        <f t="shared" si="57"/>
        <v>30004</v>
      </c>
    </row>
    <row r="380" spans="1:6">
      <c r="A380" s="32" t="s">
        <v>19753</v>
      </c>
      <c r="B380" s="32">
        <f t="shared" si="53"/>
        <v>13</v>
      </c>
      <c r="C380" s="32">
        <f t="shared" si="54"/>
        <v>20</v>
      </c>
      <c r="D380" s="32" t="str">
        <f t="shared" si="55"/>
        <v>Crystal Shld</v>
      </c>
      <c r="E380" s="32" t="str">
        <f t="shared" si="56"/>
        <v xml:space="preserve">8470 </v>
      </c>
      <c r="F380" s="32" t="str">
        <f t="shared" si="57"/>
        <v>30005</v>
      </c>
    </row>
    <row r="381" spans="1:6">
      <c r="A381" s="32" t="s">
        <v>19752</v>
      </c>
      <c r="B381" s="32">
        <f t="shared" si="53"/>
        <v>13</v>
      </c>
      <c r="C381" s="32">
        <f t="shared" si="54"/>
        <v>20</v>
      </c>
      <c r="D381" s="32" t="str">
        <f t="shared" si="55"/>
        <v>Mithril Mail</v>
      </c>
      <c r="E381" s="32" t="str">
        <f t="shared" si="56"/>
        <v xml:space="preserve">4270 </v>
      </c>
      <c r="F381" s="32" t="str">
        <f t="shared" si="57"/>
        <v>30104</v>
      </c>
    </row>
    <row r="382" spans="1:6">
      <c r="A382" s="32" t="s">
        <v>19751</v>
      </c>
      <c r="B382" s="32">
        <f t="shared" si="53"/>
        <v>11</v>
      </c>
      <c r="C382" s="32">
        <f t="shared" si="54"/>
        <v>18</v>
      </c>
      <c r="D382" s="32" t="str">
        <f t="shared" si="55"/>
        <v>Power Sash</v>
      </c>
      <c r="E382" s="32" t="str">
        <f t="shared" si="56"/>
        <v xml:space="preserve">4850 </v>
      </c>
      <c r="F382" s="32" t="str">
        <f t="shared" si="57"/>
        <v>30204</v>
      </c>
    </row>
    <row r="383" spans="1:6">
      <c r="A383" s="32" t="s">
        <v>19750</v>
      </c>
      <c r="B383" s="32">
        <f t="shared" si="53"/>
        <v>13</v>
      </c>
      <c r="C383" s="32">
        <f t="shared" si="54"/>
        <v>19</v>
      </c>
      <c r="D383" s="32" t="str">
        <f t="shared" si="55"/>
        <v>RegalCutlass</v>
      </c>
      <c r="E383" s="32" t="str">
        <f t="shared" si="56"/>
        <v xml:space="preserve">880 </v>
      </c>
      <c r="F383" s="32" t="str">
        <f t="shared" si="57"/>
        <v>30405</v>
      </c>
    </row>
    <row r="384" spans="1:6">
      <c r="A384" s="32" t="s">
        <v>19749</v>
      </c>
      <c r="B384" s="32">
        <f t="shared" si="53"/>
        <v>11</v>
      </c>
      <c r="C384" s="32">
        <f t="shared" si="54"/>
        <v>19</v>
      </c>
      <c r="D384" s="32" t="str">
        <f t="shared" si="55"/>
        <v>Gold Armor</v>
      </c>
      <c r="E384" s="32" t="str">
        <f t="shared" si="56"/>
        <v xml:space="preserve">12500 </v>
      </c>
      <c r="F384" s="32" t="str">
        <f t="shared" si="57"/>
        <v>30497</v>
      </c>
    </row>
    <row r="385" spans="1:6">
      <c r="A385" s="32" t="s">
        <v>19748</v>
      </c>
      <c r="B385" s="32">
        <f t="shared" si="53"/>
        <v>10</v>
      </c>
      <c r="C385" s="32">
        <f t="shared" si="54"/>
        <v>17</v>
      </c>
      <c r="D385" s="32" t="str">
        <f t="shared" si="55"/>
        <v>Rune Edge</v>
      </c>
      <c r="E385" s="32" t="str">
        <f t="shared" si="56"/>
        <v xml:space="preserve">6600 </v>
      </c>
      <c r="F385" s="32" t="str">
        <f t="shared" si="57"/>
        <v>30500</v>
      </c>
    </row>
    <row r="386" spans="1:6">
      <c r="A386" s="32" t="s">
        <v>19747</v>
      </c>
      <c r="B386" s="32">
        <f t="shared" si="53"/>
        <v>13</v>
      </c>
      <c r="C386" s="32">
        <f t="shared" si="54"/>
        <v>19</v>
      </c>
      <c r="D386" s="32" t="str">
        <f t="shared" si="55"/>
        <v>MetalKnuckle</v>
      </c>
      <c r="E386" s="32" t="str">
        <f t="shared" si="56"/>
        <v xml:space="preserve">400 </v>
      </c>
      <c r="F386" s="32" t="str">
        <f t="shared" si="57"/>
        <v>30501</v>
      </c>
    </row>
    <row r="387" spans="1:6">
      <c r="A387" s="32" t="s">
        <v>19746</v>
      </c>
      <c r="B387" s="32">
        <f t="shared" ref="B387:B450" si="58">FIND(":",A387)</f>
        <v>7</v>
      </c>
      <c r="C387" s="32">
        <f t="shared" ref="C387:C450" si="59">FIND("|",A387)</f>
        <v>13</v>
      </c>
      <c r="D387" s="32" t="str">
        <f t="shared" ref="D387:D450" si="60">MID(A387,1,B387-1)</f>
        <v>Ashura</v>
      </c>
      <c r="E387" s="32" t="str">
        <f t="shared" ref="E387:E450" si="61">MID(A387,B387+2,C387-B387-2)</f>
        <v xml:space="preserve">610 </v>
      </c>
      <c r="F387" s="32" t="str">
        <f t="shared" ref="F387:F450" si="62">MID(A387,C387+2,LEN(A387))</f>
        <v>30705</v>
      </c>
    </row>
    <row r="388" spans="1:6">
      <c r="A388" s="32" t="s">
        <v>19745</v>
      </c>
      <c r="B388" s="32">
        <f t="shared" si="58"/>
        <v>9</v>
      </c>
      <c r="C388" s="32">
        <f t="shared" si="59"/>
        <v>16</v>
      </c>
      <c r="D388" s="32" t="str">
        <f t="shared" si="60"/>
        <v>Guardian</v>
      </c>
      <c r="E388" s="32" t="str">
        <f t="shared" si="61"/>
        <v xml:space="preserve">1820 </v>
      </c>
      <c r="F388" s="32" t="str">
        <f t="shared" si="62"/>
        <v>30904</v>
      </c>
    </row>
    <row r="389" spans="1:6">
      <c r="A389" s="32" t="s">
        <v>19744</v>
      </c>
      <c r="B389" s="32">
        <f t="shared" si="58"/>
        <v>13</v>
      </c>
      <c r="C389" s="32">
        <f t="shared" si="59"/>
        <v>19</v>
      </c>
      <c r="D389" s="32" t="str">
        <f t="shared" si="60"/>
        <v>Chocobo Brsh</v>
      </c>
      <c r="E389" s="32" t="str">
        <f t="shared" si="61"/>
        <v xml:space="preserve">564 </v>
      </c>
      <c r="F389" s="32" t="str">
        <f t="shared" si="62"/>
        <v>30995</v>
      </c>
    </row>
    <row r="390" spans="1:6">
      <c r="A390" s="32" t="s">
        <v>19743</v>
      </c>
      <c r="B390" s="32">
        <f t="shared" si="58"/>
        <v>11</v>
      </c>
      <c r="C390" s="32">
        <f t="shared" si="59"/>
        <v>19</v>
      </c>
      <c r="D390" s="32" t="str">
        <f t="shared" si="60"/>
        <v>Light Robe</v>
      </c>
      <c r="E390" s="32" t="str">
        <f t="shared" si="61"/>
        <v xml:space="preserve">13750 </v>
      </c>
      <c r="F390" s="32" t="str">
        <f t="shared" si="62"/>
        <v>30995</v>
      </c>
    </row>
    <row r="391" spans="1:6">
      <c r="A391" s="32" t="s">
        <v>19742</v>
      </c>
      <c r="B391" s="32">
        <f t="shared" si="58"/>
        <v>12</v>
      </c>
      <c r="C391" s="32">
        <f t="shared" si="59"/>
        <v>18</v>
      </c>
      <c r="D391" s="32" t="str">
        <f t="shared" si="60"/>
        <v>Mithril Rod</v>
      </c>
      <c r="E391" s="32" t="str">
        <f t="shared" si="61"/>
        <v xml:space="preserve">500 </v>
      </c>
      <c r="F391" s="32" t="str">
        <f t="shared" si="62"/>
        <v>31003</v>
      </c>
    </row>
    <row r="392" spans="1:6">
      <c r="A392" s="32" t="s">
        <v>19741</v>
      </c>
      <c r="B392" s="32">
        <f t="shared" si="58"/>
        <v>12</v>
      </c>
      <c r="C392" s="32">
        <f t="shared" si="59"/>
        <v>18</v>
      </c>
      <c r="D392" s="32" t="str">
        <f t="shared" si="60"/>
        <v>MithrilClaw</v>
      </c>
      <c r="E392" s="32" t="str">
        <f t="shared" si="61"/>
        <v xml:space="preserve">976 </v>
      </c>
      <c r="F392" s="32" t="str">
        <f t="shared" si="62"/>
        <v>31502</v>
      </c>
    </row>
    <row r="393" spans="1:6">
      <c r="A393" s="32" t="s">
        <v>19740</v>
      </c>
      <c r="B393" s="32">
        <f t="shared" si="58"/>
        <v>13</v>
      </c>
      <c r="C393" s="32">
        <f t="shared" si="59"/>
        <v>21</v>
      </c>
      <c r="D393" s="32" t="str">
        <f t="shared" si="60"/>
        <v>Diamond Vest</v>
      </c>
      <c r="E393" s="32" t="str">
        <f t="shared" si="61"/>
        <v xml:space="preserve">14280 </v>
      </c>
      <c r="F393" s="32" t="str">
        <f t="shared" si="62"/>
        <v>31502</v>
      </c>
    </row>
    <row r="394" spans="1:6">
      <c r="A394" s="32" t="s">
        <v>19739</v>
      </c>
      <c r="B394" s="32">
        <f t="shared" si="58"/>
        <v>8</v>
      </c>
      <c r="C394" s="32">
        <f t="shared" si="59"/>
        <v>14</v>
      </c>
      <c r="D394" s="32" t="str">
        <f t="shared" si="60"/>
        <v>Kotetsu</v>
      </c>
      <c r="E394" s="32" t="str">
        <f t="shared" si="61"/>
        <v xml:space="preserve">744 </v>
      </c>
      <c r="F394" s="32" t="str">
        <f t="shared" si="62"/>
        <v>31599</v>
      </c>
    </row>
    <row r="395" spans="1:6">
      <c r="A395" s="32" t="s">
        <v>19738</v>
      </c>
      <c r="B395" s="32">
        <f t="shared" si="58"/>
        <v>10</v>
      </c>
      <c r="C395" s="32">
        <f t="shared" si="59"/>
        <v>18</v>
      </c>
      <c r="D395" s="32" t="str">
        <f t="shared" si="60"/>
        <v>Dark Gear</v>
      </c>
      <c r="E395" s="32" t="str">
        <f t="shared" si="61"/>
        <v xml:space="preserve">10140 </v>
      </c>
      <c r="F395" s="32" t="str">
        <f t="shared" si="62"/>
        <v>31797</v>
      </c>
    </row>
    <row r="396" spans="1:6">
      <c r="A396" s="32" t="s">
        <v>19737</v>
      </c>
      <c r="B396" s="32">
        <f t="shared" si="58"/>
        <v>9</v>
      </c>
      <c r="C396" s="32">
        <f t="shared" si="59"/>
        <v>17</v>
      </c>
      <c r="D396" s="32" t="str">
        <f t="shared" si="60"/>
        <v>Tao Robe</v>
      </c>
      <c r="E396" s="32" t="str">
        <f t="shared" si="61"/>
        <v xml:space="preserve">14560 </v>
      </c>
      <c r="F396" s="32" t="str">
        <f t="shared" si="62"/>
        <v>31800</v>
      </c>
    </row>
    <row r="397" spans="1:6">
      <c r="A397" s="32" t="s">
        <v>19736</v>
      </c>
      <c r="B397" s="32">
        <f t="shared" si="58"/>
        <v>13</v>
      </c>
      <c r="C397" s="32">
        <f t="shared" si="59"/>
        <v>21</v>
      </c>
      <c r="D397" s="32" t="str">
        <f t="shared" si="60"/>
        <v>DiamondArmor</v>
      </c>
      <c r="E397" s="32" t="str">
        <f t="shared" si="61"/>
        <v xml:space="preserve">12450 </v>
      </c>
      <c r="F397" s="32" t="str">
        <f t="shared" si="62"/>
        <v>32000</v>
      </c>
    </row>
    <row r="398" spans="1:6">
      <c r="A398" s="32" t="s">
        <v>19735</v>
      </c>
      <c r="B398" s="32">
        <f t="shared" si="58"/>
        <v>13</v>
      </c>
      <c r="C398" s="32">
        <f t="shared" si="59"/>
        <v>21</v>
      </c>
      <c r="D398" s="32" t="str">
        <f t="shared" si="60"/>
        <v>Czarina Gown</v>
      </c>
      <c r="E398" s="32" t="str">
        <f t="shared" si="61"/>
        <v xml:space="preserve">20800 </v>
      </c>
      <c r="F398" s="32" t="str">
        <f t="shared" si="62"/>
        <v>32003</v>
      </c>
    </row>
    <row r="399" spans="1:6">
      <c r="A399" s="32" t="s">
        <v>19734</v>
      </c>
      <c r="B399" s="32">
        <f t="shared" si="58"/>
        <v>13</v>
      </c>
      <c r="C399" s="32">
        <f t="shared" si="59"/>
        <v>19</v>
      </c>
      <c r="D399" s="32" t="str">
        <f t="shared" si="60"/>
        <v>Mithril Pike</v>
      </c>
      <c r="E399" s="32" t="str">
        <f t="shared" si="61"/>
        <v xml:space="preserve">752 </v>
      </c>
      <c r="F399" s="32" t="str">
        <f t="shared" si="62"/>
        <v>32004</v>
      </c>
    </row>
    <row r="400" spans="1:6">
      <c r="A400" s="32" t="s">
        <v>19733</v>
      </c>
      <c r="B400" s="32">
        <f t="shared" si="58"/>
        <v>13</v>
      </c>
      <c r="C400" s="32">
        <f t="shared" si="59"/>
        <v>21</v>
      </c>
      <c r="D400" s="32" t="str">
        <f t="shared" si="60"/>
        <v>Crystal Mail</v>
      </c>
      <c r="E400" s="32" t="str">
        <f t="shared" si="61"/>
        <v xml:space="preserve">14110 </v>
      </c>
      <c r="F400" s="32" t="str">
        <f t="shared" si="62"/>
        <v>32200</v>
      </c>
    </row>
    <row r="401" spans="1:6">
      <c r="A401" s="32" t="s">
        <v>19732</v>
      </c>
      <c r="B401" s="32">
        <f t="shared" si="58"/>
        <v>11</v>
      </c>
      <c r="C401" s="32">
        <f t="shared" si="59"/>
        <v>18</v>
      </c>
      <c r="D401" s="32" t="str">
        <f t="shared" si="60"/>
        <v>Air Lancet</v>
      </c>
      <c r="E401" s="32" t="str">
        <f t="shared" si="61"/>
        <v xml:space="preserve">1121 </v>
      </c>
      <c r="F401" s="32" t="str">
        <f t="shared" si="62"/>
        <v>32597</v>
      </c>
    </row>
    <row r="402" spans="1:6">
      <c r="A402" s="32" t="s">
        <v>19731</v>
      </c>
      <c r="B402" s="32">
        <f t="shared" si="58"/>
        <v>8</v>
      </c>
      <c r="C402" s="32">
        <f t="shared" si="59"/>
        <v>15</v>
      </c>
      <c r="D402" s="32" t="str">
        <f t="shared" si="60"/>
        <v>Ice Rod</v>
      </c>
      <c r="E402" s="32" t="str">
        <f t="shared" si="61"/>
        <v xml:space="preserve">2280 </v>
      </c>
      <c r="F402" s="32" t="str">
        <f t="shared" si="62"/>
        <v>32898</v>
      </c>
    </row>
    <row r="403" spans="1:6">
      <c r="A403" s="32" t="s">
        <v>19730</v>
      </c>
      <c r="B403" s="32">
        <f t="shared" si="58"/>
        <v>9</v>
      </c>
      <c r="C403" s="32">
        <f t="shared" si="59"/>
        <v>16</v>
      </c>
      <c r="D403" s="32" t="str">
        <f t="shared" si="60"/>
        <v>Fire Rod</v>
      </c>
      <c r="E403" s="32" t="str">
        <f t="shared" si="61"/>
        <v xml:space="preserve">3510 </v>
      </c>
      <c r="F403" s="32" t="str">
        <f t="shared" si="62"/>
        <v>32902</v>
      </c>
    </row>
    <row r="404" spans="1:6">
      <c r="A404" s="32" t="s">
        <v>19729</v>
      </c>
      <c r="B404" s="32">
        <f t="shared" si="58"/>
        <v>12</v>
      </c>
      <c r="C404" s="32">
        <f t="shared" si="59"/>
        <v>19</v>
      </c>
      <c r="D404" s="32" t="str">
        <f t="shared" si="60"/>
        <v>Thunder Rod</v>
      </c>
      <c r="E404" s="32" t="str">
        <f t="shared" si="61"/>
        <v xml:space="preserve">2760 </v>
      </c>
      <c r="F404" s="32" t="str">
        <f t="shared" si="62"/>
        <v>32904</v>
      </c>
    </row>
    <row r="405" spans="1:6">
      <c r="A405" s="32" t="s">
        <v>19728</v>
      </c>
      <c r="B405" s="32">
        <f t="shared" si="58"/>
        <v>7</v>
      </c>
      <c r="C405" s="32">
        <f t="shared" si="59"/>
        <v>14</v>
      </c>
      <c r="D405" s="32" t="str">
        <f t="shared" si="60"/>
        <v>Forged</v>
      </c>
      <c r="E405" s="32" t="str">
        <f t="shared" si="61"/>
        <v xml:space="preserve">1116 </v>
      </c>
      <c r="F405" s="32" t="str">
        <f t="shared" si="62"/>
        <v>33102</v>
      </c>
    </row>
    <row r="406" spans="1:6">
      <c r="A406" s="32" t="s">
        <v>19727</v>
      </c>
      <c r="B406" s="32">
        <f t="shared" si="58"/>
        <v>9</v>
      </c>
      <c r="C406" s="32">
        <f t="shared" si="59"/>
        <v>15</v>
      </c>
      <c r="D406" s="32" t="str">
        <f t="shared" si="60"/>
        <v>Imperial</v>
      </c>
      <c r="E406" s="32" t="str">
        <f t="shared" si="61"/>
        <v xml:space="preserve">546 </v>
      </c>
      <c r="F406" s="32" t="str">
        <f t="shared" si="62"/>
        <v>33198</v>
      </c>
    </row>
    <row r="407" spans="1:6">
      <c r="A407" s="32" t="s">
        <v>19726</v>
      </c>
      <c r="B407" s="32">
        <f t="shared" si="58"/>
        <v>7</v>
      </c>
      <c r="C407" s="32">
        <f t="shared" si="59"/>
        <v>14</v>
      </c>
      <c r="D407" s="32" t="str">
        <f t="shared" si="60"/>
        <v>Kaiser</v>
      </c>
      <c r="E407" s="32" t="str">
        <f t="shared" si="61"/>
        <v xml:space="preserve">1050 </v>
      </c>
      <c r="F407" s="32" t="str">
        <f t="shared" si="62"/>
        <v>33302</v>
      </c>
    </row>
    <row r="408" spans="1:6">
      <c r="A408" s="32" t="s">
        <v>19725</v>
      </c>
      <c r="B408" s="32">
        <f t="shared" si="58"/>
        <v>11</v>
      </c>
      <c r="C408" s="32">
        <f t="shared" si="59"/>
        <v>18</v>
      </c>
      <c r="D408" s="32" t="str">
        <f t="shared" si="60"/>
        <v>Poison Rod</v>
      </c>
      <c r="E408" s="32" t="str">
        <f t="shared" si="61"/>
        <v xml:space="preserve">1425 </v>
      </c>
      <c r="F408" s="32" t="str">
        <f t="shared" si="62"/>
        <v>33596</v>
      </c>
    </row>
    <row r="409" spans="1:6">
      <c r="A409" s="32" t="s">
        <v>19724</v>
      </c>
      <c r="B409" s="32">
        <f t="shared" si="58"/>
        <v>6</v>
      </c>
      <c r="C409" s="32">
        <f t="shared" si="59"/>
        <v>13</v>
      </c>
      <c r="D409" s="32" t="str">
        <f t="shared" si="60"/>
        <v>Flail</v>
      </c>
      <c r="E409" s="32" t="str">
        <f t="shared" si="61"/>
        <v xml:space="preserve">2120 </v>
      </c>
      <c r="F409" s="32" t="str">
        <f t="shared" si="62"/>
        <v>33596</v>
      </c>
    </row>
    <row r="410" spans="1:6">
      <c r="A410" s="32" t="s">
        <v>19723</v>
      </c>
      <c r="B410" s="32">
        <f t="shared" si="58"/>
        <v>9</v>
      </c>
      <c r="C410" s="32">
        <f t="shared" si="59"/>
        <v>14</v>
      </c>
      <c r="D410" s="32" t="str">
        <f t="shared" si="60"/>
        <v>Shuriken</v>
      </c>
      <c r="E410" s="32" t="str">
        <f t="shared" si="61"/>
        <v xml:space="preserve">29 </v>
      </c>
      <c r="F410" s="32" t="str">
        <f t="shared" si="62"/>
        <v>33599</v>
      </c>
    </row>
    <row r="411" spans="1:6">
      <c r="A411" s="32" t="s">
        <v>19722</v>
      </c>
      <c r="B411" s="32">
        <f t="shared" si="58"/>
        <v>12</v>
      </c>
      <c r="C411" s="32">
        <f t="shared" si="59"/>
        <v>20</v>
      </c>
      <c r="D411" s="32" t="str">
        <f t="shared" si="60"/>
        <v>Nutkin Suit</v>
      </c>
      <c r="E411" s="32" t="str">
        <f t="shared" si="61"/>
        <v xml:space="preserve">44640 </v>
      </c>
      <c r="F411" s="32" t="str">
        <f t="shared" si="62"/>
        <v>33601</v>
      </c>
    </row>
    <row r="412" spans="1:6">
      <c r="A412" s="32" t="s">
        <v>19721</v>
      </c>
      <c r="B412" s="32">
        <f t="shared" si="58"/>
        <v>12</v>
      </c>
      <c r="C412" s="32">
        <f t="shared" si="59"/>
        <v>20</v>
      </c>
      <c r="D412" s="32" t="str">
        <f t="shared" si="60"/>
        <v>Genji Armor</v>
      </c>
      <c r="E412" s="32" t="str">
        <f t="shared" si="61"/>
        <v xml:space="preserve">52899 </v>
      </c>
      <c r="F412" s="32" t="str">
        <f t="shared" si="62"/>
        <v>34001</v>
      </c>
    </row>
    <row r="413" spans="1:6">
      <c r="A413" s="32" t="s">
        <v>19720</v>
      </c>
      <c r="B413" s="32">
        <f t="shared" si="58"/>
        <v>8</v>
      </c>
      <c r="C413" s="32">
        <f t="shared" si="59"/>
        <v>15</v>
      </c>
      <c r="D413" s="32" t="str">
        <f t="shared" si="60"/>
        <v>Kodachi</v>
      </c>
      <c r="E413" s="32" t="str">
        <f t="shared" si="61"/>
        <v xml:space="preserve">1056 </v>
      </c>
      <c r="F413" s="32" t="str">
        <f t="shared" si="62"/>
        <v>34298</v>
      </c>
    </row>
    <row r="414" spans="1:6">
      <c r="A414" s="32" t="s">
        <v>19719</v>
      </c>
      <c r="B414" s="32">
        <f t="shared" si="58"/>
        <v>8</v>
      </c>
      <c r="C414" s="32">
        <f t="shared" si="59"/>
        <v>15</v>
      </c>
      <c r="D414" s="32" t="str">
        <f t="shared" si="60"/>
        <v>Trident</v>
      </c>
      <c r="E414" s="32" t="str">
        <f t="shared" si="61"/>
        <v xml:space="preserve">1683 </v>
      </c>
      <c r="F414" s="32" t="str">
        <f t="shared" si="62"/>
        <v>34303</v>
      </c>
    </row>
    <row r="415" spans="1:6">
      <c r="A415" s="32" t="s">
        <v>19718</v>
      </c>
      <c r="B415" s="32">
        <f t="shared" si="58"/>
        <v>13</v>
      </c>
      <c r="C415" s="32">
        <f t="shared" si="59"/>
        <v>21</v>
      </c>
      <c r="D415" s="32" t="str">
        <f t="shared" si="60"/>
        <v>BehemothSuit</v>
      </c>
      <c r="E415" s="32" t="str">
        <f t="shared" si="61"/>
        <v xml:space="preserve">38280 </v>
      </c>
      <c r="F415" s="32" t="str">
        <f t="shared" si="62"/>
        <v>34399</v>
      </c>
    </row>
    <row r="416" spans="1:6">
      <c r="A416" s="32" t="s">
        <v>19717</v>
      </c>
      <c r="B416" s="32">
        <f t="shared" si="58"/>
        <v>10</v>
      </c>
      <c r="C416" s="32">
        <f t="shared" si="59"/>
        <v>17</v>
      </c>
      <c r="D416" s="32" t="str">
        <f t="shared" si="60"/>
        <v>Full Moon</v>
      </c>
      <c r="E416" s="32" t="str">
        <f t="shared" si="61"/>
        <v xml:space="preserve">2275 </v>
      </c>
      <c r="F416" s="32" t="str">
        <f t="shared" si="62"/>
        <v>34498</v>
      </c>
    </row>
    <row r="417" spans="1:6">
      <c r="A417" s="32" t="s">
        <v>19716</v>
      </c>
      <c r="B417" s="32">
        <f t="shared" si="58"/>
        <v>12</v>
      </c>
      <c r="C417" s="32">
        <f t="shared" si="59"/>
        <v>19</v>
      </c>
      <c r="D417" s="32" t="str">
        <f t="shared" si="60"/>
        <v>Poison Claw</v>
      </c>
      <c r="E417" s="32" t="str">
        <f t="shared" si="61"/>
        <v xml:space="preserve">2250 </v>
      </c>
      <c r="F417" s="32" t="str">
        <f t="shared" si="62"/>
        <v>34503</v>
      </c>
    </row>
    <row r="418" spans="1:6">
      <c r="A418" s="32" t="s">
        <v>19715</v>
      </c>
      <c r="B418" s="32">
        <f t="shared" si="58"/>
        <v>5</v>
      </c>
      <c r="C418" s="32">
        <f t="shared" si="59"/>
        <v>12</v>
      </c>
      <c r="D418" s="32" t="str">
        <f t="shared" si="60"/>
        <v>Epee</v>
      </c>
      <c r="E418" s="32" t="str">
        <f t="shared" si="61"/>
        <v xml:space="preserve">2580 </v>
      </c>
      <c r="F418" s="32" t="str">
        <f t="shared" si="62"/>
        <v>34799</v>
      </c>
    </row>
    <row r="419" spans="1:6">
      <c r="A419" s="32" t="s">
        <v>19714</v>
      </c>
      <c r="B419" s="32">
        <f t="shared" si="58"/>
        <v>12</v>
      </c>
      <c r="C419" s="32">
        <f t="shared" si="59"/>
        <v>19</v>
      </c>
      <c r="D419" s="32" t="str">
        <f t="shared" si="60"/>
        <v>Cherub Down</v>
      </c>
      <c r="E419" s="32" t="str">
        <f t="shared" si="61"/>
        <v xml:space="preserve">7497 </v>
      </c>
      <c r="F419" s="32" t="str">
        <f t="shared" si="62"/>
        <v>34995</v>
      </c>
    </row>
    <row r="420" spans="1:6">
      <c r="A420" s="32" t="s">
        <v>19713</v>
      </c>
      <c r="B420" s="32">
        <f t="shared" si="58"/>
        <v>10</v>
      </c>
      <c r="C420" s="32">
        <f t="shared" si="59"/>
        <v>17</v>
      </c>
      <c r="D420" s="32" t="str">
        <f t="shared" si="60"/>
        <v>Wall Ring</v>
      </c>
      <c r="E420" s="32" t="str">
        <f t="shared" si="61"/>
        <v xml:space="preserve">5160 </v>
      </c>
      <c r="F420" s="32" t="str">
        <f t="shared" si="62"/>
        <v>34996</v>
      </c>
    </row>
    <row r="421" spans="1:6">
      <c r="A421" s="32" t="s">
        <v>19712</v>
      </c>
      <c r="B421" s="32">
        <f t="shared" si="58"/>
        <v>13</v>
      </c>
      <c r="C421" s="32">
        <f t="shared" si="59"/>
        <v>20</v>
      </c>
      <c r="D421" s="32" t="str">
        <f t="shared" si="60"/>
        <v>DaVinci Brsh</v>
      </c>
      <c r="E421" s="32" t="str">
        <f t="shared" si="61"/>
        <v xml:space="preserve">5670 </v>
      </c>
      <c r="F421" s="32" t="str">
        <f t="shared" si="62"/>
        <v>34999</v>
      </c>
    </row>
    <row r="422" spans="1:6">
      <c r="A422" s="32" t="s">
        <v>19711</v>
      </c>
      <c r="B422" s="32">
        <f t="shared" si="58"/>
        <v>11</v>
      </c>
      <c r="C422" s="32">
        <f t="shared" si="59"/>
        <v>18</v>
      </c>
      <c r="D422" s="32" t="str">
        <f t="shared" si="60"/>
        <v>Guard Ring</v>
      </c>
      <c r="E422" s="32" t="str">
        <f t="shared" si="61"/>
        <v xml:space="preserve">4600 </v>
      </c>
      <c r="F422" s="32" t="str">
        <f t="shared" si="62"/>
        <v>35000</v>
      </c>
    </row>
    <row r="423" spans="1:6">
      <c r="A423" s="32" t="s">
        <v>19710</v>
      </c>
      <c r="B423" s="32">
        <f t="shared" si="58"/>
        <v>12</v>
      </c>
      <c r="C423" s="32">
        <f t="shared" si="59"/>
        <v>20</v>
      </c>
      <c r="D423" s="32" t="str">
        <f t="shared" si="60"/>
        <v>Genji Glove</v>
      </c>
      <c r="E423" s="32" t="str">
        <f t="shared" si="61"/>
        <v xml:space="preserve">23400 </v>
      </c>
      <c r="F423" s="32" t="str">
        <f t="shared" si="62"/>
        <v>35000</v>
      </c>
    </row>
    <row r="424" spans="1:6">
      <c r="A424" s="32" t="s">
        <v>19709</v>
      </c>
      <c r="B424" s="32">
        <f t="shared" si="58"/>
        <v>13</v>
      </c>
      <c r="C424" s="32">
        <f t="shared" si="59"/>
        <v>20</v>
      </c>
      <c r="D424" s="32" t="str">
        <f t="shared" si="60"/>
        <v>RunningShoes</v>
      </c>
      <c r="E424" s="32" t="str">
        <f t="shared" si="61"/>
        <v xml:space="preserve">6370 </v>
      </c>
      <c r="F424" s="32" t="str">
        <f t="shared" si="62"/>
        <v>35002</v>
      </c>
    </row>
    <row r="425" spans="1:6">
      <c r="A425" s="32" t="s">
        <v>19708</v>
      </c>
      <c r="B425" s="32">
        <f t="shared" si="58"/>
        <v>10</v>
      </c>
      <c r="C425" s="32">
        <f t="shared" si="59"/>
        <v>17</v>
      </c>
      <c r="D425" s="32" t="str">
        <f t="shared" si="60"/>
        <v>Cure Ring</v>
      </c>
      <c r="E425" s="32" t="str">
        <f t="shared" si="61"/>
        <v xml:space="preserve">8240 </v>
      </c>
      <c r="F425" s="32" t="str">
        <f t="shared" si="62"/>
        <v>35003</v>
      </c>
    </row>
    <row r="426" spans="1:6">
      <c r="A426" s="32" t="s">
        <v>19707</v>
      </c>
      <c r="B426" s="32">
        <f t="shared" si="58"/>
        <v>12</v>
      </c>
      <c r="C426" s="32">
        <f t="shared" si="59"/>
        <v>20</v>
      </c>
      <c r="D426" s="32" t="str">
        <f t="shared" si="60"/>
        <v>Dragon Horn</v>
      </c>
      <c r="E426" s="32" t="str">
        <f t="shared" si="61"/>
        <v xml:space="preserve">16000 </v>
      </c>
      <c r="F426" s="32" t="str">
        <f t="shared" si="62"/>
        <v>35003</v>
      </c>
    </row>
    <row r="427" spans="1:6">
      <c r="A427" s="32" t="s">
        <v>19706</v>
      </c>
      <c r="B427" s="32">
        <f t="shared" si="58"/>
        <v>8</v>
      </c>
      <c r="C427" s="32">
        <f t="shared" si="59"/>
        <v>16</v>
      </c>
      <c r="D427" s="32" t="str">
        <f t="shared" si="60"/>
        <v>Tempest</v>
      </c>
      <c r="E427" s="32" t="str">
        <f t="shared" si="61"/>
        <v xml:space="preserve">14640 </v>
      </c>
      <c r="F427" s="32" t="str">
        <f t="shared" si="62"/>
        <v>35096</v>
      </c>
    </row>
    <row r="428" spans="1:6">
      <c r="A428" s="32" t="s">
        <v>19705</v>
      </c>
      <c r="B428" s="32">
        <f t="shared" si="58"/>
        <v>10</v>
      </c>
      <c r="C428" s="32">
        <f t="shared" si="59"/>
        <v>17</v>
      </c>
      <c r="D428" s="32" t="str">
        <f t="shared" si="60"/>
        <v>Boomerang</v>
      </c>
      <c r="E428" s="32" t="str">
        <f t="shared" si="61"/>
        <v xml:space="preserve">4410 </v>
      </c>
      <c r="F428" s="32" t="str">
        <f t="shared" si="62"/>
        <v>35200</v>
      </c>
    </row>
    <row r="429" spans="1:6">
      <c r="A429" s="32" t="s">
        <v>19704</v>
      </c>
      <c r="B429" s="32">
        <f t="shared" si="58"/>
        <v>6</v>
      </c>
      <c r="C429" s="32">
        <f t="shared" si="59"/>
        <v>12</v>
      </c>
      <c r="D429" s="32" t="str">
        <f t="shared" si="60"/>
        <v>Cards</v>
      </c>
      <c r="E429" s="32" t="str">
        <f t="shared" si="61"/>
        <v xml:space="preserve">860 </v>
      </c>
      <c r="F429" s="32" t="str">
        <f t="shared" si="62"/>
        <v>35401</v>
      </c>
    </row>
    <row r="430" spans="1:6">
      <c r="A430" s="32" t="s">
        <v>19703</v>
      </c>
      <c r="B430" s="32">
        <f t="shared" si="58"/>
        <v>9</v>
      </c>
      <c r="C430" s="32">
        <f t="shared" si="59"/>
        <v>16</v>
      </c>
      <c r="D430" s="32" t="str">
        <f t="shared" si="60"/>
        <v>Assassin</v>
      </c>
      <c r="E430" s="32" t="str">
        <f t="shared" si="61"/>
        <v xml:space="preserve">7125 </v>
      </c>
      <c r="F430" s="32" t="str">
        <f t="shared" si="62"/>
        <v>35596</v>
      </c>
    </row>
    <row r="431" spans="1:6">
      <c r="A431" s="32" t="s">
        <v>19702</v>
      </c>
      <c r="B431" s="32">
        <f t="shared" si="58"/>
        <v>13</v>
      </c>
      <c r="C431" s="32">
        <f t="shared" si="59"/>
        <v>20</v>
      </c>
      <c r="D431" s="32" t="str">
        <f t="shared" si="60"/>
        <v>ThunderBlade</v>
      </c>
      <c r="E431" s="32" t="str">
        <f t="shared" si="61"/>
        <v xml:space="preserve">7560 </v>
      </c>
      <c r="F431" s="32" t="str">
        <f t="shared" si="62"/>
        <v>35800</v>
      </c>
    </row>
    <row r="432" spans="1:6">
      <c r="A432" s="32" t="s">
        <v>19701</v>
      </c>
      <c r="B432" s="32">
        <f t="shared" si="58"/>
        <v>9</v>
      </c>
      <c r="C432" s="32">
        <f t="shared" si="59"/>
        <v>16</v>
      </c>
      <c r="D432" s="32" t="str">
        <f t="shared" si="60"/>
        <v>Blizzard</v>
      </c>
      <c r="E432" s="32" t="str">
        <f t="shared" si="61"/>
        <v xml:space="preserve">7560 </v>
      </c>
      <c r="F432" s="32" t="str">
        <f t="shared" si="62"/>
        <v>35801</v>
      </c>
    </row>
    <row r="433" spans="1:6">
      <c r="A433" s="32" t="s">
        <v>19700</v>
      </c>
      <c r="B433" s="32">
        <f t="shared" si="58"/>
        <v>12</v>
      </c>
      <c r="C433" s="32">
        <f t="shared" si="59"/>
        <v>19</v>
      </c>
      <c r="D433" s="32" t="str">
        <f t="shared" si="60"/>
        <v>Flame Sabre</v>
      </c>
      <c r="E433" s="32" t="str">
        <f t="shared" si="61"/>
        <v xml:space="preserve">5810 </v>
      </c>
      <c r="F433" s="32" t="str">
        <f t="shared" si="62"/>
        <v>35803</v>
      </c>
    </row>
    <row r="434" spans="1:6">
      <c r="A434" s="32" t="s">
        <v>19699</v>
      </c>
      <c r="B434" s="32">
        <f t="shared" si="58"/>
        <v>13</v>
      </c>
      <c r="C434" s="32">
        <f t="shared" si="59"/>
        <v>20</v>
      </c>
      <c r="D434" s="32" t="str">
        <f t="shared" si="60"/>
        <v>Morning Star</v>
      </c>
      <c r="E434" s="32" t="str">
        <f t="shared" si="61"/>
        <v xml:space="preserve">3850 </v>
      </c>
      <c r="F434" s="32" t="str">
        <f t="shared" si="62"/>
        <v>35905</v>
      </c>
    </row>
    <row r="435" spans="1:6">
      <c r="A435" s="32" t="s">
        <v>19698</v>
      </c>
      <c r="B435" s="32">
        <f t="shared" si="58"/>
        <v>9</v>
      </c>
      <c r="C435" s="32">
        <f t="shared" si="59"/>
        <v>17</v>
      </c>
      <c r="D435" s="32" t="str">
        <f t="shared" si="60"/>
        <v>Murasame</v>
      </c>
      <c r="E435" s="32" t="str">
        <f t="shared" si="61"/>
        <v xml:space="preserve">10620 </v>
      </c>
      <c r="F435" s="32" t="str">
        <f t="shared" si="62"/>
        <v>36001</v>
      </c>
    </row>
    <row r="436" spans="1:6">
      <c r="A436" s="32" t="s">
        <v>19697</v>
      </c>
      <c r="B436" s="32">
        <f t="shared" si="58"/>
        <v>9</v>
      </c>
      <c r="C436" s="32">
        <f t="shared" si="59"/>
        <v>16</v>
      </c>
      <c r="D436" s="32" t="str">
        <f t="shared" si="60"/>
        <v>Punisher</v>
      </c>
      <c r="E436" s="32" t="str">
        <f t="shared" si="61"/>
        <v xml:space="preserve">5760 </v>
      </c>
      <c r="F436" s="32" t="str">
        <f t="shared" si="62"/>
        <v>36105</v>
      </c>
    </row>
    <row r="437" spans="1:6">
      <c r="A437" s="32" t="s">
        <v>19696</v>
      </c>
      <c r="B437" s="32">
        <f t="shared" si="58"/>
        <v>9</v>
      </c>
      <c r="C437" s="32">
        <f t="shared" si="59"/>
        <v>16</v>
      </c>
      <c r="D437" s="32" t="str">
        <f t="shared" si="60"/>
        <v>Hawk Eye</v>
      </c>
      <c r="E437" s="32" t="str">
        <f t="shared" si="61"/>
        <v xml:space="preserve">7260 </v>
      </c>
      <c r="F437" s="32" t="str">
        <f t="shared" si="62"/>
        <v>36105</v>
      </c>
    </row>
    <row r="438" spans="1:6">
      <c r="A438" s="32" t="s">
        <v>19695</v>
      </c>
      <c r="B438" s="32">
        <f t="shared" si="58"/>
        <v>12</v>
      </c>
      <c r="C438" s="32">
        <f t="shared" si="59"/>
        <v>19</v>
      </c>
      <c r="D438" s="32" t="str">
        <f t="shared" si="60"/>
        <v>Stout Spear</v>
      </c>
      <c r="E438" s="32" t="str">
        <f t="shared" si="61"/>
        <v xml:space="preserve">8000 </v>
      </c>
      <c r="F438" s="32" t="str">
        <f t="shared" si="62"/>
        <v>36199</v>
      </c>
    </row>
    <row r="439" spans="1:6">
      <c r="A439" s="32" t="s">
        <v>19694</v>
      </c>
      <c r="B439" s="32">
        <f t="shared" si="58"/>
        <v>8</v>
      </c>
      <c r="C439" s="32">
        <f t="shared" si="59"/>
        <v>15</v>
      </c>
      <c r="D439" s="32" t="str">
        <f t="shared" si="60"/>
        <v>Blossom</v>
      </c>
      <c r="E439" s="32" t="str">
        <f t="shared" si="61"/>
        <v xml:space="preserve">3104 </v>
      </c>
      <c r="F439" s="32" t="str">
        <f t="shared" si="62"/>
        <v>36203</v>
      </c>
    </row>
    <row r="440" spans="1:6">
      <c r="A440" s="32" t="s">
        <v>19693</v>
      </c>
      <c r="B440" s="32">
        <f t="shared" si="58"/>
        <v>6</v>
      </c>
      <c r="C440" s="32">
        <f t="shared" si="59"/>
        <v>13</v>
      </c>
      <c r="D440" s="32" t="str">
        <f t="shared" si="60"/>
        <v>Darts</v>
      </c>
      <c r="E440" s="32" t="str">
        <f t="shared" si="61"/>
        <v xml:space="preserve">9500 </v>
      </c>
      <c r="F440" s="32" t="str">
        <f t="shared" si="62"/>
        <v>36499</v>
      </c>
    </row>
    <row r="441" spans="1:6">
      <c r="A441" s="32" t="s">
        <v>19692</v>
      </c>
      <c r="B441" s="32">
        <f t="shared" si="58"/>
        <v>11</v>
      </c>
      <c r="C441" s="32">
        <f t="shared" si="59"/>
        <v>18</v>
      </c>
      <c r="D441" s="32" t="str">
        <f t="shared" si="60"/>
        <v>Rising Sun</v>
      </c>
      <c r="E441" s="32" t="str">
        <f t="shared" si="61"/>
        <v xml:space="preserve">3325 </v>
      </c>
      <c r="F441" s="32" t="str">
        <f t="shared" si="62"/>
        <v>36702</v>
      </c>
    </row>
    <row r="442" spans="1:6">
      <c r="A442" s="32" t="s">
        <v>19691</v>
      </c>
      <c r="B442" s="32">
        <f t="shared" si="58"/>
        <v>11</v>
      </c>
      <c r="C442" s="32">
        <f t="shared" si="59"/>
        <v>19</v>
      </c>
      <c r="D442" s="32" t="str">
        <f t="shared" si="60"/>
        <v>BreakBlade</v>
      </c>
      <c r="E442" s="32" t="str">
        <f t="shared" si="61"/>
        <v xml:space="preserve">14880 </v>
      </c>
      <c r="F442" s="32" t="str">
        <f t="shared" si="62"/>
        <v>36705</v>
      </c>
    </row>
    <row r="443" spans="1:6">
      <c r="A443" s="32" t="s">
        <v>19690</v>
      </c>
      <c r="B443" s="32">
        <f t="shared" si="58"/>
        <v>12</v>
      </c>
      <c r="C443" s="32">
        <f t="shared" si="59"/>
        <v>19</v>
      </c>
      <c r="D443" s="32" t="str">
        <f t="shared" si="60"/>
        <v>Gravity Rod</v>
      </c>
      <c r="E443" s="32" t="str">
        <f t="shared" si="61"/>
        <v xml:space="preserve">9880 </v>
      </c>
      <c r="F443" s="32" t="str">
        <f t="shared" si="62"/>
        <v>37001</v>
      </c>
    </row>
    <row r="444" spans="1:6">
      <c r="A444" s="32" t="s">
        <v>19689</v>
      </c>
      <c r="B444" s="32">
        <f t="shared" si="58"/>
        <v>8</v>
      </c>
      <c r="C444" s="32">
        <f t="shared" si="59"/>
        <v>15</v>
      </c>
      <c r="D444" s="32" t="str">
        <f t="shared" si="60"/>
        <v>Drainer</v>
      </c>
      <c r="E444" s="32" t="str">
        <f t="shared" si="61"/>
        <v xml:space="preserve">6650 </v>
      </c>
      <c r="F444" s="32" t="str">
        <f t="shared" si="62"/>
        <v>37100</v>
      </c>
    </row>
    <row r="445" spans="1:6">
      <c r="A445" s="32" t="s">
        <v>19688</v>
      </c>
      <c r="B445" s="32">
        <f t="shared" si="58"/>
        <v>9</v>
      </c>
      <c r="C445" s="32">
        <f t="shared" si="59"/>
        <v>16</v>
      </c>
      <c r="D445" s="32" t="str">
        <f t="shared" si="60"/>
        <v>Hardened</v>
      </c>
      <c r="E445" s="32" t="str">
        <f t="shared" si="61"/>
        <v xml:space="preserve">3950 </v>
      </c>
      <c r="F445" s="32" t="str">
        <f t="shared" si="62"/>
        <v>37104</v>
      </c>
    </row>
    <row r="446" spans="1:6">
      <c r="A446" s="32" t="s">
        <v>19687</v>
      </c>
      <c r="B446" s="32">
        <f t="shared" si="58"/>
        <v>13</v>
      </c>
      <c r="C446" s="32">
        <f t="shared" si="59"/>
        <v>21</v>
      </c>
      <c r="D446" s="32" t="str">
        <f t="shared" si="60"/>
        <v>Fire Knuckle</v>
      </c>
      <c r="E446" s="32" t="str">
        <f t="shared" si="61"/>
        <v xml:space="preserve">11299 </v>
      </c>
      <c r="F446" s="32" t="str">
        <f t="shared" si="62"/>
        <v>37199</v>
      </c>
    </row>
    <row r="447" spans="1:6">
      <c r="A447" s="32" t="s">
        <v>19686</v>
      </c>
      <c r="B447" s="32">
        <f t="shared" si="58"/>
        <v>10</v>
      </c>
      <c r="C447" s="32">
        <f t="shared" si="59"/>
        <v>18</v>
      </c>
      <c r="D447" s="32" t="str">
        <f t="shared" si="60"/>
        <v>Pearl Rod</v>
      </c>
      <c r="E447" s="32" t="str">
        <f t="shared" si="61"/>
        <v xml:space="preserve">14040 </v>
      </c>
      <c r="F447" s="32" t="str">
        <f t="shared" si="62"/>
        <v>37402</v>
      </c>
    </row>
    <row r="448" spans="1:6">
      <c r="A448" s="32" t="s">
        <v>19685</v>
      </c>
      <c r="B448" s="32">
        <f t="shared" si="58"/>
        <v>11</v>
      </c>
      <c r="C448" s="32">
        <f t="shared" si="59"/>
        <v>18</v>
      </c>
      <c r="D448" s="32" t="str">
        <f t="shared" si="60"/>
        <v>Soul Sabre</v>
      </c>
      <c r="E448" s="32" t="str">
        <f t="shared" si="61"/>
        <v xml:space="preserve">8600 </v>
      </c>
      <c r="F448" s="32" t="str">
        <f t="shared" si="62"/>
        <v>37500</v>
      </c>
    </row>
    <row r="449" spans="1:6">
      <c r="A449" s="32" t="s">
        <v>19684</v>
      </c>
      <c r="B449" s="32">
        <f t="shared" si="58"/>
        <v>13</v>
      </c>
      <c r="C449" s="32">
        <f t="shared" si="59"/>
        <v>20</v>
      </c>
      <c r="D449" s="32" t="str">
        <f t="shared" si="60"/>
        <v>Magical Brsh</v>
      </c>
      <c r="E449" s="32" t="str">
        <f t="shared" si="61"/>
        <v xml:space="preserve">9270 </v>
      </c>
      <c r="F449" s="32" t="str">
        <f t="shared" si="62"/>
        <v>38005</v>
      </c>
    </row>
    <row r="450" spans="1:6">
      <c r="A450" s="32" t="s">
        <v>19683</v>
      </c>
      <c r="B450" s="32">
        <f t="shared" si="58"/>
        <v>11</v>
      </c>
      <c r="C450" s="32">
        <f t="shared" si="59"/>
        <v>17</v>
      </c>
      <c r="D450" s="32" t="str">
        <f t="shared" si="60"/>
        <v>Ninja Star</v>
      </c>
      <c r="E450" s="32" t="str">
        <f t="shared" si="61"/>
        <v xml:space="preserve">430 </v>
      </c>
      <c r="F450" s="32" t="str">
        <f t="shared" si="62"/>
        <v>38195</v>
      </c>
    </row>
    <row r="451" spans="1:6">
      <c r="A451" s="32" t="s">
        <v>19682</v>
      </c>
      <c r="B451" s="32">
        <f t="shared" ref="B451:B513" si="63">FIND(":",A451)</f>
        <v>6</v>
      </c>
      <c r="C451" s="32">
        <f t="shared" ref="C451:C513" si="64">FIND("|",A451)</f>
        <v>14</v>
      </c>
      <c r="D451" s="32" t="str">
        <f t="shared" ref="D451:D513" si="65">MID(A451,1,B451-1)</f>
        <v>Trump</v>
      </c>
      <c r="E451" s="32" t="str">
        <f t="shared" ref="E451:E513" si="66">MID(A451,B451+2,C451-B451-2)</f>
        <v xml:space="preserve">11830 </v>
      </c>
      <c r="F451" s="32" t="str">
        <f t="shared" ref="F451:F513" si="67">MID(A451,C451+2,LEN(A451))</f>
        <v>38303</v>
      </c>
    </row>
    <row r="452" spans="1:6">
      <c r="A452" s="32" t="s">
        <v>19681</v>
      </c>
      <c r="B452" s="32">
        <f t="shared" si="63"/>
        <v>11</v>
      </c>
      <c r="C452" s="32">
        <f t="shared" si="64"/>
        <v>19</v>
      </c>
      <c r="D452" s="32" t="str">
        <f t="shared" si="65"/>
        <v>Gold Lance</v>
      </c>
      <c r="E452" s="32" t="str">
        <f t="shared" si="66"/>
        <v xml:space="preserve">12240 </v>
      </c>
      <c r="F452" s="32" t="str">
        <f t="shared" si="67"/>
        <v>38899</v>
      </c>
    </row>
    <row r="453" spans="1:6">
      <c r="A453" s="32" t="s">
        <v>19680</v>
      </c>
      <c r="B453" s="32">
        <f t="shared" si="63"/>
        <v>10</v>
      </c>
      <c r="C453" s="32">
        <f t="shared" si="64"/>
        <v>18</v>
      </c>
      <c r="D453" s="32" t="str">
        <f t="shared" si="65"/>
        <v>Man Eater</v>
      </c>
      <c r="E453" s="32" t="str">
        <f t="shared" si="66"/>
        <v xml:space="preserve">11770 </v>
      </c>
      <c r="F453" s="32" t="str">
        <f t="shared" si="67"/>
        <v>39596</v>
      </c>
    </row>
    <row r="454" spans="1:6">
      <c r="A454" s="32" t="s">
        <v>19679</v>
      </c>
      <c r="B454" s="32">
        <f t="shared" si="63"/>
        <v>13</v>
      </c>
      <c r="C454" s="32">
        <f t="shared" si="64"/>
        <v>21</v>
      </c>
      <c r="D454" s="32" t="str">
        <f t="shared" si="65"/>
        <v>Rainbow Brsh</v>
      </c>
      <c r="E454" s="32" t="str">
        <f t="shared" si="66"/>
        <v xml:space="preserve">11570 </v>
      </c>
      <c r="F454" s="32" t="str">
        <f t="shared" si="67"/>
        <v>39601</v>
      </c>
    </row>
    <row r="455" spans="1:6">
      <c r="A455" s="32" t="s">
        <v>19678</v>
      </c>
      <c r="B455" s="32">
        <f t="shared" si="63"/>
        <v>9</v>
      </c>
      <c r="C455" s="32">
        <f t="shared" si="64"/>
        <v>17</v>
      </c>
      <c r="D455" s="32" t="str">
        <f t="shared" si="65"/>
        <v>Partisan</v>
      </c>
      <c r="E455" s="32" t="str">
        <f t="shared" si="66"/>
        <v xml:space="preserve">14949 </v>
      </c>
      <c r="F455" s="32" t="str">
        <f t="shared" si="67"/>
        <v>40005</v>
      </c>
    </row>
    <row r="456" spans="1:6">
      <c r="A456" s="32" t="s">
        <v>19677</v>
      </c>
      <c r="B456" s="32">
        <f t="shared" si="63"/>
        <v>10</v>
      </c>
      <c r="C456" s="32">
        <f t="shared" si="64"/>
        <v>17</v>
      </c>
      <c r="D456" s="32" t="str">
        <f t="shared" si="65"/>
        <v>Bone Club</v>
      </c>
      <c r="E456" s="32" t="str">
        <f t="shared" si="66"/>
        <v xml:space="preserve">7700 </v>
      </c>
      <c r="F456" s="32" t="str">
        <f t="shared" si="67"/>
        <v>40096</v>
      </c>
    </row>
    <row r="457" spans="1:6">
      <c r="A457" s="32" t="s">
        <v>19676</v>
      </c>
      <c r="B457" s="32">
        <f t="shared" si="63"/>
        <v>10</v>
      </c>
      <c r="C457" s="32">
        <f t="shared" si="64"/>
        <v>17</v>
      </c>
      <c r="D457" s="32" t="str">
        <f t="shared" si="65"/>
        <v>Gaia Gear</v>
      </c>
      <c r="E457" s="32" t="str">
        <f t="shared" si="66"/>
        <v xml:space="preserve">5460 </v>
      </c>
      <c r="F457" s="32" t="str">
        <f t="shared" si="67"/>
        <v>40299</v>
      </c>
    </row>
    <row r="458" spans="1:6">
      <c r="A458" s="32" t="s">
        <v>19675</v>
      </c>
      <c r="B458" s="32">
        <f t="shared" si="63"/>
        <v>11</v>
      </c>
      <c r="C458" s="32">
        <f t="shared" si="64"/>
        <v>18</v>
      </c>
      <c r="D458" s="32" t="str">
        <f t="shared" si="65"/>
        <v>Tabby Suit</v>
      </c>
      <c r="E458" s="32" t="str">
        <f t="shared" si="66"/>
        <v xml:space="preserve">6440 </v>
      </c>
      <c r="F458" s="32" t="str">
        <f t="shared" si="67"/>
        <v>40404</v>
      </c>
    </row>
    <row r="459" spans="1:6">
      <c r="A459" s="32" t="s">
        <v>19674</v>
      </c>
      <c r="B459" s="32">
        <f t="shared" si="63"/>
        <v>13</v>
      </c>
      <c r="C459" s="32">
        <f t="shared" si="64"/>
        <v>21</v>
      </c>
      <c r="D459" s="32" t="str">
        <f t="shared" si="65"/>
        <v>Chocobo Suit</v>
      </c>
      <c r="E459" s="32" t="str">
        <f t="shared" si="66"/>
        <v xml:space="preserve">13310 </v>
      </c>
      <c r="F459" s="32" t="str">
        <f t="shared" si="67"/>
        <v>40596</v>
      </c>
    </row>
    <row r="460" spans="1:6">
      <c r="A460" s="32" t="s">
        <v>19673</v>
      </c>
      <c r="B460" s="32">
        <f t="shared" si="63"/>
        <v>12</v>
      </c>
      <c r="C460" s="32">
        <f t="shared" si="64"/>
        <v>20</v>
      </c>
      <c r="D460" s="32" t="str">
        <f t="shared" si="65"/>
        <v>Moogle Suit</v>
      </c>
      <c r="E460" s="32" t="str">
        <f t="shared" si="66"/>
        <v xml:space="preserve">12240 </v>
      </c>
      <c r="F460" s="32" t="str">
        <f t="shared" si="67"/>
        <v>40802</v>
      </c>
    </row>
    <row r="461" spans="1:6">
      <c r="A461" s="32" t="s">
        <v>19672</v>
      </c>
      <c r="B461" s="32">
        <f t="shared" si="63"/>
        <v>5</v>
      </c>
      <c r="C461" s="32">
        <f t="shared" si="64"/>
        <v>13</v>
      </c>
      <c r="D461" s="32" t="str">
        <f t="shared" si="65"/>
        <v>Aura</v>
      </c>
      <c r="E461" s="32" t="str">
        <f t="shared" si="66"/>
        <v xml:space="preserve">10780 </v>
      </c>
      <c r="F461" s="32" t="str">
        <f t="shared" si="67"/>
        <v>41196</v>
      </c>
    </row>
    <row r="462" spans="1:6">
      <c r="A462" s="32" t="s">
        <v>19671</v>
      </c>
      <c r="B462" s="32">
        <f t="shared" si="63"/>
        <v>8</v>
      </c>
      <c r="C462" s="32">
        <f t="shared" si="64"/>
        <v>16</v>
      </c>
      <c r="D462" s="32" t="str">
        <f t="shared" si="65"/>
        <v>Crystal</v>
      </c>
      <c r="E462" s="32" t="str">
        <f t="shared" si="66"/>
        <v xml:space="preserve">15750 </v>
      </c>
      <c r="F462" s="32" t="str">
        <f t="shared" si="67"/>
        <v>41698</v>
      </c>
    </row>
    <row r="463" spans="1:6">
      <c r="A463" s="32" t="s">
        <v>19670</v>
      </c>
      <c r="B463" s="32">
        <f t="shared" si="63"/>
        <v>7</v>
      </c>
      <c r="C463" s="32">
        <f t="shared" si="64"/>
        <v>15</v>
      </c>
      <c r="D463" s="32" t="str">
        <f t="shared" si="65"/>
        <v>Sniper</v>
      </c>
      <c r="E463" s="32" t="str">
        <f t="shared" si="66"/>
        <v xml:space="preserve">13950 </v>
      </c>
      <c r="F463" s="32" t="str">
        <f t="shared" si="67"/>
        <v>42201</v>
      </c>
    </row>
    <row r="464" spans="1:6">
      <c r="A464" s="32" t="s">
        <v>19669</v>
      </c>
      <c r="B464" s="32">
        <f t="shared" si="63"/>
        <v>9</v>
      </c>
      <c r="C464" s="32">
        <f t="shared" si="64"/>
        <v>17</v>
      </c>
      <c r="D464" s="32" t="str">
        <f t="shared" si="65"/>
        <v>Falchion</v>
      </c>
      <c r="E464" s="32" t="str">
        <f t="shared" si="66"/>
        <v xml:space="preserve">18530 </v>
      </c>
      <c r="F464" s="32" t="str">
        <f t="shared" si="67"/>
        <v>42605</v>
      </c>
    </row>
    <row r="465" spans="1:6">
      <c r="A465" s="32" t="s">
        <v>19668</v>
      </c>
      <c r="B465" s="32">
        <f t="shared" si="63"/>
        <v>11</v>
      </c>
      <c r="C465" s="32">
        <f t="shared" si="64"/>
        <v>19</v>
      </c>
      <c r="D465" s="32" t="str">
        <f t="shared" si="65"/>
        <v>Red Jacket</v>
      </c>
      <c r="E465" s="32" t="str">
        <f t="shared" si="66"/>
        <v xml:space="preserve">34240 </v>
      </c>
      <c r="F465" s="32" t="str">
        <f t="shared" si="67"/>
        <v>42800</v>
      </c>
    </row>
    <row r="466" spans="1:6">
      <c r="A466" s="32" t="s">
        <v>19667</v>
      </c>
      <c r="B466" s="32">
        <f t="shared" si="63"/>
        <v>9</v>
      </c>
      <c r="C466" s="32">
        <f t="shared" si="64"/>
        <v>16</v>
      </c>
      <c r="D466" s="32" t="str">
        <f t="shared" si="65"/>
        <v>Ogre Nix</v>
      </c>
      <c r="E466" s="32" t="str">
        <f t="shared" si="66"/>
        <v xml:space="preserve">9840 </v>
      </c>
      <c r="F466" s="32" t="str">
        <f t="shared" si="67"/>
        <v>43202</v>
      </c>
    </row>
    <row r="467" spans="1:6">
      <c r="A467" s="32" t="s">
        <v>19666</v>
      </c>
      <c r="B467" s="32">
        <f t="shared" si="63"/>
        <v>11</v>
      </c>
      <c r="C467" s="32">
        <f t="shared" si="64"/>
        <v>19</v>
      </c>
      <c r="D467" s="32" t="str">
        <f t="shared" si="65"/>
        <v>Doom Darts</v>
      </c>
      <c r="E467" s="32" t="str">
        <f t="shared" si="66"/>
        <v xml:space="preserve">18270 </v>
      </c>
      <c r="F467" s="32" t="str">
        <f t="shared" si="67"/>
        <v>43701</v>
      </c>
    </row>
    <row r="468" spans="1:6">
      <c r="A468" s="32" t="s">
        <v>19665</v>
      </c>
      <c r="B468" s="32">
        <f t="shared" si="63"/>
        <v>12</v>
      </c>
      <c r="C468" s="32">
        <f t="shared" si="64"/>
        <v>20</v>
      </c>
      <c r="D468" s="32" t="str">
        <f t="shared" si="65"/>
        <v>Dragon Claw</v>
      </c>
      <c r="E468" s="32" t="str">
        <f t="shared" si="66"/>
        <v xml:space="preserve">18860 </v>
      </c>
      <c r="F468" s="32" t="str">
        <f t="shared" si="67"/>
        <v>43798</v>
      </c>
    </row>
    <row r="469" spans="1:6">
      <c r="A469" s="32" t="s">
        <v>19664</v>
      </c>
      <c r="B469" s="32">
        <f t="shared" si="63"/>
        <v>11</v>
      </c>
      <c r="C469" s="32">
        <f t="shared" si="64"/>
        <v>18</v>
      </c>
      <c r="D469" s="32" t="str">
        <f t="shared" si="65"/>
        <v>ThiefKnife</v>
      </c>
      <c r="E469" s="32" t="str">
        <f t="shared" si="66"/>
        <v xml:space="preserve">4560 </v>
      </c>
      <c r="F469" s="32" t="str">
        <f t="shared" si="67"/>
        <v>43801</v>
      </c>
    </row>
    <row r="470" spans="1:6">
      <c r="A470" s="32" t="s">
        <v>19663</v>
      </c>
      <c r="B470" s="32">
        <f t="shared" si="63"/>
        <v>10</v>
      </c>
      <c r="C470" s="32">
        <f t="shared" si="64"/>
        <v>17</v>
      </c>
      <c r="D470" s="32" t="str">
        <f t="shared" si="65"/>
        <v>Tack Star</v>
      </c>
      <c r="E470" s="32" t="str">
        <f t="shared" si="66"/>
        <v xml:space="preserve">3000 </v>
      </c>
      <c r="F470" s="32" t="str">
        <f t="shared" si="67"/>
        <v>44002</v>
      </c>
    </row>
    <row r="471" spans="1:6">
      <c r="A471" s="32" t="s">
        <v>19662</v>
      </c>
      <c r="B471" s="32">
        <f t="shared" si="63"/>
        <v>8</v>
      </c>
      <c r="C471" s="32">
        <f t="shared" si="64"/>
        <v>16</v>
      </c>
      <c r="D471" s="32" t="str">
        <f t="shared" si="65"/>
        <v>Striker</v>
      </c>
      <c r="E471" s="32" t="str">
        <f t="shared" si="66"/>
        <v xml:space="preserve">20160 </v>
      </c>
      <c r="F471" s="32" t="str">
        <f t="shared" si="67"/>
        <v>44005</v>
      </c>
    </row>
    <row r="472" spans="1:6">
      <c r="A472" s="32" t="s">
        <v>19661</v>
      </c>
      <c r="B472" s="32">
        <f t="shared" si="63"/>
        <v>12</v>
      </c>
      <c r="C472" s="32">
        <f t="shared" si="64"/>
        <v>20</v>
      </c>
      <c r="D472" s="32" t="str">
        <f t="shared" si="65"/>
        <v>Pearl Lance</v>
      </c>
      <c r="E472" s="32" t="str">
        <f t="shared" si="66"/>
        <v xml:space="preserve">35700 </v>
      </c>
      <c r="F472" s="32" t="str">
        <f t="shared" si="67"/>
        <v>44402</v>
      </c>
    </row>
    <row r="473" spans="1:6">
      <c r="A473" s="32" t="s">
        <v>19660</v>
      </c>
      <c r="B473" s="32">
        <f t="shared" si="63"/>
        <v>10</v>
      </c>
      <c r="C473" s="32">
        <f t="shared" si="64"/>
        <v>18</v>
      </c>
      <c r="D473" s="32" t="str">
        <f t="shared" si="65"/>
        <v>Wing Edge</v>
      </c>
      <c r="E473" s="32" t="str">
        <f t="shared" si="66"/>
        <v xml:space="preserve">30240 </v>
      </c>
      <c r="F473" s="32" t="str">
        <f t="shared" si="67"/>
        <v>44800</v>
      </c>
    </row>
    <row r="474" spans="1:6">
      <c r="A474" s="32" t="s">
        <v>19659</v>
      </c>
      <c r="B474" s="32">
        <f t="shared" si="63"/>
        <v>7</v>
      </c>
      <c r="C474" s="32">
        <f t="shared" si="64"/>
        <v>15</v>
      </c>
      <c r="D474" s="32" t="str">
        <f t="shared" si="65"/>
        <v>Strato</v>
      </c>
      <c r="E474" s="32" t="str">
        <f t="shared" si="66"/>
        <v xml:space="preserve">23585 </v>
      </c>
      <c r="F474" s="32" t="str">
        <f t="shared" si="67"/>
        <v>44904</v>
      </c>
    </row>
    <row r="475" spans="1:6">
      <c r="A475" s="32" t="s">
        <v>19658</v>
      </c>
      <c r="B475" s="32">
        <f t="shared" si="63"/>
        <v>10</v>
      </c>
      <c r="C475" s="32">
        <f t="shared" si="64"/>
        <v>18</v>
      </c>
      <c r="D475" s="32" t="str">
        <f t="shared" si="65"/>
        <v>Megalixir</v>
      </c>
      <c r="E475" s="32" t="str">
        <f t="shared" si="66"/>
        <v xml:space="preserve">46000 </v>
      </c>
      <c r="F475" s="32" t="str">
        <f t="shared" si="67"/>
        <v>45000</v>
      </c>
    </row>
    <row r="476" spans="1:6">
      <c r="A476" s="32" t="s">
        <v>19657</v>
      </c>
      <c r="B476" s="32">
        <f t="shared" si="63"/>
        <v>13</v>
      </c>
      <c r="C476" s="32">
        <f t="shared" si="64"/>
        <v>20</v>
      </c>
      <c r="D476" s="32" t="str">
        <f t="shared" si="65"/>
        <v>Pod Bracelet</v>
      </c>
      <c r="E476" s="32" t="str">
        <f t="shared" si="66"/>
        <v xml:space="preserve">4450 </v>
      </c>
      <c r="F476" s="32" t="str">
        <f t="shared" si="67"/>
        <v>45001</v>
      </c>
    </row>
    <row r="477" spans="1:6">
      <c r="A477" s="32" t="s">
        <v>19656</v>
      </c>
      <c r="B477" s="32">
        <f t="shared" si="63"/>
        <v>9</v>
      </c>
      <c r="C477" s="32">
        <f t="shared" si="64"/>
        <v>17</v>
      </c>
      <c r="D477" s="32" t="str">
        <f t="shared" si="65"/>
        <v>Heal Rod</v>
      </c>
      <c r="E477" s="32" t="str">
        <f t="shared" si="66"/>
        <v xml:space="preserve">10900 </v>
      </c>
      <c r="F477" s="32" t="str">
        <f t="shared" si="67"/>
        <v>45002</v>
      </c>
    </row>
    <row r="478" spans="1:6">
      <c r="A478" s="32" t="s">
        <v>19655</v>
      </c>
      <c r="B478" s="32">
        <f t="shared" si="63"/>
        <v>8</v>
      </c>
      <c r="C478" s="32">
        <f t="shared" si="64"/>
        <v>16</v>
      </c>
      <c r="D478" s="32" t="str">
        <f t="shared" si="65"/>
        <v>Graedus</v>
      </c>
      <c r="E478" s="32" t="str">
        <f t="shared" si="66"/>
        <v xml:space="preserve">28520 </v>
      </c>
      <c r="F478" s="32" t="str">
        <f t="shared" si="67"/>
        <v>45400</v>
      </c>
    </row>
    <row r="479" spans="1:6">
      <c r="A479" s="32" t="s">
        <v>19654</v>
      </c>
      <c r="B479" s="32">
        <f t="shared" si="63"/>
        <v>9</v>
      </c>
      <c r="C479" s="32">
        <f t="shared" si="64"/>
        <v>17</v>
      </c>
      <c r="D479" s="32" t="str">
        <f t="shared" si="65"/>
        <v>Scimitar</v>
      </c>
      <c r="E479" s="32" t="str">
        <f t="shared" si="66"/>
        <v xml:space="preserve">32200 </v>
      </c>
      <c r="F479" s="32" t="str">
        <f t="shared" si="67"/>
        <v>45803</v>
      </c>
    </row>
    <row r="480" spans="1:6">
      <c r="A480" s="32" t="s">
        <v>19653</v>
      </c>
      <c r="B480" s="32">
        <f t="shared" si="63"/>
        <v>12</v>
      </c>
      <c r="C480" s="32">
        <f t="shared" si="64"/>
        <v>20</v>
      </c>
      <c r="D480" s="32" t="str">
        <f t="shared" si="65"/>
        <v>Tiger Fangs</v>
      </c>
      <c r="E480" s="32" t="str">
        <f t="shared" si="66"/>
        <v xml:space="preserve">28710 </v>
      </c>
      <c r="F480" s="32" t="str">
        <f t="shared" si="67"/>
        <v>46499</v>
      </c>
    </row>
    <row r="481" spans="1:6">
      <c r="A481" s="32" t="s">
        <v>19652</v>
      </c>
      <c r="B481" s="32">
        <f t="shared" si="63"/>
        <v>8</v>
      </c>
      <c r="C481" s="32">
        <f t="shared" si="64"/>
        <v>16</v>
      </c>
      <c r="D481" s="32" t="str">
        <f t="shared" si="65"/>
        <v>Stunner</v>
      </c>
      <c r="E481" s="32" t="str">
        <f t="shared" si="66"/>
        <v xml:space="preserve">34920 </v>
      </c>
      <c r="F481" s="32" t="str">
        <f t="shared" si="67"/>
        <v>47000</v>
      </c>
    </row>
    <row r="482" spans="1:6">
      <c r="A482" s="32" t="s">
        <v>19651</v>
      </c>
      <c r="B482" s="32">
        <f t="shared" si="63"/>
        <v>11</v>
      </c>
      <c r="C482" s="32">
        <f t="shared" si="64"/>
        <v>19</v>
      </c>
      <c r="D482" s="32" t="str">
        <f t="shared" si="65"/>
        <v>Aura Lance</v>
      </c>
      <c r="E482" s="32" t="str">
        <f t="shared" si="66"/>
        <v xml:space="preserve">33820 </v>
      </c>
      <c r="F482" s="32" t="str">
        <f t="shared" si="67"/>
        <v>47701</v>
      </c>
    </row>
    <row r="483" spans="1:6">
      <c r="A483" s="32" t="s">
        <v>19650</v>
      </c>
      <c r="B483" s="32">
        <f t="shared" si="63"/>
        <v>9</v>
      </c>
      <c r="C483" s="32">
        <f t="shared" si="64"/>
        <v>17</v>
      </c>
      <c r="D483" s="32" t="str">
        <f t="shared" si="65"/>
        <v>Enhancer</v>
      </c>
      <c r="E483" s="32" t="str">
        <f t="shared" si="66"/>
        <v xml:space="preserve">11399 </v>
      </c>
      <c r="F483" s="32" t="str">
        <f t="shared" si="67"/>
        <v>48502</v>
      </c>
    </row>
    <row r="484" spans="1:6">
      <c r="A484" s="32" t="s">
        <v>19649</v>
      </c>
      <c r="B484" s="32">
        <f t="shared" si="63"/>
        <v>5</v>
      </c>
      <c r="C484" s="32">
        <f t="shared" si="64"/>
        <v>12</v>
      </c>
      <c r="D484" s="32" t="str">
        <f t="shared" si="65"/>
        <v>Dice</v>
      </c>
      <c r="E484" s="32" t="str">
        <f t="shared" si="66"/>
        <v xml:space="preserve">5550 </v>
      </c>
      <c r="F484" s="32" t="str">
        <f t="shared" si="67"/>
        <v>50001</v>
      </c>
    </row>
    <row r="485" spans="1:6">
      <c r="A485" s="32" t="s">
        <v>19648</v>
      </c>
      <c r="B485" s="32">
        <f t="shared" si="63"/>
        <v>11</v>
      </c>
      <c r="C485" s="32">
        <f t="shared" si="64"/>
        <v>19</v>
      </c>
      <c r="D485" s="32" t="str">
        <f t="shared" si="65"/>
        <v>Genji Shld</v>
      </c>
      <c r="E485" s="32" t="str">
        <f t="shared" si="66"/>
        <v xml:space="preserve">39100 </v>
      </c>
      <c r="F485" s="32" t="str">
        <f t="shared" si="67"/>
        <v>50395</v>
      </c>
    </row>
    <row r="486" spans="1:6">
      <c r="A486" s="32" t="s">
        <v>19647</v>
      </c>
      <c r="B486" s="32">
        <f t="shared" si="63"/>
        <v>12</v>
      </c>
      <c r="C486" s="32">
        <f t="shared" si="64"/>
        <v>20</v>
      </c>
      <c r="D486" s="32" t="str">
        <f t="shared" si="65"/>
        <v>Atma Weapon</v>
      </c>
      <c r="E486" s="32" t="str">
        <f t="shared" si="66"/>
        <v xml:space="preserve">39560 </v>
      </c>
      <c r="F486" s="32" t="str">
        <f t="shared" si="67"/>
        <v>50505</v>
      </c>
    </row>
    <row r="487" spans="1:6">
      <c r="A487" s="32" t="s">
        <v>19646</v>
      </c>
      <c r="B487" s="32">
        <f t="shared" si="63"/>
        <v>9</v>
      </c>
      <c r="C487" s="32">
        <f t="shared" si="64"/>
        <v>17</v>
      </c>
      <c r="D487" s="32" t="str">
        <f t="shared" si="65"/>
        <v>Cat Hood</v>
      </c>
      <c r="E487" s="32" t="str">
        <f t="shared" si="66"/>
        <v xml:space="preserve">35960 </v>
      </c>
      <c r="F487" s="32" t="str">
        <f t="shared" si="67"/>
        <v>53305</v>
      </c>
    </row>
    <row r="488" spans="1:6">
      <c r="A488" s="32" t="s">
        <v>19645</v>
      </c>
      <c r="B488" s="32">
        <f t="shared" si="63"/>
        <v>9</v>
      </c>
      <c r="C488" s="32">
        <f t="shared" si="64"/>
        <v>17</v>
      </c>
      <c r="D488" s="32" t="str">
        <f t="shared" si="65"/>
        <v>Exp. Egg</v>
      </c>
      <c r="E488" s="32" t="str">
        <f t="shared" si="66"/>
        <v xml:space="preserve">65535 </v>
      </c>
      <c r="F488" s="32" t="str">
        <f t="shared" si="67"/>
        <v>54999</v>
      </c>
    </row>
    <row r="489" spans="1:6">
      <c r="A489" s="32" t="s">
        <v>19644</v>
      </c>
      <c r="B489" s="32">
        <f t="shared" si="63"/>
        <v>13</v>
      </c>
      <c r="C489" s="32">
        <f t="shared" si="64"/>
        <v>17</v>
      </c>
      <c r="D489" s="32" t="str">
        <f t="shared" si="65"/>
        <v>Moogle Charm</v>
      </c>
      <c r="E489" s="32" t="str">
        <f t="shared" si="66"/>
        <v xml:space="preserve">9 </v>
      </c>
      <c r="F489" s="32" t="str">
        <f t="shared" si="67"/>
        <v>55003</v>
      </c>
    </row>
    <row r="490" spans="1:6">
      <c r="A490" s="32" t="s">
        <v>19643</v>
      </c>
      <c r="B490" s="32">
        <f t="shared" si="63"/>
        <v>11</v>
      </c>
      <c r="C490" s="32">
        <f t="shared" si="64"/>
        <v>19</v>
      </c>
      <c r="D490" s="32" t="str">
        <f t="shared" si="65"/>
        <v>Sky Render</v>
      </c>
      <c r="E490" s="32" t="str">
        <f t="shared" si="66"/>
        <v xml:space="preserve">38610 </v>
      </c>
      <c r="F490" s="32" t="str">
        <f t="shared" si="67"/>
        <v>56497</v>
      </c>
    </row>
    <row r="491" spans="1:6">
      <c r="A491" s="32" t="s">
        <v>19642</v>
      </c>
      <c r="B491" s="32">
        <f t="shared" si="63"/>
        <v>10</v>
      </c>
      <c r="C491" s="32">
        <f t="shared" si="64"/>
        <v>18</v>
      </c>
      <c r="D491" s="32" t="str">
        <f t="shared" si="65"/>
        <v>Excalibur</v>
      </c>
      <c r="E491" s="32" t="str">
        <f t="shared" si="66"/>
        <v xml:space="preserve">48400 </v>
      </c>
      <c r="F491" s="32" t="str">
        <f t="shared" si="67"/>
        <v>56699</v>
      </c>
    </row>
    <row r="492" spans="1:6">
      <c r="A492" s="32" t="s">
        <v>19641</v>
      </c>
      <c r="B492" s="32">
        <f t="shared" si="63"/>
        <v>11</v>
      </c>
      <c r="C492" s="32">
        <f t="shared" si="64"/>
        <v>19</v>
      </c>
      <c r="D492" s="32" t="str">
        <f t="shared" si="65"/>
        <v>Flame Shld</v>
      </c>
      <c r="E492" s="32" t="str">
        <f t="shared" si="66"/>
        <v xml:space="preserve">38850 </v>
      </c>
      <c r="F492" s="32" t="str">
        <f t="shared" si="67"/>
        <v>59103</v>
      </c>
    </row>
    <row r="493" spans="1:6">
      <c r="A493" s="32" t="s">
        <v>19640</v>
      </c>
      <c r="B493" s="32">
        <f t="shared" si="63"/>
        <v>9</v>
      </c>
      <c r="C493" s="32">
        <f t="shared" si="64"/>
        <v>17</v>
      </c>
      <c r="D493" s="32" t="str">
        <f t="shared" si="65"/>
        <v>Ice Shld</v>
      </c>
      <c r="E493" s="32" t="str">
        <f t="shared" si="66"/>
        <v xml:space="preserve">28700 </v>
      </c>
      <c r="F493" s="32" t="str">
        <f t="shared" si="67"/>
        <v>59198</v>
      </c>
    </row>
    <row r="494" spans="1:6">
      <c r="A494" s="32" t="s">
        <v>19639</v>
      </c>
      <c r="B494" s="32">
        <f t="shared" si="63"/>
        <v>13</v>
      </c>
      <c r="C494" s="32">
        <f t="shared" si="64"/>
        <v>21</v>
      </c>
      <c r="D494" s="32" t="str">
        <f t="shared" si="65"/>
        <v>Snow Muffler</v>
      </c>
      <c r="E494" s="32" t="str">
        <f t="shared" si="66"/>
        <v xml:space="preserve">43500 </v>
      </c>
      <c r="F494" s="32" t="str">
        <f t="shared" si="67"/>
        <v>60295</v>
      </c>
    </row>
    <row r="495" spans="1:6">
      <c r="A495" s="32" t="s">
        <v>19638</v>
      </c>
      <c r="B495" s="32">
        <f t="shared" si="63"/>
        <v>13</v>
      </c>
      <c r="C495" s="32">
        <f t="shared" si="64"/>
        <v>21</v>
      </c>
      <c r="D495" s="32" t="str">
        <f t="shared" si="65"/>
        <v>TortoiseShld</v>
      </c>
      <c r="E495" s="32" t="str">
        <f t="shared" si="66"/>
        <v xml:space="preserve">11750 </v>
      </c>
      <c r="F495" s="32" t="str">
        <f t="shared" si="67"/>
        <v>61600</v>
      </c>
    </row>
    <row r="496" spans="1:6">
      <c r="A496" s="32" t="s">
        <v>19637</v>
      </c>
      <c r="B496" s="32">
        <f t="shared" si="63"/>
        <v>13</v>
      </c>
      <c r="C496" s="32">
        <f t="shared" si="64"/>
        <v>21</v>
      </c>
      <c r="D496" s="32" t="str">
        <f t="shared" si="65"/>
        <v>SwordBreaker</v>
      </c>
      <c r="E496" s="32" t="str">
        <f t="shared" si="66"/>
        <v xml:space="preserve">12640 </v>
      </c>
      <c r="F496" s="32" t="str">
        <f t="shared" si="67"/>
        <v>63903</v>
      </c>
    </row>
    <row r="497" spans="1:6">
      <c r="A497" s="32" t="s">
        <v>19636</v>
      </c>
      <c r="B497" s="32">
        <f t="shared" si="63"/>
        <v>10</v>
      </c>
      <c r="C497" s="32">
        <f t="shared" si="64"/>
        <v>18</v>
      </c>
      <c r="D497" s="32" t="str">
        <f t="shared" si="65"/>
        <v>Magus Rod</v>
      </c>
      <c r="E497" s="32" t="str">
        <f t="shared" si="66"/>
        <v xml:space="preserve">30900 </v>
      </c>
      <c r="F497" s="32" t="str">
        <f t="shared" si="67"/>
        <v>64303</v>
      </c>
    </row>
    <row r="498" spans="1:6">
      <c r="A498" s="32" t="s">
        <v>19635</v>
      </c>
      <c r="B498" s="32">
        <f t="shared" si="63"/>
        <v>13</v>
      </c>
      <c r="C498" s="32">
        <f t="shared" si="64"/>
        <v>21</v>
      </c>
      <c r="D498" s="32" t="str">
        <f t="shared" si="65"/>
        <v>Thunder Shld</v>
      </c>
      <c r="E498" s="32" t="str">
        <f t="shared" si="66"/>
        <v xml:space="preserve">40825 </v>
      </c>
      <c r="F498" s="32" t="str">
        <f t="shared" si="67"/>
        <v>64303</v>
      </c>
    </row>
    <row r="499" spans="1:6">
      <c r="A499" s="32" t="s">
        <v>19634</v>
      </c>
      <c r="B499" s="32">
        <f t="shared" si="63"/>
        <v>13</v>
      </c>
      <c r="C499" s="32">
        <f t="shared" si="64"/>
        <v>21</v>
      </c>
      <c r="D499" s="32" t="str">
        <f t="shared" si="65"/>
        <v>Marvel Shoes</v>
      </c>
      <c r="E499" s="32" t="str">
        <f t="shared" si="66"/>
        <v xml:space="preserve">24300 </v>
      </c>
      <c r="F499" s="32" t="str">
        <f t="shared" si="67"/>
        <v>64996</v>
      </c>
    </row>
    <row r="500" spans="1:6">
      <c r="A500" s="32" t="s">
        <v>19633</v>
      </c>
      <c r="B500" s="32">
        <f t="shared" si="63"/>
        <v>12</v>
      </c>
      <c r="C500" s="32">
        <f t="shared" si="64"/>
        <v>20</v>
      </c>
      <c r="D500" s="32" t="str">
        <f t="shared" si="65"/>
        <v>Force Armor</v>
      </c>
      <c r="E500" s="32" t="str">
        <f t="shared" si="66"/>
        <v xml:space="preserve">48160 </v>
      </c>
      <c r="F500" s="32" t="str">
        <f t="shared" si="67"/>
        <v>66901</v>
      </c>
    </row>
    <row r="501" spans="1:6">
      <c r="A501" s="32" t="s">
        <v>19632</v>
      </c>
      <c r="B501" s="32">
        <f t="shared" si="63"/>
        <v>8</v>
      </c>
      <c r="C501" s="32">
        <f t="shared" si="64"/>
        <v>16</v>
      </c>
      <c r="D501" s="32" t="str">
        <f t="shared" si="65"/>
        <v>Gem Box</v>
      </c>
      <c r="E501" s="32" t="str">
        <f t="shared" si="66"/>
        <v xml:space="preserve">52000 </v>
      </c>
      <c r="F501" s="32" t="str">
        <f t="shared" si="67"/>
        <v>74996</v>
      </c>
    </row>
    <row r="502" spans="1:6">
      <c r="A502" s="32" t="s">
        <v>19631</v>
      </c>
      <c r="B502" s="32">
        <f t="shared" si="63"/>
        <v>11</v>
      </c>
      <c r="C502" s="32">
        <f t="shared" si="64"/>
        <v>19</v>
      </c>
      <c r="D502" s="32" t="str">
        <f t="shared" si="65"/>
        <v>Fixed Dice</v>
      </c>
      <c r="E502" s="32" t="str">
        <f t="shared" si="66"/>
        <v xml:space="preserve">59500 </v>
      </c>
      <c r="F502" s="32" t="str">
        <f t="shared" si="67"/>
        <v>77703</v>
      </c>
    </row>
    <row r="503" spans="1:6">
      <c r="A503" s="32" t="s">
        <v>19630</v>
      </c>
      <c r="B503" s="32">
        <f t="shared" si="63"/>
        <v>11</v>
      </c>
      <c r="C503" s="32">
        <f t="shared" si="64"/>
        <v>19</v>
      </c>
      <c r="D503" s="32" t="str">
        <f t="shared" si="65"/>
        <v>Aegis Shld</v>
      </c>
      <c r="E503" s="32" t="str">
        <f t="shared" si="66"/>
        <v xml:space="preserve">46360 </v>
      </c>
      <c r="F503" s="32" t="str">
        <f t="shared" si="67"/>
        <v>79598</v>
      </c>
    </row>
    <row r="504" spans="1:6">
      <c r="A504" s="32" t="s">
        <v>19629</v>
      </c>
      <c r="B504" s="32">
        <f t="shared" si="63"/>
        <v>8</v>
      </c>
      <c r="C504" s="32">
        <f t="shared" si="64"/>
        <v>16</v>
      </c>
      <c r="D504" s="32" t="str">
        <f t="shared" si="65"/>
        <v>Minerva</v>
      </c>
      <c r="E504" s="32" t="str">
        <f t="shared" si="66"/>
        <v xml:space="preserve">41340 </v>
      </c>
      <c r="F504" s="32" t="str">
        <f t="shared" si="67"/>
        <v>83801</v>
      </c>
    </row>
    <row r="505" spans="1:6">
      <c r="A505" s="32" t="s">
        <v>19628</v>
      </c>
      <c r="B505" s="32">
        <f t="shared" si="63"/>
        <v>12</v>
      </c>
      <c r="C505" s="32">
        <f t="shared" si="64"/>
        <v>19</v>
      </c>
      <c r="D505" s="32" t="str">
        <f t="shared" si="65"/>
        <v>Cursed Shld</v>
      </c>
      <c r="E505" s="32" t="str">
        <f t="shared" si="66"/>
        <v xml:space="preserve">4550 </v>
      </c>
      <c r="F505" s="32" t="str">
        <f t="shared" si="67"/>
        <v>91602</v>
      </c>
    </row>
    <row r="506" spans="1:6">
      <c r="A506" s="32" t="s">
        <v>19627</v>
      </c>
      <c r="B506" s="32">
        <f t="shared" si="63"/>
        <v>9</v>
      </c>
      <c r="C506" s="32">
        <f t="shared" si="64"/>
        <v>17</v>
      </c>
      <c r="D506" s="32" t="str">
        <f t="shared" si="65"/>
        <v>Ragnarok</v>
      </c>
      <c r="E506" s="32" t="str">
        <f t="shared" si="66"/>
        <v xml:space="preserve">65535 </v>
      </c>
      <c r="F506" s="32" t="str">
        <f t="shared" si="67"/>
        <v>95496</v>
      </c>
    </row>
    <row r="507" spans="1:6">
      <c r="A507" s="32" t="s">
        <v>19626</v>
      </c>
      <c r="B507" s="32">
        <f t="shared" si="63"/>
        <v>9</v>
      </c>
      <c r="C507" s="32">
        <f t="shared" si="64"/>
        <v>17</v>
      </c>
      <c r="D507" s="32" t="str">
        <f t="shared" si="65"/>
        <v>Offering</v>
      </c>
      <c r="E507" s="32" t="str">
        <f t="shared" si="66"/>
        <v xml:space="preserve">65535 </v>
      </c>
      <c r="F507" s="32" t="str">
        <f t="shared" si="67"/>
        <v>124996</v>
      </c>
    </row>
    <row r="508" spans="1:6">
      <c r="A508" s="32" t="s">
        <v>19625</v>
      </c>
      <c r="B508" s="32">
        <f t="shared" si="63"/>
        <v>12</v>
      </c>
      <c r="C508" s="32">
        <f t="shared" si="64"/>
        <v>20</v>
      </c>
      <c r="D508" s="32" t="str">
        <f t="shared" si="65"/>
        <v>Merit Award</v>
      </c>
      <c r="E508" s="32" t="str">
        <f t="shared" si="66"/>
        <v xml:space="preserve">18400 </v>
      </c>
      <c r="F508" s="32" t="str">
        <f t="shared" si="67"/>
        <v>125003</v>
      </c>
    </row>
    <row r="509" spans="1:6">
      <c r="A509" s="32" t="s">
        <v>19624</v>
      </c>
      <c r="B509" s="32">
        <f t="shared" si="63"/>
        <v>11</v>
      </c>
      <c r="C509" s="32">
        <f t="shared" si="64"/>
        <v>19</v>
      </c>
      <c r="D509" s="32" t="str">
        <f t="shared" si="65"/>
        <v>Economizer</v>
      </c>
      <c r="E509" s="32" t="str">
        <f t="shared" si="66"/>
        <v xml:space="preserve">58326 </v>
      </c>
      <c r="F509" s="32" t="str">
        <f t="shared" si="67"/>
        <v>125097</v>
      </c>
    </row>
    <row r="510" spans="1:6">
      <c r="A510" s="32" t="s">
        <v>19623</v>
      </c>
      <c r="B510" s="32">
        <f t="shared" si="63"/>
        <v>11</v>
      </c>
      <c r="C510" s="32">
        <f t="shared" si="64"/>
        <v>19</v>
      </c>
      <c r="D510" s="32" t="str">
        <f t="shared" si="65"/>
        <v>Force Shld</v>
      </c>
      <c r="E510" s="32" t="str">
        <f t="shared" si="66"/>
        <v xml:space="preserve">52500 </v>
      </c>
      <c r="F510" s="32" t="str">
        <f t="shared" si="67"/>
        <v>137500</v>
      </c>
    </row>
    <row r="511" spans="1:6">
      <c r="A511" s="32" t="s">
        <v>19622</v>
      </c>
      <c r="B511" s="32">
        <f t="shared" si="63"/>
        <v>13</v>
      </c>
      <c r="C511" s="32">
        <f t="shared" si="64"/>
        <v>21</v>
      </c>
      <c r="D511" s="32" t="str">
        <f t="shared" si="65"/>
        <v>ValiantKnife</v>
      </c>
      <c r="E511" s="32" t="str">
        <f t="shared" si="66"/>
        <v xml:space="preserve">48000 </v>
      </c>
      <c r="F511" s="32" t="str">
        <f t="shared" si="67"/>
        <v>139501</v>
      </c>
    </row>
    <row r="512" spans="1:6">
      <c r="A512" s="32" t="s">
        <v>19621</v>
      </c>
      <c r="B512" s="32">
        <f t="shared" si="63"/>
        <v>9</v>
      </c>
      <c r="C512" s="32">
        <f t="shared" si="64"/>
        <v>17</v>
      </c>
      <c r="D512" s="32" t="str">
        <f t="shared" si="65"/>
        <v>Illumina</v>
      </c>
      <c r="E512" s="32" t="str">
        <f t="shared" si="66"/>
        <v xml:space="preserve">65535 </v>
      </c>
      <c r="F512" s="32" t="str">
        <f t="shared" si="67"/>
        <v>175503</v>
      </c>
    </row>
    <row r="513" spans="1:6">
      <c r="A513" s="32" t="s">
        <v>19620</v>
      </c>
      <c r="B513" s="32">
        <f t="shared" si="63"/>
        <v>13</v>
      </c>
      <c r="C513" s="32">
        <f t="shared" si="64"/>
        <v>21</v>
      </c>
      <c r="D513" s="32" t="str">
        <f t="shared" si="65"/>
        <v>Paladin Shld</v>
      </c>
      <c r="E513" s="32" t="str">
        <f t="shared" si="66"/>
        <v xml:space="preserve">65535 </v>
      </c>
      <c r="F513" s="32" t="str">
        <f t="shared" si="67"/>
        <v>190900</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28"/>
  <dimension ref="A1:D12442"/>
  <sheetViews>
    <sheetView topLeftCell="A6066" workbookViewId="0">
      <selection activeCell="B6110" sqref="B6110"/>
    </sheetView>
  </sheetViews>
  <sheetFormatPr defaultRowHeight="15"/>
  <cols>
    <col min="1" max="2" width="62.85546875" bestFit="1" customWidth="1"/>
  </cols>
  <sheetData>
    <row r="1" spans="1:1">
      <c r="A1" t="s">
        <v>21651</v>
      </c>
    </row>
    <row r="2" spans="1:1">
      <c r="A2" t="s">
        <v>21652</v>
      </c>
    </row>
    <row r="3" spans="1:1">
      <c r="A3" t="s">
        <v>17041</v>
      </c>
    </row>
    <row r="4" spans="1:1">
      <c r="A4" t="s">
        <v>21653</v>
      </c>
    </row>
    <row r="5" spans="1:1">
      <c r="A5" t="s">
        <v>28983</v>
      </c>
    </row>
    <row r="6" spans="1:1">
      <c r="A6" t="s">
        <v>30236</v>
      </c>
    </row>
    <row r="7" spans="1:1">
      <c r="A7" t="s">
        <v>21655</v>
      </c>
    </row>
    <row r="8" spans="1:1">
      <c r="A8" t="s">
        <v>30237</v>
      </c>
    </row>
    <row r="9" spans="1:1">
      <c r="A9" t="s">
        <v>30238</v>
      </c>
    </row>
    <row r="10" spans="1:1">
      <c r="A10" t="s">
        <v>30239</v>
      </c>
    </row>
    <row r="11" spans="1:1">
      <c r="A11" s="4" t="s">
        <v>30240</v>
      </c>
    </row>
    <row r="12" spans="1:1">
      <c r="A12" t="s">
        <v>30241</v>
      </c>
    </row>
    <row r="13" spans="1:1">
      <c r="A13" t="s">
        <v>30242</v>
      </c>
    </row>
    <row r="14" spans="1:1">
      <c r="A14" t="s">
        <v>30243</v>
      </c>
    </row>
    <row r="15" spans="1:1">
      <c r="A15" t="s">
        <v>26394</v>
      </c>
    </row>
    <row r="16" spans="1:1">
      <c r="A16" t="s">
        <v>26395</v>
      </c>
    </row>
    <row r="17" spans="1:1">
      <c r="A17" t="s">
        <v>30244</v>
      </c>
    </row>
    <row r="18" spans="1:1">
      <c r="A18" t="s">
        <v>14843</v>
      </c>
    </row>
    <row r="19" spans="1:1">
      <c r="A19" t="s">
        <v>26394</v>
      </c>
    </row>
    <row r="20" spans="1:1">
      <c r="A20" t="s">
        <v>30245</v>
      </c>
    </row>
    <row r="21" spans="1:1">
      <c r="A21" t="s">
        <v>30246</v>
      </c>
    </row>
    <row r="22" spans="1:1">
      <c r="A22" t="s">
        <v>26395</v>
      </c>
    </row>
    <row r="23" spans="1:1">
      <c r="A23" t="s">
        <v>30247</v>
      </c>
    </row>
    <row r="24" spans="1:1">
      <c r="A24" t="s">
        <v>14843</v>
      </c>
    </row>
    <row r="25" spans="1:1">
      <c r="A25" t="s">
        <v>26394</v>
      </c>
    </row>
    <row r="26" spans="1:1">
      <c r="A26" t="s">
        <v>30245</v>
      </c>
    </row>
    <row r="27" spans="1:1">
      <c r="A27" t="s">
        <v>30246</v>
      </c>
    </row>
    <row r="28" spans="1:1">
      <c r="A28" t="s">
        <v>26395</v>
      </c>
    </row>
    <row r="29" spans="1:1">
      <c r="A29" t="s">
        <v>30248</v>
      </c>
    </row>
    <row r="30" spans="1:1">
      <c r="A30" t="s">
        <v>30249</v>
      </c>
    </row>
    <row r="31" spans="1:1">
      <c r="A31" t="s">
        <v>26400</v>
      </c>
    </row>
    <row r="32" spans="1:1">
      <c r="A32" t="s">
        <v>30250</v>
      </c>
    </row>
    <row r="33" spans="1:1">
      <c r="A33" t="s">
        <v>26400</v>
      </c>
    </row>
    <row r="34" spans="1:1">
      <c r="A34" t="s">
        <v>30251</v>
      </c>
    </row>
    <row r="35" spans="1:1">
      <c r="A35" t="s">
        <v>26394</v>
      </c>
    </row>
    <row r="36" spans="1:1">
      <c r="A36" t="s">
        <v>30252</v>
      </c>
    </row>
    <row r="37" spans="1:1">
      <c r="A37" t="s">
        <v>26404</v>
      </c>
    </row>
    <row r="38" spans="1:1">
      <c r="A38" t="s">
        <v>30253</v>
      </c>
    </row>
    <row r="39" spans="1:1">
      <c r="A39" t="s">
        <v>26406</v>
      </c>
    </row>
    <row r="40" spans="1:1">
      <c r="A40" t="s">
        <v>30246</v>
      </c>
    </row>
    <row r="41" spans="1:1">
      <c r="A41" t="s">
        <v>26395</v>
      </c>
    </row>
    <row r="42" spans="1:1">
      <c r="A42" t="s">
        <v>30254</v>
      </c>
    </row>
    <row r="43" spans="1:1">
      <c r="A43" t="s">
        <v>30255</v>
      </c>
    </row>
    <row r="44" spans="1:1">
      <c r="A44" t="s">
        <v>26400</v>
      </c>
    </row>
    <row r="45" spans="1:1">
      <c r="A45" t="s">
        <v>30243</v>
      </c>
    </row>
    <row r="46" spans="1:1">
      <c r="A46" t="s">
        <v>26394</v>
      </c>
    </row>
    <row r="47" spans="1:1">
      <c r="A47" t="s">
        <v>26395</v>
      </c>
    </row>
    <row r="48" spans="1:1">
      <c r="A48" t="s">
        <v>30256</v>
      </c>
    </row>
    <row r="49" spans="1:1">
      <c r="A49" t="s">
        <v>30257</v>
      </c>
    </row>
    <row r="50" spans="1:1">
      <c r="A50" t="s">
        <v>30246</v>
      </c>
    </row>
    <row r="51" spans="1:1">
      <c r="A51" t="s">
        <v>30246</v>
      </c>
    </row>
    <row r="52" spans="1:1">
      <c r="A52" t="s">
        <v>26394</v>
      </c>
    </row>
    <row r="53" spans="1:1">
      <c r="A53" t="s">
        <v>30252</v>
      </c>
    </row>
    <row r="54" spans="1:1">
      <c r="A54" t="s">
        <v>26404</v>
      </c>
    </row>
    <row r="55" spans="1:1">
      <c r="A55" t="s">
        <v>30258</v>
      </c>
    </row>
    <row r="56" spans="1:1">
      <c r="A56" t="s">
        <v>30259</v>
      </c>
    </row>
    <row r="57" spans="1:1">
      <c r="A57" t="s">
        <v>26404</v>
      </c>
    </row>
    <row r="58" spans="1:1">
      <c r="A58" t="s">
        <v>30245</v>
      </c>
    </row>
    <row r="59" spans="1:1">
      <c r="A59" t="s">
        <v>30260</v>
      </c>
    </row>
    <row r="60" spans="1:1">
      <c r="A60" t="s">
        <v>26395</v>
      </c>
    </row>
    <row r="61" spans="1:1">
      <c r="A61" t="s">
        <v>30261</v>
      </c>
    </row>
    <row r="62" spans="1:1">
      <c r="A62" t="s">
        <v>30243</v>
      </c>
    </row>
    <row r="63" spans="1:1">
      <c r="A63" t="s">
        <v>26400</v>
      </c>
    </row>
    <row r="64" spans="1:1">
      <c r="A64" t="s">
        <v>30262</v>
      </c>
    </row>
    <row r="65" spans="1:1">
      <c r="A65" t="s">
        <v>26394</v>
      </c>
    </row>
    <row r="66" spans="1:1">
      <c r="A66" t="s">
        <v>26395</v>
      </c>
    </row>
    <row r="67" spans="1:1">
      <c r="A67" t="s">
        <v>30263</v>
      </c>
    </row>
    <row r="68" spans="1:1">
      <c r="A68" t="s">
        <v>30255</v>
      </c>
    </row>
    <row r="69" spans="1:1">
      <c r="A69" t="s">
        <v>30255</v>
      </c>
    </row>
    <row r="70" spans="1:1">
      <c r="A70" t="s">
        <v>26400</v>
      </c>
    </row>
    <row r="71" spans="1:1">
      <c r="A71" t="s">
        <v>30255</v>
      </c>
    </row>
    <row r="72" spans="1:1">
      <c r="A72" t="s">
        <v>30255</v>
      </c>
    </row>
    <row r="73" spans="1:1">
      <c r="A73" t="s">
        <v>26400</v>
      </c>
    </row>
    <row r="74" spans="1:1">
      <c r="A74" t="s">
        <v>30255</v>
      </c>
    </row>
    <row r="75" spans="1:1">
      <c r="A75" t="s">
        <v>30255</v>
      </c>
    </row>
    <row r="76" spans="1:1">
      <c r="A76" t="s">
        <v>26400</v>
      </c>
    </row>
    <row r="77" spans="1:1">
      <c r="A77" t="s">
        <v>30264</v>
      </c>
    </row>
    <row r="78" spans="1:1">
      <c r="A78" t="s">
        <v>30264</v>
      </c>
    </row>
    <row r="79" spans="1:1">
      <c r="A79" t="s">
        <v>26394</v>
      </c>
    </row>
    <row r="80" spans="1:1">
      <c r="A80" t="s">
        <v>30252</v>
      </c>
    </row>
    <row r="81" spans="1:1">
      <c r="A81" t="s">
        <v>14845</v>
      </c>
    </row>
    <row r="82" spans="1:1">
      <c r="A82" t="s">
        <v>26395</v>
      </c>
    </row>
    <row r="83" spans="1:1">
      <c r="A83" t="s">
        <v>30265</v>
      </c>
    </row>
    <row r="84" spans="1:1">
      <c r="A84" t="s">
        <v>30266</v>
      </c>
    </row>
    <row r="85" spans="1:1">
      <c r="A85" t="s">
        <v>26400</v>
      </c>
    </row>
    <row r="86" spans="1:1">
      <c r="A86" t="s">
        <v>30267</v>
      </c>
    </row>
    <row r="87" spans="1:1">
      <c r="A87" t="s">
        <v>26394</v>
      </c>
    </row>
    <row r="88" spans="1:1">
      <c r="A88" t="s">
        <v>26395</v>
      </c>
    </row>
    <row r="89" spans="1:1">
      <c r="A89" t="s">
        <v>30268</v>
      </c>
    </row>
    <row r="90" spans="1:1">
      <c r="A90" t="s">
        <v>30269</v>
      </c>
    </row>
    <row r="91" spans="1:1">
      <c r="A91" t="s">
        <v>26400</v>
      </c>
    </row>
    <row r="92" spans="1:1">
      <c r="A92" t="s">
        <v>30270</v>
      </c>
    </row>
    <row r="93" spans="1:1">
      <c r="A93" t="s">
        <v>26394</v>
      </c>
    </row>
    <row r="94" spans="1:1">
      <c r="A94" t="s">
        <v>30252</v>
      </c>
    </row>
    <row r="95" spans="1:1">
      <c r="A95" t="s">
        <v>26404</v>
      </c>
    </row>
    <row r="96" spans="1:1">
      <c r="A96" t="s">
        <v>30245</v>
      </c>
    </row>
    <row r="97" spans="1:1">
      <c r="A97" t="s">
        <v>30271</v>
      </c>
    </row>
    <row r="98" spans="1:1">
      <c r="A98" t="s">
        <v>26395</v>
      </c>
    </row>
    <row r="99" spans="1:1">
      <c r="A99" t="s">
        <v>30272</v>
      </c>
    </row>
    <row r="100" spans="1:1">
      <c r="A100" t="s">
        <v>26422</v>
      </c>
    </row>
    <row r="101" spans="1:1">
      <c r="A101" t="s">
        <v>30273</v>
      </c>
    </row>
    <row r="102" spans="1:1">
      <c r="A102" t="s">
        <v>26404</v>
      </c>
    </row>
    <row r="103" spans="1:1">
      <c r="A103" t="s">
        <v>30274</v>
      </c>
    </row>
    <row r="104" spans="1:1">
      <c r="A104" t="s">
        <v>26400</v>
      </c>
    </row>
    <row r="105" spans="1:1">
      <c r="A105" t="s">
        <v>30275</v>
      </c>
    </row>
    <row r="106" spans="1:1">
      <c r="A106" t="s">
        <v>26394</v>
      </c>
    </row>
    <row r="107" spans="1:1">
      <c r="A107" t="s">
        <v>26395</v>
      </c>
    </row>
    <row r="108" spans="1:1">
      <c r="A108" t="s">
        <v>30276</v>
      </c>
    </row>
    <row r="109" spans="1:1">
      <c r="A109" t="s">
        <v>30255</v>
      </c>
    </row>
    <row r="110" spans="1:1">
      <c r="A110" t="s">
        <v>26400</v>
      </c>
    </row>
    <row r="111" spans="1:1">
      <c r="A111" t="s">
        <v>30243</v>
      </c>
    </row>
    <row r="112" spans="1:1">
      <c r="A112" t="s">
        <v>26394</v>
      </c>
    </row>
    <row r="113" spans="1:1">
      <c r="A113" t="s">
        <v>26395</v>
      </c>
    </row>
    <row r="114" spans="1:1">
      <c r="A114" t="s">
        <v>30277</v>
      </c>
    </row>
    <row r="115" spans="1:1">
      <c r="A115" t="s">
        <v>30243</v>
      </c>
    </row>
    <row r="116" spans="1:1">
      <c r="A116" t="s">
        <v>26394</v>
      </c>
    </row>
    <row r="117" spans="1:1">
      <c r="A117" t="s">
        <v>30252</v>
      </c>
    </row>
    <row r="118" spans="1:1">
      <c r="A118" t="s">
        <v>26404</v>
      </c>
    </row>
    <row r="119" spans="1:1">
      <c r="A119" t="s">
        <v>26422</v>
      </c>
    </row>
    <row r="120" spans="1:1">
      <c r="A120" t="s">
        <v>30245</v>
      </c>
    </row>
    <row r="121" spans="1:1">
      <c r="A121" t="s">
        <v>30278</v>
      </c>
    </row>
    <row r="122" spans="1:1">
      <c r="A122" t="s">
        <v>26395</v>
      </c>
    </row>
    <row r="123" spans="1:1">
      <c r="A123" t="s">
        <v>30279</v>
      </c>
    </row>
    <row r="124" spans="1:1">
      <c r="A124" t="s">
        <v>30280</v>
      </c>
    </row>
    <row r="125" spans="1:1">
      <c r="A125" t="s">
        <v>26400</v>
      </c>
    </row>
    <row r="126" spans="1:1">
      <c r="A126" t="s">
        <v>30281</v>
      </c>
    </row>
    <row r="127" spans="1:1">
      <c r="A127" t="s">
        <v>26400</v>
      </c>
    </row>
    <row r="128" spans="1:1">
      <c r="A128" t="s">
        <v>30282</v>
      </c>
    </row>
    <row r="129" spans="1:1">
      <c r="A129" t="s">
        <v>26400</v>
      </c>
    </row>
    <row r="130" spans="1:1">
      <c r="A130" t="s">
        <v>30283</v>
      </c>
    </row>
    <row r="131" spans="1:1">
      <c r="A131" t="s">
        <v>26400</v>
      </c>
    </row>
    <row r="132" spans="1:1">
      <c r="A132" t="s">
        <v>30284</v>
      </c>
    </row>
    <row r="133" spans="1:1">
      <c r="A133" t="s">
        <v>26400</v>
      </c>
    </row>
    <row r="134" spans="1:1">
      <c r="A134" t="s">
        <v>30285</v>
      </c>
    </row>
    <row r="135" spans="1:1">
      <c r="A135" t="s">
        <v>26400</v>
      </c>
    </row>
    <row r="136" spans="1:1">
      <c r="A136" t="s">
        <v>30286</v>
      </c>
    </row>
    <row r="137" spans="1:1">
      <c r="A137" t="s">
        <v>26394</v>
      </c>
    </row>
    <row r="138" spans="1:1">
      <c r="A138" t="s">
        <v>26395</v>
      </c>
    </row>
    <row r="139" spans="1:1">
      <c r="A139" t="s">
        <v>30287</v>
      </c>
    </row>
    <row r="140" spans="1:1">
      <c r="A140" t="s">
        <v>26434</v>
      </c>
    </row>
    <row r="141" spans="1:1">
      <c r="A141" t="s">
        <v>30288</v>
      </c>
    </row>
    <row r="142" spans="1:1">
      <c r="A142" t="s">
        <v>26400</v>
      </c>
    </row>
    <row r="143" spans="1:1">
      <c r="A143" t="s">
        <v>30289</v>
      </c>
    </row>
    <row r="144" spans="1:1">
      <c r="A144" t="s">
        <v>26394</v>
      </c>
    </row>
    <row r="145" spans="1:1">
      <c r="A145" t="s">
        <v>26395</v>
      </c>
    </row>
    <row r="146" spans="1:1">
      <c r="A146" t="s">
        <v>30290</v>
      </c>
    </row>
    <row r="147" spans="1:1">
      <c r="A147" t="s">
        <v>26422</v>
      </c>
    </row>
    <row r="148" spans="1:1">
      <c r="A148" t="s">
        <v>30243</v>
      </c>
    </row>
    <row r="149" spans="1:1">
      <c r="A149" t="s">
        <v>26404</v>
      </c>
    </row>
    <row r="150" spans="1:1">
      <c r="A150" t="s">
        <v>14843</v>
      </c>
    </row>
    <row r="151" spans="1:1">
      <c r="A151" t="s">
        <v>26400</v>
      </c>
    </row>
    <row r="152" spans="1:1">
      <c r="A152" t="s">
        <v>30291</v>
      </c>
    </row>
    <row r="153" spans="1:1">
      <c r="A153" t="s">
        <v>26394</v>
      </c>
    </row>
    <row r="154" spans="1:1">
      <c r="A154" t="s">
        <v>26395</v>
      </c>
    </row>
    <row r="155" spans="1:1">
      <c r="A155" t="s">
        <v>30292</v>
      </c>
    </row>
    <row r="156" spans="1:1">
      <c r="A156" t="s">
        <v>30274</v>
      </c>
    </row>
    <row r="157" spans="1:1">
      <c r="A157" t="s">
        <v>26400</v>
      </c>
    </row>
    <row r="158" spans="1:1">
      <c r="A158" t="s">
        <v>30293</v>
      </c>
    </row>
    <row r="159" spans="1:1">
      <c r="A159" t="s">
        <v>26400</v>
      </c>
    </row>
    <row r="160" spans="1:1">
      <c r="A160" t="s">
        <v>30243</v>
      </c>
    </row>
    <row r="161" spans="1:1">
      <c r="A161" t="s">
        <v>26394</v>
      </c>
    </row>
    <row r="162" spans="1:1">
      <c r="A162" t="s">
        <v>26395</v>
      </c>
    </row>
    <row r="163" spans="1:1">
      <c r="A163" t="s">
        <v>30294</v>
      </c>
    </row>
    <row r="164" spans="1:1">
      <c r="A164" t="s">
        <v>26422</v>
      </c>
    </row>
    <row r="165" spans="1:1">
      <c r="A165" t="s">
        <v>14845</v>
      </c>
    </row>
    <row r="166" spans="1:1">
      <c r="A166" t="s">
        <v>30255</v>
      </c>
    </row>
    <row r="167" spans="1:1">
      <c r="A167" t="s">
        <v>26404</v>
      </c>
    </row>
    <row r="168" spans="1:1">
      <c r="A168" t="s">
        <v>14843</v>
      </c>
    </row>
    <row r="169" spans="1:1">
      <c r="A169" t="s">
        <v>26394</v>
      </c>
    </row>
    <row r="170" spans="1:1">
      <c r="A170" t="s">
        <v>26395</v>
      </c>
    </row>
    <row r="171" spans="1:1">
      <c r="A171" t="s">
        <v>30295</v>
      </c>
    </row>
    <row r="172" spans="1:1">
      <c r="A172" t="s">
        <v>30255</v>
      </c>
    </row>
    <row r="173" spans="1:1">
      <c r="A173" t="s">
        <v>26394</v>
      </c>
    </row>
    <row r="174" spans="1:1">
      <c r="A174" t="s">
        <v>26395</v>
      </c>
    </row>
    <row r="175" spans="1:1">
      <c r="A175" t="s">
        <v>30296</v>
      </c>
    </row>
    <row r="176" spans="1:1">
      <c r="A176" t="s">
        <v>30255</v>
      </c>
    </row>
    <row r="177" spans="1:1">
      <c r="A177" t="s">
        <v>26400</v>
      </c>
    </row>
    <row r="178" spans="1:1">
      <c r="A178" t="s">
        <v>30274</v>
      </c>
    </row>
    <row r="179" spans="1:1">
      <c r="A179" t="s">
        <v>26394</v>
      </c>
    </row>
    <row r="180" spans="1:1">
      <c r="A180" t="s">
        <v>26395</v>
      </c>
    </row>
    <row r="181" spans="1:1">
      <c r="A181" t="s">
        <v>30297</v>
      </c>
    </row>
    <row r="182" spans="1:1">
      <c r="A182" t="s">
        <v>26440</v>
      </c>
    </row>
    <row r="183" spans="1:1">
      <c r="A183" t="s">
        <v>26400</v>
      </c>
    </row>
    <row r="184" spans="1:1">
      <c r="A184" t="s">
        <v>26406</v>
      </c>
    </row>
    <row r="185" spans="1:1">
      <c r="A185" t="s">
        <v>30298</v>
      </c>
    </row>
    <row r="186" spans="1:1">
      <c r="A186" t="s">
        <v>26394</v>
      </c>
    </row>
    <row r="187" spans="1:1">
      <c r="A187" t="s">
        <v>30252</v>
      </c>
    </row>
    <row r="188" spans="1:1">
      <c r="A188" t="s">
        <v>26404</v>
      </c>
    </row>
    <row r="189" spans="1:1">
      <c r="A189" t="s">
        <v>30245</v>
      </c>
    </row>
    <row r="190" spans="1:1">
      <c r="A190" t="s">
        <v>26440</v>
      </c>
    </row>
    <row r="191" spans="1:1">
      <c r="A191" t="s">
        <v>26395</v>
      </c>
    </row>
    <row r="192" spans="1:1">
      <c r="A192" t="s">
        <v>30299</v>
      </c>
    </row>
    <row r="193" spans="1:1">
      <c r="A193" t="s">
        <v>30255</v>
      </c>
    </row>
    <row r="194" spans="1:1">
      <c r="A194" t="s">
        <v>26400</v>
      </c>
    </row>
    <row r="195" spans="1:1">
      <c r="A195" t="s">
        <v>30243</v>
      </c>
    </row>
    <row r="196" spans="1:1">
      <c r="A196" t="s">
        <v>26394</v>
      </c>
    </row>
    <row r="197" spans="1:1">
      <c r="A197" t="s">
        <v>30258</v>
      </c>
    </row>
    <row r="198" spans="1:1">
      <c r="A198" t="s">
        <v>30300</v>
      </c>
    </row>
    <row r="199" spans="1:1">
      <c r="A199" t="s">
        <v>26395</v>
      </c>
    </row>
    <row r="200" spans="1:1">
      <c r="A200" t="s">
        <v>30301</v>
      </c>
    </row>
    <row r="201" spans="1:1">
      <c r="A201" t="s">
        <v>30243</v>
      </c>
    </row>
    <row r="202" spans="1:1">
      <c r="A202" t="s">
        <v>26400</v>
      </c>
    </row>
    <row r="203" spans="1:1">
      <c r="A203" t="s">
        <v>30302</v>
      </c>
    </row>
    <row r="204" spans="1:1">
      <c r="A204" t="s">
        <v>26400</v>
      </c>
    </row>
    <row r="205" spans="1:1">
      <c r="A205" t="s">
        <v>30243</v>
      </c>
    </row>
    <row r="206" spans="1:1">
      <c r="A206" t="s">
        <v>26400</v>
      </c>
    </row>
    <row r="207" spans="1:1">
      <c r="A207" t="s">
        <v>30302</v>
      </c>
    </row>
    <row r="208" spans="1:1">
      <c r="A208" t="s">
        <v>26400</v>
      </c>
    </row>
    <row r="209" spans="1:1">
      <c r="A209" t="s">
        <v>30303</v>
      </c>
    </row>
    <row r="210" spans="1:1">
      <c r="A210" t="s">
        <v>26394</v>
      </c>
    </row>
    <row r="211" spans="1:1">
      <c r="A211" t="s">
        <v>26395</v>
      </c>
    </row>
    <row r="212" spans="1:1">
      <c r="A212" t="s">
        <v>30304</v>
      </c>
    </row>
    <row r="213" spans="1:1">
      <c r="A213" t="s">
        <v>30255</v>
      </c>
    </row>
    <row r="214" spans="1:1">
      <c r="A214" t="s">
        <v>26400</v>
      </c>
    </row>
    <row r="215" spans="1:1">
      <c r="A215" t="s">
        <v>30243</v>
      </c>
    </row>
    <row r="216" spans="1:1">
      <c r="A216" t="s">
        <v>26394</v>
      </c>
    </row>
    <row r="217" spans="1:1">
      <c r="A217" t="s">
        <v>26395</v>
      </c>
    </row>
    <row r="218" spans="1:1">
      <c r="A218" t="s">
        <v>30305</v>
      </c>
    </row>
    <row r="219" spans="1:1">
      <c r="A219" t="s">
        <v>30255</v>
      </c>
    </row>
    <row r="220" spans="1:1">
      <c r="A220" t="s">
        <v>26400</v>
      </c>
    </row>
    <row r="221" spans="1:1">
      <c r="A221" t="s">
        <v>30255</v>
      </c>
    </row>
    <row r="222" spans="1:1">
      <c r="A222" t="s">
        <v>26400</v>
      </c>
    </row>
    <row r="223" spans="1:1">
      <c r="A223" t="s">
        <v>30243</v>
      </c>
    </row>
    <row r="224" spans="1:1">
      <c r="A224" t="s">
        <v>26394</v>
      </c>
    </row>
    <row r="225" spans="1:1">
      <c r="A225" t="s">
        <v>26395</v>
      </c>
    </row>
    <row r="226" spans="1:1">
      <c r="A226" t="s">
        <v>30306</v>
      </c>
    </row>
    <row r="227" spans="1:1">
      <c r="A227" t="s">
        <v>30307</v>
      </c>
    </row>
    <row r="228" spans="1:1">
      <c r="A228" t="s">
        <v>30274</v>
      </c>
    </row>
    <row r="229" spans="1:1">
      <c r="A229" t="s">
        <v>30246</v>
      </c>
    </row>
    <row r="230" spans="1:1">
      <c r="A230" t="s">
        <v>26404</v>
      </c>
    </row>
    <row r="231" spans="1:1">
      <c r="A231" t="s">
        <v>14843</v>
      </c>
    </row>
    <row r="232" spans="1:1">
      <c r="A232" t="s">
        <v>26394</v>
      </c>
    </row>
    <row r="233" spans="1:1">
      <c r="A233" t="s">
        <v>26395</v>
      </c>
    </row>
    <row r="234" spans="1:1">
      <c r="A234" t="s">
        <v>30308</v>
      </c>
    </row>
    <row r="235" spans="1:1">
      <c r="A235" t="s">
        <v>26422</v>
      </c>
    </row>
    <row r="236" spans="1:1">
      <c r="A236" t="s">
        <v>26406</v>
      </c>
    </row>
    <row r="237" spans="1:1">
      <c r="A237" t="s">
        <v>30298</v>
      </c>
    </row>
    <row r="238" spans="1:1">
      <c r="A238" t="s">
        <v>26404</v>
      </c>
    </row>
    <row r="239" spans="1:1">
      <c r="A239" t="s">
        <v>14843</v>
      </c>
    </row>
    <row r="240" spans="1:1">
      <c r="A240" t="s">
        <v>26394</v>
      </c>
    </row>
    <row r="241" spans="1:1">
      <c r="A241" t="s">
        <v>30252</v>
      </c>
    </row>
    <row r="242" spans="1:1">
      <c r="A242" t="s">
        <v>26404</v>
      </c>
    </row>
    <row r="243" spans="1:1">
      <c r="A243" t="s">
        <v>30253</v>
      </c>
    </row>
    <row r="244" spans="1:1">
      <c r="A244" t="s">
        <v>30257</v>
      </c>
    </row>
    <row r="245" spans="1:1">
      <c r="A245" t="s">
        <v>26395</v>
      </c>
    </row>
    <row r="246" spans="1:1">
      <c r="A246" t="s">
        <v>30309</v>
      </c>
    </row>
    <row r="247" spans="1:1">
      <c r="A247" t="s">
        <v>30310</v>
      </c>
    </row>
    <row r="248" spans="1:1">
      <c r="A248" t="s">
        <v>26449</v>
      </c>
    </row>
    <row r="249" spans="1:1">
      <c r="A249" t="s">
        <v>30311</v>
      </c>
    </row>
    <row r="250" spans="1:1">
      <c r="A250" t="s">
        <v>26400</v>
      </c>
    </row>
    <row r="251" spans="1:1">
      <c r="A251" t="s">
        <v>30312</v>
      </c>
    </row>
    <row r="252" spans="1:1">
      <c r="A252" t="s">
        <v>30243</v>
      </c>
    </row>
    <row r="253" spans="1:1">
      <c r="A253" t="s">
        <v>26404</v>
      </c>
    </row>
    <row r="254" spans="1:1">
      <c r="A254" t="s">
        <v>14843</v>
      </c>
    </row>
    <row r="255" spans="1:1">
      <c r="A255" t="s">
        <v>26394</v>
      </c>
    </row>
    <row r="256" spans="1:1">
      <c r="A256" t="s">
        <v>26395</v>
      </c>
    </row>
    <row r="257" spans="1:1">
      <c r="A257" t="s">
        <v>30313</v>
      </c>
    </row>
    <row r="258" spans="1:1">
      <c r="A258" t="s">
        <v>26422</v>
      </c>
    </row>
    <row r="259" spans="1:1">
      <c r="A259" t="s">
        <v>14845</v>
      </c>
    </row>
    <row r="260" spans="1:1">
      <c r="A260" t="s">
        <v>26404</v>
      </c>
    </row>
    <row r="261" spans="1:1">
      <c r="A261" t="s">
        <v>30243</v>
      </c>
    </row>
    <row r="262" spans="1:1">
      <c r="A262" t="s">
        <v>26400</v>
      </c>
    </row>
    <row r="263" spans="1:1">
      <c r="A263" t="s">
        <v>26394</v>
      </c>
    </row>
    <row r="264" spans="1:1">
      <c r="A264" t="s">
        <v>26395</v>
      </c>
    </row>
    <row r="265" spans="1:1">
      <c r="A265" t="s">
        <v>30314</v>
      </c>
    </row>
    <row r="266" spans="1:1">
      <c r="A266" t="s">
        <v>14843</v>
      </c>
    </row>
    <row r="267" spans="1:1">
      <c r="A267" t="s">
        <v>26400</v>
      </c>
    </row>
    <row r="268" spans="1:1">
      <c r="A268" t="s">
        <v>30243</v>
      </c>
    </row>
    <row r="269" spans="1:1">
      <c r="A269" t="s">
        <v>26394</v>
      </c>
    </row>
    <row r="270" spans="1:1">
      <c r="A270" t="s">
        <v>30252</v>
      </c>
    </row>
    <row r="271" spans="1:1">
      <c r="A271" t="s">
        <v>26404</v>
      </c>
    </row>
    <row r="272" spans="1:1">
      <c r="A272" t="s">
        <v>26422</v>
      </c>
    </row>
    <row r="273" spans="1:1">
      <c r="A273" t="s">
        <v>30245</v>
      </c>
    </row>
    <row r="274" spans="1:1">
      <c r="A274" t="s">
        <v>30315</v>
      </c>
    </row>
    <row r="275" spans="1:1">
      <c r="A275" t="s">
        <v>26395</v>
      </c>
    </row>
    <row r="276" spans="1:1">
      <c r="A276" t="s">
        <v>30316</v>
      </c>
    </row>
    <row r="277" spans="1:1">
      <c r="A277" t="s">
        <v>30243</v>
      </c>
    </row>
    <row r="278" spans="1:1">
      <c r="A278" t="s">
        <v>26400</v>
      </c>
    </row>
    <row r="279" spans="1:1">
      <c r="A279" t="s">
        <v>30255</v>
      </c>
    </row>
    <row r="280" spans="1:1">
      <c r="A280" t="s">
        <v>26400</v>
      </c>
    </row>
    <row r="281" spans="1:1">
      <c r="A281" t="s">
        <v>30255</v>
      </c>
    </row>
    <row r="282" spans="1:1">
      <c r="A282" t="s">
        <v>26394</v>
      </c>
    </row>
    <row r="283" spans="1:1">
      <c r="A283" t="s">
        <v>30252</v>
      </c>
    </row>
    <row r="284" spans="1:1">
      <c r="A284" t="s">
        <v>26404</v>
      </c>
    </row>
    <row r="285" spans="1:1">
      <c r="A285" t="s">
        <v>30245</v>
      </c>
    </row>
    <row r="286" spans="1:1">
      <c r="A286" t="s">
        <v>30315</v>
      </c>
    </row>
    <row r="287" spans="1:1">
      <c r="A287" t="s">
        <v>26395</v>
      </c>
    </row>
    <row r="288" spans="1:1">
      <c r="A288" t="s">
        <v>30317</v>
      </c>
    </row>
    <row r="289" spans="1:1">
      <c r="A289" t="s">
        <v>26422</v>
      </c>
    </row>
    <row r="290" spans="1:1">
      <c r="A290" t="s">
        <v>30318</v>
      </c>
    </row>
    <row r="291" spans="1:1">
      <c r="A291" t="s">
        <v>26400</v>
      </c>
    </row>
    <row r="292" spans="1:1">
      <c r="A292" t="s">
        <v>30319</v>
      </c>
    </row>
    <row r="293" spans="1:1">
      <c r="A293" t="s">
        <v>26400</v>
      </c>
    </row>
    <row r="294" spans="1:1">
      <c r="A294" t="s">
        <v>30320</v>
      </c>
    </row>
    <row r="295" spans="1:1">
      <c r="A295" t="s">
        <v>26404</v>
      </c>
    </row>
    <row r="296" spans="1:1">
      <c r="A296" t="s">
        <v>14843</v>
      </c>
    </row>
    <row r="297" spans="1:1">
      <c r="A297" t="s">
        <v>26400</v>
      </c>
    </row>
    <row r="298" spans="1:1">
      <c r="A298" t="s">
        <v>30243</v>
      </c>
    </row>
    <row r="299" spans="1:1">
      <c r="A299" t="s">
        <v>26400</v>
      </c>
    </row>
    <row r="300" spans="1:1">
      <c r="A300" t="s">
        <v>30321</v>
      </c>
    </row>
    <row r="301" spans="1:1">
      <c r="A301" t="s">
        <v>26394</v>
      </c>
    </row>
    <row r="302" spans="1:1">
      <c r="A302" t="s">
        <v>26395</v>
      </c>
    </row>
    <row r="303" spans="1:1">
      <c r="A303" t="s">
        <v>30322</v>
      </c>
    </row>
    <row r="304" spans="1:1">
      <c r="A304" t="s">
        <v>30274</v>
      </c>
    </row>
    <row r="305" spans="1:1">
      <c r="A305" t="s">
        <v>26394</v>
      </c>
    </row>
    <row r="306" spans="1:1">
      <c r="A306" t="s">
        <v>30323</v>
      </c>
    </row>
    <row r="307" spans="1:1">
      <c r="A307" t="s">
        <v>30324</v>
      </c>
    </row>
    <row r="308" spans="1:1">
      <c r="A308" t="s">
        <v>26404</v>
      </c>
    </row>
    <row r="309" spans="1:1">
      <c r="A309" t="s">
        <v>26422</v>
      </c>
    </row>
    <row r="310" spans="1:1">
      <c r="A310" t="s">
        <v>30245</v>
      </c>
    </row>
    <row r="311" spans="1:1">
      <c r="A311" t="s">
        <v>30257</v>
      </c>
    </row>
    <row r="312" spans="1:1">
      <c r="A312" t="s">
        <v>26395</v>
      </c>
    </row>
    <row r="313" spans="1:1">
      <c r="A313" t="s">
        <v>30325</v>
      </c>
    </row>
    <row r="314" spans="1:1">
      <c r="A314" t="s">
        <v>26422</v>
      </c>
    </row>
    <row r="315" spans="1:1">
      <c r="A315" t="s">
        <v>30326</v>
      </c>
    </row>
    <row r="316" spans="1:1">
      <c r="A316" t="s">
        <v>26404</v>
      </c>
    </row>
    <row r="317" spans="1:1">
      <c r="A317" t="s">
        <v>26406</v>
      </c>
    </row>
    <row r="318" spans="1:1">
      <c r="A318" t="s">
        <v>30327</v>
      </c>
    </row>
    <row r="319" spans="1:1">
      <c r="A319" t="s">
        <v>26394</v>
      </c>
    </row>
    <row r="320" spans="1:1">
      <c r="A320" t="s">
        <v>30252</v>
      </c>
    </row>
    <row r="321" spans="1:1">
      <c r="A321" t="s">
        <v>26404</v>
      </c>
    </row>
    <row r="322" spans="1:1">
      <c r="A322" t="s">
        <v>30253</v>
      </c>
    </row>
    <row r="323" spans="1:1">
      <c r="A323" t="s">
        <v>30246</v>
      </c>
    </row>
    <row r="324" spans="1:1">
      <c r="A324" t="s">
        <v>26395</v>
      </c>
    </row>
    <row r="325" spans="1:1">
      <c r="A325" t="s">
        <v>30328</v>
      </c>
    </row>
    <row r="326" spans="1:1">
      <c r="A326" t="s">
        <v>30329</v>
      </c>
    </row>
    <row r="327" spans="1:1">
      <c r="A327" t="s">
        <v>26462</v>
      </c>
    </row>
    <row r="328" spans="1:1">
      <c r="A328" t="s">
        <v>26463</v>
      </c>
    </row>
    <row r="329" spans="1:1">
      <c r="A329" t="s">
        <v>30255</v>
      </c>
    </row>
    <row r="330" spans="1:1">
      <c r="A330" t="s">
        <v>26404</v>
      </c>
    </row>
    <row r="331" spans="1:1">
      <c r="A331" t="s">
        <v>14843</v>
      </c>
    </row>
    <row r="332" spans="1:1">
      <c r="A332" t="s">
        <v>26464</v>
      </c>
    </row>
    <row r="333" spans="1:1">
      <c r="A333" t="s">
        <v>26400</v>
      </c>
    </row>
    <row r="334" spans="1:1">
      <c r="A334" t="s">
        <v>30243</v>
      </c>
    </row>
    <row r="335" spans="1:1">
      <c r="A335" t="s">
        <v>26464</v>
      </c>
    </row>
    <row r="336" spans="1:1">
      <c r="A336" t="s">
        <v>26400</v>
      </c>
    </row>
    <row r="337" spans="1:1">
      <c r="A337" t="s">
        <v>30319</v>
      </c>
    </row>
    <row r="338" spans="1:1">
      <c r="A338" t="s">
        <v>26464</v>
      </c>
    </row>
    <row r="339" spans="1:1">
      <c r="A339" t="s">
        <v>26394</v>
      </c>
    </row>
    <row r="340" spans="1:1">
      <c r="A340" t="s">
        <v>26395</v>
      </c>
    </row>
    <row r="341" spans="1:1">
      <c r="A341" t="s">
        <v>30330</v>
      </c>
    </row>
    <row r="342" spans="1:1">
      <c r="A342" t="s">
        <v>30331</v>
      </c>
    </row>
    <row r="343" spans="1:1">
      <c r="A343" t="s">
        <v>26394</v>
      </c>
    </row>
    <row r="344" spans="1:1">
      <c r="A344" t="s">
        <v>30253</v>
      </c>
    </row>
    <row r="345" spans="1:1">
      <c r="A345" t="s">
        <v>30332</v>
      </c>
    </row>
    <row r="346" spans="1:1">
      <c r="A346" t="s">
        <v>26395</v>
      </c>
    </row>
    <row r="347" spans="1:1">
      <c r="A347" t="s">
        <v>30333</v>
      </c>
    </row>
    <row r="348" spans="1:1">
      <c r="A348" t="s">
        <v>30334</v>
      </c>
    </row>
    <row r="349" spans="1:1">
      <c r="A349" t="s">
        <v>30334</v>
      </c>
    </row>
    <row r="350" spans="1:1">
      <c r="A350" t="s">
        <v>30335</v>
      </c>
    </row>
    <row r="351" spans="1:1">
      <c r="A351" t="s">
        <v>26400</v>
      </c>
    </row>
    <row r="352" spans="1:1">
      <c r="A352" t="s">
        <v>26394</v>
      </c>
    </row>
    <row r="353" spans="1:1">
      <c r="A353" t="s">
        <v>30252</v>
      </c>
    </row>
    <row r="354" spans="1:1">
      <c r="A354" t="s">
        <v>26469</v>
      </c>
    </row>
    <row r="355" spans="1:1">
      <c r="A355" t="s">
        <v>26404</v>
      </c>
    </row>
    <row r="356" spans="1:1">
      <c r="A356" t="s">
        <v>30258</v>
      </c>
    </row>
    <row r="357" spans="1:1">
      <c r="A357" t="s">
        <v>26449</v>
      </c>
    </row>
    <row r="358" spans="1:1">
      <c r="A358" t="s">
        <v>30336</v>
      </c>
    </row>
    <row r="359" spans="1:1">
      <c r="A359" t="s">
        <v>26395</v>
      </c>
    </row>
    <row r="360" spans="1:1">
      <c r="A360" t="s">
        <v>30337</v>
      </c>
    </row>
    <row r="361" spans="1:1">
      <c r="A361" t="s">
        <v>30338</v>
      </c>
    </row>
    <row r="362" spans="1:1">
      <c r="A362" t="s">
        <v>26400</v>
      </c>
    </row>
    <row r="363" spans="1:1">
      <c r="A363" t="s">
        <v>30338</v>
      </c>
    </row>
    <row r="364" spans="1:1">
      <c r="A364" t="s">
        <v>26400</v>
      </c>
    </row>
    <row r="365" spans="1:1">
      <c r="A365" t="s">
        <v>30338</v>
      </c>
    </row>
    <row r="366" spans="1:1">
      <c r="A366" t="s">
        <v>26400</v>
      </c>
    </row>
    <row r="367" spans="1:1">
      <c r="A367" t="s">
        <v>30338</v>
      </c>
    </row>
    <row r="368" spans="1:1">
      <c r="A368" t="s">
        <v>26400</v>
      </c>
    </row>
    <row r="369" spans="1:1">
      <c r="A369" t="s">
        <v>30339</v>
      </c>
    </row>
    <row r="370" spans="1:1">
      <c r="A370" t="s">
        <v>26406</v>
      </c>
    </row>
    <row r="371" spans="1:1">
      <c r="A371" t="s">
        <v>30257</v>
      </c>
    </row>
    <row r="372" spans="1:1">
      <c r="A372" t="s">
        <v>26394</v>
      </c>
    </row>
    <row r="373" spans="1:1">
      <c r="A373" t="s">
        <v>30252</v>
      </c>
    </row>
    <row r="374" spans="1:1">
      <c r="A374" t="s">
        <v>26404</v>
      </c>
    </row>
    <row r="375" spans="1:1">
      <c r="A375" t="s">
        <v>30245</v>
      </c>
    </row>
    <row r="376" spans="1:1">
      <c r="A376" t="s">
        <v>26449</v>
      </c>
    </row>
    <row r="377" spans="1:1">
      <c r="A377" t="s">
        <v>30340</v>
      </c>
    </row>
    <row r="378" spans="1:1">
      <c r="A378" t="s">
        <v>26395</v>
      </c>
    </row>
    <row r="379" spans="1:1">
      <c r="A379" t="s">
        <v>30341</v>
      </c>
    </row>
    <row r="380" spans="1:1">
      <c r="A380" t="s">
        <v>30342</v>
      </c>
    </row>
    <row r="381" spans="1:1">
      <c r="A381" t="s">
        <v>26400</v>
      </c>
    </row>
    <row r="382" spans="1:1">
      <c r="A382" t="s">
        <v>30343</v>
      </c>
    </row>
    <row r="383" spans="1:1">
      <c r="A383" t="s">
        <v>26400</v>
      </c>
    </row>
    <row r="384" spans="1:1">
      <c r="A384" t="s">
        <v>30344</v>
      </c>
    </row>
    <row r="385" spans="1:1">
      <c r="A385" t="s">
        <v>26400</v>
      </c>
    </row>
    <row r="386" spans="1:1">
      <c r="A386" t="s">
        <v>30345</v>
      </c>
    </row>
    <row r="387" spans="1:1">
      <c r="A387" t="s">
        <v>26400</v>
      </c>
    </row>
    <row r="388" spans="1:1">
      <c r="A388" t="s">
        <v>14845</v>
      </c>
    </row>
    <row r="389" spans="1:1">
      <c r="A389" t="s">
        <v>30255</v>
      </c>
    </row>
    <row r="390" spans="1:1">
      <c r="A390" t="s">
        <v>30255</v>
      </c>
    </row>
    <row r="391" spans="1:1">
      <c r="A391" t="s">
        <v>30255</v>
      </c>
    </row>
    <row r="392" spans="1:1">
      <c r="A392" t="s">
        <v>26394</v>
      </c>
    </row>
    <row r="393" spans="1:1">
      <c r="A393" t="s">
        <v>26395</v>
      </c>
    </row>
    <row r="394" spans="1:1">
      <c r="A394" t="s">
        <v>30346</v>
      </c>
    </row>
    <row r="395" spans="1:1">
      <c r="A395" t="s">
        <v>30255</v>
      </c>
    </row>
    <row r="396" spans="1:1">
      <c r="A396" t="s">
        <v>26400</v>
      </c>
    </row>
    <row r="397" spans="1:1">
      <c r="A397" t="s">
        <v>30343</v>
      </c>
    </row>
    <row r="398" spans="1:1">
      <c r="A398" t="s">
        <v>26400</v>
      </c>
    </row>
    <row r="399" spans="1:1">
      <c r="A399" t="s">
        <v>30243</v>
      </c>
    </row>
    <row r="400" spans="1:1">
      <c r="A400" t="s">
        <v>26394</v>
      </c>
    </row>
    <row r="401" spans="1:1">
      <c r="A401" t="s">
        <v>26395</v>
      </c>
    </row>
    <row r="402" spans="1:1">
      <c r="A402" t="s">
        <v>30347</v>
      </c>
    </row>
    <row r="403" spans="1:1">
      <c r="A403" t="s">
        <v>30243</v>
      </c>
    </row>
    <row r="404" spans="1:1">
      <c r="A404" t="s">
        <v>26400</v>
      </c>
    </row>
    <row r="405" spans="1:1">
      <c r="A405" t="s">
        <v>30255</v>
      </c>
    </row>
    <row r="406" spans="1:1">
      <c r="A406" t="s">
        <v>26394</v>
      </c>
    </row>
    <row r="407" spans="1:1">
      <c r="A407" t="s">
        <v>26395</v>
      </c>
    </row>
    <row r="408" spans="1:1">
      <c r="A408" t="s">
        <v>30348</v>
      </c>
    </row>
    <row r="409" spans="1:1">
      <c r="A409" t="s">
        <v>14843</v>
      </c>
    </row>
    <row r="410" spans="1:1">
      <c r="A410" t="s">
        <v>26394</v>
      </c>
    </row>
    <row r="411" spans="1:1">
      <c r="A411" t="s">
        <v>30252</v>
      </c>
    </row>
    <row r="412" spans="1:1">
      <c r="A412" t="s">
        <v>26404</v>
      </c>
    </row>
    <row r="413" spans="1:1">
      <c r="A413" t="s">
        <v>30253</v>
      </c>
    </row>
    <row r="414" spans="1:1">
      <c r="A414" t="s">
        <v>30260</v>
      </c>
    </row>
    <row r="415" spans="1:1">
      <c r="A415" t="s">
        <v>26404</v>
      </c>
    </row>
    <row r="416" spans="1:1">
      <c r="A416" t="s">
        <v>30245</v>
      </c>
    </row>
    <row r="417" spans="1:1">
      <c r="A417" t="s">
        <v>30246</v>
      </c>
    </row>
    <row r="418" spans="1:1">
      <c r="A418" t="s">
        <v>26395</v>
      </c>
    </row>
    <row r="419" spans="1:1">
      <c r="A419" t="s">
        <v>30349</v>
      </c>
    </row>
    <row r="420" spans="1:1">
      <c r="A420" t="s">
        <v>26422</v>
      </c>
    </row>
    <row r="421" spans="1:1">
      <c r="A421" t="s">
        <v>30350</v>
      </c>
    </row>
    <row r="422" spans="1:1">
      <c r="A422" t="s">
        <v>26404</v>
      </c>
    </row>
    <row r="423" spans="1:1">
      <c r="A423" t="s">
        <v>30351</v>
      </c>
    </row>
    <row r="424" spans="1:1">
      <c r="A424" t="s">
        <v>26400</v>
      </c>
    </row>
    <row r="425" spans="1:1">
      <c r="A425" t="s">
        <v>30255</v>
      </c>
    </row>
    <row r="426" spans="1:1">
      <c r="A426" t="s">
        <v>26394</v>
      </c>
    </row>
    <row r="427" spans="1:1">
      <c r="A427" t="s">
        <v>26395</v>
      </c>
    </row>
    <row r="428" spans="1:1">
      <c r="A428" t="s">
        <v>30352</v>
      </c>
    </row>
    <row r="429" spans="1:1">
      <c r="A429" t="s">
        <v>30255</v>
      </c>
    </row>
    <row r="430" spans="1:1">
      <c r="A430" t="s">
        <v>26400</v>
      </c>
    </row>
    <row r="431" spans="1:1">
      <c r="A431" t="s">
        <v>30353</v>
      </c>
    </row>
    <row r="432" spans="1:1">
      <c r="A432" t="s">
        <v>26400</v>
      </c>
    </row>
    <row r="433" spans="1:1">
      <c r="A433" t="s">
        <v>30255</v>
      </c>
    </row>
    <row r="434" spans="1:1">
      <c r="A434" t="s">
        <v>26394</v>
      </c>
    </row>
    <row r="435" spans="1:1">
      <c r="A435" t="s">
        <v>30252</v>
      </c>
    </row>
    <row r="436" spans="1:1">
      <c r="A436" t="s">
        <v>26404</v>
      </c>
    </row>
    <row r="437" spans="1:1">
      <c r="A437" t="s">
        <v>30258</v>
      </c>
    </row>
    <row r="438" spans="1:1">
      <c r="A438" t="s">
        <v>30354</v>
      </c>
    </row>
    <row r="439" spans="1:1">
      <c r="A439" t="s">
        <v>26395</v>
      </c>
    </row>
    <row r="440" spans="1:1">
      <c r="A440" t="s">
        <v>30355</v>
      </c>
    </row>
    <row r="441" spans="1:1">
      <c r="A441" t="s">
        <v>14843</v>
      </c>
    </row>
    <row r="442" spans="1:1">
      <c r="A442" t="s">
        <v>26400</v>
      </c>
    </row>
    <row r="443" spans="1:1">
      <c r="A443" t="s">
        <v>14843</v>
      </c>
    </row>
    <row r="444" spans="1:1">
      <c r="A444" t="s">
        <v>26400</v>
      </c>
    </row>
    <row r="445" spans="1:1">
      <c r="A445" t="s">
        <v>30356</v>
      </c>
    </row>
    <row r="446" spans="1:1">
      <c r="A446" t="s">
        <v>26394</v>
      </c>
    </row>
    <row r="447" spans="1:1">
      <c r="A447" t="s">
        <v>26422</v>
      </c>
    </row>
    <row r="448" spans="1:1">
      <c r="A448" t="s">
        <v>30245</v>
      </c>
    </row>
    <row r="449" spans="1:1">
      <c r="A449" t="s">
        <v>30246</v>
      </c>
    </row>
    <row r="450" spans="1:1">
      <c r="A450" t="s">
        <v>26395</v>
      </c>
    </row>
    <row r="451" spans="1:1">
      <c r="A451" t="s">
        <v>30357</v>
      </c>
    </row>
    <row r="452" spans="1:1">
      <c r="A452" t="s">
        <v>30358</v>
      </c>
    </row>
    <row r="453" spans="1:1">
      <c r="A453" t="s">
        <v>26400</v>
      </c>
    </row>
    <row r="454" spans="1:1">
      <c r="A454" t="s">
        <v>30359</v>
      </c>
    </row>
    <row r="455" spans="1:1">
      <c r="A455" t="s">
        <v>26400</v>
      </c>
    </row>
    <row r="456" spans="1:1">
      <c r="A456" t="s">
        <v>30360</v>
      </c>
    </row>
    <row r="457" spans="1:1">
      <c r="A457" t="s">
        <v>26394</v>
      </c>
    </row>
    <row r="458" spans="1:1">
      <c r="A458" t="s">
        <v>26395</v>
      </c>
    </row>
    <row r="459" spans="1:1">
      <c r="A459" t="s">
        <v>30361</v>
      </c>
    </row>
    <row r="460" spans="1:1">
      <c r="A460" t="s">
        <v>30255</v>
      </c>
    </row>
    <row r="461" spans="1:1">
      <c r="A461" t="s">
        <v>26400</v>
      </c>
    </row>
    <row r="462" spans="1:1">
      <c r="A462" t="s">
        <v>30243</v>
      </c>
    </row>
    <row r="463" spans="1:1">
      <c r="A463" t="s">
        <v>26394</v>
      </c>
    </row>
    <row r="464" spans="1:1">
      <c r="A464" t="s">
        <v>26395</v>
      </c>
    </row>
    <row r="465" spans="1:1">
      <c r="A465" t="s">
        <v>30362</v>
      </c>
    </row>
    <row r="466" spans="1:1">
      <c r="A466" t="s">
        <v>30243</v>
      </c>
    </row>
    <row r="467" spans="1:1">
      <c r="A467" t="s">
        <v>26400</v>
      </c>
    </row>
    <row r="468" spans="1:1">
      <c r="A468" t="s">
        <v>30255</v>
      </c>
    </row>
    <row r="469" spans="1:1">
      <c r="A469" t="s">
        <v>26394</v>
      </c>
    </row>
    <row r="470" spans="1:1">
      <c r="A470" t="s">
        <v>26395</v>
      </c>
    </row>
    <row r="471" spans="1:1">
      <c r="A471" t="s">
        <v>30363</v>
      </c>
    </row>
    <row r="472" spans="1:1">
      <c r="A472" t="s">
        <v>14843</v>
      </c>
    </row>
    <row r="473" spans="1:1">
      <c r="A473" t="s">
        <v>26400</v>
      </c>
    </row>
    <row r="474" spans="1:1">
      <c r="A474" t="s">
        <v>30243</v>
      </c>
    </row>
    <row r="475" spans="1:1">
      <c r="A475" t="s">
        <v>26400</v>
      </c>
    </row>
    <row r="476" spans="1:1">
      <c r="A476" t="s">
        <v>30364</v>
      </c>
    </row>
    <row r="477" spans="1:1">
      <c r="A477" t="s">
        <v>26394</v>
      </c>
    </row>
    <row r="478" spans="1:1">
      <c r="A478" t="s">
        <v>26395</v>
      </c>
    </row>
    <row r="479" spans="1:1">
      <c r="A479" t="s">
        <v>30365</v>
      </c>
    </row>
    <row r="480" spans="1:1">
      <c r="A480" t="s">
        <v>30255</v>
      </c>
    </row>
    <row r="481" spans="1:1">
      <c r="A481" t="s">
        <v>26394</v>
      </c>
    </row>
    <row r="482" spans="1:1">
      <c r="A482" t="s">
        <v>30252</v>
      </c>
    </row>
    <row r="483" spans="1:1">
      <c r="A483" t="s">
        <v>26404</v>
      </c>
    </row>
    <row r="484" spans="1:1">
      <c r="A484" t="s">
        <v>30253</v>
      </c>
    </row>
    <row r="485" spans="1:1">
      <c r="A485" t="s">
        <v>30246</v>
      </c>
    </row>
    <row r="486" spans="1:1">
      <c r="A486" t="s">
        <v>26395</v>
      </c>
    </row>
    <row r="487" spans="1:1">
      <c r="A487" t="s">
        <v>30366</v>
      </c>
    </row>
    <row r="488" spans="1:1">
      <c r="A488" t="s">
        <v>30243</v>
      </c>
    </row>
    <row r="489" spans="1:1">
      <c r="A489" t="s">
        <v>26400</v>
      </c>
    </row>
    <row r="490" spans="1:1">
      <c r="A490" t="s">
        <v>30255</v>
      </c>
    </row>
    <row r="491" spans="1:1">
      <c r="A491" t="s">
        <v>26400</v>
      </c>
    </row>
    <row r="492" spans="1:1">
      <c r="A492" t="s">
        <v>30255</v>
      </c>
    </row>
    <row r="493" spans="1:1">
      <c r="A493" t="s">
        <v>26394</v>
      </c>
    </row>
    <row r="494" spans="1:1">
      <c r="A494" t="s">
        <v>26395</v>
      </c>
    </row>
    <row r="495" spans="1:1">
      <c r="A495" t="s">
        <v>30367</v>
      </c>
    </row>
    <row r="496" spans="1:1">
      <c r="A496" t="s">
        <v>30368</v>
      </c>
    </row>
    <row r="497" spans="1:1">
      <c r="A497" t="s">
        <v>26400</v>
      </c>
    </row>
    <row r="498" spans="1:1">
      <c r="A498" t="s">
        <v>30243</v>
      </c>
    </row>
    <row r="499" spans="1:1">
      <c r="A499" t="s">
        <v>26394</v>
      </c>
    </row>
    <row r="500" spans="1:1">
      <c r="A500" t="s">
        <v>26395</v>
      </c>
    </row>
    <row r="501" spans="1:1">
      <c r="A501" t="s">
        <v>30369</v>
      </c>
    </row>
    <row r="502" spans="1:1">
      <c r="A502" t="s">
        <v>30255</v>
      </c>
    </row>
    <row r="503" spans="1:1">
      <c r="A503" t="s">
        <v>26400</v>
      </c>
    </row>
    <row r="504" spans="1:1">
      <c r="A504" t="s">
        <v>30243</v>
      </c>
    </row>
    <row r="505" spans="1:1">
      <c r="A505" t="s">
        <v>26394</v>
      </c>
    </row>
    <row r="506" spans="1:1">
      <c r="A506" t="s">
        <v>30252</v>
      </c>
    </row>
    <row r="507" spans="1:1">
      <c r="A507" t="s">
        <v>26404</v>
      </c>
    </row>
    <row r="508" spans="1:1">
      <c r="A508" t="s">
        <v>26422</v>
      </c>
    </row>
    <row r="509" spans="1:1">
      <c r="A509" t="s">
        <v>30245</v>
      </c>
    </row>
    <row r="510" spans="1:1">
      <c r="A510" t="s">
        <v>30370</v>
      </c>
    </row>
    <row r="511" spans="1:1">
      <c r="A511" t="s">
        <v>26395</v>
      </c>
    </row>
    <row r="512" spans="1:1">
      <c r="A512" t="s">
        <v>30371</v>
      </c>
    </row>
    <row r="513" spans="1:1">
      <c r="A513" t="s">
        <v>14843</v>
      </c>
    </row>
    <row r="514" spans="1:1">
      <c r="A514" t="s">
        <v>26400</v>
      </c>
    </row>
    <row r="515" spans="1:1">
      <c r="A515" t="s">
        <v>30243</v>
      </c>
    </row>
    <row r="516" spans="1:1">
      <c r="A516" t="s">
        <v>26400</v>
      </c>
    </row>
    <row r="517" spans="1:1">
      <c r="A517" t="s">
        <v>30372</v>
      </c>
    </row>
    <row r="518" spans="1:1">
      <c r="A518" t="s">
        <v>26394</v>
      </c>
    </row>
    <row r="519" spans="1:1">
      <c r="A519" t="s">
        <v>26395</v>
      </c>
    </row>
    <row r="520" spans="1:1">
      <c r="A520" t="s">
        <v>30373</v>
      </c>
    </row>
    <row r="521" spans="1:1">
      <c r="A521" t="s">
        <v>30243</v>
      </c>
    </row>
    <row r="522" spans="1:1">
      <c r="A522" t="s">
        <v>26400</v>
      </c>
    </row>
    <row r="523" spans="1:1">
      <c r="A523" t="s">
        <v>30255</v>
      </c>
    </row>
    <row r="524" spans="1:1">
      <c r="A524" t="s">
        <v>26400</v>
      </c>
    </row>
    <row r="525" spans="1:1">
      <c r="A525" t="s">
        <v>30255</v>
      </c>
    </row>
    <row r="526" spans="1:1">
      <c r="A526" t="s">
        <v>26394</v>
      </c>
    </row>
    <row r="527" spans="1:1">
      <c r="A527" t="s">
        <v>26395</v>
      </c>
    </row>
    <row r="528" spans="1:1">
      <c r="A528" t="s">
        <v>30374</v>
      </c>
    </row>
    <row r="529" spans="1:1">
      <c r="A529" t="s">
        <v>30243</v>
      </c>
    </row>
    <row r="530" spans="1:1">
      <c r="A530" t="s">
        <v>26394</v>
      </c>
    </row>
    <row r="531" spans="1:1">
      <c r="A531" t="s">
        <v>26395</v>
      </c>
    </row>
    <row r="532" spans="1:1">
      <c r="A532" t="s">
        <v>30375</v>
      </c>
    </row>
    <row r="533" spans="1:1">
      <c r="A533" t="s">
        <v>30329</v>
      </c>
    </row>
    <row r="534" spans="1:1">
      <c r="A534" t="s">
        <v>26462</v>
      </c>
    </row>
    <row r="535" spans="1:1">
      <c r="A535" t="s">
        <v>26463</v>
      </c>
    </row>
    <row r="536" spans="1:1">
      <c r="A536" t="s">
        <v>14843</v>
      </c>
    </row>
    <row r="537" spans="1:1">
      <c r="A537" t="s">
        <v>26404</v>
      </c>
    </row>
    <row r="538" spans="1:1">
      <c r="A538" t="s">
        <v>30243</v>
      </c>
    </row>
    <row r="539" spans="1:1">
      <c r="A539" t="s">
        <v>26464</v>
      </c>
    </row>
    <row r="540" spans="1:1">
      <c r="A540" t="s">
        <v>26394</v>
      </c>
    </row>
    <row r="541" spans="1:1">
      <c r="A541" t="s">
        <v>26395</v>
      </c>
    </row>
    <row r="542" spans="1:1">
      <c r="A542" t="s">
        <v>30376</v>
      </c>
    </row>
    <row r="543" spans="1:1">
      <c r="A543" t="s">
        <v>30329</v>
      </c>
    </row>
    <row r="544" spans="1:1">
      <c r="A544" t="s">
        <v>26462</v>
      </c>
    </row>
    <row r="545" spans="1:1">
      <c r="A545" t="s">
        <v>26463</v>
      </c>
    </row>
    <row r="546" spans="1:1">
      <c r="A546" t="s">
        <v>14843</v>
      </c>
    </row>
    <row r="547" spans="1:1">
      <c r="A547" t="s">
        <v>26404</v>
      </c>
    </row>
    <row r="548" spans="1:1">
      <c r="A548" t="s">
        <v>30255</v>
      </c>
    </row>
    <row r="549" spans="1:1">
      <c r="A549" t="s">
        <v>26400</v>
      </c>
    </row>
    <row r="550" spans="1:1">
      <c r="A550" t="s">
        <v>30243</v>
      </c>
    </row>
    <row r="551" spans="1:1">
      <c r="A551" t="s">
        <v>26464</v>
      </c>
    </row>
    <row r="552" spans="1:1">
      <c r="A552" t="s">
        <v>26394</v>
      </c>
    </row>
    <row r="553" spans="1:1">
      <c r="A553" t="s">
        <v>26395</v>
      </c>
    </row>
    <row r="554" spans="1:1">
      <c r="A554" t="s">
        <v>30377</v>
      </c>
    </row>
    <row r="555" spans="1:1">
      <c r="A555" t="s">
        <v>26422</v>
      </c>
    </row>
    <row r="556" spans="1:1">
      <c r="A556" t="s">
        <v>30321</v>
      </c>
    </row>
    <row r="557" spans="1:1">
      <c r="A557" t="s">
        <v>26404</v>
      </c>
    </row>
    <row r="558" spans="1:1">
      <c r="A558" t="s">
        <v>30255</v>
      </c>
    </row>
    <row r="559" spans="1:1">
      <c r="A559" t="s">
        <v>26400</v>
      </c>
    </row>
    <row r="560" spans="1:1">
      <c r="A560" t="s">
        <v>30255</v>
      </c>
    </row>
    <row r="561" spans="1:1">
      <c r="A561" t="s">
        <v>26400</v>
      </c>
    </row>
    <row r="562" spans="1:1">
      <c r="A562" t="s">
        <v>30243</v>
      </c>
    </row>
    <row r="563" spans="1:1">
      <c r="A563" t="s">
        <v>26394</v>
      </c>
    </row>
    <row r="564" spans="1:1">
      <c r="A564" t="s">
        <v>26395</v>
      </c>
    </row>
    <row r="565" spans="1:1">
      <c r="A565" t="s">
        <v>30378</v>
      </c>
    </row>
    <row r="566" spans="1:1">
      <c r="A566" t="s">
        <v>30243</v>
      </c>
    </row>
    <row r="567" spans="1:1">
      <c r="A567" t="s">
        <v>26400</v>
      </c>
    </row>
    <row r="568" spans="1:1">
      <c r="A568" t="s">
        <v>26440</v>
      </c>
    </row>
    <row r="569" spans="1:1">
      <c r="A569" t="s">
        <v>26400</v>
      </c>
    </row>
    <row r="570" spans="1:1">
      <c r="A570" t="s">
        <v>30379</v>
      </c>
    </row>
    <row r="571" spans="1:1">
      <c r="A571" t="s">
        <v>26394</v>
      </c>
    </row>
    <row r="572" spans="1:1">
      <c r="A572" t="s">
        <v>26395</v>
      </c>
    </row>
    <row r="573" spans="1:1">
      <c r="A573" t="s">
        <v>30380</v>
      </c>
    </row>
    <row r="574" spans="1:1">
      <c r="A574" t="s">
        <v>30243</v>
      </c>
    </row>
    <row r="575" spans="1:1">
      <c r="A575" t="s">
        <v>26400</v>
      </c>
    </row>
    <row r="576" spans="1:1">
      <c r="A576" t="s">
        <v>14843</v>
      </c>
    </row>
    <row r="577" spans="1:1">
      <c r="A577" t="s">
        <v>26400</v>
      </c>
    </row>
    <row r="578" spans="1:1">
      <c r="A578" t="s">
        <v>14843</v>
      </c>
    </row>
    <row r="579" spans="1:1">
      <c r="A579" t="s">
        <v>26394</v>
      </c>
    </row>
    <row r="580" spans="1:1">
      <c r="A580" t="s">
        <v>26395</v>
      </c>
    </row>
    <row r="581" spans="1:1">
      <c r="A581" t="s">
        <v>30381</v>
      </c>
    </row>
    <row r="582" spans="1:1">
      <c r="A582" t="s">
        <v>26422</v>
      </c>
    </row>
    <row r="583" spans="1:1">
      <c r="A583" t="s">
        <v>30382</v>
      </c>
    </row>
    <row r="584" spans="1:1">
      <c r="A584" t="s">
        <v>26404</v>
      </c>
    </row>
    <row r="585" spans="1:1">
      <c r="A585" t="s">
        <v>30255</v>
      </c>
    </row>
    <row r="586" spans="1:1">
      <c r="A586" t="s">
        <v>26400</v>
      </c>
    </row>
    <row r="587" spans="1:1">
      <c r="A587" t="s">
        <v>30255</v>
      </c>
    </row>
    <row r="588" spans="1:1">
      <c r="A588" t="s">
        <v>26400</v>
      </c>
    </row>
    <row r="589" spans="1:1">
      <c r="A589" t="s">
        <v>30243</v>
      </c>
    </row>
    <row r="590" spans="1:1">
      <c r="A590" t="s">
        <v>26394</v>
      </c>
    </row>
    <row r="591" spans="1:1">
      <c r="A591" t="s">
        <v>26395</v>
      </c>
    </row>
    <row r="592" spans="1:1">
      <c r="A592" t="s">
        <v>30383</v>
      </c>
    </row>
    <row r="593" spans="1:1">
      <c r="A593" t="s">
        <v>30255</v>
      </c>
    </row>
    <row r="594" spans="1:1">
      <c r="A594" t="s">
        <v>26400</v>
      </c>
    </row>
    <row r="595" spans="1:1">
      <c r="A595" t="s">
        <v>30243</v>
      </c>
    </row>
    <row r="596" spans="1:1">
      <c r="A596" t="s">
        <v>26400</v>
      </c>
    </row>
    <row r="597" spans="1:1">
      <c r="A597" t="s">
        <v>30344</v>
      </c>
    </row>
    <row r="598" spans="1:1">
      <c r="A598" t="s">
        <v>26394</v>
      </c>
    </row>
    <row r="599" spans="1:1">
      <c r="A599" t="s">
        <v>30252</v>
      </c>
    </row>
    <row r="600" spans="1:1">
      <c r="A600" t="s">
        <v>26404</v>
      </c>
    </row>
    <row r="601" spans="1:1">
      <c r="A601" t="s">
        <v>30245</v>
      </c>
    </row>
    <row r="602" spans="1:1">
      <c r="A602" t="s">
        <v>30384</v>
      </c>
    </row>
    <row r="603" spans="1:1">
      <c r="A603" t="s">
        <v>30332</v>
      </c>
    </row>
    <row r="604" spans="1:1">
      <c r="A604" t="s">
        <v>26395</v>
      </c>
    </row>
    <row r="605" spans="1:1">
      <c r="A605" t="s">
        <v>30385</v>
      </c>
    </row>
    <row r="606" spans="1:1">
      <c r="A606" t="s">
        <v>30243</v>
      </c>
    </row>
    <row r="607" spans="1:1">
      <c r="A607" t="s">
        <v>26400</v>
      </c>
    </row>
    <row r="608" spans="1:1">
      <c r="A608" t="s">
        <v>30255</v>
      </c>
    </row>
    <row r="609" spans="1:1">
      <c r="A609" t="s">
        <v>26400</v>
      </c>
    </row>
    <row r="610" spans="1:1">
      <c r="A610" t="s">
        <v>30255</v>
      </c>
    </row>
    <row r="611" spans="1:1">
      <c r="A611" t="s">
        <v>26400</v>
      </c>
    </row>
    <row r="612" spans="1:1">
      <c r="A612" t="s">
        <v>30386</v>
      </c>
    </row>
    <row r="613" spans="1:1">
      <c r="A613" t="s">
        <v>26394</v>
      </c>
    </row>
    <row r="614" spans="1:1">
      <c r="A614" t="s">
        <v>30387</v>
      </c>
    </row>
    <row r="615" spans="1:1">
      <c r="A615" t="s">
        <v>26496</v>
      </c>
    </row>
    <row r="616" spans="1:1">
      <c r="A616" t="s">
        <v>14845</v>
      </c>
    </row>
    <row r="617" spans="1:1">
      <c r="A617" t="s">
        <v>26404</v>
      </c>
    </row>
    <row r="618" spans="1:1">
      <c r="A618" t="s">
        <v>30253</v>
      </c>
    </row>
    <row r="619" spans="1:1">
      <c r="A619" t="s">
        <v>30388</v>
      </c>
    </row>
    <row r="620" spans="1:1">
      <c r="A620" t="s">
        <v>26395</v>
      </c>
    </row>
    <row r="621" spans="1:1">
      <c r="A621" t="s">
        <v>30389</v>
      </c>
    </row>
    <row r="622" spans="1:1">
      <c r="A622" t="s">
        <v>30390</v>
      </c>
    </row>
    <row r="623" spans="1:1">
      <c r="A623" t="s">
        <v>26394</v>
      </c>
    </row>
    <row r="624" spans="1:1">
      <c r="A624" t="s">
        <v>26395</v>
      </c>
    </row>
    <row r="625" spans="1:1">
      <c r="A625" t="s">
        <v>30391</v>
      </c>
    </row>
    <row r="626" spans="1:1">
      <c r="A626" t="s">
        <v>30255</v>
      </c>
    </row>
    <row r="627" spans="1:1">
      <c r="A627" t="s">
        <v>26400</v>
      </c>
    </row>
    <row r="628" spans="1:1">
      <c r="A628" t="s">
        <v>30243</v>
      </c>
    </row>
    <row r="629" spans="1:1">
      <c r="A629" t="s">
        <v>26394</v>
      </c>
    </row>
    <row r="630" spans="1:1">
      <c r="A630" t="s">
        <v>30252</v>
      </c>
    </row>
    <row r="631" spans="1:1">
      <c r="A631" t="s">
        <v>26404</v>
      </c>
    </row>
    <row r="632" spans="1:1">
      <c r="A632" t="s">
        <v>30253</v>
      </c>
    </row>
    <row r="633" spans="1:1">
      <c r="A633" t="s">
        <v>30392</v>
      </c>
    </row>
    <row r="634" spans="1:1">
      <c r="A634" t="s">
        <v>26395</v>
      </c>
    </row>
    <row r="635" spans="1:1">
      <c r="A635" t="s">
        <v>30393</v>
      </c>
    </row>
    <row r="636" spans="1:1">
      <c r="A636" t="s">
        <v>30394</v>
      </c>
    </row>
    <row r="637" spans="1:1">
      <c r="A637" t="s">
        <v>26394</v>
      </c>
    </row>
    <row r="638" spans="1:1">
      <c r="A638" t="s">
        <v>26501</v>
      </c>
    </row>
    <row r="639" spans="1:1">
      <c r="A639" t="s">
        <v>30258</v>
      </c>
    </row>
    <row r="640" spans="1:1">
      <c r="A640" t="s">
        <v>26502</v>
      </c>
    </row>
    <row r="641" spans="1:1">
      <c r="A641" t="s">
        <v>26503</v>
      </c>
    </row>
    <row r="642" spans="1:1">
      <c r="A642" t="s">
        <v>26504</v>
      </c>
    </row>
    <row r="643" spans="1:1">
      <c r="A643" t="s">
        <v>26395</v>
      </c>
    </row>
    <row r="644" spans="1:1">
      <c r="A644" t="s">
        <v>30395</v>
      </c>
    </row>
    <row r="645" spans="1:1">
      <c r="A645" t="s">
        <v>26422</v>
      </c>
    </row>
    <row r="646" spans="1:1">
      <c r="A646" t="s">
        <v>30396</v>
      </c>
    </row>
    <row r="647" spans="1:1">
      <c r="A647" t="s">
        <v>26404</v>
      </c>
    </row>
    <row r="648" spans="1:1">
      <c r="A648" t="s">
        <v>30397</v>
      </c>
    </row>
    <row r="649" spans="1:1">
      <c r="A649" t="s">
        <v>26400</v>
      </c>
    </row>
    <row r="650" spans="1:1">
      <c r="A650" t="s">
        <v>30398</v>
      </c>
    </row>
    <row r="651" spans="1:1">
      <c r="A651" t="s">
        <v>26394</v>
      </c>
    </row>
    <row r="652" spans="1:1">
      <c r="A652" t="s">
        <v>26395</v>
      </c>
    </row>
    <row r="653" spans="1:1">
      <c r="A653" t="s">
        <v>30399</v>
      </c>
    </row>
    <row r="654" spans="1:1">
      <c r="A654" t="s">
        <v>30400</v>
      </c>
    </row>
    <row r="655" spans="1:1">
      <c r="A655" t="s">
        <v>26509</v>
      </c>
    </row>
    <row r="656" spans="1:1">
      <c r="A656" t="s">
        <v>26503</v>
      </c>
    </row>
    <row r="657" spans="1:1">
      <c r="A657" t="s">
        <v>26510</v>
      </c>
    </row>
    <row r="658" spans="1:1">
      <c r="A658" t="s">
        <v>26511</v>
      </c>
    </row>
    <row r="659" spans="1:1">
      <c r="A659" t="s">
        <v>26469</v>
      </c>
    </row>
    <row r="660" spans="1:1">
      <c r="A660" t="s">
        <v>26512</v>
      </c>
    </row>
    <row r="661" spans="1:1">
      <c r="A661" t="s">
        <v>26404</v>
      </c>
    </row>
    <row r="662" spans="1:1">
      <c r="A662" t="s">
        <v>30401</v>
      </c>
    </row>
    <row r="663" spans="1:1">
      <c r="A663" t="s">
        <v>26514</v>
      </c>
    </row>
    <row r="664" spans="1:1">
      <c r="A664" t="s">
        <v>26503</v>
      </c>
    </row>
    <row r="665" spans="1:1">
      <c r="A665" t="s">
        <v>26510</v>
      </c>
    </row>
    <row r="666" spans="1:1">
      <c r="A666" t="s">
        <v>26511</v>
      </c>
    </row>
    <row r="667" spans="1:1">
      <c r="A667" t="s">
        <v>26469</v>
      </c>
    </row>
    <row r="668" spans="1:1">
      <c r="A668" t="s">
        <v>26404</v>
      </c>
    </row>
    <row r="669" spans="1:1">
      <c r="A669" t="s">
        <v>30402</v>
      </c>
    </row>
    <row r="670" spans="1:1">
      <c r="A670" t="s">
        <v>26516</v>
      </c>
    </row>
    <row r="671" spans="1:1">
      <c r="A671" t="s">
        <v>26503</v>
      </c>
    </row>
    <row r="672" spans="1:1">
      <c r="A672" t="s">
        <v>26510</v>
      </c>
    </row>
    <row r="673" spans="1:1">
      <c r="A673" t="s">
        <v>26511</v>
      </c>
    </row>
    <row r="674" spans="1:1">
      <c r="A674" t="s">
        <v>26469</v>
      </c>
    </row>
    <row r="675" spans="1:1">
      <c r="A675" t="s">
        <v>26404</v>
      </c>
    </row>
    <row r="676" spans="1:1">
      <c r="A676" t="s">
        <v>30403</v>
      </c>
    </row>
    <row r="677" spans="1:1">
      <c r="A677" t="s">
        <v>30404</v>
      </c>
    </row>
    <row r="678" spans="1:1">
      <c r="A678" t="s">
        <v>26519</v>
      </c>
    </row>
    <row r="679" spans="1:1">
      <c r="A679" t="s">
        <v>26404</v>
      </c>
    </row>
    <row r="680" spans="1:1">
      <c r="A680" t="s">
        <v>30405</v>
      </c>
    </row>
    <row r="681" spans="1:1">
      <c r="A681" t="s">
        <v>26400</v>
      </c>
    </row>
    <row r="682" spans="1:1">
      <c r="A682" t="s">
        <v>30406</v>
      </c>
    </row>
    <row r="683" spans="1:1">
      <c r="A683" t="s">
        <v>26400</v>
      </c>
    </row>
    <row r="684" spans="1:1">
      <c r="A684" t="s">
        <v>30407</v>
      </c>
    </row>
    <row r="685" spans="1:1">
      <c r="A685" t="s">
        <v>26400</v>
      </c>
    </row>
    <row r="686" spans="1:1">
      <c r="A686" t="s">
        <v>26523</v>
      </c>
    </row>
    <row r="687" spans="1:1">
      <c r="A687" t="s">
        <v>26394</v>
      </c>
    </row>
    <row r="688" spans="1:1">
      <c r="A688" t="s">
        <v>30408</v>
      </c>
    </row>
    <row r="689" spans="1:1">
      <c r="A689" t="s">
        <v>30409</v>
      </c>
    </row>
    <row r="690" spans="1:1">
      <c r="A690" t="s">
        <v>26395</v>
      </c>
    </row>
    <row r="691" spans="1:1">
      <c r="A691" t="s">
        <v>30410</v>
      </c>
    </row>
    <row r="692" spans="1:1">
      <c r="A692" t="s">
        <v>26422</v>
      </c>
    </row>
    <row r="693" spans="1:1">
      <c r="A693" t="s">
        <v>30411</v>
      </c>
    </row>
    <row r="694" spans="1:1">
      <c r="A694" t="s">
        <v>26404</v>
      </c>
    </row>
    <row r="695" spans="1:1">
      <c r="A695" t="s">
        <v>30243</v>
      </c>
    </row>
    <row r="696" spans="1:1">
      <c r="A696" t="s">
        <v>26394</v>
      </c>
    </row>
    <row r="697" spans="1:1">
      <c r="A697" t="s">
        <v>26395</v>
      </c>
    </row>
    <row r="698" spans="1:1">
      <c r="A698" t="s">
        <v>30412</v>
      </c>
    </row>
    <row r="699" spans="1:1">
      <c r="A699" t="s">
        <v>30255</v>
      </c>
    </row>
    <row r="700" spans="1:1">
      <c r="A700" t="s">
        <v>26400</v>
      </c>
    </row>
    <row r="701" spans="1:1">
      <c r="A701" t="s">
        <v>30255</v>
      </c>
    </row>
    <row r="702" spans="1:1">
      <c r="A702" t="s">
        <v>26400</v>
      </c>
    </row>
    <row r="703" spans="1:1">
      <c r="A703" t="s">
        <v>30274</v>
      </c>
    </row>
    <row r="704" spans="1:1">
      <c r="A704" t="s">
        <v>26394</v>
      </c>
    </row>
    <row r="705" spans="1:1">
      <c r="A705" t="s">
        <v>26395</v>
      </c>
    </row>
    <row r="706" spans="1:1">
      <c r="A706" t="s">
        <v>30413</v>
      </c>
    </row>
    <row r="707" spans="1:1">
      <c r="A707" t="s">
        <v>30243</v>
      </c>
    </row>
    <row r="708" spans="1:1">
      <c r="A708" t="s">
        <v>26400</v>
      </c>
    </row>
    <row r="709" spans="1:1">
      <c r="A709" t="s">
        <v>30414</v>
      </c>
    </row>
    <row r="710" spans="1:1">
      <c r="A710" t="s">
        <v>26394</v>
      </c>
    </row>
    <row r="711" spans="1:1">
      <c r="A711" t="s">
        <v>30252</v>
      </c>
    </row>
    <row r="712" spans="1:1">
      <c r="A712" t="s">
        <v>26528</v>
      </c>
    </row>
    <row r="713" spans="1:1">
      <c r="A713" t="s">
        <v>26529</v>
      </c>
    </row>
    <row r="714" spans="1:1">
      <c r="A714" t="s">
        <v>26469</v>
      </c>
    </row>
    <row r="715" spans="1:1">
      <c r="A715" t="s">
        <v>26469</v>
      </c>
    </row>
    <row r="716" spans="1:1">
      <c r="A716" t="s">
        <v>26469</v>
      </c>
    </row>
    <row r="717" spans="1:1">
      <c r="A717" t="s">
        <v>26404</v>
      </c>
    </row>
    <row r="718" spans="1:1">
      <c r="A718" t="s">
        <v>30252</v>
      </c>
    </row>
    <row r="719" spans="1:1">
      <c r="A719" t="s">
        <v>26528</v>
      </c>
    </row>
    <row r="720" spans="1:1">
      <c r="A720" t="s">
        <v>26530</v>
      </c>
    </row>
    <row r="721" spans="1:1">
      <c r="A721" t="s">
        <v>26531</v>
      </c>
    </row>
    <row r="722" spans="1:1">
      <c r="A722" t="s">
        <v>26469</v>
      </c>
    </row>
    <row r="723" spans="1:1">
      <c r="A723" t="s">
        <v>26469</v>
      </c>
    </row>
    <row r="724" spans="1:1">
      <c r="A724" t="s">
        <v>26469</v>
      </c>
    </row>
    <row r="725" spans="1:1">
      <c r="A725" t="s">
        <v>26404</v>
      </c>
    </row>
    <row r="726" spans="1:1">
      <c r="A726" t="s">
        <v>30252</v>
      </c>
    </row>
    <row r="727" spans="1:1">
      <c r="A727" t="s">
        <v>26528</v>
      </c>
    </row>
    <row r="728" spans="1:1">
      <c r="A728" t="s">
        <v>26532</v>
      </c>
    </row>
    <row r="729" spans="1:1">
      <c r="A729" t="s">
        <v>26531</v>
      </c>
    </row>
    <row r="730" spans="1:1">
      <c r="A730" t="s">
        <v>26469</v>
      </c>
    </row>
    <row r="731" spans="1:1">
      <c r="A731" t="s">
        <v>26469</v>
      </c>
    </row>
    <row r="732" spans="1:1">
      <c r="A732" t="s">
        <v>26469</v>
      </c>
    </row>
    <row r="733" spans="1:1">
      <c r="A733" t="s">
        <v>26395</v>
      </c>
    </row>
    <row r="734" spans="1:1">
      <c r="A734" t="s">
        <v>30415</v>
      </c>
    </row>
    <row r="735" spans="1:1">
      <c r="A735" t="s">
        <v>30255</v>
      </c>
    </row>
    <row r="736" spans="1:1">
      <c r="A736" t="s">
        <v>26400</v>
      </c>
    </row>
    <row r="737" spans="1:1">
      <c r="A737" t="s">
        <v>30416</v>
      </c>
    </row>
    <row r="738" spans="1:1">
      <c r="A738" t="s">
        <v>26394</v>
      </c>
    </row>
    <row r="739" spans="1:1">
      <c r="A739" t="s">
        <v>30252</v>
      </c>
    </row>
    <row r="740" spans="1:1">
      <c r="A740" t="s">
        <v>26404</v>
      </c>
    </row>
    <row r="741" spans="1:1">
      <c r="A741" t="s">
        <v>30253</v>
      </c>
    </row>
    <row r="742" spans="1:1">
      <c r="A742" t="s">
        <v>26422</v>
      </c>
    </row>
    <row r="743" spans="1:1">
      <c r="A743" t="s">
        <v>30246</v>
      </c>
    </row>
    <row r="744" spans="1:1">
      <c r="A744" t="s">
        <v>26395</v>
      </c>
    </row>
    <row r="745" spans="1:1">
      <c r="A745" t="s">
        <v>30417</v>
      </c>
    </row>
    <row r="746" spans="1:1">
      <c r="A746" t="s">
        <v>30255</v>
      </c>
    </row>
    <row r="747" spans="1:1">
      <c r="A747" t="s">
        <v>26400</v>
      </c>
    </row>
    <row r="748" spans="1:1">
      <c r="A748" t="s">
        <v>30243</v>
      </c>
    </row>
    <row r="749" spans="1:1">
      <c r="A749" t="s">
        <v>26400</v>
      </c>
    </row>
    <row r="750" spans="1:1">
      <c r="A750" t="s">
        <v>14843</v>
      </c>
    </row>
    <row r="751" spans="1:1">
      <c r="A751" t="s">
        <v>26394</v>
      </c>
    </row>
    <row r="752" spans="1:1">
      <c r="A752" t="s">
        <v>26395</v>
      </c>
    </row>
    <row r="753" spans="1:1">
      <c r="A753" t="s">
        <v>30418</v>
      </c>
    </row>
    <row r="754" spans="1:1">
      <c r="A754" t="s">
        <v>26422</v>
      </c>
    </row>
    <row r="755" spans="1:1">
      <c r="A755" t="s">
        <v>30419</v>
      </c>
    </row>
    <row r="756" spans="1:1">
      <c r="A756" t="s">
        <v>26404</v>
      </c>
    </row>
    <row r="757" spans="1:1">
      <c r="A757" t="s">
        <v>30243</v>
      </c>
    </row>
    <row r="758" spans="1:1">
      <c r="A758" t="s">
        <v>26394</v>
      </c>
    </row>
    <row r="759" spans="1:1">
      <c r="A759" t="s">
        <v>26395</v>
      </c>
    </row>
    <row r="760" spans="1:1">
      <c r="A760" t="s">
        <v>30420</v>
      </c>
    </row>
    <row r="761" spans="1:1">
      <c r="A761" t="s">
        <v>30421</v>
      </c>
    </row>
    <row r="762" spans="1:1">
      <c r="A762" t="s">
        <v>26400</v>
      </c>
    </row>
    <row r="763" spans="1:1">
      <c r="A763" t="s">
        <v>30414</v>
      </c>
    </row>
    <row r="764" spans="1:1">
      <c r="A764" t="s">
        <v>26400</v>
      </c>
    </row>
    <row r="765" spans="1:1">
      <c r="A765" t="s">
        <v>30243</v>
      </c>
    </row>
    <row r="766" spans="1:1">
      <c r="A766" t="s">
        <v>26394</v>
      </c>
    </row>
    <row r="767" spans="1:1">
      <c r="A767" t="s">
        <v>26395</v>
      </c>
    </row>
    <row r="768" spans="1:1">
      <c r="A768" t="s">
        <v>30422</v>
      </c>
    </row>
    <row r="769" spans="1:1">
      <c r="A769" t="s">
        <v>26535</v>
      </c>
    </row>
    <row r="770" spans="1:1">
      <c r="A770" t="s">
        <v>26400</v>
      </c>
    </row>
    <row r="771" spans="1:1">
      <c r="A771" t="s">
        <v>30423</v>
      </c>
    </row>
    <row r="772" spans="1:1">
      <c r="A772" t="s">
        <v>26400</v>
      </c>
    </row>
    <row r="773" spans="1:1">
      <c r="A773" t="s">
        <v>26535</v>
      </c>
    </row>
    <row r="774" spans="1:1">
      <c r="A774" t="s">
        <v>26400</v>
      </c>
    </row>
    <row r="775" spans="1:1">
      <c r="A775" t="s">
        <v>30423</v>
      </c>
    </row>
    <row r="776" spans="1:1">
      <c r="A776" t="s">
        <v>26400</v>
      </c>
    </row>
    <row r="777" spans="1:1">
      <c r="A777" t="s">
        <v>26535</v>
      </c>
    </row>
    <row r="778" spans="1:1">
      <c r="A778" t="s">
        <v>26400</v>
      </c>
    </row>
    <row r="779" spans="1:1">
      <c r="A779" t="s">
        <v>30423</v>
      </c>
    </row>
    <row r="780" spans="1:1">
      <c r="A780" t="s">
        <v>26400</v>
      </c>
    </row>
    <row r="781" spans="1:1">
      <c r="A781" t="s">
        <v>26537</v>
      </c>
    </row>
    <row r="782" spans="1:1">
      <c r="A782" t="s">
        <v>26400</v>
      </c>
    </row>
    <row r="783" spans="1:1">
      <c r="A783" t="s">
        <v>30423</v>
      </c>
    </row>
    <row r="784" spans="1:1">
      <c r="A784" t="s">
        <v>30423</v>
      </c>
    </row>
    <row r="785" spans="1:1">
      <c r="A785" t="s">
        <v>30423</v>
      </c>
    </row>
    <row r="786" spans="1:1">
      <c r="A786" t="s">
        <v>30423</v>
      </c>
    </row>
    <row r="787" spans="1:1">
      <c r="A787" t="s">
        <v>30423</v>
      </c>
    </row>
    <row r="788" spans="1:1">
      <c r="A788" t="s">
        <v>30423</v>
      </c>
    </row>
    <row r="789" spans="1:1">
      <c r="A789" t="s">
        <v>30423</v>
      </c>
    </row>
    <row r="790" spans="1:1">
      <c r="A790" t="s">
        <v>30423</v>
      </c>
    </row>
    <row r="791" spans="1:1">
      <c r="A791" t="s">
        <v>30423</v>
      </c>
    </row>
    <row r="792" spans="1:1">
      <c r="A792" t="s">
        <v>30423</v>
      </c>
    </row>
    <row r="793" spans="1:1">
      <c r="A793" t="s">
        <v>26394</v>
      </c>
    </row>
    <row r="794" spans="1:1">
      <c r="A794" t="s">
        <v>26395</v>
      </c>
    </row>
    <row r="795" spans="1:1">
      <c r="A795" t="s">
        <v>30424</v>
      </c>
    </row>
    <row r="796" spans="1:1">
      <c r="A796" t="s">
        <v>30243</v>
      </c>
    </row>
    <row r="797" spans="1:1">
      <c r="A797" t="s">
        <v>26400</v>
      </c>
    </row>
    <row r="798" spans="1:1">
      <c r="A798" t="s">
        <v>26394</v>
      </c>
    </row>
    <row r="799" spans="1:1">
      <c r="A799" t="s">
        <v>30245</v>
      </c>
    </row>
    <row r="800" spans="1:1">
      <c r="A800" t="s">
        <v>26406</v>
      </c>
    </row>
    <row r="801" spans="1:1">
      <c r="A801" t="s">
        <v>30246</v>
      </c>
    </row>
    <row r="802" spans="1:1">
      <c r="A802" t="s">
        <v>26395</v>
      </c>
    </row>
    <row r="803" spans="1:1">
      <c r="A803" t="s">
        <v>30425</v>
      </c>
    </row>
    <row r="804" spans="1:1">
      <c r="A804" t="s">
        <v>30243</v>
      </c>
    </row>
    <row r="805" spans="1:1">
      <c r="A805" t="s">
        <v>26400</v>
      </c>
    </row>
    <row r="806" spans="1:1">
      <c r="A806" t="s">
        <v>26538</v>
      </c>
    </row>
    <row r="807" spans="1:1">
      <c r="A807" t="s">
        <v>26400</v>
      </c>
    </row>
    <row r="808" spans="1:1">
      <c r="A808" t="s">
        <v>30243</v>
      </c>
    </row>
    <row r="809" spans="1:1">
      <c r="A809" t="s">
        <v>26400</v>
      </c>
    </row>
    <row r="810" spans="1:1">
      <c r="A810" t="s">
        <v>26538</v>
      </c>
    </row>
    <row r="811" spans="1:1">
      <c r="A811" t="s">
        <v>26394</v>
      </c>
    </row>
    <row r="812" spans="1:1">
      <c r="A812" t="s">
        <v>30387</v>
      </c>
    </row>
    <row r="813" spans="1:1">
      <c r="A813" t="s">
        <v>26440</v>
      </c>
    </row>
    <row r="814" spans="1:1">
      <c r="A814" t="s">
        <v>26395</v>
      </c>
    </row>
    <row r="815" spans="1:1">
      <c r="A815" t="s">
        <v>30426</v>
      </c>
    </row>
    <row r="816" spans="1:1">
      <c r="A816" t="s">
        <v>30427</v>
      </c>
    </row>
    <row r="817" spans="1:1">
      <c r="A817" t="s">
        <v>26394</v>
      </c>
    </row>
    <row r="818" spans="1:1">
      <c r="A818" t="s">
        <v>30252</v>
      </c>
    </row>
    <row r="819" spans="1:1">
      <c r="A819" t="s">
        <v>26404</v>
      </c>
    </row>
    <row r="820" spans="1:1">
      <c r="A820" t="s">
        <v>30245</v>
      </c>
    </row>
    <row r="821" spans="1:1">
      <c r="A821" t="s">
        <v>30392</v>
      </c>
    </row>
    <row r="822" spans="1:1">
      <c r="A822" t="s">
        <v>26395</v>
      </c>
    </row>
    <row r="823" spans="1:1">
      <c r="A823" t="s">
        <v>30428</v>
      </c>
    </row>
    <row r="824" spans="1:1">
      <c r="A824" t="s">
        <v>30243</v>
      </c>
    </row>
    <row r="825" spans="1:1">
      <c r="A825" t="s">
        <v>26400</v>
      </c>
    </row>
    <row r="826" spans="1:1">
      <c r="A826" t="s">
        <v>30429</v>
      </c>
    </row>
    <row r="827" spans="1:1">
      <c r="A827" t="s">
        <v>26394</v>
      </c>
    </row>
    <row r="828" spans="1:1">
      <c r="A828" t="s">
        <v>30252</v>
      </c>
    </row>
    <row r="829" spans="1:1">
      <c r="A829" t="s">
        <v>26404</v>
      </c>
    </row>
    <row r="830" spans="1:1">
      <c r="A830" t="s">
        <v>30245</v>
      </c>
    </row>
    <row r="831" spans="1:1">
      <c r="A831" t="s">
        <v>26541</v>
      </c>
    </row>
    <row r="832" spans="1:1">
      <c r="A832" t="s">
        <v>30430</v>
      </c>
    </row>
    <row r="833" spans="1:1">
      <c r="A833" t="s">
        <v>26395</v>
      </c>
    </row>
    <row r="834" spans="1:1">
      <c r="A834" t="s">
        <v>30431</v>
      </c>
    </row>
    <row r="835" spans="1:1">
      <c r="A835" t="s">
        <v>26422</v>
      </c>
    </row>
    <row r="836" spans="1:1">
      <c r="A836" t="s">
        <v>30432</v>
      </c>
    </row>
    <row r="837" spans="1:1">
      <c r="A837" t="s">
        <v>26404</v>
      </c>
    </row>
    <row r="838" spans="1:1">
      <c r="A838" t="s">
        <v>30243</v>
      </c>
    </row>
    <row r="839" spans="1:1">
      <c r="A839" t="s">
        <v>26394</v>
      </c>
    </row>
    <row r="840" spans="1:1">
      <c r="A840" t="s">
        <v>26395</v>
      </c>
    </row>
    <row r="841" spans="1:1">
      <c r="A841" t="s">
        <v>30433</v>
      </c>
    </row>
    <row r="842" spans="1:1">
      <c r="A842" t="s">
        <v>30434</v>
      </c>
    </row>
    <row r="843" spans="1:1">
      <c r="A843" t="s">
        <v>30435</v>
      </c>
    </row>
    <row r="844" spans="1:1">
      <c r="A844" t="s">
        <v>26404</v>
      </c>
    </row>
    <row r="845" spans="1:1">
      <c r="A845" t="s">
        <v>30255</v>
      </c>
    </row>
    <row r="846" spans="1:1">
      <c r="A846" t="s">
        <v>26400</v>
      </c>
    </row>
    <row r="847" spans="1:1">
      <c r="A847" t="s">
        <v>30243</v>
      </c>
    </row>
    <row r="848" spans="1:1">
      <c r="A848" t="s">
        <v>26394</v>
      </c>
    </row>
    <row r="849" spans="1:1">
      <c r="A849" t="s">
        <v>26395</v>
      </c>
    </row>
    <row r="850" spans="1:1">
      <c r="A850" t="s">
        <v>30436</v>
      </c>
    </row>
    <row r="851" spans="1:1">
      <c r="A851" t="s">
        <v>30243</v>
      </c>
    </row>
    <row r="852" spans="1:1">
      <c r="A852" t="s">
        <v>26400</v>
      </c>
    </row>
    <row r="853" spans="1:1">
      <c r="A853" t="s">
        <v>30255</v>
      </c>
    </row>
    <row r="854" spans="1:1">
      <c r="A854" t="s">
        <v>26400</v>
      </c>
    </row>
    <row r="855" spans="1:1">
      <c r="A855" t="s">
        <v>30255</v>
      </c>
    </row>
    <row r="856" spans="1:1">
      <c r="A856" t="s">
        <v>26394</v>
      </c>
    </row>
    <row r="857" spans="1:1">
      <c r="A857" t="s">
        <v>30252</v>
      </c>
    </row>
    <row r="858" spans="1:1">
      <c r="A858" t="s">
        <v>26449</v>
      </c>
    </row>
    <row r="859" spans="1:1">
      <c r="A859" t="s">
        <v>30437</v>
      </c>
    </row>
    <row r="860" spans="1:1">
      <c r="A860" t="s">
        <v>26395</v>
      </c>
    </row>
    <row r="861" spans="1:1">
      <c r="A861" t="s">
        <v>30438</v>
      </c>
    </row>
    <row r="862" spans="1:1">
      <c r="A862" t="s">
        <v>30439</v>
      </c>
    </row>
    <row r="863" spans="1:1">
      <c r="A863" t="s">
        <v>26394</v>
      </c>
    </row>
    <row r="864" spans="1:1">
      <c r="A864" t="s">
        <v>30245</v>
      </c>
    </row>
    <row r="865" spans="1:1">
      <c r="A865" t="s">
        <v>14845</v>
      </c>
    </row>
    <row r="866" spans="1:1">
      <c r="A866" t="s">
        <v>30439</v>
      </c>
    </row>
    <row r="867" spans="1:1">
      <c r="A867" t="s">
        <v>26395</v>
      </c>
    </row>
    <row r="868" spans="1:1">
      <c r="A868" t="s">
        <v>30440</v>
      </c>
    </row>
    <row r="869" spans="1:1">
      <c r="A869" t="s">
        <v>30441</v>
      </c>
    </row>
    <row r="870" spans="1:1">
      <c r="A870" t="s">
        <v>30442</v>
      </c>
    </row>
    <row r="871" spans="1:1">
      <c r="A871" t="s">
        <v>26406</v>
      </c>
    </row>
    <row r="872" spans="1:1">
      <c r="A872" t="s">
        <v>30443</v>
      </c>
    </row>
    <row r="873" spans="1:1">
      <c r="A873" t="s">
        <v>26404</v>
      </c>
    </row>
    <row r="874" spans="1:1">
      <c r="A874" t="s">
        <v>30444</v>
      </c>
    </row>
    <row r="875" spans="1:1">
      <c r="A875" t="s">
        <v>26538</v>
      </c>
    </row>
    <row r="876" spans="1:1">
      <c r="A876" t="s">
        <v>26406</v>
      </c>
    </row>
    <row r="877" spans="1:1">
      <c r="A877" t="s">
        <v>30443</v>
      </c>
    </row>
    <row r="878" spans="1:1">
      <c r="A878" t="s">
        <v>26404</v>
      </c>
    </row>
    <row r="879" spans="1:1">
      <c r="A879" t="s">
        <v>26434</v>
      </c>
    </row>
    <row r="880" spans="1:1">
      <c r="A880" t="s">
        <v>26538</v>
      </c>
    </row>
    <row r="881" spans="1:1">
      <c r="A881" t="s">
        <v>26406</v>
      </c>
    </row>
    <row r="882" spans="1:1">
      <c r="A882" t="s">
        <v>30443</v>
      </c>
    </row>
    <row r="883" spans="1:1">
      <c r="A883" t="s">
        <v>26400</v>
      </c>
    </row>
    <row r="884" spans="1:1">
      <c r="A884" t="s">
        <v>26434</v>
      </c>
    </row>
    <row r="885" spans="1:1">
      <c r="A885" t="s">
        <v>26538</v>
      </c>
    </row>
    <row r="886" spans="1:1">
      <c r="A886" t="s">
        <v>26406</v>
      </c>
    </row>
    <row r="887" spans="1:1">
      <c r="A887" t="s">
        <v>30443</v>
      </c>
    </row>
    <row r="888" spans="1:1">
      <c r="A888" t="s">
        <v>26400</v>
      </c>
    </row>
    <row r="889" spans="1:1">
      <c r="A889" t="s">
        <v>26434</v>
      </c>
    </row>
    <row r="890" spans="1:1">
      <c r="A890" t="s">
        <v>26538</v>
      </c>
    </row>
    <row r="891" spans="1:1">
      <c r="A891" t="s">
        <v>26406</v>
      </c>
    </row>
    <row r="892" spans="1:1">
      <c r="A892" t="s">
        <v>30443</v>
      </c>
    </row>
    <row r="893" spans="1:1">
      <c r="A893" t="s">
        <v>26394</v>
      </c>
    </row>
    <row r="894" spans="1:1">
      <c r="A894" t="s">
        <v>30245</v>
      </c>
    </row>
    <row r="895" spans="1:1">
      <c r="A895" t="s">
        <v>26406</v>
      </c>
    </row>
    <row r="896" spans="1:1">
      <c r="A896" t="s">
        <v>30443</v>
      </c>
    </row>
    <row r="897" spans="1:1">
      <c r="A897" t="s">
        <v>26395</v>
      </c>
    </row>
    <row r="898" spans="1:1">
      <c r="A898" t="s">
        <v>30445</v>
      </c>
    </row>
    <row r="899" spans="1:1">
      <c r="A899" t="s">
        <v>26422</v>
      </c>
    </row>
    <row r="900" spans="1:1">
      <c r="A900" t="s">
        <v>30446</v>
      </c>
    </row>
    <row r="901" spans="1:1">
      <c r="A901" t="s">
        <v>26404</v>
      </c>
    </row>
    <row r="902" spans="1:1">
      <c r="A902" t="s">
        <v>30243</v>
      </c>
    </row>
    <row r="903" spans="1:1">
      <c r="A903" t="s">
        <v>26394</v>
      </c>
    </row>
    <row r="904" spans="1:1">
      <c r="A904" t="s">
        <v>26395</v>
      </c>
    </row>
    <row r="905" spans="1:1">
      <c r="A905" t="s">
        <v>30447</v>
      </c>
    </row>
    <row r="906" spans="1:1">
      <c r="A906" t="s">
        <v>26422</v>
      </c>
    </row>
    <row r="907" spans="1:1">
      <c r="A907" t="s">
        <v>30448</v>
      </c>
    </row>
    <row r="908" spans="1:1">
      <c r="A908" t="s">
        <v>26404</v>
      </c>
    </row>
    <row r="909" spans="1:1">
      <c r="A909" t="s">
        <v>30243</v>
      </c>
    </row>
    <row r="910" spans="1:1">
      <c r="A910" t="s">
        <v>26394</v>
      </c>
    </row>
    <row r="911" spans="1:1">
      <c r="A911" t="s">
        <v>26395</v>
      </c>
    </row>
    <row r="912" spans="1:1">
      <c r="A912" t="s">
        <v>30449</v>
      </c>
    </row>
    <row r="913" spans="1:1">
      <c r="A913" t="s">
        <v>14843</v>
      </c>
    </row>
    <row r="914" spans="1:1">
      <c r="A914" t="s">
        <v>26400</v>
      </c>
    </row>
    <row r="915" spans="1:1">
      <c r="A915" t="s">
        <v>14843</v>
      </c>
    </row>
    <row r="916" spans="1:1">
      <c r="A916" t="s">
        <v>26400</v>
      </c>
    </row>
    <row r="917" spans="1:1">
      <c r="A917" t="s">
        <v>14843</v>
      </c>
    </row>
    <row r="918" spans="1:1">
      <c r="A918" t="s">
        <v>26400</v>
      </c>
    </row>
    <row r="919" spans="1:1">
      <c r="A919" t="s">
        <v>14843</v>
      </c>
    </row>
    <row r="920" spans="1:1">
      <c r="A920" t="s">
        <v>26400</v>
      </c>
    </row>
    <row r="921" spans="1:1">
      <c r="A921" t="s">
        <v>14845</v>
      </c>
    </row>
    <row r="922" spans="1:1">
      <c r="A922" t="s">
        <v>14843</v>
      </c>
    </row>
    <row r="923" spans="1:1">
      <c r="A923" t="s">
        <v>14843</v>
      </c>
    </row>
    <row r="924" spans="1:1">
      <c r="A924" t="s">
        <v>26394</v>
      </c>
    </row>
    <row r="925" spans="1:1">
      <c r="A925" t="s">
        <v>30258</v>
      </c>
    </row>
    <row r="926" spans="1:1">
      <c r="A926" t="s">
        <v>30450</v>
      </c>
    </row>
    <row r="927" spans="1:1">
      <c r="A927" t="s">
        <v>26395</v>
      </c>
    </row>
    <row r="928" spans="1:1">
      <c r="A928" t="s">
        <v>30451</v>
      </c>
    </row>
    <row r="929" spans="1:1">
      <c r="A929" t="s">
        <v>30255</v>
      </c>
    </row>
    <row r="930" spans="1:1">
      <c r="A930" t="s">
        <v>26400</v>
      </c>
    </row>
    <row r="931" spans="1:1">
      <c r="A931" t="s">
        <v>30243</v>
      </c>
    </row>
    <row r="932" spans="1:1">
      <c r="A932" t="s">
        <v>26394</v>
      </c>
    </row>
    <row r="933" spans="1:1">
      <c r="A933" t="s">
        <v>30253</v>
      </c>
    </row>
    <row r="934" spans="1:1">
      <c r="A934" t="s">
        <v>30260</v>
      </c>
    </row>
    <row r="935" spans="1:1">
      <c r="A935" t="s">
        <v>26404</v>
      </c>
    </row>
    <row r="936" spans="1:1">
      <c r="A936" t="s">
        <v>30245</v>
      </c>
    </row>
    <row r="937" spans="1:1">
      <c r="A937" t="s">
        <v>30452</v>
      </c>
    </row>
    <row r="938" spans="1:1">
      <c r="A938" t="s">
        <v>26395</v>
      </c>
    </row>
    <row r="939" spans="1:1">
      <c r="A939" t="s">
        <v>30453</v>
      </c>
    </row>
    <row r="940" spans="1:1">
      <c r="A940" t="s">
        <v>30454</v>
      </c>
    </row>
    <row r="941" spans="1:1">
      <c r="A941" t="s">
        <v>26400</v>
      </c>
    </row>
    <row r="942" spans="1:1">
      <c r="A942" t="s">
        <v>30455</v>
      </c>
    </row>
    <row r="943" spans="1:1">
      <c r="A943" t="s">
        <v>26394</v>
      </c>
    </row>
    <row r="944" spans="1:1">
      <c r="A944" t="s">
        <v>26395</v>
      </c>
    </row>
    <row r="945" spans="1:1">
      <c r="A945" t="s">
        <v>30456</v>
      </c>
    </row>
    <row r="946" spans="1:1">
      <c r="A946" t="s">
        <v>26422</v>
      </c>
    </row>
    <row r="947" spans="1:1">
      <c r="A947" t="s">
        <v>30448</v>
      </c>
    </row>
    <row r="948" spans="1:1">
      <c r="A948" t="s">
        <v>26404</v>
      </c>
    </row>
    <row r="949" spans="1:1">
      <c r="A949" t="s">
        <v>30243</v>
      </c>
    </row>
    <row r="950" spans="1:1">
      <c r="A950" t="s">
        <v>26394</v>
      </c>
    </row>
    <row r="951" spans="1:1">
      <c r="A951" t="s">
        <v>26395</v>
      </c>
    </row>
    <row r="952" spans="1:1">
      <c r="A952" t="s">
        <v>30457</v>
      </c>
    </row>
    <row r="953" spans="1:1">
      <c r="A953" t="s">
        <v>30274</v>
      </c>
    </row>
    <row r="954" spans="1:1">
      <c r="A954" t="s">
        <v>26394</v>
      </c>
    </row>
    <row r="955" spans="1:1">
      <c r="A955" t="s">
        <v>26395</v>
      </c>
    </row>
    <row r="956" spans="1:1">
      <c r="A956" t="s">
        <v>30458</v>
      </c>
    </row>
    <row r="957" spans="1:1">
      <c r="A957" t="s">
        <v>30459</v>
      </c>
    </row>
    <row r="958" spans="1:1">
      <c r="A958" t="s">
        <v>30274</v>
      </c>
    </row>
    <row r="959" spans="1:1">
      <c r="A959" t="s">
        <v>26400</v>
      </c>
    </row>
    <row r="960" spans="1:1">
      <c r="A960" t="s">
        <v>14843</v>
      </c>
    </row>
    <row r="961" spans="1:1">
      <c r="A961" t="s">
        <v>26404</v>
      </c>
    </row>
    <row r="962" spans="1:1">
      <c r="A962" t="s">
        <v>14843</v>
      </c>
    </row>
    <row r="963" spans="1:1">
      <c r="A963" t="s">
        <v>26394</v>
      </c>
    </row>
    <row r="964" spans="1:1">
      <c r="A964" t="s">
        <v>26395</v>
      </c>
    </row>
    <row r="965" spans="1:1">
      <c r="A965" t="s">
        <v>30460</v>
      </c>
    </row>
    <row r="966" spans="1:1">
      <c r="A966" t="s">
        <v>30255</v>
      </c>
    </row>
    <row r="967" spans="1:1">
      <c r="A967" t="s">
        <v>26400</v>
      </c>
    </row>
    <row r="968" spans="1:1">
      <c r="A968" t="s">
        <v>30243</v>
      </c>
    </row>
    <row r="969" spans="1:1">
      <c r="A969" t="s">
        <v>26394</v>
      </c>
    </row>
    <row r="970" spans="1:1">
      <c r="A970" t="s">
        <v>26395</v>
      </c>
    </row>
    <row r="971" spans="1:1">
      <c r="A971" t="s">
        <v>30461</v>
      </c>
    </row>
    <row r="972" spans="1:1">
      <c r="A972" t="s">
        <v>26422</v>
      </c>
    </row>
    <row r="973" spans="1:1">
      <c r="A973" t="s">
        <v>30243</v>
      </c>
    </row>
    <row r="974" spans="1:1">
      <c r="A974" t="s">
        <v>26404</v>
      </c>
    </row>
    <row r="975" spans="1:1">
      <c r="A975" t="s">
        <v>30384</v>
      </c>
    </row>
    <row r="976" spans="1:1">
      <c r="A976" t="s">
        <v>26400</v>
      </c>
    </row>
    <row r="977" spans="1:1">
      <c r="A977" t="s">
        <v>30462</v>
      </c>
    </row>
    <row r="978" spans="1:1">
      <c r="A978" t="s">
        <v>26394</v>
      </c>
    </row>
    <row r="979" spans="1:1">
      <c r="A979" t="s">
        <v>26395</v>
      </c>
    </row>
    <row r="980" spans="1:1">
      <c r="A980" t="s">
        <v>30463</v>
      </c>
    </row>
    <row r="981" spans="1:1">
      <c r="A981" t="s">
        <v>30255</v>
      </c>
    </row>
    <row r="982" spans="1:1">
      <c r="A982" t="s">
        <v>26400</v>
      </c>
    </row>
    <row r="983" spans="1:1">
      <c r="A983" t="s">
        <v>30243</v>
      </c>
    </row>
    <row r="984" spans="1:1">
      <c r="A984" t="s">
        <v>26394</v>
      </c>
    </row>
    <row r="985" spans="1:1">
      <c r="A985" t="s">
        <v>26395</v>
      </c>
    </row>
    <row r="986" spans="1:1">
      <c r="A986" t="s">
        <v>30464</v>
      </c>
    </row>
    <row r="987" spans="1:1">
      <c r="A987" t="s">
        <v>14843</v>
      </c>
    </row>
    <row r="988" spans="1:1">
      <c r="A988" t="s">
        <v>26400</v>
      </c>
    </row>
    <row r="989" spans="1:1">
      <c r="A989" t="s">
        <v>30465</v>
      </c>
    </row>
    <row r="990" spans="1:1">
      <c r="A990" t="s">
        <v>26400</v>
      </c>
    </row>
    <row r="991" spans="1:1">
      <c r="A991" t="s">
        <v>30274</v>
      </c>
    </row>
    <row r="992" spans="1:1">
      <c r="A992" t="s">
        <v>26394</v>
      </c>
    </row>
    <row r="993" spans="1:1">
      <c r="A993" t="s">
        <v>26395</v>
      </c>
    </row>
    <row r="994" spans="1:1">
      <c r="A994" t="s">
        <v>30466</v>
      </c>
    </row>
    <row r="995" spans="1:1">
      <c r="A995" t="s">
        <v>30255</v>
      </c>
    </row>
    <row r="996" spans="1:1">
      <c r="A996" t="s">
        <v>26400</v>
      </c>
    </row>
    <row r="997" spans="1:1">
      <c r="A997" t="s">
        <v>30467</v>
      </c>
    </row>
    <row r="998" spans="1:1">
      <c r="A998" t="s">
        <v>26394</v>
      </c>
    </row>
    <row r="999" spans="1:1">
      <c r="A999" t="s">
        <v>26395</v>
      </c>
    </row>
    <row r="1000" spans="1:1">
      <c r="A1000" t="s">
        <v>30468</v>
      </c>
    </row>
    <row r="1001" spans="1:1">
      <c r="A1001" t="s">
        <v>30255</v>
      </c>
    </row>
    <row r="1002" spans="1:1">
      <c r="A1002" t="s">
        <v>26400</v>
      </c>
    </row>
    <row r="1003" spans="1:1">
      <c r="A1003" t="s">
        <v>30243</v>
      </c>
    </row>
    <row r="1004" spans="1:1">
      <c r="A1004" t="s">
        <v>26394</v>
      </c>
    </row>
    <row r="1005" spans="1:1">
      <c r="A1005" t="s">
        <v>26395</v>
      </c>
    </row>
    <row r="1006" spans="1:1">
      <c r="A1006" t="s">
        <v>30469</v>
      </c>
    </row>
    <row r="1007" spans="1:1">
      <c r="A1007" t="s">
        <v>26422</v>
      </c>
    </row>
    <row r="1008" spans="1:1">
      <c r="A1008" t="s">
        <v>30326</v>
      </c>
    </row>
    <row r="1009" spans="1:1">
      <c r="A1009" t="s">
        <v>26404</v>
      </c>
    </row>
    <row r="1010" spans="1:1">
      <c r="A1010" t="s">
        <v>26434</v>
      </c>
    </row>
    <row r="1011" spans="1:1">
      <c r="A1011" t="s">
        <v>30470</v>
      </c>
    </row>
    <row r="1012" spans="1:1">
      <c r="A1012" t="s">
        <v>26400</v>
      </c>
    </row>
    <row r="1013" spans="1:1">
      <c r="A1013" t="s">
        <v>14843</v>
      </c>
    </row>
    <row r="1014" spans="1:1">
      <c r="A1014" t="s">
        <v>26400</v>
      </c>
    </row>
    <row r="1015" spans="1:1">
      <c r="A1015" t="s">
        <v>30471</v>
      </c>
    </row>
    <row r="1016" spans="1:1">
      <c r="A1016" t="s">
        <v>26400</v>
      </c>
    </row>
    <row r="1017" spans="1:1">
      <c r="A1017" t="s">
        <v>14843</v>
      </c>
    </row>
    <row r="1018" spans="1:1">
      <c r="A1018" t="s">
        <v>26394</v>
      </c>
    </row>
    <row r="1019" spans="1:1">
      <c r="A1019" t="s">
        <v>26395</v>
      </c>
    </row>
    <row r="1020" spans="1:1">
      <c r="A1020" t="s">
        <v>30472</v>
      </c>
    </row>
    <row r="1021" spans="1:1">
      <c r="A1021" t="s">
        <v>14843</v>
      </c>
    </row>
    <row r="1022" spans="1:1">
      <c r="A1022" t="s">
        <v>26400</v>
      </c>
    </row>
    <row r="1023" spans="1:1">
      <c r="A1023" t="s">
        <v>30255</v>
      </c>
    </row>
    <row r="1024" spans="1:1">
      <c r="A1024" t="s">
        <v>26394</v>
      </c>
    </row>
    <row r="1025" spans="1:1">
      <c r="A1025" t="s">
        <v>30253</v>
      </c>
    </row>
    <row r="1026" spans="1:1">
      <c r="A1026" t="s">
        <v>30246</v>
      </c>
    </row>
    <row r="1027" spans="1:1">
      <c r="A1027" t="s">
        <v>26395</v>
      </c>
    </row>
    <row r="1028" spans="1:1">
      <c r="A1028" t="s">
        <v>30473</v>
      </c>
    </row>
    <row r="1029" spans="1:1">
      <c r="A1029" t="s">
        <v>30243</v>
      </c>
    </row>
    <row r="1030" spans="1:1">
      <c r="A1030" t="s">
        <v>26400</v>
      </c>
    </row>
    <row r="1031" spans="1:1">
      <c r="A1031" t="s">
        <v>30474</v>
      </c>
    </row>
    <row r="1032" spans="1:1">
      <c r="A1032" t="s">
        <v>26394</v>
      </c>
    </row>
    <row r="1033" spans="1:1">
      <c r="A1033" t="s">
        <v>26395</v>
      </c>
    </row>
    <row r="1034" spans="1:1">
      <c r="A1034" t="s">
        <v>30475</v>
      </c>
    </row>
    <row r="1035" spans="1:1">
      <c r="A1035" t="s">
        <v>30476</v>
      </c>
    </row>
    <row r="1036" spans="1:1">
      <c r="A1036" t="s">
        <v>26400</v>
      </c>
    </row>
    <row r="1037" spans="1:1">
      <c r="A1037" t="s">
        <v>30477</v>
      </c>
    </row>
    <row r="1038" spans="1:1">
      <c r="A1038" t="s">
        <v>26394</v>
      </c>
    </row>
    <row r="1039" spans="1:1">
      <c r="A1039" t="s">
        <v>30478</v>
      </c>
    </row>
    <row r="1040" spans="1:1">
      <c r="A1040" t="s">
        <v>26538</v>
      </c>
    </row>
    <row r="1041" spans="1:1">
      <c r="A1041" t="s">
        <v>26404</v>
      </c>
    </row>
    <row r="1042" spans="1:1">
      <c r="A1042" t="s">
        <v>30253</v>
      </c>
    </row>
    <row r="1043" spans="1:1">
      <c r="A1043" t="s">
        <v>26406</v>
      </c>
    </row>
    <row r="1044" spans="1:1">
      <c r="A1044" t="s">
        <v>30246</v>
      </c>
    </row>
    <row r="1045" spans="1:1">
      <c r="A1045" t="s">
        <v>26395</v>
      </c>
    </row>
    <row r="1046" spans="1:1">
      <c r="A1046" t="s">
        <v>30479</v>
      </c>
    </row>
    <row r="1047" spans="1:1">
      <c r="A1047" t="s">
        <v>30257</v>
      </c>
    </row>
    <row r="1048" spans="1:1">
      <c r="A1048" t="s">
        <v>30246</v>
      </c>
    </row>
    <row r="1049" spans="1:1">
      <c r="A1049" t="s">
        <v>30246</v>
      </c>
    </row>
    <row r="1050" spans="1:1">
      <c r="A1050" t="s">
        <v>26394</v>
      </c>
    </row>
    <row r="1051" spans="1:1">
      <c r="A1051" t="s">
        <v>30258</v>
      </c>
    </row>
    <row r="1052" spans="1:1">
      <c r="A1052" t="s">
        <v>30259</v>
      </c>
    </row>
    <row r="1053" spans="1:1">
      <c r="A1053" t="s">
        <v>26404</v>
      </c>
    </row>
    <row r="1054" spans="1:1">
      <c r="A1054" t="s">
        <v>30245</v>
      </c>
    </row>
    <row r="1055" spans="1:1">
      <c r="A1055" t="s">
        <v>30260</v>
      </c>
    </row>
    <row r="1056" spans="1:1">
      <c r="A1056" t="s">
        <v>26395</v>
      </c>
    </row>
    <row r="1057" spans="1:1">
      <c r="A1057" t="s">
        <v>30480</v>
      </c>
    </row>
    <row r="1058" spans="1:1">
      <c r="A1058" t="s">
        <v>26422</v>
      </c>
    </row>
    <row r="1059" spans="1:1">
      <c r="A1059" t="s">
        <v>30481</v>
      </c>
    </row>
    <row r="1060" spans="1:1">
      <c r="A1060" t="s">
        <v>26404</v>
      </c>
    </row>
    <row r="1061" spans="1:1">
      <c r="A1061" t="s">
        <v>30257</v>
      </c>
    </row>
    <row r="1062" spans="1:1">
      <c r="A1062" t="s">
        <v>26400</v>
      </c>
    </row>
    <row r="1063" spans="1:1">
      <c r="A1063" t="s">
        <v>30482</v>
      </c>
    </row>
    <row r="1064" spans="1:1">
      <c r="A1064" t="s">
        <v>26394</v>
      </c>
    </row>
    <row r="1065" spans="1:1">
      <c r="A1065" t="s">
        <v>26395</v>
      </c>
    </row>
    <row r="1066" spans="1:1">
      <c r="A1066" t="s">
        <v>30483</v>
      </c>
    </row>
    <row r="1067" spans="1:1">
      <c r="A1067" t="s">
        <v>30484</v>
      </c>
    </row>
    <row r="1068" spans="1:1">
      <c r="A1068" t="s">
        <v>30485</v>
      </c>
    </row>
    <row r="1069" spans="1:1">
      <c r="A1069" t="s">
        <v>26404</v>
      </c>
    </row>
    <row r="1070" spans="1:1">
      <c r="A1070" t="s">
        <v>30486</v>
      </c>
    </row>
    <row r="1071" spans="1:1">
      <c r="A1071" t="s">
        <v>26400</v>
      </c>
    </row>
    <row r="1072" spans="1:1">
      <c r="A1072" t="s">
        <v>30487</v>
      </c>
    </row>
    <row r="1073" spans="1:1">
      <c r="A1073" t="s">
        <v>30257</v>
      </c>
    </row>
    <row r="1074" spans="1:1">
      <c r="A1074" t="s">
        <v>26400</v>
      </c>
    </row>
    <row r="1075" spans="1:1">
      <c r="A1075" t="s">
        <v>30487</v>
      </c>
    </row>
    <row r="1076" spans="1:1">
      <c r="A1076" t="s">
        <v>30488</v>
      </c>
    </row>
    <row r="1077" spans="1:1">
      <c r="A1077" t="s">
        <v>26400</v>
      </c>
    </row>
    <row r="1078" spans="1:1">
      <c r="A1078" t="s">
        <v>30489</v>
      </c>
    </row>
    <row r="1079" spans="1:1">
      <c r="A1079" t="s">
        <v>30488</v>
      </c>
    </row>
    <row r="1080" spans="1:1">
      <c r="A1080" t="s">
        <v>26400</v>
      </c>
    </row>
    <row r="1081" spans="1:1">
      <c r="A1081" t="s">
        <v>30490</v>
      </c>
    </row>
    <row r="1082" spans="1:1">
      <c r="A1082" t="s">
        <v>30488</v>
      </c>
    </row>
    <row r="1083" spans="1:1">
      <c r="A1083" t="s">
        <v>26394</v>
      </c>
    </row>
    <row r="1084" spans="1:1">
      <c r="A1084" t="s">
        <v>30252</v>
      </c>
    </row>
    <row r="1085" spans="1:1">
      <c r="A1085" t="s">
        <v>26404</v>
      </c>
    </row>
    <row r="1086" spans="1:1">
      <c r="A1086" t="s">
        <v>30245</v>
      </c>
    </row>
    <row r="1087" spans="1:1">
      <c r="A1087" t="s">
        <v>26541</v>
      </c>
    </row>
    <row r="1088" spans="1:1">
      <c r="A1088" t="s">
        <v>30271</v>
      </c>
    </row>
    <row r="1089" spans="1:1">
      <c r="A1089" t="s">
        <v>30491</v>
      </c>
    </row>
    <row r="1090" spans="1:1">
      <c r="A1090" t="s">
        <v>26395</v>
      </c>
    </row>
    <row r="1091" spans="1:1">
      <c r="A1091" t="s">
        <v>30492</v>
      </c>
    </row>
    <row r="1092" spans="1:1">
      <c r="A1092" t="s">
        <v>26422</v>
      </c>
    </row>
    <row r="1093" spans="1:1">
      <c r="A1093" t="s">
        <v>30493</v>
      </c>
    </row>
    <row r="1094" spans="1:1">
      <c r="A1094" t="s">
        <v>26404</v>
      </c>
    </row>
    <row r="1095" spans="1:1">
      <c r="A1095" t="s">
        <v>30274</v>
      </c>
    </row>
    <row r="1096" spans="1:1">
      <c r="A1096" t="s">
        <v>26400</v>
      </c>
    </row>
    <row r="1097" spans="1:1">
      <c r="A1097" t="s">
        <v>30494</v>
      </c>
    </row>
    <row r="1098" spans="1:1">
      <c r="A1098" t="s">
        <v>26400</v>
      </c>
    </row>
    <row r="1099" spans="1:1">
      <c r="A1099" t="s">
        <v>30495</v>
      </c>
    </row>
    <row r="1100" spans="1:1">
      <c r="A1100" t="s">
        <v>26394</v>
      </c>
    </row>
    <row r="1101" spans="1:1">
      <c r="A1101" t="s">
        <v>26395</v>
      </c>
    </row>
    <row r="1102" spans="1:1">
      <c r="A1102" t="s">
        <v>30496</v>
      </c>
    </row>
    <row r="1103" spans="1:1">
      <c r="A1103" t="s">
        <v>26422</v>
      </c>
    </row>
    <row r="1104" spans="1:1">
      <c r="A1104" t="s">
        <v>30497</v>
      </c>
    </row>
    <row r="1105" spans="1:1">
      <c r="A1105" t="s">
        <v>26404</v>
      </c>
    </row>
    <row r="1106" spans="1:1">
      <c r="A1106" t="s">
        <v>30255</v>
      </c>
    </row>
    <row r="1107" spans="1:1">
      <c r="A1107" t="s">
        <v>26400</v>
      </c>
    </row>
    <row r="1108" spans="1:1">
      <c r="A1108" t="s">
        <v>30243</v>
      </c>
    </row>
    <row r="1109" spans="1:1">
      <c r="A1109" t="s">
        <v>26394</v>
      </c>
    </row>
    <row r="1110" spans="1:1">
      <c r="A1110" t="s">
        <v>26395</v>
      </c>
    </row>
    <row r="1111" spans="1:1">
      <c r="A1111" t="s">
        <v>30498</v>
      </c>
    </row>
    <row r="1112" spans="1:1">
      <c r="A1112" t="s">
        <v>26422</v>
      </c>
    </row>
    <row r="1113" spans="1:1">
      <c r="A1113" t="s">
        <v>30278</v>
      </c>
    </row>
    <row r="1114" spans="1:1">
      <c r="A1114" t="s">
        <v>26400</v>
      </c>
    </row>
    <row r="1115" spans="1:1">
      <c r="A1115" t="s">
        <v>30427</v>
      </c>
    </row>
    <row r="1116" spans="1:1">
      <c r="A1116" t="s">
        <v>26404</v>
      </c>
    </row>
    <row r="1117" spans="1:1">
      <c r="A1117" t="s">
        <v>30243</v>
      </c>
    </row>
    <row r="1118" spans="1:1">
      <c r="A1118" t="s">
        <v>26394</v>
      </c>
    </row>
    <row r="1119" spans="1:1">
      <c r="A1119" t="s">
        <v>26395</v>
      </c>
    </row>
    <row r="1120" spans="1:1">
      <c r="A1120" t="s">
        <v>30499</v>
      </c>
    </row>
    <row r="1121" spans="1:1">
      <c r="A1121" t="s">
        <v>14843</v>
      </c>
    </row>
    <row r="1122" spans="1:1">
      <c r="A1122" t="s">
        <v>26400</v>
      </c>
    </row>
    <row r="1123" spans="1:1">
      <c r="A1123" t="s">
        <v>14843</v>
      </c>
    </row>
    <row r="1124" spans="1:1">
      <c r="A1124" t="s">
        <v>26400</v>
      </c>
    </row>
    <row r="1125" spans="1:1">
      <c r="A1125" t="s">
        <v>30243</v>
      </c>
    </row>
    <row r="1126" spans="1:1">
      <c r="A1126" t="s">
        <v>26394</v>
      </c>
    </row>
    <row r="1127" spans="1:1">
      <c r="A1127" t="s">
        <v>30252</v>
      </c>
    </row>
    <row r="1128" spans="1:1">
      <c r="A1128" t="s">
        <v>26404</v>
      </c>
    </row>
    <row r="1129" spans="1:1">
      <c r="A1129" t="s">
        <v>30245</v>
      </c>
    </row>
    <row r="1130" spans="1:1">
      <c r="A1130" t="s">
        <v>30500</v>
      </c>
    </row>
    <row r="1131" spans="1:1">
      <c r="A1131" t="s">
        <v>26395</v>
      </c>
    </row>
    <row r="1132" spans="1:1">
      <c r="A1132" t="s">
        <v>30501</v>
      </c>
    </row>
    <row r="1133" spans="1:1">
      <c r="A1133" t="s">
        <v>30243</v>
      </c>
    </row>
    <row r="1134" spans="1:1">
      <c r="A1134" t="s">
        <v>26400</v>
      </c>
    </row>
    <row r="1135" spans="1:1">
      <c r="A1135" t="s">
        <v>30502</v>
      </c>
    </row>
    <row r="1136" spans="1:1">
      <c r="A1136" t="s">
        <v>26394</v>
      </c>
    </row>
    <row r="1137" spans="1:1">
      <c r="A1137" t="s">
        <v>26395</v>
      </c>
    </row>
    <row r="1138" spans="1:1">
      <c r="A1138" t="s">
        <v>30503</v>
      </c>
    </row>
    <row r="1139" spans="1:1">
      <c r="A1139" t="s">
        <v>30274</v>
      </c>
    </row>
    <row r="1140" spans="1:1">
      <c r="A1140" t="s">
        <v>26400</v>
      </c>
    </row>
    <row r="1141" spans="1:1">
      <c r="A1141" t="s">
        <v>30293</v>
      </c>
    </row>
    <row r="1142" spans="1:1">
      <c r="A1142" t="s">
        <v>26400</v>
      </c>
    </row>
    <row r="1143" spans="1:1">
      <c r="A1143" t="s">
        <v>30243</v>
      </c>
    </row>
    <row r="1144" spans="1:1">
      <c r="A1144" t="s">
        <v>26394</v>
      </c>
    </row>
    <row r="1145" spans="1:1">
      <c r="A1145" t="s">
        <v>26395</v>
      </c>
    </row>
    <row r="1146" spans="1:1">
      <c r="A1146" t="s">
        <v>30504</v>
      </c>
    </row>
    <row r="1147" spans="1:1">
      <c r="A1147" t="s">
        <v>26422</v>
      </c>
    </row>
    <row r="1148" spans="1:1">
      <c r="A1148" t="s">
        <v>26406</v>
      </c>
    </row>
    <row r="1149" spans="1:1">
      <c r="A1149" t="s">
        <v>30298</v>
      </c>
    </row>
    <row r="1150" spans="1:1">
      <c r="A1150" t="s">
        <v>26404</v>
      </c>
    </row>
    <row r="1151" spans="1:1">
      <c r="A1151" t="s">
        <v>14843</v>
      </c>
    </row>
    <row r="1152" spans="1:1">
      <c r="A1152" t="s">
        <v>26394</v>
      </c>
    </row>
    <row r="1153" spans="1:1">
      <c r="A1153" t="s">
        <v>30252</v>
      </c>
    </row>
    <row r="1154" spans="1:1">
      <c r="A1154" t="s">
        <v>26404</v>
      </c>
    </row>
    <row r="1155" spans="1:1">
      <c r="A1155" t="s">
        <v>30253</v>
      </c>
    </row>
    <row r="1156" spans="1:1">
      <c r="A1156" t="s">
        <v>30246</v>
      </c>
    </row>
    <row r="1157" spans="1:1">
      <c r="A1157" t="s">
        <v>26395</v>
      </c>
    </row>
    <row r="1158" spans="1:1">
      <c r="A1158" t="s">
        <v>30505</v>
      </c>
    </row>
    <row r="1159" spans="1:1">
      <c r="A1159" t="s">
        <v>30506</v>
      </c>
    </row>
    <row r="1160" spans="1:1">
      <c r="A1160" t="s">
        <v>26394</v>
      </c>
    </row>
    <row r="1161" spans="1:1">
      <c r="A1161" t="s">
        <v>26395</v>
      </c>
    </row>
    <row r="1162" spans="1:1">
      <c r="A1162" t="s">
        <v>30507</v>
      </c>
    </row>
    <row r="1163" spans="1:1">
      <c r="A1163" t="s">
        <v>30255</v>
      </c>
    </row>
    <row r="1164" spans="1:1">
      <c r="A1164" t="s">
        <v>26400</v>
      </c>
    </row>
    <row r="1165" spans="1:1">
      <c r="A1165" t="s">
        <v>30243</v>
      </c>
    </row>
    <row r="1166" spans="1:1">
      <c r="A1166" t="s">
        <v>26394</v>
      </c>
    </row>
    <row r="1167" spans="1:1">
      <c r="A1167" t="s">
        <v>30434</v>
      </c>
    </row>
    <row r="1168" spans="1:1">
      <c r="A1168" t="s">
        <v>30258</v>
      </c>
    </row>
    <row r="1169" spans="1:1">
      <c r="A1169" t="s">
        <v>26406</v>
      </c>
    </row>
    <row r="1170" spans="1:1">
      <c r="A1170" t="s">
        <v>30298</v>
      </c>
    </row>
    <row r="1171" spans="1:1">
      <c r="A1171" t="s">
        <v>26395</v>
      </c>
    </row>
    <row r="1172" spans="1:1">
      <c r="A1172" t="s">
        <v>30508</v>
      </c>
    </row>
    <row r="1173" spans="1:1">
      <c r="A1173" t="s">
        <v>30257</v>
      </c>
    </row>
    <row r="1174" spans="1:1">
      <c r="A1174" t="s">
        <v>26400</v>
      </c>
    </row>
    <row r="1175" spans="1:1">
      <c r="A1175" t="s">
        <v>30255</v>
      </c>
    </row>
    <row r="1176" spans="1:1">
      <c r="A1176" t="s">
        <v>26400</v>
      </c>
    </row>
    <row r="1177" spans="1:1">
      <c r="A1177" t="s">
        <v>30255</v>
      </c>
    </row>
    <row r="1178" spans="1:1">
      <c r="A1178" t="s">
        <v>26394</v>
      </c>
    </row>
    <row r="1179" spans="1:1">
      <c r="A1179" t="s">
        <v>26395</v>
      </c>
    </row>
    <row r="1180" spans="1:1">
      <c r="A1180" t="s">
        <v>30509</v>
      </c>
    </row>
    <row r="1181" spans="1:1">
      <c r="A1181" t="s">
        <v>30434</v>
      </c>
    </row>
    <row r="1182" spans="1:1">
      <c r="A1182" t="s">
        <v>30510</v>
      </c>
    </row>
    <row r="1183" spans="1:1">
      <c r="A1183" t="s">
        <v>26404</v>
      </c>
    </row>
    <row r="1184" spans="1:1">
      <c r="A1184" t="s">
        <v>30243</v>
      </c>
    </row>
    <row r="1185" spans="1:1">
      <c r="A1185" t="s">
        <v>26400</v>
      </c>
    </row>
    <row r="1186" spans="1:1">
      <c r="A1186" t="s">
        <v>30255</v>
      </c>
    </row>
    <row r="1187" spans="1:1">
      <c r="A1187" t="s">
        <v>26394</v>
      </c>
    </row>
    <row r="1188" spans="1:1">
      <c r="A1188" t="s">
        <v>26395</v>
      </c>
    </row>
    <row r="1189" spans="1:1">
      <c r="A1189" t="s">
        <v>30511</v>
      </c>
    </row>
    <row r="1190" spans="1:1">
      <c r="A1190" t="s">
        <v>30255</v>
      </c>
    </row>
    <row r="1191" spans="1:1">
      <c r="A1191" t="s">
        <v>26400</v>
      </c>
    </row>
    <row r="1192" spans="1:1">
      <c r="A1192" t="s">
        <v>30243</v>
      </c>
    </row>
    <row r="1193" spans="1:1">
      <c r="A1193" t="s">
        <v>26394</v>
      </c>
    </row>
    <row r="1194" spans="1:1">
      <c r="A1194" t="s">
        <v>26395</v>
      </c>
    </row>
    <row r="1195" spans="1:1">
      <c r="A1195" t="s">
        <v>30512</v>
      </c>
    </row>
    <row r="1196" spans="1:1">
      <c r="A1196" t="s">
        <v>26422</v>
      </c>
    </row>
    <row r="1197" spans="1:1">
      <c r="A1197" t="s">
        <v>30513</v>
      </c>
    </row>
    <row r="1198" spans="1:1">
      <c r="A1198" t="s">
        <v>26404</v>
      </c>
    </row>
    <row r="1199" spans="1:1">
      <c r="A1199" t="s">
        <v>30255</v>
      </c>
    </row>
    <row r="1200" spans="1:1">
      <c r="A1200" t="s">
        <v>26400</v>
      </c>
    </row>
    <row r="1201" spans="1:1">
      <c r="A1201" t="s">
        <v>30243</v>
      </c>
    </row>
    <row r="1202" spans="1:1">
      <c r="A1202" t="s">
        <v>26394</v>
      </c>
    </row>
    <row r="1203" spans="1:1">
      <c r="A1203" t="s">
        <v>26395</v>
      </c>
    </row>
    <row r="1204" spans="1:1">
      <c r="A1204" t="s">
        <v>30514</v>
      </c>
    </row>
    <row r="1205" spans="1:1">
      <c r="A1205" t="s">
        <v>26422</v>
      </c>
    </row>
    <row r="1206" spans="1:1">
      <c r="A1206" t="s">
        <v>30515</v>
      </c>
    </row>
    <row r="1207" spans="1:1">
      <c r="A1207" t="s">
        <v>26404</v>
      </c>
    </row>
    <row r="1208" spans="1:1">
      <c r="A1208" t="s">
        <v>30255</v>
      </c>
    </row>
    <row r="1209" spans="1:1">
      <c r="A1209" t="s">
        <v>26394</v>
      </c>
    </row>
    <row r="1210" spans="1:1">
      <c r="A1210" t="s">
        <v>26395</v>
      </c>
    </row>
    <row r="1211" spans="1:1">
      <c r="A1211" t="s">
        <v>30516</v>
      </c>
    </row>
    <row r="1212" spans="1:1">
      <c r="A1212" t="s">
        <v>26422</v>
      </c>
    </row>
    <row r="1213" spans="1:1">
      <c r="A1213" t="s">
        <v>26406</v>
      </c>
    </row>
    <row r="1214" spans="1:1">
      <c r="A1214" t="s">
        <v>30298</v>
      </c>
    </row>
    <row r="1215" spans="1:1">
      <c r="A1215" t="s">
        <v>26404</v>
      </c>
    </row>
    <row r="1216" spans="1:1">
      <c r="A1216" t="s">
        <v>30255</v>
      </c>
    </row>
    <row r="1217" spans="1:1">
      <c r="A1217" t="s">
        <v>26400</v>
      </c>
    </row>
    <row r="1218" spans="1:1">
      <c r="A1218" t="s">
        <v>30243</v>
      </c>
    </row>
    <row r="1219" spans="1:1">
      <c r="A1219" t="s">
        <v>26394</v>
      </c>
    </row>
    <row r="1220" spans="1:1">
      <c r="A1220" t="s">
        <v>26395</v>
      </c>
    </row>
    <row r="1221" spans="1:1">
      <c r="A1221" t="s">
        <v>30517</v>
      </c>
    </row>
    <row r="1222" spans="1:1">
      <c r="A1222" t="s">
        <v>14843</v>
      </c>
    </row>
    <row r="1223" spans="1:1">
      <c r="A1223" t="s">
        <v>26394</v>
      </c>
    </row>
    <row r="1224" spans="1:1">
      <c r="A1224" t="s">
        <v>30252</v>
      </c>
    </row>
    <row r="1225" spans="1:1">
      <c r="A1225" t="s">
        <v>26404</v>
      </c>
    </row>
    <row r="1226" spans="1:1">
      <c r="A1226" t="s">
        <v>30253</v>
      </c>
    </row>
    <row r="1227" spans="1:1">
      <c r="A1227" t="s">
        <v>30246</v>
      </c>
    </row>
    <row r="1228" spans="1:1">
      <c r="A1228" t="s">
        <v>26395</v>
      </c>
    </row>
    <row r="1229" spans="1:1">
      <c r="A1229" t="s">
        <v>30518</v>
      </c>
    </row>
    <row r="1230" spans="1:1">
      <c r="A1230" t="s">
        <v>30255</v>
      </c>
    </row>
    <row r="1231" spans="1:1">
      <c r="A1231" t="s">
        <v>26400</v>
      </c>
    </row>
    <row r="1232" spans="1:1">
      <c r="A1232" t="s">
        <v>30243</v>
      </c>
    </row>
    <row r="1233" spans="1:1">
      <c r="A1233" t="s">
        <v>26394</v>
      </c>
    </row>
    <row r="1234" spans="1:1">
      <c r="A1234" t="s">
        <v>26395</v>
      </c>
    </row>
    <row r="1235" spans="1:1">
      <c r="A1235" t="s">
        <v>30519</v>
      </c>
    </row>
    <row r="1236" spans="1:1">
      <c r="A1236" t="s">
        <v>30243</v>
      </c>
    </row>
    <row r="1237" spans="1:1">
      <c r="A1237" t="s">
        <v>26394</v>
      </c>
    </row>
    <row r="1238" spans="1:1">
      <c r="A1238" t="s">
        <v>26422</v>
      </c>
    </row>
    <row r="1239" spans="1:1">
      <c r="A1239" t="s">
        <v>30245</v>
      </c>
    </row>
    <row r="1240" spans="1:1">
      <c r="A1240" t="s">
        <v>30315</v>
      </c>
    </row>
    <row r="1241" spans="1:1">
      <c r="A1241" t="s">
        <v>26395</v>
      </c>
    </row>
    <row r="1242" spans="1:1">
      <c r="A1242" t="s">
        <v>30520</v>
      </c>
    </row>
    <row r="1243" spans="1:1">
      <c r="A1243" t="s">
        <v>30243</v>
      </c>
    </row>
    <row r="1244" spans="1:1">
      <c r="A1244" t="s">
        <v>26394</v>
      </c>
    </row>
    <row r="1245" spans="1:1">
      <c r="A1245" t="s">
        <v>30252</v>
      </c>
    </row>
    <row r="1246" spans="1:1">
      <c r="A1246" t="s">
        <v>26404</v>
      </c>
    </row>
    <row r="1247" spans="1:1">
      <c r="A1247" t="s">
        <v>30245</v>
      </c>
    </row>
    <row r="1248" spans="1:1">
      <c r="A1248" t="s">
        <v>30315</v>
      </c>
    </row>
    <row r="1249" spans="1:1">
      <c r="A1249" t="s">
        <v>26395</v>
      </c>
    </row>
    <row r="1250" spans="1:1">
      <c r="A1250" t="s">
        <v>30521</v>
      </c>
    </row>
    <row r="1251" spans="1:1">
      <c r="A1251" t="s">
        <v>30255</v>
      </c>
    </row>
    <row r="1252" spans="1:1">
      <c r="A1252" t="s">
        <v>26400</v>
      </c>
    </row>
    <row r="1253" spans="1:1">
      <c r="A1253" t="s">
        <v>30255</v>
      </c>
    </row>
    <row r="1254" spans="1:1">
      <c r="A1254" t="s">
        <v>26400</v>
      </c>
    </row>
    <row r="1255" spans="1:1">
      <c r="A1255" t="s">
        <v>30255</v>
      </c>
    </row>
    <row r="1256" spans="1:1">
      <c r="A1256" t="s">
        <v>26400</v>
      </c>
    </row>
    <row r="1257" spans="1:1">
      <c r="A1257" t="s">
        <v>14845</v>
      </c>
    </row>
    <row r="1258" spans="1:1">
      <c r="A1258" t="s">
        <v>30522</v>
      </c>
    </row>
    <row r="1259" spans="1:1">
      <c r="A1259" t="s">
        <v>30523</v>
      </c>
    </row>
    <row r="1260" spans="1:1">
      <c r="A1260" t="s">
        <v>30524</v>
      </c>
    </row>
    <row r="1261" spans="1:1">
      <c r="A1261" t="s">
        <v>26394</v>
      </c>
    </row>
    <row r="1262" spans="1:1">
      <c r="A1262" t="s">
        <v>30252</v>
      </c>
    </row>
    <row r="1263" spans="1:1">
      <c r="A1263" t="s">
        <v>26404</v>
      </c>
    </row>
    <row r="1264" spans="1:1">
      <c r="A1264" t="s">
        <v>30245</v>
      </c>
    </row>
    <row r="1265" spans="1:1">
      <c r="A1265" t="s">
        <v>30260</v>
      </c>
    </row>
    <row r="1266" spans="1:1">
      <c r="A1266" t="s">
        <v>26395</v>
      </c>
    </row>
    <row r="1267" spans="1:1">
      <c r="A1267" t="s">
        <v>30525</v>
      </c>
    </row>
    <row r="1268" spans="1:1">
      <c r="A1268" t="s">
        <v>30526</v>
      </c>
    </row>
    <row r="1269" spans="1:1">
      <c r="A1269" t="s">
        <v>30527</v>
      </c>
    </row>
    <row r="1270" spans="1:1">
      <c r="A1270" t="s">
        <v>26592</v>
      </c>
    </row>
    <row r="1271" spans="1:1">
      <c r="A1271" t="s">
        <v>26593</v>
      </c>
    </row>
    <row r="1272" spans="1:1">
      <c r="A1272" t="s">
        <v>14843</v>
      </c>
    </row>
    <row r="1273" spans="1:1">
      <c r="A1273" t="s">
        <v>14843</v>
      </c>
    </row>
    <row r="1274" spans="1:1">
      <c r="A1274" t="s">
        <v>14843</v>
      </c>
    </row>
    <row r="1275" spans="1:1">
      <c r="A1275" t="s">
        <v>14843</v>
      </c>
    </row>
    <row r="1276" spans="1:1">
      <c r="A1276" t="s">
        <v>26404</v>
      </c>
    </row>
    <row r="1277" spans="1:1">
      <c r="A1277" t="s">
        <v>30528</v>
      </c>
    </row>
    <row r="1278" spans="1:1">
      <c r="A1278" t="s">
        <v>30529</v>
      </c>
    </row>
    <row r="1279" spans="1:1">
      <c r="A1279" t="s">
        <v>26592</v>
      </c>
    </row>
    <row r="1280" spans="1:1">
      <c r="A1280" t="s">
        <v>26596</v>
      </c>
    </row>
    <row r="1281" spans="1:1">
      <c r="A1281" t="s">
        <v>14843</v>
      </c>
    </row>
    <row r="1282" spans="1:1">
      <c r="A1282" t="s">
        <v>14843</v>
      </c>
    </row>
    <row r="1283" spans="1:1">
      <c r="A1283" t="s">
        <v>14843</v>
      </c>
    </row>
    <row r="1284" spans="1:1">
      <c r="A1284" t="s">
        <v>14843</v>
      </c>
    </row>
    <row r="1285" spans="1:1">
      <c r="A1285" t="s">
        <v>26404</v>
      </c>
    </row>
    <row r="1286" spans="1:1">
      <c r="A1286" t="s">
        <v>30530</v>
      </c>
    </row>
    <row r="1287" spans="1:1">
      <c r="A1287" t="s">
        <v>30531</v>
      </c>
    </row>
    <row r="1288" spans="1:1">
      <c r="A1288" t="s">
        <v>26592</v>
      </c>
    </row>
    <row r="1289" spans="1:1">
      <c r="A1289" t="s">
        <v>26599</v>
      </c>
    </row>
    <row r="1290" spans="1:1">
      <c r="A1290" t="s">
        <v>14843</v>
      </c>
    </row>
    <row r="1291" spans="1:1">
      <c r="A1291" t="s">
        <v>14843</v>
      </c>
    </row>
    <row r="1292" spans="1:1">
      <c r="A1292" t="s">
        <v>14843</v>
      </c>
    </row>
    <row r="1293" spans="1:1">
      <c r="A1293" t="s">
        <v>14843</v>
      </c>
    </row>
    <row r="1294" spans="1:1">
      <c r="A1294" t="s">
        <v>26404</v>
      </c>
    </row>
    <row r="1295" spans="1:1">
      <c r="A1295" t="s">
        <v>30532</v>
      </c>
    </row>
    <row r="1296" spans="1:1">
      <c r="A1296" t="s">
        <v>30533</v>
      </c>
    </row>
    <row r="1297" spans="1:1">
      <c r="A1297" t="s">
        <v>26592</v>
      </c>
    </row>
    <row r="1298" spans="1:1">
      <c r="A1298" t="s">
        <v>26602</v>
      </c>
    </row>
    <row r="1299" spans="1:1">
      <c r="A1299" t="s">
        <v>14843</v>
      </c>
    </row>
    <row r="1300" spans="1:1">
      <c r="A1300" t="s">
        <v>14843</v>
      </c>
    </row>
    <row r="1301" spans="1:1">
      <c r="A1301" t="s">
        <v>14843</v>
      </c>
    </row>
    <row r="1302" spans="1:1">
      <c r="A1302" t="s">
        <v>14843</v>
      </c>
    </row>
    <row r="1303" spans="1:1">
      <c r="A1303" t="s">
        <v>26404</v>
      </c>
    </row>
    <row r="1304" spans="1:1">
      <c r="A1304" t="s">
        <v>30312</v>
      </c>
    </row>
    <row r="1305" spans="1:1">
      <c r="A1305" t="s">
        <v>26400</v>
      </c>
    </row>
    <row r="1306" spans="1:1">
      <c r="A1306" t="s">
        <v>30534</v>
      </c>
    </row>
    <row r="1307" spans="1:1">
      <c r="A1307" t="s">
        <v>26400</v>
      </c>
    </row>
    <row r="1308" spans="1:1">
      <c r="A1308" t="s">
        <v>30535</v>
      </c>
    </row>
    <row r="1309" spans="1:1">
      <c r="A1309" t="s">
        <v>26394</v>
      </c>
    </row>
    <row r="1310" spans="1:1">
      <c r="A1310" t="s">
        <v>30252</v>
      </c>
    </row>
    <row r="1311" spans="1:1">
      <c r="A1311" t="s">
        <v>26469</v>
      </c>
    </row>
    <row r="1312" spans="1:1">
      <c r="A1312" t="s">
        <v>26404</v>
      </c>
    </row>
    <row r="1313" spans="1:1">
      <c r="A1313" t="s">
        <v>30245</v>
      </c>
    </row>
    <row r="1314" spans="1:1">
      <c r="A1314" t="s">
        <v>30260</v>
      </c>
    </row>
    <row r="1315" spans="1:1">
      <c r="A1315" t="s">
        <v>26395</v>
      </c>
    </row>
    <row r="1316" spans="1:1">
      <c r="A1316" t="s">
        <v>30536</v>
      </c>
    </row>
    <row r="1317" spans="1:1">
      <c r="A1317" t="s">
        <v>14843</v>
      </c>
    </row>
    <row r="1318" spans="1:1">
      <c r="A1318" t="s">
        <v>26400</v>
      </c>
    </row>
    <row r="1319" spans="1:1">
      <c r="A1319" t="s">
        <v>30537</v>
      </c>
    </row>
    <row r="1320" spans="1:1">
      <c r="A1320" t="s">
        <v>26394</v>
      </c>
    </row>
    <row r="1321" spans="1:1">
      <c r="A1321" t="s">
        <v>26395</v>
      </c>
    </row>
    <row r="1322" spans="1:1">
      <c r="A1322" t="s">
        <v>30538</v>
      </c>
    </row>
    <row r="1323" spans="1:1">
      <c r="A1323" t="s">
        <v>26422</v>
      </c>
    </row>
    <row r="1324" spans="1:1">
      <c r="A1324" t="s">
        <v>30320</v>
      </c>
    </row>
    <row r="1325" spans="1:1">
      <c r="A1325" t="s">
        <v>26404</v>
      </c>
    </row>
    <row r="1326" spans="1:1">
      <c r="A1326" t="s">
        <v>30243</v>
      </c>
    </row>
    <row r="1327" spans="1:1">
      <c r="A1327" t="s">
        <v>26400</v>
      </c>
    </row>
    <row r="1328" spans="1:1">
      <c r="A1328" t="s">
        <v>30255</v>
      </c>
    </row>
    <row r="1329" spans="1:1">
      <c r="A1329" t="s">
        <v>26400</v>
      </c>
    </row>
    <row r="1330" spans="1:1">
      <c r="A1330" t="s">
        <v>30255</v>
      </c>
    </row>
    <row r="1331" spans="1:1">
      <c r="A1331" t="s">
        <v>26394</v>
      </c>
    </row>
    <row r="1332" spans="1:1">
      <c r="A1332" t="s">
        <v>26395</v>
      </c>
    </row>
    <row r="1333" spans="1:1">
      <c r="A1333" t="s">
        <v>30539</v>
      </c>
    </row>
    <row r="1334" spans="1:1">
      <c r="A1334" t="s">
        <v>30255</v>
      </c>
    </row>
    <row r="1335" spans="1:1">
      <c r="A1335" t="s">
        <v>26400</v>
      </c>
    </row>
    <row r="1336" spans="1:1">
      <c r="A1336" t="s">
        <v>30255</v>
      </c>
    </row>
    <row r="1337" spans="1:1">
      <c r="A1337" t="s">
        <v>26400</v>
      </c>
    </row>
    <row r="1338" spans="1:1">
      <c r="A1338" t="s">
        <v>30255</v>
      </c>
    </row>
    <row r="1339" spans="1:1">
      <c r="A1339" t="s">
        <v>26400</v>
      </c>
    </row>
    <row r="1340" spans="1:1">
      <c r="A1340" t="s">
        <v>30243</v>
      </c>
    </row>
    <row r="1341" spans="1:1">
      <c r="A1341" t="s">
        <v>26394</v>
      </c>
    </row>
    <row r="1342" spans="1:1">
      <c r="A1342" t="s">
        <v>26395</v>
      </c>
    </row>
    <row r="1343" spans="1:1">
      <c r="A1343" t="s">
        <v>30540</v>
      </c>
    </row>
    <row r="1344" spans="1:1">
      <c r="A1344" t="s">
        <v>30541</v>
      </c>
    </row>
    <row r="1345" spans="1:1">
      <c r="A1345" t="s">
        <v>26400</v>
      </c>
    </row>
    <row r="1346" spans="1:1">
      <c r="A1346" t="s">
        <v>30243</v>
      </c>
    </row>
    <row r="1347" spans="1:1">
      <c r="A1347" t="s">
        <v>26400</v>
      </c>
    </row>
    <row r="1348" spans="1:1">
      <c r="A1348" t="s">
        <v>30318</v>
      </c>
    </row>
    <row r="1349" spans="1:1">
      <c r="A1349" t="s">
        <v>26400</v>
      </c>
    </row>
    <row r="1350" spans="1:1">
      <c r="A1350" t="s">
        <v>30542</v>
      </c>
    </row>
    <row r="1351" spans="1:1">
      <c r="A1351" t="s">
        <v>26394</v>
      </c>
    </row>
    <row r="1352" spans="1:1">
      <c r="A1352" t="s">
        <v>30252</v>
      </c>
    </row>
    <row r="1353" spans="1:1">
      <c r="A1353" t="s">
        <v>26404</v>
      </c>
    </row>
    <row r="1354" spans="1:1">
      <c r="A1354" t="s">
        <v>30245</v>
      </c>
    </row>
    <row r="1355" spans="1:1">
      <c r="A1355" t="s">
        <v>30315</v>
      </c>
    </row>
    <row r="1356" spans="1:1">
      <c r="A1356" t="s">
        <v>26395</v>
      </c>
    </row>
    <row r="1357" spans="1:1">
      <c r="A1357" t="s">
        <v>30543</v>
      </c>
    </row>
    <row r="1358" spans="1:1">
      <c r="A1358" t="s">
        <v>30243</v>
      </c>
    </row>
    <row r="1359" spans="1:1">
      <c r="A1359" t="s">
        <v>26400</v>
      </c>
    </row>
    <row r="1360" spans="1:1">
      <c r="A1360" t="s">
        <v>30544</v>
      </c>
    </row>
    <row r="1361" spans="1:1">
      <c r="A1361" t="s">
        <v>30544</v>
      </c>
    </row>
    <row r="1362" spans="1:1">
      <c r="A1362" t="s">
        <v>26400</v>
      </c>
    </row>
    <row r="1363" spans="1:1">
      <c r="A1363" t="s">
        <v>30243</v>
      </c>
    </row>
    <row r="1364" spans="1:1">
      <c r="A1364" t="s">
        <v>26400</v>
      </c>
    </row>
    <row r="1365" spans="1:1">
      <c r="A1365" t="s">
        <v>30545</v>
      </c>
    </row>
    <row r="1366" spans="1:1">
      <c r="A1366" t="s">
        <v>26400</v>
      </c>
    </row>
    <row r="1367" spans="1:1">
      <c r="A1367" t="s">
        <v>30545</v>
      </c>
    </row>
    <row r="1368" spans="1:1">
      <c r="A1368" t="s">
        <v>26394</v>
      </c>
    </row>
    <row r="1369" spans="1:1">
      <c r="A1369" t="s">
        <v>26395</v>
      </c>
    </row>
    <row r="1370" spans="1:1">
      <c r="A1370" t="s">
        <v>30546</v>
      </c>
    </row>
    <row r="1371" spans="1:1">
      <c r="A1371" t="s">
        <v>30547</v>
      </c>
    </row>
    <row r="1372" spans="1:1">
      <c r="A1372" t="s">
        <v>26394</v>
      </c>
    </row>
    <row r="1373" spans="1:1">
      <c r="A1373" t="s">
        <v>26395</v>
      </c>
    </row>
    <row r="1374" spans="1:1">
      <c r="A1374" t="s">
        <v>30548</v>
      </c>
    </row>
    <row r="1375" spans="1:1">
      <c r="A1375" t="s">
        <v>26422</v>
      </c>
    </row>
    <row r="1376" spans="1:1">
      <c r="A1376" t="s">
        <v>14843</v>
      </c>
    </row>
    <row r="1377" spans="1:1">
      <c r="A1377" t="s">
        <v>26404</v>
      </c>
    </row>
    <row r="1378" spans="1:1">
      <c r="A1378" t="s">
        <v>30255</v>
      </c>
    </row>
    <row r="1379" spans="1:1">
      <c r="A1379" t="s">
        <v>26400</v>
      </c>
    </row>
    <row r="1380" spans="1:1">
      <c r="A1380" t="s">
        <v>30255</v>
      </c>
    </row>
    <row r="1381" spans="1:1">
      <c r="A1381" t="s">
        <v>26400</v>
      </c>
    </row>
    <row r="1382" spans="1:1">
      <c r="A1382" t="s">
        <v>30243</v>
      </c>
    </row>
    <row r="1383" spans="1:1">
      <c r="A1383" t="s">
        <v>26394</v>
      </c>
    </row>
    <row r="1384" spans="1:1">
      <c r="A1384" t="s">
        <v>26395</v>
      </c>
    </row>
    <row r="1385" spans="1:1">
      <c r="A1385" t="s">
        <v>30549</v>
      </c>
    </row>
    <row r="1386" spans="1:1">
      <c r="A1386" t="s">
        <v>14843</v>
      </c>
    </row>
    <row r="1387" spans="1:1">
      <c r="A1387" t="s">
        <v>26400</v>
      </c>
    </row>
    <row r="1388" spans="1:1">
      <c r="A1388" t="s">
        <v>30243</v>
      </c>
    </row>
    <row r="1389" spans="1:1">
      <c r="A1389" t="s">
        <v>26400</v>
      </c>
    </row>
    <row r="1390" spans="1:1">
      <c r="A1390" t="s">
        <v>30550</v>
      </c>
    </row>
    <row r="1391" spans="1:1">
      <c r="A1391" t="s">
        <v>26394</v>
      </c>
    </row>
    <row r="1392" spans="1:1">
      <c r="A1392" t="s">
        <v>26395</v>
      </c>
    </row>
    <row r="1393" spans="1:1">
      <c r="A1393" t="s">
        <v>30551</v>
      </c>
    </row>
    <row r="1394" spans="1:1">
      <c r="A1394" t="s">
        <v>26422</v>
      </c>
    </row>
    <row r="1395" spans="1:1">
      <c r="A1395" t="s">
        <v>30552</v>
      </c>
    </row>
    <row r="1396" spans="1:1">
      <c r="A1396" t="s">
        <v>26404</v>
      </c>
    </row>
    <row r="1397" spans="1:1">
      <c r="A1397" t="s">
        <v>30243</v>
      </c>
    </row>
    <row r="1398" spans="1:1">
      <c r="A1398" t="s">
        <v>26394</v>
      </c>
    </row>
    <row r="1399" spans="1:1">
      <c r="A1399" t="s">
        <v>26395</v>
      </c>
    </row>
    <row r="1400" spans="1:1">
      <c r="A1400" t="s">
        <v>30553</v>
      </c>
    </row>
    <row r="1401" spans="1:1">
      <c r="A1401" t="s">
        <v>30255</v>
      </c>
    </row>
    <row r="1402" spans="1:1">
      <c r="A1402" t="s">
        <v>26400</v>
      </c>
    </row>
    <row r="1403" spans="1:1">
      <c r="A1403" t="s">
        <v>30554</v>
      </c>
    </row>
    <row r="1404" spans="1:1">
      <c r="A1404" t="s">
        <v>26400</v>
      </c>
    </row>
    <row r="1405" spans="1:1">
      <c r="A1405" t="s">
        <v>30550</v>
      </c>
    </row>
    <row r="1406" spans="1:1">
      <c r="A1406" t="s">
        <v>26400</v>
      </c>
    </row>
    <row r="1407" spans="1:1">
      <c r="A1407" t="s">
        <v>30243</v>
      </c>
    </row>
    <row r="1408" spans="1:1">
      <c r="A1408" t="s">
        <v>26394</v>
      </c>
    </row>
    <row r="1409" spans="1:1">
      <c r="A1409" t="s">
        <v>26395</v>
      </c>
    </row>
    <row r="1410" spans="1:1">
      <c r="A1410" t="s">
        <v>30555</v>
      </c>
    </row>
    <row r="1411" spans="1:1">
      <c r="A1411" t="s">
        <v>14843</v>
      </c>
    </row>
    <row r="1412" spans="1:1">
      <c r="A1412" t="s">
        <v>26400</v>
      </c>
    </row>
    <row r="1413" spans="1:1">
      <c r="A1413" t="s">
        <v>30356</v>
      </c>
    </row>
    <row r="1414" spans="1:1">
      <c r="A1414" t="s">
        <v>26394</v>
      </c>
    </row>
    <row r="1415" spans="1:1">
      <c r="A1415" t="s">
        <v>30252</v>
      </c>
    </row>
    <row r="1416" spans="1:1">
      <c r="A1416" t="s">
        <v>26404</v>
      </c>
    </row>
    <row r="1417" spans="1:1">
      <c r="A1417" t="s">
        <v>26422</v>
      </c>
    </row>
    <row r="1418" spans="1:1">
      <c r="A1418" t="s">
        <v>30245</v>
      </c>
    </row>
    <row r="1419" spans="1:1">
      <c r="A1419" t="s">
        <v>30246</v>
      </c>
    </row>
    <row r="1420" spans="1:1">
      <c r="A1420" t="s">
        <v>26395</v>
      </c>
    </row>
    <row r="1421" spans="1:1">
      <c r="A1421" t="s">
        <v>30556</v>
      </c>
    </row>
    <row r="1422" spans="1:1">
      <c r="A1422" t="s">
        <v>30257</v>
      </c>
    </row>
    <row r="1423" spans="1:1">
      <c r="A1423" t="s">
        <v>26394</v>
      </c>
    </row>
    <row r="1424" spans="1:1">
      <c r="A1424" t="s">
        <v>30252</v>
      </c>
    </row>
    <row r="1425" spans="1:1">
      <c r="A1425" t="s">
        <v>26404</v>
      </c>
    </row>
    <row r="1426" spans="1:1">
      <c r="A1426" t="s">
        <v>30253</v>
      </c>
    </row>
    <row r="1427" spans="1:1">
      <c r="A1427" t="s">
        <v>14843</v>
      </c>
    </row>
    <row r="1428" spans="1:1">
      <c r="A1428" t="s">
        <v>26395</v>
      </c>
    </row>
    <row r="1429" spans="1:1">
      <c r="A1429" t="s">
        <v>30557</v>
      </c>
    </row>
    <row r="1430" spans="1:1">
      <c r="A1430" t="s">
        <v>30255</v>
      </c>
    </row>
    <row r="1431" spans="1:1">
      <c r="A1431" t="s">
        <v>26400</v>
      </c>
    </row>
    <row r="1432" spans="1:1">
      <c r="A1432" t="s">
        <v>30243</v>
      </c>
    </row>
    <row r="1433" spans="1:1">
      <c r="A1433" t="s">
        <v>26394</v>
      </c>
    </row>
    <row r="1434" spans="1:1">
      <c r="A1434" t="s">
        <v>26422</v>
      </c>
    </row>
    <row r="1435" spans="1:1">
      <c r="A1435" t="s">
        <v>30387</v>
      </c>
    </row>
    <row r="1436" spans="1:1">
      <c r="A1436" t="s">
        <v>30246</v>
      </c>
    </row>
    <row r="1437" spans="1:1">
      <c r="A1437" t="s">
        <v>26395</v>
      </c>
    </row>
    <row r="1438" spans="1:1">
      <c r="A1438" t="s">
        <v>30558</v>
      </c>
    </row>
    <row r="1439" spans="1:1">
      <c r="A1439" t="s">
        <v>30243</v>
      </c>
    </row>
    <row r="1440" spans="1:1">
      <c r="A1440" t="s">
        <v>26400</v>
      </c>
    </row>
    <row r="1441" spans="1:1">
      <c r="A1441" t="s">
        <v>30255</v>
      </c>
    </row>
    <row r="1442" spans="1:1">
      <c r="A1442" t="s">
        <v>26400</v>
      </c>
    </row>
    <row r="1443" spans="1:1">
      <c r="A1443" t="s">
        <v>30255</v>
      </c>
    </row>
    <row r="1444" spans="1:1">
      <c r="A1444" t="s">
        <v>26394</v>
      </c>
    </row>
    <row r="1445" spans="1:1">
      <c r="A1445" t="s">
        <v>26395</v>
      </c>
    </row>
    <row r="1446" spans="1:1">
      <c r="A1446" t="s">
        <v>30559</v>
      </c>
    </row>
    <row r="1447" spans="1:1">
      <c r="A1447" t="s">
        <v>14843</v>
      </c>
    </row>
    <row r="1448" spans="1:1">
      <c r="A1448" t="s">
        <v>26400</v>
      </c>
    </row>
    <row r="1449" spans="1:1">
      <c r="A1449" t="s">
        <v>30243</v>
      </c>
    </row>
    <row r="1450" spans="1:1">
      <c r="A1450" t="s">
        <v>26400</v>
      </c>
    </row>
    <row r="1451" spans="1:1">
      <c r="A1451" t="s">
        <v>30560</v>
      </c>
    </row>
    <row r="1452" spans="1:1">
      <c r="A1452" t="s">
        <v>26400</v>
      </c>
    </row>
    <row r="1453" spans="1:1">
      <c r="A1453" t="s">
        <v>30561</v>
      </c>
    </row>
    <row r="1454" spans="1:1">
      <c r="A1454" t="s">
        <v>26400</v>
      </c>
    </row>
    <row r="1455" spans="1:1">
      <c r="A1455" t="s">
        <v>30243</v>
      </c>
    </row>
    <row r="1456" spans="1:1">
      <c r="A1456" t="s">
        <v>26394</v>
      </c>
    </row>
    <row r="1457" spans="1:1">
      <c r="A1457" t="s">
        <v>26395</v>
      </c>
    </row>
    <row r="1458" spans="1:1">
      <c r="A1458" t="s">
        <v>30562</v>
      </c>
    </row>
    <row r="1459" spans="1:1">
      <c r="A1459" t="s">
        <v>30255</v>
      </c>
    </row>
    <row r="1460" spans="1:1">
      <c r="A1460" t="s">
        <v>26394</v>
      </c>
    </row>
    <row r="1461" spans="1:1">
      <c r="A1461" t="s">
        <v>30252</v>
      </c>
    </row>
    <row r="1462" spans="1:1">
      <c r="A1462" t="s">
        <v>26404</v>
      </c>
    </row>
    <row r="1463" spans="1:1">
      <c r="A1463" t="s">
        <v>30245</v>
      </c>
    </row>
    <row r="1464" spans="1:1">
      <c r="A1464" t="s">
        <v>30246</v>
      </c>
    </row>
    <row r="1465" spans="1:1">
      <c r="A1465" t="s">
        <v>26395</v>
      </c>
    </row>
    <row r="1466" spans="1:1">
      <c r="A1466" t="s">
        <v>30563</v>
      </c>
    </row>
    <row r="1467" spans="1:1">
      <c r="A1467" t="s">
        <v>26422</v>
      </c>
    </row>
    <row r="1468" spans="1:1">
      <c r="A1468" t="s">
        <v>14843</v>
      </c>
    </row>
    <row r="1469" spans="1:1">
      <c r="A1469" t="s">
        <v>26404</v>
      </c>
    </row>
    <row r="1470" spans="1:1">
      <c r="A1470" t="s">
        <v>30255</v>
      </c>
    </row>
    <row r="1471" spans="1:1">
      <c r="A1471" t="s">
        <v>26400</v>
      </c>
    </row>
    <row r="1472" spans="1:1">
      <c r="A1472" t="s">
        <v>30243</v>
      </c>
    </row>
    <row r="1473" spans="1:1">
      <c r="A1473" t="s">
        <v>26394</v>
      </c>
    </row>
    <row r="1474" spans="1:1">
      <c r="A1474" t="s">
        <v>26395</v>
      </c>
    </row>
    <row r="1475" spans="1:1">
      <c r="A1475" t="s">
        <v>30564</v>
      </c>
    </row>
    <row r="1476" spans="1:1">
      <c r="A1476" t="s">
        <v>26422</v>
      </c>
    </row>
    <row r="1477" spans="1:1">
      <c r="A1477" t="s">
        <v>30386</v>
      </c>
    </row>
    <row r="1478" spans="1:1">
      <c r="A1478" t="s">
        <v>26404</v>
      </c>
    </row>
    <row r="1479" spans="1:1">
      <c r="A1479" t="s">
        <v>30243</v>
      </c>
    </row>
    <row r="1480" spans="1:1">
      <c r="A1480" t="s">
        <v>26394</v>
      </c>
    </row>
    <row r="1481" spans="1:1">
      <c r="A1481" t="s">
        <v>26395</v>
      </c>
    </row>
    <row r="1482" spans="1:1">
      <c r="A1482" t="s">
        <v>30565</v>
      </c>
    </row>
    <row r="1483" spans="1:1">
      <c r="A1483" t="s">
        <v>30255</v>
      </c>
    </row>
    <row r="1484" spans="1:1">
      <c r="A1484" t="s">
        <v>26400</v>
      </c>
    </row>
    <row r="1485" spans="1:1">
      <c r="A1485" t="s">
        <v>30243</v>
      </c>
    </row>
    <row r="1486" spans="1:1">
      <c r="A1486" t="s">
        <v>26394</v>
      </c>
    </row>
    <row r="1487" spans="1:1">
      <c r="A1487" t="s">
        <v>30252</v>
      </c>
    </row>
    <row r="1488" spans="1:1">
      <c r="A1488" t="s">
        <v>26404</v>
      </c>
    </row>
    <row r="1489" spans="1:1">
      <c r="A1489" t="s">
        <v>26422</v>
      </c>
    </row>
    <row r="1490" spans="1:1">
      <c r="A1490" t="s">
        <v>30245</v>
      </c>
    </row>
    <row r="1491" spans="1:1">
      <c r="A1491" t="s">
        <v>30370</v>
      </c>
    </row>
    <row r="1492" spans="1:1">
      <c r="A1492" t="s">
        <v>26395</v>
      </c>
    </row>
    <row r="1493" spans="1:1">
      <c r="A1493" t="s">
        <v>30566</v>
      </c>
    </row>
    <row r="1494" spans="1:1">
      <c r="A1494" t="s">
        <v>30255</v>
      </c>
    </row>
    <row r="1495" spans="1:1">
      <c r="A1495" t="s">
        <v>26400</v>
      </c>
    </row>
    <row r="1496" spans="1:1">
      <c r="A1496" t="s">
        <v>30372</v>
      </c>
    </row>
    <row r="1497" spans="1:1">
      <c r="A1497" t="s">
        <v>26400</v>
      </c>
    </row>
    <row r="1498" spans="1:1">
      <c r="A1498" t="s">
        <v>30260</v>
      </c>
    </row>
    <row r="1499" spans="1:1">
      <c r="A1499" t="s">
        <v>26400</v>
      </c>
    </row>
    <row r="1500" spans="1:1">
      <c r="A1500" t="s">
        <v>30246</v>
      </c>
    </row>
    <row r="1501" spans="1:1">
      <c r="A1501" t="s">
        <v>26394</v>
      </c>
    </row>
    <row r="1502" spans="1:1">
      <c r="A1502" t="s">
        <v>26395</v>
      </c>
    </row>
    <row r="1503" spans="1:1">
      <c r="A1503" t="s">
        <v>30567</v>
      </c>
    </row>
    <row r="1504" spans="1:1">
      <c r="A1504" t="s">
        <v>14843</v>
      </c>
    </row>
    <row r="1505" spans="1:1">
      <c r="A1505" t="s">
        <v>26400</v>
      </c>
    </row>
    <row r="1506" spans="1:1">
      <c r="A1506" t="s">
        <v>30243</v>
      </c>
    </row>
    <row r="1507" spans="1:1">
      <c r="A1507" t="s">
        <v>26400</v>
      </c>
    </row>
    <row r="1508" spans="1:1">
      <c r="A1508" t="s">
        <v>14843</v>
      </c>
    </row>
    <row r="1509" spans="1:1">
      <c r="A1509" t="s">
        <v>26400</v>
      </c>
    </row>
    <row r="1510" spans="1:1">
      <c r="A1510" t="s">
        <v>14843</v>
      </c>
    </row>
    <row r="1511" spans="1:1">
      <c r="A1511" t="s">
        <v>26394</v>
      </c>
    </row>
    <row r="1512" spans="1:1">
      <c r="A1512" t="s">
        <v>26395</v>
      </c>
    </row>
    <row r="1513" spans="1:1">
      <c r="A1513" t="s">
        <v>30568</v>
      </c>
    </row>
    <row r="1514" spans="1:1">
      <c r="A1514" t="s">
        <v>26422</v>
      </c>
    </row>
    <row r="1515" spans="1:1">
      <c r="A1515" t="s">
        <v>30396</v>
      </c>
    </row>
    <row r="1516" spans="1:1">
      <c r="A1516" t="s">
        <v>26404</v>
      </c>
    </row>
    <row r="1517" spans="1:1">
      <c r="A1517" t="s">
        <v>30569</v>
      </c>
    </row>
    <row r="1518" spans="1:1">
      <c r="A1518" t="s">
        <v>26400</v>
      </c>
    </row>
    <row r="1519" spans="1:1">
      <c r="A1519" t="s">
        <v>30570</v>
      </c>
    </row>
    <row r="1520" spans="1:1">
      <c r="A1520" t="s">
        <v>26394</v>
      </c>
    </row>
    <row r="1521" spans="1:1">
      <c r="A1521" t="s">
        <v>26395</v>
      </c>
    </row>
    <row r="1522" spans="1:1">
      <c r="A1522" t="s">
        <v>30571</v>
      </c>
    </row>
    <row r="1523" spans="1:1">
      <c r="A1523" t="s">
        <v>14843</v>
      </c>
    </row>
    <row r="1524" spans="1:1">
      <c r="A1524" t="s">
        <v>26400</v>
      </c>
    </row>
    <row r="1525" spans="1:1">
      <c r="A1525" t="s">
        <v>30243</v>
      </c>
    </row>
    <row r="1526" spans="1:1">
      <c r="A1526" t="s">
        <v>26400</v>
      </c>
    </row>
    <row r="1527" spans="1:1">
      <c r="A1527" t="s">
        <v>30572</v>
      </c>
    </row>
    <row r="1528" spans="1:1">
      <c r="A1528" t="s">
        <v>26394</v>
      </c>
    </row>
    <row r="1529" spans="1:1">
      <c r="A1529" t="s">
        <v>26395</v>
      </c>
    </row>
    <row r="1530" spans="1:1">
      <c r="A1530" t="s">
        <v>30573</v>
      </c>
    </row>
    <row r="1531" spans="1:1">
      <c r="A1531" t="s">
        <v>26422</v>
      </c>
    </row>
    <row r="1532" spans="1:1">
      <c r="A1532" t="s">
        <v>30257</v>
      </c>
    </row>
    <row r="1533" spans="1:1">
      <c r="A1533" t="s">
        <v>30257</v>
      </c>
    </row>
    <row r="1534" spans="1:1">
      <c r="A1534" t="s">
        <v>26404</v>
      </c>
    </row>
    <row r="1535" spans="1:1">
      <c r="A1535" t="s">
        <v>14843</v>
      </c>
    </row>
    <row r="1536" spans="1:1">
      <c r="A1536" t="s">
        <v>26400</v>
      </c>
    </row>
    <row r="1537" spans="1:1">
      <c r="A1537" t="s">
        <v>30243</v>
      </c>
    </row>
    <row r="1538" spans="1:1">
      <c r="A1538" t="s">
        <v>26394</v>
      </c>
    </row>
    <row r="1539" spans="1:1">
      <c r="A1539" t="s">
        <v>26395</v>
      </c>
    </row>
    <row r="1540" spans="1:1">
      <c r="A1540" t="s">
        <v>30574</v>
      </c>
    </row>
    <row r="1541" spans="1:1">
      <c r="A1541" t="s">
        <v>30243</v>
      </c>
    </row>
    <row r="1542" spans="1:1">
      <c r="A1542" t="s">
        <v>26400</v>
      </c>
    </row>
    <row r="1543" spans="1:1">
      <c r="A1543" t="s">
        <v>30255</v>
      </c>
    </row>
    <row r="1544" spans="1:1">
      <c r="A1544" t="s">
        <v>26400</v>
      </c>
    </row>
    <row r="1545" spans="1:1">
      <c r="A1545" t="s">
        <v>30414</v>
      </c>
    </row>
    <row r="1546" spans="1:1">
      <c r="A1546" t="s">
        <v>26400</v>
      </c>
    </row>
    <row r="1547" spans="1:1">
      <c r="A1547" t="s">
        <v>30379</v>
      </c>
    </row>
    <row r="1548" spans="1:1">
      <c r="A1548" t="s">
        <v>26394</v>
      </c>
    </row>
    <row r="1549" spans="1:1">
      <c r="A1549" t="s">
        <v>26395</v>
      </c>
    </row>
    <row r="1550" spans="1:1">
      <c r="A1550" t="s">
        <v>30575</v>
      </c>
    </row>
    <row r="1551" spans="1:1">
      <c r="A1551" t="s">
        <v>30255</v>
      </c>
    </row>
    <row r="1552" spans="1:1">
      <c r="A1552" t="s">
        <v>26400</v>
      </c>
    </row>
    <row r="1553" spans="1:1">
      <c r="A1553" t="s">
        <v>30243</v>
      </c>
    </row>
    <row r="1554" spans="1:1">
      <c r="A1554" t="s">
        <v>26400</v>
      </c>
    </row>
    <row r="1555" spans="1:1">
      <c r="A1555" t="s">
        <v>30255</v>
      </c>
    </row>
    <row r="1556" spans="1:1">
      <c r="A1556" t="s">
        <v>26394</v>
      </c>
    </row>
    <row r="1557" spans="1:1">
      <c r="A1557" t="s">
        <v>26395</v>
      </c>
    </row>
    <row r="1558" spans="1:1">
      <c r="A1558" t="s">
        <v>30576</v>
      </c>
    </row>
    <row r="1559" spans="1:1">
      <c r="A1559" t="s">
        <v>26422</v>
      </c>
    </row>
    <row r="1560" spans="1:1">
      <c r="A1560" t="s">
        <v>30382</v>
      </c>
    </row>
    <row r="1561" spans="1:1">
      <c r="A1561" t="s">
        <v>26404</v>
      </c>
    </row>
    <row r="1562" spans="1:1">
      <c r="A1562" t="s">
        <v>30255</v>
      </c>
    </row>
    <row r="1563" spans="1:1">
      <c r="A1563" t="s">
        <v>26400</v>
      </c>
    </row>
    <row r="1564" spans="1:1">
      <c r="A1564" t="s">
        <v>30243</v>
      </c>
    </row>
    <row r="1565" spans="1:1">
      <c r="A1565" t="s">
        <v>26394</v>
      </c>
    </row>
    <row r="1566" spans="1:1">
      <c r="A1566" t="s">
        <v>26395</v>
      </c>
    </row>
    <row r="1567" spans="1:1">
      <c r="A1567" t="s">
        <v>30577</v>
      </c>
    </row>
    <row r="1568" spans="1:1">
      <c r="A1568" t="s">
        <v>30578</v>
      </c>
    </row>
    <row r="1569" spans="1:1">
      <c r="A1569" t="s">
        <v>26400</v>
      </c>
    </row>
    <row r="1570" spans="1:1">
      <c r="A1570" t="s">
        <v>30578</v>
      </c>
    </row>
    <row r="1571" spans="1:1">
      <c r="A1571" t="s">
        <v>26400</v>
      </c>
    </row>
    <row r="1572" spans="1:1">
      <c r="A1572" t="s">
        <v>30579</v>
      </c>
    </row>
    <row r="1573" spans="1:1">
      <c r="A1573" t="s">
        <v>26394</v>
      </c>
    </row>
    <row r="1574" spans="1:1">
      <c r="A1574" t="s">
        <v>26395</v>
      </c>
    </row>
    <row r="1575" spans="1:1">
      <c r="A1575" t="s">
        <v>30580</v>
      </c>
    </row>
    <row r="1576" spans="1:1">
      <c r="A1576" t="s">
        <v>30243</v>
      </c>
    </row>
    <row r="1577" spans="1:1">
      <c r="A1577" t="s">
        <v>26394</v>
      </c>
    </row>
    <row r="1578" spans="1:1">
      <c r="A1578" t="s">
        <v>30387</v>
      </c>
    </row>
    <row r="1579" spans="1:1">
      <c r="A1579" t="s">
        <v>26496</v>
      </c>
    </row>
    <row r="1580" spans="1:1">
      <c r="A1580" t="s">
        <v>14845</v>
      </c>
    </row>
    <row r="1581" spans="1:1">
      <c r="A1581" t="s">
        <v>26404</v>
      </c>
    </row>
    <row r="1582" spans="1:1">
      <c r="A1582" t="s">
        <v>30245</v>
      </c>
    </row>
    <row r="1583" spans="1:1">
      <c r="A1583" t="s">
        <v>30260</v>
      </c>
    </row>
    <row r="1584" spans="1:1">
      <c r="A1584" t="s">
        <v>26395</v>
      </c>
    </row>
    <row r="1585" spans="1:1">
      <c r="A1585" t="s">
        <v>30581</v>
      </c>
    </row>
    <row r="1586" spans="1:1">
      <c r="A1586" t="s">
        <v>26422</v>
      </c>
    </row>
    <row r="1587" spans="1:1">
      <c r="A1587" t="s">
        <v>30582</v>
      </c>
    </row>
    <row r="1588" spans="1:1">
      <c r="A1588" t="s">
        <v>26404</v>
      </c>
    </row>
    <row r="1589" spans="1:1">
      <c r="A1589" t="s">
        <v>30583</v>
      </c>
    </row>
    <row r="1590" spans="1:1">
      <c r="A1590" t="s">
        <v>26394</v>
      </c>
    </row>
    <row r="1591" spans="1:1">
      <c r="A1591" t="s">
        <v>30252</v>
      </c>
    </row>
    <row r="1592" spans="1:1">
      <c r="A1592" t="s">
        <v>26404</v>
      </c>
    </row>
    <row r="1593" spans="1:1">
      <c r="A1593" t="s">
        <v>30253</v>
      </c>
    </row>
    <row r="1594" spans="1:1">
      <c r="A1594" t="s">
        <v>30584</v>
      </c>
    </row>
    <row r="1595" spans="1:1">
      <c r="A1595" t="s">
        <v>26395</v>
      </c>
    </row>
    <row r="1596" spans="1:1">
      <c r="A1596" t="s">
        <v>30585</v>
      </c>
    </row>
    <row r="1597" spans="1:1">
      <c r="A1597" t="s">
        <v>26422</v>
      </c>
    </row>
    <row r="1598" spans="1:1">
      <c r="A1598" t="s">
        <v>30586</v>
      </c>
    </row>
    <row r="1599" spans="1:1">
      <c r="A1599" t="s">
        <v>26404</v>
      </c>
    </row>
    <row r="1600" spans="1:1">
      <c r="A1600" t="s">
        <v>30255</v>
      </c>
    </row>
    <row r="1601" spans="1:1">
      <c r="A1601" t="s">
        <v>26406</v>
      </c>
    </row>
    <row r="1602" spans="1:1">
      <c r="A1602" t="s">
        <v>30246</v>
      </c>
    </row>
    <row r="1603" spans="1:1">
      <c r="A1603" t="s">
        <v>26394</v>
      </c>
    </row>
    <row r="1604" spans="1:1">
      <c r="A1604" t="s">
        <v>26395</v>
      </c>
    </row>
    <row r="1605" spans="1:1">
      <c r="A1605" t="s">
        <v>30587</v>
      </c>
    </row>
    <row r="1606" spans="1:1">
      <c r="A1606" t="s">
        <v>26509</v>
      </c>
    </row>
    <row r="1607" spans="1:1">
      <c r="A1607" t="s">
        <v>26626</v>
      </c>
    </row>
    <row r="1608" spans="1:1">
      <c r="A1608" t="s">
        <v>26503</v>
      </c>
    </row>
    <row r="1609" spans="1:1">
      <c r="A1609" t="s">
        <v>26406</v>
      </c>
    </row>
    <row r="1610" spans="1:1">
      <c r="A1610" t="s">
        <v>30588</v>
      </c>
    </row>
    <row r="1611" spans="1:1">
      <c r="A1611" t="s">
        <v>26404</v>
      </c>
    </row>
    <row r="1612" spans="1:1">
      <c r="A1612" t="s">
        <v>26628</v>
      </c>
    </row>
    <row r="1613" spans="1:1">
      <c r="A1613" t="s">
        <v>30589</v>
      </c>
    </row>
    <row r="1614" spans="1:1">
      <c r="A1614" t="s">
        <v>26400</v>
      </c>
    </row>
    <row r="1615" spans="1:1">
      <c r="A1615" t="s">
        <v>30407</v>
      </c>
    </row>
    <row r="1616" spans="1:1">
      <c r="A1616" t="s">
        <v>26404</v>
      </c>
    </row>
    <row r="1617" spans="1:1">
      <c r="A1617" t="s">
        <v>14843</v>
      </c>
    </row>
    <row r="1618" spans="1:1">
      <c r="A1618" t="s">
        <v>26400</v>
      </c>
    </row>
    <row r="1619" spans="1:1">
      <c r="A1619" t="s">
        <v>30589</v>
      </c>
    </row>
    <row r="1620" spans="1:1">
      <c r="A1620" t="s">
        <v>26394</v>
      </c>
    </row>
    <row r="1621" spans="1:1">
      <c r="A1621" t="s">
        <v>26395</v>
      </c>
    </row>
    <row r="1622" spans="1:1">
      <c r="A1622" t="s">
        <v>30590</v>
      </c>
    </row>
    <row r="1623" spans="1:1">
      <c r="A1623" t="s">
        <v>26630</v>
      </c>
    </row>
    <row r="1624" spans="1:1">
      <c r="A1624" t="s">
        <v>26422</v>
      </c>
    </row>
    <row r="1625" spans="1:1">
      <c r="A1625" t="s">
        <v>26462</v>
      </c>
    </row>
    <row r="1626" spans="1:1">
      <c r="A1626" t="s">
        <v>26510</v>
      </c>
    </row>
    <row r="1627" spans="1:1">
      <c r="A1627" t="s">
        <v>26469</v>
      </c>
    </row>
    <row r="1628" spans="1:1">
      <c r="A1628" t="s">
        <v>26469</v>
      </c>
    </row>
    <row r="1629" spans="1:1">
      <c r="A1629" t="s">
        <v>26469</v>
      </c>
    </row>
    <row r="1630" spans="1:1">
      <c r="A1630" t="s">
        <v>26404</v>
      </c>
    </row>
    <row r="1631" spans="1:1">
      <c r="A1631" t="s">
        <v>26406</v>
      </c>
    </row>
    <row r="1632" spans="1:1">
      <c r="A1632" t="s">
        <v>30246</v>
      </c>
    </row>
    <row r="1633" spans="1:1">
      <c r="A1633" t="s">
        <v>26400</v>
      </c>
    </row>
    <row r="1634" spans="1:1">
      <c r="A1634" t="s">
        <v>30591</v>
      </c>
    </row>
    <row r="1635" spans="1:1">
      <c r="A1635" t="s">
        <v>26400</v>
      </c>
    </row>
    <row r="1636" spans="1:1">
      <c r="A1636" t="s">
        <v>30592</v>
      </c>
    </row>
    <row r="1637" spans="1:1">
      <c r="A1637" t="s">
        <v>26400</v>
      </c>
    </row>
    <row r="1638" spans="1:1">
      <c r="A1638" t="s">
        <v>30593</v>
      </c>
    </row>
    <row r="1639" spans="1:1">
      <c r="A1639" t="s">
        <v>26394</v>
      </c>
    </row>
    <row r="1640" spans="1:1">
      <c r="A1640" t="s">
        <v>26634</v>
      </c>
    </row>
    <row r="1641" spans="1:1">
      <c r="A1641" t="s">
        <v>30252</v>
      </c>
    </row>
    <row r="1642" spans="1:1">
      <c r="A1642" t="s">
        <v>26469</v>
      </c>
    </row>
    <row r="1643" spans="1:1">
      <c r="A1643" t="s">
        <v>26510</v>
      </c>
    </row>
    <row r="1644" spans="1:1">
      <c r="A1644" t="s">
        <v>26469</v>
      </c>
    </row>
    <row r="1645" spans="1:1">
      <c r="A1645" t="s">
        <v>26469</v>
      </c>
    </row>
    <row r="1646" spans="1:1">
      <c r="A1646" t="s">
        <v>26469</v>
      </c>
    </row>
    <row r="1647" spans="1:1">
      <c r="A1647" t="s">
        <v>26469</v>
      </c>
    </row>
    <row r="1648" spans="1:1">
      <c r="A1648" t="s">
        <v>26404</v>
      </c>
    </row>
    <row r="1649" spans="1:1">
      <c r="A1649" t="s">
        <v>30594</v>
      </c>
    </row>
    <row r="1650" spans="1:1">
      <c r="A1650" t="s">
        <v>26503</v>
      </c>
    </row>
    <row r="1651" spans="1:1">
      <c r="A1651" t="s">
        <v>26395</v>
      </c>
    </row>
    <row r="1652" spans="1:1">
      <c r="A1652" t="s">
        <v>30595</v>
      </c>
    </row>
    <row r="1653" spans="1:1">
      <c r="A1653" t="s">
        <v>14845</v>
      </c>
    </row>
    <row r="1654" spans="1:1">
      <c r="A1654" t="s">
        <v>26400</v>
      </c>
    </row>
    <row r="1655" spans="1:1">
      <c r="A1655" t="s">
        <v>30596</v>
      </c>
    </row>
    <row r="1656" spans="1:1">
      <c r="A1656" t="s">
        <v>26400</v>
      </c>
    </row>
    <row r="1657" spans="1:1">
      <c r="A1657" t="s">
        <v>30597</v>
      </c>
    </row>
    <row r="1658" spans="1:1">
      <c r="A1658" t="s">
        <v>26400</v>
      </c>
    </row>
    <row r="1659" spans="1:1">
      <c r="A1659" t="s">
        <v>30598</v>
      </c>
    </row>
    <row r="1660" spans="1:1">
      <c r="A1660" t="s">
        <v>26400</v>
      </c>
    </row>
    <row r="1661" spans="1:1">
      <c r="A1661" t="s">
        <v>30599</v>
      </c>
    </row>
    <row r="1662" spans="1:1">
      <c r="A1662" t="s">
        <v>26394</v>
      </c>
    </row>
    <row r="1663" spans="1:1">
      <c r="A1663" t="s">
        <v>30252</v>
      </c>
    </row>
    <row r="1664" spans="1:1">
      <c r="A1664" t="s">
        <v>30600</v>
      </c>
    </row>
    <row r="1665" spans="1:1">
      <c r="A1665" t="s">
        <v>26395</v>
      </c>
    </row>
    <row r="1666" spans="1:1">
      <c r="A1666" t="s">
        <v>30601</v>
      </c>
    </row>
    <row r="1667" spans="1:1">
      <c r="A1667" t="s">
        <v>30243</v>
      </c>
    </row>
    <row r="1668" spans="1:1">
      <c r="A1668" t="s">
        <v>26400</v>
      </c>
    </row>
    <row r="1669" spans="1:1">
      <c r="A1669" t="s">
        <v>30255</v>
      </c>
    </row>
    <row r="1670" spans="1:1">
      <c r="A1670" t="s">
        <v>26394</v>
      </c>
    </row>
    <row r="1671" spans="1:1">
      <c r="A1671" t="s">
        <v>26395</v>
      </c>
    </row>
    <row r="1672" spans="1:1">
      <c r="A1672" t="s">
        <v>30602</v>
      </c>
    </row>
    <row r="1673" spans="1:1">
      <c r="A1673" t="s">
        <v>30603</v>
      </c>
    </row>
    <row r="1674" spans="1:1">
      <c r="A1674" t="s">
        <v>26406</v>
      </c>
    </row>
    <row r="1675" spans="1:1">
      <c r="A1675" t="s">
        <v>30298</v>
      </c>
    </row>
    <row r="1676" spans="1:1">
      <c r="A1676" t="s">
        <v>26404</v>
      </c>
    </row>
    <row r="1677" spans="1:1">
      <c r="A1677" t="s">
        <v>26642</v>
      </c>
    </row>
    <row r="1678" spans="1:1">
      <c r="A1678" t="s">
        <v>30604</v>
      </c>
    </row>
    <row r="1679" spans="1:1">
      <c r="A1679" t="s">
        <v>26406</v>
      </c>
    </row>
    <row r="1680" spans="1:1">
      <c r="A1680" t="s">
        <v>14845</v>
      </c>
    </row>
    <row r="1681" spans="1:1">
      <c r="A1681" t="s">
        <v>26503</v>
      </c>
    </row>
    <row r="1682" spans="1:1">
      <c r="A1682" t="s">
        <v>26404</v>
      </c>
    </row>
    <row r="1683" spans="1:1">
      <c r="A1683" t="s">
        <v>26394</v>
      </c>
    </row>
    <row r="1684" spans="1:1">
      <c r="A1684" t="s">
        <v>30252</v>
      </c>
    </row>
    <row r="1685" spans="1:1">
      <c r="A1685" t="s">
        <v>30604</v>
      </c>
    </row>
    <row r="1686" spans="1:1">
      <c r="A1686" t="s">
        <v>26404</v>
      </c>
    </row>
    <row r="1687" spans="1:1">
      <c r="A1687" t="s">
        <v>30245</v>
      </c>
    </row>
    <row r="1688" spans="1:1">
      <c r="A1688" t="s">
        <v>26503</v>
      </c>
    </row>
    <row r="1689" spans="1:1">
      <c r="A1689" t="s">
        <v>26395</v>
      </c>
    </row>
    <row r="1690" spans="1:1">
      <c r="A1690" t="s">
        <v>30605</v>
      </c>
    </row>
    <row r="1691" spans="1:1">
      <c r="A1691" t="s">
        <v>30416</v>
      </c>
    </row>
    <row r="1692" spans="1:1">
      <c r="A1692" t="s">
        <v>26400</v>
      </c>
    </row>
    <row r="1693" spans="1:1">
      <c r="A1693" t="s">
        <v>30606</v>
      </c>
    </row>
    <row r="1694" spans="1:1">
      <c r="A1694" t="s">
        <v>26400</v>
      </c>
    </row>
    <row r="1695" spans="1:1">
      <c r="A1695" t="s">
        <v>30246</v>
      </c>
    </row>
    <row r="1696" spans="1:1">
      <c r="A1696" t="s">
        <v>26394</v>
      </c>
    </row>
    <row r="1697" spans="1:1">
      <c r="A1697" t="s">
        <v>26395</v>
      </c>
    </row>
    <row r="1698" spans="1:1">
      <c r="A1698" t="s">
        <v>30607</v>
      </c>
    </row>
    <row r="1699" spans="1:1">
      <c r="A1699" t="s">
        <v>30255</v>
      </c>
    </row>
    <row r="1700" spans="1:1">
      <c r="A1700" t="s">
        <v>26400</v>
      </c>
    </row>
    <row r="1701" spans="1:1">
      <c r="A1701" t="s">
        <v>30243</v>
      </c>
    </row>
    <row r="1702" spans="1:1">
      <c r="A1702" t="s">
        <v>26394</v>
      </c>
    </row>
    <row r="1703" spans="1:1">
      <c r="A1703" t="s">
        <v>26395</v>
      </c>
    </row>
    <row r="1704" spans="1:1">
      <c r="A1704" t="s">
        <v>30608</v>
      </c>
    </row>
    <row r="1705" spans="1:1">
      <c r="A1705" t="s">
        <v>26422</v>
      </c>
    </row>
    <row r="1706" spans="1:1">
      <c r="A1706" t="s">
        <v>30609</v>
      </c>
    </row>
    <row r="1707" spans="1:1">
      <c r="A1707" t="s">
        <v>26404</v>
      </c>
    </row>
    <row r="1708" spans="1:1">
      <c r="A1708" t="s">
        <v>30243</v>
      </c>
    </row>
    <row r="1709" spans="1:1">
      <c r="A1709" t="s">
        <v>26394</v>
      </c>
    </row>
    <row r="1710" spans="1:1">
      <c r="A1710" t="s">
        <v>26395</v>
      </c>
    </row>
    <row r="1711" spans="1:1">
      <c r="A1711" t="s">
        <v>30610</v>
      </c>
    </row>
    <row r="1712" spans="1:1">
      <c r="A1712" t="s">
        <v>30243</v>
      </c>
    </row>
    <row r="1713" spans="1:1">
      <c r="A1713" t="s">
        <v>26400</v>
      </c>
    </row>
    <row r="1714" spans="1:1">
      <c r="A1714" t="s">
        <v>26406</v>
      </c>
    </row>
    <row r="1715" spans="1:1">
      <c r="A1715" t="s">
        <v>30611</v>
      </c>
    </row>
    <row r="1716" spans="1:1">
      <c r="A1716" t="s">
        <v>26394</v>
      </c>
    </row>
    <row r="1717" spans="1:1">
      <c r="A1717" t="s">
        <v>26395</v>
      </c>
    </row>
    <row r="1718" spans="1:1">
      <c r="A1718" t="s">
        <v>30612</v>
      </c>
    </row>
    <row r="1719" spans="1:1">
      <c r="A1719" t="s">
        <v>26422</v>
      </c>
    </row>
    <row r="1720" spans="1:1">
      <c r="A1720" t="s">
        <v>30326</v>
      </c>
    </row>
    <row r="1721" spans="1:1">
      <c r="A1721" t="s">
        <v>26404</v>
      </c>
    </row>
    <row r="1722" spans="1:1">
      <c r="A1722" t="s">
        <v>30255</v>
      </c>
    </row>
    <row r="1723" spans="1:1">
      <c r="A1723" t="s">
        <v>26394</v>
      </c>
    </row>
    <row r="1724" spans="1:1">
      <c r="A1724" t="s">
        <v>26395</v>
      </c>
    </row>
    <row r="1725" spans="1:1">
      <c r="A1725" t="s">
        <v>30613</v>
      </c>
    </row>
    <row r="1726" spans="1:1">
      <c r="A1726" t="s">
        <v>30467</v>
      </c>
    </row>
    <row r="1727" spans="1:1">
      <c r="A1727" t="s">
        <v>26400</v>
      </c>
    </row>
    <row r="1728" spans="1:1">
      <c r="A1728" t="s">
        <v>14843</v>
      </c>
    </row>
    <row r="1729" spans="1:1">
      <c r="A1729" t="s">
        <v>26400</v>
      </c>
    </row>
    <row r="1730" spans="1:1">
      <c r="A1730" t="s">
        <v>14843</v>
      </c>
    </row>
    <row r="1731" spans="1:1">
      <c r="A1731" t="s">
        <v>26400</v>
      </c>
    </row>
    <row r="1732" spans="1:1">
      <c r="A1732" t="s">
        <v>14843</v>
      </c>
    </row>
    <row r="1733" spans="1:1">
      <c r="A1733" t="s">
        <v>26394</v>
      </c>
    </row>
    <row r="1734" spans="1:1">
      <c r="A1734" t="s">
        <v>26395</v>
      </c>
    </row>
    <row r="1735" spans="1:1">
      <c r="A1735" t="s">
        <v>30614</v>
      </c>
    </row>
    <row r="1736" spans="1:1">
      <c r="A1736" t="s">
        <v>30615</v>
      </c>
    </row>
    <row r="1737" spans="1:1">
      <c r="A1737" t="s">
        <v>26400</v>
      </c>
    </row>
    <row r="1738" spans="1:1">
      <c r="A1738" t="s">
        <v>30616</v>
      </c>
    </row>
    <row r="1739" spans="1:1">
      <c r="A1739" t="s">
        <v>26400</v>
      </c>
    </row>
    <row r="1740" spans="1:1">
      <c r="A1740" t="s">
        <v>30616</v>
      </c>
    </row>
    <row r="1741" spans="1:1">
      <c r="A1741" t="s">
        <v>26394</v>
      </c>
    </row>
    <row r="1742" spans="1:1">
      <c r="A1742" t="s">
        <v>30252</v>
      </c>
    </row>
    <row r="1743" spans="1:1">
      <c r="A1743" t="s">
        <v>26404</v>
      </c>
    </row>
    <row r="1744" spans="1:1">
      <c r="A1744" t="s">
        <v>30253</v>
      </c>
    </row>
    <row r="1745" spans="1:1">
      <c r="A1745" t="s">
        <v>30392</v>
      </c>
    </row>
    <row r="1746" spans="1:1">
      <c r="A1746" t="s">
        <v>26395</v>
      </c>
    </row>
    <row r="1747" spans="1:1">
      <c r="A1747" t="s">
        <v>30617</v>
      </c>
    </row>
    <row r="1748" spans="1:1">
      <c r="A1748" t="s">
        <v>30618</v>
      </c>
    </row>
    <row r="1749" spans="1:1">
      <c r="A1749" t="s">
        <v>26400</v>
      </c>
    </row>
    <row r="1750" spans="1:1">
      <c r="A1750" t="s">
        <v>30619</v>
      </c>
    </row>
    <row r="1751" spans="1:1">
      <c r="A1751" t="s">
        <v>26400</v>
      </c>
    </row>
    <row r="1752" spans="1:1">
      <c r="A1752" t="s">
        <v>30620</v>
      </c>
    </row>
    <row r="1753" spans="1:1">
      <c r="A1753" t="s">
        <v>26394</v>
      </c>
    </row>
    <row r="1754" spans="1:1">
      <c r="A1754" t="s">
        <v>26395</v>
      </c>
    </row>
    <row r="1755" spans="1:1">
      <c r="A1755" t="s">
        <v>30621</v>
      </c>
    </row>
    <row r="1756" spans="1:1">
      <c r="A1756" t="s">
        <v>30622</v>
      </c>
    </row>
    <row r="1757" spans="1:1">
      <c r="A1757" t="s">
        <v>26400</v>
      </c>
    </row>
    <row r="1758" spans="1:1">
      <c r="A1758" t="s">
        <v>30623</v>
      </c>
    </row>
    <row r="1759" spans="1:1">
      <c r="A1759" t="s">
        <v>26400</v>
      </c>
    </row>
    <row r="1760" spans="1:1">
      <c r="A1760" t="s">
        <v>30624</v>
      </c>
    </row>
    <row r="1761" spans="1:1">
      <c r="A1761" t="s">
        <v>26394</v>
      </c>
    </row>
    <row r="1762" spans="1:1">
      <c r="A1762" t="s">
        <v>30252</v>
      </c>
    </row>
    <row r="1763" spans="1:1">
      <c r="A1763" t="s">
        <v>26404</v>
      </c>
    </row>
    <row r="1764" spans="1:1">
      <c r="A1764" t="s">
        <v>30245</v>
      </c>
    </row>
    <row r="1765" spans="1:1">
      <c r="A1765" t="s">
        <v>30246</v>
      </c>
    </row>
    <row r="1766" spans="1:1">
      <c r="A1766" t="s">
        <v>26395</v>
      </c>
    </row>
    <row r="1767" spans="1:1">
      <c r="A1767" t="s">
        <v>30625</v>
      </c>
    </row>
    <row r="1768" spans="1:1">
      <c r="A1768" t="s">
        <v>26538</v>
      </c>
    </row>
    <row r="1769" spans="1:1">
      <c r="A1769" t="s">
        <v>26400</v>
      </c>
    </row>
    <row r="1770" spans="1:1">
      <c r="A1770" t="s">
        <v>26538</v>
      </c>
    </row>
    <row r="1771" spans="1:1">
      <c r="A1771" t="s">
        <v>26400</v>
      </c>
    </row>
    <row r="1772" spans="1:1">
      <c r="A1772" t="s">
        <v>26538</v>
      </c>
    </row>
    <row r="1773" spans="1:1">
      <c r="A1773" t="s">
        <v>26400</v>
      </c>
    </row>
    <row r="1774" spans="1:1">
      <c r="A1774" t="s">
        <v>26538</v>
      </c>
    </row>
    <row r="1775" spans="1:1">
      <c r="A1775" t="s">
        <v>26394</v>
      </c>
    </row>
    <row r="1776" spans="1:1">
      <c r="A1776" t="s">
        <v>30245</v>
      </c>
    </row>
    <row r="1777" spans="1:1">
      <c r="A1777" t="s">
        <v>30246</v>
      </c>
    </row>
    <row r="1778" spans="1:1">
      <c r="A1778" t="s">
        <v>26395</v>
      </c>
    </row>
    <row r="1779" spans="1:1">
      <c r="A1779" t="s">
        <v>30626</v>
      </c>
    </row>
    <row r="1780" spans="1:1">
      <c r="A1780" t="s">
        <v>14845</v>
      </c>
    </row>
    <row r="1781" spans="1:1">
      <c r="A1781" t="s">
        <v>14845</v>
      </c>
    </row>
    <row r="1782" spans="1:1">
      <c r="A1782" t="s">
        <v>14845</v>
      </c>
    </row>
    <row r="1783" spans="1:1">
      <c r="A1783" t="s">
        <v>26400</v>
      </c>
    </row>
    <row r="1784" spans="1:1">
      <c r="A1784" t="s">
        <v>14843</v>
      </c>
    </row>
    <row r="1785" spans="1:1">
      <c r="A1785" t="s">
        <v>26394</v>
      </c>
    </row>
    <row r="1786" spans="1:1">
      <c r="A1786" t="s">
        <v>30252</v>
      </c>
    </row>
    <row r="1787" spans="1:1">
      <c r="A1787" t="s">
        <v>26404</v>
      </c>
    </row>
    <row r="1788" spans="1:1">
      <c r="A1788" t="s">
        <v>30245</v>
      </c>
    </row>
    <row r="1789" spans="1:1">
      <c r="A1789" t="s">
        <v>14843</v>
      </c>
    </row>
    <row r="1790" spans="1:1">
      <c r="A1790" t="s">
        <v>14843</v>
      </c>
    </row>
    <row r="1791" spans="1:1">
      <c r="A1791" t="s">
        <v>14845</v>
      </c>
    </row>
    <row r="1792" spans="1:1">
      <c r="A1792" t="s">
        <v>26395</v>
      </c>
    </row>
    <row r="1793" spans="1:1">
      <c r="A1793" t="s">
        <v>30627</v>
      </c>
    </row>
    <row r="1794" spans="1:1">
      <c r="A1794" t="s">
        <v>30243</v>
      </c>
    </row>
    <row r="1795" spans="1:1">
      <c r="A1795" t="s">
        <v>26400</v>
      </c>
    </row>
    <row r="1796" spans="1:1">
      <c r="A1796" t="s">
        <v>30628</v>
      </c>
    </row>
    <row r="1797" spans="1:1">
      <c r="A1797" t="s">
        <v>26394</v>
      </c>
    </row>
    <row r="1798" spans="1:1">
      <c r="A1798" t="s">
        <v>26395</v>
      </c>
    </row>
    <row r="1799" spans="1:1">
      <c r="A1799" t="s">
        <v>30629</v>
      </c>
    </row>
    <row r="1800" spans="1:1">
      <c r="A1800" t="s">
        <v>30243</v>
      </c>
    </row>
    <row r="1801" spans="1:1">
      <c r="A1801" t="s">
        <v>26400</v>
      </c>
    </row>
    <row r="1802" spans="1:1">
      <c r="A1802" t="s">
        <v>30255</v>
      </c>
    </row>
    <row r="1803" spans="1:1">
      <c r="A1803" t="s">
        <v>26394</v>
      </c>
    </row>
    <row r="1804" spans="1:1">
      <c r="A1804" t="s">
        <v>26395</v>
      </c>
    </row>
    <row r="1805" spans="1:1">
      <c r="A1805" t="s">
        <v>30630</v>
      </c>
    </row>
    <row r="1806" spans="1:1">
      <c r="A1806" t="s">
        <v>30255</v>
      </c>
    </row>
    <row r="1807" spans="1:1">
      <c r="A1807" t="s">
        <v>26400</v>
      </c>
    </row>
    <row r="1808" spans="1:1">
      <c r="A1808" t="s">
        <v>30255</v>
      </c>
    </row>
    <row r="1809" spans="1:1">
      <c r="A1809" t="s">
        <v>26400</v>
      </c>
    </row>
    <row r="1810" spans="1:1">
      <c r="A1810" t="s">
        <v>30243</v>
      </c>
    </row>
    <row r="1811" spans="1:1">
      <c r="A1811" t="s">
        <v>26394</v>
      </c>
    </row>
    <row r="1812" spans="1:1">
      <c r="A1812" t="s">
        <v>30252</v>
      </c>
    </row>
    <row r="1813" spans="1:1">
      <c r="A1813" t="s">
        <v>26404</v>
      </c>
    </row>
    <row r="1814" spans="1:1">
      <c r="A1814" t="s">
        <v>30253</v>
      </c>
    </row>
    <row r="1815" spans="1:1">
      <c r="A1815" t="s">
        <v>30631</v>
      </c>
    </row>
    <row r="1816" spans="1:1">
      <c r="A1816" t="s">
        <v>26395</v>
      </c>
    </row>
    <row r="1817" spans="1:1">
      <c r="A1817" t="s">
        <v>30632</v>
      </c>
    </row>
    <row r="1818" spans="1:1">
      <c r="A1818" t="s">
        <v>14845</v>
      </c>
    </row>
    <row r="1819" spans="1:1">
      <c r="A1819" t="s">
        <v>26394</v>
      </c>
    </row>
    <row r="1820" spans="1:1">
      <c r="A1820" t="s">
        <v>26395</v>
      </c>
    </row>
    <row r="1821" spans="1:1">
      <c r="A1821" t="s">
        <v>30633</v>
      </c>
    </row>
    <row r="1822" spans="1:1">
      <c r="A1822" t="s">
        <v>26422</v>
      </c>
    </row>
    <row r="1823" spans="1:1">
      <c r="A1823" t="s">
        <v>14843</v>
      </c>
    </row>
    <row r="1824" spans="1:1">
      <c r="A1824" t="s">
        <v>26404</v>
      </c>
    </row>
    <row r="1825" spans="1:1">
      <c r="A1825" t="s">
        <v>14843</v>
      </c>
    </row>
    <row r="1826" spans="1:1">
      <c r="A1826" t="s">
        <v>26400</v>
      </c>
    </row>
    <row r="1827" spans="1:1">
      <c r="A1827" t="s">
        <v>30243</v>
      </c>
    </row>
    <row r="1828" spans="1:1">
      <c r="A1828" t="s">
        <v>26394</v>
      </c>
    </row>
    <row r="1829" spans="1:1">
      <c r="A1829" t="s">
        <v>26422</v>
      </c>
    </row>
    <row r="1830" spans="1:1">
      <c r="A1830" t="s">
        <v>30252</v>
      </c>
    </row>
    <row r="1831" spans="1:1">
      <c r="A1831" t="s">
        <v>30437</v>
      </c>
    </row>
    <row r="1832" spans="1:1">
      <c r="A1832" t="s">
        <v>26395</v>
      </c>
    </row>
    <row r="1833" spans="1:1">
      <c r="A1833" t="s">
        <v>30634</v>
      </c>
    </row>
    <row r="1834" spans="1:1">
      <c r="A1834" t="s">
        <v>26422</v>
      </c>
    </row>
    <row r="1835" spans="1:1">
      <c r="A1835" t="s">
        <v>30635</v>
      </c>
    </row>
    <row r="1836" spans="1:1">
      <c r="A1836" t="s">
        <v>26404</v>
      </c>
    </row>
    <row r="1837" spans="1:1">
      <c r="A1837" t="s">
        <v>30246</v>
      </c>
    </row>
    <row r="1838" spans="1:1">
      <c r="A1838" t="s">
        <v>26394</v>
      </c>
    </row>
    <row r="1839" spans="1:1">
      <c r="A1839" t="s">
        <v>30252</v>
      </c>
    </row>
    <row r="1840" spans="1:1">
      <c r="A1840" t="s">
        <v>26404</v>
      </c>
    </row>
    <row r="1841" spans="1:1">
      <c r="A1841" t="s">
        <v>30245</v>
      </c>
    </row>
    <row r="1842" spans="1:1">
      <c r="A1842" t="s">
        <v>26406</v>
      </c>
    </row>
    <row r="1843" spans="1:1">
      <c r="A1843" t="s">
        <v>30636</v>
      </c>
    </row>
    <row r="1844" spans="1:1">
      <c r="A1844" t="s">
        <v>26395</v>
      </c>
    </row>
    <row r="1845" spans="1:1">
      <c r="A1845" t="s">
        <v>30637</v>
      </c>
    </row>
    <row r="1846" spans="1:1">
      <c r="A1846" t="s">
        <v>30255</v>
      </c>
    </row>
    <row r="1847" spans="1:1">
      <c r="A1847" t="s">
        <v>26400</v>
      </c>
    </row>
    <row r="1848" spans="1:1">
      <c r="A1848" t="s">
        <v>30243</v>
      </c>
    </row>
    <row r="1849" spans="1:1">
      <c r="A1849" t="s">
        <v>26394</v>
      </c>
    </row>
    <row r="1850" spans="1:1">
      <c r="A1850" t="s">
        <v>30252</v>
      </c>
    </row>
    <row r="1851" spans="1:1">
      <c r="A1851" t="s">
        <v>26404</v>
      </c>
    </row>
    <row r="1852" spans="1:1">
      <c r="A1852" t="s">
        <v>30258</v>
      </c>
    </row>
    <row r="1853" spans="1:1">
      <c r="A1853" t="s">
        <v>30638</v>
      </c>
    </row>
    <row r="1854" spans="1:1">
      <c r="A1854" t="s">
        <v>26404</v>
      </c>
    </row>
    <row r="1855" spans="1:1">
      <c r="A1855" t="s">
        <v>30245</v>
      </c>
    </row>
    <row r="1856" spans="1:1">
      <c r="A1856" t="s">
        <v>30639</v>
      </c>
    </row>
    <row r="1857" spans="1:1">
      <c r="A1857" t="s">
        <v>26395</v>
      </c>
    </row>
    <row r="1858" spans="1:1">
      <c r="A1858" t="s">
        <v>30640</v>
      </c>
    </row>
    <row r="1859" spans="1:1">
      <c r="A1859" t="s">
        <v>30257</v>
      </c>
    </row>
    <row r="1860" spans="1:1">
      <c r="A1860" t="s">
        <v>26400</v>
      </c>
    </row>
    <row r="1861" spans="1:1">
      <c r="A1861" t="s">
        <v>30641</v>
      </c>
    </row>
    <row r="1862" spans="1:1">
      <c r="A1862" t="s">
        <v>26400</v>
      </c>
    </row>
    <row r="1863" spans="1:1">
      <c r="A1863" t="s">
        <v>14845</v>
      </c>
    </row>
    <row r="1864" spans="1:1">
      <c r="A1864" t="s">
        <v>26394</v>
      </c>
    </row>
    <row r="1865" spans="1:1">
      <c r="A1865" t="s">
        <v>26395</v>
      </c>
    </row>
    <row r="1866" spans="1:1">
      <c r="A1866" t="s">
        <v>30642</v>
      </c>
    </row>
    <row r="1867" spans="1:1">
      <c r="A1867" t="s">
        <v>26422</v>
      </c>
    </row>
    <row r="1868" spans="1:1">
      <c r="A1868" t="s">
        <v>30643</v>
      </c>
    </row>
    <row r="1869" spans="1:1">
      <c r="A1869" t="s">
        <v>26404</v>
      </c>
    </row>
    <row r="1870" spans="1:1">
      <c r="A1870" t="s">
        <v>30255</v>
      </c>
    </row>
    <row r="1871" spans="1:1">
      <c r="A1871" t="s">
        <v>26394</v>
      </c>
    </row>
    <row r="1872" spans="1:1">
      <c r="A1872" t="s">
        <v>30252</v>
      </c>
    </row>
    <row r="1873" spans="1:1">
      <c r="A1873" t="s">
        <v>26404</v>
      </c>
    </row>
    <row r="1874" spans="1:1">
      <c r="A1874" t="s">
        <v>30258</v>
      </c>
    </row>
    <row r="1875" spans="1:1">
      <c r="A1875" t="s">
        <v>30246</v>
      </c>
    </row>
    <row r="1876" spans="1:1">
      <c r="A1876" t="s">
        <v>26395</v>
      </c>
    </row>
    <row r="1877" spans="1:1">
      <c r="A1877" t="s">
        <v>30644</v>
      </c>
    </row>
    <row r="1878" spans="1:1">
      <c r="A1878" t="s">
        <v>30255</v>
      </c>
    </row>
    <row r="1879" spans="1:1">
      <c r="A1879" t="s">
        <v>26400</v>
      </c>
    </row>
    <row r="1880" spans="1:1">
      <c r="A1880" t="s">
        <v>30274</v>
      </c>
    </row>
    <row r="1881" spans="1:1">
      <c r="A1881" t="s">
        <v>26394</v>
      </c>
    </row>
    <row r="1882" spans="1:1">
      <c r="A1882" t="s">
        <v>26395</v>
      </c>
    </row>
    <row r="1883" spans="1:1">
      <c r="A1883" t="s">
        <v>30645</v>
      </c>
    </row>
    <row r="1884" spans="1:1">
      <c r="A1884" t="s">
        <v>30437</v>
      </c>
    </row>
    <row r="1885" spans="1:1">
      <c r="A1885" t="s">
        <v>26400</v>
      </c>
    </row>
    <row r="1886" spans="1:1">
      <c r="A1886" t="s">
        <v>30646</v>
      </c>
    </row>
    <row r="1887" spans="1:1">
      <c r="A1887" t="s">
        <v>26394</v>
      </c>
    </row>
    <row r="1888" spans="1:1">
      <c r="A1888" t="s">
        <v>26395</v>
      </c>
    </row>
    <row r="1889" spans="1:1">
      <c r="A1889" t="s">
        <v>30647</v>
      </c>
    </row>
    <row r="1890" spans="1:1">
      <c r="A1890" t="s">
        <v>30243</v>
      </c>
    </row>
    <row r="1891" spans="1:1">
      <c r="A1891" t="s">
        <v>26400</v>
      </c>
    </row>
    <row r="1892" spans="1:1">
      <c r="A1892" t="s">
        <v>30255</v>
      </c>
    </row>
    <row r="1893" spans="1:1">
      <c r="A1893" t="s">
        <v>26394</v>
      </c>
    </row>
    <row r="1894" spans="1:1">
      <c r="A1894" t="s">
        <v>26395</v>
      </c>
    </row>
    <row r="1895" spans="1:1">
      <c r="A1895" t="s">
        <v>30648</v>
      </c>
    </row>
    <row r="1896" spans="1:1">
      <c r="A1896" t="s">
        <v>30649</v>
      </c>
    </row>
    <row r="1897" spans="1:1">
      <c r="A1897" t="s">
        <v>26449</v>
      </c>
    </row>
    <row r="1898" spans="1:1">
      <c r="A1898" t="s">
        <v>30600</v>
      </c>
    </row>
    <row r="1899" spans="1:1">
      <c r="A1899" t="s">
        <v>26449</v>
      </c>
    </row>
    <row r="1900" spans="1:1">
      <c r="A1900" t="s">
        <v>30600</v>
      </c>
    </row>
    <row r="1901" spans="1:1">
      <c r="A1901" t="s">
        <v>26449</v>
      </c>
    </row>
    <row r="1902" spans="1:1">
      <c r="A1902" t="s">
        <v>30600</v>
      </c>
    </row>
    <row r="1903" spans="1:1">
      <c r="A1903" t="s">
        <v>26449</v>
      </c>
    </row>
    <row r="1904" spans="1:1">
      <c r="A1904" t="s">
        <v>30600</v>
      </c>
    </row>
    <row r="1905" spans="1:1">
      <c r="A1905" t="s">
        <v>26449</v>
      </c>
    </row>
    <row r="1906" spans="1:1">
      <c r="A1906" t="s">
        <v>30600</v>
      </c>
    </row>
    <row r="1907" spans="1:1">
      <c r="A1907" t="s">
        <v>26449</v>
      </c>
    </row>
    <row r="1908" spans="1:1">
      <c r="A1908" t="s">
        <v>30600</v>
      </c>
    </row>
    <row r="1909" spans="1:1">
      <c r="A1909" t="s">
        <v>26449</v>
      </c>
    </row>
    <row r="1910" spans="1:1">
      <c r="A1910" t="s">
        <v>30600</v>
      </c>
    </row>
    <row r="1911" spans="1:1">
      <c r="A1911" t="s">
        <v>26449</v>
      </c>
    </row>
    <row r="1912" spans="1:1">
      <c r="A1912" t="s">
        <v>30600</v>
      </c>
    </row>
    <row r="1913" spans="1:1">
      <c r="A1913" t="s">
        <v>26512</v>
      </c>
    </row>
    <row r="1914" spans="1:1">
      <c r="A1914" t="s">
        <v>26404</v>
      </c>
    </row>
    <row r="1915" spans="1:1">
      <c r="A1915" t="s">
        <v>30650</v>
      </c>
    </row>
    <row r="1916" spans="1:1">
      <c r="A1916" t="s">
        <v>26394</v>
      </c>
    </row>
    <row r="1917" spans="1:1">
      <c r="A1917" t="s">
        <v>30245</v>
      </c>
    </row>
    <row r="1918" spans="1:1">
      <c r="A1918" t="s">
        <v>30651</v>
      </c>
    </row>
    <row r="1919" spans="1:1">
      <c r="A1919" t="s">
        <v>26395</v>
      </c>
    </row>
    <row r="1920" spans="1:1">
      <c r="A1920" t="s">
        <v>30652</v>
      </c>
    </row>
    <row r="1921" spans="1:1">
      <c r="A1921" t="s">
        <v>26422</v>
      </c>
    </row>
    <row r="1922" spans="1:1">
      <c r="A1922" t="s">
        <v>30419</v>
      </c>
    </row>
    <row r="1923" spans="1:1">
      <c r="A1923" t="s">
        <v>26404</v>
      </c>
    </row>
    <row r="1924" spans="1:1">
      <c r="A1924" t="s">
        <v>30243</v>
      </c>
    </row>
    <row r="1925" spans="1:1">
      <c r="A1925" t="s">
        <v>26394</v>
      </c>
    </row>
    <row r="1926" spans="1:1">
      <c r="A1926" t="s">
        <v>30252</v>
      </c>
    </row>
    <row r="1927" spans="1:1">
      <c r="A1927" t="s">
        <v>26404</v>
      </c>
    </row>
    <row r="1928" spans="1:1">
      <c r="A1928" t="s">
        <v>30245</v>
      </c>
    </row>
    <row r="1929" spans="1:1">
      <c r="A1929" t="s">
        <v>30653</v>
      </c>
    </row>
    <row r="1930" spans="1:1">
      <c r="A1930" t="s">
        <v>26395</v>
      </c>
    </row>
    <row r="1931" spans="1:1">
      <c r="A1931" t="s">
        <v>30654</v>
      </c>
    </row>
    <row r="1932" spans="1:1">
      <c r="A1932" t="s">
        <v>26538</v>
      </c>
    </row>
    <row r="1933" spans="1:1">
      <c r="A1933" t="s">
        <v>26400</v>
      </c>
    </row>
    <row r="1934" spans="1:1">
      <c r="A1934" t="s">
        <v>26538</v>
      </c>
    </row>
    <row r="1935" spans="1:1">
      <c r="A1935" t="s">
        <v>26400</v>
      </c>
    </row>
    <row r="1936" spans="1:1">
      <c r="A1936" t="s">
        <v>26538</v>
      </c>
    </row>
    <row r="1937" spans="1:1">
      <c r="A1937" t="s">
        <v>26400</v>
      </c>
    </row>
    <row r="1938" spans="1:1">
      <c r="A1938" t="s">
        <v>26538</v>
      </c>
    </row>
    <row r="1939" spans="1:1">
      <c r="A1939" t="s">
        <v>26400</v>
      </c>
    </row>
    <row r="1940" spans="1:1">
      <c r="A1940" t="s">
        <v>26538</v>
      </c>
    </row>
    <row r="1941" spans="1:1">
      <c r="A1941" t="s">
        <v>26400</v>
      </c>
    </row>
    <row r="1942" spans="1:1">
      <c r="A1942" t="s">
        <v>26406</v>
      </c>
    </row>
    <row r="1943" spans="1:1">
      <c r="A1943" t="s">
        <v>30257</v>
      </c>
    </row>
    <row r="1944" spans="1:1">
      <c r="A1944" t="s">
        <v>26394</v>
      </c>
    </row>
    <row r="1945" spans="1:1">
      <c r="A1945" t="s">
        <v>30252</v>
      </c>
    </row>
    <row r="1946" spans="1:1">
      <c r="A1946" t="s">
        <v>26404</v>
      </c>
    </row>
    <row r="1947" spans="1:1">
      <c r="A1947" t="s">
        <v>30253</v>
      </c>
    </row>
    <row r="1948" spans="1:1">
      <c r="A1948" t="s">
        <v>26538</v>
      </c>
    </row>
    <row r="1949" spans="1:1">
      <c r="A1949" t="s">
        <v>26404</v>
      </c>
    </row>
    <row r="1950" spans="1:1">
      <c r="A1950" t="s">
        <v>30245</v>
      </c>
    </row>
    <row r="1951" spans="1:1">
      <c r="A1951" t="s">
        <v>26538</v>
      </c>
    </row>
    <row r="1952" spans="1:1">
      <c r="A1952" t="s">
        <v>26395</v>
      </c>
    </row>
    <row r="1953" spans="1:1">
      <c r="A1953" t="s">
        <v>30655</v>
      </c>
    </row>
    <row r="1954" spans="1:1">
      <c r="A1954" t="s">
        <v>26434</v>
      </c>
    </row>
    <row r="1955" spans="1:1">
      <c r="A1955" t="s">
        <v>30656</v>
      </c>
    </row>
    <row r="1956" spans="1:1">
      <c r="A1956" t="s">
        <v>26400</v>
      </c>
    </row>
    <row r="1957" spans="1:1">
      <c r="A1957" t="s">
        <v>30657</v>
      </c>
    </row>
    <row r="1958" spans="1:1">
      <c r="A1958" t="s">
        <v>26394</v>
      </c>
    </row>
    <row r="1959" spans="1:1">
      <c r="A1959" t="s">
        <v>30252</v>
      </c>
    </row>
    <row r="1960" spans="1:1">
      <c r="A1960" t="s">
        <v>26404</v>
      </c>
    </row>
    <row r="1961" spans="1:1">
      <c r="A1961" t="s">
        <v>30245</v>
      </c>
    </row>
    <row r="1962" spans="1:1">
      <c r="A1962" t="s">
        <v>30257</v>
      </c>
    </row>
    <row r="1963" spans="1:1">
      <c r="A1963" t="s">
        <v>26395</v>
      </c>
    </row>
    <row r="1964" spans="1:1">
      <c r="A1964" t="s">
        <v>30658</v>
      </c>
    </row>
    <row r="1965" spans="1:1">
      <c r="A1965" t="s">
        <v>26422</v>
      </c>
    </row>
    <row r="1966" spans="1:1">
      <c r="A1966" t="s">
        <v>30659</v>
      </c>
    </row>
    <row r="1967" spans="1:1">
      <c r="A1967" t="s">
        <v>26404</v>
      </c>
    </row>
    <row r="1968" spans="1:1">
      <c r="A1968" t="s">
        <v>30274</v>
      </c>
    </row>
    <row r="1969" spans="1:1">
      <c r="A1969" t="s">
        <v>26400</v>
      </c>
    </row>
    <row r="1970" spans="1:1">
      <c r="A1970" t="s">
        <v>30275</v>
      </c>
    </row>
    <row r="1971" spans="1:1">
      <c r="A1971" t="s">
        <v>26394</v>
      </c>
    </row>
    <row r="1972" spans="1:1">
      <c r="A1972" t="s">
        <v>26395</v>
      </c>
    </row>
    <row r="1973" spans="1:1">
      <c r="A1973" t="s">
        <v>30660</v>
      </c>
    </row>
    <row r="1974" spans="1:1">
      <c r="A1974" t="s">
        <v>30661</v>
      </c>
    </row>
    <row r="1975" spans="1:1">
      <c r="A1975" t="s">
        <v>26400</v>
      </c>
    </row>
    <row r="1976" spans="1:1">
      <c r="A1976" t="s">
        <v>30243</v>
      </c>
    </row>
    <row r="1977" spans="1:1">
      <c r="A1977" t="s">
        <v>26394</v>
      </c>
    </row>
    <row r="1978" spans="1:1">
      <c r="A1978" t="s">
        <v>30252</v>
      </c>
    </row>
    <row r="1979" spans="1:1">
      <c r="A1979" t="s">
        <v>26404</v>
      </c>
    </row>
    <row r="1980" spans="1:1">
      <c r="A1980" t="s">
        <v>30253</v>
      </c>
    </row>
    <row r="1981" spans="1:1">
      <c r="A1981" t="s">
        <v>30266</v>
      </c>
    </row>
    <row r="1982" spans="1:1">
      <c r="A1982" t="s">
        <v>26395</v>
      </c>
    </row>
    <row r="1983" spans="1:1">
      <c r="A1983" t="s">
        <v>30662</v>
      </c>
    </row>
    <row r="1984" spans="1:1">
      <c r="A1984" t="s">
        <v>26422</v>
      </c>
    </row>
    <row r="1985" spans="1:1">
      <c r="A1985" t="s">
        <v>30663</v>
      </c>
    </row>
    <row r="1986" spans="1:1">
      <c r="A1986" t="s">
        <v>30663</v>
      </c>
    </row>
    <row r="1987" spans="1:1">
      <c r="A1987" t="s">
        <v>30663</v>
      </c>
    </row>
    <row r="1988" spans="1:1">
      <c r="A1988" t="s">
        <v>26404</v>
      </c>
    </row>
    <row r="1989" spans="1:1">
      <c r="A1989" t="s">
        <v>30293</v>
      </c>
    </row>
    <row r="1990" spans="1:1">
      <c r="A1990" t="s">
        <v>26394</v>
      </c>
    </row>
    <row r="1991" spans="1:1">
      <c r="A1991" t="s">
        <v>30245</v>
      </c>
    </row>
    <row r="1992" spans="1:1">
      <c r="A1992" t="s">
        <v>30252</v>
      </c>
    </row>
    <row r="1993" spans="1:1">
      <c r="A1993" t="s">
        <v>26404</v>
      </c>
    </row>
    <row r="1994" spans="1:1">
      <c r="A1994" t="s">
        <v>30257</v>
      </c>
    </row>
    <row r="1995" spans="1:1">
      <c r="A1995" t="s">
        <v>26395</v>
      </c>
    </row>
    <row r="1996" spans="1:1">
      <c r="A1996" t="s">
        <v>30664</v>
      </c>
    </row>
    <row r="1997" spans="1:1">
      <c r="A1997" t="s">
        <v>30255</v>
      </c>
    </row>
    <row r="1998" spans="1:1">
      <c r="A1998" t="s">
        <v>26400</v>
      </c>
    </row>
    <row r="1999" spans="1:1">
      <c r="A1999" t="s">
        <v>30255</v>
      </c>
    </row>
    <row r="2000" spans="1:1">
      <c r="A2000" t="s">
        <v>26400</v>
      </c>
    </row>
    <row r="2001" spans="1:1">
      <c r="A2001" t="s">
        <v>30243</v>
      </c>
    </row>
    <row r="2002" spans="1:1">
      <c r="A2002" t="s">
        <v>26394</v>
      </c>
    </row>
    <row r="2003" spans="1:1">
      <c r="A2003" t="s">
        <v>26395</v>
      </c>
    </row>
    <row r="2004" spans="1:1">
      <c r="A2004" t="s">
        <v>30665</v>
      </c>
    </row>
    <row r="2005" spans="1:1">
      <c r="A2005" t="s">
        <v>30243</v>
      </c>
    </row>
    <row r="2006" spans="1:1">
      <c r="A2006" t="s">
        <v>26400</v>
      </c>
    </row>
    <row r="2007" spans="1:1">
      <c r="A2007" t="s">
        <v>14843</v>
      </c>
    </row>
    <row r="2008" spans="1:1">
      <c r="A2008" t="s">
        <v>26394</v>
      </c>
    </row>
    <row r="2009" spans="1:1">
      <c r="A2009" t="s">
        <v>30253</v>
      </c>
    </row>
    <row r="2010" spans="1:1">
      <c r="A2010" t="s">
        <v>26434</v>
      </c>
    </row>
    <row r="2011" spans="1:1">
      <c r="A2011" t="s">
        <v>30666</v>
      </c>
    </row>
    <row r="2012" spans="1:1">
      <c r="A2012" t="s">
        <v>26395</v>
      </c>
    </row>
    <row r="2013" spans="1:1">
      <c r="A2013" t="s">
        <v>30667</v>
      </c>
    </row>
    <row r="2014" spans="1:1">
      <c r="A2014" t="s">
        <v>30668</v>
      </c>
    </row>
    <row r="2015" spans="1:1">
      <c r="A2015" t="s">
        <v>26400</v>
      </c>
    </row>
    <row r="2016" spans="1:1">
      <c r="A2016" t="s">
        <v>30669</v>
      </c>
    </row>
    <row r="2017" spans="1:1">
      <c r="A2017" t="s">
        <v>26400</v>
      </c>
    </row>
    <row r="2018" spans="1:1">
      <c r="A2018" t="s">
        <v>30670</v>
      </c>
    </row>
    <row r="2019" spans="1:1">
      <c r="A2019" t="s">
        <v>26394</v>
      </c>
    </row>
    <row r="2020" spans="1:1">
      <c r="A2020" t="s">
        <v>30258</v>
      </c>
    </row>
    <row r="2021" spans="1:1">
      <c r="A2021" t="s">
        <v>30246</v>
      </c>
    </row>
    <row r="2022" spans="1:1">
      <c r="A2022" t="s">
        <v>26395</v>
      </c>
    </row>
    <row r="2023" spans="1:1">
      <c r="A2023" t="s">
        <v>30671</v>
      </c>
    </row>
    <row r="2024" spans="1:1">
      <c r="A2024" t="s">
        <v>14843</v>
      </c>
    </row>
    <row r="2025" spans="1:1">
      <c r="A2025" t="s">
        <v>26400</v>
      </c>
    </row>
    <row r="2026" spans="1:1">
      <c r="A2026" t="s">
        <v>30243</v>
      </c>
    </row>
    <row r="2027" spans="1:1">
      <c r="A2027" t="s">
        <v>26394</v>
      </c>
    </row>
    <row r="2028" spans="1:1">
      <c r="A2028" t="s">
        <v>30252</v>
      </c>
    </row>
    <row r="2029" spans="1:1">
      <c r="A2029" t="s">
        <v>26404</v>
      </c>
    </row>
    <row r="2030" spans="1:1">
      <c r="A2030" t="s">
        <v>30245</v>
      </c>
    </row>
    <row r="2031" spans="1:1">
      <c r="A2031" t="s">
        <v>30274</v>
      </c>
    </row>
    <row r="2032" spans="1:1">
      <c r="A2032" t="s">
        <v>26395</v>
      </c>
    </row>
    <row r="2033" spans="1:1">
      <c r="A2033" t="s">
        <v>30672</v>
      </c>
    </row>
    <row r="2034" spans="1:1">
      <c r="A2034" t="s">
        <v>30243</v>
      </c>
    </row>
    <row r="2035" spans="1:1">
      <c r="A2035" t="s">
        <v>26394</v>
      </c>
    </row>
    <row r="2036" spans="1:1">
      <c r="A2036" t="s">
        <v>26395</v>
      </c>
    </row>
    <row r="2037" spans="1:1">
      <c r="A2037" t="s">
        <v>30673</v>
      </c>
    </row>
    <row r="2038" spans="1:1">
      <c r="A2038" t="s">
        <v>26422</v>
      </c>
    </row>
    <row r="2039" spans="1:1">
      <c r="A2039" t="s">
        <v>30243</v>
      </c>
    </row>
    <row r="2040" spans="1:1">
      <c r="A2040" t="s">
        <v>26404</v>
      </c>
    </row>
    <row r="2041" spans="1:1">
      <c r="A2041" t="s">
        <v>14843</v>
      </c>
    </row>
    <row r="2042" spans="1:1">
      <c r="A2042" t="s">
        <v>26394</v>
      </c>
    </row>
    <row r="2043" spans="1:1">
      <c r="A2043" t="s">
        <v>26395</v>
      </c>
    </row>
    <row r="2044" spans="1:1">
      <c r="A2044" t="s">
        <v>30674</v>
      </c>
    </row>
    <row r="2045" spans="1:1">
      <c r="A2045" t="s">
        <v>14843</v>
      </c>
    </row>
    <row r="2046" spans="1:1">
      <c r="A2046" t="s">
        <v>26400</v>
      </c>
    </row>
    <row r="2047" spans="1:1">
      <c r="A2047" t="s">
        <v>14843</v>
      </c>
    </row>
    <row r="2048" spans="1:1">
      <c r="A2048" t="s">
        <v>26400</v>
      </c>
    </row>
    <row r="2049" spans="1:1">
      <c r="A2049" t="s">
        <v>14843</v>
      </c>
    </row>
    <row r="2050" spans="1:1">
      <c r="A2050" t="s">
        <v>26400</v>
      </c>
    </row>
    <row r="2051" spans="1:1">
      <c r="A2051" t="s">
        <v>14843</v>
      </c>
    </row>
    <row r="2052" spans="1:1">
      <c r="A2052" t="s">
        <v>26400</v>
      </c>
    </row>
    <row r="2053" spans="1:1">
      <c r="A2053" t="s">
        <v>14845</v>
      </c>
    </row>
    <row r="2054" spans="1:1">
      <c r="A2054" t="s">
        <v>14843</v>
      </c>
    </row>
    <row r="2055" spans="1:1">
      <c r="A2055" t="s">
        <v>14843</v>
      </c>
    </row>
    <row r="2056" spans="1:1">
      <c r="A2056" t="s">
        <v>26394</v>
      </c>
    </row>
    <row r="2057" spans="1:1">
      <c r="A2057" t="s">
        <v>30252</v>
      </c>
    </row>
    <row r="2058" spans="1:1">
      <c r="A2058" t="s">
        <v>26404</v>
      </c>
    </row>
    <row r="2059" spans="1:1">
      <c r="A2059" t="s">
        <v>30258</v>
      </c>
    </row>
    <row r="2060" spans="1:1">
      <c r="A2060" t="s">
        <v>30675</v>
      </c>
    </row>
    <row r="2061" spans="1:1">
      <c r="A2061" t="s">
        <v>26395</v>
      </c>
    </row>
    <row r="2062" spans="1:1">
      <c r="A2062" t="s">
        <v>30676</v>
      </c>
    </row>
    <row r="2063" spans="1:1">
      <c r="A2063" t="s">
        <v>30243</v>
      </c>
    </row>
    <row r="2064" spans="1:1">
      <c r="A2064" t="s">
        <v>26400</v>
      </c>
    </row>
    <row r="2065" spans="1:1">
      <c r="A2065" t="s">
        <v>30677</v>
      </c>
    </row>
    <row r="2066" spans="1:1">
      <c r="A2066" t="s">
        <v>26394</v>
      </c>
    </row>
    <row r="2067" spans="1:1">
      <c r="A2067" t="s">
        <v>26395</v>
      </c>
    </row>
    <row r="2068" spans="1:1">
      <c r="A2068" t="s">
        <v>30678</v>
      </c>
    </row>
    <row r="2069" spans="1:1">
      <c r="A2069" t="s">
        <v>14843</v>
      </c>
    </row>
    <row r="2070" spans="1:1">
      <c r="A2070" t="s">
        <v>26400</v>
      </c>
    </row>
    <row r="2071" spans="1:1">
      <c r="A2071" t="s">
        <v>30243</v>
      </c>
    </row>
    <row r="2072" spans="1:1">
      <c r="A2072" t="s">
        <v>26394</v>
      </c>
    </row>
    <row r="2073" spans="1:1">
      <c r="A2073" t="s">
        <v>26395</v>
      </c>
    </row>
    <row r="2074" spans="1:1">
      <c r="A2074" t="s">
        <v>30679</v>
      </c>
    </row>
    <row r="2075" spans="1:1">
      <c r="A2075" t="s">
        <v>26422</v>
      </c>
    </row>
    <row r="2076" spans="1:1">
      <c r="A2076" t="s">
        <v>30243</v>
      </c>
    </row>
    <row r="2077" spans="1:1">
      <c r="A2077" t="s">
        <v>26404</v>
      </c>
    </row>
    <row r="2078" spans="1:1">
      <c r="A2078" t="s">
        <v>14843</v>
      </c>
    </row>
    <row r="2079" spans="1:1">
      <c r="A2079" t="s">
        <v>26394</v>
      </c>
    </row>
    <row r="2080" spans="1:1">
      <c r="A2080" t="s">
        <v>26395</v>
      </c>
    </row>
    <row r="2081" spans="1:1">
      <c r="A2081" t="s">
        <v>30680</v>
      </c>
    </row>
    <row r="2082" spans="1:1">
      <c r="A2082" t="s">
        <v>26422</v>
      </c>
    </row>
    <row r="2083" spans="1:1">
      <c r="A2083" t="s">
        <v>30243</v>
      </c>
    </row>
    <row r="2084" spans="1:1">
      <c r="A2084" t="s">
        <v>26404</v>
      </c>
    </row>
    <row r="2085" spans="1:1">
      <c r="A2085" t="s">
        <v>14843</v>
      </c>
    </row>
    <row r="2086" spans="1:1">
      <c r="A2086" t="s">
        <v>26400</v>
      </c>
    </row>
    <row r="2087" spans="1:1">
      <c r="A2087" t="s">
        <v>30255</v>
      </c>
    </row>
    <row r="2088" spans="1:1">
      <c r="A2088" t="s">
        <v>26394</v>
      </c>
    </row>
    <row r="2089" spans="1:1">
      <c r="A2089" t="s">
        <v>26395</v>
      </c>
    </row>
    <row r="2090" spans="1:1">
      <c r="A2090" t="s">
        <v>30681</v>
      </c>
    </row>
    <row r="2091" spans="1:1">
      <c r="A2091" t="s">
        <v>14843</v>
      </c>
    </row>
    <row r="2092" spans="1:1">
      <c r="A2092" t="s">
        <v>26400</v>
      </c>
    </row>
    <row r="2093" spans="1:1">
      <c r="A2093" t="s">
        <v>30243</v>
      </c>
    </row>
    <row r="2094" spans="1:1">
      <c r="A2094" t="s">
        <v>26394</v>
      </c>
    </row>
    <row r="2095" spans="1:1">
      <c r="A2095" t="s">
        <v>26395</v>
      </c>
    </row>
    <row r="2096" spans="1:1">
      <c r="A2096" t="s">
        <v>30682</v>
      </c>
    </row>
    <row r="2097" spans="1:1">
      <c r="A2097" t="s">
        <v>30255</v>
      </c>
    </row>
    <row r="2098" spans="1:1">
      <c r="A2098" t="s">
        <v>26400</v>
      </c>
    </row>
    <row r="2099" spans="1:1">
      <c r="A2099" t="s">
        <v>30243</v>
      </c>
    </row>
    <row r="2100" spans="1:1">
      <c r="A2100" t="s">
        <v>26394</v>
      </c>
    </row>
    <row r="2101" spans="1:1">
      <c r="A2101" t="s">
        <v>26395</v>
      </c>
    </row>
    <row r="2102" spans="1:1">
      <c r="A2102" t="s">
        <v>30683</v>
      </c>
    </row>
    <row r="2103" spans="1:1">
      <c r="A2103" t="s">
        <v>30243</v>
      </c>
    </row>
    <row r="2104" spans="1:1">
      <c r="A2104" t="s">
        <v>26400</v>
      </c>
    </row>
    <row r="2105" spans="1:1">
      <c r="A2105" t="s">
        <v>30255</v>
      </c>
    </row>
    <row r="2106" spans="1:1">
      <c r="A2106" t="s">
        <v>26394</v>
      </c>
    </row>
    <row r="2107" spans="1:1">
      <c r="A2107" t="s">
        <v>26395</v>
      </c>
    </row>
    <row r="2108" spans="1:1">
      <c r="A2108" t="s">
        <v>30684</v>
      </c>
    </row>
    <row r="2109" spans="1:1">
      <c r="A2109" t="s">
        <v>30243</v>
      </c>
    </row>
    <row r="2110" spans="1:1">
      <c r="A2110" t="s">
        <v>26400</v>
      </c>
    </row>
    <row r="2111" spans="1:1">
      <c r="A2111" t="s">
        <v>14843</v>
      </c>
    </row>
    <row r="2112" spans="1:1">
      <c r="A2112" t="s">
        <v>26394</v>
      </c>
    </row>
    <row r="2113" spans="1:1">
      <c r="A2113" t="s">
        <v>26395</v>
      </c>
    </row>
    <row r="2114" spans="1:1">
      <c r="A2114" t="s">
        <v>30685</v>
      </c>
    </row>
    <row r="2115" spans="1:1">
      <c r="A2115" t="s">
        <v>30434</v>
      </c>
    </row>
    <row r="2116" spans="1:1">
      <c r="A2116" t="s">
        <v>26674</v>
      </c>
    </row>
    <row r="2117" spans="1:1">
      <c r="A2117" t="s">
        <v>30434</v>
      </c>
    </row>
    <row r="2118" spans="1:1">
      <c r="A2118" t="s">
        <v>26469</v>
      </c>
    </row>
    <row r="2119" spans="1:1">
      <c r="A2119" t="s">
        <v>26404</v>
      </c>
    </row>
    <row r="2120" spans="1:1">
      <c r="A2120" t="s">
        <v>26675</v>
      </c>
    </row>
    <row r="2121" spans="1:1">
      <c r="A2121" t="s">
        <v>30434</v>
      </c>
    </row>
    <row r="2122" spans="1:1">
      <c r="A2122" t="s">
        <v>26469</v>
      </c>
    </row>
    <row r="2123" spans="1:1">
      <c r="A2123" t="s">
        <v>26404</v>
      </c>
    </row>
    <row r="2124" spans="1:1">
      <c r="A2124" t="s">
        <v>30255</v>
      </c>
    </row>
    <row r="2125" spans="1:1">
      <c r="A2125" t="s">
        <v>26400</v>
      </c>
    </row>
    <row r="2126" spans="1:1">
      <c r="A2126" t="s">
        <v>30243</v>
      </c>
    </row>
    <row r="2127" spans="1:1">
      <c r="A2127" t="s">
        <v>26394</v>
      </c>
    </row>
    <row r="2128" spans="1:1">
      <c r="A2128" t="s">
        <v>26395</v>
      </c>
    </row>
    <row r="2129" spans="1:1">
      <c r="A2129" t="s">
        <v>30686</v>
      </c>
    </row>
    <row r="2130" spans="1:1">
      <c r="A2130" t="s">
        <v>30255</v>
      </c>
    </row>
    <row r="2131" spans="1:1">
      <c r="A2131" t="s">
        <v>26400</v>
      </c>
    </row>
    <row r="2132" spans="1:1">
      <c r="A2132" t="s">
        <v>30515</v>
      </c>
    </row>
    <row r="2133" spans="1:1">
      <c r="A2133" t="s">
        <v>26394</v>
      </c>
    </row>
    <row r="2134" spans="1:1">
      <c r="A2134" t="s">
        <v>26395</v>
      </c>
    </row>
    <row r="2135" spans="1:1">
      <c r="A2135" t="s">
        <v>30687</v>
      </c>
    </row>
    <row r="2136" spans="1:1">
      <c r="A2136" t="s">
        <v>30255</v>
      </c>
    </row>
    <row r="2137" spans="1:1">
      <c r="A2137" t="s">
        <v>26400</v>
      </c>
    </row>
    <row r="2138" spans="1:1">
      <c r="A2138" t="s">
        <v>30243</v>
      </c>
    </row>
    <row r="2139" spans="1:1">
      <c r="A2139" t="s">
        <v>26394</v>
      </c>
    </row>
    <row r="2140" spans="1:1">
      <c r="A2140" t="s">
        <v>26395</v>
      </c>
    </row>
    <row r="2141" spans="1:1">
      <c r="A2141" t="s">
        <v>30688</v>
      </c>
    </row>
    <row r="2142" spans="1:1">
      <c r="A2142" t="s">
        <v>30255</v>
      </c>
    </row>
    <row r="2143" spans="1:1">
      <c r="A2143" t="s">
        <v>26400</v>
      </c>
    </row>
    <row r="2144" spans="1:1">
      <c r="A2144" t="s">
        <v>30274</v>
      </c>
    </row>
    <row r="2145" spans="1:1">
      <c r="A2145" t="s">
        <v>26394</v>
      </c>
    </row>
    <row r="2146" spans="1:1">
      <c r="A2146" t="s">
        <v>26395</v>
      </c>
    </row>
    <row r="2147" spans="1:1">
      <c r="A2147" t="s">
        <v>30689</v>
      </c>
    </row>
    <row r="2148" spans="1:1">
      <c r="A2148" t="s">
        <v>30690</v>
      </c>
    </row>
    <row r="2149" spans="1:1">
      <c r="A2149" t="s">
        <v>26400</v>
      </c>
    </row>
    <row r="2150" spans="1:1">
      <c r="A2150" t="s">
        <v>30691</v>
      </c>
    </row>
    <row r="2151" spans="1:1">
      <c r="A2151" t="s">
        <v>26394</v>
      </c>
    </row>
    <row r="2152" spans="1:1">
      <c r="A2152" t="s">
        <v>26395</v>
      </c>
    </row>
    <row r="2153" spans="1:1">
      <c r="A2153" t="s">
        <v>30692</v>
      </c>
    </row>
    <row r="2154" spans="1:1">
      <c r="A2154" t="s">
        <v>14843</v>
      </c>
    </row>
    <row r="2155" spans="1:1">
      <c r="A2155" t="s">
        <v>26400</v>
      </c>
    </row>
    <row r="2156" spans="1:1">
      <c r="A2156" t="s">
        <v>30243</v>
      </c>
    </row>
    <row r="2157" spans="1:1">
      <c r="A2157" t="s">
        <v>26394</v>
      </c>
    </row>
    <row r="2158" spans="1:1">
      <c r="A2158" t="s">
        <v>30253</v>
      </c>
    </row>
    <row r="2159" spans="1:1">
      <c r="A2159" t="s">
        <v>30315</v>
      </c>
    </row>
    <row r="2160" spans="1:1">
      <c r="A2160" t="s">
        <v>26395</v>
      </c>
    </row>
    <row r="2161" spans="1:1">
      <c r="A2161" t="s">
        <v>30693</v>
      </c>
    </row>
    <row r="2162" spans="1:1">
      <c r="A2162" t="s">
        <v>30243</v>
      </c>
    </row>
    <row r="2163" spans="1:1">
      <c r="A2163" t="s">
        <v>26400</v>
      </c>
    </row>
    <row r="2164" spans="1:1">
      <c r="A2164" t="s">
        <v>14843</v>
      </c>
    </row>
    <row r="2165" spans="1:1">
      <c r="A2165" t="s">
        <v>26394</v>
      </c>
    </row>
    <row r="2166" spans="1:1">
      <c r="A2166" t="s">
        <v>30252</v>
      </c>
    </row>
    <row r="2167" spans="1:1">
      <c r="A2167" t="s">
        <v>26404</v>
      </c>
    </row>
    <row r="2168" spans="1:1">
      <c r="A2168" t="s">
        <v>30258</v>
      </c>
    </row>
    <row r="2169" spans="1:1">
      <c r="A2169" t="s">
        <v>30694</v>
      </c>
    </row>
    <row r="2170" spans="1:1">
      <c r="A2170" t="s">
        <v>26395</v>
      </c>
    </row>
    <row r="2171" spans="1:1">
      <c r="A2171" t="s">
        <v>30695</v>
      </c>
    </row>
    <row r="2172" spans="1:1">
      <c r="A2172" t="s">
        <v>26422</v>
      </c>
    </row>
    <row r="2173" spans="1:1">
      <c r="A2173" t="s">
        <v>30320</v>
      </c>
    </row>
    <row r="2174" spans="1:1">
      <c r="A2174" t="s">
        <v>26404</v>
      </c>
    </row>
    <row r="2175" spans="1:1">
      <c r="A2175" t="s">
        <v>30243</v>
      </c>
    </row>
    <row r="2176" spans="1:1">
      <c r="A2176" t="s">
        <v>26394</v>
      </c>
    </row>
    <row r="2177" spans="1:1">
      <c r="A2177" t="s">
        <v>26395</v>
      </c>
    </row>
    <row r="2178" spans="1:1">
      <c r="A2178" t="s">
        <v>30696</v>
      </c>
    </row>
    <row r="2179" spans="1:1">
      <c r="A2179" t="s">
        <v>30697</v>
      </c>
    </row>
    <row r="2180" spans="1:1">
      <c r="A2180" t="s">
        <v>26394</v>
      </c>
    </row>
    <row r="2181" spans="1:1">
      <c r="A2181" t="s">
        <v>30252</v>
      </c>
    </row>
    <row r="2182" spans="1:1">
      <c r="A2182" t="s">
        <v>26404</v>
      </c>
    </row>
    <row r="2183" spans="1:1">
      <c r="A2183" t="s">
        <v>30245</v>
      </c>
    </row>
    <row r="2184" spans="1:1">
      <c r="A2184" t="s">
        <v>30698</v>
      </c>
    </row>
    <row r="2185" spans="1:1">
      <c r="A2185" t="s">
        <v>26395</v>
      </c>
    </row>
    <row r="2186" spans="1:1">
      <c r="A2186" t="s">
        <v>30699</v>
      </c>
    </row>
    <row r="2187" spans="1:1">
      <c r="A2187" t="s">
        <v>30255</v>
      </c>
    </row>
    <row r="2188" spans="1:1">
      <c r="A2188" t="s">
        <v>26400</v>
      </c>
    </row>
    <row r="2189" spans="1:1">
      <c r="A2189" t="s">
        <v>30243</v>
      </c>
    </row>
    <row r="2190" spans="1:1">
      <c r="A2190" t="s">
        <v>26394</v>
      </c>
    </row>
    <row r="2191" spans="1:1">
      <c r="A2191" t="s">
        <v>26395</v>
      </c>
    </row>
    <row r="2192" spans="1:1">
      <c r="A2192" t="s">
        <v>30700</v>
      </c>
    </row>
    <row r="2193" spans="1:1">
      <c r="A2193" t="s">
        <v>26422</v>
      </c>
    </row>
    <row r="2194" spans="1:1">
      <c r="A2194" t="s">
        <v>30243</v>
      </c>
    </row>
    <row r="2195" spans="1:1">
      <c r="A2195" t="s">
        <v>26404</v>
      </c>
    </row>
    <row r="2196" spans="1:1">
      <c r="A2196" t="s">
        <v>30701</v>
      </c>
    </row>
    <row r="2197" spans="1:1">
      <c r="A2197" t="s">
        <v>26394</v>
      </c>
    </row>
    <row r="2198" spans="1:1">
      <c r="A2198" t="s">
        <v>30252</v>
      </c>
    </row>
    <row r="2199" spans="1:1">
      <c r="A2199" t="s">
        <v>26404</v>
      </c>
    </row>
    <row r="2200" spans="1:1">
      <c r="A2200" t="s">
        <v>26422</v>
      </c>
    </row>
    <row r="2201" spans="1:1">
      <c r="A2201" t="s">
        <v>30258</v>
      </c>
    </row>
    <row r="2202" spans="1:1">
      <c r="A2202" t="s">
        <v>30260</v>
      </c>
    </row>
    <row r="2203" spans="1:1">
      <c r="A2203" t="s">
        <v>26404</v>
      </c>
    </row>
    <row r="2204" spans="1:1">
      <c r="A2204" t="s">
        <v>30258</v>
      </c>
    </row>
    <row r="2205" spans="1:1">
      <c r="A2205" t="s">
        <v>30702</v>
      </c>
    </row>
    <row r="2206" spans="1:1">
      <c r="A2206" t="s">
        <v>26395</v>
      </c>
    </row>
    <row r="2207" spans="1:1">
      <c r="A2207" t="s">
        <v>30703</v>
      </c>
    </row>
    <row r="2208" spans="1:1">
      <c r="A2208" t="s">
        <v>30246</v>
      </c>
    </row>
    <row r="2209" spans="1:1">
      <c r="A2209" t="s">
        <v>26394</v>
      </c>
    </row>
    <row r="2210" spans="1:1">
      <c r="A2210" t="s">
        <v>30252</v>
      </c>
    </row>
    <row r="2211" spans="1:1">
      <c r="A2211" t="s">
        <v>26404</v>
      </c>
    </row>
    <row r="2212" spans="1:1">
      <c r="A2212" t="s">
        <v>30253</v>
      </c>
    </row>
    <row r="2213" spans="1:1">
      <c r="A2213" t="s">
        <v>30260</v>
      </c>
    </row>
    <row r="2214" spans="1:1">
      <c r="A2214" t="s">
        <v>26404</v>
      </c>
    </row>
    <row r="2215" spans="1:1">
      <c r="A2215" t="s">
        <v>30258</v>
      </c>
    </row>
    <row r="2216" spans="1:1">
      <c r="A2216" t="s">
        <v>30704</v>
      </c>
    </row>
    <row r="2217" spans="1:1">
      <c r="A2217" t="s">
        <v>26404</v>
      </c>
    </row>
    <row r="2218" spans="1:1">
      <c r="A2218" t="s">
        <v>30245</v>
      </c>
    </row>
    <row r="2219" spans="1:1">
      <c r="A2219" t="s">
        <v>30705</v>
      </c>
    </row>
    <row r="2220" spans="1:1">
      <c r="A2220" t="s">
        <v>26395</v>
      </c>
    </row>
    <row r="2221" spans="1:1">
      <c r="A2221" t="s">
        <v>30706</v>
      </c>
    </row>
    <row r="2222" spans="1:1">
      <c r="A2222" t="s">
        <v>30255</v>
      </c>
    </row>
    <row r="2223" spans="1:1">
      <c r="A2223" t="s">
        <v>26400</v>
      </c>
    </row>
    <row r="2224" spans="1:1">
      <c r="A2224" t="s">
        <v>30255</v>
      </c>
    </row>
    <row r="2225" spans="1:1">
      <c r="A2225" t="s">
        <v>26400</v>
      </c>
    </row>
    <row r="2226" spans="1:1">
      <c r="A2226" t="s">
        <v>14845</v>
      </c>
    </row>
    <row r="2227" spans="1:1">
      <c r="A2227" t="s">
        <v>30255</v>
      </c>
    </row>
    <row r="2228" spans="1:1">
      <c r="A2228" t="s">
        <v>30255</v>
      </c>
    </row>
    <row r="2229" spans="1:1">
      <c r="A2229" t="s">
        <v>26394</v>
      </c>
    </row>
    <row r="2230" spans="1:1">
      <c r="A2230" t="s">
        <v>30252</v>
      </c>
    </row>
    <row r="2231" spans="1:1">
      <c r="A2231" t="s">
        <v>26404</v>
      </c>
    </row>
    <row r="2232" spans="1:1">
      <c r="A2232" t="s">
        <v>30707</v>
      </c>
    </row>
    <row r="2233" spans="1:1">
      <c r="A2233" t="s">
        <v>26440</v>
      </c>
    </row>
    <row r="2234" spans="1:1">
      <c r="A2234" t="s">
        <v>26395</v>
      </c>
    </row>
    <row r="2235" spans="1:1">
      <c r="A2235" t="s">
        <v>30708</v>
      </c>
    </row>
    <row r="2236" spans="1:1">
      <c r="A2236" t="s">
        <v>30709</v>
      </c>
    </row>
    <row r="2237" spans="1:1">
      <c r="A2237" t="s">
        <v>26400</v>
      </c>
    </row>
    <row r="2238" spans="1:1">
      <c r="A2238" t="s">
        <v>30709</v>
      </c>
    </row>
    <row r="2239" spans="1:1">
      <c r="A2239" t="s">
        <v>26400</v>
      </c>
    </row>
    <row r="2240" spans="1:1">
      <c r="A2240" t="s">
        <v>30710</v>
      </c>
    </row>
    <row r="2241" spans="1:1">
      <c r="A2241" t="s">
        <v>26394</v>
      </c>
    </row>
    <row r="2242" spans="1:1">
      <c r="A2242" t="s">
        <v>30252</v>
      </c>
    </row>
    <row r="2243" spans="1:1">
      <c r="A2243" t="s">
        <v>26404</v>
      </c>
    </row>
    <row r="2244" spans="1:1">
      <c r="A2244" t="s">
        <v>30711</v>
      </c>
    </row>
    <row r="2245" spans="1:1">
      <c r="A2245" t="s">
        <v>30712</v>
      </c>
    </row>
    <row r="2246" spans="1:1">
      <c r="A2246" t="s">
        <v>26395</v>
      </c>
    </row>
    <row r="2247" spans="1:1">
      <c r="A2247" t="s">
        <v>30713</v>
      </c>
    </row>
    <row r="2248" spans="1:1">
      <c r="A2248" t="s">
        <v>30243</v>
      </c>
    </row>
    <row r="2249" spans="1:1">
      <c r="A2249" t="s">
        <v>26400</v>
      </c>
    </row>
    <row r="2250" spans="1:1">
      <c r="A2250" t="s">
        <v>30714</v>
      </c>
    </row>
    <row r="2251" spans="1:1">
      <c r="A2251" t="s">
        <v>26394</v>
      </c>
    </row>
    <row r="2252" spans="1:1">
      <c r="A2252" t="s">
        <v>26395</v>
      </c>
    </row>
    <row r="2253" spans="1:1">
      <c r="A2253" t="s">
        <v>30715</v>
      </c>
    </row>
    <row r="2254" spans="1:1">
      <c r="A2254" t="s">
        <v>30255</v>
      </c>
    </row>
    <row r="2255" spans="1:1">
      <c r="A2255" t="s">
        <v>26400</v>
      </c>
    </row>
    <row r="2256" spans="1:1">
      <c r="A2256" t="s">
        <v>30343</v>
      </c>
    </row>
    <row r="2257" spans="1:1">
      <c r="A2257" t="s">
        <v>26394</v>
      </c>
    </row>
    <row r="2258" spans="1:1">
      <c r="A2258" t="s">
        <v>30245</v>
      </c>
    </row>
    <row r="2259" spans="1:1">
      <c r="A2259" t="s">
        <v>26541</v>
      </c>
    </row>
    <row r="2260" spans="1:1">
      <c r="A2260" t="s">
        <v>30246</v>
      </c>
    </row>
    <row r="2261" spans="1:1">
      <c r="A2261" t="s">
        <v>26395</v>
      </c>
    </row>
    <row r="2262" spans="1:1">
      <c r="A2262" t="s">
        <v>30716</v>
      </c>
    </row>
    <row r="2263" spans="1:1">
      <c r="A2263" t="s">
        <v>14845</v>
      </c>
    </row>
    <row r="2264" spans="1:1">
      <c r="A2264" t="s">
        <v>14843</v>
      </c>
    </row>
    <row r="2265" spans="1:1">
      <c r="A2265" t="s">
        <v>26400</v>
      </c>
    </row>
    <row r="2266" spans="1:1">
      <c r="A2266" t="s">
        <v>14843</v>
      </c>
    </row>
    <row r="2267" spans="1:1">
      <c r="A2267" t="s">
        <v>26400</v>
      </c>
    </row>
    <row r="2268" spans="1:1">
      <c r="A2268" t="s">
        <v>14843</v>
      </c>
    </row>
    <row r="2269" spans="1:1">
      <c r="A2269" t="s">
        <v>26400</v>
      </c>
    </row>
    <row r="2270" spans="1:1">
      <c r="A2270" t="s">
        <v>14843</v>
      </c>
    </row>
    <row r="2271" spans="1:1">
      <c r="A2271" t="s">
        <v>26400</v>
      </c>
    </row>
    <row r="2272" spans="1:1">
      <c r="A2272" t="s">
        <v>14843</v>
      </c>
    </row>
    <row r="2273" spans="1:1">
      <c r="A2273" t="s">
        <v>26400</v>
      </c>
    </row>
    <row r="2274" spans="1:1">
      <c r="A2274" t="s">
        <v>14843</v>
      </c>
    </row>
    <row r="2275" spans="1:1">
      <c r="A2275" t="s">
        <v>26400</v>
      </c>
    </row>
    <row r="2276" spans="1:1">
      <c r="A2276" t="s">
        <v>14843</v>
      </c>
    </row>
    <row r="2277" spans="1:1">
      <c r="A2277" t="s">
        <v>26400</v>
      </c>
    </row>
    <row r="2278" spans="1:1">
      <c r="A2278" t="s">
        <v>14843</v>
      </c>
    </row>
    <row r="2279" spans="1:1">
      <c r="A2279" t="s">
        <v>26394</v>
      </c>
    </row>
    <row r="2280" spans="1:1">
      <c r="A2280" t="s">
        <v>26395</v>
      </c>
    </row>
    <row r="2281" spans="1:1">
      <c r="A2281" t="s">
        <v>30717</v>
      </c>
    </row>
    <row r="2282" spans="1:1">
      <c r="A2282" t="s">
        <v>26400</v>
      </c>
    </row>
    <row r="2283" spans="1:1">
      <c r="A2283" t="s">
        <v>30718</v>
      </c>
    </row>
    <row r="2284" spans="1:1">
      <c r="A2284" t="s">
        <v>26400</v>
      </c>
    </row>
    <row r="2285" spans="1:1">
      <c r="A2285" t="s">
        <v>26400</v>
      </c>
    </row>
    <row r="2286" spans="1:1">
      <c r="A2286" t="s">
        <v>26400</v>
      </c>
    </row>
    <row r="2287" spans="1:1">
      <c r="A2287" t="s">
        <v>26400</v>
      </c>
    </row>
    <row r="2288" spans="1:1">
      <c r="A2288" t="s">
        <v>30246</v>
      </c>
    </row>
    <row r="2289" spans="1:1">
      <c r="A2289" t="s">
        <v>26400</v>
      </c>
    </row>
    <row r="2290" spans="1:1">
      <c r="A2290" t="s">
        <v>26400</v>
      </c>
    </row>
    <row r="2291" spans="1:1">
      <c r="A2291" t="s">
        <v>26400</v>
      </c>
    </row>
    <row r="2292" spans="1:1">
      <c r="A2292" t="s">
        <v>26400</v>
      </c>
    </row>
    <row r="2293" spans="1:1">
      <c r="A2293" t="s">
        <v>26400</v>
      </c>
    </row>
    <row r="2294" spans="1:1">
      <c r="A2294" t="s">
        <v>26394</v>
      </c>
    </row>
    <row r="2295" spans="1:1">
      <c r="A2295" t="s">
        <v>26395</v>
      </c>
    </row>
    <row r="2296" spans="1:1">
      <c r="A2296" t="s">
        <v>30719</v>
      </c>
    </row>
    <row r="2297" spans="1:1">
      <c r="A2297" t="s">
        <v>26422</v>
      </c>
    </row>
    <row r="2298" spans="1:1">
      <c r="A2298" t="s">
        <v>30720</v>
      </c>
    </row>
    <row r="2299" spans="1:1">
      <c r="A2299" t="s">
        <v>26404</v>
      </c>
    </row>
    <row r="2300" spans="1:1">
      <c r="A2300" t="s">
        <v>30721</v>
      </c>
    </row>
    <row r="2301" spans="1:1">
      <c r="A2301" t="s">
        <v>26394</v>
      </c>
    </row>
    <row r="2302" spans="1:1">
      <c r="A2302" t="s">
        <v>26395</v>
      </c>
    </row>
    <row r="2303" spans="1:1">
      <c r="A2303" t="s">
        <v>30722</v>
      </c>
    </row>
    <row r="2304" spans="1:1">
      <c r="A2304" t="s">
        <v>30255</v>
      </c>
    </row>
    <row r="2305" spans="1:1">
      <c r="A2305" t="s">
        <v>26400</v>
      </c>
    </row>
    <row r="2306" spans="1:1">
      <c r="A2306" t="s">
        <v>30723</v>
      </c>
    </row>
    <row r="2307" spans="1:1">
      <c r="A2307" t="s">
        <v>26400</v>
      </c>
    </row>
    <row r="2308" spans="1:1">
      <c r="A2308" t="s">
        <v>30724</v>
      </c>
    </row>
    <row r="2309" spans="1:1">
      <c r="A2309" t="s">
        <v>26400</v>
      </c>
    </row>
    <row r="2310" spans="1:1">
      <c r="A2310" t="s">
        <v>30725</v>
      </c>
    </row>
    <row r="2311" spans="1:1">
      <c r="A2311" t="s">
        <v>26394</v>
      </c>
    </row>
    <row r="2312" spans="1:1">
      <c r="A2312" t="s">
        <v>30252</v>
      </c>
    </row>
    <row r="2313" spans="1:1">
      <c r="A2313" t="s">
        <v>26404</v>
      </c>
    </row>
    <row r="2314" spans="1:1">
      <c r="A2314" t="s">
        <v>30253</v>
      </c>
    </row>
    <row r="2315" spans="1:1">
      <c r="A2315" t="s">
        <v>30257</v>
      </c>
    </row>
    <row r="2316" spans="1:1">
      <c r="A2316" t="s">
        <v>26395</v>
      </c>
    </row>
    <row r="2317" spans="1:1">
      <c r="A2317" t="s">
        <v>30726</v>
      </c>
    </row>
    <row r="2318" spans="1:1">
      <c r="A2318" t="s">
        <v>26422</v>
      </c>
    </row>
    <row r="2319" spans="1:1">
      <c r="A2319" t="s">
        <v>30727</v>
      </c>
    </row>
    <row r="2320" spans="1:1">
      <c r="A2320" t="s">
        <v>26404</v>
      </c>
    </row>
    <row r="2321" spans="1:1">
      <c r="A2321" t="s">
        <v>30728</v>
      </c>
    </row>
    <row r="2322" spans="1:1">
      <c r="A2322" t="s">
        <v>26400</v>
      </c>
    </row>
    <row r="2323" spans="1:1">
      <c r="A2323" t="s">
        <v>30262</v>
      </c>
    </row>
    <row r="2324" spans="1:1">
      <c r="A2324" t="s">
        <v>26400</v>
      </c>
    </row>
    <row r="2325" spans="1:1">
      <c r="A2325" t="s">
        <v>30262</v>
      </c>
    </row>
    <row r="2326" spans="1:1">
      <c r="A2326" t="s">
        <v>26400</v>
      </c>
    </row>
    <row r="2327" spans="1:1">
      <c r="A2327" t="s">
        <v>30728</v>
      </c>
    </row>
    <row r="2328" spans="1:1">
      <c r="A2328" t="s">
        <v>26400</v>
      </c>
    </row>
    <row r="2329" spans="1:1">
      <c r="A2329" t="s">
        <v>30729</v>
      </c>
    </row>
    <row r="2330" spans="1:1">
      <c r="A2330" t="s">
        <v>26394</v>
      </c>
    </row>
    <row r="2331" spans="1:1">
      <c r="A2331" t="s">
        <v>26395</v>
      </c>
    </row>
    <row r="2332" spans="1:1">
      <c r="A2332" t="s">
        <v>30730</v>
      </c>
    </row>
    <row r="2333" spans="1:1">
      <c r="A2333" t="s">
        <v>14843</v>
      </c>
    </row>
    <row r="2334" spans="1:1">
      <c r="A2334" t="s">
        <v>26400</v>
      </c>
    </row>
    <row r="2335" spans="1:1">
      <c r="A2335" t="s">
        <v>14843</v>
      </c>
    </row>
    <row r="2336" spans="1:1">
      <c r="A2336" t="s">
        <v>26400</v>
      </c>
    </row>
    <row r="2337" spans="1:1">
      <c r="A2337" t="s">
        <v>30243</v>
      </c>
    </row>
    <row r="2338" spans="1:1">
      <c r="A2338" t="s">
        <v>26394</v>
      </c>
    </row>
    <row r="2339" spans="1:1">
      <c r="A2339" t="s">
        <v>30252</v>
      </c>
    </row>
    <row r="2340" spans="1:1">
      <c r="A2340" t="s">
        <v>26404</v>
      </c>
    </row>
    <row r="2341" spans="1:1">
      <c r="A2341" t="s">
        <v>30258</v>
      </c>
    </row>
    <row r="2342" spans="1:1">
      <c r="A2342" t="s">
        <v>30731</v>
      </c>
    </row>
    <row r="2343" spans="1:1">
      <c r="A2343" t="s">
        <v>26395</v>
      </c>
    </row>
    <row r="2344" spans="1:1">
      <c r="A2344" t="s">
        <v>30732</v>
      </c>
    </row>
    <row r="2345" spans="1:1">
      <c r="A2345" t="s">
        <v>30243</v>
      </c>
    </row>
    <row r="2346" spans="1:1">
      <c r="A2346" t="s">
        <v>26400</v>
      </c>
    </row>
    <row r="2347" spans="1:1">
      <c r="A2347" t="s">
        <v>30628</v>
      </c>
    </row>
    <row r="2348" spans="1:1">
      <c r="A2348" t="s">
        <v>26394</v>
      </c>
    </row>
    <row r="2349" spans="1:1">
      <c r="A2349" t="s">
        <v>26395</v>
      </c>
    </row>
    <row r="2350" spans="1:1">
      <c r="A2350" t="s">
        <v>30733</v>
      </c>
    </row>
    <row r="2351" spans="1:1">
      <c r="A2351" t="s">
        <v>14843</v>
      </c>
    </row>
    <row r="2352" spans="1:1">
      <c r="A2352" t="s">
        <v>26394</v>
      </c>
    </row>
    <row r="2353" spans="1:1">
      <c r="A2353" t="s">
        <v>26422</v>
      </c>
    </row>
    <row r="2354" spans="1:1">
      <c r="A2354" t="s">
        <v>30253</v>
      </c>
    </row>
    <row r="2355" spans="1:1">
      <c r="A2355" t="s">
        <v>30246</v>
      </c>
    </row>
    <row r="2356" spans="1:1">
      <c r="A2356" t="s">
        <v>26395</v>
      </c>
    </row>
    <row r="2357" spans="1:1">
      <c r="A2357" t="s">
        <v>30734</v>
      </c>
    </row>
    <row r="2358" spans="1:1">
      <c r="A2358" t="s">
        <v>30255</v>
      </c>
    </row>
    <row r="2359" spans="1:1">
      <c r="A2359" t="s">
        <v>26400</v>
      </c>
    </row>
    <row r="2360" spans="1:1">
      <c r="A2360" t="s">
        <v>30243</v>
      </c>
    </row>
    <row r="2361" spans="1:1">
      <c r="A2361" t="s">
        <v>26400</v>
      </c>
    </row>
    <row r="2362" spans="1:1">
      <c r="A2362" t="s">
        <v>30255</v>
      </c>
    </row>
    <row r="2363" spans="1:1">
      <c r="A2363" t="s">
        <v>26394</v>
      </c>
    </row>
    <row r="2364" spans="1:1">
      <c r="A2364" t="s">
        <v>26395</v>
      </c>
    </row>
    <row r="2365" spans="1:1">
      <c r="A2365" t="s">
        <v>30735</v>
      </c>
    </row>
    <row r="2366" spans="1:1">
      <c r="A2366" t="s">
        <v>30736</v>
      </c>
    </row>
    <row r="2367" spans="1:1">
      <c r="A2367" t="s">
        <v>26394</v>
      </c>
    </row>
    <row r="2368" spans="1:1">
      <c r="A2368" t="s">
        <v>30737</v>
      </c>
    </row>
    <row r="2369" spans="1:1">
      <c r="A2369" t="s">
        <v>30245</v>
      </c>
    </row>
    <row r="2370" spans="1:1">
      <c r="A2370" t="s">
        <v>14845</v>
      </c>
    </row>
    <row r="2371" spans="1:1">
      <c r="A2371" t="s">
        <v>14843</v>
      </c>
    </row>
    <row r="2372" spans="1:1">
      <c r="A2372" t="s">
        <v>26395</v>
      </c>
    </row>
    <row r="2373" spans="1:1">
      <c r="A2373" t="s">
        <v>30738</v>
      </c>
    </row>
    <row r="2374" spans="1:1">
      <c r="A2374" t="s">
        <v>26422</v>
      </c>
    </row>
    <row r="2375" spans="1:1">
      <c r="A2375" t="s">
        <v>30243</v>
      </c>
    </row>
    <row r="2376" spans="1:1">
      <c r="A2376" t="s">
        <v>26404</v>
      </c>
    </row>
    <row r="2377" spans="1:1">
      <c r="A2377" t="s">
        <v>14843</v>
      </c>
    </row>
    <row r="2378" spans="1:1">
      <c r="A2378" t="s">
        <v>26400</v>
      </c>
    </row>
    <row r="2379" spans="1:1">
      <c r="A2379" t="s">
        <v>14843</v>
      </c>
    </row>
    <row r="2380" spans="1:1">
      <c r="A2380" t="s">
        <v>26400</v>
      </c>
    </row>
    <row r="2381" spans="1:1">
      <c r="A2381" t="s">
        <v>30739</v>
      </c>
    </row>
    <row r="2382" spans="1:1">
      <c r="A2382" t="s">
        <v>26394</v>
      </c>
    </row>
    <row r="2383" spans="1:1">
      <c r="A2383" t="s">
        <v>26395</v>
      </c>
    </row>
    <row r="2384" spans="1:1">
      <c r="A2384" t="s">
        <v>30740</v>
      </c>
    </row>
    <row r="2385" spans="1:1">
      <c r="A2385" t="s">
        <v>30255</v>
      </c>
    </row>
    <row r="2386" spans="1:1">
      <c r="A2386" t="s">
        <v>26400</v>
      </c>
    </row>
    <row r="2387" spans="1:1">
      <c r="A2387" t="s">
        <v>30243</v>
      </c>
    </row>
    <row r="2388" spans="1:1">
      <c r="A2388" t="s">
        <v>26400</v>
      </c>
    </row>
    <row r="2389" spans="1:1">
      <c r="A2389" t="s">
        <v>30320</v>
      </c>
    </row>
    <row r="2390" spans="1:1">
      <c r="A2390" t="s">
        <v>26400</v>
      </c>
    </row>
    <row r="2391" spans="1:1">
      <c r="A2391" t="s">
        <v>30255</v>
      </c>
    </row>
    <row r="2392" spans="1:1">
      <c r="A2392" t="s">
        <v>26394</v>
      </c>
    </row>
    <row r="2393" spans="1:1">
      <c r="A2393" t="s">
        <v>30252</v>
      </c>
    </row>
    <row r="2394" spans="1:1">
      <c r="A2394" t="s">
        <v>26404</v>
      </c>
    </row>
    <row r="2395" spans="1:1">
      <c r="A2395" t="s">
        <v>30245</v>
      </c>
    </row>
    <row r="2396" spans="1:1">
      <c r="A2396" t="s">
        <v>30731</v>
      </c>
    </row>
    <row r="2397" spans="1:1">
      <c r="A2397" t="s">
        <v>26395</v>
      </c>
    </row>
    <row r="2398" spans="1:1">
      <c r="A2398" t="s">
        <v>30741</v>
      </c>
    </row>
    <row r="2399" spans="1:1">
      <c r="A2399" t="s">
        <v>26422</v>
      </c>
    </row>
    <row r="2400" spans="1:1">
      <c r="A2400" t="s">
        <v>30742</v>
      </c>
    </row>
    <row r="2401" spans="1:1">
      <c r="A2401" t="s">
        <v>26404</v>
      </c>
    </row>
    <row r="2402" spans="1:1">
      <c r="A2402" t="s">
        <v>30743</v>
      </c>
    </row>
    <row r="2403" spans="1:1">
      <c r="A2403" t="s">
        <v>26400</v>
      </c>
    </row>
    <row r="2404" spans="1:1">
      <c r="A2404" t="s">
        <v>26406</v>
      </c>
    </row>
    <row r="2405" spans="1:1">
      <c r="A2405" t="s">
        <v>30246</v>
      </c>
    </row>
    <row r="2406" spans="1:1">
      <c r="A2406" t="s">
        <v>26394</v>
      </c>
    </row>
    <row r="2407" spans="1:1">
      <c r="A2407" t="s">
        <v>26395</v>
      </c>
    </row>
    <row r="2408" spans="1:1">
      <c r="A2408" t="s">
        <v>30744</v>
      </c>
    </row>
    <row r="2409" spans="1:1">
      <c r="A2409" t="s">
        <v>30255</v>
      </c>
    </row>
    <row r="2410" spans="1:1">
      <c r="A2410" t="s">
        <v>26400</v>
      </c>
    </row>
    <row r="2411" spans="1:1">
      <c r="A2411" t="s">
        <v>30255</v>
      </c>
    </row>
    <row r="2412" spans="1:1">
      <c r="A2412" t="s">
        <v>26400</v>
      </c>
    </row>
    <row r="2413" spans="1:1">
      <c r="A2413" t="s">
        <v>30243</v>
      </c>
    </row>
    <row r="2414" spans="1:1">
      <c r="A2414" t="s">
        <v>26394</v>
      </c>
    </row>
    <row r="2415" spans="1:1">
      <c r="A2415" t="s">
        <v>30245</v>
      </c>
    </row>
    <row r="2416" spans="1:1">
      <c r="A2416" t="s">
        <v>30745</v>
      </c>
    </row>
    <row r="2417" spans="1:1">
      <c r="A2417" t="s">
        <v>26395</v>
      </c>
    </row>
    <row r="2418" spans="1:1">
      <c r="A2418" t="s">
        <v>30746</v>
      </c>
    </row>
    <row r="2419" spans="1:1">
      <c r="A2419" t="s">
        <v>30255</v>
      </c>
    </row>
    <row r="2420" spans="1:1">
      <c r="A2420" t="s">
        <v>26400</v>
      </c>
    </row>
    <row r="2421" spans="1:1">
      <c r="A2421" t="s">
        <v>30243</v>
      </c>
    </row>
    <row r="2422" spans="1:1">
      <c r="A2422" t="s">
        <v>26394</v>
      </c>
    </row>
    <row r="2423" spans="1:1">
      <c r="A2423" t="s">
        <v>26395</v>
      </c>
    </row>
    <row r="2424" spans="1:1">
      <c r="A2424" t="s">
        <v>30747</v>
      </c>
    </row>
    <row r="2425" spans="1:1">
      <c r="A2425" t="s">
        <v>30243</v>
      </c>
    </row>
    <row r="2426" spans="1:1">
      <c r="A2426" t="s">
        <v>26394</v>
      </c>
    </row>
    <row r="2427" spans="1:1">
      <c r="A2427" t="s">
        <v>30478</v>
      </c>
    </row>
    <row r="2428" spans="1:1">
      <c r="A2428" t="s">
        <v>26538</v>
      </c>
    </row>
    <row r="2429" spans="1:1">
      <c r="A2429" t="s">
        <v>26395</v>
      </c>
    </row>
    <row r="2430" spans="1:1">
      <c r="A2430" t="s">
        <v>30748</v>
      </c>
    </row>
    <row r="2431" spans="1:1">
      <c r="A2431" t="s">
        <v>26422</v>
      </c>
    </row>
    <row r="2432" spans="1:1">
      <c r="A2432" t="s">
        <v>30749</v>
      </c>
    </row>
    <row r="2433" spans="1:1">
      <c r="A2433" t="s">
        <v>26404</v>
      </c>
    </row>
    <row r="2434" spans="1:1">
      <c r="A2434" t="s">
        <v>30274</v>
      </c>
    </row>
    <row r="2435" spans="1:1">
      <c r="A2435" t="s">
        <v>26400</v>
      </c>
    </row>
    <row r="2436" spans="1:1">
      <c r="A2436" t="s">
        <v>30255</v>
      </c>
    </row>
    <row r="2437" spans="1:1">
      <c r="A2437" t="s">
        <v>26394</v>
      </c>
    </row>
    <row r="2438" spans="1:1">
      <c r="A2438" t="s">
        <v>30253</v>
      </c>
    </row>
    <row r="2439" spans="1:1">
      <c r="A2439" t="s">
        <v>26404</v>
      </c>
    </row>
    <row r="2440" spans="1:1">
      <c r="A2440" t="s">
        <v>30245</v>
      </c>
    </row>
    <row r="2441" spans="1:1">
      <c r="A2441" t="s">
        <v>30750</v>
      </c>
    </row>
    <row r="2442" spans="1:1">
      <c r="A2442" t="s">
        <v>26395</v>
      </c>
    </row>
    <row r="2443" spans="1:1">
      <c r="A2443" t="s">
        <v>30751</v>
      </c>
    </row>
    <row r="2444" spans="1:1">
      <c r="A2444" t="s">
        <v>30255</v>
      </c>
    </row>
    <row r="2445" spans="1:1">
      <c r="A2445" t="s">
        <v>30274</v>
      </c>
    </row>
    <row r="2446" spans="1:1">
      <c r="A2446" t="s">
        <v>26400</v>
      </c>
    </row>
    <row r="2447" spans="1:1">
      <c r="A2447" t="s">
        <v>30255</v>
      </c>
    </row>
    <row r="2448" spans="1:1">
      <c r="A2448" t="s">
        <v>30257</v>
      </c>
    </row>
    <row r="2449" spans="1:1">
      <c r="A2449" t="s">
        <v>26400</v>
      </c>
    </row>
    <row r="2450" spans="1:1">
      <c r="A2450" t="s">
        <v>30274</v>
      </c>
    </row>
    <row r="2451" spans="1:1">
      <c r="A2451" t="s">
        <v>30274</v>
      </c>
    </row>
    <row r="2452" spans="1:1">
      <c r="A2452" t="s">
        <v>26394</v>
      </c>
    </row>
    <row r="2453" spans="1:1">
      <c r="A2453" t="s">
        <v>26395</v>
      </c>
    </row>
    <row r="2454" spans="1:1">
      <c r="A2454" t="s">
        <v>30752</v>
      </c>
    </row>
    <row r="2455" spans="1:1">
      <c r="A2455" t="s">
        <v>30243</v>
      </c>
    </row>
    <row r="2456" spans="1:1">
      <c r="A2456" t="s">
        <v>26400</v>
      </c>
    </row>
    <row r="2457" spans="1:1">
      <c r="A2457" t="s">
        <v>30262</v>
      </c>
    </row>
    <row r="2458" spans="1:1">
      <c r="A2458" t="s">
        <v>26394</v>
      </c>
    </row>
    <row r="2459" spans="1:1">
      <c r="A2459" t="s">
        <v>30753</v>
      </c>
    </row>
    <row r="2460" spans="1:1">
      <c r="A2460" t="s">
        <v>30243</v>
      </c>
    </row>
    <row r="2461" spans="1:1">
      <c r="A2461" t="s">
        <v>26400</v>
      </c>
    </row>
    <row r="2462" spans="1:1">
      <c r="A2462" t="s">
        <v>30255</v>
      </c>
    </row>
    <row r="2463" spans="1:1">
      <c r="A2463" t="s">
        <v>26394</v>
      </c>
    </row>
    <row r="2464" spans="1:1">
      <c r="A2464" t="s">
        <v>26395</v>
      </c>
    </row>
    <row r="2465" spans="1:1">
      <c r="A2465" t="s">
        <v>30754</v>
      </c>
    </row>
    <row r="2466" spans="1:1">
      <c r="A2466" t="s">
        <v>30243</v>
      </c>
    </row>
    <row r="2467" spans="1:1">
      <c r="A2467" t="s">
        <v>26400</v>
      </c>
    </row>
    <row r="2468" spans="1:1">
      <c r="A2468" t="s">
        <v>30255</v>
      </c>
    </row>
    <row r="2469" spans="1:1">
      <c r="A2469" t="s">
        <v>26400</v>
      </c>
    </row>
    <row r="2470" spans="1:1">
      <c r="A2470" t="s">
        <v>30255</v>
      </c>
    </row>
    <row r="2471" spans="1:1">
      <c r="A2471" t="s">
        <v>26394</v>
      </c>
    </row>
    <row r="2472" spans="1:1">
      <c r="A2472" t="s">
        <v>26395</v>
      </c>
    </row>
    <row r="2473" spans="1:1">
      <c r="A2473" t="s">
        <v>30755</v>
      </c>
    </row>
    <row r="2474" spans="1:1">
      <c r="A2474" t="s">
        <v>14845</v>
      </c>
    </row>
    <row r="2475" spans="1:1">
      <c r="A2475" t="s">
        <v>26400</v>
      </c>
    </row>
    <row r="2476" spans="1:1">
      <c r="A2476" t="s">
        <v>30756</v>
      </c>
    </row>
    <row r="2477" spans="1:1">
      <c r="A2477" t="s">
        <v>26400</v>
      </c>
    </row>
    <row r="2478" spans="1:1">
      <c r="A2478" t="s">
        <v>30756</v>
      </c>
    </row>
    <row r="2479" spans="1:1">
      <c r="A2479" t="s">
        <v>26400</v>
      </c>
    </row>
    <row r="2480" spans="1:1">
      <c r="A2480" t="s">
        <v>30756</v>
      </c>
    </row>
    <row r="2481" spans="1:1">
      <c r="A2481" t="s">
        <v>26400</v>
      </c>
    </row>
    <row r="2482" spans="1:1">
      <c r="A2482" t="s">
        <v>30757</v>
      </c>
    </row>
    <row r="2483" spans="1:1">
      <c r="A2483" t="s">
        <v>26394</v>
      </c>
    </row>
    <row r="2484" spans="1:1">
      <c r="A2484" t="s">
        <v>26395</v>
      </c>
    </row>
    <row r="2485" spans="1:1">
      <c r="A2485" t="s">
        <v>30758</v>
      </c>
    </row>
    <row r="2486" spans="1:1">
      <c r="A2486" t="s">
        <v>30484</v>
      </c>
    </row>
    <row r="2487" spans="1:1">
      <c r="A2487" t="s">
        <v>30729</v>
      </c>
    </row>
    <row r="2488" spans="1:1">
      <c r="A2488" t="s">
        <v>26404</v>
      </c>
    </row>
    <row r="2489" spans="1:1">
      <c r="A2489" t="s">
        <v>30759</v>
      </c>
    </row>
    <row r="2490" spans="1:1">
      <c r="A2490" t="s">
        <v>30760</v>
      </c>
    </row>
    <row r="2491" spans="1:1">
      <c r="A2491" t="s">
        <v>26404</v>
      </c>
    </row>
    <row r="2492" spans="1:1">
      <c r="A2492" t="s">
        <v>30761</v>
      </c>
    </row>
    <row r="2493" spans="1:1">
      <c r="A2493" t="s">
        <v>26394</v>
      </c>
    </row>
    <row r="2494" spans="1:1">
      <c r="A2494" t="s">
        <v>26395</v>
      </c>
    </row>
    <row r="2495" spans="1:1">
      <c r="A2495" t="s">
        <v>30762</v>
      </c>
    </row>
    <row r="2496" spans="1:1">
      <c r="A2496" t="s">
        <v>30255</v>
      </c>
    </row>
    <row r="2497" spans="1:1">
      <c r="A2497" t="s">
        <v>26400</v>
      </c>
    </row>
    <row r="2498" spans="1:1">
      <c r="A2498" t="s">
        <v>30243</v>
      </c>
    </row>
    <row r="2499" spans="1:1">
      <c r="A2499" t="s">
        <v>26394</v>
      </c>
    </row>
    <row r="2500" spans="1:1">
      <c r="A2500" t="s">
        <v>26395</v>
      </c>
    </row>
    <row r="2501" spans="1:1">
      <c r="A2501" t="s">
        <v>30763</v>
      </c>
    </row>
    <row r="2502" spans="1:1">
      <c r="A2502" t="s">
        <v>26715</v>
      </c>
    </row>
    <row r="2503" spans="1:1">
      <c r="A2503" t="s">
        <v>30759</v>
      </c>
    </row>
    <row r="2504" spans="1:1">
      <c r="A2504" t="s">
        <v>30764</v>
      </c>
    </row>
    <row r="2505" spans="1:1">
      <c r="A2505" t="s">
        <v>26503</v>
      </c>
    </row>
    <row r="2506" spans="1:1">
      <c r="A2506" t="s">
        <v>26404</v>
      </c>
    </row>
    <row r="2507" spans="1:1">
      <c r="A2507" t="s">
        <v>30765</v>
      </c>
    </row>
    <row r="2508" spans="1:1">
      <c r="A2508" t="s">
        <v>26400</v>
      </c>
    </row>
    <row r="2509" spans="1:1">
      <c r="A2509" t="s">
        <v>30766</v>
      </c>
    </row>
    <row r="2510" spans="1:1">
      <c r="A2510" t="s">
        <v>26400</v>
      </c>
    </row>
    <row r="2511" spans="1:1">
      <c r="A2511" t="s">
        <v>30255</v>
      </c>
    </row>
    <row r="2512" spans="1:1">
      <c r="A2512" t="s">
        <v>26503</v>
      </c>
    </row>
    <row r="2513" spans="1:1">
      <c r="A2513" t="s">
        <v>26394</v>
      </c>
    </row>
    <row r="2514" spans="1:1">
      <c r="A2514" t="s">
        <v>30252</v>
      </c>
    </row>
    <row r="2515" spans="1:1">
      <c r="A2515" t="s">
        <v>26404</v>
      </c>
    </row>
    <row r="2516" spans="1:1">
      <c r="A2516" t="s">
        <v>30253</v>
      </c>
    </row>
    <row r="2517" spans="1:1">
      <c r="A2517" t="s">
        <v>30767</v>
      </c>
    </row>
    <row r="2518" spans="1:1">
      <c r="A2518" t="s">
        <v>26395</v>
      </c>
    </row>
    <row r="2519" spans="1:1">
      <c r="A2519" t="s">
        <v>30768</v>
      </c>
    </row>
    <row r="2520" spans="1:1">
      <c r="A2520" t="s">
        <v>30246</v>
      </c>
    </row>
    <row r="2521" spans="1:1">
      <c r="A2521" t="s">
        <v>26394</v>
      </c>
    </row>
    <row r="2522" spans="1:1">
      <c r="A2522" t="s">
        <v>30253</v>
      </c>
    </row>
    <row r="2523" spans="1:1">
      <c r="A2523" t="s">
        <v>14843</v>
      </c>
    </row>
    <row r="2524" spans="1:1">
      <c r="A2524" t="s">
        <v>26395</v>
      </c>
    </row>
    <row r="2525" spans="1:1">
      <c r="A2525" t="s">
        <v>30769</v>
      </c>
    </row>
    <row r="2526" spans="1:1">
      <c r="A2526" t="s">
        <v>30770</v>
      </c>
    </row>
    <row r="2527" spans="1:1">
      <c r="A2527" t="s">
        <v>26400</v>
      </c>
    </row>
    <row r="2528" spans="1:1">
      <c r="A2528" t="s">
        <v>30771</v>
      </c>
    </row>
    <row r="2529" spans="1:1">
      <c r="A2529" t="s">
        <v>26400</v>
      </c>
    </row>
    <row r="2530" spans="1:1">
      <c r="A2530" t="s">
        <v>30772</v>
      </c>
    </row>
    <row r="2531" spans="1:1">
      <c r="A2531" t="s">
        <v>26394</v>
      </c>
    </row>
    <row r="2532" spans="1:1">
      <c r="A2532" t="s">
        <v>30252</v>
      </c>
    </row>
    <row r="2533" spans="1:1">
      <c r="A2533" t="s">
        <v>26404</v>
      </c>
    </row>
    <row r="2534" spans="1:1">
      <c r="A2534" t="s">
        <v>30258</v>
      </c>
    </row>
    <row r="2535" spans="1:1">
      <c r="A2535" t="s">
        <v>30773</v>
      </c>
    </row>
    <row r="2536" spans="1:1">
      <c r="A2536" t="s">
        <v>26395</v>
      </c>
    </row>
    <row r="2537" spans="1:1">
      <c r="A2537" t="s">
        <v>30774</v>
      </c>
    </row>
    <row r="2538" spans="1:1">
      <c r="A2538" t="s">
        <v>30775</v>
      </c>
    </row>
    <row r="2539" spans="1:1">
      <c r="A2539" t="s">
        <v>26400</v>
      </c>
    </row>
    <row r="2540" spans="1:1">
      <c r="A2540" t="s">
        <v>30246</v>
      </c>
    </row>
    <row r="2541" spans="1:1">
      <c r="A2541" t="s">
        <v>26400</v>
      </c>
    </row>
    <row r="2542" spans="1:1">
      <c r="A2542" t="s">
        <v>30246</v>
      </c>
    </row>
    <row r="2543" spans="1:1">
      <c r="A2543" t="s">
        <v>26400</v>
      </c>
    </row>
    <row r="2544" spans="1:1">
      <c r="A2544" t="s">
        <v>30776</v>
      </c>
    </row>
    <row r="2545" spans="1:1">
      <c r="A2545" t="s">
        <v>26394</v>
      </c>
    </row>
    <row r="2546" spans="1:1">
      <c r="A2546" t="s">
        <v>30252</v>
      </c>
    </row>
    <row r="2547" spans="1:1">
      <c r="A2547" t="s">
        <v>26404</v>
      </c>
    </row>
    <row r="2548" spans="1:1">
      <c r="A2548" t="s">
        <v>30253</v>
      </c>
    </row>
    <row r="2549" spans="1:1">
      <c r="A2549" t="s">
        <v>26404</v>
      </c>
    </row>
    <row r="2550" spans="1:1">
      <c r="A2550" t="s">
        <v>30245</v>
      </c>
    </row>
    <row r="2551" spans="1:1">
      <c r="A2551" t="s">
        <v>30777</v>
      </c>
    </row>
    <row r="2552" spans="1:1">
      <c r="A2552" t="s">
        <v>30777</v>
      </c>
    </row>
    <row r="2553" spans="1:1">
      <c r="A2553" t="s">
        <v>30777</v>
      </c>
    </row>
    <row r="2554" spans="1:1">
      <c r="A2554" t="s">
        <v>30777</v>
      </c>
    </row>
    <row r="2555" spans="1:1">
      <c r="A2555" t="s">
        <v>26395</v>
      </c>
    </row>
    <row r="2556" spans="1:1">
      <c r="A2556" t="s">
        <v>30778</v>
      </c>
    </row>
    <row r="2557" spans="1:1">
      <c r="A2557" t="s">
        <v>30779</v>
      </c>
    </row>
    <row r="2558" spans="1:1">
      <c r="A2558" t="s">
        <v>26394</v>
      </c>
    </row>
    <row r="2559" spans="1:1">
      <c r="A2559" t="s">
        <v>26395</v>
      </c>
    </row>
    <row r="2560" spans="1:1">
      <c r="A2560" t="s">
        <v>30780</v>
      </c>
    </row>
    <row r="2561" spans="1:1">
      <c r="A2561" t="s">
        <v>30246</v>
      </c>
    </row>
    <row r="2562" spans="1:1">
      <c r="A2562" t="s">
        <v>26400</v>
      </c>
    </row>
    <row r="2563" spans="1:1">
      <c r="A2563" t="s">
        <v>30246</v>
      </c>
    </row>
    <row r="2564" spans="1:1">
      <c r="A2564" t="s">
        <v>26400</v>
      </c>
    </row>
    <row r="2565" spans="1:1">
      <c r="A2565" t="s">
        <v>30246</v>
      </c>
    </row>
    <row r="2566" spans="1:1">
      <c r="A2566" t="s">
        <v>26400</v>
      </c>
    </row>
    <row r="2567" spans="1:1">
      <c r="A2567" t="s">
        <v>30781</v>
      </c>
    </row>
    <row r="2568" spans="1:1">
      <c r="A2568" t="s">
        <v>26394</v>
      </c>
    </row>
    <row r="2569" spans="1:1">
      <c r="A2569" t="s">
        <v>26395</v>
      </c>
    </row>
    <row r="2570" spans="1:1">
      <c r="A2570" t="s">
        <v>30782</v>
      </c>
    </row>
    <row r="2571" spans="1:1">
      <c r="A2571" t="s">
        <v>26728</v>
      </c>
    </row>
    <row r="2572" spans="1:1">
      <c r="A2572" t="s">
        <v>30783</v>
      </c>
    </row>
    <row r="2573" spans="1:1">
      <c r="A2573" t="s">
        <v>14845</v>
      </c>
    </row>
    <row r="2574" spans="1:1">
      <c r="A2574" t="s">
        <v>26730</v>
      </c>
    </row>
    <row r="2575" spans="1:1">
      <c r="A2575" t="s">
        <v>26469</v>
      </c>
    </row>
    <row r="2576" spans="1:1">
      <c r="A2576" t="s">
        <v>26731</v>
      </c>
    </row>
    <row r="2577" spans="1:1">
      <c r="A2577" t="s">
        <v>26469</v>
      </c>
    </row>
    <row r="2578" spans="1:1">
      <c r="A2578" t="s">
        <v>26404</v>
      </c>
    </row>
    <row r="2579" spans="1:1">
      <c r="A2579" t="s">
        <v>26728</v>
      </c>
    </row>
    <row r="2580" spans="1:1">
      <c r="A2580" t="s">
        <v>26732</v>
      </c>
    </row>
    <row r="2581" spans="1:1">
      <c r="A2581" t="s">
        <v>14843</v>
      </c>
    </row>
    <row r="2582" spans="1:1">
      <c r="A2582" t="s">
        <v>26733</v>
      </c>
    </row>
    <row r="2583" spans="1:1">
      <c r="A2583" t="s">
        <v>26404</v>
      </c>
    </row>
    <row r="2584" spans="1:1">
      <c r="A2584" t="s">
        <v>26734</v>
      </c>
    </row>
    <row r="2585" spans="1:1">
      <c r="A2585" t="s">
        <v>30783</v>
      </c>
    </row>
    <row r="2586" spans="1:1">
      <c r="A2586" t="s">
        <v>14845</v>
      </c>
    </row>
    <row r="2587" spans="1:1">
      <c r="A2587" t="s">
        <v>26730</v>
      </c>
    </row>
    <row r="2588" spans="1:1">
      <c r="A2588" t="s">
        <v>26469</v>
      </c>
    </row>
    <row r="2589" spans="1:1">
      <c r="A2589" t="s">
        <v>26735</v>
      </c>
    </row>
    <row r="2590" spans="1:1">
      <c r="A2590" t="s">
        <v>26469</v>
      </c>
    </row>
    <row r="2591" spans="1:1">
      <c r="A2591" t="s">
        <v>26404</v>
      </c>
    </row>
    <row r="2592" spans="1:1">
      <c r="A2592" t="s">
        <v>26734</v>
      </c>
    </row>
    <row r="2593" spans="1:1">
      <c r="A2593" t="s">
        <v>26736</v>
      </c>
    </row>
    <row r="2594" spans="1:1">
      <c r="A2594" t="s">
        <v>14843</v>
      </c>
    </row>
    <row r="2595" spans="1:1">
      <c r="A2595" t="s">
        <v>26733</v>
      </c>
    </row>
    <row r="2596" spans="1:1">
      <c r="A2596" t="s">
        <v>26404</v>
      </c>
    </row>
    <row r="2597" spans="1:1">
      <c r="A2597" t="s">
        <v>26737</v>
      </c>
    </row>
    <row r="2598" spans="1:1">
      <c r="A2598" t="s">
        <v>30783</v>
      </c>
    </row>
    <row r="2599" spans="1:1">
      <c r="A2599" t="s">
        <v>14845</v>
      </c>
    </row>
    <row r="2600" spans="1:1">
      <c r="A2600" t="s">
        <v>26730</v>
      </c>
    </row>
    <row r="2601" spans="1:1">
      <c r="A2601" t="s">
        <v>26469</v>
      </c>
    </row>
    <row r="2602" spans="1:1">
      <c r="A2602" t="s">
        <v>26738</v>
      </c>
    </row>
    <row r="2603" spans="1:1">
      <c r="A2603" t="s">
        <v>26469</v>
      </c>
    </row>
    <row r="2604" spans="1:1">
      <c r="A2604" t="s">
        <v>26404</v>
      </c>
    </row>
    <row r="2605" spans="1:1">
      <c r="A2605" t="s">
        <v>26737</v>
      </c>
    </row>
    <row r="2606" spans="1:1">
      <c r="A2606" t="s">
        <v>26739</v>
      </c>
    </row>
    <row r="2607" spans="1:1">
      <c r="A2607" t="s">
        <v>14843</v>
      </c>
    </row>
    <row r="2608" spans="1:1">
      <c r="A2608" t="s">
        <v>26733</v>
      </c>
    </row>
    <row r="2609" spans="1:1">
      <c r="A2609" t="s">
        <v>26404</v>
      </c>
    </row>
    <row r="2610" spans="1:1">
      <c r="A2610" t="s">
        <v>26394</v>
      </c>
    </row>
    <row r="2611" spans="1:1">
      <c r="A2611" t="s">
        <v>30252</v>
      </c>
    </row>
    <row r="2612" spans="1:1">
      <c r="A2612" t="s">
        <v>26469</v>
      </c>
    </row>
    <row r="2613" spans="1:1">
      <c r="A2613" t="s">
        <v>26404</v>
      </c>
    </row>
    <row r="2614" spans="1:1">
      <c r="A2614" t="s">
        <v>26728</v>
      </c>
    </row>
    <row r="2615" spans="1:1">
      <c r="A2615" t="s">
        <v>30253</v>
      </c>
    </row>
    <row r="2616" spans="1:1">
      <c r="A2616" t="s">
        <v>26464</v>
      </c>
    </row>
    <row r="2617" spans="1:1">
      <c r="A2617" t="s">
        <v>30784</v>
      </c>
    </row>
    <row r="2618" spans="1:1">
      <c r="A2618" t="s">
        <v>30329</v>
      </c>
    </row>
    <row r="2619" spans="1:1">
      <c r="A2619" t="s">
        <v>26462</v>
      </c>
    </row>
    <row r="2620" spans="1:1">
      <c r="A2620" t="s">
        <v>26741</v>
      </c>
    </row>
    <row r="2621" spans="1:1">
      <c r="A2621" t="s">
        <v>26742</v>
      </c>
    </row>
    <row r="2622" spans="1:1">
      <c r="A2622" t="s">
        <v>26404</v>
      </c>
    </row>
    <row r="2623" spans="1:1">
      <c r="A2623" t="s">
        <v>26734</v>
      </c>
    </row>
    <row r="2624" spans="1:1">
      <c r="A2624" t="s">
        <v>30253</v>
      </c>
    </row>
    <row r="2625" spans="1:1">
      <c r="A2625" t="s">
        <v>26743</v>
      </c>
    </row>
    <row r="2626" spans="1:1">
      <c r="A2626" t="s">
        <v>30784</v>
      </c>
    </row>
    <row r="2627" spans="1:1">
      <c r="A2627" t="s">
        <v>30785</v>
      </c>
    </row>
    <row r="2628" spans="1:1">
      <c r="A2628" t="s">
        <v>26745</v>
      </c>
    </row>
    <row r="2629" spans="1:1">
      <c r="A2629" t="s">
        <v>26746</v>
      </c>
    </row>
    <row r="2630" spans="1:1">
      <c r="A2630" t="s">
        <v>26742</v>
      </c>
    </row>
    <row r="2631" spans="1:1">
      <c r="A2631" t="s">
        <v>26404</v>
      </c>
    </row>
    <row r="2632" spans="1:1">
      <c r="A2632" t="s">
        <v>26737</v>
      </c>
    </row>
    <row r="2633" spans="1:1">
      <c r="A2633" t="s">
        <v>30253</v>
      </c>
    </row>
    <row r="2634" spans="1:1">
      <c r="A2634" t="s">
        <v>26747</v>
      </c>
    </row>
    <row r="2635" spans="1:1">
      <c r="A2635" t="s">
        <v>30784</v>
      </c>
    </row>
    <row r="2636" spans="1:1">
      <c r="A2636" t="s">
        <v>30786</v>
      </c>
    </row>
    <row r="2637" spans="1:1">
      <c r="A2637" t="s">
        <v>26749</v>
      </c>
    </row>
    <row r="2638" spans="1:1">
      <c r="A2638" t="s">
        <v>26750</v>
      </c>
    </row>
    <row r="2639" spans="1:1">
      <c r="A2639" t="s">
        <v>26742</v>
      </c>
    </row>
    <row r="2640" spans="1:1">
      <c r="A2640" t="s">
        <v>26404</v>
      </c>
    </row>
    <row r="2641" spans="1:1">
      <c r="A2641" t="s">
        <v>30258</v>
      </c>
    </row>
    <row r="2642" spans="1:1">
      <c r="A2642" t="s">
        <v>26496</v>
      </c>
    </row>
    <row r="2643" spans="1:1">
      <c r="A2643" t="s">
        <v>30481</v>
      </c>
    </row>
    <row r="2644" spans="1:1">
      <c r="A2644" t="s">
        <v>26395</v>
      </c>
    </row>
    <row r="2645" spans="1:1">
      <c r="A2645" t="s">
        <v>30787</v>
      </c>
    </row>
    <row r="2646" spans="1:1">
      <c r="A2646" t="s">
        <v>26751</v>
      </c>
    </row>
    <row r="2647" spans="1:1">
      <c r="A2647" t="s">
        <v>26503</v>
      </c>
    </row>
    <row r="2648" spans="1:1">
      <c r="A2648" t="s">
        <v>26504</v>
      </c>
    </row>
    <row r="2649" spans="1:1">
      <c r="A2649" t="s">
        <v>26404</v>
      </c>
    </row>
    <row r="2650" spans="1:1">
      <c r="A2650" t="s">
        <v>30788</v>
      </c>
    </row>
    <row r="2651" spans="1:1">
      <c r="A2651" t="s">
        <v>30789</v>
      </c>
    </row>
    <row r="2652" spans="1:1">
      <c r="A2652" t="s">
        <v>26754</v>
      </c>
    </row>
    <row r="2653" spans="1:1">
      <c r="A2653" t="s">
        <v>26469</v>
      </c>
    </row>
    <row r="2654" spans="1:1">
      <c r="A2654" t="s">
        <v>26512</v>
      </c>
    </row>
    <row r="2655" spans="1:1">
      <c r="A2655" t="s">
        <v>26404</v>
      </c>
    </row>
    <row r="2656" spans="1:1">
      <c r="A2656" t="s">
        <v>30788</v>
      </c>
    </row>
    <row r="2657" spans="1:1">
      <c r="A2657" t="s">
        <v>30790</v>
      </c>
    </row>
    <row r="2658" spans="1:1">
      <c r="A2658" t="s">
        <v>26754</v>
      </c>
    </row>
    <row r="2659" spans="1:1">
      <c r="A2659" t="s">
        <v>26469</v>
      </c>
    </row>
    <row r="2660" spans="1:1">
      <c r="A2660" t="s">
        <v>26512</v>
      </c>
    </row>
    <row r="2661" spans="1:1">
      <c r="A2661" t="s">
        <v>26394</v>
      </c>
    </row>
    <row r="2662" spans="1:1">
      <c r="A2662" t="s">
        <v>30252</v>
      </c>
    </row>
    <row r="2663" spans="1:1">
      <c r="A2663" t="s">
        <v>26469</v>
      </c>
    </row>
    <row r="2664" spans="1:1">
      <c r="A2664" t="s">
        <v>26404</v>
      </c>
    </row>
    <row r="2665" spans="1:1">
      <c r="A2665" t="s">
        <v>30245</v>
      </c>
    </row>
    <row r="2666" spans="1:1">
      <c r="A2666" t="s">
        <v>26541</v>
      </c>
    </row>
    <row r="2667" spans="1:1">
      <c r="A2667" t="s">
        <v>30636</v>
      </c>
    </row>
    <row r="2668" spans="1:1">
      <c r="A2668" t="s">
        <v>26404</v>
      </c>
    </row>
    <row r="2669" spans="1:1">
      <c r="A2669" t="s">
        <v>26395</v>
      </c>
    </row>
    <row r="2670" spans="1:1">
      <c r="A2670" t="s">
        <v>30791</v>
      </c>
    </row>
    <row r="2671" spans="1:1">
      <c r="A2671" t="s">
        <v>26756</v>
      </c>
    </row>
    <row r="2672" spans="1:1">
      <c r="A2672" t="s">
        <v>30792</v>
      </c>
    </row>
    <row r="2673" spans="1:1">
      <c r="A2673" t="s">
        <v>26404</v>
      </c>
    </row>
    <row r="2674" spans="1:1">
      <c r="A2674" t="s">
        <v>30709</v>
      </c>
    </row>
    <row r="2675" spans="1:1">
      <c r="A2675" t="s">
        <v>26400</v>
      </c>
    </row>
    <row r="2676" spans="1:1">
      <c r="A2676" t="s">
        <v>30793</v>
      </c>
    </row>
    <row r="2677" spans="1:1">
      <c r="A2677" t="s">
        <v>26394</v>
      </c>
    </row>
    <row r="2678" spans="1:1">
      <c r="A2678" t="s">
        <v>26751</v>
      </c>
    </row>
    <row r="2679" spans="1:1">
      <c r="A2679" t="s">
        <v>30252</v>
      </c>
    </row>
    <row r="2680" spans="1:1">
      <c r="A2680" t="s">
        <v>26503</v>
      </c>
    </row>
    <row r="2681" spans="1:1">
      <c r="A2681" t="s">
        <v>26469</v>
      </c>
    </row>
    <row r="2682" spans="1:1">
      <c r="A2682" t="s">
        <v>26404</v>
      </c>
    </row>
    <row r="2683" spans="1:1">
      <c r="A2683" t="s">
        <v>30245</v>
      </c>
    </row>
    <row r="2684" spans="1:1">
      <c r="A2684" t="s">
        <v>30794</v>
      </c>
    </row>
    <row r="2685" spans="1:1">
      <c r="A2685" t="s">
        <v>26395</v>
      </c>
    </row>
    <row r="2686" spans="1:1">
      <c r="A2686" t="s">
        <v>30795</v>
      </c>
    </row>
    <row r="2687" spans="1:1">
      <c r="A2687" t="s">
        <v>30257</v>
      </c>
    </row>
    <row r="2688" spans="1:1">
      <c r="A2688" t="s">
        <v>26394</v>
      </c>
    </row>
    <row r="2689" spans="1:1">
      <c r="A2689" t="s">
        <v>30252</v>
      </c>
    </row>
    <row r="2690" spans="1:1">
      <c r="A2690" t="s">
        <v>26404</v>
      </c>
    </row>
    <row r="2691" spans="1:1">
      <c r="A2691" t="s">
        <v>30253</v>
      </c>
    </row>
    <row r="2692" spans="1:1">
      <c r="A2692" t="s">
        <v>30397</v>
      </c>
    </row>
    <row r="2693" spans="1:1">
      <c r="A2693" t="s">
        <v>26404</v>
      </c>
    </row>
    <row r="2694" spans="1:1">
      <c r="A2694" t="s">
        <v>30258</v>
      </c>
    </row>
    <row r="2695" spans="1:1">
      <c r="A2695" t="s">
        <v>30796</v>
      </c>
    </row>
    <row r="2696" spans="1:1">
      <c r="A2696" t="s">
        <v>26395</v>
      </c>
    </row>
    <row r="2697" spans="1:1">
      <c r="A2697" t="s">
        <v>30797</v>
      </c>
    </row>
    <row r="2698" spans="1:1">
      <c r="A2698" t="s">
        <v>26756</v>
      </c>
    </row>
    <row r="2699" spans="1:1">
      <c r="A2699" t="s">
        <v>26761</v>
      </c>
    </row>
    <row r="2700" spans="1:1">
      <c r="A2700" t="s">
        <v>30798</v>
      </c>
    </row>
    <row r="2701" spans="1:1">
      <c r="A2701" t="s">
        <v>14845</v>
      </c>
    </row>
    <row r="2702" spans="1:1">
      <c r="A2702" t="s">
        <v>30799</v>
      </c>
    </row>
    <row r="2703" spans="1:1">
      <c r="A2703" t="s">
        <v>26503</v>
      </c>
    </row>
    <row r="2704" spans="1:1">
      <c r="A2704" t="s">
        <v>26404</v>
      </c>
    </row>
    <row r="2705" spans="1:1">
      <c r="A2705" t="s">
        <v>26763</v>
      </c>
    </row>
    <row r="2706" spans="1:1">
      <c r="A2706" t="s">
        <v>26516</v>
      </c>
    </row>
    <row r="2707" spans="1:1">
      <c r="A2707" t="s">
        <v>30800</v>
      </c>
    </row>
    <row r="2708" spans="1:1">
      <c r="A2708" t="s">
        <v>26503</v>
      </c>
    </row>
    <row r="2709" spans="1:1">
      <c r="A2709" t="s">
        <v>30801</v>
      </c>
    </row>
    <row r="2710" spans="1:1">
      <c r="A2710" t="s">
        <v>26404</v>
      </c>
    </row>
    <row r="2711" spans="1:1">
      <c r="A2711" t="s">
        <v>30802</v>
      </c>
    </row>
    <row r="2712" spans="1:1">
      <c r="A2712" t="s">
        <v>26512</v>
      </c>
    </row>
    <row r="2713" spans="1:1">
      <c r="A2713" t="s">
        <v>30803</v>
      </c>
    </row>
    <row r="2714" spans="1:1">
      <c r="A2714" t="s">
        <v>14843</v>
      </c>
    </row>
    <row r="2715" spans="1:1">
      <c r="A2715" t="s">
        <v>14843</v>
      </c>
    </row>
    <row r="2716" spans="1:1">
      <c r="A2716" t="s">
        <v>26404</v>
      </c>
    </row>
    <row r="2717" spans="1:1">
      <c r="A2717" t="s">
        <v>14843</v>
      </c>
    </row>
    <row r="2718" spans="1:1">
      <c r="A2718" t="s">
        <v>26400</v>
      </c>
    </row>
    <row r="2719" spans="1:1">
      <c r="A2719" t="s">
        <v>30804</v>
      </c>
    </row>
    <row r="2720" spans="1:1">
      <c r="A2720" t="s">
        <v>26400</v>
      </c>
    </row>
    <row r="2721" spans="1:1">
      <c r="A2721" t="s">
        <v>14843</v>
      </c>
    </row>
    <row r="2722" spans="1:1">
      <c r="A2722" t="s">
        <v>26394</v>
      </c>
    </row>
    <row r="2723" spans="1:1">
      <c r="A2723" t="s">
        <v>30252</v>
      </c>
    </row>
    <row r="2724" spans="1:1">
      <c r="A2724" t="s">
        <v>26469</v>
      </c>
    </row>
    <row r="2725" spans="1:1">
      <c r="A2725" t="s">
        <v>26404</v>
      </c>
    </row>
    <row r="2726" spans="1:1">
      <c r="A2726" t="s">
        <v>30805</v>
      </c>
    </row>
    <row r="2727" spans="1:1">
      <c r="A2727" t="s">
        <v>26504</v>
      </c>
    </row>
    <row r="2728" spans="1:1">
      <c r="A2728" t="s">
        <v>26469</v>
      </c>
    </row>
    <row r="2729" spans="1:1">
      <c r="A2729" t="s">
        <v>26404</v>
      </c>
    </row>
    <row r="2730" spans="1:1">
      <c r="A2730" t="s">
        <v>30245</v>
      </c>
    </row>
    <row r="2731" spans="1:1">
      <c r="A2731" t="s">
        <v>30806</v>
      </c>
    </row>
    <row r="2732" spans="1:1">
      <c r="A2732" t="s">
        <v>26509</v>
      </c>
    </row>
    <row r="2733" spans="1:1">
      <c r="A2733" t="s">
        <v>26503</v>
      </c>
    </row>
    <row r="2734" spans="1:1">
      <c r="A2734" t="s">
        <v>30807</v>
      </c>
    </row>
    <row r="2735" spans="1:1">
      <c r="A2735" t="s">
        <v>26504</v>
      </c>
    </row>
    <row r="2736" spans="1:1">
      <c r="A2736" t="s">
        <v>26404</v>
      </c>
    </row>
    <row r="2737" spans="1:1">
      <c r="A2737" t="s">
        <v>30245</v>
      </c>
    </row>
    <row r="2738" spans="1:1">
      <c r="A2738" t="s">
        <v>26756</v>
      </c>
    </row>
    <row r="2739" spans="1:1">
      <c r="A2739" t="s">
        <v>26514</v>
      </c>
    </row>
    <row r="2740" spans="1:1">
      <c r="A2740" t="s">
        <v>30808</v>
      </c>
    </row>
    <row r="2741" spans="1:1">
      <c r="A2741" t="s">
        <v>26504</v>
      </c>
    </row>
    <row r="2742" spans="1:1">
      <c r="A2742" t="s">
        <v>26503</v>
      </c>
    </row>
    <row r="2743" spans="1:1">
      <c r="A2743" t="s">
        <v>26404</v>
      </c>
    </row>
    <row r="2744" spans="1:1">
      <c r="A2744" t="s">
        <v>26395</v>
      </c>
    </row>
    <row r="2745" spans="1:1">
      <c r="A2745" t="s">
        <v>30809</v>
      </c>
    </row>
    <row r="2746" spans="1:1">
      <c r="A2746" t="s">
        <v>26509</v>
      </c>
    </row>
    <row r="2747" spans="1:1">
      <c r="A2747" t="s">
        <v>26504</v>
      </c>
    </row>
    <row r="2748" spans="1:1">
      <c r="A2748" t="s">
        <v>26503</v>
      </c>
    </row>
    <row r="2749" spans="1:1">
      <c r="A2749" t="s">
        <v>26404</v>
      </c>
    </row>
    <row r="2750" spans="1:1">
      <c r="A2750" t="s">
        <v>30810</v>
      </c>
    </row>
    <row r="2751" spans="1:1">
      <c r="A2751" t="s">
        <v>26541</v>
      </c>
    </row>
    <row r="2752" spans="1:1">
      <c r="A2752" t="s">
        <v>30811</v>
      </c>
    </row>
    <row r="2753" spans="1:1">
      <c r="A2753" t="s">
        <v>26400</v>
      </c>
    </row>
    <row r="2754" spans="1:1">
      <c r="A2754" t="s">
        <v>26541</v>
      </c>
    </row>
    <row r="2755" spans="1:1">
      <c r="A2755" t="s">
        <v>30812</v>
      </c>
    </row>
    <row r="2756" spans="1:1">
      <c r="A2756" t="s">
        <v>26404</v>
      </c>
    </row>
    <row r="2757" spans="1:1">
      <c r="A2757" t="s">
        <v>30813</v>
      </c>
    </row>
    <row r="2758" spans="1:1">
      <c r="A2758" t="s">
        <v>26400</v>
      </c>
    </row>
    <row r="2759" spans="1:1">
      <c r="A2759" t="s">
        <v>30814</v>
      </c>
    </row>
    <row r="2760" spans="1:1">
      <c r="A2760" t="s">
        <v>26394</v>
      </c>
    </row>
    <row r="2761" spans="1:1">
      <c r="A2761" t="s">
        <v>30252</v>
      </c>
    </row>
    <row r="2762" spans="1:1">
      <c r="A2762" t="s">
        <v>26469</v>
      </c>
    </row>
    <row r="2763" spans="1:1">
      <c r="A2763" t="s">
        <v>26404</v>
      </c>
    </row>
    <row r="2764" spans="1:1">
      <c r="A2764" t="s">
        <v>30245</v>
      </c>
    </row>
    <row r="2765" spans="1:1">
      <c r="A2765" t="s">
        <v>30815</v>
      </c>
    </row>
    <row r="2766" spans="1:1">
      <c r="A2766" t="s">
        <v>26395</v>
      </c>
    </row>
    <row r="2767" spans="1:1">
      <c r="A2767" t="s">
        <v>30816</v>
      </c>
    </row>
    <row r="2768" spans="1:1">
      <c r="A2768" t="s">
        <v>30817</v>
      </c>
    </row>
    <row r="2769" spans="1:1">
      <c r="A2769" t="s">
        <v>26394</v>
      </c>
    </row>
    <row r="2770" spans="1:1">
      <c r="A2770" t="s">
        <v>30252</v>
      </c>
    </row>
    <row r="2771" spans="1:1">
      <c r="A2771" t="s">
        <v>26404</v>
      </c>
    </row>
    <row r="2772" spans="1:1">
      <c r="A2772" t="s">
        <v>30253</v>
      </c>
    </row>
    <row r="2773" spans="1:1">
      <c r="A2773" t="s">
        <v>30818</v>
      </c>
    </row>
    <row r="2774" spans="1:1">
      <c r="A2774" t="s">
        <v>26404</v>
      </c>
    </row>
    <row r="2775" spans="1:1">
      <c r="A2775" t="s">
        <v>30258</v>
      </c>
    </row>
    <row r="2776" spans="1:1">
      <c r="A2776" t="s">
        <v>30303</v>
      </c>
    </row>
    <row r="2777" spans="1:1">
      <c r="A2777" t="s">
        <v>26395</v>
      </c>
    </row>
    <row r="2778" spans="1:1">
      <c r="A2778" t="s">
        <v>30819</v>
      </c>
    </row>
    <row r="2779" spans="1:1">
      <c r="A2779" t="s">
        <v>26509</v>
      </c>
    </row>
    <row r="2780" spans="1:1">
      <c r="A2780" t="s">
        <v>26503</v>
      </c>
    </row>
    <row r="2781" spans="1:1">
      <c r="A2781" t="s">
        <v>30820</v>
      </c>
    </row>
    <row r="2782" spans="1:1">
      <c r="A2782" t="s">
        <v>26404</v>
      </c>
    </row>
    <row r="2783" spans="1:1">
      <c r="A2783" t="s">
        <v>30821</v>
      </c>
    </row>
    <row r="2784" spans="1:1">
      <c r="A2784" t="s">
        <v>26780</v>
      </c>
    </row>
    <row r="2785" spans="1:1">
      <c r="A2785" t="s">
        <v>26519</v>
      </c>
    </row>
    <row r="2786" spans="1:1">
      <c r="A2786" t="s">
        <v>30822</v>
      </c>
    </row>
    <row r="2787" spans="1:1">
      <c r="A2787" t="s">
        <v>26404</v>
      </c>
    </row>
    <row r="2788" spans="1:1">
      <c r="A2788" t="s">
        <v>30823</v>
      </c>
    </row>
    <row r="2789" spans="1:1">
      <c r="A2789" t="s">
        <v>26512</v>
      </c>
    </row>
    <row r="2790" spans="1:1">
      <c r="A2790" t="s">
        <v>30824</v>
      </c>
    </row>
    <row r="2791" spans="1:1">
      <c r="A2791" t="s">
        <v>26404</v>
      </c>
    </row>
    <row r="2792" spans="1:1">
      <c r="A2792" t="s">
        <v>30243</v>
      </c>
    </row>
    <row r="2793" spans="1:1">
      <c r="A2793" t="s">
        <v>30243</v>
      </c>
    </row>
    <row r="2794" spans="1:1">
      <c r="A2794" t="s">
        <v>26523</v>
      </c>
    </row>
    <row r="2795" spans="1:1">
      <c r="A2795" t="s">
        <v>26394</v>
      </c>
    </row>
    <row r="2796" spans="1:1">
      <c r="A2796" t="s">
        <v>30252</v>
      </c>
    </row>
    <row r="2797" spans="1:1">
      <c r="A2797" t="s">
        <v>26469</v>
      </c>
    </row>
    <row r="2798" spans="1:1">
      <c r="A2798" t="s">
        <v>26404</v>
      </c>
    </row>
    <row r="2799" spans="1:1">
      <c r="A2799" t="s">
        <v>30245</v>
      </c>
    </row>
    <row r="2800" spans="1:1">
      <c r="A2800" t="s">
        <v>30825</v>
      </c>
    </row>
    <row r="2801" spans="1:1">
      <c r="A2801" t="s">
        <v>26395</v>
      </c>
    </row>
    <row r="2802" spans="1:1">
      <c r="A2802" t="s">
        <v>30826</v>
      </c>
    </row>
    <row r="2803" spans="1:1">
      <c r="A2803" t="s">
        <v>30827</v>
      </c>
    </row>
    <row r="2804" spans="1:1">
      <c r="A2804" t="s">
        <v>30828</v>
      </c>
    </row>
    <row r="2805" spans="1:1">
      <c r="A2805" t="s">
        <v>26512</v>
      </c>
    </row>
    <row r="2806" spans="1:1">
      <c r="A2806" t="s">
        <v>30829</v>
      </c>
    </row>
    <row r="2807" spans="1:1">
      <c r="A2807" t="s">
        <v>26788</v>
      </c>
    </row>
    <row r="2808" spans="1:1">
      <c r="A2808" t="s">
        <v>26469</v>
      </c>
    </row>
    <row r="2809" spans="1:1">
      <c r="A2809" t="s">
        <v>26404</v>
      </c>
    </row>
    <row r="2810" spans="1:1">
      <c r="A2810" t="s">
        <v>26509</v>
      </c>
    </row>
    <row r="2811" spans="1:1">
      <c r="A2811" t="s">
        <v>30830</v>
      </c>
    </row>
    <row r="2812" spans="1:1">
      <c r="A2812" t="s">
        <v>26406</v>
      </c>
    </row>
    <row r="2813" spans="1:1">
      <c r="A2813" t="s">
        <v>26538</v>
      </c>
    </row>
    <row r="2814" spans="1:1">
      <c r="A2814" t="s">
        <v>26538</v>
      </c>
    </row>
    <row r="2815" spans="1:1">
      <c r="A2815" t="s">
        <v>26538</v>
      </c>
    </row>
    <row r="2816" spans="1:1">
      <c r="A2816" t="s">
        <v>30831</v>
      </c>
    </row>
    <row r="2817" spans="1:1">
      <c r="A2817" t="s">
        <v>26503</v>
      </c>
    </row>
    <row r="2818" spans="1:1">
      <c r="A2818" t="s">
        <v>26404</v>
      </c>
    </row>
    <row r="2819" spans="1:1">
      <c r="A2819" t="s">
        <v>30832</v>
      </c>
    </row>
    <row r="2820" spans="1:1">
      <c r="A2820" t="s">
        <v>26434</v>
      </c>
    </row>
    <row r="2821" spans="1:1">
      <c r="A2821" t="s">
        <v>26538</v>
      </c>
    </row>
    <row r="2822" spans="1:1">
      <c r="A2822" t="s">
        <v>26434</v>
      </c>
    </row>
    <row r="2823" spans="1:1">
      <c r="A2823" t="s">
        <v>26538</v>
      </c>
    </row>
    <row r="2824" spans="1:1">
      <c r="A2824" t="s">
        <v>26519</v>
      </c>
    </row>
    <row r="2825" spans="1:1">
      <c r="A2825" t="s">
        <v>26404</v>
      </c>
    </row>
    <row r="2826" spans="1:1">
      <c r="A2826" t="s">
        <v>30833</v>
      </c>
    </row>
    <row r="2827" spans="1:1">
      <c r="A2827" t="s">
        <v>30834</v>
      </c>
    </row>
    <row r="2828" spans="1:1">
      <c r="A2828" t="s">
        <v>26449</v>
      </c>
    </row>
    <row r="2829" spans="1:1">
      <c r="A2829" t="s">
        <v>26538</v>
      </c>
    </row>
    <row r="2830" spans="1:1">
      <c r="A2830" t="s">
        <v>26400</v>
      </c>
    </row>
    <row r="2831" spans="1:1">
      <c r="A2831" t="s">
        <v>26434</v>
      </c>
    </row>
    <row r="2832" spans="1:1">
      <c r="A2832" t="s">
        <v>26440</v>
      </c>
    </row>
    <row r="2833" spans="1:1">
      <c r="A2833" t="s">
        <v>26749</v>
      </c>
    </row>
    <row r="2834" spans="1:1">
      <c r="A2834" t="s">
        <v>26404</v>
      </c>
    </row>
    <row r="2835" spans="1:1">
      <c r="A2835" t="s">
        <v>26541</v>
      </c>
    </row>
    <row r="2836" spans="1:1">
      <c r="A2836" t="s">
        <v>30835</v>
      </c>
    </row>
    <row r="2837" spans="1:1">
      <c r="A2837" t="s">
        <v>26400</v>
      </c>
    </row>
    <row r="2838" spans="1:1">
      <c r="A2838" t="s">
        <v>30243</v>
      </c>
    </row>
    <row r="2839" spans="1:1">
      <c r="A2839" t="s">
        <v>26394</v>
      </c>
    </row>
    <row r="2840" spans="1:1">
      <c r="A2840" t="s">
        <v>30252</v>
      </c>
    </row>
    <row r="2841" spans="1:1">
      <c r="A2841" t="s">
        <v>26469</v>
      </c>
    </row>
    <row r="2842" spans="1:1">
      <c r="A2842" t="s">
        <v>26404</v>
      </c>
    </row>
    <row r="2843" spans="1:1">
      <c r="A2843" t="s">
        <v>30253</v>
      </c>
    </row>
    <row r="2844" spans="1:1">
      <c r="A2844" t="s">
        <v>26523</v>
      </c>
    </row>
    <row r="2845" spans="1:1">
      <c r="A2845" t="s">
        <v>30815</v>
      </c>
    </row>
    <row r="2846" spans="1:1">
      <c r="A2846" t="s">
        <v>26404</v>
      </c>
    </row>
    <row r="2847" spans="1:1">
      <c r="A2847" t="s">
        <v>30258</v>
      </c>
    </row>
    <row r="2848" spans="1:1">
      <c r="A2848" t="s">
        <v>26747</v>
      </c>
    </row>
    <row r="2849" spans="1:1">
      <c r="A2849" t="s">
        <v>26434</v>
      </c>
    </row>
    <row r="2850" spans="1:1">
      <c r="A2850" t="s">
        <v>26404</v>
      </c>
    </row>
    <row r="2851" spans="1:1">
      <c r="A2851" t="s">
        <v>30707</v>
      </c>
    </row>
    <row r="2852" spans="1:1">
      <c r="A2852" t="s">
        <v>26440</v>
      </c>
    </row>
    <row r="2853" spans="1:1">
      <c r="A2853" t="s">
        <v>26395</v>
      </c>
    </row>
    <row r="2854" spans="1:1">
      <c r="A2854" t="s">
        <v>30836</v>
      </c>
    </row>
    <row r="2855" spans="1:1">
      <c r="A2855" t="s">
        <v>30837</v>
      </c>
    </row>
    <row r="2856" spans="1:1">
      <c r="A2856" t="s">
        <v>26519</v>
      </c>
    </row>
    <row r="2857" spans="1:1">
      <c r="A2857" t="s">
        <v>26469</v>
      </c>
    </row>
    <row r="2858" spans="1:1">
      <c r="A2858" t="s">
        <v>26469</v>
      </c>
    </row>
    <row r="2859" spans="1:1">
      <c r="A2859" t="s">
        <v>26469</v>
      </c>
    </row>
    <row r="2860" spans="1:1">
      <c r="A2860" t="s">
        <v>26404</v>
      </c>
    </row>
    <row r="2861" spans="1:1">
      <c r="A2861" t="s">
        <v>30838</v>
      </c>
    </row>
    <row r="2862" spans="1:1">
      <c r="A2862" t="s">
        <v>26730</v>
      </c>
    </row>
    <row r="2863" spans="1:1">
      <c r="A2863" t="s">
        <v>26469</v>
      </c>
    </row>
    <row r="2864" spans="1:1">
      <c r="A2864" t="s">
        <v>26469</v>
      </c>
    </row>
    <row r="2865" spans="1:1">
      <c r="A2865" t="s">
        <v>26434</v>
      </c>
    </row>
    <row r="2866" spans="1:1">
      <c r="A2866" t="s">
        <v>30839</v>
      </c>
    </row>
    <row r="2867" spans="1:1">
      <c r="A2867" t="s">
        <v>26469</v>
      </c>
    </row>
    <row r="2868" spans="1:1">
      <c r="A2868" t="s">
        <v>26469</v>
      </c>
    </row>
    <row r="2869" spans="1:1">
      <c r="A2869" t="s">
        <v>26469</v>
      </c>
    </row>
    <row r="2870" spans="1:1">
      <c r="A2870" t="s">
        <v>26404</v>
      </c>
    </row>
    <row r="2871" spans="1:1">
      <c r="A2871" t="s">
        <v>26541</v>
      </c>
    </row>
    <row r="2872" spans="1:1">
      <c r="A2872" t="s">
        <v>30840</v>
      </c>
    </row>
    <row r="2873" spans="1:1">
      <c r="A2873" t="s">
        <v>26400</v>
      </c>
    </row>
    <row r="2874" spans="1:1">
      <c r="A2874" t="s">
        <v>30841</v>
      </c>
    </row>
    <row r="2875" spans="1:1">
      <c r="A2875" t="s">
        <v>26394</v>
      </c>
    </row>
    <row r="2876" spans="1:1">
      <c r="A2876" t="s">
        <v>30252</v>
      </c>
    </row>
    <row r="2877" spans="1:1">
      <c r="A2877" t="s">
        <v>30842</v>
      </c>
    </row>
    <row r="2878" spans="1:1">
      <c r="A2878" t="s">
        <v>26469</v>
      </c>
    </row>
    <row r="2879" spans="1:1">
      <c r="A2879" t="s">
        <v>30843</v>
      </c>
    </row>
    <row r="2880" spans="1:1">
      <c r="A2880" t="s">
        <v>30844</v>
      </c>
    </row>
    <row r="2881" spans="1:1">
      <c r="A2881" t="s">
        <v>26512</v>
      </c>
    </row>
    <row r="2882" spans="1:1">
      <c r="A2882" t="s">
        <v>26404</v>
      </c>
    </row>
    <row r="2883" spans="1:1">
      <c r="A2883" t="s">
        <v>30258</v>
      </c>
    </row>
    <row r="2884" spans="1:1">
      <c r="A2884" t="s">
        <v>30845</v>
      </c>
    </row>
    <row r="2885" spans="1:1">
      <c r="A2885" t="s">
        <v>26733</v>
      </c>
    </row>
    <row r="2886" spans="1:1">
      <c r="A2886" t="s">
        <v>26523</v>
      </c>
    </row>
    <row r="2887" spans="1:1">
      <c r="A2887" t="s">
        <v>26404</v>
      </c>
    </row>
    <row r="2888" spans="1:1">
      <c r="A2888" t="s">
        <v>30245</v>
      </c>
    </row>
    <row r="2889" spans="1:1">
      <c r="A2889" t="s">
        <v>26523</v>
      </c>
    </row>
    <row r="2890" spans="1:1">
      <c r="A2890" t="s">
        <v>30845</v>
      </c>
    </row>
    <row r="2891" spans="1:1">
      <c r="A2891" t="s">
        <v>26395</v>
      </c>
    </row>
    <row r="2892" spans="1:1">
      <c r="A2892" t="s">
        <v>30846</v>
      </c>
    </row>
    <row r="2893" spans="1:1">
      <c r="A2893" t="s">
        <v>30837</v>
      </c>
    </row>
    <row r="2894" spans="1:1">
      <c r="A2894" t="s">
        <v>26519</v>
      </c>
    </row>
    <row r="2895" spans="1:1">
      <c r="A2895" t="s">
        <v>26469</v>
      </c>
    </row>
    <row r="2896" spans="1:1">
      <c r="A2896" t="s">
        <v>26469</v>
      </c>
    </row>
    <row r="2897" spans="1:1">
      <c r="A2897" t="s">
        <v>26469</v>
      </c>
    </row>
    <row r="2898" spans="1:1">
      <c r="A2898" t="s">
        <v>26404</v>
      </c>
    </row>
    <row r="2899" spans="1:1">
      <c r="A2899" t="s">
        <v>30838</v>
      </c>
    </row>
    <row r="2900" spans="1:1">
      <c r="A2900" t="s">
        <v>26730</v>
      </c>
    </row>
    <row r="2901" spans="1:1">
      <c r="A2901" t="s">
        <v>26469</v>
      </c>
    </row>
    <row r="2902" spans="1:1">
      <c r="A2902" t="s">
        <v>26469</v>
      </c>
    </row>
    <row r="2903" spans="1:1">
      <c r="A2903" t="s">
        <v>26434</v>
      </c>
    </row>
    <row r="2904" spans="1:1">
      <c r="A2904" t="s">
        <v>30847</v>
      </c>
    </row>
    <row r="2905" spans="1:1">
      <c r="A2905" t="s">
        <v>26469</v>
      </c>
    </row>
    <row r="2906" spans="1:1">
      <c r="A2906" t="s">
        <v>26469</v>
      </c>
    </row>
    <row r="2907" spans="1:1">
      <c r="A2907" t="s">
        <v>26469</v>
      </c>
    </row>
    <row r="2908" spans="1:1">
      <c r="A2908" t="s">
        <v>26404</v>
      </c>
    </row>
    <row r="2909" spans="1:1">
      <c r="A2909" t="s">
        <v>30848</v>
      </c>
    </row>
    <row r="2910" spans="1:1">
      <c r="A2910" t="s">
        <v>26400</v>
      </c>
    </row>
    <row r="2911" spans="1:1">
      <c r="A2911" t="s">
        <v>30849</v>
      </c>
    </row>
    <row r="2912" spans="1:1">
      <c r="A2912" t="s">
        <v>26747</v>
      </c>
    </row>
    <row r="2913" spans="1:1">
      <c r="A2913" t="s">
        <v>26394</v>
      </c>
    </row>
    <row r="2914" spans="1:1">
      <c r="A2914" t="s">
        <v>30252</v>
      </c>
    </row>
    <row r="2915" spans="1:1">
      <c r="A2915" t="s">
        <v>30843</v>
      </c>
    </row>
    <row r="2916" spans="1:1">
      <c r="A2916" t="s">
        <v>26469</v>
      </c>
    </row>
    <row r="2917" spans="1:1">
      <c r="A2917" t="s">
        <v>30842</v>
      </c>
    </row>
    <row r="2918" spans="1:1">
      <c r="A2918" t="s">
        <v>30844</v>
      </c>
    </row>
    <row r="2919" spans="1:1">
      <c r="A2919" t="s">
        <v>26512</v>
      </c>
    </row>
    <row r="2920" spans="1:1">
      <c r="A2920" t="s">
        <v>26404</v>
      </c>
    </row>
    <row r="2921" spans="1:1">
      <c r="A2921" t="s">
        <v>30258</v>
      </c>
    </row>
    <row r="2922" spans="1:1">
      <c r="A2922" t="s">
        <v>26733</v>
      </c>
    </row>
    <row r="2923" spans="1:1">
      <c r="A2923" t="s">
        <v>26523</v>
      </c>
    </row>
    <row r="2924" spans="1:1">
      <c r="A2924" t="s">
        <v>30850</v>
      </c>
    </row>
    <row r="2925" spans="1:1">
      <c r="A2925" t="s">
        <v>26404</v>
      </c>
    </row>
    <row r="2926" spans="1:1">
      <c r="A2926" t="s">
        <v>30245</v>
      </c>
    </row>
    <row r="2927" spans="1:1">
      <c r="A2927" t="s">
        <v>26523</v>
      </c>
    </row>
    <row r="2928" spans="1:1">
      <c r="A2928" t="s">
        <v>30850</v>
      </c>
    </row>
    <row r="2929" spans="1:1">
      <c r="A2929" t="s">
        <v>26395</v>
      </c>
    </row>
    <row r="2930" spans="1:1">
      <c r="A2930" t="s">
        <v>30851</v>
      </c>
    </row>
    <row r="2931" spans="1:1">
      <c r="A2931" t="s">
        <v>30828</v>
      </c>
    </row>
    <row r="2932" spans="1:1">
      <c r="A2932" t="s">
        <v>26512</v>
      </c>
    </row>
    <row r="2933" spans="1:1">
      <c r="A2933" t="s">
        <v>30852</v>
      </c>
    </row>
    <row r="2934" spans="1:1">
      <c r="A2934" t="s">
        <v>26523</v>
      </c>
    </row>
    <row r="2935" spans="1:1">
      <c r="A2935" t="s">
        <v>26404</v>
      </c>
    </row>
    <row r="2936" spans="1:1">
      <c r="A2936" t="s">
        <v>30403</v>
      </c>
    </row>
    <row r="2937" spans="1:1">
      <c r="A2937" t="s">
        <v>26802</v>
      </c>
    </row>
    <row r="2938" spans="1:1">
      <c r="A2938" t="s">
        <v>26406</v>
      </c>
    </row>
    <row r="2939" spans="1:1">
      <c r="A2939" t="s">
        <v>30853</v>
      </c>
    </row>
    <row r="2940" spans="1:1">
      <c r="A2940" t="s">
        <v>26400</v>
      </c>
    </row>
    <row r="2941" spans="1:1">
      <c r="A2941" t="s">
        <v>26406</v>
      </c>
    </row>
    <row r="2942" spans="1:1">
      <c r="A2942" t="s">
        <v>30853</v>
      </c>
    </row>
    <row r="2943" spans="1:1">
      <c r="A2943" t="s">
        <v>26400</v>
      </c>
    </row>
    <row r="2944" spans="1:1">
      <c r="A2944" t="s">
        <v>26406</v>
      </c>
    </row>
    <row r="2945" spans="1:1">
      <c r="A2945" t="s">
        <v>30853</v>
      </c>
    </row>
    <row r="2946" spans="1:1">
      <c r="A2946" t="s">
        <v>26519</v>
      </c>
    </row>
    <row r="2947" spans="1:1">
      <c r="A2947" t="s">
        <v>26404</v>
      </c>
    </row>
    <row r="2948" spans="1:1">
      <c r="A2948" t="s">
        <v>26804</v>
      </c>
    </row>
    <row r="2949" spans="1:1">
      <c r="A2949" t="s">
        <v>26541</v>
      </c>
    </row>
    <row r="2950" spans="1:1">
      <c r="A2950" t="s">
        <v>30840</v>
      </c>
    </row>
    <row r="2951" spans="1:1">
      <c r="A2951" t="s">
        <v>26404</v>
      </c>
    </row>
    <row r="2952" spans="1:1">
      <c r="A2952" t="s">
        <v>26805</v>
      </c>
    </row>
    <row r="2953" spans="1:1">
      <c r="A2953" t="s">
        <v>26541</v>
      </c>
    </row>
    <row r="2954" spans="1:1">
      <c r="A2954" t="s">
        <v>30854</v>
      </c>
    </row>
    <row r="2955" spans="1:1">
      <c r="A2955" t="s">
        <v>26404</v>
      </c>
    </row>
    <row r="2956" spans="1:1">
      <c r="A2956" t="s">
        <v>26806</v>
      </c>
    </row>
    <row r="2957" spans="1:1">
      <c r="A2957" t="s">
        <v>26541</v>
      </c>
    </row>
    <row r="2958" spans="1:1">
      <c r="A2958" t="s">
        <v>30855</v>
      </c>
    </row>
    <row r="2959" spans="1:1">
      <c r="A2959" t="s">
        <v>26404</v>
      </c>
    </row>
    <row r="2960" spans="1:1">
      <c r="A2960" t="s">
        <v>26808</v>
      </c>
    </row>
    <row r="2961" spans="1:1">
      <c r="A2961" t="s">
        <v>26541</v>
      </c>
    </row>
    <row r="2962" spans="1:1">
      <c r="A2962" t="s">
        <v>30856</v>
      </c>
    </row>
    <row r="2963" spans="1:1">
      <c r="A2963" t="s">
        <v>26404</v>
      </c>
    </row>
    <row r="2964" spans="1:1">
      <c r="A2964" t="s">
        <v>26810</v>
      </c>
    </row>
    <row r="2965" spans="1:1">
      <c r="A2965" t="s">
        <v>26541</v>
      </c>
    </row>
    <row r="2966" spans="1:1">
      <c r="A2966" t="s">
        <v>30857</v>
      </c>
    </row>
    <row r="2967" spans="1:1">
      <c r="A2967" t="s">
        <v>26404</v>
      </c>
    </row>
    <row r="2968" spans="1:1">
      <c r="A2968" t="s">
        <v>26812</v>
      </c>
    </row>
    <row r="2969" spans="1:1">
      <c r="A2969" t="s">
        <v>26541</v>
      </c>
    </row>
    <row r="2970" spans="1:1">
      <c r="A2970" t="s">
        <v>30858</v>
      </c>
    </row>
    <row r="2971" spans="1:1">
      <c r="A2971" t="s">
        <v>26404</v>
      </c>
    </row>
    <row r="2972" spans="1:1">
      <c r="A2972" t="s">
        <v>26814</v>
      </c>
    </row>
    <row r="2973" spans="1:1">
      <c r="A2973" t="s">
        <v>26541</v>
      </c>
    </row>
    <row r="2974" spans="1:1">
      <c r="A2974" t="s">
        <v>30859</v>
      </c>
    </row>
    <row r="2975" spans="1:1">
      <c r="A2975" t="s">
        <v>26404</v>
      </c>
    </row>
    <row r="2976" spans="1:1">
      <c r="A2976" t="s">
        <v>26816</v>
      </c>
    </row>
    <row r="2977" spans="1:1">
      <c r="A2977" t="s">
        <v>26541</v>
      </c>
    </row>
    <row r="2978" spans="1:1">
      <c r="A2978" t="s">
        <v>30860</v>
      </c>
    </row>
    <row r="2979" spans="1:1">
      <c r="A2979" t="s">
        <v>26404</v>
      </c>
    </row>
    <row r="2980" spans="1:1">
      <c r="A2980" t="s">
        <v>30243</v>
      </c>
    </row>
    <row r="2981" spans="1:1">
      <c r="A2981" t="s">
        <v>26394</v>
      </c>
    </row>
    <row r="2982" spans="1:1">
      <c r="A2982" t="s">
        <v>30252</v>
      </c>
    </row>
    <row r="2983" spans="1:1">
      <c r="A2983" t="s">
        <v>26469</v>
      </c>
    </row>
    <row r="2984" spans="1:1">
      <c r="A2984" t="s">
        <v>26404</v>
      </c>
    </row>
    <row r="2985" spans="1:1">
      <c r="A2985" t="s">
        <v>30711</v>
      </c>
    </row>
    <row r="2986" spans="1:1">
      <c r="A2986" t="s">
        <v>26804</v>
      </c>
    </row>
    <row r="2987" spans="1:1">
      <c r="A2987" t="s">
        <v>26523</v>
      </c>
    </row>
    <row r="2988" spans="1:1">
      <c r="A2988" t="s">
        <v>30852</v>
      </c>
    </row>
    <row r="2989" spans="1:1">
      <c r="A2989" t="s">
        <v>26404</v>
      </c>
    </row>
    <row r="2990" spans="1:1">
      <c r="A2990" t="s">
        <v>30861</v>
      </c>
    </row>
    <row r="2991" spans="1:1">
      <c r="A2991" t="s">
        <v>26805</v>
      </c>
    </row>
    <row r="2992" spans="1:1">
      <c r="A2992" t="s">
        <v>26523</v>
      </c>
    </row>
    <row r="2993" spans="1:1">
      <c r="A2993" t="s">
        <v>30852</v>
      </c>
    </row>
    <row r="2994" spans="1:1">
      <c r="A2994" t="s">
        <v>26404</v>
      </c>
    </row>
    <row r="2995" spans="1:1">
      <c r="A2995" t="s">
        <v>30737</v>
      </c>
    </row>
    <row r="2996" spans="1:1">
      <c r="A2996" t="s">
        <v>26806</v>
      </c>
    </row>
    <row r="2997" spans="1:1">
      <c r="A2997" t="s">
        <v>26523</v>
      </c>
    </row>
    <row r="2998" spans="1:1">
      <c r="A2998" t="s">
        <v>30852</v>
      </c>
    </row>
    <row r="2999" spans="1:1">
      <c r="A2999" t="s">
        <v>26404</v>
      </c>
    </row>
    <row r="3000" spans="1:1">
      <c r="A3000" t="s">
        <v>30862</v>
      </c>
    </row>
    <row r="3001" spans="1:1">
      <c r="A3001" t="s">
        <v>26808</v>
      </c>
    </row>
    <row r="3002" spans="1:1">
      <c r="A3002" t="s">
        <v>26523</v>
      </c>
    </row>
    <row r="3003" spans="1:1">
      <c r="A3003" t="s">
        <v>30852</v>
      </c>
    </row>
    <row r="3004" spans="1:1">
      <c r="A3004" t="s">
        <v>26404</v>
      </c>
    </row>
    <row r="3005" spans="1:1">
      <c r="A3005" t="s">
        <v>30863</v>
      </c>
    </row>
    <row r="3006" spans="1:1">
      <c r="A3006" t="s">
        <v>26810</v>
      </c>
    </row>
    <row r="3007" spans="1:1">
      <c r="A3007" t="s">
        <v>26523</v>
      </c>
    </row>
    <row r="3008" spans="1:1">
      <c r="A3008" t="s">
        <v>30852</v>
      </c>
    </row>
    <row r="3009" spans="1:1">
      <c r="A3009" t="s">
        <v>26404</v>
      </c>
    </row>
    <row r="3010" spans="1:1">
      <c r="A3010" t="s">
        <v>30864</v>
      </c>
    </row>
    <row r="3011" spans="1:1">
      <c r="A3011" t="s">
        <v>26812</v>
      </c>
    </row>
    <row r="3012" spans="1:1">
      <c r="A3012" t="s">
        <v>26523</v>
      </c>
    </row>
    <row r="3013" spans="1:1">
      <c r="A3013" t="s">
        <v>30852</v>
      </c>
    </row>
    <row r="3014" spans="1:1">
      <c r="A3014" t="s">
        <v>26404</v>
      </c>
    </row>
    <row r="3015" spans="1:1">
      <c r="A3015" t="s">
        <v>30865</v>
      </c>
    </row>
    <row r="3016" spans="1:1">
      <c r="A3016" t="s">
        <v>26814</v>
      </c>
    </row>
    <row r="3017" spans="1:1">
      <c r="A3017" t="s">
        <v>26523</v>
      </c>
    </row>
    <row r="3018" spans="1:1">
      <c r="A3018" t="s">
        <v>30852</v>
      </c>
    </row>
    <row r="3019" spans="1:1">
      <c r="A3019" t="s">
        <v>26404</v>
      </c>
    </row>
    <row r="3020" spans="1:1">
      <c r="A3020" t="s">
        <v>30866</v>
      </c>
    </row>
    <row r="3021" spans="1:1">
      <c r="A3021" t="s">
        <v>26816</v>
      </c>
    </row>
    <row r="3022" spans="1:1">
      <c r="A3022" t="s">
        <v>26523</v>
      </c>
    </row>
    <row r="3023" spans="1:1">
      <c r="A3023" t="s">
        <v>30852</v>
      </c>
    </row>
    <row r="3024" spans="1:1">
      <c r="A3024" t="s">
        <v>26404</v>
      </c>
    </row>
    <row r="3025" spans="1:1">
      <c r="A3025" t="s">
        <v>30245</v>
      </c>
    </row>
    <row r="3026" spans="1:1">
      <c r="A3026" t="s">
        <v>30260</v>
      </c>
    </row>
    <row r="3027" spans="1:1">
      <c r="A3027" t="s">
        <v>26395</v>
      </c>
    </row>
    <row r="3028" spans="1:1">
      <c r="A3028" t="s">
        <v>30867</v>
      </c>
    </row>
    <row r="3029" spans="1:1">
      <c r="A3029" t="s">
        <v>26715</v>
      </c>
    </row>
    <row r="3030" spans="1:1">
      <c r="A3030" t="s">
        <v>26422</v>
      </c>
    </row>
    <row r="3031" spans="1:1">
      <c r="A3031" t="s">
        <v>30868</v>
      </c>
    </row>
    <row r="3032" spans="1:1">
      <c r="A3032" t="s">
        <v>26406</v>
      </c>
    </row>
    <row r="3033" spans="1:1">
      <c r="A3033" t="s">
        <v>30869</v>
      </c>
    </row>
    <row r="3034" spans="1:1">
      <c r="A3034" t="s">
        <v>26503</v>
      </c>
    </row>
    <row r="3035" spans="1:1">
      <c r="A3035" t="s">
        <v>26404</v>
      </c>
    </row>
    <row r="3036" spans="1:1">
      <c r="A3036" t="s">
        <v>26422</v>
      </c>
    </row>
    <row r="3037" spans="1:1">
      <c r="A3037" t="s">
        <v>30870</v>
      </c>
    </row>
    <row r="3038" spans="1:1">
      <c r="A3038" t="s">
        <v>26400</v>
      </c>
    </row>
    <row r="3039" spans="1:1">
      <c r="A3039" t="s">
        <v>30871</v>
      </c>
    </row>
    <row r="3040" spans="1:1">
      <c r="A3040" t="s">
        <v>26404</v>
      </c>
    </row>
    <row r="3041" spans="1:1">
      <c r="A3041" t="s">
        <v>30872</v>
      </c>
    </row>
    <row r="3042" spans="1:1">
      <c r="A3042" t="s">
        <v>26400</v>
      </c>
    </row>
    <row r="3043" spans="1:1">
      <c r="A3043" t="s">
        <v>30873</v>
      </c>
    </row>
    <row r="3044" spans="1:1">
      <c r="A3044" t="s">
        <v>26394</v>
      </c>
    </row>
    <row r="3045" spans="1:1">
      <c r="A3045" t="s">
        <v>30252</v>
      </c>
    </row>
    <row r="3046" spans="1:1">
      <c r="A3046" t="s">
        <v>26469</v>
      </c>
    </row>
    <row r="3047" spans="1:1">
      <c r="A3047" t="s">
        <v>26404</v>
      </c>
    </row>
    <row r="3048" spans="1:1">
      <c r="A3048" t="s">
        <v>30245</v>
      </c>
    </row>
    <row r="3049" spans="1:1">
      <c r="A3049" t="s">
        <v>30825</v>
      </c>
    </row>
    <row r="3050" spans="1:1">
      <c r="A3050" t="s">
        <v>26395</v>
      </c>
    </row>
    <row r="3051" spans="1:1">
      <c r="A3051" t="s">
        <v>30874</v>
      </c>
    </row>
    <row r="3052" spans="1:1">
      <c r="A3052" t="s">
        <v>26830</v>
      </c>
    </row>
    <row r="3053" spans="1:1">
      <c r="A3053" t="s">
        <v>30875</v>
      </c>
    </row>
    <row r="3054" spans="1:1">
      <c r="A3054" t="s">
        <v>30876</v>
      </c>
    </row>
    <row r="3055" spans="1:1">
      <c r="A3055" t="s">
        <v>26512</v>
      </c>
    </row>
    <row r="3056" spans="1:1">
      <c r="A3056" t="s">
        <v>26404</v>
      </c>
    </row>
    <row r="3057" spans="1:1">
      <c r="A3057" t="s">
        <v>26715</v>
      </c>
    </row>
    <row r="3058" spans="1:1">
      <c r="A3058" t="s">
        <v>26422</v>
      </c>
    </row>
    <row r="3059" spans="1:1">
      <c r="A3059" t="s">
        <v>30868</v>
      </c>
    </row>
    <row r="3060" spans="1:1">
      <c r="A3060" t="s">
        <v>26406</v>
      </c>
    </row>
    <row r="3061" spans="1:1">
      <c r="A3061" t="s">
        <v>30588</v>
      </c>
    </row>
    <row r="3062" spans="1:1">
      <c r="A3062" t="s">
        <v>26503</v>
      </c>
    </row>
    <row r="3063" spans="1:1">
      <c r="A3063" t="s">
        <v>26404</v>
      </c>
    </row>
    <row r="3064" spans="1:1">
      <c r="A3064" t="s">
        <v>26833</v>
      </c>
    </row>
    <row r="3065" spans="1:1">
      <c r="A3065" t="s">
        <v>30877</v>
      </c>
    </row>
    <row r="3066" spans="1:1">
      <c r="A3066" t="s">
        <v>26404</v>
      </c>
    </row>
    <row r="3067" spans="1:1">
      <c r="A3067" t="s">
        <v>30878</v>
      </c>
    </row>
    <row r="3068" spans="1:1">
      <c r="A3068" t="s">
        <v>26400</v>
      </c>
    </row>
    <row r="3069" spans="1:1">
      <c r="A3069" t="s">
        <v>30879</v>
      </c>
    </row>
    <row r="3070" spans="1:1">
      <c r="A3070" t="s">
        <v>26400</v>
      </c>
    </row>
    <row r="3071" spans="1:1">
      <c r="A3071" t="s">
        <v>30880</v>
      </c>
    </row>
    <row r="3072" spans="1:1">
      <c r="A3072" t="s">
        <v>26400</v>
      </c>
    </row>
    <row r="3073" spans="1:1">
      <c r="A3073" t="s">
        <v>30880</v>
      </c>
    </row>
    <row r="3074" spans="1:1">
      <c r="A3074" t="s">
        <v>26394</v>
      </c>
    </row>
    <row r="3075" spans="1:1">
      <c r="A3075" t="s">
        <v>30252</v>
      </c>
    </row>
    <row r="3076" spans="1:1">
      <c r="A3076" t="s">
        <v>26469</v>
      </c>
    </row>
    <row r="3077" spans="1:1">
      <c r="A3077" t="s">
        <v>26404</v>
      </c>
    </row>
    <row r="3078" spans="1:1">
      <c r="A3078" t="s">
        <v>30245</v>
      </c>
    </row>
    <row r="3079" spans="1:1">
      <c r="A3079" t="s">
        <v>30825</v>
      </c>
    </row>
    <row r="3080" spans="1:1">
      <c r="A3080" t="s">
        <v>26395</v>
      </c>
    </row>
    <row r="3081" spans="1:1">
      <c r="A3081" t="s">
        <v>30881</v>
      </c>
    </row>
    <row r="3082" spans="1:1">
      <c r="A3082" t="s">
        <v>30785</v>
      </c>
    </row>
    <row r="3083" spans="1:1">
      <c r="A3083" t="s">
        <v>26745</v>
      </c>
    </row>
    <row r="3084" spans="1:1">
      <c r="A3084" t="s">
        <v>26838</v>
      </c>
    </row>
    <row r="3085" spans="1:1">
      <c r="A3085" t="s">
        <v>30882</v>
      </c>
    </row>
    <row r="3086" spans="1:1">
      <c r="A3086" t="s">
        <v>26404</v>
      </c>
    </row>
    <row r="3087" spans="1:1">
      <c r="A3087" t="s">
        <v>26715</v>
      </c>
    </row>
    <row r="3088" spans="1:1">
      <c r="A3088" t="s">
        <v>26422</v>
      </c>
    </row>
    <row r="3089" spans="1:1">
      <c r="A3089" t="s">
        <v>26406</v>
      </c>
    </row>
    <row r="3090" spans="1:1">
      <c r="A3090" t="s">
        <v>30588</v>
      </c>
    </row>
    <row r="3091" spans="1:1">
      <c r="A3091" t="s">
        <v>26503</v>
      </c>
    </row>
    <row r="3092" spans="1:1">
      <c r="A3092" t="s">
        <v>26404</v>
      </c>
    </row>
    <row r="3093" spans="1:1">
      <c r="A3093" t="s">
        <v>26840</v>
      </c>
    </row>
    <row r="3094" spans="1:1">
      <c r="A3094" t="s">
        <v>26512</v>
      </c>
    </row>
    <row r="3095" spans="1:1">
      <c r="A3095" t="s">
        <v>26841</v>
      </c>
    </row>
    <row r="3096" spans="1:1">
      <c r="A3096" t="s">
        <v>30883</v>
      </c>
    </row>
    <row r="3097" spans="1:1">
      <c r="A3097" t="s">
        <v>26404</v>
      </c>
    </row>
    <row r="3098" spans="1:1">
      <c r="A3098" t="s">
        <v>30884</v>
      </c>
    </row>
    <row r="3099" spans="1:1">
      <c r="A3099" t="s">
        <v>26400</v>
      </c>
    </row>
    <row r="3100" spans="1:1">
      <c r="A3100" t="s">
        <v>30885</v>
      </c>
    </row>
    <row r="3101" spans="1:1">
      <c r="A3101" t="s">
        <v>26394</v>
      </c>
    </row>
    <row r="3102" spans="1:1">
      <c r="A3102" t="s">
        <v>30737</v>
      </c>
    </row>
    <row r="3103" spans="1:1">
      <c r="A3103" t="s">
        <v>30821</v>
      </c>
    </row>
    <row r="3104" spans="1:1">
      <c r="A3104" t="s">
        <v>26844</v>
      </c>
    </row>
    <row r="3105" spans="1:1">
      <c r="A3105" t="s">
        <v>26845</v>
      </c>
    </row>
    <row r="3106" spans="1:1">
      <c r="A3106" t="s">
        <v>26519</v>
      </c>
    </row>
    <row r="3107" spans="1:1">
      <c r="A3107" t="s">
        <v>26449</v>
      </c>
    </row>
    <row r="3108" spans="1:1">
      <c r="A3108" t="s">
        <v>30635</v>
      </c>
    </row>
    <row r="3109" spans="1:1">
      <c r="A3109" t="s">
        <v>26404</v>
      </c>
    </row>
    <row r="3110" spans="1:1">
      <c r="A3110" t="s">
        <v>30737</v>
      </c>
    </row>
    <row r="3111" spans="1:1">
      <c r="A3111" t="s">
        <v>30886</v>
      </c>
    </row>
    <row r="3112" spans="1:1">
      <c r="A3112" t="s">
        <v>26523</v>
      </c>
    </row>
    <row r="3113" spans="1:1">
      <c r="A3113" t="s">
        <v>26847</v>
      </c>
    </row>
    <row r="3114" spans="1:1">
      <c r="A3114" t="s">
        <v>26404</v>
      </c>
    </row>
    <row r="3115" spans="1:1">
      <c r="A3115" t="s">
        <v>30737</v>
      </c>
    </row>
    <row r="3116" spans="1:1">
      <c r="A3116" t="s">
        <v>30887</v>
      </c>
    </row>
    <row r="3117" spans="1:1">
      <c r="A3117" t="s">
        <v>26523</v>
      </c>
    </row>
    <row r="3118" spans="1:1">
      <c r="A3118" t="s">
        <v>26849</v>
      </c>
    </row>
    <row r="3119" spans="1:1">
      <c r="A3119" t="s">
        <v>26404</v>
      </c>
    </row>
    <row r="3120" spans="1:1">
      <c r="A3120" t="s">
        <v>30245</v>
      </c>
    </row>
    <row r="3121" spans="1:1">
      <c r="A3121" t="s">
        <v>26743</v>
      </c>
    </row>
    <row r="3122" spans="1:1">
      <c r="A3122" t="s">
        <v>30815</v>
      </c>
    </row>
    <row r="3123" spans="1:1">
      <c r="A3123" t="s">
        <v>26395</v>
      </c>
    </row>
    <row r="3124" spans="1:1">
      <c r="A3124" t="s">
        <v>30888</v>
      </c>
    </row>
    <row r="3125" spans="1:1">
      <c r="A3125" t="s">
        <v>30329</v>
      </c>
    </row>
    <row r="3126" spans="1:1">
      <c r="A3126" t="s">
        <v>26462</v>
      </c>
    </row>
    <row r="3127" spans="1:1">
      <c r="A3127" t="s">
        <v>26850</v>
      </c>
    </row>
    <row r="3128" spans="1:1">
      <c r="A3128" t="s">
        <v>30889</v>
      </c>
    </row>
    <row r="3129" spans="1:1">
      <c r="A3129" t="s">
        <v>26404</v>
      </c>
    </row>
    <row r="3130" spans="1:1">
      <c r="A3130" t="s">
        <v>26715</v>
      </c>
    </row>
    <row r="3131" spans="1:1">
      <c r="A3131" t="s">
        <v>26422</v>
      </c>
    </row>
    <row r="3132" spans="1:1">
      <c r="A3132" t="s">
        <v>26406</v>
      </c>
    </row>
    <row r="3133" spans="1:1">
      <c r="A3133" t="s">
        <v>30588</v>
      </c>
    </row>
    <row r="3134" spans="1:1">
      <c r="A3134" t="s">
        <v>26503</v>
      </c>
    </row>
    <row r="3135" spans="1:1">
      <c r="A3135" t="s">
        <v>26404</v>
      </c>
    </row>
    <row r="3136" spans="1:1">
      <c r="A3136" t="s">
        <v>26840</v>
      </c>
    </row>
    <row r="3137" spans="1:1">
      <c r="A3137" t="s">
        <v>26512</v>
      </c>
    </row>
    <row r="3138" spans="1:1">
      <c r="A3138" t="s">
        <v>26841</v>
      </c>
    </row>
    <row r="3139" spans="1:1">
      <c r="A3139" t="s">
        <v>30883</v>
      </c>
    </row>
    <row r="3140" spans="1:1">
      <c r="A3140" t="s">
        <v>26404</v>
      </c>
    </row>
    <row r="3141" spans="1:1">
      <c r="A3141" t="s">
        <v>30848</v>
      </c>
    </row>
    <row r="3142" spans="1:1">
      <c r="A3142" t="s">
        <v>26400</v>
      </c>
    </row>
    <row r="3143" spans="1:1">
      <c r="A3143" t="s">
        <v>30890</v>
      </c>
    </row>
    <row r="3144" spans="1:1">
      <c r="A3144" t="s">
        <v>26394</v>
      </c>
    </row>
    <row r="3145" spans="1:1">
      <c r="A3145" t="s">
        <v>30711</v>
      </c>
    </row>
    <row r="3146" spans="1:1">
      <c r="A3146" t="s">
        <v>30833</v>
      </c>
    </row>
    <row r="3147" spans="1:1">
      <c r="A3147" t="s">
        <v>26852</v>
      </c>
    </row>
    <row r="3148" spans="1:1">
      <c r="A3148" t="s">
        <v>26853</v>
      </c>
    </row>
    <row r="3149" spans="1:1">
      <c r="A3149" t="s">
        <v>26749</v>
      </c>
    </row>
    <row r="3150" spans="1:1">
      <c r="A3150" t="s">
        <v>26449</v>
      </c>
    </row>
    <row r="3151" spans="1:1">
      <c r="A3151" t="s">
        <v>30847</v>
      </c>
    </row>
    <row r="3152" spans="1:1">
      <c r="A3152" t="s">
        <v>26404</v>
      </c>
    </row>
    <row r="3153" spans="1:1">
      <c r="A3153" t="s">
        <v>30711</v>
      </c>
    </row>
    <row r="3154" spans="1:1">
      <c r="A3154" t="s">
        <v>30891</v>
      </c>
    </row>
    <row r="3155" spans="1:1">
      <c r="A3155" t="s">
        <v>26747</v>
      </c>
    </row>
    <row r="3156" spans="1:1">
      <c r="A3156" t="s">
        <v>26855</v>
      </c>
    </row>
    <row r="3157" spans="1:1">
      <c r="A3157" t="s">
        <v>26404</v>
      </c>
    </row>
    <row r="3158" spans="1:1">
      <c r="A3158" t="s">
        <v>30711</v>
      </c>
    </row>
    <row r="3159" spans="1:1">
      <c r="A3159" t="s">
        <v>30892</v>
      </c>
    </row>
    <row r="3160" spans="1:1">
      <c r="A3160" t="s">
        <v>26747</v>
      </c>
    </row>
    <row r="3161" spans="1:1">
      <c r="A3161" t="s">
        <v>26857</v>
      </c>
    </row>
    <row r="3162" spans="1:1">
      <c r="A3162" t="s">
        <v>26404</v>
      </c>
    </row>
    <row r="3163" spans="1:1">
      <c r="A3163" t="s">
        <v>30245</v>
      </c>
    </row>
    <row r="3164" spans="1:1">
      <c r="A3164" t="s">
        <v>26464</v>
      </c>
    </row>
    <row r="3165" spans="1:1">
      <c r="A3165" t="s">
        <v>30815</v>
      </c>
    </row>
    <row r="3166" spans="1:1">
      <c r="A3166" t="s">
        <v>26395</v>
      </c>
    </row>
    <row r="3167" spans="1:1">
      <c r="A3167" t="s">
        <v>30893</v>
      </c>
    </row>
    <row r="3168" spans="1:1">
      <c r="A3168" t="s">
        <v>30243</v>
      </c>
    </row>
    <row r="3169" spans="1:1">
      <c r="A3169" t="s">
        <v>26400</v>
      </c>
    </row>
    <row r="3170" spans="1:1">
      <c r="A3170" t="s">
        <v>30318</v>
      </c>
    </row>
    <row r="3171" spans="1:1">
      <c r="A3171" t="s">
        <v>26394</v>
      </c>
    </row>
    <row r="3172" spans="1:1">
      <c r="A3172" t="s">
        <v>30252</v>
      </c>
    </row>
    <row r="3173" spans="1:1">
      <c r="A3173" t="s">
        <v>26469</v>
      </c>
    </row>
    <row r="3174" spans="1:1">
      <c r="A3174" t="s">
        <v>26404</v>
      </c>
    </row>
    <row r="3175" spans="1:1">
      <c r="A3175" t="s">
        <v>30711</v>
      </c>
    </row>
    <row r="3176" spans="1:1">
      <c r="A3176" t="s">
        <v>26541</v>
      </c>
    </row>
    <row r="3177" spans="1:1">
      <c r="A3177" t="s">
        <v>30894</v>
      </c>
    </row>
    <row r="3178" spans="1:1">
      <c r="A3178" t="s">
        <v>26404</v>
      </c>
    </row>
    <row r="3179" spans="1:1">
      <c r="A3179" t="s">
        <v>30245</v>
      </c>
    </row>
    <row r="3180" spans="1:1">
      <c r="A3180" t="s">
        <v>30815</v>
      </c>
    </row>
    <row r="3181" spans="1:1">
      <c r="A3181" t="s">
        <v>26395</v>
      </c>
    </row>
    <row r="3182" spans="1:1">
      <c r="A3182" t="s">
        <v>30895</v>
      </c>
    </row>
    <row r="3183" spans="1:1">
      <c r="A3183" t="s">
        <v>26509</v>
      </c>
    </row>
    <row r="3184" spans="1:1">
      <c r="A3184" t="s">
        <v>26514</v>
      </c>
    </row>
    <row r="3185" spans="1:1">
      <c r="A3185" t="s">
        <v>30896</v>
      </c>
    </row>
    <row r="3186" spans="1:1">
      <c r="A3186" t="s">
        <v>26406</v>
      </c>
    </row>
    <row r="3187" spans="1:1">
      <c r="A3187" t="s">
        <v>26538</v>
      </c>
    </row>
    <row r="3188" spans="1:1">
      <c r="A3188" t="s">
        <v>26860</v>
      </c>
    </row>
    <row r="3189" spans="1:1">
      <c r="A3189" t="s">
        <v>26861</v>
      </c>
    </row>
    <row r="3190" spans="1:1">
      <c r="A3190" t="s">
        <v>26512</v>
      </c>
    </row>
    <row r="3191" spans="1:1">
      <c r="A3191" t="s">
        <v>26512</v>
      </c>
    </row>
    <row r="3192" spans="1:1">
      <c r="A3192" t="s">
        <v>26512</v>
      </c>
    </row>
    <row r="3193" spans="1:1">
      <c r="A3193" t="s">
        <v>26512</v>
      </c>
    </row>
    <row r="3194" spans="1:1">
      <c r="A3194" t="s">
        <v>26503</v>
      </c>
    </row>
    <row r="3195" spans="1:1">
      <c r="A3195" t="s">
        <v>26404</v>
      </c>
    </row>
    <row r="3196" spans="1:1">
      <c r="A3196" t="s">
        <v>30838</v>
      </c>
    </row>
    <row r="3197" spans="1:1">
      <c r="A3197" t="s">
        <v>26440</v>
      </c>
    </row>
    <row r="3198" spans="1:1">
      <c r="A3198" t="s">
        <v>26730</v>
      </c>
    </row>
    <row r="3199" spans="1:1">
      <c r="A3199" t="s">
        <v>26404</v>
      </c>
    </row>
    <row r="3200" spans="1:1">
      <c r="A3200" t="s">
        <v>26780</v>
      </c>
    </row>
    <row r="3201" spans="1:1">
      <c r="A3201" t="s">
        <v>30897</v>
      </c>
    </row>
    <row r="3202" spans="1:1">
      <c r="A3202" t="s">
        <v>26512</v>
      </c>
    </row>
    <row r="3203" spans="1:1">
      <c r="A3203" t="s">
        <v>30898</v>
      </c>
    </row>
    <row r="3204" spans="1:1">
      <c r="A3204" t="s">
        <v>26404</v>
      </c>
    </row>
    <row r="3205" spans="1:1">
      <c r="A3205" t="s">
        <v>26780</v>
      </c>
    </row>
    <row r="3206" spans="1:1">
      <c r="A3206" t="s">
        <v>30318</v>
      </c>
    </row>
    <row r="3207" spans="1:1">
      <c r="A3207" t="s">
        <v>30243</v>
      </c>
    </row>
    <row r="3208" spans="1:1">
      <c r="A3208" t="s">
        <v>26404</v>
      </c>
    </row>
    <row r="3209" spans="1:1">
      <c r="A3209" t="s">
        <v>30243</v>
      </c>
    </row>
    <row r="3210" spans="1:1">
      <c r="A3210" t="s">
        <v>26394</v>
      </c>
    </row>
    <row r="3211" spans="1:1">
      <c r="A3211" t="s">
        <v>30252</v>
      </c>
    </row>
    <row r="3212" spans="1:1">
      <c r="A3212" t="s">
        <v>26469</v>
      </c>
    </row>
    <row r="3213" spans="1:1">
      <c r="A3213" t="s">
        <v>26404</v>
      </c>
    </row>
    <row r="3214" spans="1:1">
      <c r="A3214" t="s">
        <v>26509</v>
      </c>
    </row>
    <row r="3215" spans="1:1">
      <c r="A3215" t="s">
        <v>26514</v>
      </c>
    </row>
    <row r="3216" spans="1:1">
      <c r="A3216" t="s">
        <v>30899</v>
      </c>
    </row>
    <row r="3217" spans="1:1">
      <c r="A3217" t="s">
        <v>26860</v>
      </c>
    </row>
    <row r="3218" spans="1:1">
      <c r="A3218" t="s">
        <v>26861</v>
      </c>
    </row>
    <row r="3219" spans="1:1">
      <c r="A3219" t="s">
        <v>26512</v>
      </c>
    </row>
    <row r="3220" spans="1:1">
      <c r="A3220" t="s">
        <v>26512</v>
      </c>
    </row>
    <row r="3221" spans="1:1">
      <c r="A3221" t="s">
        <v>26512</v>
      </c>
    </row>
    <row r="3222" spans="1:1">
      <c r="A3222" t="s">
        <v>26512</v>
      </c>
    </row>
    <row r="3223" spans="1:1">
      <c r="A3223" t="s">
        <v>26503</v>
      </c>
    </row>
    <row r="3224" spans="1:1">
      <c r="A3224" t="s">
        <v>26404</v>
      </c>
    </row>
    <row r="3225" spans="1:1">
      <c r="A3225" t="s">
        <v>30258</v>
      </c>
    </row>
    <row r="3226" spans="1:1">
      <c r="A3226" t="s">
        <v>26733</v>
      </c>
    </row>
    <row r="3227" spans="1:1">
      <c r="A3227" t="s">
        <v>26404</v>
      </c>
    </row>
    <row r="3228" spans="1:1">
      <c r="A3228" t="s">
        <v>30711</v>
      </c>
    </row>
    <row r="3229" spans="1:1">
      <c r="A3229" t="s">
        <v>30894</v>
      </c>
    </row>
    <row r="3230" spans="1:1">
      <c r="A3230" t="s">
        <v>26404</v>
      </c>
    </row>
    <row r="3231" spans="1:1">
      <c r="A3231" t="s">
        <v>30245</v>
      </c>
    </row>
    <row r="3232" spans="1:1">
      <c r="A3232" t="s">
        <v>30825</v>
      </c>
    </row>
    <row r="3233" spans="1:1">
      <c r="A3233" t="s">
        <v>26395</v>
      </c>
    </row>
    <row r="3234" spans="1:1">
      <c r="A3234" t="s">
        <v>30900</v>
      </c>
    </row>
    <row r="3235" spans="1:1">
      <c r="A3235" t="s">
        <v>26509</v>
      </c>
    </row>
    <row r="3236" spans="1:1">
      <c r="A3236" t="s">
        <v>26512</v>
      </c>
    </row>
    <row r="3237" spans="1:1">
      <c r="A3237" t="s">
        <v>26865</v>
      </c>
    </row>
    <row r="3238" spans="1:1">
      <c r="A3238" t="s">
        <v>26503</v>
      </c>
    </row>
    <row r="3239" spans="1:1">
      <c r="A3239" t="s">
        <v>26404</v>
      </c>
    </row>
    <row r="3240" spans="1:1">
      <c r="A3240" t="s">
        <v>26394</v>
      </c>
    </row>
    <row r="3241" spans="1:1">
      <c r="A3241" t="s">
        <v>30253</v>
      </c>
    </row>
    <row r="3242" spans="1:1">
      <c r="A3242" t="s">
        <v>30901</v>
      </c>
    </row>
    <row r="3243" spans="1:1">
      <c r="A3243" t="s">
        <v>26745</v>
      </c>
    </row>
    <row r="3244" spans="1:1">
      <c r="A3244" t="s">
        <v>26867</v>
      </c>
    </row>
    <row r="3245" spans="1:1">
      <c r="A3245" t="s">
        <v>26404</v>
      </c>
    </row>
    <row r="3246" spans="1:1">
      <c r="A3246" t="s">
        <v>30253</v>
      </c>
    </row>
    <row r="3247" spans="1:1">
      <c r="A3247" t="s">
        <v>26743</v>
      </c>
    </row>
    <row r="3248" spans="1:1">
      <c r="A3248" t="s">
        <v>26868</v>
      </c>
    </row>
    <row r="3249" spans="1:1">
      <c r="A3249" t="s">
        <v>14843</v>
      </c>
    </row>
    <row r="3250" spans="1:1">
      <c r="A3250" t="s">
        <v>26395</v>
      </c>
    </row>
    <row r="3251" spans="1:1">
      <c r="A3251" t="s">
        <v>30902</v>
      </c>
    </row>
    <row r="3252" spans="1:1">
      <c r="A3252" t="s">
        <v>26869</v>
      </c>
    </row>
    <row r="3253" spans="1:1">
      <c r="A3253" t="s">
        <v>26870</v>
      </c>
    </row>
    <row r="3254" spans="1:1">
      <c r="A3254" t="s">
        <v>26871</v>
      </c>
    </row>
    <row r="3255" spans="1:1">
      <c r="A3255" t="s">
        <v>30903</v>
      </c>
    </row>
    <row r="3256" spans="1:1">
      <c r="A3256" t="s">
        <v>26400</v>
      </c>
    </row>
    <row r="3257" spans="1:1">
      <c r="A3257" t="s">
        <v>30904</v>
      </c>
    </row>
    <row r="3258" spans="1:1">
      <c r="A3258" t="s">
        <v>26400</v>
      </c>
    </row>
    <row r="3259" spans="1:1">
      <c r="A3259" t="s">
        <v>30905</v>
      </c>
    </row>
    <row r="3260" spans="1:1">
      <c r="A3260" t="s">
        <v>26400</v>
      </c>
    </row>
    <row r="3261" spans="1:1">
      <c r="A3261" t="s">
        <v>30906</v>
      </c>
    </row>
    <row r="3262" spans="1:1">
      <c r="A3262" t="s">
        <v>26503</v>
      </c>
    </row>
    <row r="3263" spans="1:1">
      <c r="A3263" t="s">
        <v>26503</v>
      </c>
    </row>
    <row r="3264" spans="1:1">
      <c r="A3264" t="s">
        <v>26404</v>
      </c>
    </row>
    <row r="3265" spans="1:1">
      <c r="A3265" t="s">
        <v>26876</v>
      </c>
    </row>
    <row r="3266" spans="1:1">
      <c r="A3266" t="s">
        <v>26870</v>
      </c>
    </row>
    <row r="3267" spans="1:1">
      <c r="A3267" t="s">
        <v>26877</v>
      </c>
    </row>
    <row r="3268" spans="1:1">
      <c r="A3268" t="s">
        <v>30907</v>
      </c>
    </row>
    <row r="3269" spans="1:1">
      <c r="A3269" t="s">
        <v>26400</v>
      </c>
    </row>
    <row r="3270" spans="1:1">
      <c r="A3270" t="s">
        <v>30907</v>
      </c>
    </row>
    <row r="3271" spans="1:1">
      <c r="A3271" t="s">
        <v>26400</v>
      </c>
    </row>
    <row r="3272" spans="1:1">
      <c r="A3272" t="s">
        <v>26538</v>
      </c>
    </row>
    <row r="3273" spans="1:1">
      <c r="A3273" t="s">
        <v>26538</v>
      </c>
    </row>
    <row r="3274" spans="1:1">
      <c r="A3274" t="s">
        <v>26538</v>
      </c>
    </row>
    <row r="3275" spans="1:1">
      <c r="A3275" t="s">
        <v>26538</v>
      </c>
    </row>
    <row r="3276" spans="1:1">
      <c r="A3276" t="s">
        <v>26406</v>
      </c>
    </row>
    <row r="3277" spans="1:1">
      <c r="A3277" t="s">
        <v>30588</v>
      </c>
    </row>
    <row r="3278" spans="1:1">
      <c r="A3278" t="s">
        <v>26503</v>
      </c>
    </row>
    <row r="3279" spans="1:1">
      <c r="A3279" t="s">
        <v>26503</v>
      </c>
    </row>
    <row r="3280" spans="1:1">
      <c r="A3280" t="s">
        <v>26404</v>
      </c>
    </row>
    <row r="3281" spans="1:1">
      <c r="A3281" t="s">
        <v>26878</v>
      </c>
    </row>
    <row r="3282" spans="1:1">
      <c r="A3282" t="s">
        <v>26870</v>
      </c>
    </row>
    <row r="3283" spans="1:1">
      <c r="A3283" t="s">
        <v>26879</v>
      </c>
    </row>
    <row r="3284" spans="1:1">
      <c r="A3284" t="s">
        <v>30908</v>
      </c>
    </row>
    <row r="3285" spans="1:1">
      <c r="A3285" t="s">
        <v>26400</v>
      </c>
    </row>
    <row r="3286" spans="1:1">
      <c r="A3286" t="s">
        <v>30908</v>
      </c>
    </row>
    <row r="3287" spans="1:1">
      <c r="A3287" t="s">
        <v>26400</v>
      </c>
    </row>
    <row r="3288" spans="1:1">
      <c r="A3288" t="s">
        <v>30909</v>
      </c>
    </row>
    <row r="3289" spans="1:1">
      <c r="A3289" t="s">
        <v>26400</v>
      </c>
    </row>
    <row r="3290" spans="1:1">
      <c r="A3290" t="s">
        <v>26882</v>
      </c>
    </row>
    <row r="3291" spans="1:1">
      <c r="A3291" t="s">
        <v>26883</v>
      </c>
    </row>
    <row r="3292" spans="1:1">
      <c r="A3292" t="s">
        <v>26884</v>
      </c>
    </row>
    <row r="3293" spans="1:1">
      <c r="A3293" t="s">
        <v>30910</v>
      </c>
    </row>
    <row r="3294" spans="1:1">
      <c r="A3294" t="s">
        <v>26503</v>
      </c>
    </row>
    <row r="3295" spans="1:1">
      <c r="A3295" t="s">
        <v>26503</v>
      </c>
    </row>
    <row r="3296" spans="1:1">
      <c r="A3296" t="s">
        <v>26404</v>
      </c>
    </row>
    <row r="3297" spans="1:1">
      <c r="A3297" t="s">
        <v>26886</v>
      </c>
    </row>
    <row r="3298" spans="1:1">
      <c r="A3298" t="s">
        <v>26870</v>
      </c>
    </row>
    <row r="3299" spans="1:1">
      <c r="A3299" t="s">
        <v>26887</v>
      </c>
    </row>
    <row r="3300" spans="1:1">
      <c r="A3300" t="s">
        <v>30911</v>
      </c>
    </row>
    <row r="3301" spans="1:1">
      <c r="A3301" t="s">
        <v>26400</v>
      </c>
    </row>
    <row r="3302" spans="1:1">
      <c r="A3302" t="s">
        <v>30912</v>
      </c>
    </row>
    <row r="3303" spans="1:1">
      <c r="A3303" t="s">
        <v>26400</v>
      </c>
    </row>
    <row r="3304" spans="1:1">
      <c r="A3304" t="s">
        <v>30913</v>
      </c>
    </row>
    <row r="3305" spans="1:1">
      <c r="A3305" t="s">
        <v>26400</v>
      </c>
    </row>
    <row r="3306" spans="1:1">
      <c r="A3306" t="s">
        <v>26891</v>
      </c>
    </row>
    <row r="3307" spans="1:1">
      <c r="A3307" t="s">
        <v>26892</v>
      </c>
    </row>
    <row r="3308" spans="1:1">
      <c r="A3308" t="s">
        <v>26892</v>
      </c>
    </row>
    <row r="3309" spans="1:1">
      <c r="A3309" t="s">
        <v>26892</v>
      </c>
    </row>
    <row r="3310" spans="1:1">
      <c r="A3310" t="s">
        <v>26541</v>
      </c>
    </row>
    <row r="3311" spans="1:1">
      <c r="A3311" t="s">
        <v>30914</v>
      </c>
    </row>
    <row r="3312" spans="1:1">
      <c r="A3312" t="s">
        <v>26503</v>
      </c>
    </row>
    <row r="3313" spans="1:1">
      <c r="A3313" t="s">
        <v>26503</v>
      </c>
    </row>
    <row r="3314" spans="1:1">
      <c r="A3314" t="s">
        <v>26404</v>
      </c>
    </row>
    <row r="3315" spans="1:1">
      <c r="A3315" t="s">
        <v>26756</v>
      </c>
    </row>
    <row r="3316" spans="1:1">
      <c r="A3316" t="s">
        <v>30403</v>
      </c>
    </row>
    <row r="3317" spans="1:1">
      <c r="A3317" t="s">
        <v>26519</v>
      </c>
    </row>
    <row r="3318" spans="1:1">
      <c r="A3318" t="s">
        <v>26730</v>
      </c>
    </row>
    <row r="3319" spans="1:1">
      <c r="A3319" t="s">
        <v>26503</v>
      </c>
    </row>
    <row r="3320" spans="1:1">
      <c r="A3320" t="s">
        <v>26404</v>
      </c>
    </row>
    <row r="3321" spans="1:1">
      <c r="A3321" t="s">
        <v>26756</v>
      </c>
    </row>
    <row r="3322" spans="1:1">
      <c r="A3322" t="s">
        <v>30821</v>
      </c>
    </row>
    <row r="3323" spans="1:1">
      <c r="A3323" t="s">
        <v>26523</v>
      </c>
    </row>
    <row r="3324" spans="1:1">
      <c r="A3324" t="s">
        <v>26730</v>
      </c>
    </row>
    <row r="3325" spans="1:1">
      <c r="A3325" t="s">
        <v>26503</v>
      </c>
    </row>
    <row r="3326" spans="1:1">
      <c r="A3326" t="s">
        <v>26404</v>
      </c>
    </row>
    <row r="3327" spans="1:1">
      <c r="A3327" t="s">
        <v>26756</v>
      </c>
    </row>
    <row r="3328" spans="1:1">
      <c r="A3328" t="s">
        <v>30886</v>
      </c>
    </row>
    <row r="3329" spans="1:1">
      <c r="A3329" t="s">
        <v>26523</v>
      </c>
    </row>
    <row r="3330" spans="1:1">
      <c r="A3330" t="s">
        <v>26730</v>
      </c>
    </row>
    <row r="3331" spans="1:1">
      <c r="A3331" t="s">
        <v>26503</v>
      </c>
    </row>
    <row r="3332" spans="1:1">
      <c r="A3332" t="s">
        <v>26404</v>
      </c>
    </row>
    <row r="3333" spans="1:1">
      <c r="A3333" t="s">
        <v>26756</v>
      </c>
    </row>
    <row r="3334" spans="1:1">
      <c r="A3334" t="s">
        <v>30887</v>
      </c>
    </row>
    <row r="3335" spans="1:1">
      <c r="A3335" t="s">
        <v>26523</v>
      </c>
    </row>
    <row r="3336" spans="1:1">
      <c r="A3336" t="s">
        <v>26730</v>
      </c>
    </row>
    <row r="3337" spans="1:1">
      <c r="A3337" t="s">
        <v>26503</v>
      </c>
    </row>
    <row r="3338" spans="1:1">
      <c r="A3338" t="s">
        <v>26404</v>
      </c>
    </row>
    <row r="3339" spans="1:1">
      <c r="A3339" t="s">
        <v>26894</v>
      </c>
    </row>
    <row r="3340" spans="1:1">
      <c r="A3340" t="s">
        <v>30915</v>
      </c>
    </row>
    <row r="3341" spans="1:1">
      <c r="A3341" t="s">
        <v>26400</v>
      </c>
    </row>
    <row r="3342" spans="1:1">
      <c r="A3342" t="s">
        <v>30916</v>
      </c>
    </row>
    <row r="3343" spans="1:1">
      <c r="A3343" t="s">
        <v>26503</v>
      </c>
    </row>
    <row r="3344" spans="1:1">
      <c r="A3344" t="s">
        <v>26394</v>
      </c>
    </row>
    <row r="3345" spans="1:1">
      <c r="A3345" t="s">
        <v>30252</v>
      </c>
    </row>
    <row r="3346" spans="1:1">
      <c r="A3346" t="s">
        <v>26469</v>
      </c>
    </row>
    <row r="3347" spans="1:1">
      <c r="A3347" t="s">
        <v>26404</v>
      </c>
    </row>
    <row r="3348" spans="1:1">
      <c r="A3348" t="s">
        <v>30245</v>
      </c>
    </row>
    <row r="3349" spans="1:1">
      <c r="A3349" t="s">
        <v>30815</v>
      </c>
    </row>
    <row r="3350" spans="1:1">
      <c r="A3350" t="s">
        <v>26395</v>
      </c>
    </row>
    <row r="3351" spans="1:1">
      <c r="A3351" t="s">
        <v>30917</v>
      </c>
    </row>
    <row r="3352" spans="1:1">
      <c r="A3352" t="s">
        <v>26756</v>
      </c>
    </row>
    <row r="3353" spans="1:1">
      <c r="A3353" t="s">
        <v>30918</v>
      </c>
    </row>
    <row r="3354" spans="1:1">
      <c r="A3354" t="s">
        <v>26469</v>
      </c>
    </row>
    <row r="3355" spans="1:1">
      <c r="A3355" t="s">
        <v>30910</v>
      </c>
    </row>
    <row r="3356" spans="1:1">
      <c r="A3356" t="s">
        <v>26745</v>
      </c>
    </row>
    <row r="3357" spans="1:1">
      <c r="A3357" t="s">
        <v>26404</v>
      </c>
    </row>
    <row r="3358" spans="1:1">
      <c r="A3358" t="s">
        <v>26756</v>
      </c>
    </row>
    <row r="3359" spans="1:1">
      <c r="A3359" t="s">
        <v>30919</v>
      </c>
    </row>
    <row r="3360" spans="1:1">
      <c r="A3360" t="s">
        <v>26884</v>
      </c>
    </row>
    <row r="3361" spans="1:1">
      <c r="A3361" t="s">
        <v>26743</v>
      </c>
    </row>
    <row r="3362" spans="1:1">
      <c r="A3362" t="s">
        <v>26404</v>
      </c>
    </row>
    <row r="3363" spans="1:1">
      <c r="A3363" t="s">
        <v>26756</v>
      </c>
    </row>
    <row r="3364" spans="1:1">
      <c r="A3364" t="s">
        <v>30920</v>
      </c>
    </row>
    <row r="3365" spans="1:1">
      <c r="A3365" t="s">
        <v>26883</v>
      </c>
    </row>
    <row r="3366" spans="1:1">
      <c r="A3366" t="s">
        <v>26743</v>
      </c>
    </row>
    <row r="3367" spans="1:1">
      <c r="A3367" t="s">
        <v>26404</v>
      </c>
    </row>
    <row r="3368" spans="1:1">
      <c r="A3368" t="s">
        <v>26756</v>
      </c>
    </row>
    <row r="3369" spans="1:1">
      <c r="A3369" t="s">
        <v>30785</v>
      </c>
    </row>
    <row r="3370" spans="1:1">
      <c r="A3370" t="s">
        <v>26900</v>
      </c>
    </row>
    <row r="3371" spans="1:1">
      <c r="A3371" t="s">
        <v>26743</v>
      </c>
    </row>
    <row r="3372" spans="1:1">
      <c r="A3372" t="s">
        <v>26404</v>
      </c>
    </row>
    <row r="3373" spans="1:1">
      <c r="A3373" t="s">
        <v>26756</v>
      </c>
    </row>
    <row r="3374" spans="1:1">
      <c r="A3374" t="s">
        <v>30901</v>
      </c>
    </row>
    <row r="3375" spans="1:1">
      <c r="A3375" t="s">
        <v>26901</v>
      </c>
    </row>
    <row r="3376" spans="1:1">
      <c r="A3376" t="s">
        <v>26743</v>
      </c>
    </row>
    <row r="3377" spans="1:1">
      <c r="A3377" t="s">
        <v>26404</v>
      </c>
    </row>
    <row r="3378" spans="1:1">
      <c r="A3378" t="s">
        <v>26756</v>
      </c>
    </row>
    <row r="3379" spans="1:1">
      <c r="A3379" t="s">
        <v>30921</v>
      </c>
    </row>
    <row r="3380" spans="1:1">
      <c r="A3380" t="s">
        <v>26903</v>
      </c>
    </row>
    <row r="3381" spans="1:1">
      <c r="A3381" t="s">
        <v>26743</v>
      </c>
    </row>
    <row r="3382" spans="1:1">
      <c r="A3382" t="s">
        <v>26404</v>
      </c>
    </row>
    <row r="3383" spans="1:1">
      <c r="A3383" t="s">
        <v>26756</v>
      </c>
    </row>
    <row r="3384" spans="1:1">
      <c r="A3384" t="s">
        <v>30922</v>
      </c>
    </row>
    <row r="3385" spans="1:1">
      <c r="A3385" t="s">
        <v>26469</v>
      </c>
    </row>
    <row r="3386" spans="1:1">
      <c r="A3386" t="s">
        <v>26512</v>
      </c>
    </row>
    <row r="3387" spans="1:1">
      <c r="A3387" t="s">
        <v>26905</v>
      </c>
    </row>
    <row r="3388" spans="1:1">
      <c r="A3388" t="s">
        <v>26906</v>
      </c>
    </row>
    <row r="3389" spans="1:1">
      <c r="A3389" t="s">
        <v>26743</v>
      </c>
    </row>
    <row r="3390" spans="1:1">
      <c r="A3390" t="s">
        <v>26404</v>
      </c>
    </row>
    <row r="3391" spans="1:1">
      <c r="A3391" t="s">
        <v>26833</v>
      </c>
    </row>
    <row r="3392" spans="1:1">
      <c r="A3392" t="s">
        <v>30923</v>
      </c>
    </row>
    <row r="3393" spans="1:1">
      <c r="A3393" t="s">
        <v>26404</v>
      </c>
    </row>
    <row r="3394" spans="1:1">
      <c r="A3394" t="s">
        <v>30397</v>
      </c>
    </row>
    <row r="3395" spans="1:1">
      <c r="A3395" t="s">
        <v>26394</v>
      </c>
    </row>
    <row r="3396" spans="1:1">
      <c r="A3396" t="s">
        <v>30252</v>
      </c>
    </row>
    <row r="3397" spans="1:1">
      <c r="A3397" t="s">
        <v>26469</v>
      </c>
    </row>
    <row r="3398" spans="1:1">
      <c r="A3398" t="s">
        <v>26404</v>
      </c>
    </row>
    <row r="3399" spans="1:1">
      <c r="A3399" t="s">
        <v>26395</v>
      </c>
    </row>
    <row r="3400" spans="1:1">
      <c r="A3400" t="s">
        <v>30924</v>
      </c>
    </row>
    <row r="3401" spans="1:1">
      <c r="A3401" t="s">
        <v>26504</v>
      </c>
    </row>
    <row r="3402" spans="1:1">
      <c r="A3402" t="s">
        <v>26512</v>
      </c>
    </row>
    <row r="3403" spans="1:1">
      <c r="A3403" t="s">
        <v>26394</v>
      </c>
    </row>
    <row r="3404" spans="1:1">
      <c r="A3404" t="s">
        <v>26395</v>
      </c>
    </row>
    <row r="3405" spans="1:1">
      <c r="A3405" t="s">
        <v>30925</v>
      </c>
    </row>
    <row r="3406" spans="1:1">
      <c r="A3406" t="s">
        <v>26504</v>
      </c>
    </row>
    <row r="3407" spans="1:1">
      <c r="A3407" t="s">
        <v>26512</v>
      </c>
    </row>
    <row r="3408" spans="1:1">
      <c r="A3408" t="s">
        <v>26394</v>
      </c>
    </row>
    <row r="3409" spans="1:1">
      <c r="A3409" t="s">
        <v>26395</v>
      </c>
    </row>
    <row r="3410" spans="1:1">
      <c r="A3410" t="s">
        <v>30926</v>
      </c>
    </row>
    <row r="3411" spans="1:1">
      <c r="A3411" t="s">
        <v>26715</v>
      </c>
    </row>
    <row r="3412" spans="1:1">
      <c r="A3412" t="s">
        <v>26503</v>
      </c>
    </row>
    <row r="3413" spans="1:1">
      <c r="A3413" t="s">
        <v>30927</v>
      </c>
    </row>
    <row r="3414" spans="1:1">
      <c r="A3414" t="s">
        <v>26469</v>
      </c>
    </row>
    <row r="3415" spans="1:1">
      <c r="A3415" t="s">
        <v>26404</v>
      </c>
    </row>
    <row r="3416" spans="1:1">
      <c r="A3416" t="s">
        <v>30823</v>
      </c>
    </row>
    <row r="3417" spans="1:1">
      <c r="A3417" t="s">
        <v>26512</v>
      </c>
    </row>
    <row r="3418" spans="1:1">
      <c r="A3418" t="s">
        <v>26523</v>
      </c>
    </row>
    <row r="3419" spans="1:1">
      <c r="A3419" t="s">
        <v>30928</v>
      </c>
    </row>
    <row r="3420" spans="1:1">
      <c r="A3420" t="s">
        <v>26519</v>
      </c>
    </row>
    <row r="3421" spans="1:1">
      <c r="A3421" t="s">
        <v>26404</v>
      </c>
    </row>
    <row r="3422" spans="1:1">
      <c r="A3422" t="s">
        <v>30929</v>
      </c>
    </row>
    <row r="3423" spans="1:1">
      <c r="A3423" t="s">
        <v>30930</v>
      </c>
    </row>
    <row r="3424" spans="1:1">
      <c r="A3424" t="s">
        <v>26406</v>
      </c>
    </row>
    <row r="3425" spans="1:1">
      <c r="A3425" t="s">
        <v>30831</v>
      </c>
    </row>
    <row r="3426" spans="1:1">
      <c r="A3426" t="s">
        <v>30839</v>
      </c>
    </row>
    <row r="3427" spans="1:1">
      <c r="A3427" t="s">
        <v>26749</v>
      </c>
    </row>
    <row r="3428" spans="1:1">
      <c r="A3428" t="s">
        <v>26404</v>
      </c>
    </row>
    <row r="3429" spans="1:1">
      <c r="A3429" t="s">
        <v>26911</v>
      </c>
    </row>
    <row r="3430" spans="1:1">
      <c r="A3430" t="s">
        <v>26422</v>
      </c>
    </row>
    <row r="3431" spans="1:1">
      <c r="A3431" t="s">
        <v>30837</v>
      </c>
    </row>
    <row r="3432" spans="1:1">
      <c r="A3432" t="s">
        <v>30927</v>
      </c>
    </row>
    <row r="3433" spans="1:1">
      <c r="A3433" t="s">
        <v>26469</v>
      </c>
    </row>
    <row r="3434" spans="1:1">
      <c r="A3434" t="s">
        <v>26503</v>
      </c>
    </row>
    <row r="3435" spans="1:1">
      <c r="A3435" t="s">
        <v>26404</v>
      </c>
    </row>
    <row r="3436" spans="1:1">
      <c r="A3436" t="s">
        <v>26911</v>
      </c>
    </row>
    <row r="3437" spans="1:1">
      <c r="A3437" t="s">
        <v>26422</v>
      </c>
    </row>
    <row r="3438" spans="1:1">
      <c r="A3438" t="s">
        <v>30832</v>
      </c>
    </row>
    <row r="3439" spans="1:1">
      <c r="A3439" t="s">
        <v>30927</v>
      </c>
    </row>
    <row r="3440" spans="1:1">
      <c r="A3440" t="s">
        <v>26469</v>
      </c>
    </row>
    <row r="3441" spans="1:1">
      <c r="A3441" t="s">
        <v>26503</v>
      </c>
    </row>
    <row r="3442" spans="1:1">
      <c r="A3442" t="s">
        <v>26404</v>
      </c>
    </row>
    <row r="3443" spans="1:1">
      <c r="A3443" t="s">
        <v>26911</v>
      </c>
    </row>
    <row r="3444" spans="1:1">
      <c r="A3444" t="s">
        <v>26422</v>
      </c>
    </row>
    <row r="3445" spans="1:1">
      <c r="A3445" t="s">
        <v>30403</v>
      </c>
    </row>
    <row r="3446" spans="1:1">
      <c r="A3446" t="s">
        <v>30927</v>
      </c>
    </row>
    <row r="3447" spans="1:1">
      <c r="A3447" t="s">
        <v>26469</v>
      </c>
    </row>
    <row r="3448" spans="1:1">
      <c r="A3448" t="s">
        <v>26503</v>
      </c>
    </row>
    <row r="3449" spans="1:1">
      <c r="A3449" t="s">
        <v>26404</v>
      </c>
    </row>
    <row r="3450" spans="1:1">
      <c r="A3450" t="s">
        <v>26911</v>
      </c>
    </row>
    <row r="3451" spans="1:1">
      <c r="A3451" t="s">
        <v>26422</v>
      </c>
    </row>
    <row r="3452" spans="1:1">
      <c r="A3452" t="s">
        <v>30821</v>
      </c>
    </row>
    <row r="3453" spans="1:1">
      <c r="A3453" t="s">
        <v>30927</v>
      </c>
    </row>
    <row r="3454" spans="1:1">
      <c r="A3454" t="s">
        <v>26469</v>
      </c>
    </row>
    <row r="3455" spans="1:1">
      <c r="A3455" t="s">
        <v>26503</v>
      </c>
    </row>
    <row r="3456" spans="1:1">
      <c r="A3456" t="s">
        <v>26404</v>
      </c>
    </row>
    <row r="3457" spans="1:1">
      <c r="A3457" t="s">
        <v>26911</v>
      </c>
    </row>
    <row r="3458" spans="1:1">
      <c r="A3458" t="s">
        <v>26422</v>
      </c>
    </row>
    <row r="3459" spans="1:1">
      <c r="A3459" t="s">
        <v>30886</v>
      </c>
    </row>
    <row r="3460" spans="1:1">
      <c r="A3460" t="s">
        <v>30927</v>
      </c>
    </row>
    <row r="3461" spans="1:1">
      <c r="A3461" t="s">
        <v>26469</v>
      </c>
    </row>
    <row r="3462" spans="1:1">
      <c r="A3462" t="s">
        <v>26503</v>
      </c>
    </row>
    <row r="3463" spans="1:1">
      <c r="A3463" t="s">
        <v>26404</v>
      </c>
    </row>
    <row r="3464" spans="1:1">
      <c r="A3464" t="s">
        <v>30931</v>
      </c>
    </row>
    <row r="3465" spans="1:1">
      <c r="A3465" t="s">
        <v>30932</v>
      </c>
    </row>
    <row r="3466" spans="1:1">
      <c r="A3466" t="s">
        <v>26523</v>
      </c>
    </row>
    <row r="3467" spans="1:1">
      <c r="A3467" t="s">
        <v>26503</v>
      </c>
    </row>
    <row r="3468" spans="1:1">
      <c r="A3468" t="s">
        <v>26404</v>
      </c>
    </row>
    <row r="3469" spans="1:1">
      <c r="A3469" t="s">
        <v>30933</v>
      </c>
    </row>
    <row r="3470" spans="1:1">
      <c r="A3470" t="s">
        <v>26400</v>
      </c>
    </row>
    <row r="3471" spans="1:1">
      <c r="A3471" t="s">
        <v>30934</v>
      </c>
    </row>
    <row r="3472" spans="1:1">
      <c r="A3472" t="s">
        <v>26400</v>
      </c>
    </row>
    <row r="3473" spans="1:1">
      <c r="A3473" t="s">
        <v>30935</v>
      </c>
    </row>
    <row r="3474" spans="1:1">
      <c r="A3474" t="s">
        <v>26503</v>
      </c>
    </row>
    <row r="3475" spans="1:1">
      <c r="A3475" t="s">
        <v>26394</v>
      </c>
    </row>
    <row r="3476" spans="1:1">
      <c r="A3476" t="s">
        <v>30252</v>
      </c>
    </row>
    <row r="3477" spans="1:1">
      <c r="A3477" t="s">
        <v>26469</v>
      </c>
    </row>
    <row r="3478" spans="1:1">
      <c r="A3478" t="s">
        <v>26404</v>
      </c>
    </row>
    <row r="3479" spans="1:1">
      <c r="A3479" t="s">
        <v>30936</v>
      </c>
    </row>
    <row r="3480" spans="1:1">
      <c r="A3480" t="s">
        <v>26449</v>
      </c>
    </row>
    <row r="3481" spans="1:1">
      <c r="A3481" t="s">
        <v>30937</v>
      </c>
    </row>
    <row r="3482" spans="1:1">
      <c r="A3482" t="s">
        <v>26404</v>
      </c>
    </row>
    <row r="3483" spans="1:1">
      <c r="A3483" t="s">
        <v>30245</v>
      </c>
    </row>
    <row r="3484" spans="1:1">
      <c r="A3484" t="s">
        <v>26747</v>
      </c>
    </row>
    <row r="3485" spans="1:1">
      <c r="A3485" t="s">
        <v>30938</v>
      </c>
    </row>
    <row r="3486" spans="1:1">
      <c r="A3486" t="s">
        <v>26395</v>
      </c>
    </row>
    <row r="3487" spans="1:1">
      <c r="A3487" t="s">
        <v>30939</v>
      </c>
    </row>
    <row r="3488" spans="1:1">
      <c r="A3488" t="s">
        <v>26917</v>
      </c>
    </row>
    <row r="3489" spans="1:1">
      <c r="A3489" t="s">
        <v>30940</v>
      </c>
    </row>
    <row r="3490" spans="1:1">
      <c r="A3490" t="s">
        <v>26503</v>
      </c>
    </row>
    <row r="3491" spans="1:1">
      <c r="A3491" t="s">
        <v>26404</v>
      </c>
    </row>
    <row r="3492" spans="1:1">
      <c r="A3492" t="s">
        <v>26642</v>
      </c>
    </row>
    <row r="3493" spans="1:1">
      <c r="A3493" t="s">
        <v>26891</v>
      </c>
    </row>
    <row r="3494" spans="1:1">
      <c r="A3494" t="s">
        <v>26512</v>
      </c>
    </row>
    <row r="3495" spans="1:1">
      <c r="A3495" t="s">
        <v>26512</v>
      </c>
    </row>
    <row r="3496" spans="1:1">
      <c r="A3496" t="s">
        <v>26512</v>
      </c>
    </row>
    <row r="3497" spans="1:1">
      <c r="A3497" t="s">
        <v>26892</v>
      </c>
    </row>
    <row r="3498" spans="1:1">
      <c r="A3498" t="s">
        <v>30941</v>
      </c>
    </row>
    <row r="3499" spans="1:1">
      <c r="A3499" t="s">
        <v>26400</v>
      </c>
    </row>
    <row r="3500" spans="1:1">
      <c r="A3500" t="s">
        <v>26892</v>
      </c>
    </row>
    <row r="3501" spans="1:1">
      <c r="A3501" t="s">
        <v>30941</v>
      </c>
    </row>
    <row r="3502" spans="1:1">
      <c r="A3502" t="s">
        <v>26400</v>
      </c>
    </row>
    <row r="3503" spans="1:1">
      <c r="A3503" t="s">
        <v>26919</v>
      </c>
    </row>
    <row r="3504" spans="1:1">
      <c r="A3504" t="s">
        <v>26541</v>
      </c>
    </row>
    <row r="3505" spans="1:1">
      <c r="A3505" t="s">
        <v>30914</v>
      </c>
    </row>
    <row r="3506" spans="1:1">
      <c r="A3506" t="s">
        <v>26503</v>
      </c>
    </row>
    <row r="3507" spans="1:1">
      <c r="A3507" t="s">
        <v>26503</v>
      </c>
    </row>
    <row r="3508" spans="1:1">
      <c r="A3508" t="s">
        <v>26404</v>
      </c>
    </row>
    <row r="3509" spans="1:1">
      <c r="A3509" t="s">
        <v>30942</v>
      </c>
    </row>
    <row r="3510" spans="1:1">
      <c r="A3510" t="s">
        <v>26541</v>
      </c>
    </row>
    <row r="3511" spans="1:1">
      <c r="A3511" t="s">
        <v>30943</v>
      </c>
    </row>
    <row r="3512" spans="1:1">
      <c r="A3512" t="s">
        <v>26400</v>
      </c>
    </row>
    <row r="3513" spans="1:1">
      <c r="A3513" t="s">
        <v>26541</v>
      </c>
    </row>
    <row r="3514" spans="1:1">
      <c r="A3514" t="s">
        <v>30944</v>
      </c>
    </row>
    <row r="3515" spans="1:1">
      <c r="A3515" t="s">
        <v>26404</v>
      </c>
    </row>
    <row r="3516" spans="1:1">
      <c r="A3516" t="s">
        <v>30945</v>
      </c>
    </row>
    <row r="3517" spans="1:1">
      <c r="A3517" t="s">
        <v>26541</v>
      </c>
    </row>
    <row r="3518" spans="1:1">
      <c r="A3518" t="s">
        <v>30946</v>
      </c>
    </row>
    <row r="3519" spans="1:1">
      <c r="A3519" t="s">
        <v>26400</v>
      </c>
    </row>
    <row r="3520" spans="1:1">
      <c r="A3520" t="s">
        <v>26541</v>
      </c>
    </row>
    <row r="3521" spans="1:1">
      <c r="A3521" t="s">
        <v>30326</v>
      </c>
    </row>
    <row r="3522" spans="1:1">
      <c r="A3522" t="s">
        <v>26400</v>
      </c>
    </row>
    <row r="3523" spans="1:1">
      <c r="A3523" t="s">
        <v>26449</v>
      </c>
    </row>
    <row r="3524" spans="1:1">
      <c r="A3524" t="s">
        <v>30882</v>
      </c>
    </row>
    <row r="3525" spans="1:1">
      <c r="A3525" t="s">
        <v>26400</v>
      </c>
    </row>
    <row r="3526" spans="1:1">
      <c r="A3526" t="s">
        <v>26541</v>
      </c>
    </row>
    <row r="3527" spans="1:1">
      <c r="A3527" t="s">
        <v>30947</v>
      </c>
    </row>
    <row r="3528" spans="1:1">
      <c r="A3528" t="s">
        <v>26503</v>
      </c>
    </row>
    <row r="3529" spans="1:1">
      <c r="A3529" t="s">
        <v>26503</v>
      </c>
    </row>
    <row r="3530" spans="1:1">
      <c r="A3530" t="s">
        <v>26404</v>
      </c>
    </row>
    <row r="3531" spans="1:1">
      <c r="A3531" t="s">
        <v>30948</v>
      </c>
    </row>
    <row r="3532" spans="1:1">
      <c r="A3532" t="s">
        <v>26400</v>
      </c>
    </row>
    <row r="3533" spans="1:1">
      <c r="A3533" t="s">
        <v>30949</v>
      </c>
    </row>
    <row r="3534" spans="1:1">
      <c r="A3534" t="s">
        <v>26394</v>
      </c>
    </row>
    <row r="3535" spans="1:1">
      <c r="A3535" t="s">
        <v>30252</v>
      </c>
    </row>
    <row r="3536" spans="1:1">
      <c r="A3536" t="s">
        <v>26469</v>
      </c>
    </row>
    <row r="3537" spans="1:1">
      <c r="A3537" t="s">
        <v>26404</v>
      </c>
    </row>
    <row r="3538" spans="1:1">
      <c r="A3538" t="s">
        <v>30245</v>
      </c>
    </row>
    <row r="3539" spans="1:1">
      <c r="A3539" t="s">
        <v>26911</v>
      </c>
    </row>
    <row r="3540" spans="1:1">
      <c r="A3540" t="s">
        <v>30942</v>
      </c>
    </row>
    <row r="3541" spans="1:1">
      <c r="A3541" t="s">
        <v>26541</v>
      </c>
    </row>
    <row r="3542" spans="1:1">
      <c r="A3542" t="s">
        <v>30950</v>
      </c>
    </row>
    <row r="3543" spans="1:1">
      <c r="A3543" t="s">
        <v>26404</v>
      </c>
    </row>
    <row r="3544" spans="1:1">
      <c r="A3544" t="s">
        <v>26395</v>
      </c>
    </row>
    <row r="3545" spans="1:1">
      <c r="A3545" t="s">
        <v>30951</v>
      </c>
    </row>
    <row r="3546" spans="1:1">
      <c r="A3546" t="s">
        <v>26715</v>
      </c>
    </row>
    <row r="3547" spans="1:1">
      <c r="A3547" t="s">
        <v>30952</v>
      </c>
    </row>
    <row r="3548" spans="1:1">
      <c r="A3548" t="s">
        <v>26593</v>
      </c>
    </row>
    <row r="3549" spans="1:1">
      <c r="A3549" t="s">
        <v>30430</v>
      </c>
    </row>
    <row r="3550" spans="1:1">
      <c r="A3550" t="s">
        <v>26596</v>
      </c>
    </row>
    <row r="3551" spans="1:1">
      <c r="A3551" t="s">
        <v>30430</v>
      </c>
    </row>
    <row r="3552" spans="1:1">
      <c r="A3552" t="s">
        <v>26599</v>
      </c>
    </row>
    <row r="3553" spans="1:1">
      <c r="A3553" t="s">
        <v>30430</v>
      </c>
    </row>
    <row r="3554" spans="1:1">
      <c r="A3554" t="s">
        <v>26602</v>
      </c>
    </row>
    <row r="3555" spans="1:1">
      <c r="A3555" t="s">
        <v>30430</v>
      </c>
    </row>
    <row r="3556" spans="1:1">
      <c r="A3556" t="s">
        <v>26503</v>
      </c>
    </row>
    <row r="3557" spans="1:1">
      <c r="A3557" t="s">
        <v>26404</v>
      </c>
    </row>
    <row r="3558" spans="1:1">
      <c r="A3558" t="s">
        <v>30953</v>
      </c>
    </row>
    <row r="3559" spans="1:1">
      <c r="A3559" t="s">
        <v>26462</v>
      </c>
    </row>
    <row r="3560" spans="1:1">
      <c r="A3560" t="s">
        <v>30954</v>
      </c>
    </row>
    <row r="3561" spans="1:1">
      <c r="A3561" t="s">
        <v>26404</v>
      </c>
    </row>
    <row r="3562" spans="1:1">
      <c r="A3562" t="s">
        <v>30955</v>
      </c>
    </row>
    <row r="3563" spans="1:1">
      <c r="A3563" t="s">
        <v>26400</v>
      </c>
    </row>
    <row r="3564" spans="1:1">
      <c r="A3564" t="s">
        <v>30956</v>
      </c>
    </row>
    <row r="3565" spans="1:1">
      <c r="A3565" t="s">
        <v>26400</v>
      </c>
    </row>
    <row r="3566" spans="1:1">
      <c r="A3566" t="s">
        <v>30955</v>
      </c>
    </row>
    <row r="3567" spans="1:1">
      <c r="A3567" t="s">
        <v>26394</v>
      </c>
    </row>
    <row r="3568" spans="1:1">
      <c r="A3568" t="s">
        <v>30253</v>
      </c>
    </row>
    <row r="3569" spans="1:1">
      <c r="A3569" t="s">
        <v>30260</v>
      </c>
    </row>
    <row r="3570" spans="1:1">
      <c r="A3570" t="s">
        <v>26464</v>
      </c>
    </row>
    <row r="3571" spans="1:1">
      <c r="A3571" t="s">
        <v>26395</v>
      </c>
    </row>
    <row r="3572" spans="1:1">
      <c r="A3572" t="s">
        <v>30957</v>
      </c>
    </row>
    <row r="3573" spans="1:1">
      <c r="A3573" t="s">
        <v>30958</v>
      </c>
    </row>
    <row r="3574" spans="1:1">
      <c r="A3574" t="s">
        <v>26434</v>
      </c>
    </row>
    <row r="3575" spans="1:1">
      <c r="A3575" t="s">
        <v>14843</v>
      </c>
    </row>
    <row r="3576" spans="1:1">
      <c r="A3576" t="s">
        <v>14843</v>
      </c>
    </row>
    <row r="3577" spans="1:1">
      <c r="A3577" t="s">
        <v>26400</v>
      </c>
    </row>
    <row r="3578" spans="1:1">
      <c r="A3578" t="s">
        <v>26434</v>
      </c>
    </row>
    <row r="3579" spans="1:1">
      <c r="A3579" t="s">
        <v>14843</v>
      </c>
    </row>
    <row r="3580" spans="1:1">
      <c r="A3580" t="s">
        <v>14843</v>
      </c>
    </row>
    <row r="3581" spans="1:1">
      <c r="A3581" t="s">
        <v>26400</v>
      </c>
    </row>
    <row r="3582" spans="1:1">
      <c r="A3582" t="s">
        <v>26434</v>
      </c>
    </row>
    <row r="3583" spans="1:1">
      <c r="A3583" t="s">
        <v>14843</v>
      </c>
    </row>
    <row r="3584" spans="1:1">
      <c r="A3584" t="s">
        <v>14843</v>
      </c>
    </row>
    <row r="3585" spans="1:1">
      <c r="A3585" t="s">
        <v>26400</v>
      </c>
    </row>
    <row r="3586" spans="1:1">
      <c r="A3586" t="s">
        <v>30930</v>
      </c>
    </row>
    <row r="3587" spans="1:1">
      <c r="A3587" t="s">
        <v>26406</v>
      </c>
    </row>
    <row r="3588" spans="1:1">
      <c r="A3588" t="s">
        <v>30656</v>
      </c>
    </row>
    <row r="3589" spans="1:1">
      <c r="A3589" t="s">
        <v>26404</v>
      </c>
    </row>
    <row r="3590" spans="1:1">
      <c r="A3590" t="s">
        <v>26715</v>
      </c>
    </row>
    <row r="3591" spans="1:1">
      <c r="A3591" t="s">
        <v>30959</v>
      </c>
    </row>
    <row r="3592" spans="1:1">
      <c r="A3592" t="s">
        <v>26593</v>
      </c>
    </row>
    <row r="3593" spans="1:1">
      <c r="A3593" t="s">
        <v>14845</v>
      </c>
    </row>
    <row r="3594" spans="1:1">
      <c r="A3594" t="s">
        <v>26934</v>
      </c>
    </row>
    <row r="3595" spans="1:1">
      <c r="A3595" t="s">
        <v>26503</v>
      </c>
    </row>
    <row r="3596" spans="1:1">
      <c r="A3596" t="s">
        <v>26404</v>
      </c>
    </row>
    <row r="3597" spans="1:1">
      <c r="A3597" t="s">
        <v>26715</v>
      </c>
    </row>
    <row r="3598" spans="1:1">
      <c r="A3598" t="s">
        <v>30960</v>
      </c>
    </row>
    <row r="3599" spans="1:1">
      <c r="A3599" t="s">
        <v>26596</v>
      </c>
    </row>
    <row r="3600" spans="1:1">
      <c r="A3600" t="s">
        <v>14845</v>
      </c>
    </row>
    <row r="3601" spans="1:1">
      <c r="A3601" t="s">
        <v>26934</v>
      </c>
    </row>
    <row r="3602" spans="1:1">
      <c r="A3602" t="s">
        <v>26503</v>
      </c>
    </row>
    <row r="3603" spans="1:1">
      <c r="A3603" t="s">
        <v>26404</v>
      </c>
    </row>
    <row r="3604" spans="1:1">
      <c r="A3604" t="s">
        <v>26715</v>
      </c>
    </row>
    <row r="3605" spans="1:1">
      <c r="A3605" t="s">
        <v>30961</v>
      </c>
    </row>
    <row r="3606" spans="1:1">
      <c r="A3606" t="s">
        <v>26599</v>
      </c>
    </row>
    <row r="3607" spans="1:1">
      <c r="A3607" t="s">
        <v>14845</v>
      </c>
    </row>
    <row r="3608" spans="1:1">
      <c r="A3608" t="s">
        <v>26934</v>
      </c>
    </row>
    <row r="3609" spans="1:1">
      <c r="A3609" t="s">
        <v>26503</v>
      </c>
    </row>
    <row r="3610" spans="1:1">
      <c r="A3610" t="s">
        <v>26404</v>
      </c>
    </row>
    <row r="3611" spans="1:1">
      <c r="A3611" t="s">
        <v>26715</v>
      </c>
    </row>
    <row r="3612" spans="1:1">
      <c r="A3612" t="s">
        <v>30962</v>
      </c>
    </row>
    <row r="3613" spans="1:1">
      <c r="A3613" t="s">
        <v>26602</v>
      </c>
    </row>
    <row r="3614" spans="1:1">
      <c r="A3614" t="s">
        <v>14845</v>
      </c>
    </row>
    <row r="3615" spans="1:1">
      <c r="A3615" t="s">
        <v>26934</v>
      </c>
    </row>
    <row r="3616" spans="1:1">
      <c r="A3616" t="s">
        <v>26503</v>
      </c>
    </row>
    <row r="3617" spans="1:1">
      <c r="A3617" t="s">
        <v>26404</v>
      </c>
    </row>
    <row r="3618" spans="1:1">
      <c r="A3618" t="s">
        <v>30896</v>
      </c>
    </row>
    <row r="3619" spans="1:1">
      <c r="A3619" t="s">
        <v>26541</v>
      </c>
    </row>
    <row r="3620" spans="1:1">
      <c r="A3620" t="s">
        <v>30963</v>
      </c>
    </row>
    <row r="3621" spans="1:1">
      <c r="A3621" t="s">
        <v>26400</v>
      </c>
    </row>
    <row r="3622" spans="1:1">
      <c r="A3622" t="s">
        <v>26541</v>
      </c>
    </row>
    <row r="3623" spans="1:1">
      <c r="A3623" t="s">
        <v>30964</v>
      </c>
    </row>
    <row r="3624" spans="1:1">
      <c r="A3624" t="s">
        <v>26400</v>
      </c>
    </row>
    <row r="3625" spans="1:1">
      <c r="A3625" t="s">
        <v>26541</v>
      </c>
    </row>
    <row r="3626" spans="1:1">
      <c r="A3626" t="s">
        <v>30965</v>
      </c>
    </row>
    <row r="3627" spans="1:1">
      <c r="A3627" t="s">
        <v>26503</v>
      </c>
    </row>
    <row r="3628" spans="1:1">
      <c r="A3628" t="s">
        <v>26404</v>
      </c>
    </row>
    <row r="3629" spans="1:1">
      <c r="A3629" t="s">
        <v>30966</v>
      </c>
    </row>
    <row r="3630" spans="1:1">
      <c r="A3630" t="s">
        <v>26400</v>
      </c>
    </row>
    <row r="3631" spans="1:1">
      <c r="A3631" t="s">
        <v>30967</v>
      </c>
    </row>
    <row r="3632" spans="1:1">
      <c r="A3632" t="s">
        <v>26503</v>
      </c>
    </row>
    <row r="3633" spans="1:1">
      <c r="A3633" t="s">
        <v>26394</v>
      </c>
    </row>
    <row r="3634" spans="1:1">
      <c r="A3634" t="s">
        <v>30968</v>
      </c>
    </row>
    <row r="3635" spans="1:1">
      <c r="A3635" t="s">
        <v>26503</v>
      </c>
    </row>
    <row r="3636" spans="1:1">
      <c r="A3636" t="s">
        <v>26469</v>
      </c>
    </row>
    <row r="3637" spans="1:1">
      <c r="A3637" t="s">
        <v>30969</v>
      </c>
    </row>
    <row r="3638" spans="1:1">
      <c r="A3638" t="s">
        <v>30970</v>
      </c>
    </row>
    <row r="3639" spans="1:1">
      <c r="A3639" t="s">
        <v>30971</v>
      </c>
    </row>
    <row r="3640" spans="1:1">
      <c r="A3640" t="s">
        <v>26944</v>
      </c>
    </row>
    <row r="3641" spans="1:1">
      <c r="A3641" t="s">
        <v>26503</v>
      </c>
    </row>
    <row r="3642" spans="1:1">
      <c r="A3642" t="s">
        <v>26404</v>
      </c>
    </row>
    <row r="3643" spans="1:1">
      <c r="A3643" t="s">
        <v>30972</v>
      </c>
    </row>
    <row r="3644" spans="1:1">
      <c r="A3644" t="s">
        <v>26541</v>
      </c>
    </row>
    <row r="3645" spans="1:1">
      <c r="A3645" t="s">
        <v>30604</v>
      </c>
    </row>
    <row r="3646" spans="1:1">
      <c r="A3646" t="s">
        <v>26404</v>
      </c>
    </row>
    <row r="3647" spans="1:1">
      <c r="A3647" t="s">
        <v>30245</v>
      </c>
    </row>
    <row r="3648" spans="1:1">
      <c r="A3648" t="s">
        <v>30260</v>
      </c>
    </row>
    <row r="3649" spans="1:1">
      <c r="A3649" t="s">
        <v>26395</v>
      </c>
    </row>
    <row r="3650" spans="1:1">
      <c r="A3650" t="s">
        <v>30973</v>
      </c>
    </row>
    <row r="3651" spans="1:1">
      <c r="A3651" t="s">
        <v>26715</v>
      </c>
    </row>
    <row r="3652" spans="1:1">
      <c r="A3652" t="s">
        <v>26512</v>
      </c>
    </row>
    <row r="3653" spans="1:1">
      <c r="A3653" t="s">
        <v>26503</v>
      </c>
    </row>
    <row r="3654" spans="1:1">
      <c r="A3654" t="s">
        <v>26404</v>
      </c>
    </row>
    <row r="3655" spans="1:1">
      <c r="A3655" t="s">
        <v>26946</v>
      </c>
    </row>
    <row r="3656" spans="1:1">
      <c r="A3656" t="s">
        <v>26422</v>
      </c>
    </row>
    <row r="3657" spans="1:1">
      <c r="A3657" t="s">
        <v>26944</v>
      </c>
    </row>
    <row r="3658" spans="1:1">
      <c r="A3658" t="s">
        <v>26404</v>
      </c>
    </row>
    <row r="3659" spans="1:1">
      <c r="A3659" t="s">
        <v>26947</v>
      </c>
    </row>
    <row r="3660" spans="1:1">
      <c r="A3660" t="s">
        <v>26422</v>
      </c>
    </row>
    <row r="3661" spans="1:1">
      <c r="A3661" t="s">
        <v>26944</v>
      </c>
    </row>
    <row r="3662" spans="1:1">
      <c r="A3662" t="s">
        <v>26404</v>
      </c>
    </row>
    <row r="3663" spans="1:1">
      <c r="A3663" t="s">
        <v>26948</v>
      </c>
    </row>
    <row r="3664" spans="1:1">
      <c r="A3664" t="s">
        <v>26422</v>
      </c>
    </row>
    <row r="3665" spans="1:1">
      <c r="A3665" t="s">
        <v>26944</v>
      </c>
    </row>
    <row r="3666" spans="1:1">
      <c r="A3666" t="s">
        <v>26404</v>
      </c>
    </row>
    <row r="3667" spans="1:1">
      <c r="A3667" t="s">
        <v>26394</v>
      </c>
    </row>
    <row r="3668" spans="1:1">
      <c r="A3668" t="s">
        <v>26395</v>
      </c>
    </row>
    <row r="3669" spans="1:1">
      <c r="A3669" t="s">
        <v>30974</v>
      </c>
    </row>
    <row r="3670" spans="1:1">
      <c r="A3670" t="s">
        <v>26949</v>
      </c>
    </row>
    <row r="3671" spans="1:1">
      <c r="A3671" t="s">
        <v>30828</v>
      </c>
    </row>
    <row r="3672" spans="1:1">
      <c r="A3672" t="s">
        <v>30975</v>
      </c>
    </row>
    <row r="3673" spans="1:1">
      <c r="A3673" t="s">
        <v>26404</v>
      </c>
    </row>
    <row r="3674" spans="1:1">
      <c r="A3674" t="s">
        <v>26917</v>
      </c>
    </row>
    <row r="3675" spans="1:1">
      <c r="A3675" t="s">
        <v>30976</v>
      </c>
    </row>
    <row r="3676" spans="1:1">
      <c r="A3676" t="s">
        <v>30977</v>
      </c>
    </row>
    <row r="3677" spans="1:1">
      <c r="A3677" t="s">
        <v>26404</v>
      </c>
    </row>
    <row r="3678" spans="1:1">
      <c r="A3678" t="s">
        <v>26917</v>
      </c>
    </row>
    <row r="3679" spans="1:1">
      <c r="A3679" t="s">
        <v>30978</v>
      </c>
    </row>
    <row r="3680" spans="1:1">
      <c r="A3680" t="s">
        <v>30977</v>
      </c>
    </row>
    <row r="3681" spans="1:1">
      <c r="A3681" t="s">
        <v>26404</v>
      </c>
    </row>
    <row r="3682" spans="1:1">
      <c r="A3682" t="s">
        <v>26917</v>
      </c>
    </row>
    <row r="3683" spans="1:1">
      <c r="A3683" t="s">
        <v>30979</v>
      </c>
    </row>
    <row r="3684" spans="1:1">
      <c r="A3684" t="s">
        <v>30977</v>
      </c>
    </row>
    <row r="3685" spans="1:1">
      <c r="A3685" t="s">
        <v>26404</v>
      </c>
    </row>
    <row r="3686" spans="1:1">
      <c r="A3686" t="s">
        <v>26917</v>
      </c>
    </row>
    <row r="3687" spans="1:1">
      <c r="A3687" t="s">
        <v>30980</v>
      </c>
    </row>
    <row r="3688" spans="1:1">
      <c r="A3688" t="s">
        <v>30977</v>
      </c>
    </row>
    <row r="3689" spans="1:1">
      <c r="A3689" t="s">
        <v>26404</v>
      </c>
    </row>
    <row r="3690" spans="1:1">
      <c r="A3690" t="s">
        <v>26917</v>
      </c>
    </row>
    <row r="3691" spans="1:1">
      <c r="A3691" t="s">
        <v>26512</v>
      </c>
    </row>
    <row r="3692" spans="1:1">
      <c r="A3692" t="s">
        <v>30981</v>
      </c>
    </row>
    <row r="3693" spans="1:1">
      <c r="A3693" t="s">
        <v>26400</v>
      </c>
    </row>
    <row r="3694" spans="1:1">
      <c r="A3694" t="s">
        <v>26512</v>
      </c>
    </row>
    <row r="3695" spans="1:1">
      <c r="A3695" t="s">
        <v>30982</v>
      </c>
    </row>
    <row r="3696" spans="1:1">
      <c r="A3696" t="s">
        <v>26400</v>
      </c>
    </row>
    <row r="3697" spans="1:1">
      <c r="A3697" t="s">
        <v>26512</v>
      </c>
    </row>
    <row r="3698" spans="1:1">
      <c r="A3698" t="s">
        <v>30983</v>
      </c>
    </row>
    <row r="3699" spans="1:1">
      <c r="A3699" t="s">
        <v>26400</v>
      </c>
    </row>
    <row r="3700" spans="1:1">
      <c r="A3700" t="s">
        <v>26512</v>
      </c>
    </row>
    <row r="3701" spans="1:1">
      <c r="A3701" t="s">
        <v>30984</v>
      </c>
    </row>
    <row r="3702" spans="1:1">
      <c r="A3702" t="s">
        <v>26394</v>
      </c>
    </row>
    <row r="3703" spans="1:1">
      <c r="A3703" t="s">
        <v>30252</v>
      </c>
    </row>
    <row r="3704" spans="1:1">
      <c r="A3704" t="s">
        <v>26949</v>
      </c>
    </row>
    <row r="3705" spans="1:1">
      <c r="A3705" t="s">
        <v>30975</v>
      </c>
    </row>
    <row r="3706" spans="1:1">
      <c r="A3706" t="s">
        <v>26404</v>
      </c>
    </row>
    <row r="3707" spans="1:1">
      <c r="A3707" t="s">
        <v>26917</v>
      </c>
    </row>
    <row r="3708" spans="1:1">
      <c r="A3708" t="s">
        <v>30245</v>
      </c>
    </row>
    <row r="3709" spans="1:1">
      <c r="A3709" t="s">
        <v>30260</v>
      </c>
    </row>
    <row r="3710" spans="1:1">
      <c r="A3710" t="s">
        <v>26395</v>
      </c>
    </row>
    <row r="3711" spans="1:1">
      <c r="A3711" t="s">
        <v>30985</v>
      </c>
    </row>
    <row r="3712" spans="1:1">
      <c r="A3712" t="s">
        <v>26715</v>
      </c>
    </row>
    <row r="3713" spans="1:1">
      <c r="A3713" t="s">
        <v>30986</v>
      </c>
    </row>
    <row r="3714" spans="1:1">
      <c r="A3714" t="s">
        <v>26503</v>
      </c>
    </row>
    <row r="3715" spans="1:1">
      <c r="A3715" t="s">
        <v>26404</v>
      </c>
    </row>
    <row r="3716" spans="1:1">
      <c r="A3716" t="s">
        <v>26961</v>
      </c>
    </row>
    <row r="3717" spans="1:1">
      <c r="A3717" t="s">
        <v>30896</v>
      </c>
    </row>
    <row r="3718" spans="1:1">
      <c r="A3718" t="s">
        <v>26406</v>
      </c>
    </row>
    <row r="3719" spans="1:1">
      <c r="A3719" t="s">
        <v>30987</v>
      </c>
    </row>
    <row r="3720" spans="1:1">
      <c r="A3720" t="s">
        <v>26503</v>
      </c>
    </row>
    <row r="3721" spans="1:1">
      <c r="A3721" t="s">
        <v>26404</v>
      </c>
    </row>
    <row r="3722" spans="1:1">
      <c r="A3722" t="s">
        <v>30988</v>
      </c>
    </row>
    <row r="3723" spans="1:1">
      <c r="A3723" t="s">
        <v>30989</v>
      </c>
    </row>
    <row r="3724" spans="1:1">
      <c r="A3724" t="s">
        <v>26400</v>
      </c>
    </row>
    <row r="3725" spans="1:1">
      <c r="A3725" t="s">
        <v>30990</v>
      </c>
    </row>
    <row r="3726" spans="1:1">
      <c r="A3726" t="s">
        <v>26400</v>
      </c>
    </row>
    <row r="3727" spans="1:1">
      <c r="A3727" t="s">
        <v>30991</v>
      </c>
    </row>
    <row r="3728" spans="1:1">
      <c r="A3728" t="s">
        <v>26400</v>
      </c>
    </row>
    <row r="3729" spans="1:1">
      <c r="A3729" t="s">
        <v>30992</v>
      </c>
    </row>
    <row r="3730" spans="1:1">
      <c r="A3730" t="s">
        <v>26745</v>
      </c>
    </row>
    <row r="3731" spans="1:1">
      <c r="A3731" t="s">
        <v>26404</v>
      </c>
    </row>
    <row r="3732" spans="1:1">
      <c r="A3732" t="s">
        <v>26911</v>
      </c>
    </row>
    <row r="3733" spans="1:1">
      <c r="A3733" t="s">
        <v>30759</v>
      </c>
    </row>
    <row r="3734" spans="1:1">
      <c r="A3734" t="s">
        <v>30764</v>
      </c>
    </row>
    <row r="3735" spans="1:1">
      <c r="A3735" t="s">
        <v>26503</v>
      </c>
    </row>
    <row r="3736" spans="1:1">
      <c r="A3736" t="s">
        <v>26404</v>
      </c>
    </row>
    <row r="3737" spans="1:1">
      <c r="A3737" t="s">
        <v>30993</v>
      </c>
    </row>
    <row r="3738" spans="1:1">
      <c r="A3738" t="s">
        <v>26400</v>
      </c>
    </row>
    <row r="3739" spans="1:1">
      <c r="A3739" t="s">
        <v>30994</v>
      </c>
    </row>
    <row r="3740" spans="1:1">
      <c r="A3740" t="s">
        <v>26400</v>
      </c>
    </row>
    <row r="3741" spans="1:1">
      <c r="A3741" t="s">
        <v>30966</v>
      </c>
    </row>
    <row r="3742" spans="1:1">
      <c r="A3742" t="s">
        <v>26400</v>
      </c>
    </row>
    <row r="3743" spans="1:1">
      <c r="A3743" t="s">
        <v>30995</v>
      </c>
    </row>
    <row r="3744" spans="1:1">
      <c r="A3744" t="s">
        <v>26503</v>
      </c>
    </row>
    <row r="3745" spans="1:1">
      <c r="A3745" t="s">
        <v>26503</v>
      </c>
    </row>
    <row r="3746" spans="1:1">
      <c r="A3746" t="s">
        <v>26404</v>
      </c>
    </row>
    <row r="3747" spans="1:1">
      <c r="A3747" t="s">
        <v>26394</v>
      </c>
    </row>
    <row r="3748" spans="1:1">
      <c r="A3748" t="s">
        <v>30252</v>
      </c>
    </row>
    <row r="3749" spans="1:1">
      <c r="A3749" t="s">
        <v>26469</v>
      </c>
    </row>
    <row r="3750" spans="1:1">
      <c r="A3750" t="s">
        <v>26404</v>
      </c>
    </row>
    <row r="3751" spans="1:1">
      <c r="A3751" t="s">
        <v>30245</v>
      </c>
    </row>
    <row r="3752" spans="1:1">
      <c r="A3752" t="s">
        <v>30815</v>
      </c>
    </row>
    <row r="3753" spans="1:1">
      <c r="A3753" t="s">
        <v>26743</v>
      </c>
    </row>
    <row r="3754" spans="1:1">
      <c r="A3754" t="s">
        <v>26395</v>
      </c>
    </row>
    <row r="3755" spans="1:1">
      <c r="A3755" t="s">
        <v>30996</v>
      </c>
    </row>
    <row r="3756" spans="1:1">
      <c r="A3756" t="s">
        <v>26715</v>
      </c>
    </row>
    <row r="3757" spans="1:1">
      <c r="A3757" t="s">
        <v>30775</v>
      </c>
    </row>
    <row r="3758" spans="1:1">
      <c r="A3758" t="s">
        <v>26503</v>
      </c>
    </row>
    <row r="3759" spans="1:1">
      <c r="A3759" t="s">
        <v>26404</v>
      </c>
    </row>
    <row r="3760" spans="1:1">
      <c r="A3760" t="s">
        <v>26541</v>
      </c>
    </row>
    <row r="3761" spans="1:1">
      <c r="A3761" t="s">
        <v>30997</v>
      </c>
    </row>
    <row r="3762" spans="1:1">
      <c r="A3762" t="s">
        <v>26400</v>
      </c>
    </row>
    <row r="3763" spans="1:1">
      <c r="A3763" t="s">
        <v>30998</v>
      </c>
    </row>
    <row r="3764" spans="1:1">
      <c r="A3764" t="s">
        <v>26400</v>
      </c>
    </row>
    <row r="3765" spans="1:1">
      <c r="A3765" t="s">
        <v>26406</v>
      </c>
    </row>
    <row r="3766" spans="1:1">
      <c r="A3766" t="s">
        <v>30999</v>
      </c>
    </row>
    <row r="3767" spans="1:1">
      <c r="A3767" t="s">
        <v>26394</v>
      </c>
    </row>
    <row r="3768" spans="1:1">
      <c r="A3768" t="s">
        <v>30252</v>
      </c>
    </row>
    <row r="3769" spans="1:1">
      <c r="A3769" t="s">
        <v>26503</v>
      </c>
    </row>
    <row r="3770" spans="1:1">
      <c r="A3770" t="s">
        <v>26469</v>
      </c>
    </row>
    <row r="3771" spans="1:1">
      <c r="A3771" t="s">
        <v>26404</v>
      </c>
    </row>
    <row r="3772" spans="1:1">
      <c r="A3772" t="s">
        <v>30245</v>
      </c>
    </row>
    <row r="3773" spans="1:1">
      <c r="A3773" t="s">
        <v>31000</v>
      </c>
    </row>
    <row r="3774" spans="1:1">
      <c r="A3774" t="s">
        <v>26395</v>
      </c>
    </row>
    <row r="3775" spans="1:1">
      <c r="A3775" t="s">
        <v>31001</v>
      </c>
    </row>
    <row r="3776" spans="1:1">
      <c r="A3776" t="s">
        <v>26715</v>
      </c>
    </row>
    <row r="3777" spans="1:1">
      <c r="A3777" t="s">
        <v>31002</v>
      </c>
    </row>
    <row r="3778" spans="1:1">
      <c r="A3778" t="s">
        <v>26503</v>
      </c>
    </row>
    <row r="3779" spans="1:1">
      <c r="A3779" t="s">
        <v>26404</v>
      </c>
    </row>
    <row r="3780" spans="1:1">
      <c r="A3780" t="s">
        <v>30886</v>
      </c>
    </row>
    <row r="3781" spans="1:1">
      <c r="A3781" t="s">
        <v>30368</v>
      </c>
    </row>
    <row r="3782" spans="1:1">
      <c r="A3782" t="s">
        <v>26400</v>
      </c>
    </row>
    <row r="3783" spans="1:1">
      <c r="A3783" t="s">
        <v>31003</v>
      </c>
    </row>
    <row r="3784" spans="1:1">
      <c r="A3784" t="s">
        <v>26400</v>
      </c>
    </row>
    <row r="3785" spans="1:1">
      <c r="A3785" t="s">
        <v>30243</v>
      </c>
    </row>
    <row r="3786" spans="1:1">
      <c r="A3786" t="s">
        <v>26519</v>
      </c>
    </row>
    <row r="3787" spans="1:1">
      <c r="A3787" t="s">
        <v>26469</v>
      </c>
    </row>
    <row r="3788" spans="1:1">
      <c r="A3788" t="s">
        <v>26469</v>
      </c>
    </row>
    <row r="3789" spans="1:1">
      <c r="A3789" t="s">
        <v>26404</v>
      </c>
    </row>
    <row r="3790" spans="1:1">
      <c r="A3790" t="s">
        <v>30887</v>
      </c>
    </row>
    <row r="3791" spans="1:1">
      <c r="A3791" t="s">
        <v>31004</v>
      </c>
    </row>
    <row r="3792" spans="1:1">
      <c r="A3792" t="s">
        <v>26519</v>
      </c>
    </row>
    <row r="3793" spans="1:1">
      <c r="A3793" t="s">
        <v>26469</v>
      </c>
    </row>
    <row r="3794" spans="1:1">
      <c r="A3794" t="s">
        <v>26469</v>
      </c>
    </row>
    <row r="3795" spans="1:1">
      <c r="A3795" t="s">
        <v>26404</v>
      </c>
    </row>
    <row r="3796" spans="1:1">
      <c r="A3796" t="s">
        <v>26394</v>
      </c>
    </row>
    <row r="3797" spans="1:1">
      <c r="A3797" t="s">
        <v>30252</v>
      </c>
    </row>
    <row r="3798" spans="1:1">
      <c r="A3798" t="s">
        <v>26469</v>
      </c>
    </row>
    <row r="3799" spans="1:1">
      <c r="A3799" t="s">
        <v>26469</v>
      </c>
    </row>
    <row r="3800" spans="1:1">
      <c r="A3800" t="s">
        <v>26404</v>
      </c>
    </row>
    <row r="3801" spans="1:1">
      <c r="A3801" t="s">
        <v>30245</v>
      </c>
    </row>
    <row r="3802" spans="1:1">
      <c r="A3802" t="s">
        <v>26541</v>
      </c>
    </row>
    <row r="3803" spans="1:1">
      <c r="A3803" t="s">
        <v>31005</v>
      </c>
    </row>
    <row r="3804" spans="1:1">
      <c r="A3804" t="s">
        <v>26395</v>
      </c>
    </row>
    <row r="3805" spans="1:1">
      <c r="A3805" t="s">
        <v>31006</v>
      </c>
    </row>
    <row r="3806" spans="1:1">
      <c r="A3806" t="s">
        <v>31007</v>
      </c>
    </row>
    <row r="3807" spans="1:1">
      <c r="A3807" t="s">
        <v>26830</v>
      </c>
    </row>
    <row r="3808" spans="1:1">
      <c r="A3808" t="s">
        <v>26512</v>
      </c>
    </row>
    <row r="3809" spans="1:1">
      <c r="A3809" t="s">
        <v>26434</v>
      </c>
    </row>
    <row r="3810" spans="1:1">
      <c r="A3810" t="s">
        <v>30876</v>
      </c>
    </row>
    <row r="3811" spans="1:1">
      <c r="A3811" t="s">
        <v>26404</v>
      </c>
    </row>
    <row r="3812" spans="1:1">
      <c r="A3812" t="s">
        <v>30832</v>
      </c>
    </row>
    <row r="3813" spans="1:1">
      <c r="A3813" t="s">
        <v>30930</v>
      </c>
    </row>
    <row r="3814" spans="1:1">
      <c r="A3814" t="s">
        <v>26519</v>
      </c>
    </row>
    <row r="3815" spans="1:1">
      <c r="A3815" t="s">
        <v>26406</v>
      </c>
    </row>
    <row r="3816" spans="1:1">
      <c r="A3816" t="s">
        <v>30839</v>
      </c>
    </row>
    <row r="3817" spans="1:1">
      <c r="A3817" t="s">
        <v>26404</v>
      </c>
    </row>
    <row r="3818" spans="1:1">
      <c r="A3818" t="s">
        <v>30931</v>
      </c>
    </row>
    <row r="3819" spans="1:1">
      <c r="A3819" t="s">
        <v>26406</v>
      </c>
    </row>
    <row r="3820" spans="1:1">
      <c r="A3820" t="s">
        <v>31008</v>
      </c>
    </row>
    <row r="3821" spans="1:1">
      <c r="A3821" t="s">
        <v>26404</v>
      </c>
    </row>
    <row r="3822" spans="1:1">
      <c r="A3822" t="s">
        <v>30789</v>
      </c>
    </row>
    <row r="3823" spans="1:1">
      <c r="A3823" t="s">
        <v>26838</v>
      </c>
    </row>
    <row r="3824" spans="1:1">
      <c r="A3824" t="s">
        <v>31009</v>
      </c>
    </row>
    <row r="3825" spans="1:1">
      <c r="A3825" t="s">
        <v>26404</v>
      </c>
    </row>
    <row r="3826" spans="1:1">
      <c r="A3826" t="s">
        <v>31010</v>
      </c>
    </row>
    <row r="3827" spans="1:1">
      <c r="A3827" t="s">
        <v>26982</v>
      </c>
    </row>
    <row r="3828" spans="1:1">
      <c r="A3828" t="s">
        <v>31009</v>
      </c>
    </row>
    <row r="3829" spans="1:1">
      <c r="A3829" t="s">
        <v>26404</v>
      </c>
    </row>
    <row r="3830" spans="1:1">
      <c r="A3830" t="s">
        <v>26833</v>
      </c>
    </row>
    <row r="3831" spans="1:1">
      <c r="A3831" t="s">
        <v>31008</v>
      </c>
    </row>
    <row r="3832" spans="1:1">
      <c r="A3832" t="s">
        <v>26404</v>
      </c>
    </row>
    <row r="3833" spans="1:1">
      <c r="A3833" t="s">
        <v>31011</v>
      </c>
    </row>
    <row r="3834" spans="1:1">
      <c r="A3834" t="s">
        <v>26400</v>
      </c>
    </row>
    <row r="3835" spans="1:1">
      <c r="A3835" t="s">
        <v>31012</v>
      </c>
    </row>
    <row r="3836" spans="1:1">
      <c r="A3836" t="s">
        <v>26400</v>
      </c>
    </row>
    <row r="3837" spans="1:1">
      <c r="A3837" t="s">
        <v>31013</v>
      </c>
    </row>
    <row r="3838" spans="1:1">
      <c r="A3838" t="s">
        <v>26394</v>
      </c>
    </row>
    <row r="3839" spans="1:1">
      <c r="A3839" t="s">
        <v>30258</v>
      </c>
    </row>
    <row r="3840" spans="1:1">
      <c r="A3840" t="s">
        <v>26523</v>
      </c>
    </row>
    <row r="3841" spans="1:1">
      <c r="A3841" t="s">
        <v>26986</v>
      </c>
    </row>
    <row r="3842" spans="1:1">
      <c r="A3842" t="s">
        <v>30938</v>
      </c>
    </row>
    <row r="3843" spans="1:1">
      <c r="A3843" t="s">
        <v>26404</v>
      </c>
    </row>
    <row r="3844" spans="1:1">
      <c r="A3844" t="s">
        <v>30245</v>
      </c>
    </row>
    <row r="3845" spans="1:1">
      <c r="A3845" t="s">
        <v>26986</v>
      </c>
    </row>
    <row r="3846" spans="1:1">
      <c r="A3846" t="s">
        <v>31014</v>
      </c>
    </row>
    <row r="3847" spans="1:1">
      <c r="A3847" t="s">
        <v>26395</v>
      </c>
    </row>
    <row r="3848" spans="1:1">
      <c r="A3848" t="s">
        <v>31015</v>
      </c>
    </row>
    <row r="3849" spans="1:1">
      <c r="A3849" t="s">
        <v>31007</v>
      </c>
    </row>
    <row r="3850" spans="1:1">
      <c r="A3850" t="s">
        <v>26830</v>
      </c>
    </row>
    <row r="3851" spans="1:1">
      <c r="A3851" t="s">
        <v>26512</v>
      </c>
    </row>
    <row r="3852" spans="1:1">
      <c r="A3852" t="s">
        <v>26434</v>
      </c>
    </row>
    <row r="3853" spans="1:1">
      <c r="A3853" t="s">
        <v>30876</v>
      </c>
    </row>
    <row r="3854" spans="1:1">
      <c r="A3854" t="s">
        <v>26404</v>
      </c>
    </row>
    <row r="3855" spans="1:1">
      <c r="A3855" t="s">
        <v>30832</v>
      </c>
    </row>
    <row r="3856" spans="1:1">
      <c r="A3856" t="s">
        <v>30930</v>
      </c>
    </row>
    <row r="3857" spans="1:1">
      <c r="A3857" t="s">
        <v>26519</v>
      </c>
    </row>
    <row r="3858" spans="1:1">
      <c r="A3858" t="s">
        <v>26406</v>
      </c>
    </row>
    <row r="3859" spans="1:1">
      <c r="A3859" t="s">
        <v>30839</v>
      </c>
    </row>
    <row r="3860" spans="1:1">
      <c r="A3860" t="s">
        <v>26404</v>
      </c>
    </row>
    <row r="3861" spans="1:1">
      <c r="A3861" t="s">
        <v>30931</v>
      </c>
    </row>
    <row r="3862" spans="1:1">
      <c r="A3862" t="s">
        <v>26406</v>
      </c>
    </row>
    <row r="3863" spans="1:1">
      <c r="A3863" t="s">
        <v>31016</v>
      </c>
    </row>
    <row r="3864" spans="1:1">
      <c r="A3864" t="s">
        <v>26404</v>
      </c>
    </row>
    <row r="3865" spans="1:1">
      <c r="A3865" t="s">
        <v>26642</v>
      </c>
    </row>
    <row r="3866" spans="1:1">
      <c r="A3866" t="s">
        <v>26911</v>
      </c>
    </row>
    <row r="3867" spans="1:1">
      <c r="A3867" t="s">
        <v>30828</v>
      </c>
    </row>
    <row r="3868" spans="1:1">
      <c r="A3868" t="s">
        <v>26503</v>
      </c>
    </row>
    <row r="3869" spans="1:1">
      <c r="A3869" t="s">
        <v>26503</v>
      </c>
    </row>
    <row r="3870" spans="1:1">
      <c r="A3870" t="s">
        <v>26503</v>
      </c>
    </row>
    <row r="3871" spans="1:1">
      <c r="A3871" t="s">
        <v>26989</v>
      </c>
    </row>
    <row r="3872" spans="1:1">
      <c r="A3872" t="s">
        <v>26469</v>
      </c>
    </row>
    <row r="3873" spans="1:1">
      <c r="A3873" t="s">
        <v>26404</v>
      </c>
    </row>
    <row r="3874" spans="1:1">
      <c r="A3874" t="s">
        <v>26715</v>
      </c>
    </row>
    <row r="3875" spans="1:1">
      <c r="A3875" t="s">
        <v>26961</v>
      </c>
    </row>
    <row r="3876" spans="1:1">
      <c r="A3876" t="s">
        <v>26833</v>
      </c>
    </row>
    <row r="3877" spans="1:1">
      <c r="A3877" t="s">
        <v>31017</v>
      </c>
    </row>
    <row r="3878" spans="1:1">
      <c r="A3878" t="s">
        <v>26749</v>
      </c>
    </row>
    <row r="3879" spans="1:1">
      <c r="A3879" t="s">
        <v>26991</v>
      </c>
    </row>
    <row r="3880" spans="1:1">
      <c r="A3880" t="s">
        <v>26503</v>
      </c>
    </row>
    <row r="3881" spans="1:1">
      <c r="A3881" t="s">
        <v>26512</v>
      </c>
    </row>
    <row r="3882" spans="1:1">
      <c r="A3882" t="s">
        <v>26469</v>
      </c>
    </row>
    <row r="3883" spans="1:1">
      <c r="A3883" t="s">
        <v>26404</v>
      </c>
    </row>
    <row r="3884" spans="1:1">
      <c r="A3884" t="s">
        <v>26715</v>
      </c>
    </row>
    <row r="3885" spans="1:1">
      <c r="A3885" t="s">
        <v>26833</v>
      </c>
    </row>
    <row r="3886" spans="1:1">
      <c r="A3886" t="s">
        <v>31018</v>
      </c>
    </row>
    <row r="3887" spans="1:1">
      <c r="A3887" t="s">
        <v>26400</v>
      </c>
    </row>
    <row r="3888" spans="1:1">
      <c r="A3888" t="s">
        <v>31018</v>
      </c>
    </row>
    <row r="3889" spans="1:1">
      <c r="A3889" t="s">
        <v>26400</v>
      </c>
    </row>
    <row r="3890" spans="1:1">
      <c r="A3890" t="s">
        <v>31019</v>
      </c>
    </row>
    <row r="3891" spans="1:1">
      <c r="A3891" t="s">
        <v>26404</v>
      </c>
    </row>
    <row r="3892" spans="1:1">
      <c r="A3892" t="s">
        <v>26715</v>
      </c>
    </row>
    <row r="3893" spans="1:1">
      <c r="A3893" t="s">
        <v>14843</v>
      </c>
    </row>
    <row r="3894" spans="1:1">
      <c r="A3894" t="s">
        <v>26394</v>
      </c>
    </row>
    <row r="3895" spans="1:1">
      <c r="A3895" t="s">
        <v>26833</v>
      </c>
    </row>
    <row r="3896" spans="1:1">
      <c r="A3896" t="s">
        <v>30245</v>
      </c>
    </row>
    <row r="3897" spans="1:1">
      <c r="A3897" t="s">
        <v>26986</v>
      </c>
    </row>
    <row r="3898" spans="1:1">
      <c r="A3898" t="s">
        <v>31020</v>
      </c>
    </row>
    <row r="3899" spans="1:1">
      <c r="A3899" t="s">
        <v>26747</v>
      </c>
    </row>
    <row r="3900" spans="1:1">
      <c r="A3900" t="s">
        <v>26404</v>
      </c>
    </row>
    <row r="3901" spans="1:1">
      <c r="A3901" t="s">
        <v>30245</v>
      </c>
    </row>
    <row r="3902" spans="1:1">
      <c r="A3902" t="s">
        <v>26986</v>
      </c>
    </row>
    <row r="3903" spans="1:1">
      <c r="A3903" t="s">
        <v>31020</v>
      </c>
    </row>
    <row r="3904" spans="1:1">
      <c r="A3904" t="s">
        <v>26395</v>
      </c>
    </row>
    <row r="3905" spans="1:1">
      <c r="A3905" t="s">
        <v>31021</v>
      </c>
    </row>
    <row r="3906" spans="1:1">
      <c r="A3906" t="s">
        <v>31007</v>
      </c>
    </row>
    <row r="3907" spans="1:1">
      <c r="A3907" t="s">
        <v>26830</v>
      </c>
    </row>
    <row r="3908" spans="1:1">
      <c r="A3908" t="s">
        <v>26512</v>
      </c>
    </row>
    <row r="3909" spans="1:1">
      <c r="A3909" t="s">
        <v>26434</v>
      </c>
    </row>
    <row r="3910" spans="1:1">
      <c r="A3910" t="s">
        <v>30876</v>
      </c>
    </row>
    <row r="3911" spans="1:1">
      <c r="A3911" t="s">
        <v>26404</v>
      </c>
    </row>
    <row r="3912" spans="1:1">
      <c r="A3912" t="s">
        <v>30832</v>
      </c>
    </row>
    <row r="3913" spans="1:1">
      <c r="A3913" t="s">
        <v>30930</v>
      </c>
    </row>
    <row r="3914" spans="1:1">
      <c r="A3914" t="s">
        <v>26519</v>
      </c>
    </row>
    <row r="3915" spans="1:1">
      <c r="A3915" t="s">
        <v>26406</v>
      </c>
    </row>
    <row r="3916" spans="1:1">
      <c r="A3916" t="s">
        <v>30839</v>
      </c>
    </row>
    <row r="3917" spans="1:1">
      <c r="A3917" t="s">
        <v>26404</v>
      </c>
    </row>
    <row r="3918" spans="1:1">
      <c r="A3918" t="s">
        <v>30931</v>
      </c>
    </row>
    <row r="3919" spans="1:1">
      <c r="A3919" t="s">
        <v>26406</v>
      </c>
    </row>
    <row r="3920" spans="1:1">
      <c r="A3920" t="s">
        <v>31022</v>
      </c>
    </row>
    <row r="3921" spans="1:1">
      <c r="A3921" t="s">
        <v>26404</v>
      </c>
    </row>
    <row r="3922" spans="1:1">
      <c r="A3922" t="s">
        <v>26833</v>
      </c>
    </row>
    <row r="3923" spans="1:1">
      <c r="A3923" t="s">
        <v>31023</v>
      </c>
    </row>
    <row r="3924" spans="1:1">
      <c r="A3924" t="s">
        <v>26400</v>
      </c>
    </row>
    <row r="3925" spans="1:1">
      <c r="A3925" t="s">
        <v>31024</v>
      </c>
    </row>
    <row r="3926" spans="1:1">
      <c r="A3926" t="s">
        <v>26400</v>
      </c>
    </row>
    <row r="3927" spans="1:1">
      <c r="A3927" t="s">
        <v>31025</v>
      </c>
    </row>
    <row r="3928" spans="1:1">
      <c r="A3928" t="s">
        <v>26404</v>
      </c>
    </row>
    <row r="3929" spans="1:1">
      <c r="A3929" t="s">
        <v>31026</v>
      </c>
    </row>
    <row r="3930" spans="1:1">
      <c r="A3930" t="s">
        <v>26400</v>
      </c>
    </row>
    <row r="3931" spans="1:1">
      <c r="A3931" t="s">
        <v>31027</v>
      </c>
    </row>
    <row r="3932" spans="1:1">
      <c r="A3932" t="s">
        <v>26394</v>
      </c>
    </row>
    <row r="3933" spans="1:1">
      <c r="A3933" t="s">
        <v>30258</v>
      </c>
    </row>
    <row r="3934" spans="1:1">
      <c r="A3934" t="s">
        <v>26523</v>
      </c>
    </row>
    <row r="3935" spans="1:1">
      <c r="A3935" t="s">
        <v>26986</v>
      </c>
    </row>
    <row r="3936" spans="1:1">
      <c r="A3936" t="s">
        <v>31028</v>
      </c>
    </row>
    <row r="3937" spans="1:1">
      <c r="A3937" t="s">
        <v>26404</v>
      </c>
    </row>
    <row r="3938" spans="1:1">
      <c r="A3938" t="s">
        <v>30245</v>
      </c>
    </row>
    <row r="3939" spans="1:1">
      <c r="A3939" t="s">
        <v>26986</v>
      </c>
    </row>
    <row r="3940" spans="1:1">
      <c r="A3940" t="s">
        <v>31029</v>
      </c>
    </row>
    <row r="3941" spans="1:1">
      <c r="A3941" t="s">
        <v>26395</v>
      </c>
    </row>
    <row r="3942" spans="1:1">
      <c r="A3942" t="s">
        <v>31030</v>
      </c>
    </row>
    <row r="3943" spans="1:1">
      <c r="A3943" t="s">
        <v>26514</v>
      </c>
    </row>
    <row r="3944" spans="1:1">
      <c r="A3944" t="s">
        <v>26503</v>
      </c>
    </row>
    <row r="3945" spans="1:1">
      <c r="A3945" t="s">
        <v>26504</v>
      </c>
    </row>
    <row r="3946" spans="1:1">
      <c r="A3946" t="s">
        <v>31031</v>
      </c>
    </row>
    <row r="3947" spans="1:1">
      <c r="A3947" t="s">
        <v>26404</v>
      </c>
    </row>
    <row r="3948" spans="1:1">
      <c r="A3948" t="s">
        <v>26756</v>
      </c>
    </row>
    <row r="3949" spans="1:1">
      <c r="A3949" t="s">
        <v>27001</v>
      </c>
    </row>
    <row r="3950" spans="1:1">
      <c r="A3950" t="s">
        <v>31032</v>
      </c>
    </row>
    <row r="3951" spans="1:1">
      <c r="A3951" t="s">
        <v>26400</v>
      </c>
    </row>
    <row r="3952" spans="1:1">
      <c r="A3952" t="s">
        <v>27001</v>
      </c>
    </row>
    <row r="3953" spans="1:1">
      <c r="A3953" t="s">
        <v>31032</v>
      </c>
    </row>
    <row r="3954" spans="1:1">
      <c r="A3954" t="s">
        <v>26400</v>
      </c>
    </row>
    <row r="3955" spans="1:1">
      <c r="A3955" t="s">
        <v>26434</v>
      </c>
    </row>
    <row r="3956" spans="1:1">
      <c r="A3956" t="s">
        <v>31033</v>
      </c>
    </row>
    <row r="3957" spans="1:1">
      <c r="A3957" t="s">
        <v>26404</v>
      </c>
    </row>
    <row r="3958" spans="1:1">
      <c r="A3958" t="s">
        <v>14843</v>
      </c>
    </row>
    <row r="3959" spans="1:1">
      <c r="A3959" t="s">
        <v>26400</v>
      </c>
    </row>
    <row r="3960" spans="1:1">
      <c r="A3960" t="s">
        <v>14843</v>
      </c>
    </row>
    <row r="3961" spans="1:1">
      <c r="A3961" t="s">
        <v>26503</v>
      </c>
    </row>
    <row r="3962" spans="1:1">
      <c r="A3962" t="s">
        <v>26394</v>
      </c>
    </row>
    <row r="3963" spans="1:1">
      <c r="A3963" t="s">
        <v>30252</v>
      </c>
    </row>
    <row r="3964" spans="1:1">
      <c r="A3964" t="s">
        <v>26469</v>
      </c>
    </row>
    <row r="3965" spans="1:1">
      <c r="A3965" t="s">
        <v>26404</v>
      </c>
    </row>
    <row r="3966" spans="1:1">
      <c r="A3966" t="s">
        <v>26756</v>
      </c>
    </row>
    <row r="3967" spans="1:1">
      <c r="A3967" t="s">
        <v>30253</v>
      </c>
    </row>
    <row r="3968" spans="1:1">
      <c r="A3968" t="s">
        <v>31000</v>
      </c>
    </row>
    <row r="3969" spans="1:1">
      <c r="A3969" t="s">
        <v>26404</v>
      </c>
    </row>
    <row r="3970" spans="1:1">
      <c r="A3970" t="s">
        <v>26395</v>
      </c>
    </row>
    <row r="3971" spans="1:1">
      <c r="A3971" t="s">
        <v>31034</v>
      </c>
    </row>
    <row r="3972" spans="1:1">
      <c r="A3972" t="s">
        <v>31035</v>
      </c>
    </row>
    <row r="3973" spans="1:1">
      <c r="A3973" t="s">
        <v>27004</v>
      </c>
    </row>
    <row r="3974" spans="1:1">
      <c r="A3974" t="s">
        <v>26469</v>
      </c>
    </row>
    <row r="3975" spans="1:1">
      <c r="A3975" t="s">
        <v>26469</v>
      </c>
    </row>
    <row r="3976" spans="1:1">
      <c r="A3976" t="s">
        <v>26469</v>
      </c>
    </row>
    <row r="3977" spans="1:1">
      <c r="A3977" t="s">
        <v>26469</v>
      </c>
    </row>
    <row r="3978" spans="1:1">
      <c r="A3978" t="s">
        <v>26503</v>
      </c>
    </row>
    <row r="3979" spans="1:1">
      <c r="A3979" t="s">
        <v>26404</v>
      </c>
    </row>
    <row r="3980" spans="1:1">
      <c r="A3980" t="s">
        <v>31036</v>
      </c>
    </row>
    <row r="3981" spans="1:1">
      <c r="A3981" t="s">
        <v>26503</v>
      </c>
    </row>
    <row r="3982" spans="1:1">
      <c r="A3982" t="s">
        <v>26519</v>
      </c>
    </row>
    <row r="3983" spans="1:1">
      <c r="A3983" t="s">
        <v>26404</v>
      </c>
    </row>
    <row r="3984" spans="1:1">
      <c r="A3984" t="s">
        <v>26715</v>
      </c>
    </row>
    <row r="3985" spans="1:1">
      <c r="A3985" t="s">
        <v>26422</v>
      </c>
    </row>
    <row r="3986" spans="1:1">
      <c r="A3986" t="s">
        <v>26892</v>
      </c>
    </row>
    <row r="3987" spans="1:1">
      <c r="A3987" t="s">
        <v>26541</v>
      </c>
    </row>
    <row r="3988" spans="1:1">
      <c r="A3988" t="s">
        <v>31037</v>
      </c>
    </row>
    <row r="3989" spans="1:1">
      <c r="A3989" t="s">
        <v>26503</v>
      </c>
    </row>
    <row r="3990" spans="1:1">
      <c r="A3990" t="s">
        <v>26503</v>
      </c>
    </row>
    <row r="3991" spans="1:1">
      <c r="A3991" t="s">
        <v>26404</v>
      </c>
    </row>
    <row r="3992" spans="1:1">
      <c r="A3992" t="s">
        <v>26422</v>
      </c>
    </row>
    <row r="3993" spans="1:1">
      <c r="A3993" t="s">
        <v>26541</v>
      </c>
    </row>
    <row r="3994" spans="1:1">
      <c r="A3994" t="s">
        <v>31038</v>
      </c>
    </row>
    <row r="3995" spans="1:1">
      <c r="A3995" t="s">
        <v>26400</v>
      </c>
    </row>
    <row r="3996" spans="1:1">
      <c r="A3996" t="s">
        <v>31039</v>
      </c>
    </row>
    <row r="3997" spans="1:1">
      <c r="A3997" t="s">
        <v>26400</v>
      </c>
    </row>
    <row r="3998" spans="1:1">
      <c r="A3998" t="s">
        <v>31038</v>
      </c>
    </row>
    <row r="3999" spans="1:1">
      <c r="A3999" t="s">
        <v>26404</v>
      </c>
    </row>
    <row r="4000" spans="1:1">
      <c r="A4000" t="s">
        <v>31040</v>
      </c>
    </row>
    <row r="4001" spans="1:1">
      <c r="A4001" t="s">
        <v>31041</v>
      </c>
    </row>
    <row r="4002" spans="1:1">
      <c r="A4002" t="s">
        <v>26593</v>
      </c>
    </row>
    <row r="4003" spans="1:1">
      <c r="A4003" t="s">
        <v>31042</v>
      </c>
    </row>
    <row r="4004" spans="1:1">
      <c r="A4004" t="s">
        <v>26404</v>
      </c>
    </row>
    <row r="4005" spans="1:1">
      <c r="A4005" t="s">
        <v>31043</v>
      </c>
    </row>
    <row r="4006" spans="1:1">
      <c r="A4006" t="s">
        <v>31044</v>
      </c>
    </row>
    <row r="4007" spans="1:1">
      <c r="A4007" t="s">
        <v>26596</v>
      </c>
    </row>
    <row r="4008" spans="1:1">
      <c r="A4008" t="s">
        <v>31042</v>
      </c>
    </row>
    <row r="4009" spans="1:1">
      <c r="A4009" t="s">
        <v>26404</v>
      </c>
    </row>
    <row r="4010" spans="1:1">
      <c r="A4010" t="s">
        <v>31045</v>
      </c>
    </row>
    <row r="4011" spans="1:1">
      <c r="A4011" t="s">
        <v>31046</v>
      </c>
    </row>
    <row r="4012" spans="1:1">
      <c r="A4012" t="s">
        <v>26599</v>
      </c>
    </row>
    <row r="4013" spans="1:1">
      <c r="A4013" t="s">
        <v>31042</v>
      </c>
    </row>
    <row r="4014" spans="1:1">
      <c r="A4014" t="s">
        <v>26404</v>
      </c>
    </row>
    <row r="4015" spans="1:1">
      <c r="A4015" t="s">
        <v>31047</v>
      </c>
    </row>
    <row r="4016" spans="1:1">
      <c r="A4016" t="s">
        <v>31048</v>
      </c>
    </row>
    <row r="4017" spans="1:1">
      <c r="A4017" t="s">
        <v>26602</v>
      </c>
    </row>
    <row r="4018" spans="1:1">
      <c r="A4018" t="s">
        <v>31042</v>
      </c>
    </row>
    <row r="4019" spans="1:1">
      <c r="A4019" t="s">
        <v>26404</v>
      </c>
    </row>
    <row r="4020" spans="1:1">
      <c r="A4020" t="s">
        <v>31049</v>
      </c>
    </row>
    <row r="4021" spans="1:1">
      <c r="A4021" t="s">
        <v>26394</v>
      </c>
    </row>
    <row r="4022" spans="1:1">
      <c r="A4022" t="s">
        <v>30252</v>
      </c>
    </row>
    <row r="4023" spans="1:1">
      <c r="A4023" t="s">
        <v>26469</v>
      </c>
    </row>
    <row r="4024" spans="1:1">
      <c r="A4024" t="s">
        <v>26404</v>
      </c>
    </row>
    <row r="4025" spans="1:1">
      <c r="A4025" t="s">
        <v>30245</v>
      </c>
    </row>
    <row r="4026" spans="1:1">
      <c r="A4026" t="s">
        <v>31050</v>
      </c>
    </row>
    <row r="4027" spans="1:1">
      <c r="A4027" t="s">
        <v>26523</v>
      </c>
    </row>
    <row r="4028" spans="1:1">
      <c r="A4028" t="s">
        <v>26395</v>
      </c>
    </row>
    <row r="4029" spans="1:1">
      <c r="A4029" t="s">
        <v>31051</v>
      </c>
    </row>
    <row r="4030" spans="1:1">
      <c r="A4030" t="s">
        <v>26715</v>
      </c>
    </row>
    <row r="4031" spans="1:1">
      <c r="A4031" t="s">
        <v>27019</v>
      </c>
    </row>
    <row r="4032" spans="1:1">
      <c r="A4032" t="s">
        <v>26892</v>
      </c>
    </row>
    <row r="4033" spans="1:1">
      <c r="A4033" t="s">
        <v>27020</v>
      </c>
    </row>
    <row r="4034" spans="1:1">
      <c r="A4034" t="s">
        <v>26406</v>
      </c>
    </row>
    <row r="4035" spans="1:1">
      <c r="A4035" t="s">
        <v>26512</v>
      </c>
    </row>
    <row r="4036" spans="1:1">
      <c r="A4036" t="s">
        <v>26512</v>
      </c>
    </row>
    <row r="4037" spans="1:1">
      <c r="A4037" t="s">
        <v>26512</v>
      </c>
    </row>
    <row r="4038" spans="1:1">
      <c r="A4038" t="s">
        <v>26503</v>
      </c>
    </row>
    <row r="4039" spans="1:1">
      <c r="A4039" t="s">
        <v>26404</v>
      </c>
    </row>
    <row r="4040" spans="1:1">
      <c r="A4040" t="s">
        <v>30403</v>
      </c>
    </row>
    <row r="4041" spans="1:1">
      <c r="A4041" t="s">
        <v>26538</v>
      </c>
    </row>
    <row r="4042" spans="1:1">
      <c r="A4042" t="s">
        <v>26400</v>
      </c>
    </row>
    <row r="4043" spans="1:1">
      <c r="A4043" t="s">
        <v>26449</v>
      </c>
    </row>
    <row r="4044" spans="1:1">
      <c r="A4044" t="s">
        <v>26440</v>
      </c>
    </row>
    <row r="4045" spans="1:1">
      <c r="A4045" t="s">
        <v>26519</v>
      </c>
    </row>
    <row r="4046" spans="1:1">
      <c r="A4046" t="s">
        <v>26404</v>
      </c>
    </row>
    <row r="4047" spans="1:1">
      <c r="A4047" t="s">
        <v>30918</v>
      </c>
    </row>
    <row r="4048" spans="1:1">
      <c r="A4048" t="s">
        <v>26745</v>
      </c>
    </row>
    <row r="4049" spans="1:1">
      <c r="A4049" t="s">
        <v>26434</v>
      </c>
    </row>
    <row r="4050" spans="1:1">
      <c r="A4050" t="s">
        <v>14845</v>
      </c>
    </row>
    <row r="4051" spans="1:1">
      <c r="A4051" t="s">
        <v>26404</v>
      </c>
    </row>
    <row r="4052" spans="1:1">
      <c r="A4052" t="s">
        <v>31052</v>
      </c>
    </row>
    <row r="4053" spans="1:1">
      <c r="A4053" t="s">
        <v>26400</v>
      </c>
    </row>
    <row r="4054" spans="1:1">
      <c r="A4054" t="s">
        <v>31053</v>
      </c>
    </row>
    <row r="4055" spans="1:1">
      <c r="A4055" t="s">
        <v>26400</v>
      </c>
    </row>
    <row r="4056" spans="1:1">
      <c r="A4056" t="s">
        <v>31054</v>
      </c>
    </row>
    <row r="4057" spans="1:1">
      <c r="A4057" t="s">
        <v>26400</v>
      </c>
    </row>
    <row r="4058" spans="1:1">
      <c r="A4058" t="s">
        <v>31055</v>
      </c>
    </row>
    <row r="4059" spans="1:1">
      <c r="A4059" t="s">
        <v>26394</v>
      </c>
    </row>
    <row r="4060" spans="1:1">
      <c r="A4060" t="s">
        <v>30252</v>
      </c>
    </row>
    <row r="4061" spans="1:1">
      <c r="A4061" t="s">
        <v>26469</v>
      </c>
    </row>
    <row r="4062" spans="1:1">
      <c r="A4062" t="s">
        <v>26404</v>
      </c>
    </row>
    <row r="4063" spans="1:1">
      <c r="A4063" t="s">
        <v>30253</v>
      </c>
    </row>
    <row r="4064" spans="1:1">
      <c r="A4064" t="s">
        <v>30815</v>
      </c>
    </row>
    <row r="4065" spans="1:1">
      <c r="A4065" t="s">
        <v>26743</v>
      </c>
    </row>
    <row r="4066" spans="1:1">
      <c r="A4066" t="s">
        <v>26404</v>
      </c>
    </row>
    <row r="4067" spans="1:1">
      <c r="A4067" t="s">
        <v>31056</v>
      </c>
    </row>
    <row r="4068" spans="1:1">
      <c r="A4068" t="s">
        <v>30815</v>
      </c>
    </row>
    <row r="4069" spans="1:1">
      <c r="A4069" t="s">
        <v>26523</v>
      </c>
    </row>
    <row r="4070" spans="1:1">
      <c r="A4070" t="s">
        <v>26404</v>
      </c>
    </row>
    <row r="4071" spans="1:1">
      <c r="A4071" t="s">
        <v>26395</v>
      </c>
    </row>
    <row r="4072" spans="1:1">
      <c r="A4072" t="s">
        <v>31057</v>
      </c>
    </row>
    <row r="4073" spans="1:1">
      <c r="A4073" t="s">
        <v>30435</v>
      </c>
    </row>
    <row r="4074" spans="1:1">
      <c r="A4074" t="s">
        <v>26394</v>
      </c>
    </row>
    <row r="4075" spans="1:1">
      <c r="A4075" t="s">
        <v>30252</v>
      </c>
    </row>
    <row r="4076" spans="1:1">
      <c r="A4076" t="s">
        <v>26404</v>
      </c>
    </row>
    <row r="4077" spans="1:1">
      <c r="A4077" t="s">
        <v>30245</v>
      </c>
    </row>
    <row r="4078" spans="1:1">
      <c r="A4078" t="s">
        <v>31058</v>
      </c>
    </row>
    <row r="4079" spans="1:1">
      <c r="A4079" t="s">
        <v>26395</v>
      </c>
    </row>
    <row r="4080" spans="1:1">
      <c r="A4080" t="s">
        <v>31059</v>
      </c>
    </row>
    <row r="4081" spans="1:1">
      <c r="A4081" t="s">
        <v>31060</v>
      </c>
    </row>
    <row r="4082" spans="1:1">
      <c r="A4082" t="s">
        <v>26400</v>
      </c>
    </row>
    <row r="4083" spans="1:1">
      <c r="A4083" t="s">
        <v>30312</v>
      </c>
    </row>
    <row r="4084" spans="1:1">
      <c r="A4084" t="s">
        <v>26400</v>
      </c>
    </row>
    <row r="4085" spans="1:1">
      <c r="A4085" t="s">
        <v>30260</v>
      </c>
    </row>
    <row r="4086" spans="1:1">
      <c r="A4086" t="s">
        <v>26394</v>
      </c>
    </row>
    <row r="4087" spans="1:1">
      <c r="A4087" t="s">
        <v>30252</v>
      </c>
    </row>
    <row r="4088" spans="1:1">
      <c r="A4088" t="s">
        <v>26512</v>
      </c>
    </row>
    <row r="4089" spans="1:1">
      <c r="A4089" t="s">
        <v>26404</v>
      </c>
    </row>
    <row r="4090" spans="1:1">
      <c r="A4090" t="s">
        <v>30245</v>
      </c>
    </row>
    <row r="4091" spans="1:1">
      <c r="A4091" t="s">
        <v>30815</v>
      </c>
    </row>
    <row r="4092" spans="1:1">
      <c r="A4092" t="s">
        <v>26395</v>
      </c>
    </row>
    <row r="4093" spans="1:1">
      <c r="A4093" t="s">
        <v>31061</v>
      </c>
    </row>
    <row r="4094" spans="1:1">
      <c r="A4094" t="s">
        <v>27028</v>
      </c>
    </row>
    <row r="4095" spans="1:1">
      <c r="A4095" t="s">
        <v>14845</v>
      </c>
    </row>
    <row r="4096" spans="1:1">
      <c r="A4096" t="s">
        <v>26404</v>
      </c>
    </row>
    <row r="4097" spans="1:1">
      <c r="A4097" t="s">
        <v>26642</v>
      </c>
    </row>
    <row r="4098" spans="1:1">
      <c r="A4098" t="s">
        <v>31062</v>
      </c>
    </row>
    <row r="4099" spans="1:1">
      <c r="A4099" t="s">
        <v>31063</v>
      </c>
    </row>
    <row r="4100" spans="1:1">
      <c r="A4100" t="s">
        <v>31064</v>
      </c>
    </row>
    <row r="4101" spans="1:1">
      <c r="A4101" t="s">
        <v>26747</v>
      </c>
    </row>
    <row r="4102" spans="1:1">
      <c r="A4102" t="s">
        <v>26512</v>
      </c>
    </row>
    <row r="4103" spans="1:1">
      <c r="A4103" t="s">
        <v>26404</v>
      </c>
    </row>
    <row r="4104" spans="1:1">
      <c r="A4104" t="s">
        <v>31065</v>
      </c>
    </row>
    <row r="4105" spans="1:1">
      <c r="A4105" t="s">
        <v>26519</v>
      </c>
    </row>
    <row r="4106" spans="1:1">
      <c r="A4106" t="s">
        <v>26449</v>
      </c>
    </row>
    <row r="4107" spans="1:1">
      <c r="A4107" t="s">
        <v>31066</v>
      </c>
    </row>
    <row r="4108" spans="1:1">
      <c r="A4108" t="s">
        <v>26404</v>
      </c>
    </row>
    <row r="4109" spans="1:1">
      <c r="A4109" t="s">
        <v>26642</v>
      </c>
    </row>
    <row r="4110" spans="1:1">
      <c r="A4110" t="s">
        <v>31067</v>
      </c>
    </row>
    <row r="4111" spans="1:1">
      <c r="A4111" t="s">
        <v>26400</v>
      </c>
    </row>
    <row r="4112" spans="1:1">
      <c r="A4112" t="s">
        <v>31067</v>
      </c>
    </row>
    <row r="4113" spans="1:1">
      <c r="A4113" t="s">
        <v>26400</v>
      </c>
    </row>
    <row r="4114" spans="1:1">
      <c r="A4114" t="s">
        <v>31068</v>
      </c>
    </row>
    <row r="4115" spans="1:1">
      <c r="A4115" t="s">
        <v>26400</v>
      </c>
    </row>
    <row r="4116" spans="1:1">
      <c r="A4116" t="s">
        <v>31067</v>
      </c>
    </row>
    <row r="4117" spans="1:1">
      <c r="A4117" t="s">
        <v>26404</v>
      </c>
    </row>
    <row r="4118" spans="1:1">
      <c r="A4118" t="s">
        <v>31069</v>
      </c>
    </row>
    <row r="4119" spans="1:1">
      <c r="A4119" t="s">
        <v>26400</v>
      </c>
    </row>
    <row r="4120" spans="1:1">
      <c r="A4120" t="s">
        <v>31070</v>
      </c>
    </row>
    <row r="4121" spans="1:1">
      <c r="A4121" t="s">
        <v>26400</v>
      </c>
    </row>
    <row r="4122" spans="1:1">
      <c r="A4122" t="s">
        <v>31071</v>
      </c>
    </row>
    <row r="4123" spans="1:1">
      <c r="A4123" t="s">
        <v>26400</v>
      </c>
    </row>
    <row r="4124" spans="1:1">
      <c r="A4124" t="s">
        <v>31072</v>
      </c>
    </row>
    <row r="4125" spans="1:1">
      <c r="A4125" t="s">
        <v>26394</v>
      </c>
    </row>
    <row r="4126" spans="1:1">
      <c r="A4126" t="s">
        <v>30252</v>
      </c>
    </row>
    <row r="4127" spans="1:1">
      <c r="A4127" t="s">
        <v>26469</v>
      </c>
    </row>
    <row r="4128" spans="1:1">
      <c r="A4128" t="s">
        <v>26404</v>
      </c>
    </row>
    <row r="4129" spans="1:1">
      <c r="A4129" t="s">
        <v>30245</v>
      </c>
    </row>
    <row r="4130" spans="1:1">
      <c r="A4130" t="s">
        <v>30255</v>
      </c>
    </row>
    <row r="4131" spans="1:1">
      <c r="A4131" t="s">
        <v>26523</v>
      </c>
    </row>
    <row r="4132" spans="1:1">
      <c r="A4132" t="s">
        <v>31073</v>
      </c>
    </row>
    <row r="4133" spans="1:1">
      <c r="A4133" t="s">
        <v>26911</v>
      </c>
    </row>
    <row r="4134" spans="1:1">
      <c r="A4134" t="s">
        <v>26892</v>
      </c>
    </row>
    <row r="4135" spans="1:1">
      <c r="A4135" t="s">
        <v>26892</v>
      </c>
    </row>
    <row r="4136" spans="1:1">
      <c r="A4136" t="s">
        <v>27040</v>
      </c>
    </row>
    <row r="4137" spans="1:1">
      <c r="A4137" t="s">
        <v>26406</v>
      </c>
    </row>
    <row r="4138" spans="1:1">
      <c r="A4138" t="s">
        <v>26512</v>
      </c>
    </row>
    <row r="4139" spans="1:1">
      <c r="A4139" t="s">
        <v>26512</v>
      </c>
    </row>
    <row r="4140" spans="1:1">
      <c r="A4140" t="s">
        <v>26512</v>
      </c>
    </row>
    <row r="4141" spans="1:1">
      <c r="A4141" t="s">
        <v>26503</v>
      </c>
    </row>
    <row r="4142" spans="1:1">
      <c r="A4142" t="s">
        <v>26503</v>
      </c>
    </row>
    <row r="4143" spans="1:1">
      <c r="A4143" t="s">
        <v>26395</v>
      </c>
    </row>
    <row r="4144" spans="1:1">
      <c r="A4144" t="s">
        <v>31074</v>
      </c>
    </row>
    <row r="4145" spans="1:1">
      <c r="A4145" t="s">
        <v>26509</v>
      </c>
    </row>
    <row r="4146" spans="1:1">
      <c r="A4146" t="s">
        <v>31065</v>
      </c>
    </row>
    <row r="4147" spans="1:1">
      <c r="A4147" t="s">
        <v>26519</v>
      </c>
    </row>
    <row r="4148" spans="1:1">
      <c r="A4148" t="s">
        <v>26541</v>
      </c>
    </row>
    <row r="4149" spans="1:1">
      <c r="A4149" t="s">
        <v>31075</v>
      </c>
    </row>
    <row r="4150" spans="1:1">
      <c r="A4150" t="s">
        <v>26503</v>
      </c>
    </row>
    <row r="4151" spans="1:1">
      <c r="A4151" t="s">
        <v>26404</v>
      </c>
    </row>
    <row r="4152" spans="1:1">
      <c r="A4152" t="s">
        <v>31073</v>
      </c>
    </row>
    <row r="4153" spans="1:1">
      <c r="A4153" t="s">
        <v>26541</v>
      </c>
    </row>
    <row r="4154" spans="1:1">
      <c r="A4154" t="s">
        <v>31076</v>
      </c>
    </row>
    <row r="4155" spans="1:1">
      <c r="A4155" t="s">
        <v>26400</v>
      </c>
    </row>
    <row r="4156" spans="1:1">
      <c r="A4156" t="s">
        <v>26541</v>
      </c>
    </row>
    <row r="4157" spans="1:1">
      <c r="A4157" t="s">
        <v>31077</v>
      </c>
    </row>
    <row r="4158" spans="1:1">
      <c r="A4158" t="s">
        <v>26400</v>
      </c>
    </row>
    <row r="4159" spans="1:1">
      <c r="A4159" t="s">
        <v>26541</v>
      </c>
    </row>
    <row r="4160" spans="1:1">
      <c r="A4160" t="s">
        <v>31078</v>
      </c>
    </row>
    <row r="4161" spans="1:1">
      <c r="A4161" t="s">
        <v>26400</v>
      </c>
    </row>
    <row r="4162" spans="1:1">
      <c r="A4162" t="s">
        <v>26541</v>
      </c>
    </row>
    <row r="4163" spans="1:1">
      <c r="A4163" t="s">
        <v>31077</v>
      </c>
    </row>
    <row r="4164" spans="1:1">
      <c r="A4164" t="s">
        <v>26404</v>
      </c>
    </row>
    <row r="4165" spans="1:1">
      <c r="A4165" t="s">
        <v>31079</v>
      </c>
    </row>
    <row r="4166" spans="1:1">
      <c r="A4166" t="s">
        <v>26400</v>
      </c>
    </row>
    <row r="4167" spans="1:1">
      <c r="A4167" t="s">
        <v>31080</v>
      </c>
    </row>
    <row r="4168" spans="1:1">
      <c r="A4168" t="s">
        <v>26400</v>
      </c>
    </row>
    <row r="4169" spans="1:1">
      <c r="A4169" t="s">
        <v>31081</v>
      </c>
    </row>
    <row r="4170" spans="1:1">
      <c r="A4170" t="s">
        <v>26394</v>
      </c>
    </row>
    <row r="4171" spans="1:1">
      <c r="A4171" t="s">
        <v>30252</v>
      </c>
    </row>
    <row r="4172" spans="1:1">
      <c r="A4172" t="s">
        <v>26469</v>
      </c>
    </row>
    <row r="4173" spans="1:1">
      <c r="A4173" t="s">
        <v>26404</v>
      </c>
    </row>
    <row r="4174" spans="1:1">
      <c r="A4174" t="s">
        <v>30253</v>
      </c>
    </row>
    <row r="4175" spans="1:1">
      <c r="A4175" t="s">
        <v>31082</v>
      </c>
    </row>
    <row r="4176" spans="1:1">
      <c r="A4176" t="s">
        <v>26523</v>
      </c>
    </row>
    <row r="4177" spans="1:1">
      <c r="A4177" t="s">
        <v>26404</v>
      </c>
    </row>
    <row r="4178" spans="1:1">
      <c r="A4178" t="s">
        <v>30245</v>
      </c>
    </row>
    <row r="4179" spans="1:1">
      <c r="A4179" t="s">
        <v>31028</v>
      </c>
    </row>
    <row r="4180" spans="1:1">
      <c r="A4180" t="s">
        <v>26523</v>
      </c>
    </row>
    <row r="4181" spans="1:1">
      <c r="A4181" t="s">
        <v>26395</v>
      </c>
    </row>
    <row r="4182" spans="1:1">
      <c r="A4182" t="s">
        <v>31083</v>
      </c>
    </row>
    <row r="4183" spans="1:1">
      <c r="A4183" t="s">
        <v>31065</v>
      </c>
    </row>
    <row r="4184" spans="1:1">
      <c r="A4184" t="s">
        <v>26519</v>
      </c>
    </row>
    <row r="4185" spans="1:1">
      <c r="A4185" t="s">
        <v>30910</v>
      </c>
    </row>
    <row r="4186" spans="1:1">
      <c r="A4186" t="s">
        <v>26404</v>
      </c>
    </row>
    <row r="4187" spans="1:1">
      <c r="A4187" t="s">
        <v>31084</v>
      </c>
    </row>
    <row r="4188" spans="1:1">
      <c r="A4188" t="s">
        <v>31085</v>
      </c>
    </row>
    <row r="4189" spans="1:1">
      <c r="A4189" t="s">
        <v>26404</v>
      </c>
    </row>
    <row r="4190" spans="1:1">
      <c r="A4190" t="s">
        <v>31086</v>
      </c>
    </row>
    <row r="4191" spans="1:1">
      <c r="A4191" t="s">
        <v>31085</v>
      </c>
    </row>
    <row r="4192" spans="1:1">
      <c r="A4192" t="s">
        <v>26404</v>
      </c>
    </row>
    <row r="4193" spans="1:1">
      <c r="A4193" t="s">
        <v>31087</v>
      </c>
    </row>
    <row r="4194" spans="1:1">
      <c r="A4194" t="s">
        <v>31085</v>
      </c>
    </row>
    <row r="4195" spans="1:1">
      <c r="A4195" t="s">
        <v>26404</v>
      </c>
    </row>
    <row r="4196" spans="1:1">
      <c r="A4196" t="s">
        <v>31088</v>
      </c>
    </row>
    <row r="4197" spans="1:1">
      <c r="A4197" t="s">
        <v>31085</v>
      </c>
    </row>
    <row r="4198" spans="1:1">
      <c r="A4198" t="s">
        <v>26404</v>
      </c>
    </row>
    <row r="4199" spans="1:1">
      <c r="A4199" t="s">
        <v>31073</v>
      </c>
    </row>
    <row r="4200" spans="1:1">
      <c r="A4200" t="s">
        <v>26541</v>
      </c>
    </row>
    <row r="4201" spans="1:1">
      <c r="A4201" t="s">
        <v>31089</v>
      </c>
    </row>
    <row r="4202" spans="1:1">
      <c r="A4202" t="s">
        <v>26400</v>
      </c>
    </row>
    <row r="4203" spans="1:1">
      <c r="A4203" t="s">
        <v>26541</v>
      </c>
    </row>
    <row r="4204" spans="1:1">
      <c r="A4204" t="s">
        <v>31090</v>
      </c>
    </row>
    <row r="4205" spans="1:1">
      <c r="A4205" t="s">
        <v>26400</v>
      </c>
    </row>
    <row r="4206" spans="1:1">
      <c r="A4206" t="s">
        <v>26541</v>
      </c>
    </row>
    <row r="4207" spans="1:1">
      <c r="A4207" t="s">
        <v>31091</v>
      </c>
    </row>
    <row r="4208" spans="1:1">
      <c r="A4208" t="s">
        <v>26404</v>
      </c>
    </row>
    <row r="4209" spans="1:1">
      <c r="A4209" t="s">
        <v>31092</v>
      </c>
    </row>
    <row r="4210" spans="1:1">
      <c r="A4210" t="s">
        <v>26400</v>
      </c>
    </row>
    <row r="4211" spans="1:1">
      <c r="A4211" t="s">
        <v>31093</v>
      </c>
    </row>
    <row r="4212" spans="1:1">
      <c r="A4212" t="s">
        <v>26394</v>
      </c>
    </row>
    <row r="4213" spans="1:1">
      <c r="A4213" t="s">
        <v>30252</v>
      </c>
    </row>
    <row r="4214" spans="1:1">
      <c r="A4214" t="s">
        <v>26469</v>
      </c>
    </row>
    <row r="4215" spans="1:1">
      <c r="A4215" t="s">
        <v>26404</v>
      </c>
    </row>
    <row r="4216" spans="1:1">
      <c r="A4216" t="s">
        <v>30245</v>
      </c>
    </row>
    <row r="4217" spans="1:1">
      <c r="A4217" t="s">
        <v>26523</v>
      </c>
    </row>
    <row r="4218" spans="1:1">
      <c r="A4218" t="s">
        <v>31094</v>
      </c>
    </row>
    <row r="4219" spans="1:1">
      <c r="A4219" t="s">
        <v>26404</v>
      </c>
    </row>
    <row r="4220" spans="1:1">
      <c r="A4220" t="s">
        <v>26395</v>
      </c>
    </row>
    <row r="4221" spans="1:1">
      <c r="A4221" t="s">
        <v>31095</v>
      </c>
    </row>
    <row r="4222" spans="1:1">
      <c r="A4222" t="s">
        <v>26715</v>
      </c>
    </row>
    <row r="4223" spans="1:1">
      <c r="A4223" t="s">
        <v>26504</v>
      </c>
    </row>
    <row r="4224" spans="1:1">
      <c r="A4224" t="s">
        <v>26503</v>
      </c>
    </row>
    <row r="4225" spans="1:1">
      <c r="A4225" t="s">
        <v>26404</v>
      </c>
    </row>
    <row r="4226" spans="1:1">
      <c r="A4226" t="s">
        <v>31096</v>
      </c>
    </row>
    <row r="4227" spans="1:1">
      <c r="A4227" t="s">
        <v>26514</v>
      </c>
    </row>
    <row r="4228" spans="1:1">
      <c r="A4228" t="s">
        <v>27063</v>
      </c>
    </row>
    <row r="4229" spans="1:1">
      <c r="A4229" t="s">
        <v>26503</v>
      </c>
    </row>
    <row r="4230" spans="1:1">
      <c r="A4230" t="s">
        <v>27064</v>
      </c>
    </row>
    <row r="4231" spans="1:1">
      <c r="A4231" t="s">
        <v>26400</v>
      </c>
    </row>
    <row r="4232" spans="1:1">
      <c r="A4232" t="s">
        <v>26541</v>
      </c>
    </row>
    <row r="4233" spans="1:1">
      <c r="A4233" t="s">
        <v>31097</v>
      </c>
    </row>
    <row r="4234" spans="1:1">
      <c r="A4234" t="s">
        <v>26400</v>
      </c>
    </row>
    <row r="4235" spans="1:1">
      <c r="A4235" t="s">
        <v>26541</v>
      </c>
    </row>
    <row r="4236" spans="1:1">
      <c r="A4236" t="s">
        <v>31098</v>
      </c>
    </row>
    <row r="4237" spans="1:1">
      <c r="A4237" t="s">
        <v>26503</v>
      </c>
    </row>
    <row r="4238" spans="1:1">
      <c r="A4238" t="s">
        <v>26404</v>
      </c>
    </row>
    <row r="4239" spans="1:1">
      <c r="A4239" t="s">
        <v>31073</v>
      </c>
    </row>
    <row r="4240" spans="1:1">
      <c r="A4240" t="s">
        <v>27063</v>
      </c>
    </row>
    <row r="4241" spans="1:1">
      <c r="A4241" t="s">
        <v>26503</v>
      </c>
    </row>
    <row r="4242" spans="1:1">
      <c r="A4242" t="s">
        <v>26503</v>
      </c>
    </row>
    <row r="4243" spans="1:1">
      <c r="A4243" t="s">
        <v>27064</v>
      </c>
    </row>
    <row r="4244" spans="1:1">
      <c r="A4244" t="s">
        <v>26400</v>
      </c>
    </row>
    <row r="4245" spans="1:1">
      <c r="A4245" t="s">
        <v>26541</v>
      </c>
    </row>
    <row r="4246" spans="1:1">
      <c r="A4246" t="s">
        <v>31097</v>
      </c>
    </row>
    <row r="4247" spans="1:1">
      <c r="A4247" t="s">
        <v>26400</v>
      </c>
    </row>
    <row r="4248" spans="1:1">
      <c r="A4248" t="s">
        <v>26503</v>
      </c>
    </row>
    <row r="4249" spans="1:1">
      <c r="A4249" t="s">
        <v>26503</v>
      </c>
    </row>
    <row r="4250" spans="1:1">
      <c r="A4250" t="s">
        <v>26541</v>
      </c>
    </row>
    <row r="4251" spans="1:1">
      <c r="A4251" t="s">
        <v>31099</v>
      </c>
    </row>
    <row r="4252" spans="1:1">
      <c r="A4252" t="s">
        <v>30246</v>
      </c>
    </row>
    <row r="4253" spans="1:1">
      <c r="A4253" t="s">
        <v>26400</v>
      </c>
    </row>
    <row r="4254" spans="1:1">
      <c r="A4254" t="s">
        <v>26541</v>
      </c>
    </row>
    <row r="4255" spans="1:1">
      <c r="A4255" t="s">
        <v>31100</v>
      </c>
    </row>
    <row r="4256" spans="1:1">
      <c r="A4256" t="s">
        <v>30257</v>
      </c>
    </row>
    <row r="4257" spans="1:1">
      <c r="A4257" t="s">
        <v>26404</v>
      </c>
    </row>
    <row r="4258" spans="1:1">
      <c r="A4258" t="s">
        <v>26449</v>
      </c>
    </row>
    <row r="4259" spans="1:1">
      <c r="A4259" t="s">
        <v>31101</v>
      </c>
    </row>
    <row r="4260" spans="1:1">
      <c r="A4260" t="s">
        <v>26400</v>
      </c>
    </row>
    <row r="4261" spans="1:1">
      <c r="A4261" t="s">
        <v>26541</v>
      </c>
    </row>
    <row r="4262" spans="1:1">
      <c r="A4262" t="s">
        <v>30312</v>
      </c>
    </row>
    <row r="4263" spans="1:1">
      <c r="A4263" t="s">
        <v>26400</v>
      </c>
    </row>
    <row r="4264" spans="1:1">
      <c r="A4264" t="s">
        <v>31102</v>
      </c>
    </row>
    <row r="4265" spans="1:1">
      <c r="A4265" t="s">
        <v>26400</v>
      </c>
    </row>
    <row r="4266" spans="1:1">
      <c r="A4266" t="s">
        <v>30312</v>
      </c>
    </row>
    <row r="4267" spans="1:1">
      <c r="A4267" t="s">
        <v>26400</v>
      </c>
    </row>
    <row r="4268" spans="1:1">
      <c r="A4268" t="s">
        <v>31103</v>
      </c>
    </row>
    <row r="4269" spans="1:1">
      <c r="A4269" t="s">
        <v>26400</v>
      </c>
    </row>
    <row r="4270" spans="1:1">
      <c r="A4270" t="s">
        <v>30312</v>
      </c>
    </row>
    <row r="4271" spans="1:1">
      <c r="A4271" t="s">
        <v>26400</v>
      </c>
    </row>
    <row r="4272" spans="1:1">
      <c r="A4272" t="s">
        <v>31104</v>
      </c>
    </row>
    <row r="4273" spans="1:1">
      <c r="A4273" t="s">
        <v>26394</v>
      </c>
    </row>
    <row r="4274" spans="1:1">
      <c r="A4274" t="s">
        <v>30252</v>
      </c>
    </row>
    <row r="4275" spans="1:1">
      <c r="A4275" t="s">
        <v>27075</v>
      </c>
    </row>
    <row r="4276" spans="1:1">
      <c r="A4276" t="s">
        <v>26469</v>
      </c>
    </row>
    <row r="4277" spans="1:1">
      <c r="A4277" t="s">
        <v>26404</v>
      </c>
    </row>
    <row r="4278" spans="1:1">
      <c r="A4278" t="s">
        <v>30896</v>
      </c>
    </row>
    <row r="4279" spans="1:1">
      <c r="A4279" t="s">
        <v>26509</v>
      </c>
    </row>
    <row r="4280" spans="1:1">
      <c r="A4280" t="s">
        <v>30245</v>
      </c>
    </row>
    <row r="4281" spans="1:1">
      <c r="A4281" t="s">
        <v>26541</v>
      </c>
    </row>
    <row r="4282" spans="1:1">
      <c r="A4282" t="s">
        <v>31105</v>
      </c>
    </row>
    <row r="4283" spans="1:1">
      <c r="A4283" t="s">
        <v>26404</v>
      </c>
    </row>
    <row r="4284" spans="1:1">
      <c r="A4284" t="s">
        <v>31106</v>
      </c>
    </row>
    <row r="4285" spans="1:1">
      <c r="A4285" t="s">
        <v>26509</v>
      </c>
    </row>
    <row r="4286" spans="1:1">
      <c r="A4286" t="s">
        <v>30245</v>
      </c>
    </row>
    <row r="4287" spans="1:1">
      <c r="A4287" t="s">
        <v>26541</v>
      </c>
    </row>
    <row r="4288" spans="1:1">
      <c r="A4288" t="s">
        <v>31107</v>
      </c>
    </row>
    <row r="4289" spans="1:1">
      <c r="A4289" t="s">
        <v>26395</v>
      </c>
    </row>
    <row r="4290" spans="1:1">
      <c r="A4290" t="s">
        <v>31108</v>
      </c>
    </row>
    <row r="4291" spans="1:1">
      <c r="A4291" t="s">
        <v>31109</v>
      </c>
    </row>
    <row r="4292" spans="1:1">
      <c r="A4292" t="s">
        <v>26394</v>
      </c>
    </row>
    <row r="4293" spans="1:1">
      <c r="A4293" t="s">
        <v>30252</v>
      </c>
    </row>
    <row r="4294" spans="1:1">
      <c r="A4294" t="s">
        <v>26404</v>
      </c>
    </row>
    <row r="4295" spans="1:1">
      <c r="A4295" t="s">
        <v>30245</v>
      </c>
    </row>
    <row r="4296" spans="1:1">
      <c r="A4296" t="s">
        <v>31110</v>
      </c>
    </row>
    <row r="4297" spans="1:1">
      <c r="A4297" t="s">
        <v>26395</v>
      </c>
    </row>
    <row r="4298" spans="1:1">
      <c r="A4298" t="s">
        <v>31111</v>
      </c>
    </row>
    <row r="4299" spans="1:1">
      <c r="A4299" t="s">
        <v>26509</v>
      </c>
    </row>
    <row r="4300" spans="1:1">
      <c r="A4300" t="s">
        <v>31112</v>
      </c>
    </row>
    <row r="4301" spans="1:1">
      <c r="A4301" t="s">
        <v>26503</v>
      </c>
    </row>
    <row r="4302" spans="1:1">
      <c r="A4302" t="s">
        <v>14843</v>
      </c>
    </row>
    <row r="4303" spans="1:1">
      <c r="A4303" t="s">
        <v>26404</v>
      </c>
    </row>
    <row r="4304" spans="1:1">
      <c r="A4304" t="s">
        <v>26514</v>
      </c>
    </row>
    <row r="4305" spans="1:1">
      <c r="A4305" t="s">
        <v>30788</v>
      </c>
    </row>
    <row r="4306" spans="1:1">
      <c r="A4306" t="s">
        <v>31113</v>
      </c>
    </row>
    <row r="4307" spans="1:1">
      <c r="A4307" t="s">
        <v>31114</v>
      </c>
    </row>
    <row r="4308" spans="1:1">
      <c r="A4308" t="s">
        <v>31115</v>
      </c>
    </row>
    <row r="4309" spans="1:1">
      <c r="A4309" t="s">
        <v>26503</v>
      </c>
    </row>
    <row r="4310" spans="1:1">
      <c r="A4310" t="s">
        <v>26512</v>
      </c>
    </row>
    <row r="4311" spans="1:1">
      <c r="A4311" t="s">
        <v>26404</v>
      </c>
    </row>
    <row r="4312" spans="1:1">
      <c r="A4312" t="s">
        <v>26516</v>
      </c>
    </row>
    <row r="4313" spans="1:1">
      <c r="A4313" t="s">
        <v>30788</v>
      </c>
    </row>
    <row r="4314" spans="1:1">
      <c r="A4314" t="s">
        <v>31116</v>
      </c>
    </row>
    <row r="4315" spans="1:1">
      <c r="A4315" t="s">
        <v>31117</v>
      </c>
    </row>
    <row r="4316" spans="1:1">
      <c r="A4316" t="s">
        <v>31115</v>
      </c>
    </row>
    <row r="4317" spans="1:1">
      <c r="A4317" t="s">
        <v>26503</v>
      </c>
    </row>
    <row r="4318" spans="1:1">
      <c r="A4318" t="s">
        <v>26512</v>
      </c>
    </row>
    <row r="4319" spans="1:1">
      <c r="A4319" t="s">
        <v>26404</v>
      </c>
    </row>
    <row r="4320" spans="1:1">
      <c r="A4320" t="s">
        <v>26449</v>
      </c>
    </row>
    <row r="4321" spans="1:1">
      <c r="A4321" t="s">
        <v>31115</v>
      </c>
    </row>
    <row r="4322" spans="1:1">
      <c r="A4322" t="s">
        <v>26434</v>
      </c>
    </row>
    <row r="4323" spans="1:1">
      <c r="A4323" t="s">
        <v>31118</v>
      </c>
    </row>
    <row r="4324" spans="1:1">
      <c r="A4324" t="s">
        <v>26400</v>
      </c>
    </row>
    <row r="4325" spans="1:1">
      <c r="A4325" t="s">
        <v>14843</v>
      </c>
    </row>
    <row r="4326" spans="1:1">
      <c r="A4326" t="s">
        <v>31118</v>
      </c>
    </row>
    <row r="4327" spans="1:1">
      <c r="A4327" t="s">
        <v>26400</v>
      </c>
    </row>
    <row r="4328" spans="1:1">
      <c r="A4328" t="s">
        <v>31119</v>
      </c>
    </row>
    <row r="4329" spans="1:1">
      <c r="A4329" t="s">
        <v>26463</v>
      </c>
    </row>
    <row r="4330" spans="1:1">
      <c r="A4330" t="s">
        <v>31115</v>
      </c>
    </row>
    <row r="4331" spans="1:1">
      <c r="A4331" t="s">
        <v>26394</v>
      </c>
    </row>
    <row r="4332" spans="1:1">
      <c r="A4332" t="s">
        <v>30252</v>
      </c>
    </row>
    <row r="4333" spans="1:1">
      <c r="A4333" t="s">
        <v>26469</v>
      </c>
    </row>
    <row r="4334" spans="1:1">
      <c r="A4334" t="s">
        <v>31120</v>
      </c>
    </row>
    <row r="4335" spans="1:1">
      <c r="A4335" t="s">
        <v>26504</v>
      </c>
    </row>
    <row r="4336" spans="1:1">
      <c r="A4336" t="s">
        <v>26404</v>
      </c>
    </row>
    <row r="4337" spans="1:1">
      <c r="A4337" t="s">
        <v>30711</v>
      </c>
    </row>
    <row r="4338" spans="1:1">
      <c r="A4338" t="s">
        <v>31121</v>
      </c>
    </row>
    <row r="4339" spans="1:1">
      <c r="A4339" t="s">
        <v>14845</v>
      </c>
    </row>
    <row r="4340" spans="1:1">
      <c r="A4340" t="s">
        <v>26395</v>
      </c>
    </row>
    <row r="4341" spans="1:1">
      <c r="A4341" t="s">
        <v>31122</v>
      </c>
    </row>
    <row r="4342" spans="1:1">
      <c r="A4342" t="s">
        <v>26509</v>
      </c>
    </row>
    <row r="4343" spans="1:1">
      <c r="A4343" t="s">
        <v>31123</v>
      </c>
    </row>
    <row r="4344" spans="1:1">
      <c r="A4344" t="s">
        <v>26503</v>
      </c>
    </row>
    <row r="4345" spans="1:1">
      <c r="A4345" t="s">
        <v>26404</v>
      </c>
    </row>
    <row r="4346" spans="1:1">
      <c r="A4346" t="s">
        <v>26840</v>
      </c>
    </row>
    <row r="4347" spans="1:1">
      <c r="A4347" t="s">
        <v>26512</v>
      </c>
    </row>
    <row r="4348" spans="1:1">
      <c r="A4348" t="s">
        <v>31124</v>
      </c>
    </row>
    <row r="4349" spans="1:1">
      <c r="A4349" t="s">
        <v>31125</v>
      </c>
    </row>
    <row r="4350" spans="1:1">
      <c r="A4350" t="s">
        <v>26404</v>
      </c>
    </row>
    <row r="4351" spans="1:1">
      <c r="A4351" t="s">
        <v>26529</v>
      </c>
    </row>
    <row r="4352" spans="1:1">
      <c r="A4352" t="s">
        <v>31118</v>
      </c>
    </row>
    <row r="4353" spans="1:1">
      <c r="A4353" t="s">
        <v>26523</v>
      </c>
    </row>
    <row r="4354" spans="1:1">
      <c r="A4354" t="s">
        <v>26404</v>
      </c>
    </row>
    <row r="4355" spans="1:1">
      <c r="A4355" t="s">
        <v>26530</v>
      </c>
    </row>
    <row r="4356" spans="1:1">
      <c r="A4356" t="s">
        <v>30848</v>
      </c>
    </row>
    <row r="4357" spans="1:1">
      <c r="A4357" t="s">
        <v>26523</v>
      </c>
    </row>
    <row r="4358" spans="1:1">
      <c r="A4358" t="s">
        <v>26404</v>
      </c>
    </row>
    <row r="4359" spans="1:1">
      <c r="A4359" t="s">
        <v>26728</v>
      </c>
    </row>
    <row r="4360" spans="1:1">
      <c r="A4360" t="s">
        <v>31126</v>
      </c>
    </row>
    <row r="4361" spans="1:1">
      <c r="A4361" t="s">
        <v>26523</v>
      </c>
    </row>
    <row r="4362" spans="1:1">
      <c r="A4362" t="s">
        <v>26404</v>
      </c>
    </row>
    <row r="4363" spans="1:1">
      <c r="A4363" t="s">
        <v>26734</v>
      </c>
    </row>
    <row r="4364" spans="1:1">
      <c r="A4364" t="s">
        <v>31127</v>
      </c>
    </row>
    <row r="4365" spans="1:1">
      <c r="A4365" t="s">
        <v>26523</v>
      </c>
    </row>
    <row r="4366" spans="1:1">
      <c r="A4366" t="s">
        <v>26404</v>
      </c>
    </row>
    <row r="4367" spans="1:1">
      <c r="A4367" t="s">
        <v>26394</v>
      </c>
    </row>
    <row r="4368" spans="1:1">
      <c r="A4368" t="s">
        <v>30252</v>
      </c>
    </row>
    <row r="4369" spans="1:1">
      <c r="A4369" t="s">
        <v>31128</v>
      </c>
    </row>
    <row r="4370" spans="1:1">
      <c r="A4370" t="s">
        <v>26469</v>
      </c>
    </row>
    <row r="4371" spans="1:1">
      <c r="A4371" t="s">
        <v>26404</v>
      </c>
    </row>
    <row r="4372" spans="1:1">
      <c r="A4372" t="s">
        <v>30594</v>
      </c>
    </row>
    <row r="4373" spans="1:1">
      <c r="A4373" t="s">
        <v>31129</v>
      </c>
    </row>
    <row r="4374" spans="1:1">
      <c r="A4374" t="s">
        <v>26404</v>
      </c>
    </row>
    <row r="4375" spans="1:1">
      <c r="A4375" t="s">
        <v>26530</v>
      </c>
    </row>
    <row r="4376" spans="1:1">
      <c r="A4376" t="s">
        <v>31130</v>
      </c>
    </row>
    <row r="4377" spans="1:1">
      <c r="A4377" t="s">
        <v>27090</v>
      </c>
    </row>
    <row r="4378" spans="1:1">
      <c r="A4378" t="s">
        <v>26503</v>
      </c>
    </row>
    <row r="4379" spans="1:1">
      <c r="A4379" t="s">
        <v>26469</v>
      </c>
    </row>
    <row r="4380" spans="1:1">
      <c r="A4380" t="s">
        <v>26469</v>
      </c>
    </row>
    <row r="4381" spans="1:1">
      <c r="A4381" t="s">
        <v>31131</v>
      </c>
    </row>
    <row r="4382" spans="1:1">
      <c r="A4382" t="s">
        <v>26469</v>
      </c>
    </row>
    <row r="4383" spans="1:1">
      <c r="A4383" t="s">
        <v>26519</v>
      </c>
    </row>
    <row r="4384" spans="1:1">
      <c r="A4384" t="s">
        <v>26404</v>
      </c>
    </row>
    <row r="4385" spans="1:1">
      <c r="A4385" t="s">
        <v>26734</v>
      </c>
    </row>
    <row r="4386" spans="1:1">
      <c r="A4386" t="s">
        <v>31132</v>
      </c>
    </row>
    <row r="4387" spans="1:1">
      <c r="A4387" t="s">
        <v>27092</v>
      </c>
    </row>
    <row r="4388" spans="1:1">
      <c r="A4388" t="s">
        <v>26503</v>
      </c>
    </row>
    <row r="4389" spans="1:1">
      <c r="A4389" t="s">
        <v>26469</v>
      </c>
    </row>
    <row r="4390" spans="1:1">
      <c r="A4390" t="s">
        <v>26469</v>
      </c>
    </row>
    <row r="4391" spans="1:1">
      <c r="A4391" t="s">
        <v>31133</v>
      </c>
    </row>
    <row r="4392" spans="1:1">
      <c r="A4392" t="s">
        <v>26469</v>
      </c>
    </row>
    <row r="4393" spans="1:1">
      <c r="A4393" t="s">
        <v>26404</v>
      </c>
    </row>
    <row r="4394" spans="1:1">
      <c r="A4394" t="s">
        <v>26529</v>
      </c>
    </row>
    <row r="4395" spans="1:1">
      <c r="A4395" t="s">
        <v>31134</v>
      </c>
    </row>
    <row r="4396" spans="1:1">
      <c r="A4396" t="s">
        <v>27094</v>
      </c>
    </row>
    <row r="4397" spans="1:1">
      <c r="A4397" t="s">
        <v>26503</v>
      </c>
    </row>
    <row r="4398" spans="1:1">
      <c r="A4398" t="s">
        <v>26469</v>
      </c>
    </row>
    <row r="4399" spans="1:1">
      <c r="A4399" t="s">
        <v>26469</v>
      </c>
    </row>
    <row r="4400" spans="1:1">
      <c r="A4400" t="s">
        <v>31135</v>
      </c>
    </row>
    <row r="4401" spans="1:1">
      <c r="A4401" t="s">
        <v>26469</v>
      </c>
    </row>
    <row r="4402" spans="1:1">
      <c r="A4402" t="s">
        <v>26404</v>
      </c>
    </row>
    <row r="4403" spans="1:1">
      <c r="A4403" t="s">
        <v>26530</v>
      </c>
    </row>
    <row r="4404" spans="1:1">
      <c r="A4404" t="s">
        <v>31036</v>
      </c>
    </row>
    <row r="4405" spans="1:1">
      <c r="A4405" t="s">
        <v>27095</v>
      </c>
    </row>
    <row r="4406" spans="1:1">
      <c r="A4406" t="s">
        <v>26503</v>
      </c>
    </row>
    <row r="4407" spans="1:1">
      <c r="A4407" t="s">
        <v>26469</v>
      </c>
    </row>
    <row r="4408" spans="1:1">
      <c r="A4408" t="s">
        <v>26469</v>
      </c>
    </row>
    <row r="4409" spans="1:1">
      <c r="A4409" t="s">
        <v>31136</v>
      </c>
    </row>
    <row r="4410" spans="1:1">
      <c r="A4410" t="s">
        <v>26469</v>
      </c>
    </row>
    <row r="4411" spans="1:1">
      <c r="A4411" t="s">
        <v>26404</v>
      </c>
    </row>
    <row r="4412" spans="1:1">
      <c r="A4412" t="s">
        <v>26734</v>
      </c>
    </row>
    <row r="4413" spans="1:1">
      <c r="A4413" t="s">
        <v>31065</v>
      </c>
    </row>
    <row r="4414" spans="1:1">
      <c r="A4414" t="s">
        <v>27096</v>
      </c>
    </row>
    <row r="4415" spans="1:1">
      <c r="A4415" t="s">
        <v>26503</v>
      </c>
    </row>
    <row r="4416" spans="1:1">
      <c r="A4416" t="s">
        <v>26469</v>
      </c>
    </row>
    <row r="4417" spans="1:1">
      <c r="A4417" t="s">
        <v>26469</v>
      </c>
    </row>
    <row r="4418" spans="1:1">
      <c r="A4418" t="s">
        <v>31137</v>
      </c>
    </row>
    <row r="4419" spans="1:1">
      <c r="A4419" t="s">
        <v>26469</v>
      </c>
    </row>
    <row r="4420" spans="1:1">
      <c r="A4420" t="s">
        <v>26404</v>
      </c>
    </row>
    <row r="4421" spans="1:1">
      <c r="A4421" t="s">
        <v>26530</v>
      </c>
    </row>
    <row r="4422" spans="1:1">
      <c r="A4422" t="s">
        <v>30928</v>
      </c>
    </row>
    <row r="4423" spans="1:1">
      <c r="A4423" t="s">
        <v>27097</v>
      </c>
    </row>
    <row r="4424" spans="1:1">
      <c r="A4424" t="s">
        <v>26503</v>
      </c>
    </row>
    <row r="4425" spans="1:1">
      <c r="A4425" t="s">
        <v>26469</v>
      </c>
    </row>
    <row r="4426" spans="1:1">
      <c r="A4426" t="s">
        <v>26469</v>
      </c>
    </row>
    <row r="4427" spans="1:1">
      <c r="A4427" t="s">
        <v>31138</v>
      </c>
    </row>
    <row r="4428" spans="1:1">
      <c r="A4428" t="s">
        <v>26469</v>
      </c>
    </row>
    <row r="4429" spans="1:1">
      <c r="A4429" t="s">
        <v>26404</v>
      </c>
    </row>
    <row r="4430" spans="1:1">
      <c r="A4430" t="s">
        <v>26728</v>
      </c>
    </row>
    <row r="4431" spans="1:1">
      <c r="A4431" t="s">
        <v>30832</v>
      </c>
    </row>
    <row r="4432" spans="1:1">
      <c r="A4432" t="s">
        <v>27098</v>
      </c>
    </row>
    <row r="4433" spans="1:1">
      <c r="A4433" t="s">
        <v>26503</v>
      </c>
    </row>
    <row r="4434" spans="1:1">
      <c r="A4434" t="s">
        <v>26469</v>
      </c>
    </row>
    <row r="4435" spans="1:1">
      <c r="A4435" t="s">
        <v>26469</v>
      </c>
    </row>
    <row r="4436" spans="1:1">
      <c r="A4436" t="s">
        <v>31133</v>
      </c>
    </row>
    <row r="4437" spans="1:1">
      <c r="A4437" t="s">
        <v>26469</v>
      </c>
    </row>
    <row r="4438" spans="1:1">
      <c r="A4438" t="s">
        <v>26404</v>
      </c>
    </row>
    <row r="4439" spans="1:1">
      <c r="A4439" t="s">
        <v>26529</v>
      </c>
    </row>
    <row r="4440" spans="1:1">
      <c r="A4440" t="s">
        <v>30821</v>
      </c>
    </row>
    <row r="4441" spans="1:1">
      <c r="A4441" t="s">
        <v>27099</v>
      </c>
    </row>
    <row r="4442" spans="1:1">
      <c r="A4442" t="s">
        <v>26503</v>
      </c>
    </row>
    <row r="4443" spans="1:1">
      <c r="A4443" t="s">
        <v>26469</v>
      </c>
    </row>
    <row r="4444" spans="1:1">
      <c r="A4444" t="s">
        <v>26469</v>
      </c>
    </row>
    <row r="4445" spans="1:1">
      <c r="A4445" t="s">
        <v>31135</v>
      </c>
    </row>
    <row r="4446" spans="1:1">
      <c r="A4446" t="s">
        <v>26469</v>
      </c>
    </row>
    <row r="4447" spans="1:1">
      <c r="A4447" t="s">
        <v>26395</v>
      </c>
    </row>
    <row r="4448" spans="1:1">
      <c r="A4448" t="s">
        <v>31139</v>
      </c>
    </row>
    <row r="4449" spans="1:1">
      <c r="A4449" t="s">
        <v>27100</v>
      </c>
    </row>
    <row r="4450" spans="1:1">
      <c r="A4450" t="s">
        <v>31140</v>
      </c>
    </row>
    <row r="4451" spans="1:1">
      <c r="A4451" t="s">
        <v>26503</v>
      </c>
    </row>
    <row r="4452" spans="1:1">
      <c r="A4452" t="s">
        <v>26404</v>
      </c>
    </row>
    <row r="4453" spans="1:1">
      <c r="A4453" t="s">
        <v>27101</v>
      </c>
    </row>
    <row r="4454" spans="1:1">
      <c r="A4454" t="s">
        <v>31141</v>
      </c>
    </row>
    <row r="4455" spans="1:1">
      <c r="A4455" t="s">
        <v>26406</v>
      </c>
    </row>
    <row r="4456" spans="1:1">
      <c r="A4456" t="s">
        <v>30869</v>
      </c>
    </row>
    <row r="4457" spans="1:1">
      <c r="A4457" t="s">
        <v>30831</v>
      </c>
    </row>
    <row r="4458" spans="1:1">
      <c r="A4458" t="s">
        <v>26503</v>
      </c>
    </row>
    <row r="4459" spans="1:1">
      <c r="A4459" t="s">
        <v>31142</v>
      </c>
    </row>
    <row r="4460" spans="1:1">
      <c r="A4460" t="s">
        <v>26404</v>
      </c>
    </row>
    <row r="4461" spans="1:1">
      <c r="A4461" t="s">
        <v>30649</v>
      </c>
    </row>
    <row r="4462" spans="1:1">
      <c r="A4462" t="s">
        <v>26512</v>
      </c>
    </row>
    <row r="4463" spans="1:1">
      <c r="A4463" t="s">
        <v>26434</v>
      </c>
    </row>
    <row r="4464" spans="1:1">
      <c r="A4464" t="s">
        <v>31143</v>
      </c>
    </row>
    <row r="4465" spans="1:1">
      <c r="A4465" t="s">
        <v>26404</v>
      </c>
    </row>
    <row r="4466" spans="1:1">
      <c r="A4466" t="s">
        <v>31144</v>
      </c>
    </row>
    <row r="4467" spans="1:1">
      <c r="A4467" t="s">
        <v>26743</v>
      </c>
    </row>
    <row r="4468" spans="1:1">
      <c r="A4468" t="s">
        <v>27105</v>
      </c>
    </row>
    <row r="4469" spans="1:1">
      <c r="A4469" t="s">
        <v>31118</v>
      </c>
    </row>
    <row r="4470" spans="1:1">
      <c r="A4470" t="s">
        <v>26400</v>
      </c>
    </row>
    <row r="4471" spans="1:1">
      <c r="A4471" t="s">
        <v>26434</v>
      </c>
    </row>
    <row r="4472" spans="1:1">
      <c r="A4472" t="s">
        <v>30677</v>
      </c>
    </row>
    <row r="4473" spans="1:1">
      <c r="A4473" t="s">
        <v>26404</v>
      </c>
    </row>
    <row r="4474" spans="1:1">
      <c r="A4474" t="s">
        <v>30988</v>
      </c>
    </row>
    <row r="4475" spans="1:1">
      <c r="A4475" t="s">
        <v>31145</v>
      </c>
    </row>
    <row r="4476" spans="1:1">
      <c r="A4476" t="s">
        <v>26469</v>
      </c>
    </row>
    <row r="4477" spans="1:1">
      <c r="A4477" t="s">
        <v>27107</v>
      </c>
    </row>
    <row r="4478" spans="1:1">
      <c r="A4478" t="s">
        <v>26469</v>
      </c>
    </row>
    <row r="4479" spans="1:1">
      <c r="A4479" t="s">
        <v>26745</v>
      </c>
    </row>
    <row r="4480" spans="1:1">
      <c r="A4480" t="s">
        <v>26503</v>
      </c>
    </row>
    <row r="4481" spans="1:1">
      <c r="A4481" t="s">
        <v>26404</v>
      </c>
    </row>
    <row r="4482" spans="1:1">
      <c r="A4482" t="s">
        <v>26394</v>
      </c>
    </row>
    <row r="4483" spans="1:1">
      <c r="A4483" t="s">
        <v>30245</v>
      </c>
    </row>
    <row r="4484" spans="1:1">
      <c r="A4484" t="s">
        <v>26761</v>
      </c>
    </row>
    <row r="4485" spans="1:1">
      <c r="A4485" t="s">
        <v>30896</v>
      </c>
    </row>
    <row r="4486" spans="1:1">
      <c r="A4486" t="s">
        <v>26504</v>
      </c>
    </row>
    <row r="4487" spans="1:1">
      <c r="A4487" t="s">
        <v>26503</v>
      </c>
    </row>
    <row r="4488" spans="1:1">
      <c r="A4488" t="s">
        <v>30252</v>
      </c>
    </row>
    <row r="4489" spans="1:1">
      <c r="A4489" t="s">
        <v>26469</v>
      </c>
    </row>
    <row r="4490" spans="1:1">
      <c r="A4490" t="s">
        <v>26404</v>
      </c>
    </row>
    <row r="4491" spans="1:1">
      <c r="A4491" t="s">
        <v>31146</v>
      </c>
    </row>
    <row r="4492" spans="1:1">
      <c r="A4492" t="s">
        <v>31147</v>
      </c>
    </row>
    <row r="4493" spans="1:1">
      <c r="A4493" t="s">
        <v>26469</v>
      </c>
    </row>
    <row r="4494" spans="1:1">
      <c r="A4494" t="s">
        <v>26404</v>
      </c>
    </row>
    <row r="4495" spans="1:1">
      <c r="A4495" t="s">
        <v>31065</v>
      </c>
    </row>
    <row r="4496" spans="1:1">
      <c r="A4496" t="s">
        <v>30901</v>
      </c>
    </row>
    <row r="4497" spans="1:1">
      <c r="A4497" t="s">
        <v>26519</v>
      </c>
    </row>
    <row r="4498" spans="1:1">
      <c r="A4498" t="s">
        <v>27110</v>
      </c>
    </row>
    <row r="4499" spans="1:1">
      <c r="A4499" t="s">
        <v>27111</v>
      </c>
    </row>
    <row r="4500" spans="1:1">
      <c r="A4500" t="s">
        <v>26404</v>
      </c>
    </row>
    <row r="4501" spans="1:1">
      <c r="A4501" t="s">
        <v>30253</v>
      </c>
    </row>
    <row r="4502" spans="1:1">
      <c r="A4502" t="s">
        <v>26523</v>
      </c>
    </row>
    <row r="4503" spans="1:1">
      <c r="A4503" t="s">
        <v>26404</v>
      </c>
    </row>
    <row r="4504" spans="1:1">
      <c r="A4504" t="s">
        <v>27112</v>
      </c>
    </row>
    <row r="4505" spans="1:1">
      <c r="A4505" t="s">
        <v>30711</v>
      </c>
    </row>
    <row r="4506" spans="1:1">
      <c r="A4506" t="s">
        <v>30847</v>
      </c>
    </row>
    <row r="4507" spans="1:1">
      <c r="A4507" t="s">
        <v>26404</v>
      </c>
    </row>
    <row r="4508" spans="1:1">
      <c r="A4508" t="s">
        <v>27112</v>
      </c>
    </row>
    <row r="4509" spans="1:1">
      <c r="A4509" t="s">
        <v>30861</v>
      </c>
    </row>
    <row r="4510" spans="1:1">
      <c r="A4510" t="s">
        <v>31148</v>
      </c>
    </row>
    <row r="4511" spans="1:1">
      <c r="A4511" t="s">
        <v>26404</v>
      </c>
    </row>
    <row r="4512" spans="1:1">
      <c r="A4512" t="s">
        <v>27112</v>
      </c>
    </row>
    <row r="4513" spans="1:1">
      <c r="A4513" t="s">
        <v>30737</v>
      </c>
    </row>
    <row r="4514" spans="1:1">
      <c r="A4514" t="s">
        <v>31149</v>
      </c>
    </row>
    <row r="4515" spans="1:1">
      <c r="A4515" t="s">
        <v>26404</v>
      </c>
    </row>
    <row r="4516" spans="1:1">
      <c r="A4516" t="s">
        <v>27115</v>
      </c>
    </row>
    <row r="4517" spans="1:1">
      <c r="A4517" t="s">
        <v>30258</v>
      </c>
    </row>
    <row r="4518" spans="1:1">
      <c r="A4518" t="s">
        <v>27116</v>
      </c>
    </row>
    <row r="4519" spans="1:1">
      <c r="A4519" t="s">
        <v>26404</v>
      </c>
    </row>
    <row r="4520" spans="1:1">
      <c r="A4520" t="s">
        <v>30258</v>
      </c>
    </row>
    <row r="4521" spans="1:1">
      <c r="A4521" t="s">
        <v>26747</v>
      </c>
    </row>
    <row r="4522" spans="1:1">
      <c r="A4522" t="s">
        <v>27116</v>
      </c>
    </row>
    <row r="4523" spans="1:1">
      <c r="A4523" t="s">
        <v>26516</v>
      </c>
    </row>
    <row r="4524" spans="1:1">
      <c r="A4524" t="s">
        <v>31017</v>
      </c>
    </row>
    <row r="4525" spans="1:1">
      <c r="A4525" t="s">
        <v>26503</v>
      </c>
    </row>
    <row r="4526" spans="1:1">
      <c r="A4526" t="s">
        <v>26503</v>
      </c>
    </row>
    <row r="4527" spans="1:1">
      <c r="A4527" t="s">
        <v>26860</v>
      </c>
    </row>
    <row r="4528" spans="1:1">
      <c r="A4528" t="s">
        <v>27117</v>
      </c>
    </row>
    <row r="4529" spans="1:1">
      <c r="A4529" t="s">
        <v>26404</v>
      </c>
    </row>
    <row r="4530" spans="1:1">
      <c r="A4530" t="s">
        <v>26395</v>
      </c>
    </row>
    <row r="4531" spans="1:1">
      <c r="A4531" t="s">
        <v>31150</v>
      </c>
    </row>
    <row r="4532" spans="1:1">
      <c r="A4532" t="s">
        <v>14843</v>
      </c>
    </row>
    <row r="4533" spans="1:1">
      <c r="A4533" t="s">
        <v>26400</v>
      </c>
    </row>
    <row r="4534" spans="1:1">
      <c r="A4534" t="s">
        <v>30319</v>
      </c>
    </row>
    <row r="4535" spans="1:1">
      <c r="A4535" t="s">
        <v>26394</v>
      </c>
    </row>
    <row r="4536" spans="1:1">
      <c r="A4536" t="s">
        <v>30252</v>
      </c>
    </row>
    <row r="4537" spans="1:1">
      <c r="A4537" t="s">
        <v>26449</v>
      </c>
    </row>
    <row r="4538" spans="1:1">
      <c r="A4538" t="s">
        <v>30390</v>
      </c>
    </row>
    <row r="4539" spans="1:1">
      <c r="A4539" t="s">
        <v>26512</v>
      </c>
    </row>
    <row r="4540" spans="1:1">
      <c r="A4540" t="s">
        <v>26395</v>
      </c>
    </row>
    <row r="4541" spans="1:1">
      <c r="A4541" t="s">
        <v>31151</v>
      </c>
    </row>
    <row r="4542" spans="1:1">
      <c r="A4542" t="s">
        <v>31152</v>
      </c>
    </row>
    <row r="4543" spans="1:1">
      <c r="A4543" t="s">
        <v>26400</v>
      </c>
    </row>
    <row r="4544" spans="1:1">
      <c r="A4544" t="s">
        <v>31153</v>
      </c>
    </row>
    <row r="4545" spans="1:1">
      <c r="A4545" t="s">
        <v>26394</v>
      </c>
    </row>
    <row r="4546" spans="1:1">
      <c r="A4546" t="s">
        <v>30252</v>
      </c>
    </row>
    <row r="4547" spans="1:1">
      <c r="A4547" t="s">
        <v>26404</v>
      </c>
    </row>
    <row r="4548" spans="1:1">
      <c r="A4548" t="s">
        <v>30245</v>
      </c>
    </row>
    <row r="4549" spans="1:1">
      <c r="A4549" t="s">
        <v>31154</v>
      </c>
    </row>
    <row r="4550" spans="1:1">
      <c r="A4550" t="s">
        <v>26395</v>
      </c>
    </row>
    <row r="4551" spans="1:1">
      <c r="A4551" t="s">
        <v>31155</v>
      </c>
    </row>
    <row r="4552" spans="1:1">
      <c r="A4552" t="s">
        <v>26509</v>
      </c>
    </row>
    <row r="4553" spans="1:1">
      <c r="A4553" t="s">
        <v>27121</v>
      </c>
    </row>
    <row r="4554" spans="1:1">
      <c r="A4554" t="s">
        <v>14843</v>
      </c>
    </row>
    <row r="4555" spans="1:1">
      <c r="A4555" t="s">
        <v>14843</v>
      </c>
    </row>
    <row r="4556" spans="1:1">
      <c r="A4556" t="s">
        <v>14843</v>
      </c>
    </row>
    <row r="4557" spans="1:1">
      <c r="A4557" t="s">
        <v>14843</v>
      </c>
    </row>
    <row r="4558" spans="1:1">
      <c r="A4558" t="s">
        <v>14843</v>
      </c>
    </row>
    <row r="4559" spans="1:1">
      <c r="A4559" t="s">
        <v>14843</v>
      </c>
    </row>
    <row r="4560" spans="1:1">
      <c r="A4560" t="s">
        <v>14843</v>
      </c>
    </row>
    <row r="4561" spans="1:1">
      <c r="A4561" t="s">
        <v>14843</v>
      </c>
    </row>
    <row r="4562" spans="1:1">
      <c r="A4562" t="s">
        <v>27122</v>
      </c>
    </row>
    <row r="4563" spans="1:1">
      <c r="A4563" t="s">
        <v>26503</v>
      </c>
    </row>
    <row r="4564" spans="1:1">
      <c r="A4564" t="s">
        <v>26404</v>
      </c>
    </row>
    <row r="4565" spans="1:1">
      <c r="A4565" t="s">
        <v>14843</v>
      </c>
    </row>
    <row r="4566" spans="1:1">
      <c r="A4566" t="s">
        <v>26394</v>
      </c>
    </row>
    <row r="4567" spans="1:1">
      <c r="A4567" t="s">
        <v>30252</v>
      </c>
    </row>
    <row r="4568" spans="1:1">
      <c r="A4568" t="s">
        <v>26469</v>
      </c>
    </row>
    <row r="4569" spans="1:1">
      <c r="A4569" t="s">
        <v>26404</v>
      </c>
    </row>
    <row r="4570" spans="1:1">
      <c r="A4570" t="s">
        <v>26395</v>
      </c>
    </row>
    <row r="4571" spans="1:1">
      <c r="A4571" t="s">
        <v>31156</v>
      </c>
    </row>
    <row r="4572" spans="1:1">
      <c r="A4572" t="s">
        <v>30641</v>
      </c>
    </row>
    <row r="4573" spans="1:1">
      <c r="A4573" t="s">
        <v>26394</v>
      </c>
    </row>
    <row r="4574" spans="1:1">
      <c r="A4574" t="s">
        <v>30252</v>
      </c>
    </row>
    <row r="4575" spans="1:1">
      <c r="A4575" t="s">
        <v>26404</v>
      </c>
    </row>
    <row r="4576" spans="1:1">
      <c r="A4576" t="s">
        <v>30245</v>
      </c>
    </row>
    <row r="4577" spans="1:1">
      <c r="A4577" t="s">
        <v>31157</v>
      </c>
    </row>
    <row r="4578" spans="1:1">
      <c r="A4578" t="s">
        <v>26395</v>
      </c>
    </row>
    <row r="4579" spans="1:1">
      <c r="A4579" t="s">
        <v>31158</v>
      </c>
    </row>
    <row r="4580" spans="1:1">
      <c r="A4580" t="s">
        <v>31159</v>
      </c>
    </row>
    <row r="4581" spans="1:1">
      <c r="A4581" t="s">
        <v>26400</v>
      </c>
    </row>
    <row r="4582" spans="1:1">
      <c r="A4582" t="s">
        <v>27125</v>
      </c>
    </row>
    <row r="4583" spans="1:1">
      <c r="A4583" t="s">
        <v>31160</v>
      </c>
    </row>
    <row r="4584" spans="1:1">
      <c r="A4584" t="s">
        <v>26394</v>
      </c>
    </row>
    <row r="4585" spans="1:1">
      <c r="A4585" t="s">
        <v>30252</v>
      </c>
    </row>
    <row r="4586" spans="1:1">
      <c r="A4586" t="s">
        <v>26404</v>
      </c>
    </row>
    <row r="4587" spans="1:1">
      <c r="A4587" t="s">
        <v>30245</v>
      </c>
    </row>
    <row r="4588" spans="1:1">
      <c r="A4588" t="s">
        <v>31161</v>
      </c>
    </row>
    <row r="4589" spans="1:1">
      <c r="A4589" t="s">
        <v>26395</v>
      </c>
    </row>
    <row r="4590" spans="1:1">
      <c r="A4590" t="s">
        <v>31162</v>
      </c>
    </row>
    <row r="4591" spans="1:1">
      <c r="A4591" t="s">
        <v>30243</v>
      </c>
    </row>
    <row r="4592" spans="1:1">
      <c r="A4592" t="s">
        <v>26394</v>
      </c>
    </row>
    <row r="4593" spans="1:1">
      <c r="A4593" t="s">
        <v>30252</v>
      </c>
    </row>
    <row r="4594" spans="1:1">
      <c r="A4594" t="s">
        <v>26469</v>
      </c>
    </row>
    <row r="4595" spans="1:1">
      <c r="A4595" t="s">
        <v>26395</v>
      </c>
    </row>
    <row r="4596" spans="1:1">
      <c r="A4596" t="s">
        <v>31163</v>
      </c>
    </row>
    <row r="4597" spans="1:1">
      <c r="A4597" t="s">
        <v>26756</v>
      </c>
    </row>
    <row r="4598" spans="1:1">
      <c r="A4598" t="s">
        <v>31062</v>
      </c>
    </row>
    <row r="4599" spans="1:1">
      <c r="A4599" t="s">
        <v>26469</v>
      </c>
    </row>
    <row r="4600" spans="1:1">
      <c r="A4600" t="s">
        <v>26503</v>
      </c>
    </row>
    <row r="4601" spans="1:1">
      <c r="A4601" t="s">
        <v>26404</v>
      </c>
    </row>
    <row r="4602" spans="1:1">
      <c r="A4602" t="s">
        <v>30784</v>
      </c>
    </row>
    <row r="4603" spans="1:1">
      <c r="A4603" t="s">
        <v>26730</v>
      </c>
    </row>
    <row r="4604" spans="1:1">
      <c r="A4604" t="s">
        <v>26469</v>
      </c>
    </row>
    <row r="4605" spans="1:1">
      <c r="A4605" t="s">
        <v>26512</v>
      </c>
    </row>
    <row r="4606" spans="1:1">
      <c r="A4606" t="s">
        <v>26503</v>
      </c>
    </row>
    <row r="4607" spans="1:1">
      <c r="A4607" t="s">
        <v>26404</v>
      </c>
    </row>
    <row r="4608" spans="1:1">
      <c r="A4608" t="s">
        <v>26509</v>
      </c>
    </row>
    <row r="4609" spans="1:1">
      <c r="A4609" t="s">
        <v>30364</v>
      </c>
    </row>
    <row r="4610" spans="1:1">
      <c r="A4610" t="s">
        <v>26400</v>
      </c>
    </row>
    <row r="4611" spans="1:1">
      <c r="A4611" t="s">
        <v>31164</v>
      </c>
    </row>
    <row r="4612" spans="1:1">
      <c r="A4612" t="s">
        <v>26394</v>
      </c>
    </row>
    <row r="4613" spans="1:1">
      <c r="A4613" t="s">
        <v>26751</v>
      </c>
    </row>
    <row r="4614" spans="1:1">
      <c r="A4614" t="s">
        <v>30252</v>
      </c>
    </row>
    <row r="4615" spans="1:1">
      <c r="A4615" t="s">
        <v>26503</v>
      </c>
    </row>
    <row r="4616" spans="1:1">
      <c r="A4616" t="s">
        <v>26469</v>
      </c>
    </row>
    <row r="4617" spans="1:1">
      <c r="A4617" t="s">
        <v>26404</v>
      </c>
    </row>
    <row r="4618" spans="1:1">
      <c r="A4618" t="s">
        <v>30245</v>
      </c>
    </row>
    <row r="4619" spans="1:1">
      <c r="A4619" t="s">
        <v>26733</v>
      </c>
    </row>
    <row r="4620" spans="1:1">
      <c r="A4620" t="s">
        <v>26395</v>
      </c>
    </row>
    <row r="4621" spans="1:1">
      <c r="A4621" t="s">
        <v>31165</v>
      </c>
    </row>
    <row r="4622" spans="1:1">
      <c r="A4622" t="s">
        <v>31166</v>
      </c>
    </row>
    <row r="4623" spans="1:1">
      <c r="A4623" t="s">
        <v>26541</v>
      </c>
    </row>
    <row r="4624" spans="1:1">
      <c r="A4624" t="s">
        <v>31167</v>
      </c>
    </row>
    <row r="4625" spans="1:1">
      <c r="A4625" t="s">
        <v>26400</v>
      </c>
    </row>
    <row r="4626" spans="1:1">
      <c r="A4626" t="s">
        <v>31168</v>
      </c>
    </row>
    <row r="4627" spans="1:1">
      <c r="A4627" t="s">
        <v>26404</v>
      </c>
    </row>
    <row r="4628" spans="1:1">
      <c r="A4628" t="s">
        <v>27132</v>
      </c>
    </row>
    <row r="4629" spans="1:1">
      <c r="A4629" t="s">
        <v>26541</v>
      </c>
    </row>
    <row r="4630" spans="1:1">
      <c r="A4630" t="s">
        <v>31169</v>
      </c>
    </row>
    <row r="4631" spans="1:1">
      <c r="A4631" t="s">
        <v>26400</v>
      </c>
    </row>
    <row r="4632" spans="1:1">
      <c r="A4632" t="s">
        <v>26541</v>
      </c>
    </row>
    <row r="4633" spans="1:1">
      <c r="A4633" t="s">
        <v>31170</v>
      </c>
    </row>
    <row r="4634" spans="1:1">
      <c r="A4634" t="s">
        <v>26400</v>
      </c>
    </row>
    <row r="4635" spans="1:1">
      <c r="A4635" t="s">
        <v>26541</v>
      </c>
    </row>
    <row r="4636" spans="1:1">
      <c r="A4636" t="s">
        <v>31171</v>
      </c>
    </row>
    <row r="4637" spans="1:1">
      <c r="A4637" t="s">
        <v>26404</v>
      </c>
    </row>
    <row r="4638" spans="1:1">
      <c r="A4638" t="s">
        <v>31169</v>
      </c>
    </row>
    <row r="4639" spans="1:1">
      <c r="A4639" t="s">
        <v>26400</v>
      </c>
    </row>
    <row r="4640" spans="1:1">
      <c r="A4640" t="s">
        <v>31171</v>
      </c>
    </row>
    <row r="4641" spans="1:1">
      <c r="A4641" t="s">
        <v>26394</v>
      </c>
    </row>
    <row r="4642" spans="1:1">
      <c r="A4642" t="s">
        <v>30252</v>
      </c>
    </row>
    <row r="4643" spans="1:1">
      <c r="A4643" t="s">
        <v>26469</v>
      </c>
    </row>
    <row r="4644" spans="1:1">
      <c r="A4644" t="s">
        <v>26404</v>
      </c>
    </row>
    <row r="4645" spans="1:1">
      <c r="A4645" t="s">
        <v>26395</v>
      </c>
    </row>
    <row r="4646" spans="1:1">
      <c r="A4646" t="s">
        <v>31172</v>
      </c>
    </row>
    <row r="4647" spans="1:1">
      <c r="A4647" t="s">
        <v>14843</v>
      </c>
    </row>
    <row r="4648" spans="1:1">
      <c r="A4648" t="s">
        <v>26394</v>
      </c>
    </row>
    <row r="4649" spans="1:1">
      <c r="A4649" t="s">
        <v>26395</v>
      </c>
    </row>
    <row r="4650" spans="1:1">
      <c r="A4650" t="s">
        <v>31173</v>
      </c>
    </row>
    <row r="4651" spans="1:1">
      <c r="A4651" t="s">
        <v>30823</v>
      </c>
    </row>
    <row r="4652" spans="1:1">
      <c r="A4652" t="s">
        <v>26512</v>
      </c>
    </row>
    <row r="4653" spans="1:1">
      <c r="A4653" t="s">
        <v>30852</v>
      </c>
    </row>
    <row r="4654" spans="1:1">
      <c r="A4654" t="s">
        <v>26732</v>
      </c>
    </row>
    <row r="4655" spans="1:1">
      <c r="A4655" t="s">
        <v>26523</v>
      </c>
    </row>
    <row r="4656" spans="1:1">
      <c r="A4656" t="s">
        <v>31174</v>
      </c>
    </row>
    <row r="4657" spans="1:1">
      <c r="A4657" t="s">
        <v>26519</v>
      </c>
    </row>
    <row r="4658" spans="1:1">
      <c r="A4658" t="s">
        <v>26434</v>
      </c>
    </row>
    <row r="4659" spans="1:1">
      <c r="A4659" t="s">
        <v>14845</v>
      </c>
    </row>
    <row r="4660" spans="1:1">
      <c r="A4660" t="s">
        <v>26469</v>
      </c>
    </row>
    <row r="4661" spans="1:1">
      <c r="A4661" t="s">
        <v>26731</v>
      </c>
    </row>
    <row r="4662" spans="1:1">
      <c r="A4662" t="s">
        <v>26469</v>
      </c>
    </row>
    <row r="4663" spans="1:1">
      <c r="A4663" t="s">
        <v>26404</v>
      </c>
    </row>
    <row r="4664" spans="1:1">
      <c r="A4664" t="s">
        <v>26805</v>
      </c>
    </row>
    <row r="4665" spans="1:1">
      <c r="A4665" t="s">
        <v>26541</v>
      </c>
    </row>
    <row r="4666" spans="1:1">
      <c r="A4666" t="s">
        <v>31175</v>
      </c>
    </row>
    <row r="4667" spans="1:1">
      <c r="A4667" t="s">
        <v>26404</v>
      </c>
    </row>
    <row r="4668" spans="1:1">
      <c r="A4668" t="s">
        <v>26804</v>
      </c>
    </row>
    <row r="4669" spans="1:1">
      <c r="A4669" t="s">
        <v>26541</v>
      </c>
    </row>
    <row r="4670" spans="1:1">
      <c r="A4670" t="s">
        <v>31176</v>
      </c>
    </row>
    <row r="4671" spans="1:1">
      <c r="A4671" t="s">
        <v>26404</v>
      </c>
    </row>
    <row r="4672" spans="1:1">
      <c r="A4672" t="s">
        <v>26810</v>
      </c>
    </row>
    <row r="4673" spans="1:1">
      <c r="A4673" t="s">
        <v>26541</v>
      </c>
    </row>
    <row r="4674" spans="1:1">
      <c r="A4674" t="s">
        <v>31032</v>
      </c>
    </row>
    <row r="4675" spans="1:1">
      <c r="A4675" t="s">
        <v>26404</v>
      </c>
    </row>
    <row r="4676" spans="1:1">
      <c r="A4676" t="s">
        <v>26812</v>
      </c>
    </row>
    <row r="4677" spans="1:1">
      <c r="A4677" t="s">
        <v>26449</v>
      </c>
    </row>
    <row r="4678" spans="1:1">
      <c r="A4678" t="s">
        <v>31177</v>
      </c>
    </row>
    <row r="4679" spans="1:1">
      <c r="A4679" t="s">
        <v>26404</v>
      </c>
    </row>
    <row r="4680" spans="1:1">
      <c r="A4680" t="s">
        <v>26806</v>
      </c>
    </row>
    <row r="4681" spans="1:1">
      <c r="A4681" t="s">
        <v>26541</v>
      </c>
    </row>
    <row r="4682" spans="1:1">
      <c r="A4682" t="s">
        <v>31178</v>
      </c>
    </row>
    <row r="4683" spans="1:1">
      <c r="A4683" t="s">
        <v>26404</v>
      </c>
    </row>
    <row r="4684" spans="1:1">
      <c r="A4684" t="s">
        <v>26808</v>
      </c>
    </row>
    <row r="4685" spans="1:1">
      <c r="A4685" t="s">
        <v>26541</v>
      </c>
    </row>
    <row r="4686" spans="1:1">
      <c r="A4686" t="s">
        <v>31179</v>
      </c>
    </row>
    <row r="4687" spans="1:1">
      <c r="A4687" t="s">
        <v>26404</v>
      </c>
    </row>
    <row r="4688" spans="1:1">
      <c r="A4688" t="s">
        <v>26816</v>
      </c>
    </row>
    <row r="4689" spans="1:1">
      <c r="A4689" t="s">
        <v>26541</v>
      </c>
    </row>
    <row r="4690" spans="1:1">
      <c r="A4690" t="s">
        <v>31180</v>
      </c>
    </row>
    <row r="4691" spans="1:1">
      <c r="A4691" t="s">
        <v>26404</v>
      </c>
    </row>
    <row r="4692" spans="1:1">
      <c r="A4692" t="s">
        <v>26814</v>
      </c>
    </row>
    <row r="4693" spans="1:1">
      <c r="A4693" t="s">
        <v>26541</v>
      </c>
    </row>
    <row r="4694" spans="1:1">
      <c r="A4694" t="s">
        <v>31181</v>
      </c>
    </row>
    <row r="4695" spans="1:1">
      <c r="A4695" t="s">
        <v>26404</v>
      </c>
    </row>
    <row r="4696" spans="1:1">
      <c r="A4696" t="s">
        <v>14843</v>
      </c>
    </row>
    <row r="4697" spans="1:1">
      <c r="A4697" t="s">
        <v>26394</v>
      </c>
    </row>
    <row r="4698" spans="1:1">
      <c r="A4698" t="s">
        <v>30252</v>
      </c>
    </row>
    <row r="4699" spans="1:1">
      <c r="A4699" t="s">
        <v>26469</v>
      </c>
    </row>
    <row r="4700" spans="1:1">
      <c r="A4700" t="s">
        <v>26404</v>
      </c>
    </row>
    <row r="4701" spans="1:1">
      <c r="A4701" t="s">
        <v>30245</v>
      </c>
    </row>
    <row r="4702" spans="1:1">
      <c r="A4702" t="s">
        <v>31182</v>
      </c>
    </row>
    <row r="4703" spans="1:1">
      <c r="A4703" t="s">
        <v>26395</v>
      </c>
    </row>
    <row r="4704" spans="1:1">
      <c r="A4704" t="s">
        <v>31183</v>
      </c>
    </row>
    <row r="4705" spans="1:1">
      <c r="A4705" t="s">
        <v>31184</v>
      </c>
    </row>
    <row r="4706" spans="1:1">
      <c r="A4706" t="s">
        <v>26394</v>
      </c>
    </row>
    <row r="4707" spans="1:1">
      <c r="A4707" t="s">
        <v>30252</v>
      </c>
    </row>
    <row r="4708" spans="1:1">
      <c r="A4708" t="s">
        <v>26404</v>
      </c>
    </row>
    <row r="4709" spans="1:1">
      <c r="A4709" t="s">
        <v>30245</v>
      </c>
    </row>
    <row r="4710" spans="1:1">
      <c r="A4710" t="s">
        <v>31185</v>
      </c>
    </row>
    <row r="4711" spans="1:1">
      <c r="A4711" t="s">
        <v>26395</v>
      </c>
    </row>
    <row r="4712" spans="1:1">
      <c r="A4712" t="s">
        <v>31186</v>
      </c>
    </row>
    <row r="4713" spans="1:1">
      <c r="A4713" t="s">
        <v>14843</v>
      </c>
    </row>
    <row r="4714" spans="1:1">
      <c r="A4714" t="s">
        <v>26394</v>
      </c>
    </row>
    <row r="4715" spans="1:1">
      <c r="A4715" t="s">
        <v>30707</v>
      </c>
    </row>
    <row r="4716" spans="1:1">
      <c r="A4716" t="s">
        <v>26503</v>
      </c>
    </row>
    <row r="4717" spans="1:1">
      <c r="A4717" t="s">
        <v>26503</v>
      </c>
    </row>
    <row r="4718" spans="1:1">
      <c r="A4718" t="s">
        <v>26469</v>
      </c>
    </row>
    <row r="4719" spans="1:1">
      <c r="A4719" t="s">
        <v>26469</v>
      </c>
    </row>
    <row r="4720" spans="1:1">
      <c r="A4720" t="s">
        <v>26504</v>
      </c>
    </row>
    <row r="4721" spans="1:1">
      <c r="A4721" t="s">
        <v>26469</v>
      </c>
    </row>
    <row r="4722" spans="1:1">
      <c r="A4722" t="s">
        <v>26395</v>
      </c>
    </row>
    <row r="4723" spans="1:1">
      <c r="A4723" t="s">
        <v>31187</v>
      </c>
    </row>
    <row r="4724" spans="1:1">
      <c r="A4724" t="s">
        <v>27144</v>
      </c>
    </row>
    <row r="4725" spans="1:1">
      <c r="A4725" t="s">
        <v>26406</v>
      </c>
    </row>
    <row r="4726" spans="1:1">
      <c r="A4726" t="s">
        <v>31188</v>
      </c>
    </row>
    <row r="4727" spans="1:1">
      <c r="A4727" t="s">
        <v>26394</v>
      </c>
    </row>
    <row r="4728" spans="1:1">
      <c r="A4728" t="s">
        <v>26395</v>
      </c>
    </row>
    <row r="4729" spans="1:1">
      <c r="A4729" t="s">
        <v>31189</v>
      </c>
    </row>
    <row r="4730" spans="1:1">
      <c r="A4730" t="s">
        <v>26949</v>
      </c>
    </row>
    <row r="4731" spans="1:1">
      <c r="A4731" t="s">
        <v>30828</v>
      </c>
    </row>
    <row r="4732" spans="1:1">
      <c r="A4732" t="s">
        <v>30975</v>
      </c>
    </row>
    <row r="4733" spans="1:1">
      <c r="A4733" t="s">
        <v>26404</v>
      </c>
    </row>
    <row r="4734" spans="1:1">
      <c r="A4734" t="s">
        <v>26917</v>
      </c>
    </row>
    <row r="4735" spans="1:1">
      <c r="A4735" t="s">
        <v>30976</v>
      </c>
    </row>
    <row r="4736" spans="1:1">
      <c r="A4736" t="s">
        <v>30977</v>
      </c>
    </row>
    <row r="4737" spans="1:1">
      <c r="A4737" t="s">
        <v>26404</v>
      </c>
    </row>
    <row r="4738" spans="1:1">
      <c r="A4738" t="s">
        <v>26917</v>
      </c>
    </row>
    <row r="4739" spans="1:1">
      <c r="A4739" t="s">
        <v>30978</v>
      </c>
    </row>
    <row r="4740" spans="1:1">
      <c r="A4740" t="s">
        <v>30977</v>
      </c>
    </row>
    <row r="4741" spans="1:1">
      <c r="A4741" t="s">
        <v>26404</v>
      </c>
    </row>
    <row r="4742" spans="1:1">
      <c r="A4742" t="s">
        <v>26917</v>
      </c>
    </row>
    <row r="4743" spans="1:1">
      <c r="A4743" t="s">
        <v>30979</v>
      </c>
    </row>
    <row r="4744" spans="1:1">
      <c r="A4744" t="s">
        <v>30977</v>
      </c>
    </row>
    <row r="4745" spans="1:1">
      <c r="A4745" t="s">
        <v>26404</v>
      </c>
    </row>
    <row r="4746" spans="1:1">
      <c r="A4746" t="s">
        <v>26917</v>
      </c>
    </row>
    <row r="4747" spans="1:1">
      <c r="A4747" t="s">
        <v>30980</v>
      </c>
    </row>
    <row r="4748" spans="1:1">
      <c r="A4748" t="s">
        <v>30977</v>
      </c>
    </row>
    <row r="4749" spans="1:1">
      <c r="A4749" t="s">
        <v>26404</v>
      </c>
    </row>
    <row r="4750" spans="1:1">
      <c r="A4750" t="s">
        <v>26917</v>
      </c>
    </row>
    <row r="4751" spans="1:1">
      <c r="A4751" t="s">
        <v>26512</v>
      </c>
    </row>
    <row r="4752" spans="1:1">
      <c r="A4752" t="s">
        <v>30983</v>
      </c>
    </row>
    <row r="4753" spans="1:1">
      <c r="A4753" t="s">
        <v>26400</v>
      </c>
    </row>
    <row r="4754" spans="1:1">
      <c r="A4754" t="s">
        <v>26512</v>
      </c>
    </row>
    <row r="4755" spans="1:1">
      <c r="A4755" t="s">
        <v>31190</v>
      </c>
    </row>
    <row r="4756" spans="1:1">
      <c r="A4756" t="s">
        <v>26400</v>
      </c>
    </row>
    <row r="4757" spans="1:1">
      <c r="A4757" t="s">
        <v>26512</v>
      </c>
    </row>
    <row r="4758" spans="1:1">
      <c r="A4758" t="s">
        <v>30983</v>
      </c>
    </row>
    <row r="4759" spans="1:1">
      <c r="A4759" t="s">
        <v>26400</v>
      </c>
    </row>
    <row r="4760" spans="1:1">
      <c r="A4760" t="s">
        <v>26512</v>
      </c>
    </row>
    <row r="4761" spans="1:1">
      <c r="A4761" t="s">
        <v>30984</v>
      </c>
    </row>
    <row r="4762" spans="1:1">
      <c r="A4762" t="s">
        <v>26394</v>
      </c>
    </row>
    <row r="4763" spans="1:1">
      <c r="A4763" t="s">
        <v>30252</v>
      </c>
    </row>
    <row r="4764" spans="1:1">
      <c r="A4764" t="s">
        <v>26949</v>
      </c>
    </row>
    <row r="4765" spans="1:1">
      <c r="A4765" t="s">
        <v>30975</v>
      </c>
    </row>
    <row r="4766" spans="1:1">
      <c r="A4766" t="s">
        <v>26404</v>
      </c>
    </row>
    <row r="4767" spans="1:1">
      <c r="A4767" t="s">
        <v>26917</v>
      </c>
    </row>
    <row r="4768" spans="1:1">
      <c r="A4768" t="s">
        <v>30245</v>
      </c>
    </row>
    <row r="4769" spans="1:1">
      <c r="A4769" t="s">
        <v>30260</v>
      </c>
    </row>
    <row r="4770" spans="1:1">
      <c r="A4770" t="s">
        <v>26395</v>
      </c>
    </row>
    <row r="4771" spans="1:1">
      <c r="A4771" t="s">
        <v>31191</v>
      </c>
    </row>
    <row r="4772" spans="1:1">
      <c r="A4772" t="s">
        <v>26949</v>
      </c>
    </row>
    <row r="4773" spans="1:1">
      <c r="A4773" t="s">
        <v>30828</v>
      </c>
    </row>
    <row r="4774" spans="1:1">
      <c r="A4774" t="s">
        <v>30975</v>
      </c>
    </row>
    <row r="4775" spans="1:1">
      <c r="A4775" t="s">
        <v>26404</v>
      </c>
    </row>
    <row r="4776" spans="1:1">
      <c r="A4776" t="s">
        <v>26917</v>
      </c>
    </row>
    <row r="4777" spans="1:1">
      <c r="A4777" t="s">
        <v>30976</v>
      </c>
    </row>
    <row r="4778" spans="1:1">
      <c r="A4778" t="s">
        <v>30977</v>
      </c>
    </row>
    <row r="4779" spans="1:1">
      <c r="A4779" t="s">
        <v>26404</v>
      </c>
    </row>
    <row r="4780" spans="1:1">
      <c r="A4780" t="s">
        <v>26917</v>
      </c>
    </row>
    <row r="4781" spans="1:1">
      <c r="A4781" t="s">
        <v>30978</v>
      </c>
    </row>
    <row r="4782" spans="1:1">
      <c r="A4782" t="s">
        <v>30977</v>
      </c>
    </row>
    <row r="4783" spans="1:1">
      <c r="A4783" t="s">
        <v>26404</v>
      </c>
    </row>
    <row r="4784" spans="1:1">
      <c r="A4784" t="s">
        <v>26917</v>
      </c>
    </row>
    <row r="4785" spans="1:1">
      <c r="A4785" t="s">
        <v>30979</v>
      </c>
    </row>
    <row r="4786" spans="1:1">
      <c r="A4786" t="s">
        <v>30977</v>
      </c>
    </row>
    <row r="4787" spans="1:1">
      <c r="A4787" t="s">
        <v>26404</v>
      </c>
    </row>
    <row r="4788" spans="1:1">
      <c r="A4788" t="s">
        <v>26917</v>
      </c>
    </row>
    <row r="4789" spans="1:1">
      <c r="A4789" t="s">
        <v>30980</v>
      </c>
    </row>
    <row r="4790" spans="1:1">
      <c r="A4790" t="s">
        <v>30977</v>
      </c>
    </row>
    <row r="4791" spans="1:1">
      <c r="A4791" t="s">
        <v>26404</v>
      </c>
    </row>
    <row r="4792" spans="1:1">
      <c r="A4792" t="s">
        <v>26917</v>
      </c>
    </row>
    <row r="4793" spans="1:1">
      <c r="A4793" t="s">
        <v>26512</v>
      </c>
    </row>
    <row r="4794" spans="1:1">
      <c r="A4794" t="s">
        <v>30243</v>
      </c>
    </row>
    <row r="4795" spans="1:1">
      <c r="A4795" t="s">
        <v>26400</v>
      </c>
    </row>
    <row r="4796" spans="1:1">
      <c r="A4796" t="s">
        <v>26512</v>
      </c>
    </row>
    <row r="4797" spans="1:1">
      <c r="A4797" t="s">
        <v>30904</v>
      </c>
    </row>
    <row r="4798" spans="1:1">
      <c r="A4798" t="s">
        <v>26400</v>
      </c>
    </row>
    <row r="4799" spans="1:1">
      <c r="A4799" t="s">
        <v>26512</v>
      </c>
    </row>
    <row r="4800" spans="1:1">
      <c r="A4800" t="s">
        <v>30983</v>
      </c>
    </row>
    <row r="4801" spans="1:1">
      <c r="A4801" t="s">
        <v>26400</v>
      </c>
    </row>
    <row r="4802" spans="1:1">
      <c r="A4802" t="s">
        <v>26512</v>
      </c>
    </row>
    <row r="4803" spans="1:1">
      <c r="A4803" t="s">
        <v>30984</v>
      </c>
    </row>
    <row r="4804" spans="1:1">
      <c r="A4804" t="s">
        <v>26394</v>
      </c>
    </row>
    <row r="4805" spans="1:1">
      <c r="A4805" t="s">
        <v>30252</v>
      </c>
    </row>
    <row r="4806" spans="1:1">
      <c r="A4806" t="s">
        <v>26949</v>
      </c>
    </row>
    <row r="4807" spans="1:1">
      <c r="A4807" t="s">
        <v>30975</v>
      </c>
    </row>
    <row r="4808" spans="1:1">
      <c r="A4808" t="s">
        <v>26404</v>
      </c>
    </row>
    <row r="4809" spans="1:1">
      <c r="A4809" t="s">
        <v>26917</v>
      </c>
    </row>
    <row r="4810" spans="1:1">
      <c r="A4810" t="s">
        <v>30245</v>
      </c>
    </row>
    <row r="4811" spans="1:1">
      <c r="A4811" t="s">
        <v>30246</v>
      </c>
    </row>
    <row r="4812" spans="1:1">
      <c r="A4812" t="s">
        <v>26395</v>
      </c>
    </row>
    <row r="4813" spans="1:1">
      <c r="A4813" t="s">
        <v>31192</v>
      </c>
    </row>
    <row r="4814" spans="1:1">
      <c r="A4814" t="s">
        <v>26949</v>
      </c>
    </row>
    <row r="4815" spans="1:1">
      <c r="A4815" t="s">
        <v>30828</v>
      </c>
    </row>
    <row r="4816" spans="1:1">
      <c r="A4816" t="s">
        <v>30975</v>
      </c>
    </row>
    <row r="4817" spans="1:1">
      <c r="A4817" t="s">
        <v>26404</v>
      </c>
    </row>
    <row r="4818" spans="1:1">
      <c r="A4818" t="s">
        <v>26917</v>
      </c>
    </row>
    <row r="4819" spans="1:1">
      <c r="A4819" t="s">
        <v>30976</v>
      </c>
    </row>
    <row r="4820" spans="1:1">
      <c r="A4820" t="s">
        <v>30977</v>
      </c>
    </row>
    <row r="4821" spans="1:1">
      <c r="A4821" t="s">
        <v>26404</v>
      </c>
    </row>
    <row r="4822" spans="1:1">
      <c r="A4822" t="s">
        <v>26917</v>
      </c>
    </row>
    <row r="4823" spans="1:1">
      <c r="A4823" t="s">
        <v>30978</v>
      </c>
    </row>
    <row r="4824" spans="1:1">
      <c r="A4824" t="s">
        <v>30977</v>
      </c>
    </row>
    <row r="4825" spans="1:1">
      <c r="A4825" t="s">
        <v>26404</v>
      </c>
    </row>
    <row r="4826" spans="1:1">
      <c r="A4826" t="s">
        <v>26917</v>
      </c>
    </row>
    <row r="4827" spans="1:1">
      <c r="A4827" t="s">
        <v>30979</v>
      </c>
    </row>
    <row r="4828" spans="1:1">
      <c r="A4828" t="s">
        <v>30977</v>
      </c>
    </row>
    <row r="4829" spans="1:1">
      <c r="A4829" t="s">
        <v>26404</v>
      </c>
    </row>
    <row r="4830" spans="1:1">
      <c r="A4830" t="s">
        <v>26917</v>
      </c>
    </row>
    <row r="4831" spans="1:1">
      <c r="A4831" t="s">
        <v>30980</v>
      </c>
    </row>
    <row r="4832" spans="1:1">
      <c r="A4832" t="s">
        <v>30977</v>
      </c>
    </row>
    <row r="4833" spans="1:1">
      <c r="A4833" t="s">
        <v>26404</v>
      </c>
    </row>
    <row r="4834" spans="1:1">
      <c r="A4834" t="s">
        <v>26917</v>
      </c>
    </row>
    <row r="4835" spans="1:1">
      <c r="A4835" t="s">
        <v>26512</v>
      </c>
    </row>
    <row r="4836" spans="1:1">
      <c r="A4836" t="s">
        <v>30983</v>
      </c>
    </row>
    <row r="4837" spans="1:1">
      <c r="A4837" t="s">
        <v>26400</v>
      </c>
    </row>
    <row r="4838" spans="1:1">
      <c r="A4838" t="s">
        <v>26512</v>
      </c>
    </row>
    <row r="4839" spans="1:1">
      <c r="A4839" t="s">
        <v>30904</v>
      </c>
    </row>
    <row r="4840" spans="1:1">
      <c r="A4840" t="s">
        <v>26400</v>
      </c>
    </row>
    <row r="4841" spans="1:1">
      <c r="A4841" t="s">
        <v>26512</v>
      </c>
    </row>
    <row r="4842" spans="1:1">
      <c r="A4842" t="s">
        <v>30243</v>
      </c>
    </row>
    <row r="4843" spans="1:1">
      <c r="A4843" t="s">
        <v>26400</v>
      </c>
    </row>
    <row r="4844" spans="1:1">
      <c r="A4844" t="s">
        <v>26512</v>
      </c>
    </row>
    <row r="4845" spans="1:1">
      <c r="A4845" t="s">
        <v>30984</v>
      </c>
    </row>
    <row r="4846" spans="1:1">
      <c r="A4846" t="s">
        <v>26394</v>
      </c>
    </row>
    <row r="4847" spans="1:1">
      <c r="A4847" t="s">
        <v>30252</v>
      </c>
    </row>
    <row r="4848" spans="1:1">
      <c r="A4848" t="s">
        <v>26949</v>
      </c>
    </row>
    <row r="4849" spans="1:1">
      <c r="A4849" t="s">
        <v>30975</v>
      </c>
    </row>
    <row r="4850" spans="1:1">
      <c r="A4850" t="s">
        <v>26404</v>
      </c>
    </row>
    <row r="4851" spans="1:1">
      <c r="A4851" t="s">
        <v>26917</v>
      </c>
    </row>
    <row r="4852" spans="1:1">
      <c r="A4852" t="s">
        <v>30245</v>
      </c>
    </row>
    <row r="4853" spans="1:1">
      <c r="A4853" t="s">
        <v>30246</v>
      </c>
    </row>
    <row r="4854" spans="1:1">
      <c r="A4854" t="s">
        <v>26395</v>
      </c>
    </row>
    <row r="4855" spans="1:1">
      <c r="A4855" t="s">
        <v>31193</v>
      </c>
    </row>
    <row r="4856" spans="1:1">
      <c r="A4856" t="s">
        <v>31194</v>
      </c>
    </row>
    <row r="4857" spans="1:1">
      <c r="A4857" t="s">
        <v>30823</v>
      </c>
    </row>
    <row r="4858" spans="1:1">
      <c r="A4858" t="s">
        <v>26469</v>
      </c>
    </row>
    <row r="4859" spans="1:1">
      <c r="A4859" t="s">
        <v>26404</v>
      </c>
    </row>
    <row r="4860" spans="1:1">
      <c r="A4860" t="s">
        <v>31195</v>
      </c>
    </row>
    <row r="4861" spans="1:1">
      <c r="A4861" t="s">
        <v>30243</v>
      </c>
    </row>
    <row r="4862" spans="1:1">
      <c r="A4862" t="s">
        <v>26404</v>
      </c>
    </row>
    <row r="4863" spans="1:1">
      <c r="A4863" t="s">
        <v>26394</v>
      </c>
    </row>
    <row r="4864" spans="1:1">
      <c r="A4864" t="s">
        <v>30252</v>
      </c>
    </row>
    <row r="4865" spans="1:1">
      <c r="A4865" t="s">
        <v>26469</v>
      </c>
    </row>
    <row r="4866" spans="1:1">
      <c r="A4866" t="s">
        <v>26469</v>
      </c>
    </row>
    <row r="4867" spans="1:1">
      <c r="A4867" t="s">
        <v>26512</v>
      </c>
    </row>
    <row r="4868" spans="1:1">
      <c r="A4868" t="s">
        <v>26395</v>
      </c>
    </row>
    <row r="4869" spans="1:1">
      <c r="A4869" t="s">
        <v>31196</v>
      </c>
    </row>
    <row r="4870" spans="1:1">
      <c r="A4870" t="s">
        <v>30789</v>
      </c>
    </row>
    <row r="4871" spans="1:1">
      <c r="A4871" t="s">
        <v>30828</v>
      </c>
    </row>
    <row r="4872" spans="1:1">
      <c r="A4872" t="s">
        <v>26469</v>
      </c>
    </row>
    <row r="4873" spans="1:1">
      <c r="A4873" t="s">
        <v>26404</v>
      </c>
    </row>
    <row r="4874" spans="1:1">
      <c r="A4874" t="s">
        <v>30790</v>
      </c>
    </row>
    <row r="4875" spans="1:1">
      <c r="A4875" t="s">
        <v>31197</v>
      </c>
    </row>
    <row r="4876" spans="1:1">
      <c r="A4876" t="s">
        <v>26400</v>
      </c>
    </row>
    <row r="4877" spans="1:1">
      <c r="A4877" t="s">
        <v>30243</v>
      </c>
    </row>
    <row r="4878" spans="1:1">
      <c r="A4878" t="s">
        <v>26404</v>
      </c>
    </row>
    <row r="4879" spans="1:1">
      <c r="A4879" t="s">
        <v>26394</v>
      </c>
    </row>
    <row r="4880" spans="1:1">
      <c r="A4880" t="s">
        <v>30252</v>
      </c>
    </row>
    <row r="4881" spans="1:1">
      <c r="A4881" t="s">
        <v>26469</v>
      </c>
    </row>
    <row r="4882" spans="1:1">
      <c r="A4882" t="s">
        <v>26469</v>
      </c>
    </row>
    <row r="4883" spans="1:1">
      <c r="A4883" t="s">
        <v>26512</v>
      </c>
    </row>
    <row r="4884" spans="1:1">
      <c r="A4884" t="s">
        <v>26395</v>
      </c>
    </row>
    <row r="4885" spans="1:1">
      <c r="A4885" t="s">
        <v>31198</v>
      </c>
    </row>
    <row r="4886" spans="1:1">
      <c r="A4886" t="s">
        <v>31194</v>
      </c>
    </row>
    <row r="4887" spans="1:1">
      <c r="A4887" t="s">
        <v>31062</v>
      </c>
    </row>
    <row r="4888" spans="1:1">
      <c r="A4888" t="s">
        <v>26469</v>
      </c>
    </row>
    <row r="4889" spans="1:1">
      <c r="A4889" t="s">
        <v>26404</v>
      </c>
    </row>
    <row r="4890" spans="1:1">
      <c r="A4890" t="s">
        <v>31195</v>
      </c>
    </row>
    <row r="4891" spans="1:1">
      <c r="A4891" t="s">
        <v>30243</v>
      </c>
    </row>
    <row r="4892" spans="1:1">
      <c r="A4892" t="s">
        <v>26404</v>
      </c>
    </row>
    <row r="4893" spans="1:1">
      <c r="A4893" t="s">
        <v>26394</v>
      </c>
    </row>
    <row r="4894" spans="1:1">
      <c r="A4894" t="s">
        <v>30252</v>
      </c>
    </row>
    <row r="4895" spans="1:1">
      <c r="A4895" t="s">
        <v>26469</v>
      </c>
    </row>
    <row r="4896" spans="1:1">
      <c r="A4896" t="s">
        <v>26469</v>
      </c>
    </row>
    <row r="4897" spans="1:1">
      <c r="A4897" t="s">
        <v>26512</v>
      </c>
    </row>
    <row r="4898" spans="1:1">
      <c r="A4898" t="s">
        <v>26395</v>
      </c>
    </row>
    <row r="4899" spans="1:1">
      <c r="A4899" t="s">
        <v>31199</v>
      </c>
    </row>
    <row r="4900" spans="1:1">
      <c r="A4900" t="s">
        <v>30789</v>
      </c>
    </row>
    <row r="4901" spans="1:1">
      <c r="A4901" t="s">
        <v>30897</v>
      </c>
    </row>
    <row r="4902" spans="1:1">
      <c r="A4902" t="s">
        <v>26469</v>
      </c>
    </row>
    <row r="4903" spans="1:1">
      <c r="A4903" t="s">
        <v>26404</v>
      </c>
    </row>
    <row r="4904" spans="1:1">
      <c r="A4904" t="s">
        <v>30790</v>
      </c>
    </row>
    <row r="4905" spans="1:1">
      <c r="A4905" t="s">
        <v>31200</v>
      </c>
    </row>
    <row r="4906" spans="1:1">
      <c r="A4906" t="s">
        <v>26404</v>
      </c>
    </row>
    <row r="4907" spans="1:1">
      <c r="A4907" t="s">
        <v>26394</v>
      </c>
    </row>
    <row r="4908" spans="1:1">
      <c r="A4908" t="s">
        <v>30252</v>
      </c>
    </row>
    <row r="4909" spans="1:1">
      <c r="A4909" t="s">
        <v>26469</v>
      </c>
    </row>
    <row r="4910" spans="1:1">
      <c r="A4910" t="s">
        <v>26469</v>
      </c>
    </row>
    <row r="4911" spans="1:1">
      <c r="A4911" t="s">
        <v>26512</v>
      </c>
    </row>
    <row r="4912" spans="1:1">
      <c r="A4912" t="s">
        <v>26395</v>
      </c>
    </row>
    <row r="4913" spans="1:1">
      <c r="A4913" t="s">
        <v>31201</v>
      </c>
    </row>
    <row r="4914" spans="1:1">
      <c r="A4914" t="s">
        <v>30488</v>
      </c>
    </row>
    <row r="4915" spans="1:1">
      <c r="A4915" t="s">
        <v>26394</v>
      </c>
    </row>
    <row r="4916" spans="1:1">
      <c r="A4916" t="s">
        <v>30252</v>
      </c>
    </row>
    <row r="4917" spans="1:1">
      <c r="A4917" t="s">
        <v>26404</v>
      </c>
    </row>
    <row r="4918" spans="1:1">
      <c r="A4918" t="s">
        <v>30245</v>
      </c>
    </row>
    <row r="4919" spans="1:1">
      <c r="A4919" t="s">
        <v>31202</v>
      </c>
    </row>
    <row r="4920" spans="1:1">
      <c r="A4920" t="s">
        <v>26395</v>
      </c>
    </row>
    <row r="4921" spans="1:1">
      <c r="A4921" t="s">
        <v>31203</v>
      </c>
    </row>
    <row r="4922" spans="1:1">
      <c r="A4922" t="s">
        <v>31204</v>
      </c>
    </row>
    <row r="4923" spans="1:1">
      <c r="A4923" t="s">
        <v>26400</v>
      </c>
    </row>
    <row r="4924" spans="1:1">
      <c r="A4924" t="s">
        <v>31205</v>
      </c>
    </row>
    <row r="4925" spans="1:1">
      <c r="A4925" t="s">
        <v>26400</v>
      </c>
    </row>
    <row r="4926" spans="1:1">
      <c r="A4926" t="s">
        <v>31206</v>
      </c>
    </row>
    <row r="4927" spans="1:1">
      <c r="A4927" t="s">
        <v>26394</v>
      </c>
    </row>
    <row r="4928" spans="1:1">
      <c r="A4928" t="s">
        <v>30252</v>
      </c>
    </row>
    <row r="4929" spans="1:1">
      <c r="A4929" t="s">
        <v>26469</v>
      </c>
    </row>
    <row r="4930" spans="1:1">
      <c r="A4930" t="s">
        <v>26404</v>
      </c>
    </row>
    <row r="4931" spans="1:1">
      <c r="A4931" t="s">
        <v>30711</v>
      </c>
    </row>
    <row r="4932" spans="1:1">
      <c r="A4932" t="s">
        <v>31207</v>
      </c>
    </row>
    <row r="4933" spans="1:1">
      <c r="A4933" t="s">
        <v>26404</v>
      </c>
    </row>
    <row r="4934" spans="1:1">
      <c r="A4934" t="s">
        <v>31208</v>
      </c>
    </row>
    <row r="4935" spans="1:1">
      <c r="A4935" t="s">
        <v>26496</v>
      </c>
    </row>
    <row r="4936" spans="1:1">
      <c r="A4936" t="s">
        <v>31209</v>
      </c>
    </row>
    <row r="4937" spans="1:1">
      <c r="A4937" t="s">
        <v>26404</v>
      </c>
    </row>
    <row r="4938" spans="1:1">
      <c r="A4938" t="s">
        <v>31210</v>
      </c>
    </row>
    <row r="4939" spans="1:1">
      <c r="A4939" t="s">
        <v>26496</v>
      </c>
    </row>
    <row r="4940" spans="1:1">
      <c r="A4940" t="s">
        <v>31209</v>
      </c>
    </row>
    <row r="4941" spans="1:1">
      <c r="A4941" t="s">
        <v>26404</v>
      </c>
    </row>
    <row r="4942" spans="1:1">
      <c r="A4942" t="s">
        <v>31211</v>
      </c>
    </row>
    <row r="4943" spans="1:1">
      <c r="A4943" t="s">
        <v>26496</v>
      </c>
    </row>
    <row r="4944" spans="1:1">
      <c r="A4944" t="s">
        <v>31209</v>
      </c>
    </row>
    <row r="4945" spans="1:1">
      <c r="A4945" t="s">
        <v>26395</v>
      </c>
    </row>
    <row r="4946" spans="1:1">
      <c r="A4946" t="s">
        <v>31212</v>
      </c>
    </row>
    <row r="4947" spans="1:1">
      <c r="A4947" t="s">
        <v>31213</v>
      </c>
    </row>
    <row r="4948" spans="1:1">
      <c r="A4948" t="s">
        <v>26541</v>
      </c>
    </row>
    <row r="4949" spans="1:1">
      <c r="A4949" t="s">
        <v>31214</v>
      </c>
    </row>
    <row r="4950" spans="1:1">
      <c r="A4950" t="s">
        <v>26400</v>
      </c>
    </row>
    <row r="4951" spans="1:1">
      <c r="A4951" t="s">
        <v>26541</v>
      </c>
    </row>
    <row r="4952" spans="1:1">
      <c r="A4952" t="s">
        <v>31214</v>
      </c>
    </row>
    <row r="4953" spans="1:1">
      <c r="A4953" t="s">
        <v>26404</v>
      </c>
    </row>
    <row r="4954" spans="1:1">
      <c r="A4954" t="s">
        <v>31215</v>
      </c>
    </row>
    <row r="4955" spans="1:1">
      <c r="A4955" t="s">
        <v>26394</v>
      </c>
    </row>
    <row r="4956" spans="1:1">
      <c r="A4956" t="s">
        <v>30252</v>
      </c>
    </row>
    <row r="4957" spans="1:1">
      <c r="A4957" t="s">
        <v>26833</v>
      </c>
    </row>
    <row r="4958" spans="1:1">
      <c r="A4958" t="s">
        <v>26503</v>
      </c>
    </row>
    <row r="4959" spans="1:1">
      <c r="A4959" t="s">
        <v>26469</v>
      </c>
    </row>
    <row r="4960" spans="1:1">
      <c r="A4960" t="s">
        <v>26395</v>
      </c>
    </row>
    <row r="4961" spans="1:1">
      <c r="A4961" t="s">
        <v>31216</v>
      </c>
    </row>
    <row r="4962" spans="1:1">
      <c r="A4962" t="s">
        <v>26394</v>
      </c>
    </row>
    <row r="4963" spans="1:1">
      <c r="A4963" t="s">
        <v>26395</v>
      </c>
    </row>
    <row r="4964" spans="1:1">
      <c r="A4964" t="s">
        <v>31217</v>
      </c>
    </row>
    <row r="4965" spans="1:1">
      <c r="A4965" t="s">
        <v>31213</v>
      </c>
    </row>
    <row r="4966" spans="1:1">
      <c r="A4966" t="s">
        <v>26541</v>
      </c>
    </row>
    <row r="4967" spans="1:1">
      <c r="A4967" t="s">
        <v>31218</v>
      </c>
    </row>
    <row r="4968" spans="1:1">
      <c r="A4968" t="s">
        <v>26400</v>
      </c>
    </row>
    <row r="4969" spans="1:1">
      <c r="A4969" t="s">
        <v>26541</v>
      </c>
    </row>
    <row r="4970" spans="1:1">
      <c r="A4970" t="s">
        <v>31219</v>
      </c>
    </row>
    <row r="4971" spans="1:1">
      <c r="A4971" t="s">
        <v>26400</v>
      </c>
    </row>
    <row r="4972" spans="1:1">
      <c r="A4972" t="s">
        <v>26541</v>
      </c>
    </row>
    <row r="4973" spans="1:1">
      <c r="A4973" t="s">
        <v>31220</v>
      </c>
    </row>
    <row r="4974" spans="1:1">
      <c r="A4974" t="s">
        <v>26404</v>
      </c>
    </row>
    <row r="4975" spans="1:1">
      <c r="A4975" t="s">
        <v>31218</v>
      </c>
    </row>
    <row r="4976" spans="1:1">
      <c r="A4976" t="s">
        <v>26394</v>
      </c>
    </row>
    <row r="4977" spans="1:1">
      <c r="A4977" t="s">
        <v>30252</v>
      </c>
    </row>
    <row r="4978" spans="1:1">
      <c r="A4978" t="s">
        <v>26469</v>
      </c>
    </row>
    <row r="4979" spans="1:1">
      <c r="A4979" t="s">
        <v>26395</v>
      </c>
    </row>
    <row r="4980" spans="1:1">
      <c r="A4980" t="s">
        <v>31221</v>
      </c>
    </row>
    <row r="4981" spans="1:1">
      <c r="A4981" t="s">
        <v>30897</v>
      </c>
    </row>
    <row r="4982" spans="1:1">
      <c r="A4982" t="s">
        <v>26512</v>
      </c>
    </row>
    <row r="4983" spans="1:1">
      <c r="A4983" t="s">
        <v>26519</v>
      </c>
    </row>
    <row r="4984" spans="1:1">
      <c r="A4984" t="s">
        <v>26469</v>
      </c>
    </row>
    <row r="4985" spans="1:1">
      <c r="A4985" t="s">
        <v>26469</v>
      </c>
    </row>
    <row r="4986" spans="1:1">
      <c r="A4986" t="s">
        <v>26404</v>
      </c>
    </row>
    <row r="4987" spans="1:1">
      <c r="A4987" t="s">
        <v>31141</v>
      </c>
    </row>
    <row r="4988" spans="1:1">
      <c r="A4988" t="s">
        <v>26541</v>
      </c>
    </row>
    <row r="4989" spans="1:1">
      <c r="A4989" t="s">
        <v>31222</v>
      </c>
    </row>
    <row r="4990" spans="1:1">
      <c r="A4990" t="s">
        <v>26400</v>
      </c>
    </row>
    <row r="4991" spans="1:1">
      <c r="A4991" t="s">
        <v>26541</v>
      </c>
    </row>
    <row r="4992" spans="1:1">
      <c r="A4992" t="s">
        <v>31223</v>
      </c>
    </row>
    <row r="4993" spans="1:1">
      <c r="A4993" t="s">
        <v>26400</v>
      </c>
    </row>
    <row r="4994" spans="1:1">
      <c r="A4994" t="s">
        <v>26541</v>
      </c>
    </row>
    <row r="4995" spans="1:1">
      <c r="A4995" t="s">
        <v>31224</v>
      </c>
    </row>
    <row r="4996" spans="1:1">
      <c r="A4996" t="s">
        <v>26400</v>
      </c>
    </row>
    <row r="4997" spans="1:1">
      <c r="A4997" t="s">
        <v>26541</v>
      </c>
    </row>
    <row r="4998" spans="1:1">
      <c r="A4998" t="s">
        <v>31225</v>
      </c>
    </row>
    <row r="4999" spans="1:1">
      <c r="A4999" t="s">
        <v>26404</v>
      </c>
    </row>
    <row r="5000" spans="1:1">
      <c r="A5000" t="s">
        <v>31226</v>
      </c>
    </row>
    <row r="5001" spans="1:1">
      <c r="A5001" t="s">
        <v>26400</v>
      </c>
    </row>
    <row r="5002" spans="1:1">
      <c r="A5002" t="s">
        <v>31227</v>
      </c>
    </row>
    <row r="5003" spans="1:1">
      <c r="A5003" t="s">
        <v>26400</v>
      </c>
    </row>
    <row r="5004" spans="1:1">
      <c r="A5004" t="s">
        <v>31228</v>
      </c>
    </row>
    <row r="5005" spans="1:1">
      <c r="A5005" t="s">
        <v>26400</v>
      </c>
    </row>
    <row r="5006" spans="1:1">
      <c r="A5006" t="s">
        <v>31227</v>
      </c>
    </row>
    <row r="5007" spans="1:1">
      <c r="A5007" t="s">
        <v>26404</v>
      </c>
    </row>
    <row r="5008" spans="1:1">
      <c r="A5008" t="s">
        <v>26394</v>
      </c>
    </row>
    <row r="5009" spans="1:1">
      <c r="A5009" t="s">
        <v>30252</v>
      </c>
    </row>
    <row r="5010" spans="1:1">
      <c r="A5010" t="s">
        <v>31229</v>
      </c>
    </row>
    <row r="5011" spans="1:1">
      <c r="A5011" t="s">
        <v>26469</v>
      </c>
    </row>
    <row r="5012" spans="1:1">
      <c r="A5012" t="s">
        <v>26404</v>
      </c>
    </row>
    <row r="5013" spans="1:1">
      <c r="A5013" t="s">
        <v>30245</v>
      </c>
    </row>
    <row r="5014" spans="1:1">
      <c r="A5014" t="s">
        <v>31028</v>
      </c>
    </row>
    <row r="5015" spans="1:1">
      <c r="A5015" t="s">
        <v>26464</v>
      </c>
    </row>
    <row r="5016" spans="1:1">
      <c r="A5016" t="s">
        <v>31230</v>
      </c>
    </row>
    <row r="5017" spans="1:1">
      <c r="A5017" t="s">
        <v>26462</v>
      </c>
    </row>
    <row r="5018" spans="1:1">
      <c r="A5018" t="s">
        <v>26519</v>
      </c>
    </row>
    <row r="5019" spans="1:1">
      <c r="A5019" t="s">
        <v>26469</v>
      </c>
    </row>
    <row r="5020" spans="1:1">
      <c r="A5020" t="s">
        <v>26469</v>
      </c>
    </row>
    <row r="5021" spans="1:1">
      <c r="A5021" t="s">
        <v>26395</v>
      </c>
    </row>
    <row r="5022" spans="1:1">
      <c r="A5022" t="s">
        <v>31231</v>
      </c>
    </row>
    <row r="5023" spans="1:1">
      <c r="A5023" t="s">
        <v>31232</v>
      </c>
    </row>
    <row r="5024" spans="1:1">
      <c r="A5024" t="s">
        <v>26400</v>
      </c>
    </row>
    <row r="5025" spans="1:1">
      <c r="A5025" t="s">
        <v>31233</v>
      </c>
    </row>
    <row r="5026" spans="1:1">
      <c r="A5026" t="s">
        <v>26400</v>
      </c>
    </row>
    <row r="5027" spans="1:1">
      <c r="A5027" t="s">
        <v>31234</v>
      </c>
    </row>
    <row r="5028" spans="1:1">
      <c r="A5028" t="s">
        <v>26404</v>
      </c>
    </row>
    <row r="5029" spans="1:1">
      <c r="A5029" t="s">
        <v>26394</v>
      </c>
    </row>
    <row r="5030" spans="1:1">
      <c r="A5030" t="s">
        <v>30252</v>
      </c>
    </row>
    <row r="5031" spans="1:1">
      <c r="A5031" t="s">
        <v>26469</v>
      </c>
    </row>
    <row r="5032" spans="1:1">
      <c r="A5032" t="s">
        <v>26404</v>
      </c>
    </row>
    <row r="5033" spans="1:1">
      <c r="A5033" t="s">
        <v>30252</v>
      </c>
    </row>
    <row r="5034" spans="1:1">
      <c r="A5034" t="s">
        <v>26512</v>
      </c>
    </row>
    <row r="5035" spans="1:1">
      <c r="A5035" t="s">
        <v>31235</v>
      </c>
    </row>
    <row r="5036" spans="1:1">
      <c r="A5036" t="s">
        <v>26404</v>
      </c>
    </row>
    <row r="5037" spans="1:1">
      <c r="A5037" t="s">
        <v>30245</v>
      </c>
    </row>
    <row r="5038" spans="1:1">
      <c r="A5038" t="s">
        <v>30815</v>
      </c>
    </row>
    <row r="5039" spans="1:1">
      <c r="A5039" t="s">
        <v>26395</v>
      </c>
    </row>
    <row r="5040" spans="1:1">
      <c r="A5040" t="s">
        <v>31236</v>
      </c>
    </row>
    <row r="5041" spans="1:1">
      <c r="A5041" t="s">
        <v>14843</v>
      </c>
    </row>
    <row r="5042" spans="1:1">
      <c r="A5042" t="s">
        <v>26400</v>
      </c>
    </row>
    <row r="5043" spans="1:1">
      <c r="A5043" t="s">
        <v>31237</v>
      </c>
    </row>
    <row r="5044" spans="1:1">
      <c r="A5044" t="s">
        <v>26400</v>
      </c>
    </row>
    <row r="5045" spans="1:1">
      <c r="A5045" t="s">
        <v>31238</v>
      </c>
    </row>
    <row r="5046" spans="1:1">
      <c r="A5046" t="s">
        <v>26400</v>
      </c>
    </row>
    <row r="5047" spans="1:1">
      <c r="A5047" t="s">
        <v>31239</v>
      </c>
    </row>
    <row r="5048" spans="1:1">
      <c r="A5048" t="s">
        <v>26394</v>
      </c>
    </row>
    <row r="5049" spans="1:1">
      <c r="A5049" t="s">
        <v>30252</v>
      </c>
    </row>
    <row r="5050" spans="1:1">
      <c r="A5050" t="s">
        <v>31240</v>
      </c>
    </row>
    <row r="5051" spans="1:1">
      <c r="A5051" t="s">
        <v>26406</v>
      </c>
    </row>
    <row r="5052" spans="1:1">
      <c r="A5052" t="s">
        <v>30298</v>
      </c>
    </row>
    <row r="5053" spans="1:1">
      <c r="A5053" t="s">
        <v>26395</v>
      </c>
    </row>
    <row r="5054" spans="1:1">
      <c r="A5054" t="s">
        <v>31241</v>
      </c>
    </row>
    <row r="5055" spans="1:1">
      <c r="A5055" t="s">
        <v>31141</v>
      </c>
    </row>
    <row r="5056" spans="1:1">
      <c r="A5056" t="s">
        <v>26541</v>
      </c>
    </row>
    <row r="5057" spans="1:1">
      <c r="A5057" t="s">
        <v>30554</v>
      </c>
    </row>
    <row r="5058" spans="1:1">
      <c r="A5058" t="s">
        <v>26400</v>
      </c>
    </row>
    <row r="5059" spans="1:1">
      <c r="A5059" t="s">
        <v>26541</v>
      </c>
    </row>
    <row r="5060" spans="1:1">
      <c r="A5060" t="s">
        <v>31242</v>
      </c>
    </row>
    <row r="5061" spans="1:1">
      <c r="A5061" t="s">
        <v>26404</v>
      </c>
    </row>
    <row r="5062" spans="1:1">
      <c r="A5062" t="s">
        <v>31243</v>
      </c>
    </row>
    <row r="5063" spans="1:1">
      <c r="A5063" t="s">
        <v>26400</v>
      </c>
    </row>
    <row r="5064" spans="1:1">
      <c r="A5064" t="s">
        <v>31244</v>
      </c>
    </row>
    <row r="5065" spans="1:1">
      <c r="A5065" t="s">
        <v>26394</v>
      </c>
    </row>
    <row r="5066" spans="1:1">
      <c r="A5066" t="s">
        <v>30252</v>
      </c>
    </row>
    <row r="5067" spans="1:1">
      <c r="A5067" t="s">
        <v>26469</v>
      </c>
    </row>
    <row r="5068" spans="1:1">
      <c r="A5068" t="s">
        <v>26404</v>
      </c>
    </row>
    <row r="5069" spans="1:1">
      <c r="A5069" t="s">
        <v>30245</v>
      </c>
    </row>
    <row r="5070" spans="1:1">
      <c r="A5070" t="s">
        <v>30260</v>
      </c>
    </row>
    <row r="5071" spans="1:1">
      <c r="A5071" t="s">
        <v>26395</v>
      </c>
    </row>
    <row r="5072" spans="1:1">
      <c r="A5072" t="s">
        <v>31245</v>
      </c>
    </row>
    <row r="5073" spans="1:1">
      <c r="A5073" t="s">
        <v>31062</v>
      </c>
    </row>
    <row r="5074" spans="1:1">
      <c r="A5074" t="s">
        <v>26512</v>
      </c>
    </row>
    <row r="5075" spans="1:1">
      <c r="A5075" t="s">
        <v>31246</v>
      </c>
    </row>
    <row r="5076" spans="1:1">
      <c r="A5076" t="s">
        <v>26449</v>
      </c>
    </row>
    <row r="5077" spans="1:1">
      <c r="A5077" t="s">
        <v>31247</v>
      </c>
    </row>
    <row r="5078" spans="1:1">
      <c r="A5078" t="s">
        <v>26404</v>
      </c>
    </row>
    <row r="5079" spans="1:1">
      <c r="A5079" t="s">
        <v>31248</v>
      </c>
    </row>
    <row r="5080" spans="1:1">
      <c r="A5080" t="s">
        <v>26400</v>
      </c>
    </row>
    <row r="5081" spans="1:1">
      <c r="A5081" t="s">
        <v>31249</v>
      </c>
    </row>
    <row r="5082" spans="1:1">
      <c r="A5082" t="s">
        <v>26400</v>
      </c>
    </row>
    <row r="5083" spans="1:1">
      <c r="A5083" t="s">
        <v>31250</v>
      </c>
    </row>
    <row r="5084" spans="1:1">
      <c r="A5084" t="s">
        <v>26400</v>
      </c>
    </row>
    <row r="5085" spans="1:1">
      <c r="A5085" t="s">
        <v>31251</v>
      </c>
    </row>
    <row r="5086" spans="1:1">
      <c r="A5086" t="s">
        <v>26404</v>
      </c>
    </row>
    <row r="5087" spans="1:1">
      <c r="A5087" t="s">
        <v>26394</v>
      </c>
    </row>
    <row r="5088" spans="1:1">
      <c r="A5088" t="s">
        <v>30252</v>
      </c>
    </row>
    <row r="5089" spans="1:1">
      <c r="A5089" t="s">
        <v>26469</v>
      </c>
    </row>
    <row r="5090" spans="1:1">
      <c r="A5090" t="s">
        <v>26404</v>
      </c>
    </row>
    <row r="5091" spans="1:1">
      <c r="A5091" t="s">
        <v>30245</v>
      </c>
    </row>
    <row r="5092" spans="1:1">
      <c r="A5092" t="s">
        <v>30825</v>
      </c>
    </row>
    <row r="5093" spans="1:1">
      <c r="A5093" t="s">
        <v>26395</v>
      </c>
    </row>
    <row r="5094" spans="1:1">
      <c r="A5094" t="s">
        <v>31252</v>
      </c>
    </row>
    <row r="5095" spans="1:1">
      <c r="A5095" t="s">
        <v>30243</v>
      </c>
    </row>
    <row r="5096" spans="1:1">
      <c r="A5096" t="s">
        <v>26394</v>
      </c>
    </row>
    <row r="5097" spans="1:1">
      <c r="A5097" t="s">
        <v>30829</v>
      </c>
    </row>
    <row r="5098" spans="1:1">
      <c r="A5098" t="s">
        <v>26512</v>
      </c>
    </row>
    <row r="5099" spans="1:1">
      <c r="A5099" t="s">
        <v>26395</v>
      </c>
    </row>
    <row r="5100" spans="1:1">
      <c r="A5100" t="s">
        <v>31253</v>
      </c>
    </row>
    <row r="5101" spans="1:1">
      <c r="A5101" t="s">
        <v>30243</v>
      </c>
    </row>
    <row r="5102" spans="1:1">
      <c r="A5102" t="s">
        <v>26394</v>
      </c>
    </row>
    <row r="5103" spans="1:1">
      <c r="A5103" t="s">
        <v>30245</v>
      </c>
    </row>
    <row r="5104" spans="1:1">
      <c r="A5104" t="s">
        <v>30825</v>
      </c>
    </row>
    <row r="5105" spans="1:1">
      <c r="A5105" t="s">
        <v>26395</v>
      </c>
    </row>
    <row r="5106" spans="1:1">
      <c r="A5106" t="s">
        <v>31254</v>
      </c>
    </row>
    <row r="5107" spans="1:1">
      <c r="A5107" t="s">
        <v>14843</v>
      </c>
    </row>
    <row r="5108" spans="1:1">
      <c r="A5108" t="s">
        <v>26394</v>
      </c>
    </row>
    <row r="5109" spans="1:1">
      <c r="A5109" t="s">
        <v>26395</v>
      </c>
    </row>
    <row r="5110" spans="1:1">
      <c r="A5110" t="s">
        <v>31255</v>
      </c>
    </row>
    <row r="5111" spans="1:1">
      <c r="A5111" t="s">
        <v>26756</v>
      </c>
    </row>
    <row r="5112" spans="1:1">
      <c r="A5112" t="s">
        <v>30821</v>
      </c>
    </row>
    <row r="5113" spans="1:1">
      <c r="A5113" t="s">
        <v>26503</v>
      </c>
    </row>
    <row r="5114" spans="1:1">
      <c r="A5114" t="s">
        <v>26730</v>
      </c>
    </row>
    <row r="5115" spans="1:1">
      <c r="A5115" t="s">
        <v>26519</v>
      </c>
    </row>
    <row r="5116" spans="1:1">
      <c r="A5116" t="s">
        <v>26449</v>
      </c>
    </row>
    <row r="5117" spans="1:1">
      <c r="A5117" t="s">
        <v>31149</v>
      </c>
    </row>
    <row r="5118" spans="1:1">
      <c r="A5118" t="s">
        <v>26404</v>
      </c>
    </row>
    <row r="5119" spans="1:1">
      <c r="A5119" t="s">
        <v>26756</v>
      </c>
    </row>
    <row r="5120" spans="1:1">
      <c r="A5120" t="s">
        <v>26523</v>
      </c>
    </row>
    <row r="5121" spans="1:1">
      <c r="A5121" t="s">
        <v>26404</v>
      </c>
    </row>
    <row r="5122" spans="1:1">
      <c r="A5122" t="s">
        <v>30959</v>
      </c>
    </row>
    <row r="5123" spans="1:1">
      <c r="A5123" t="s">
        <v>30527</v>
      </c>
    </row>
    <row r="5124" spans="1:1">
      <c r="A5124" t="s">
        <v>30930</v>
      </c>
    </row>
    <row r="5125" spans="1:1">
      <c r="A5125" t="s">
        <v>30839</v>
      </c>
    </row>
    <row r="5126" spans="1:1">
      <c r="A5126" t="s">
        <v>26404</v>
      </c>
    </row>
    <row r="5127" spans="1:1">
      <c r="A5127" t="s">
        <v>30960</v>
      </c>
    </row>
    <row r="5128" spans="1:1">
      <c r="A5128" t="s">
        <v>30529</v>
      </c>
    </row>
    <row r="5129" spans="1:1">
      <c r="A5129" t="s">
        <v>30930</v>
      </c>
    </row>
    <row r="5130" spans="1:1">
      <c r="A5130" t="s">
        <v>30839</v>
      </c>
    </row>
    <row r="5131" spans="1:1">
      <c r="A5131" t="s">
        <v>26404</v>
      </c>
    </row>
    <row r="5132" spans="1:1">
      <c r="A5132" t="s">
        <v>30961</v>
      </c>
    </row>
    <row r="5133" spans="1:1">
      <c r="A5133" t="s">
        <v>30531</v>
      </c>
    </row>
    <row r="5134" spans="1:1">
      <c r="A5134" t="s">
        <v>30930</v>
      </c>
    </row>
    <row r="5135" spans="1:1">
      <c r="A5135" t="s">
        <v>30839</v>
      </c>
    </row>
    <row r="5136" spans="1:1">
      <c r="A5136" t="s">
        <v>26404</v>
      </c>
    </row>
    <row r="5137" spans="1:1">
      <c r="A5137" t="s">
        <v>30962</v>
      </c>
    </row>
    <row r="5138" spans="1:1">
      <c r="A5138" t="s">
        <v>30533</v>
      </c>
    </row>
    <row r="5139" spans="1:1">
      <c r="A5139" t="s">
        <v>30930</v>
      </c>
    </row>
    <row r="5140" spans="1:1">
      <c r="A5140" t="s">
        <v>30839</v>
      </c>
    </row>
    <row r="5141" spans="1:1">
      <c r="A5141" t="s">
        <v>26404</v>
      </c>
    </row>
    <row r="5142" spans="1:1">
      <c r="A5142" t="s">
        <v>30931</v>
      </c>
    </row>
    <row r="5143" spans="1:1">
      <c r="A5143" t="s">
        <v>26541</v>
      </c>
    </row>
    <row r="5144" spans="1:1">
      <c r="A5144" t="s">
        <v>14843</v>
      </c>
    </row>
    <row r="5145" spans="1:1">
      <c r="A5145" t="s">
        <v>26400</v>
      </c>
    </row>
    <row r="5146" spans="1:1">
      <c r="A5146" t="s">
        <v>26406</v>
      </c>
    </row>
    <row r="5147" spans="1:1">
      <c r="A5147" t="s">
        <v>31256</v>
      </c>
    </row>
    <row r="5148" spans="1:1">
      <c r="A5148" t="s">
        <v>26400</v>
      </c>
    </row>
    <row r="5149" spans="1:1">
      <c r="A5149" t="s">
        <v>26503</v>
      </c>
    </row>
    <row r="5150" spans="1:1">
      <c r="A5150" t="s">
        <v>26541</v>
      </c>
    </row>
    <row r="5151" spans="1:1">
      <c r="A5151" t="s">
        <v>14843</v>
      </c>
    </row>
    <row r="5152" spans="1:1">
      <c r="A5152" t="s">
        <v>26400</v>
      </c>
    </row>
    <row r="5153" spans="1:1">
      <c r="A5153" t="s">
        <v>26406</v>
      </c>
    </row>
    <row r="5154" spans="1:1">
      <c r="A5154" t="s">
        <v>31257</v>
      </c>
    </row>
    <row r="5155" spans="1:1">
      <c r="A5155" t="s">
        <v>26503</v>
      </c>
    </row>
    <row r="5156" spans="1:1">
      <c r="A5156" t="s">
        <v>26404</v>
      </c>
    </row>
    <row r="5157" spans="1:1">
      <c r="A5157" t="s">
        <v>31258</v>
      </c>
    </row>
    <row r="5158" spans="1:1">
      <c r="A5158" t="s">
        <v>26400</v>
      </c>
    </row>
    <row r="5159" spans="1:1">
      <c r="A5159" t="s">
        <v>31259</v>
      </c>
    </row>
    <row r="5160" spans="1:1">
      <c r="A5160" t="s">
        <v>26400</v>
      </c>
    </row>
    <row r="5161" spans="1:1">
      <c r="A5161" t="s">
        <v>26503</v>
      </c>
    </row>
    <row r="5162" spans="1:1">
      <c r="A5162" t="s">
        <v>31260</v>
      </c>
    </row>
    <row r="5163" spans="1:1">
      <c r="A5163" t="s">
        <v>26394</v>
      </c>
    </row>
    <row r="5164" spans="1:1">
      <c r="A5164" t="s">
        <v>30252</v>
      </c>
    </row>
    <row r="5165" spans="1:1">
      <c r="A5165" t="s">
        <v>26469</v>
      </c>
    </row>
    <row r="5166" spans="1:1">
      <c r="A5166" t="s">
        <v>26404</v>
      </c>
    </row>
    <row r="5167" spans="1:1">
      <c r="A5167" t="s">
        <v>30253</v>
      </c>
    </row>
    <row r="5168" spans="1:1">
      <c r="A5168" t="s">
        <v>26509</v>
      </c>
    </row>
    <row r="5169" spans="1:1">
      <c r="A5169" t="s">
        <v>26733</v>
      </c>
    </row>
    <row r="5170" spans="1:1">
      <c r="A5170" t="s">
        <v>31261</v>
      </c>
    </row>
    <row r="5171" spans="1:1">
      <c r="A5171" t="s">
        <v>26509</v>
      </c>
    </row>
    <row r="5172" spans="1:1">
      <c r="A5172" t="s">
        <v>26503</v>
      </c>
    </row>
    <row r="5173" spans="1:1">
      <c r="A5173" t="s">
        <v>27189</v>
      </c>
    </row>
    <row r="5174" spans="1:1">
      <c r="A5174" t="s">
        <v>26404</v>
      </c>
    </row>
    <row r="5175" spans="1:1">
      <c r="A5175" t="s">
        <v>30258</v>
      </c>
    </row>
    <row r="5176" spans="1:1">
      <c r="A5176" t="s">
        <v>26509</v>
      </c>
    </row>
    <row r="5177" spans="1:1">
      <c r="A5177" t="s">
        <v>31262</v>
      </c>
    </row>
    <row r="5178" spans="1:1">
      <c r="A5178" t="s">
        <v>26395</v>
      </c>
    </row>
    <row r="5179" spans="1:1">
      <c r="A5179" t="s">
        <v>31263</v>
      </c>
    </row>
    <row r="5180" spans="1:1">
      <c r="A5180" t="s">
        <v>26541</v>
      </c>
    </row>
    <row r="5181" spans="1:1">
      <c r="A5181" t="s">
        <v>31264</v>
      </c>
    </row>
    <row r="5182" spans="1:1">
      <c r="A5182" t="s">
        <v>26400</v>
      </c>
    </row>
    <row r="5183" spans="1:1">
      <c r="A5183" t="s">
        <v>26541</v>
      </c>
    </row>
    <row r="5184" spans="1:1">
      <c r="A5184" t="s">
        <v>31265</v>
      </c>
    </row>
    <row r="5185" spans="1:1">
      <c r="A5185" t="s">
        <v>26400</v>
      </c>
    </row>
    <row r="5186" spans="1:1">
      <c r="A5186" t="s">
        <v>26541</v>
      </c>
    </row>
    <row r="5187" spans="1:1">
      <c r="A5187" t="s">
        <v>31264</v>
      </c>
    </row>
    <row r="5188" spans="1:1">
      <c r="A5188" t="s">
        <v>26400</v>
      </c>
    </row>
    <row r="5189" spans="1:1">
      <c r="A5189" t="s">
        <v>26434</v>
      </c>
    </row>
    <row r="5190" spans="1:1">
      <c r="A5190" t="s">
        <v>31266</v>
      </c>
    </row>
    <row r="5191" spans="1:1">
      <c r="A5191" t="s">
        <v>26394</v>
      </c>
    </row>
    <row r="5192" spans="1:1">
      <c r="A5192" t="s">
        <v>30252</v>
      </c>
    </row>
    <row r="5193" spans="1:1">
      <c r="A5193" t="s">
        <v>26469</v>
      </c>
    </row>
    <row r="5194" spans="1:1">
      <c r="A5194" t="s">
        <v>26404</v>
      </c>
    </row>
    <row r="5195" spans="1:1">
      <c r="A5195" t="s">
        <v>30245</v>
      </c>
    </row>
    <row r="5196" spans="1:1">
      <c r="A5196" t="s">
        <v>31000</v>
      </c>
    </row>
    <row r="5197" spans="1:1">
      <c r="A5197" t="s">
        <v>26395</v>
      </c>
    </row>
    <row r="5198" spans="1:1">
      <c r="A5198" t="s">
        <v>31267</v>
      </c>
    </row>
    <row r="5199" spans="1:1">
      <c r="A5199" t="s">
        <v>26715</v>
      </c>
    </row>
    <row r="5200" spans="1:1">
      <c r="A5200" t="s">
        <v>31268</v>
      </c>
    </row>
    <row r="5201" spans="1:1">
      <c r="A5201" t="s">
        <v>26503</v>
      </c>
    </row>
    <row r="5202" spans="1:1">
      <c r="A5202" t="s">
        <v>26404</v>
      </c>
    </row>
    <row r="5203" spans="1:1">
      <c r="A5203" t="s">
        <v>27019</v>
      </c>
    </row>
    <row r="5204" spans="1:1">
      <c r="A5204" t="s">
        <v>26512</v>
      </c>
    </row>
    <row r="5205" spans="1:1">
      <c r="A5205" t="s">
        <v>31268</v>
      </c>
    </row>
    <row r="5206" spans="1:1">
      <c r="A5206" t="s">
        <v>26404</v>
      </c>
    </row>
    <row r="5207" spans="1:1">
      <c r="A5207" t="s">
        <v>26911</v>
      </c>
    </row>
    <row r="5208" spans="1:1">
      <c r="A5208" t="s">
        <v>31269</v>
      </c>
    </row>
    <row r="5209" spans="1:1">
      <c r="A5209" t="s">
        <v>30868</v>
      </c>
    </row>
    <row r="5210" spans="1:1">
      <c r="A5210" t="s">
        <v>31270</v>
      </c>
    </row>
    <row r="5211" spans="1:1">
      <c r="A5211" t="s">
        <v>26406</v>
      </c>
    </row>
    <row r="5212" spans="1:1">
      <c r="A5212" t="s">
        <v>31271</v>
      </c>
    </row>
    <row r="5213" spans="1:1">
      <c r="A5213" t="s">
        <v>26593</v>
      </c>
    </row>
    <row r="5214" spans="1:1">
      <c r="A5214" t="s">
        <v>31272</v>
      </c>
    </row>
    <row r="5215" spans="1:1">
      <c r="A5215" t="s">
        <v>26503</v>
      </c>
    </row>
    <row r="5216" spans="1:1">
      <c r="A5216" t="s">
        <v>26404</v>
      </c>
    </row>
    <row r="5217" spans="1:1">
      <c r="A5217" t="s">
        <v>26911</v>
      </c>
    </row>
    <row r="5218" spans="1:1">
      <c r="A5218" t="s">
        <v>31273</v>
      </c>
    </row>
    <row r="5219" spans="1:1">
      <c r="A5219" t="s">
        <v>30868</v>
      </c>
    </row>
    <row r="5220" spans="1:1">
      <c r="A5220" t="s">
        <v>31270</v>
      </c>
    </row>
    <row r="5221" spans="1:1">
      <c r="A5221" t="s">
        <v>26406</v>
      </c>
    </row>
    <row r="5222" spans="1:1">
      <c r="A5222" t="s">
        <v>31271</v>
      </c>
    </row>
    <row r="5223" spans="1:1">
      <c r="A5223" t="s">
        <v>26596</v>
      </c>
    </row>
    <row r="5224" spans="1:1">
      <c r="A5224" t="s">
        <v>31272</v>
      </c>
    </row>
    <row r="5225" spans="1:1">
      <c r="A5225" t="s">
        <v>26503</v>
      </c>
    </row>
    <row r="5226" spans="1:1">
      <c r="A5226" t="s">
        <v>26404</v>
      </c>
    </row>
    <row r="5227" spans="1:1">
      <c r="A5227" t="s">
        <v>26911</v>
      </c>
    </row>
    <row r="5228" spans="1:1">
      <c r="A5228" t="s">
        <v>31274</v>
      </c>
    </row>
    <row r="5229" spans="1:1">
      <c r="A5229" t="s">
        <v>30868</v>
      </c>
    </row>
    <row r="5230" spans="1:1">
      <c r="A5230" t="s">
        <v>31270</v>
      </c>
    </row>
    <row r="5231" spans="1:1">
      <c r="A5231" t="s">
        <v>26406</v>
      </c>
    </row>
    <row r="5232" spans="1:1">
      <c r="A5232" t="s">
        <v>31271</v>
      </c>
    </row>
    <row r="5233" spans="1:1">
      <c r="A5233" t="s">
        <v>26599</v>
      </c>
    </row>
    <row r="5234" spans="1:1">
      <c r="A5234" t="s">
        <v>31272</v>
      </c>
    </row>
    <row r="5235" spans="1:1">
      <c r="A5235" t="s">
        <v>26503</v>
      </c>
    </row>
    <row r="5236" spans="1:1">
      <c r="A5236" t="s">
        <v>26404</v>
      </c>
    </row>
    <row r="5237" spans="1:1">
      <c r="A5237" t="s">
        <v>26911</v>
      </c>
    </row>
    <row r="5238" spans="1:1">
      <c r="A5238" t="s">
        <v>31275</v>
      </c>
    </row>
    <row r="5239" spans="1:1">
      <c r="A5239" t="s">
        <v>30868</v>
      </c>
    </row>
    <row r="5240" spans="1:1">
      <c r="A5240" t="s">
        <v>31270</v>
      </c>
    </row>
    <row r="5241" spans="1:1">
      <c r="A5241" t="s">
        <v>26406</v>
      </c>
    </row>
    <row r="5242" spans="1:1">
      <c r="A5242" t="s">
        <v>31271</v>
      </c>
    </row>
    <row r="5243" spans="1:1">
      <c r="A5243" t="s">
        <v>26602</v>
      </c>
    </row>
    <row r="5244" spans="1:1">
      <c r="A5244" t="s">
        <v>31272</v>
      </c>
    </row>
    <row r="5245" spans="1:1">
      <c r="A5245" t="s">
        <v>26503</v>
      </c>
    </row>
    <row r="5246" spans="1:1">
      <c r="A5246" t="s">
        <v>26404</v>
      </c>
    </row>
    <row r="5247" spans="1:1">
      <c r="A5247" t="s">
        <v>31276</v>
      </c>
    </row>
    <row r="5248" spans="1:1">
      <c r="A5248" t="s">
        <v>26541</v>
      </c>
    </row>
    <row r="5249" spans="1:1">
      <c r="A5249" t="s">
        <v>31277</v>
      </c>
    </row>
    <row r="5250" spans="1:1">
      <c r="A5250" t="s">
        <v>26400</v>
      </c>
    </row>
    <row r="5251" spans="1:1">
      <c r="A5251" t="s">
        <v>26541</v>
      </c>
    </row>
    <row r="5252" spans="1:1">
      <c r="A5252" t="s">
        <v>30275</v>
      </c>
    </row>
    <row r="5253" spans="1:1">
      <c r="A5253" t="s">
        <v>26503</v>
      </c>
    </row>
    <row r="5254" spans="1:1">
      <c r="A5254" t="s">
        <v>26404</v>
      </c>
    </row>
    <row r="5255" spans="1:1">
      <c r="A5255" t="s">
        <v>30495</v>
      </c>
    </row>
    <row r="5256" spans="1:1">
      <c r="A5256" t="s">
        <v>26400</v>
      </c>
    </row>
    <row r="5257" spans="1:1">
      <c r="A5257" t="s">
        <v>31278</v>
      </c>
    </row>
    <row r="5258" spans="1:1">
      <c r="A5258" t="s">
        <v>26503</v>
      </c>
    </row>
    <row r="5259" spans="1:1">
      <c r="A5259" t="s">
        <v>26394</v>
      </c>
    </row>
    <row r="5260" spans="1:1">
      <c r="A5260" t="s">
        <v>30252</v>
      </c>
    </row>
    <row r="5261" spans="1:1">
      <c r="A5261" t="s">
        <v>26469</v>
      </c>
    </row>
    <row r="5262" spans="1:1">
      <c r="A5262" t="s">
        <v>26404</v>
      </c>
    </row>
    <row r="5263" spans="1:1">
      <c r="A5263" t="s">
        <v>30258</v>
      </c>
    </row>
    <row r="5264" spans="1:1">
      <c r="A5264" t="s">
        <v>30815</v>
      </c>
    </row>
    <row r="5265" spans="1:1">
      <c r="A5265" t="s">
        <v>26404</v>
      </c>
    </row>
    <row r="5266" spans="1:1">
      <c r="A5266" t="s">
        <v>30245</v>
      </c>
    </row>
    <row r="5267" spans="1:1">
      <c r="A5267" t="s">
        <v>30815</v>
      </c>
    </row>
    <row r="5268" spans="1:1">
      <c r="A5268" t="s">
        <v>26395</v>
      </c>
    </row>
    <row r="5269" spans="1:1">
      <c r="A5269" t="s">
        <v>31279</v>
      </c>
    </row>
    <row r="5270" spans="1:1">
      <c r="A5270" t="s">
        <v>30897</v>
      </c>
    </row>
    <row r="5271" spans="1:1">
      <c r="A5271" t="s">
        <v>26512</v>
      </c>
    </row>
    <row r="5272" spans="1:1">
      <c r="A5272" t="s">
        <v>31280</v>
      </c>
    </row>
    <row r="5273" spans="1:1">
      <c r="A5273" t="s">
        <v>26404</v>
      </c>
    </row>
    <row r="5274" spans="1:1">
      <c r="A5274" t="s">
        <v>26715</v>
      </c>
    </row>
    <row r="5275" spans="1:1">
      <c r="A5275" t="s">
        <v>30959</v>
      </c>
    </row>
    <row r="5276" spans="1:1">
      <c r="A5276" t="s">
        <v>26593</v>
      </c>
    </row>
    <row r="5277" spans="1:1">
      <c r="A5277" t="s">
        <v>14845</v>
      </c>
    </row>
    <row r="5278" spans="1:1">
      <c r="A5278" t="s">
        <v>27203</v>
      </c>
    </row>
    <row r="5279" spans="1:1">
      <c r="A5279" t="s">
        <v>26503</v>
      </c>
    </row>
    <row r="5280" spans="1:1">
      <c r="A5280" t="s">
        <v>26404</v>
      </c>
    </row>
    <row r="5281" spans="1:1">
      <c r="A5281" t="s">
        <v>26715</v>
      </c>
    </row>
    <row r="5282" spans="1:1">
      <c r="A5282" t="s">
        <v>30960</v>
      </c>
    </row>
    <row r="5283" spans="1:1">
      <c r="A5283" t="s">
        <v>26596</v>
      </c>
    </row>
    <row r="5284" spans="1:1">
      <c r="A5284" t="s">
        <v>14845</v>
      </c>
    </row>
    <row r="5285" spans="1:1">
      <c r="A5285" t="s">
        <v>27203</v>
      </c>
    </row>
    <row r="5286" spans="1:1">
      <c r="A5286" t="s">
        <v>26503</v>
      </c>
    </row>
    <row r="5287" spans="1:1">
      <c r="A5287" t="s">
        <v>26404</v>
      </c>
    </row>
    <row r="5288" spans="1:1">
      <c r="A5288" t="s">
        <v>26715</v>
      </c>
    </row>
    <row r="5289" spans="1:1">
      <c r="A5289" t="s">
        <v>30961</v>
      </c>
    </row>
    <row r="5290" spans="1:1">
      <c r="A5290" t="s">
        <v>26599</v>
      </c>
    </row>
    <row r="5291" spans="1:1">
      <c r="A5291" t="s">
        <v>14845</v>
      </c>
    </row>
    <row r="5292" spans="1:1">
      <c r="A5292" t="s">
        <v>27203</v>
      </c>
    </row>
    <row r="5293" spans="1:1">
      <c r="A5293" t="s">
        <v>26503</v>
      </c>
    </row>
    <row r="5294" spans="1:1">
      <c r="A5294" t="s">
        <v>26404</v>
      </c>
    </row>
    <row r="5295" spans="1:1">
      <c r="A5295" t="s">
        <v>26715</v>
      </c>
    </row>
    <row r="5296" spans="1:1">
      <c r="A5296" t="s">
        <v>30962</v>
      </c>
    </row>
    <row r="5297" spans="1:1">
      <c r="A5297" t="s">
        <v>26602</v>
      </c>
    </row>
    <row r="5298" spans="1:1">
      <c r="A5298" t="s">
        <v>14845</v>
      </c>
    </row>
    <row r="5299" spans="1:1">
      <c r="A5299" t="s">
        <v>27203</v>
      </c>
    </row>
    <row r="5300" spans="1:1">
      <c r="A5300" t="s">
        <v>26503</v>
      </c>
    </row>
    <row r="5301" spans="1:1">
      <c r="A5301" t="s">
        <v>26404</v>
      </c>
    </row>
    <row r="5302" spans="1:1">
      <c r="A5302" t="s">
        <v>30896</v>
      </c>
    </row>
    <row r="5303" spans="1:1">
      <c r="A5303" t="s">
        <v>26541</v>
      </c>
    </row>
    <row r="5304" spans="1:1">
      <c r="A5304" t="s">
        <v>31281</v>
      </c>
    </row>
    <row r="5305" spans="1:1">
      <c r="A5305" t="s">
        <v>26400</v>
      </c>
    </row>
    <row r="5306" spans="1:1">
      <c r="A5306" t="s">
        <v>26541</v>
      </c>
    </row>
    <row r="5307" spans="1:1">
      <c r="A5307" t="s">
        <v>31281</v>
      </c>
    </row>
    <row r="5308" spans="1:1">
      <c r="A5308" t="s">
        <v>26503</v>
      </c>
    </row>
    <row r="5309" spans="1:1">
      <c r="A5309" t="s">
        <v>26404</v>
      </c>
    </row>
    <row r="5310" spans="1:1">
      <c r="A5310" t="s">
        <v>31282</v>
      </c>
    </row>
    <row r="5311" spans="1:1">
      <c r="A5311" t="s">
        <v>26400</v>
      </c>
    </row>
    <row r="5312" spans="1:1">
      <c r="A5312" t="s">
        <v>31283</v>
      </c>
    </row>
    <row r="5313" spans="1:1">
      <c r="A5313" t="s">
        <v>26503</v>
      </c>
    </row>
    <row r="5314" spans="1:1">
      <c r="A5314" t="s">
        <v>26394</v>
      </c>
    </row>
    <row r="5315" spans="1:1">
      <c r="A5315" t="s">
        <v>30252</v>
      </c>
    </row>
    <row r="5316" spans="1:1">
      <c r="A5316" t="s">
        <v>26469</v>
      </c>
    </row>
    <row r="5317" spans="1:1">
      <c r="A5317" t="s">
        <v>26503</v>
      </c>
    </row>
    <row r="5318" spans="1:1">
      <c r="A5318" t="s">
        <v>26404</v>
      </c>
    </row>
    <row r="5319" spans="1:1">
      <c r="A5319" t="s">
        <v>30245</v>
      </c>
    </row>
    <row r="5320" spans="1:1">
      <c r="A5320" t="s">
        <v>30260</v>
      </c>
    </row>
    <row r="5321" spans="1:1">
      <c r="A5321" t="s">
        <v>26395</v>
      </c>
    </row>
    <row r="5322" spans="1:1">
      <c r="A5322" t="s">
        <v>31284</v>
      </c>
    </row>
    <row r="5323" spans="1:1">
      <c r="A5323" t="s">
        <v>14843</v>
      </c>
    </row>
    <row r="5324" spans="1:1">
      <c r="A5324" t="s">
        <v>26394</v>
      </c>
    </row>
    <row r="5325" spans="1:1">
      <c r="A5325" t="s">
        <v>30252</v>
      </c>
    </row>
    <row r="5326" spans="1:1">
      <c r="A5326" t="s">
        <v>26840</v>
      </c>
    </row>
    <row r="5327" spans="1:1">
      <c r="A5327" t="s">
        <v>26531</v>
      </c>
    </row>
    <row r="5328" spans="1:1">
      <c r="A5328" t="s">
        <v>26512</v>
      </c>
    </row>
    <row r="5329" spans="1:1">
      <c r="A5329" t="s">
        <v>26469</v>
      </c>
    </row>
    <row r="5330" spans="1:1">
      <c r="A5330" t="s">
        <v>26404</v>
      </c>
    </row>
    <row r="5331" spans="1:1">
      <c r="A5331" t="s">
        <v>26531</v>
      </c>
    </row>
    <row r="5332" spans="1:1">
      <c r="A5332" t="s">
        <v>30252</v>
      </c>
    </row>
    <row r="5333" spans="1:1">
      <c r="A5333" t="s">
        <v>26529</v>
      </c>
    </row>
    <row r="5334" spans="1:1">
      <c r="A5334" t="s">
        <v>26512</v>
      </c>
    </row>
    <row r="5335" spans="1:1">
      <c r="A5335" t="s">
        <v>26469</v>
      </c>
    </row>
    <row r="5336" spans="1:1">
      <c r="A5336" t="s">
        <v>26404</v>
      </c>
    </row>
    <row r="5337" spans="1:1">
      <c r="A5337" t="s">
        <v>26531</v>
      </c>
    </row>
    <row r="5338" spans="1:1">
      <c r="A5338" t="s">
        <v>30252</v>
      </c>
    </row>
    <row r="5339" spans="1:1">
      <c r="A5339" t="s">
        <v>26530</v>
      </c>
    </row>
    <row r="5340" spans="1:1">
      <c r="A5340" t="s">
        <v>26512</v>
      </c>
    </row>
    <row r="5341" spans="1:1">
      <c r="A5341" t="s">
        <v>26469</v>
      </c>
    </row>
    <row r="5342" spans="1:1">
      <c r="A5342" t="s">
        <v>26404</v>
      </c>
    </row>
    <row r="5343" spans="1:1">
      <c r="A5343" t="s">
        <v>26531</v>
      </c>
    </row>
    <row r="5344" spans="1:1">
      <c r="A5344" t="s">
        <v>30252</v>
      </c>
    </row>
    <row r="5345" spans="1:1">
      <c r="A5345" t="s">
        <v>26728</v>
      </c>
    </row>
    <row r="5346" spans="1:1">
      <c r="A5346" t="s">
        <v>26512</v>
      </c>
    </row>
    <row r="5347" spans="1:1">
      <c r="A5347" t="s">
        <v>26469</v>
      </c>
    </row>
    <row r="5348" spans="1:1">
      <c r="A5348" t="s">
        <v>26404</v>
      </c>
    </row>
    <row r="5349" spans="1:1">
      <c r="A5349" t="s">
        <v>26531</v>
      </c>
    </row>
    <row r="5350" spans="1:1">
      <c r="A5350" t="s">
        <v>30252</v>
      </c>
    </row>
    <row r="5351" spans="1:1">
      <c r="A5351" t="s">
        <v>26734</v>
      </c>
    </row>
    <row r="5352" spans="1:1">
      <c r="A5352" t="s">
        <v>26512</v>
      </c>
    </row>
    <row r="5353" spans="1:1">
      <c r="A5353" t="s">
        <v>26469</v>
      </c>
    </row>
    <row r="5354" spans="1:1">
      <c r="A5354" t="s">
        <v>26404</v>
      </c>
    </row>
    <row r="5355" spans="1:1">
      <c r="A5355" t="s">
        <v>26531</v>
      </c>
    </row>
    <row r="5356" spans="1:1">
      <c r="A5356" t="s">
        <v>30252</v>
      </c>
    </row>
    <row r="5357" spans="1:1">
      <c r="A5357" t="s">
        <v>26737</v>
      </c>
    </row>
    <row r="5358" spans="1:1">
      <c r="A5358" t="s">
        <v>26512</v>
      </c>
    </row>
    <row r="5359" spans="1:1">
      <c r="A5359" t="s">
        <v>26469</v>
      </c>
    </row>
    <row r="5360" spans="1:1">
      <c r="A5360" t="s">
        <v>26395</v>
      </c>
    </row>
    <row r="5361" spans="1:1">
      <c r="A5361" t="s">
        <v>31285</v>
      </c>
    </row>
    <row r="5362" spans="1:1">
      <c r="A5362" t="s">
        <v>31286</v>
      </c>
    </row>
    <row r="5363" spans="1:1">
      <c r="A5363" t="s">
        <v>31287</v>
      </c>
    </row>
    <row r="5364" spans="1:1">
      <c r="A5364" t="s">
        <v>26400</v>
      </c>
    </row>
    <row r="5365" spans="1:1">
      <c r="A5365" t="s">
        <v>31288</v>
      </c>
    </row>
    <row r="5366" spans="1:1">
      <c r="A5366" t="s">
        <v>26394</v>
      </c>
    </row>
    <row r="5367" spans="1:1">
      <c r="A5367" t="s">
        <v>30252</v>
      </c>
    </row>
    <row r="5368" spans="1:1">
      <c r="A5368" t="s">
        <v>26469</v>
      </c>
    </row>
    <row r="5369" spans="1:1">
      <c r="A5369" t="s">
        <v>26404</v>
      </c>
    </row>
    <row r="5370" spans="1:1">
      <c r="A5370" t="s">
        <v>26395</v>
      </c>
    </row>
    <row r="5371" spans="1:1">
      <c r="A5371" t="s">
        <v>31289</v>
      </c>
    </row>
    <row r="5372" spans="1:1">
      <c r="A5372" t="s">
        <v>31290</v>
      </c>
    </row>
    <row r="5373" spans="1:1">
      <c r="A5373" t="s">
        <v>26400</v>
      </c>
    </row>
    <row r="5374" spans="1:1">
      <c r="A5374" t="s">
        <v>31291</v>
      </c>
    </row>
    <row r="5375" spans="1:1">
      <c r="A5375" t="s">
        <v>26400</v>
      </c>
    </row>
    <row r="5376" spans="1:1">
      <c r="A5376" t="s">
        <v>31292</v>
      </c>
    </row>
    <row r="5377" spans="1:1">
      <c r="A5377" t="s">
        <v>26394</v>
      </c>
    </row>
    <row r="5378" spans="1:1">
      <c r="A5378" t="s">
        <v>30245</v>
      </c>
    </row>
    <row r="5379" spans="1:1">
      <c r="A5379" t="s">
        <v>26496</v>
      </c>
    </row>
    <row r="5380" spans="1:1">
      <c r="A5380" t="s">
        <v>30246</v>
      </c>
    </row>
    <row r="5381" spans="1:1">
      <c r="A5381" t="s">
        <v>26395</v>
      </c>
    </row>
    <row r="5382" spans="1:1">
      <c r="A5382" t="s">
        <v>31293</v>
      </c>
    </row>
    <row r="5383" spans="1:1">
      <c r="A5383" t="s">
        <v>31294</v>
      </c>
    </row>
    <row r="5384" spans="1:1">
      <c r="A5384" t="s">
        <v>26541</v>
      </c>
    </row>
    <row r="5385" spans="1:1">
      <c r="A5385" t="s">
        <v>30243</v>
      </c>
    </row>
    <row r="5386" spans="1:1">
      <c r="A5386" t="s">
        <v>26404</v>
      </c>
    </row>
    <row r="5387" spans="1:1">
      <c r="A5387" t="s">
        <v>30255</v>
      </c>
    </row>
    <row r="5388" spans="1:1">
      <c r="A5388" t="s">
        <v>26394</v>
      </c>
    </row>
    <row r="5389" spans="1:1">
      <c r="A5389" t="s">
        <v>30245</v>
      </c>
    </row>
    <row r="5390" spans="1:1">
      <c r="A5390" t="s">
        <v>30255</v>
      </c>
    </row>
    <row r="5391" spans="1:1">
      <c r="A5391" t="s">
        <v>26395</v>
      </c>
    </row>
    <row r="5392" spans="1:1">
      <c r="A5392" t="s">
        <v>31295</v>
      </c>
    </row>
    <row r="5393" spans="1:1">
      <c r="A5393" t="s">
        <v>30896</v>
      </c>
    </row>
    <row r="5394" spans="1:1">
      <c r="A5394" t="s">
        <v>26541</v>
      </c>
    </row>
    <row r="5395" spans="1:1">
      <c r="A5395" t="s">
        <v>30255</v>
      </c>
    </row>
    <row r="5396" spans="1:1">
      <c r="A5396" t="s">
        <v>26541</v>
      </c>
    </row>
    <row r="5397" spans="1:1">
      <c r="A5397" t="s">
        <v>30255</v>
      </c>
    </row>
    <row r="5398" spans="1:1">
      <c r="A5398" t="s">
        <v>26404</v>
      </c>
    </row>
    <row r="5399" spans="1:1">
      <c r="A5399" t="s">
        <v>14843</v>
      </c>
    </row>
    <row r="5400" spans="1:1">
      <c r="A5400" t="s">
        <v>26400</v>
      </c>
    </row>
    <row r="5401" spans="1:1">
      <c r="A5401" t="s">
        <v>30835</v>
      </c>
    </row>
    <row r="5402" spans="1:1">
      <c r="A5402" t="s">
        <v>26400</v>
      </c>
    </row>
    <row r="5403" spans="1:1">
      <c r="A5403" t="s">
        <v>30907</v>
      </c>
    </row>
    <row r="5404" spans="1:1">
      <c r="A5404" t="s">
        <v>26394</v>
      </c>
    </row>
    <row r="5405" spans="1:1">
      <c r="A5405" t="s">
        <v>26531</v>
      </c>
    </row>
    <row r="5406" spans="1:1">
      <c r="A5406" t="s">
        <v>26541</v>
      </c>
    </row>
    <row r="5407" spans="1:1">
      <c r="A5407" t="s">
        <v>31296</v>
      </c>
    </row>
    <row r="5408" spans="1:1">
      <c r="A5408" t="s">
        <v>31297</v>
      </c>
    </row>
    <row r="5409" spans="1:1">
      <c r="A5409" t="s">
        <v>30663</v>
      </c>
    </row>
    <row r="5410" spans="1:1">
      <c r="A5410" t="s">
        <v>26395</v>
      </c>
    </row>
    <row r="5411" spans="1:1">
      <c r="A5411" t="s">
        <v>31298</v>
      </c>
    </row>
    <row r="5412" spans="1:1">
      <c r="A5412" t="s">
        <v>30896</v>
      </c>
    </row>
    <row r="5413" spans="1:1">
      <c r="A5413" t="s">
        <v>26541</v>
      </c>
    </row>
    <row r="5414" spans="1:1">
      <c r="A5414" t="s">
        <v>31299</v>
      </c>
    </row>
    <row r="5415" spans="1:1">
      <c r="A5415" t="s">
        <v>26400</v>
      </c>
    </row>
    <row r="5416" spans="1:1">
      <c r="A5416" t="s">
        <v>26541</v>
      </c>
    </row>
    <row r="5417" spans="1:1">
      <c r="A5417" t="s">
        <v>31299</v>
      </c>
    </row>
    <row r="5418" spans="1:1">
      <c r="A5418" t="s">
        <v>26400</v>
      </c>
    </row>
    <row r="5419" spans="1:1">
      <c r="A5419" t="s">
        <v>26541</v>
      </c>
    </row>
    <row r="5420" spans="1:1">
      <c r="A5420" t="s">
        <v>31299</v>
      </c>
    </row>
    <row r="5421" spans="1:1">
      <c r="A5421" t="s">
        <v>26541</v>
      </c>
    </row>
    <row r="5422" spans="1:1">
      <c r="A5422" t="s">
        <v>31299</v>
      </c>
    </row>
    <row r="5423" spans="1:1">
      <c r="A5423" t="s">
        <v>26400</v>
      </c>
    </row>
    <row r="5424" spans="1:1">
      <c r="A5424" t="s">
        <v>26541</v>
      </c>
    </row>
    <row r="5425" spans="1:1">
      <c r="A5425" t="s">
        <v>31300</v>
      </c>
    </row>
    <row r="5426" spans="1:1">
      <c r="A5426" t="s">
        <v>26404</v>
      </c>
    </row>
    <row r="5427" spans="1:1">
      <c r="A5427" t="s">
        <v>30388</v>
      </c>
    </row>
    <row r="5428" spans="1:1">
      <c r="A5428" t="s">
        <v>26400</v>
      </c>
    </row>
    <row r="5429" spans="1:1">
      <c r="A5429" t="s">
        <v>30246</v>
      </c>
    </row>
    <row r="5430" spans="1:1">
      <c r="A5430" t="s">
        <v>26400</v>
      </c>
    </row>
    <row r="5431" spans="1:1">
      <c r="A5431" t="s">
        <v>30388</v>
      </c>
    </row>
    <row r="5432" spans="1:1">
      <c r="A5432" t="s">
        <v>26400</v>
      </c>
    </row>
    <row r="5433" spans="1:1">
      <c r="A5433" t="s">
        <v>30246</v>
      </c>
    </row>
    <row r="5434" spans="1:1">
      <c r="A5434" t="s">
        <v>26400</v>
      </c>
    </row>
    <row r="5435" spans="1:1">
      <c r="A5435" t="s">
        <v>27219</v>
      </c>
    </row>
    <row r="5436" spans="1:1">
      <c r="A5436" t="s">
        <v>31301</v>
      </c>
    </row>
    <row r="5437" spans="1:1">
      <c r="A5437" t="s">
        <v>26400</v>
      </c>
    </row>
    <row r="5438" spans="1:1">
      <c r="A5438" t="s">
        <v>26541</v>
      </c>
    </row>
    <row r="5439" spans="1:1">
      <c r="A5439" t="s">
        <v>30246</v>
      </c>
    </row>
    <row r="5440" spans="1:1">
      <c r="A5440" t="s">
        <v>26394</v>
      </c>
    </row>
    <row r="5441" spans="1:1">
      <c r="A5441" t="s">
        <v>26531</v>
      </c>
    </row>
    <row r="5442" spans="1:1">
      <c r="A5442" t="s">
        <v>30252</v>
      </c>
    </row>
    <row r="5443" spans="1:1">
      <c r="A5443" t="s">
        <v>26541</v>
      </c>
    </row>
    <row r="5444" spans="1:1">
      <c r="A5444" t="s">
        <v>31302</v>
      </c>
    </row>
    <row r="5445" spans="1:1">
      <c r="A5445" t="s">
        <v>26395</v>
      </c>
    </row>
    <row r="5446" spans="1:1">
      <c r="A5446" t="s">
        <v>31303</v>
      </c>
    </row>
    <row r="5447" spans="1:1">
      <c r="A5447" t="s">
        <v>31304</v>
      </c>
    </row>
    <row r="5448" spans="1:1">
      <c r="A5448" t="s">
        <v>26541</v>
      </c>
    </row>
    <row r="5449" spans="1:1">
      <c r="A5449" t="s">
        <v>31305</v>
      </c>
    </row>
    <row r="5450" spans="1:1">
      <c r="A5450" t="s">
        <v>30246</v>
      </c>
    </row>
    <row r="5451" spans="1:1">
      <c r="A5451" t="s">
        <v>26404</v>
      </c>
    </row>
    <row r="5452" spans="1:1">
      <c r="A5452" t="s">
        <v>30941</v>
      </c>
    </row>
    <row r="5453" spans="1:1">
      <c r="A5453" t="s">
        <v>26400</v>
      </c>
    </row>
    <row r="5454" spans="1:1">
      <c r="A5454" t="s">
        <v>31306</v>
      </c>
    </row>
    <row r="5455" spans="1:1">
      <c r="A5455" t="s">
        <v>26400</v>
      </c>
    </row>
    <row r="5456" spans="1:1">
      <c r="A5456" t="s">
        <v>30941</v>
      </c>
    </row>
    <row r="5457" spans="1:1">
      <c r="A5457" t="s">
        <v>26400</v>
      </c>
    </row>
    <row r="5458" spans="1:1">
      <c r="A5458" t="s">
        <v>30260</v>
      </c>
    </row>
    <row r="5459" spans="1:1">
      <c r="A5459" t="s">
        <v>26394</v>
      </c>
    </row>
    <row r="5460" spans="1:1">
      <c r="A5460" t="s">
        <v>26395</v>
      </c>
    </row>
    <row r="5461" spans="1:1">
      <c r="A5461" t="s">
        <v>31307</v>
      </c>
    </row>
    <row r="5462" spans="1:1">
      <c r="A5462" t="s">
        <v>31304</v>
      </c>
    </row>
    <row r="5463" spans="1:1">
      <c r="A5463" t="s">
        <v>26541</v>
      </c>
    </row>
    <row r="5464" spans="1:1">
      <c r="A5464" t="s">
        <v>31308</v>
      </c>
    </row>
    <row r="5465" spans="1:1">
      <c r="A5465" t="s">
        <v>26400</v>
      </c>
    </row>
    <row r="5466" spans="1:1">
      <c r="A5466" t="s">
        <v>26541</v>
      </c>
    </row>
    <row r="5467" spans="1:1">
      <c r="A5467" t="s">
        <v>31309</v>
      </c>
    </row>
    <row r="5468" spans="1:1">
      <c r="A5468" t="s">
        <v>26400</v>
      </c>
    </row>
    <row r="5469" spans="1:1">
      <c r="A5469" t="s">
        <v>26541</v>
      </c>
    </row>
    <row r="5470" spans="1:1">
      <c r="A5470" t="s">
        <v>31310</v>
      </c>
    </row>
    <row r="5471" spans="1:1">
      <c r="A5471" t="s">
        <v>26404</v>
      </c>
    </row>
    <row r="5472" spans="1:1">
      <c r="A5472" t="s">
        <v>31308</v>
      </c>
    </row>
    <row r="5473" spans="1:1">
      <c r="A5473" t="s">
        <v>26400</v>
      </c>
    </row>
    <row r="5474" spans="1:1">
      <c r="A5474" t="s">
        <v>31311</v>
      </c>
    </row>
    <row r="5475" spans="1:1">
      <c r="A5475" t="s">
        <v>26400</v>
      </c>
    </row>
    <row r="5476" spans="1:1">
      <c r="A5476" t="s">
        <v>31312</v>
      </c>
    </row>
    <row r="5477" spans="1:1">
      <c r="A5477" t="s">
        <v>26394</v>
      </c>
    </row>
    <row r="5478" spans="1:1">
      <c r="A5478" t="s">
        <v>26395</v>
      </c>
    </row>
    <row r="5479" spans="1:1">
      <c r="A5479" t="s">
        <v>31313</v>
      </c>
    </row>
    <row r="5480" spans="1:1">
      <c r="A5480" t="s">
        <v>31314</v>
      </c>
    </row>
    <row r="5481" spans="1:1">
      <c r="A5481" t="s">
        <v>26541</v>
      </c>
    </row>
    <row r="5482" spans="1:1">
      <c r="A5482" t="s">
        <v>31315</v>
      </c>
    </row>
    <row r="5483" spans="1:1">
      <c r="A5483" t="s">
        <v>26400</v>
      </c>
    </row>
    <row r="5484" spans="1:1">
      <c r="A5484" t="s">
        <v>26541</v>
      </c>
    </row>
    <row r="5485" spans="1:1">
      <c r="A5485" t="s">
        <v>31316</v>
      </c>
    </row>
    <row r="5486" spans="1:1">
      <c r="A5486" t="s">
        <v>26400</v>
      </c>
    </row>
    <row r="5487" spans="1:1">
      <c r="A5487" t="s">
        <v>26541</v>
      </c>
    </row>
    <row r="5488" spans="1:1">
      <c r="A5488" t="s">
        <v>31317</v>
      </c>
    </row>
    <row r="5489" spans="1:1">
      <c r="A5489" t="s">
        <v>26404</v>
      </c>
    </row>
    <row r="5490" spans="1:1">
      <c r="A5490" t="s">
        <v>31318</v>
      </c>
    </row>
    <row r="5491" spans="1:1">
      <c r="A5491" t="s">
        <v>26541</v>
      </c>
    </row>
    <row r="5492" spans="1:1">
      <c r="A5492" t="s">
        <v>31319</v>
      </c>
    </row>
    <row r="5493" spans="1:1">
      <c r="A5493" t="s">
        <v>26400</v>
      </c>
    </row>
    <row r="5494" spans="1:1">
      <c r="A5494" t="s">
        <v>26541</v>
      </c>
    </row>
    <row r="5495" spans="1:1">
      <c r="A5495" t="s">
        <v>31320</v>
      </c>
    </row>
    <row r="5496" spans="1:1">
      <c r="A5496" t="s">
        <v>26400</v>
      </c>
    </row>
    <row r="5497" spans="1:1">
      <c r="A5497" t="s">
        <v>26541</v>
      </c>
    </row>
    <row r="5498" spans="1:1">
      <c r="A5498" t="s">
        <v>31321</v>
      </c>
    </row>
    <row r="5499" spans="1:1">
      <c r="A5499" t="s">
        <v>26404</v>
      </c>
    </row>
    <row r="5500" spans="1:1">
      <c r="A5500" t="s">
        <v>26541</v>
      </c>
    </row>
    <row r="5501" spans="1:1">
      <c r="A5501" t="s">
        <v>31322</v>
      </c>
    </row>
    <row r="5502" spans="1:1">
      <c r="A5502" t="s">
        <v>26400</v>
      </c>
    </row>
    <row r="5503" spans="1:1">
      <c r="A5503" t="s">
        <v>31323</v>
      </c>
    </row>
    <row r="5504" spans="1:1">
      <c r="A5504" t="s">
        <v>26400</v>
      </c>
    </row>
    <row r="5505" spans="1:1">
      <c r="A5505" t="s">
        <v>31324</v>
      </c>
    </row>
    <row r="5506" spans="1:1">
      <c r="A5506" t="s">
        <v>26434</v>
      </c>
    </row>
    <row r="5507" spans="1:1">
      <c r="A5507" t="s">
        <v>31325</v>
      </c>
    </row>
    <row r="5508" spans="1:1">
      <c r="A5508" t="s">
        <v>31325</v>
      </c>
    </row>
    <row r="5509" spans="1:1">
      <c r="A5509" t="s">
        <v>26394</v>
      </c>
    </row>
    <row r="5510" spans="1:1">
      <c r="A5510" t="s">
        <v>31326</v>
      </c>
    </row>
    <row r="5511" spans="1:1">
      <c r="A5511" t="s">
        <v>30245</v>
      </c>
    </row>
    <row r="5512" spans="1:1">
      <c r="A5512" t="s">
        <v>26541</v>
      </c>
    </row>
    <row r="5513" spans="1:1">
      <c r="A5513" t="s">
        <v>31327</v>
      </c>
    </row>
    <row r="5514" spans="1:1">
      <c r="A5514" t="s">
        <v>26434</v>
      </c>
    </row>
    <row r="5515" spans="1:1">
      <c r="A5515" t="s">
        <v>30336</v>
      </c>
    </row>
    <row r="5516" spans="1:1">
      <c r="A5516" t="s">
        <v>30336</v>
      </c>
    </row>
    <row r="5517" spans="1:1">
      <c r="A5517" t="s">
        <v>26404</v>
      </c>
    </row>
    <row r="5518" spans="1:1">
      <c r="A5518" t="s">
        <v>30896</v>
      </c>
    </row>
    <row r="5519" spans="1:1">
      <c r="A5519" t="s">
        <v>30245</v>
      </c>
    </row>
    <row r="5520" spans="1:1">
      <c r="A5520" t="s">
        <v>26541</v>
      </c>
    </row>
    <row r="5521" spans="1:1">
      <c r="A5521" t="s">
        <v>31327</v>
      </c>
    </row>
    <row r="5522" spans="1:1">
      <c r="A5522" t="s">
        <v>26395</v>
      </c>
    </row>
    <row r="5523" spans="1:1">
      <c r="A5523" t="s">
        <v>31328</v>
      </c>
    </row>
    <row r="5524" spans="1:1">
      <c r="A5524" t="s">
        <v>14843</v>
      </c>
    </row>
    <row r="5525" spans="1:1">
      <c r="A5525" t="s">
        <v>26394</v>
      </c>
    </row>
    <row r="5526" spans="1:1">
      <c r="A5526" t="s">
        <v>30252</v>
      </c>
    </row>
    <row r="5527" spans="1:1">
      <c r="A5527" t="s">
        <v>26541</v>
      </c>
    </row>
    <row r="5528" spans="1:1">
      <c r="A5528" t="s">
        <v>14845</v>
      </c>
    </row>
    <row r="5529" spans="1:1">
      <c r="A5529" t="s">
        <v>14843</v>
      </c>
    </row>
    <row r="5530" spans="1:1">
      <c r="A5530" t="s">
        <v>14843</v>
      </c>
    </row>
    <row r="5531" spans="1:1">
      <c r="A5531" t="s">
        <v>14843</v>
      </c>
    </row>
    <row r="5532" spans="1:1">
      <c r="A5532" t="s">
        <v>14843</v>
      </c>
    </row>
    <row r="5533" spans="1:1">
      <c r="A5533" t="s">
        <v>14843</v>
      </c>
    </row>
    <row r="5534" spans="1:1">
      <c r="A5534" t="s">
        <v>14843</v>
      </c>
    </row>
    <row r="5535" spans="1:1">
      <c r="A5535" t="s">
        <v>14843</v>
      </c>
    </row>
    <row r="5536" spans="1:1">
      <c r="A5536" t="s">
        <v>14843</v>
      </c>
    </row>
    <row r="5537" spans="1:1">
      <c r="A5537" t="s">
        <v>14843</v>
      </c>
    </row>
    <row r="5538" spans="1:1">
      <c r="A5538" t="s">
        <v>26395</v>
      </c>
    </row>
    <row r="5539" spans="1:1">
      <c r="A5539" t="s">
        <v>31329</v>
      </c>
    </row>
    <row r="5540" spans="1:1">
      <c r="A5540" t="s">
        <v>26422</v>
      </c>
    </row>
    <row r="5541" spans="1:1">
      <c r="A5541" t="s">
        <v>27243</v>
      </c>
    </row>
    <row r="5542" spans="1:1">
      <c r="A5542" t="s">
        <v>31009</v>
      </c>
    </row>
    <row r="5543" spans="1:1">
      <c r="A5543" t="s">
        <v>26404</v>
      </c>
    </row>
    <row r="5544" spans="1:1">
      <c r="A5544" t="s">
        <v>31330</v>
      </c>
    </row>
    <row r="5545" spans="1:1">
      <c r="A5545" t="s">
        <v>26400</v>
      </c>
    </row>
    <row r="5546" spans="1:1">
      <c r="A5546" t="s">
        <v>31331</v>
      </c>
    </row>
    <row r="5547" spans="1:1">
      <c r="A5547" t="s">
        <v>26400</v>
      </c>
    </row>
    <row r="5548" spans="1:1">
      <c r="A5548" t="s">
        <v>31330</v>
      </c>
    </row>
    <row r="5549" spans="1:1">
      <c r="A5549" t="s">
        <v>26400</v>
      </c>
    </row>
    <row r="5550" spans="1:1">
      <c r="A5550" t="s">
        <v>31331</v>
      </c>
    </row>
    <row r="5551" spans="1:1">
      <c r="A5551" t="s">
        <v>26400</v>
      </c>
    </row>
    <row r="5552" spans="1:1">
      <c r="A5552" t="s">
        <v>31332</v>
      </c>
    </row>
    <row r="5553" spans="1:1">
      <c r="A5553" t="s">
        <v>26394</v>
      </c>
    </row>
    <row r="5554" spans="1:1">
      <c r="A5554" t="s">
        <v>26395</v>
      </c>
    </row>
    <row r="5555" spans="1:1">
      <c r="A5555" t="s">
        <v>31333</v>
      </c>
    </row>
    <row r="5556" spans="1:1">
      <c r="A5556" t="s">
        <v>30896</v>
      </c>
    </row>
    <row r="5557" spans="1:1">
      <c r="A5557" t="s">
        <v>26541</v>
      </c>
    </row>
    <row r="5558" spans="1:1">
      <c r="A5558" t="s">
        <v>30604</v>
      </c>
    </row>
    <row r="5559" spans="1:1">
      <c r="A5559" t="s">
        <v>26404</v>
      </c>
    </row>
    <row r="5560" spans="1:1">
      <c r="A5560" t="s">
        <v>31334</v>
      </c>
    </row>
    <row r="5561" spans="1:1">
      <c r="A5561" t="s">
        <v>26400</v>
      </c>
    </row>
    <row r="5562" spans="1:1">
      <c r="A5562" t="s">
        <v>30620</v>
      </c>
    </row>
    <row r="5563" spans="1:1">
      <c r="A5563" t="s">
        <v>26394</v>
      </c>
    </row>
    <row r="5564" spans="1:1">
      <c r="A5564" t="s">
        <v>30252</v>
      </c>
    </row>
    <row r="5565" spans="1:1">
      <c r="A5565" t="s">
        <v>26541</v>
      </c>
    </row>
    <row r="5566" spans="1:1">
      <c r="A5566" t="s">
        <v>14845</v>
      </c>
    </row>
    <row r="5567" spans="1:1">
      <c r="A5567" t="s">
        <v>30246</v>
      </c>
    </row>
    <row r="5568" spans="1:1">
      <c r="A5568" t="s">
        <v>26404</v>
      </c>
    </row>
    <row r="5569" spans="1:1">
      <c r="A5569" t="s">
        <v>30896</v>
      </c>
    </row>
    <row r="5570" spans="1:1">
      <c r="A5570" t="s">
        <v>30245</v>
      </c>
    </row>
    <row r="5571" spans="1:1">
      <c r="A5571" t="s">
        <v>26541</v>
      </c>
    </row>
    <row r="5572" spans="1:1">
      <c r="A5572" t="s">
        <v>31335</v>
      </c>
    </row>
    <row r="5573" spans="1:1">
      <c r="A5573" t="s">
        <v>26395</v>
      </c>
    </row>
    <row r="5574" spans="1:1">
      <c r="A5574" t="s">
        <v>31336</v>
      </c>
    </row>
    <row r="5575" spans="1:1">
      <c r="A5575" t="s">
        <v>30312</v>
      </c>
    </row>
    <row r="5576" spans="1:1">
      <c r="A5576" t="s">
        <v>26400</v>
      </c>
    </row>
    <row r="5577" spans="1:1">
      <c r="A5577" t="s">
        <v>30709</v>
      </c>
    </row>
    <row r="5578" spans="1:1">
      <c r="A5578" t="s">
        <v>26400</v>
      </c>
    </row>
    <row r="5579" spans="1:1">
      <c r="A5579" t="s">
        <v>30260</v>
      </c>
    </row>
    <row r="5580" spans="1:1">
      <c r="A5580" t="s">
        <v>26400</v>
      </c>
    </row>
    <row r="5581" spans="1:1">
      <c r="A5581" t="s">
        <v>31337</v>
      </c>
    </row>
    <row r="5582" spans="1:1">
      <c r="A5582" t="s">
        <v>26394</v>
      </c>
    </row>
    <row r="5583" spans="1:1">
      <c r="A5583" t="s">
        <v>30252</v>
      </c>
    </row>
    <row r="5584" spans="1:1">
      <c r="A5584" t="s">
        <v>26512</v>
      </c>
    </row>
    <row r="5585" spans="1:1">
      <c r="A5585" t="s">
        <v>26404</v>
      </c>
    </row>
    <row r="5586" spans="1:1">
      <c r="A5586" t="s">
        <v>30245</v>
      </c>
    </row>
    <row r="5587" spans="1:1">
      <c r="A5587" t="s">
        <v>30815</v>
      </c>
    </row>
    <row r="5588" spans="1:1">
      <c r="A5588" t="s">
        <v>26395</v>
      </c>
    </row>
    <row r="5589" spans="1:1">
      <c r="A5589" t="s">
        <v>31338</v>
      </c>
    </row>
    <row r="5590" spans="1:1">
      <c r="A5590" t="s">
        <v>30260</v>
      </c>
    </row>
    <row r="5591" spans="1:1">
      <c r="A5591" t="s">
        <v>26400</v>
      </c>
    </row>
    <row r="5592" spans="1:1">
      <c r="A5592" t="s">
        <v>30312</v>
      </c>
    </row>
    <row r="5593" spans="1:1">
      <c r="A5593" t="s">
        <v>26400</v>
      </c>
    </row>
    <row r="5594" spans="1:1">
      <c r="A5594" t="s">
        <v>30709</v>
      </c>
    </row>
    <row r="5595" spans="1:1">
      <c r="A5595" t="s">
        <v>26400</v>
      </c>
    </row>
    <row r="5596" spans="1:1">
      <c r="A5596" t="s">
        <v>30312</v>
      </c>
    </row>
    <row r="5597" spans="1:1">
      <c r="A5597" t="s">
        <v>26394</v>
      </c>
    </row>
    <row r="5598" spans="1:1">
      <c r="A5598" t="s">
        <v>30252</v>
      </c>
    </row>
    <row r="5599" spans="1:1">
      <c r="A5599" t="s">
        <v>26512</v>
      </c>
    </row>
    <row r="5600" spans="1:1">
      <c r="A5600" t="s">
        <v>26404</v>
      </c>
    </row>
    <row r="5601" spans="1:1">
      <c r="A5601" t="s">
        <v>30245</v>
      </c>
    </row>
    <row r="5602" spans="1:1">
      <c r="A5602" t="s">
        <v>30815</v>
      </c>
    </row>
    <row r="5603" spans="1:1">
      <c r="A5603" t="s">
        <v>26395</v>
      </c>
    </row>
    <row r="5604" spans="1:1">
      <c r="A5604" t="s">
        <v>31339</v>
      </c>
    </row>
    <row r="5605" spans="1:1">
      <c r="A5605" t="s">
        <v>30709</v>
      </c>
    </row>
    <row r="5606" spans="1:1">
      <c r="A5606" t="s">
        <v>26400</v>
      </c>
    </row>
    <row r="5607" spans="1:1">
      <c r="A5607" t="s">
        <v>30312</v>
      </c>
    </row>
    <row r="5608" spans="1:1">
      <c r="A5608" t="s">
        <v>26400</v>
      </c>
    </row>
    <row r="5609" spans="1:1">
      <c r="A5609" t="s">
        <v>30260</v>
      </c>
    </row>
    <row r="5610" spans="1:1">
      <c r="A5610" t="s">
        <v>26400</v>
      </c>
    </row>
    <row r="5611" spans="1:1">
      <c r="A5611" t="s">
        <v>30312</v>
      </c>
    </row>
    <row r="5612" spans="1:1">
      <c r="A5612" t="s">
        <v>26394</v>
      </c>
    </row>
    <row r="5613" spans="1:1">
      <c r="A5613" t="s">
        <v>30252</v>
      </c>
    </row>
    <row r="5614" spans="1:1">
      <c r="A5614" t="s">
        <v>26512</v>
      </c>
    </row>
    <row r="5615" spans="1:1">
      <c r="A5615" t="s">
        <v>26404</v>
      </c>
    </row>
    <row r="5616" spans="1:1">
      <c r="A5616" t="s">
        <v>30245</v>
      </c>
    </row>
    <row r="5617" spans="1:1">
      <c r="A5617" t="s">
        <v>30815</v>
      </c>
    </row>
    <row r="5618" spans="1:1">
      <c r="A5618" t="s">
        <v>26395</v>
      </c>
    </row>
    <row r="5619" spans="1:1">
      <c r="A5619" t="s">
        <v>31340</v>
      </c>
    </row>
    <row r="5620" spans="1:1">
      <c r="A5620" t="s">
        <v>30759</v>
      </c>
    </row>
    <row r="5621" spans="1:1">
      <c r="A5621" t="s">
        <v>31341</v>
      </c>
    </row>
    <row r="5622" spans="1:1">
      <c r="A5622" t="s">
        <v>26404</v>
      </c>
    </row>
    <row r="5623" spans="1:1">
      <c r="A5623" t="s">
        <v>30484</v>
      </c>
    </row>
    <row r="5624" spans="1:1">
      <c r="A5624" t="s">
        <v>30488</v>
      </c>
    </row>
    <row r="5625" spans="1:1">
      <c r="A5625" t="s">
        <v>26404</v>
      </c>
    </row>
    <row r="5626" spans="1:1">
      <c r="A5626" t="s">
        <v>31342</v>
      </c>
    </row>
    <row r="5627" spans="1:1">
      <c r="A5627" t="s">
        <v>26394</v>
      </c>
    </row>
    <row r="5628" spans="1:1">
      <c r="A5628" t="s">
        <v>30252</v>
      </c>
    </row>
    <row r="5629" spans="1:1">
      <c r="A5629" t="s">
        <v>26404</v>
      </c>
    </row>
    <row r="5630" spans="1:1">
      <c r="A5630" t="s">
        <v>30245</v>
      </c>
    </row>
    <row r="5631" spans="1:1">
      <c r="A5631" t="s">
        <v>30759</v>
      </c>
    </row>
    <row r="5632" spans="1:1">
      <c r="A5632" t="s">
        <v>31343</v>
      </c>
    </row>
    <row r="5633" spans="1:1">
      <c r="A5633" t="s">
        <v>26404</v>
      </c>
    </row>
    <row r="5634" spans="1:1">
      <c r="A5634" t="s">
        <v>30245</v>
      </c>
    </row>
    <row r="5635" spans="1:1">
      <c r="A5635" t="s">
        <v>30484</v>
      </c>
    </row>
    <row r="5636" spans="1:1">
      <c r="A5636" t="s">
        <v>31344</v>
      </c>
    </row>
    <row r="5637" spans="1:1">
      <c r="A5637" t="s">
        <v>26395</v>
      </c>
    </row>
    <row r="5638" spans="1:1">
      <c r="A5638" t="s">
        <v>31345</v>
      </c>
    </row>
    <row r="5639" spans="1:1">
      <c r="A5639" t="s">
        <v>31346</v>
      </c>
    </row>
    <row r="5640" spans="1:1">
      <c r="A5640" t="s">
        <v>26400</v>
      </c>
    </row>
    <row r="5641" spans="1:1">
      <c r="A5641" t="s">
        <v>31346</v>
      </c>
    </row>
    <row r="5642" spans="1:1">
      <c r="A5642" t="s">
        <v>26400</v>
      </c>
    </row>
    <row r="5643" spans="1:1">
      <c r="A5643" t="s">
        <v>31346</v>
      </c>
    </row>
    <row r="5644" spans="1:1">
      <c r="A5644" t="s">
        <v>26400</v>
      </c>
    </row>
    <row r="5645" spans="1:1">
      <c r="A5645" t="s">
        <v>26541</v>
      </c>
    </row>
    <row r="5646" spans="1:1">
      <c r="A5646" t="s">
        <v>31347</v>
      </c>
    </row>
    <row r="5647" spans="1:1">
      <c r="A5647" t="s">
        <v>31348</v>
      </c>
    </row>
    <row r="5648" spans="1:1">
      <c r="A5648" t="s">
        <v>31348</v>
      </c>
    </row>
    <row r="5649" spans="1:1">
      <c r="A5649" t="s">
        <v>31348</v>
      </c>
    </row>
    <row r="5650" spans="1:1">
      <c r="A5650" t="s">
        <v>26394</v>
      </c>
    </row>
    <row r="5651" spans="1:1">
      <c r="A5651" t="s">
        <v>30252</v>
      </c>
    </row>
    <row r="5652" spans="1:1">
      <c r="A5652" t="s">
        <v>26404</v>
      </c>
    </row>
    <row r="5653" spans="1:1">
      <c r="A5653" t="s">
        <v>30245</v>
      </c>
    </row>
    <row r="5654" spans="1:1">
      <c r="A5654" t="s">
        <v>31349</v>
      </c>
    </row>
    <row r="5655" spans="1:1">
      <c r="A5655" t="s">
        <v>26395</v>
      </c>
    </row>
    <row r="5656" spans="1:1">
      <c r="A5656" t="s">
        <v>31350</v>
      </c>
    </row>
    <row r="5657" spans="1:1">
      <c r="A5657" t="s">
        <v>26422</v>
      </c>
    </row>
    <row r="5658" spans="1:1">
      <c r="A5658" t="s">
        <v>31351</v>
      </c>
    </row>
    <row r="5659" spans="1:1">
      <c r="A5659" t="s">
        <v>26404</v>
      </c>
    </row>
    <row r="5660" spans="1:1">
      <c r="A5660" t="s">
        <v>31352</v>
      </c>
    </row>
    <row r="5661" spans="1:1">
      <c r="A5661" t="s">
        <v>26394</v>
      </c>
    </row>
    <row r="5662" spans="1:1">
      <c r="A5662" t="s">
        <v>30252</v>
      </c>
    </row>
    <row r="5663" spans="1:1">
      <c r="A5663" t="s">
        <v>26404</v>
      </c>
    </row>
    <row r="5664" spans="1:1">
      <c r="A5664" t="s">
        <v>30253</v>
      </c>
    </row>
    <row r="5665" spans="1:1">
      <c r="A5665" t="s">
        <v>31353</v>
      </c>
    </row>
    <row r="5666" spans="1:1">
      <c r="A5666" t="s">
        <v>26395</v>
      </c>
    </row>
    <row r="5667" spans="1:1">
      <c r="A5667" t="s">
        <v>31354</v>
      </c>
    </row>
    <row r="5668" spans="1:1">
      <c r="A5668" t="s">
        <v>30484</v>
      </c>
    </row>
    <row r="5669" spans="1:1">
      <c r="A5669" t="s">
        <v>30488</v>
      </c>
    </row>
    <row r="5670" spans="1:1">
      <c r="A5670" t="s">
        <v>26404</v>
      </c>
    </row>
    <row r="5671" spans="1:1">
      <c r="A5671" t="s">
        <v>30435</v>
      </c>
    </row>
    <row r="5672" spans="1:1">
      <c r="A5672" t="s">
        <v>26400</v>
      </c>
    </row>
    <row r="5673" spans="1:1">
      <c r="A5673" t="s">
        <v>30488</v>
      </c>
    </row>
    <row r="5674" spans="1:1">
      <c r="A5674" t="s">
        <v>26400</v>
      </c>
    </row>
    <row r="5675" spans="1:1">
      <c r="A5675" t="s">
        <v>30488</v>
      </c>
    </row>
    <row r="5676" spans="1:1">
      <c r="A5676" t="s">
        <v>30488</v>
      </c>
    </row>
    <row r="5677" spans="1:1">
      <c r="A5677" t="s">
        <v>26400</v>
      </c>
    </row>
    <row r="5678" spans="1:1">
      <c r="A5678" t="s">
        <v>30488</v>
      </c>
    </row>
    <row r="5679" spans="1:1">
      <c r="A5679" t="s">
        <v>30488</v>
      </c>
    </row>
    <row r="5680" spans="1:1">
      <c r="A5680" t="s">
        <v>26400</v>
      </c>
    </row>
    <row r="5681" spans="1:1">
      <c r="A5681" t="s">
        <v>30488</v>
      </c>
    </row>
    <row r="5682" spans="1:1">
      <c r="A5682" t="s">
        <v>26400</v>
      </c>
    </row>
    <row r="5683" spans="1:1">
      <c r="A5683" t="s">
        <v>31355</v>
      </c>
    </row>
    <row r="5684" spans="1:1">
      <c r="A5684" t="s">
        <v>31355</v>
      </c>
    </row>
    <row r="5685" spans="1:1">
      <c r="A5685" t="s">
        <v>26394</v>
      </c>
    </row>
    <row r="5686" spans="1:1">
      <c r="A5686" t="s">
        <v>30252</v>
      </c>
    </row>
    <row r="5687" spans="1:1">
      <c r="A5687" t="s">
        <v>26541</v>
      </c>
    </row>
    <row r="5688" spans="1:1">
      <c r="A5688" t="s">
        <v>31356</v>
      </c>
    </row>
    <row r="5689" spans="1:1">
      <c r="A5689" t="s">
        <v>26404</v>
      </c>
    </row>
    <row r="5690" spans="1:1">
      <c r="A5690" t="s">
        <v>30245</v>
      </c>
    </row>
    <row r="5691" spans="1:1">
      <c r="A5691" t="s">
        <v>26406</v>
      </c>
    </row>
    <row r="5692" spans="1:1">
      <c r="A5692" t="s">
        <v>30852</v>
      </c>
    </row>
    <row r="5693" spans="1:1">
      <c r="A5693" t="s">
        <v>26395</v>
      </c>
    </row>
    <row r="5694" spans="1:1">
      <c r="A5694" t="s">
        <v>31357</v>
      </c>
    </row>
    <row r="5695" spans="1:1">
      <c r="A5695" t="s">
        <v>31358</v>
      </c>
    </row>
    <row r="5696" spans="1:1">
      <c r="A5696" t="s">
        <v>30930</v>
      </c>
    </row>
    <row r="5697" spans="1:1">
      <c r="A5697" t="s">
        <v>26406</v>
      </c>
    </row>
    <row r="5698" spans="1:1">
      <c r="A5698" t="s">
        <v>30839</v>
      </c>
    </row>
    <row r="5699" spans="1:1">
      <c r="A5699" t="s">
        <v>26404</v>
      </c>
    </row>
    <row r="5700" spans="1:1">
      <c r="A5700" t="s">
        <v>26715</v>
      </c>
    </row>
    <row r="5701" spans="1:1">
      <c r="A5701" t="s">
        <v>31359</v>
      </c>
    </row>
    <row r="5702" spans="1:1">
      <c r="A5702" t="s">
        <v>26541</v>
      </c>
    </row>
    <row r="5703" spans="1:1">
      <c r="A5703" t="s">
        <v>14845</v>
      </c>
    </row>
    <row r="5704" spans="1:1">
      <c r="A5704" t="s">
        <v>26503</v>
      </c>
    </row>
    <row r="5705" spans="1:1">
      <c r="A5705" t="s">
        <v>26404</v>
      </c>
    </row>
    <row r="5706" spans="1:1">
      <c r="A5706" t="s">
        <v>30434</v>
      </c>
    </row>
    <row r="5707" spans="1:1">
      <c r="A5707" t="s">
        <v>31360</v>
      </c>
    </row>
    <row r="5708" spans="1:1">
      <c r="A5708" t="s">
        <v>26400</v>
      </c>
    </row>
    <row r="5709" spans="1:1">
      <c r="A5709" t="s">
        <v>31361</v>
      </c>
    </row>
    <row r="5710" spans="1:1">
      <c r="A5710" t="s">
        <v>26400</v>
      </c>
    </row>
    <row r="5711" spans="1:1">
      <c r="A5711" t="s">
        <v>31362</v>
      </c>
    </row>
    <row r="5712" spans="1:1">
      <c r="A5712" t="s">
        <v>26503</v>
      </c>
    </row>
    <row r="5713" spans="1:1">
      <c r="A5713" t="s">
        <v>26404</v>
      </c>
    </row>
    <row r="5714" spans="1:1">
      <c r="A5714" t="s">
        <v>26850</v>
      </c>
    </row>
    <row r="5715" spans="1:1">
      <c r="A5715" t="s">
        <v>31363</v>
      </c>
    </row>
    <row r="5716" spans="1:1">
      <c r="A5716" t="s">
        <v>26394</v>
      </c>
    </row>
    <row r="5717" spans="1:1">
      <c r="A5717" t="s">
        <v>26734</v>
      </c>
    </row>
    <row r="5718" spans="1:1">
      <c r="A5718" t="s">
        <v>31194</v>
      </c>
    </row>
    <row r="5719" spans="1:1">
      <c r="A5719" t="s">
        <v>26469</v>
      </c>
    </row>
    <row r="5720" spans="1:1">
      <c r="A5720" t="s">
        <v>26469</v>
      </c>
    </row>
    <row r="5721" spans="1:1">
      <c r="A5721" t="s">
        <v>26404</v>
      </c>
    </row>
    <row r="5722" spans="1:1">
      <c r="A5722" t="s">
        <v>26737</v>
      </c>
    </row>
    <row r="5723" spans="1:1">
      <c r="A5723" t="s">
        <v>31364</v>
      </c>
    </row>
    <row r="5724" spans="1:1">
      <c r="A5724" t="s">
        <v>26469</v>
      </c>
    </row>
    <row r="5725" spans="1:1">
      <c r="A5725" t="s">
        <v>26469</v>
      </c>
    </row>
    <row r="5726" spans="1:1">
      <c r="A5726" t="s">
        <v>26404</v>
      </c>
    </row>
    <row r="5727" spans="1:1">
      <c r="A5727" t="s">
        <v>30245</v>
      </c>
    </row>
    <row r="5728" spans="1:1">
      <c r="A5728" t="s">
        <v>30255</v>
      </c>
    </row>
    <row r="5729" spans="1:1">
      <c r="A5729" t="s">
        <v>26395</v>
      </c>
    </row>
    <row r="5730" spans="1:1">
      <c r="A5730" t="s">
        <v>31365</v>
      </c>
    </row>
    <row r="5731" spans="1:1">
      <c r="A5731" t="s">
        <v>26715</v>
      </c>
    </row>
    <row r="5732" spans="1:1">
      <c r="A5732" t="s">
        <v>31366</v>
      </c>
    </row>
    <row r="5733" spans="1:1">
      <c r="A5733" t="s">
        <v>26503</v>
      </c>
    </row>
    <row r="5734" spans="1:1">
      <c r="A5734" t="s">
        <v>26404</v>
      </c>
    </row>
    <row r="5735" spans="1:1">
      <c r="A5735" t="s">
        <v>26869</v>
      </c>
    </row>
    <row r="5736" spans="1:1">
      <c r="A5736" t="s">
        <v>27268</v>
      </c>
    </row>
    <row r="5737" spans="1:1">
      <c r="A5737" t="s">
        <v>31367</v>
      </c>
    </row>
    <row r="5738" spans="1:1">
      <c r="A5738" t="s">
        <v>31368</v>
      </c>
    </row>
    <row r="5739" spans="1:1">
      <c r="A5739" t="s">
        <v>26503</v>
      </c>
    </row>
    <row r="5740" spans="1:1">
      <c r="A5740" t="s">
        <v>26404</v>
      </c>
    </row>
    <row r="5741" spans="1:1">
      <c r="A5741" t="s">
        <v>26869</v>
      </c>
    </row>
    <row r="5742" spans="1:1">
      <c r="A5742" t="s">
        <v>27270</v>
      </c>
    </row>
    <row r="5743" spans="1:1">
      <c r="A5743" t="s">
        <v>31369</v>
      </c>
    </row>
    <row r="5744" spans="1:1">
      <c r="A5744" t="s">
        <v>31370</v>
      </c>
    </row>
    <row r="5745" spans="1:1">
      <c r="A5745" t="s">
        <v>26503</v>
      </c>
    </row>
    <row r="5746" spans="1:1">
      <c r="A5746" t="s">
        <v>26404</v>
      </c>
    </row>
    <row r="5747" spans="1:1">
      <c r="A5747" t="s">
        <v>26869</v>
      </c>
    </row>
    <row r="5748" spans="1:1">
      <c r="A5748" t="s">
        <v>26961</v>
      </c>
    </row>
    <row r="5749" spans="1:1">
      <c r="A5749" t="s">
        <v>31371</v>
      </c>
    </row>
    <row r="5750" spans="1:1">
      <c r="A5750" t="s">
        <v>31372</v>
      </c>
    </row>
    <row r="5751" spans="1:1">
      <c r="A5751" t="s">
        <v>26503</v>
      </c>
    </row>
    <row r="5752" spans="1:1">
      <c r="A5752" t="s">
        <v>26404</v>
      </c>
    </row>
    <row r="5753" spans="1:1">
      <c r="A5753" t="s">
        <v>26869</v>
      </c>
    </row>
    <row r="5754" spans="1:1">
      <c r="A5754" t="s">
        <v>31373</v>
      </c>
    </row>
    <row r="5755" spans="1:1">
      <c r="A5755" t="s">
        <v>26400</v>
      </c>
    </row>
    <row r="5756" spans="1:1">
      <c r="A5756" t="s">
        <v>31373</v>
      </c>
    </row>
    <row r="5757" spans="1:1">
      <c r="A5757" t="s">
        <v>26464</v>
      </c>
    </row>
    <row r="5758" spans="1:1">
      <c r="A5758" t="s">
        <v>26404</v>
      </c>
    </row>
    <row r="5759" spans="1:1">
      <c r="A5759" t="s">
        <v>30243</v>
      </c>
    </row>
    <row r="5760" spans="1:1">
      <c r="A5760" t="s">
        <v>26400</v>
      </c>
    </row>
    <row r="5761" spans="1:1">
      <c r="A5761" t="s">
        <v>31373</v>
      </c>
    </row>
    <row r="5762" spans="1:1">
      <c r="A5762" t="s">
        <v>26394</v>
      </c>
    </row>
    <row r="5763" spans="1:1">
      <c r="A5763" t="s">
        <v>30245</v>
      </c>
    </row>
    <row r="5764" spans="1:1">
      <c r="A5764" t="s">
        <v>26911</v>
      </c>
    </row>
    <row r="5765" spans="1:1">
      <c r="A5765" t="s">
        <v>30945</v>
      </c>
    </row>
    <row r="5766" spans="1:1">
      <c r="A5766" t="s">
        <v>31374</v>
      </c>
    </row>
    <row r="5767" spans="1:1">
      <c r="A5767" t="s">
        <v>26469</v>
      </c>
    </row>
    <row r="5768" spans="1:1">
      <c r="A5768" t="s">
        <v>31375</v>
      </c>
    </row>
    <row r="5769" spans="1:1">
      <c r="A5769" t="s">
        <v>26503</v>
      </c>
    </row>
    <row r="5770" spans="1:1">
      <c r="A5770" t="s">
        <v>26404</v>
      </c>
    </row>
    <row r="5771" spans="1:1">
      <c r="A5771" t="s">
        <v>26395</v>
      </c>
    </row>
    <row r="5772" spans="1:1">
      <c r="A5772" t="s">
        <v>31376</v>
      </c>
    </row>
    <row r="5773" spans="1:1">
      <c r="A5773" t="s">
        <v>30958</v>
      </c>
    </row>
    <row r="5774" spans="1:1">
      <c r="A5774" t="s">
        <v>26406</v>
      </c>
    </row>
    <row r="5775" spans="1:1">
      <c r="A5775" t="s">
        <v>30656</v>
      </c>
    </row>
    <row r="5776" spans="1:1">
      <c r="A5776" t="s">
        <v>30298</v>
      </c>
    </row>
    <row r="5777" spans="1:1">
      <c r="A5777" t="s">
        <v>26404</v>
      </c>
    </row>
    <row r="5778" spans="1:1">
      <c r="A5778" t="s">
        <v>31377</v>
      </c>
    </row>
    <row r="5779" spans="1:1">
      <c r="A5779" t="s">
        <v>26400</v>
      </c>
    </row>
    <row r="5780" spans="1:1">
      <c r="A5780" t="s">
        <v>31378</v>
      </c>
    </row>
    <row r="5781" spans="1:1">
      <c r="A5781" t="s">
        <v>26400</v>
      </c>
    </row>
    <row r="5782" spans="1:1">
      <c r="A5782" t="s">
        <v>31379</v>
      </c>
    </row>
    <row r="5783" spans="1:1">
      <c r="A5783" t="s">
        <v>26394</v>
      </c>
    </row>
    <row r="5784" spans="1:1">
      <c r="A5784" t="s">
        <v>30258</v>
      </c>
    </row>
    <row r="5785" spans="1:1">
      <c r="A5785" t="s">
        <v>26496</v>
      </c>
    </row>
    <row r="5786" spans="1:1">
      <c r="A5786" t="s">
        <v>31380</v>
      </c>
    </row>
    <row r="5787" spans="1:1">
      <c r="A5787" t="s">
        <v>26395</v>
      </c>
    </row>
    <row r="5788" spans="1:1">
      <c r="A5788" t="s">
        <v>31381</v>
      </c>
    </row>
    <row r="5789" spans="1:1">
      <c r="A5789" t="s">
        <v>26509</v>
      </c>
    </row>
    <row r="5790" spans="1:1">
      <c r="A5790" t="s">
        <v>26512</v>
      </c>
    </row>
    <row r="5791" spans="1:1">
      <c r="A5791" t="s">
        <v>26503</v>
      </c>
    </row>
    <row r="5792" spans="1:1">
      <c r="A5792" t="s">
        <v>26404</v>
      </c>
    </row>
    <row r="5793" spans="1:1">
      <c r="A5793" t="s">
        <v>30243</v>
      </c>
    </row>
    <row r="5794" spans="1:1">
      <c r="A5794" t="s">
        <v>26400</v>
      </c>
    </row>
    <row r="5795" spans="1:1">
      <c r="A5795" t="s">
        <v>31382</v>
      </c>
    </row>
    <row r="5796" spans="1:1">
      <c r="A5796" t="s">
        <v>26400</v>
      </c>
    </row>
    <row r="5797" spans="1:1">
      <c r="A5797" t="s">
        <v>31383</v>
      </c>
    </row>
    <row r="5798" spans="1:1">
      <c r="A5798" t="s">
        <v>26394</v>
      </c>
    </row>
    <row r="5799" spans="1:1">
      <c r="A5799" t="s">
        <v>30252</v>
      </c>
    </row>
    <row r="5800" spans="1:1">
      <c r="A5800" t="s">
        <v>26469</v>
      </c>
    </row>
    <row r="5801" spans="1:1">
      <c r="A5801" t="s">
        <v>26404</v>
      </c>
    </row>
    <row r="5802" spans="1:1">
      <c r="A5802" t="s">
        <v>26395</v>
      </c>
    </row>
    <row r="5803" spans="1:1">
      <c r="A5803" t="s">
        <v>31384</v>
      </c>
    </row>
    <row r="5804" spans="1:1">
      <c r="A5804" t="s">
        <v>30243</v>
      </c>
    </row>
    <row r="5805" spans="1:1">
      <c r="A5805" t="s">
        <v>26400</v>
      </c>
    </row>
    <row r="5806" spans="1:1">
      <c r="A5806" t="s">
        <v>31382</v>
      </c>
    </row>
    <row r="5807" spans="1:1">
      <c r="A5807" t="s">
        <v>26400</v>
      </c>
    </row>
    <row r="5808" spans="1:1">
      <c r="A5808" t="s">
        <v>31383</v>
      </c>
    </row>
    <row r="5809" spans="1:1">
      <c r="A5809" t="s">
        <v>26394</v>
      </c>
    </row>
    <row r="5810" spans="1:1">
      <c r="A5810" t="s">
        <v>30252</v>
      </c>
    </row>
    <row r="5811" spans="1:1">
      <c r="A5811" t="s">
        <v>26469</v>
      </c>
    </row>
    <row r="5812" spans="1:1">
      <c r="A5812" t="s">
        <v>26404</v>
      </c>
    </row>
    <row r="5813" spans="1:1">
      <c r="A5813" t="s">
        <v>30245</v>
      </c>
    </row>
    <row r="5814" spans="1:1">
      <c r="A5814" t="s">
        <v>31385</v>
      </c>
    </row>
    <row r="5815" spans="1:1">
      <c r="A5815" t="s">
        <v>26406</v>
      </c>
    </row>
    <row r="5816" spans="1:1">
      <c r="A5816" t="s">
        <v>30298</v>
      </c>
    </row>
    <row r="5817" spans="1:1">
      <c r="A5817" t="s">
        <v>26404</v>
      </c>
    </row>
    <row r="5818" spans="1:1">
      <c r="A5818" t="s">
        <v>26395</v>
      </c>
    </row>
    <row r="5819" spans="1:1">
      <c r="A5819" t="s">
        <v>31386</v>
      </c>
    </row>
    <row r="5820" spans="1:1">
      <c r="A5820" t="s">
        <v>30243</v>
      </c>
    </row>
    <row r="5821" spans="1:1">
      <c r="A5821" t="s">
        <v>26400</v>
      </c>
    </row>
    <row r="5822" spans="1:1">
      <c r="A5822" t="s">
        <v>31382</v>
      </c>
    </row>
    <row r="5823" spans="1:1">
      <c r="A5823" t="s">
        <v>26400</v>
      </c>
    </row>
    <row r="5824" spans="1:1">
      <c r="A5824" t="s">
        <v>31383</v>
      </c>
    </row>
    <row r="5825" spans="1:1">
      <c r="A5825" t="s">
        <v>26394</v>
      </c>
    </row>
    <row r="5826" spans="1:1">
      <c r="A5826" t="s">
        <v>30252</v>
      </c>
    </row>
    <row r="5827" spans="1:1">
      <c r="A5827" t="s">
        <v>26434</v>
      </c>
    </row>
    <row r="5828" spans="1:1">
      <c r="A5828" t="s">
        <v>31387</v>
      </c>
    </row>
    <row r="5829" spans="1:1">
      <c r="A5829" t="s">
        <v>26469</v>
      </c>
    </row>
    <row r="5830" spans="1:1">
      <c r="A5830" t="s">
        <v>26404</v>
      </c>
    </row>
    <row r="5831" spans="1:1">
      <c r="A5831" t="s">
        <v>30245</v>
      </c>
    </row>
    <row r="5832" spans="1:1">
      <c r="A5832" t="s">
        <v>31141</v>
      </c>
    </row>
    <row r="5833" spans="1:1">
      <c r="A5833" t="s">
        <v>26434</v>
      </c>
    </row>
    <row r="5834" spans="1:1">
      <c r="A5834" t="s">
        <v>31387</v>
      </c>
    </row>
    <row r="5835" spans="1:1">
      <c r="A5835" t="s">
        <v>26434</v>
      </c>
    </row>
    <row r="5836" spans="1:1">
      <c r="A5836" t="s">
        <v>31387</v>
      </c>
    </row>
    <row r="5837" spans="1:1">
      <c r="A5837" t="s">
        <v>26512</v>
      </c>
    </row>
    <row r="5838" spans="1:1">
      <c r="A5838" t="s">
        <v>26404</v>
      </c>
    </row>
    <row r="5839" spans="1:1">
      <c r="A5839" t="s">
        <v>26395</v>
      </c>
    </row>
    <row r="5840" spans="1:1">
      <c r="A5840" t="s">
        <v>31388</v>
      </c>
    </row>
    <row r="5841" spans="1:1">
      <c r="A5841" t="s">
        <v>30243</v>
      </c>
    </row>
    <row r="5842" spans="1:1">
      <c r="A5842" t="s">
        <v>26400</v>
      </c>
    </row>
    <row r="5843" spans="1:1">
      <c r="A5843" t="s">
        <v>31382</v>
      </c>
    </row>
    <row r="5844" spans="1:1">
      <c r="A5844" t="s">
        <v>26400</v>
      </c>
    </row>
    <row r="5845" spans="1:1">
      <c r="A5845" t="s">
        <v>31383</v>
      </c>
    </row>
    <row r="5846" spans="1:1">
      <c r="A5846" t="s">
        <v>26394</v>
      </c>
    </row>
    <row r="5847" spans="1:1">
      <c r="A5847" t="s">
        <v>30252</v>
      </c>
    </row>
    <row r="5848" spans="1:1">
      <c r="A5848" t="s">
        <v>26469</v>
      </c>
    </row>
    <row r="5849" spans="1:1">
      <c r="A5849" t="s">
        <v>26404</v>
      </c>
    </row>
    <row r="5850" spans="1:1">
      <c r="A5850" t="s">
        <v>30245</v>
      </c>
    </row>
    <row r="5851" spans="1:1">
      <c r="A5851" t="s">
        <v>31023</v>
      </c>
    </row>
    <row r="5852" spans="1:1">
      <c r="A5852" t="s">
        <v>26395</v>
      </c>
    </row>
    <row r="5853" spans="1:1">
      <c r="A5853" t="s">
        <v>31389</v>
      </c>
    </row>
    <row r="5854" spans="1:1">
      <c r="A5854" t="s">
        <v>31390</v>
      </c>
    </row>
    <row r="5855" spans="1:1">
      <c r="A5855" t="s">
        <v>26504</v>
      </c>
    </row>
    <row r="5856" spans="1:1">
      <c r="A5856" t="s">
        <v>26512</v>
      </c>
    </row>
    <row r="5857" spans="1:1">
      <c r="A5857" t="s">
        <v>26394</v>
      </c>
    </row>
    <row r="5858" spans="1:1">
      <c r="A5858" t="s">
        <v>26395</v>
      </c>
    </row>
    <row r="5859" spans="1:1">
      <c r="A5859" t="s">
        <v>31391</v>
      </c>
    </row>
    <row r="5860" spans="1:1">
      <c r="A5860" t="s">
        <v>14843</v>
      </c>
    </row>
    <row r="5861" spans="1:1">
      <c r="A5861" t="s">
        <v>26394</v>
      </c>
    </row>
    <row r="5862" spans="1:1">
      <c r="A5862" t="s">
        <v>30245</v>
      </c>
    </row>
    <row r="5863" spans="1:1">
      <c r="A5863" t="s">
        <v>26504</v>
      </c>
    </row>
    <row r="5864" spans="1:1">
      <c r="A5864" t="s">
        <v>26512</v>
      </c>
    </row>
    <row r="5865" spans="1:1">
      <c r="A5865" t="s">
        <v>26395</v>
      </c>
    </row>
    <row r="5866" spans="1:1">
      <c r="A5866" t="s">
        <v>31392</v>
      </c>
    </row>
    <row r="5867" spans="1:1">
      <c r="A5867" t="s">
        <v>31393</v>
      </c>
    </row>
    <row r="5868" spans="1:1">
      <c r="A5868" t="s">
        <v>26394</v>
      </c>
    </row>
    <row r="5869" spans="1:1">
      <c r="A5869" t="s">
        <v>30245</v>
      </c>
    </row>
    <row r="5870" spans="1:1">
      <c r="A5870" t="s">
        <v>30815</v>
      </c>
    </row>
    <row r="5871" spans="1:1">
      <c r="A5871" t="s">
        <v>26395</v>
      </c>
    </row>
    <row r="5872" spans="1:1">
      <c r="A5872" t="s">
        <v>31394</v>
      </c>
    </row>
    <row r="5873" spans="1:1">
      <c r="A5873" t="s">
        <v>31395</v>
      </c>
    </row>
    <row r="5874" spans="1:1">
      <c r="A5874" t="s">
        <v>26400</v>
      </c>
    </row>
    <row r="5875" spans="1:1">
      <c r="A5875" t="s">
        <v>31395</v>
      </c>
    </row>
    <row r="5876" spans="1:1">
      <c r="A5876" t="s">
        <v>26394</v>
      </c>
    </row>
    <row r="5877" spans="1:1">
      <c r="A5877" t="s">
        <v>30258</v>
      </c>
    </row>
    <row r="5878" spans="1:1">
      <c r="A5878" t="s">
        <v>31396</v>
      </c>
    </row>
    <row r="5879" spans="1:1">
      <c r="A5879" t="s">
        <v>26404</v>
      </c>
    </row>
    <row r="5880" spans="1:1">
      <c r="A5880" t="s">
        <v>30253</v>
      </c>
    </row>
    <row r="5881" spans="1:1">
      <c r="A5881" t="s">
        <v>31209</v>
      </c>
    </row>
    <row r="5882" spans="1:1">
      <c r="A5882" t="s">
        <v>26404</v>
      </c>
    </row>
    <row r="5883" spans="1:1">
      <c r="A5883" t="s">
        <v>26395</v>
      </c>
    </row>
    <row r="5884" spans="1:1">
      <c r="A5884" t="s">
        <v>31397</v>
      </c>
    </row>
    <row r="5885" spans="1:1">
      <c r="A5885" t="s">
        <v>27284</v>
      </c>
    </row>
    <row r="5886" spans="1:1">
      <c r="A5886" t="s">
        <v>27285</v>
      </c>
    </row>
    <row r="5887" spans="1:1">
      <c r="A5887" t="s">
        <v>26404</v>
      </c>
    </row>
    <row r="5888" spans="1:1">
      <c r="A5888" t="s">
        <v>26512</v>
      </c>
    </row>
    <row r="5889" spans="1:1">
      <c r="A5889" t="s">
        <v>27286</v>
      </c>
    </row>
    <row r="5890" spans="1:1">
      <c r="A5890" t="s">
        <v>26512</v>
      </c>
    </row>
    <row r="5891" spans="1:1">
      <c r="A5891" t="s">
        <v>26394</v>
      </c>
    </row>
    <row r="5892" spans="1:1">
      <c r="A5892" t="s">
        <v>31398</v>
      </c>
    </row>
    <row r="5893" spans="1:1">
      <c r="A5893" t="s">
        <v>27284</v>
      </c>
    </row>
    <row r="5894" spans="1:1">
      <c r="A5894" t="s">
        <v>26512</v>
      </c>
    </row>
    <row r="5895" spans="1:1">
      <c r="A5895" t="s">
        <v>26503</v>
      </c>
    </row>
    <row r="5896" spans="1:1">
      <c r="A5896" t="s">
        <v>26504</v>
      </c>
    </row>
    <row r="5897" spans="1:1">
      <c r="A5897" t="s">
        <v>26512</v>
      </c>
    </row>
    <row r="5898" spans="1:1">
      <c r="A5898" t="s">
        <v>26404</v>
      </c>
    </row>
    <row r="5899" spans="1:1">
      <c r="A5899" t="s">
        <v>30245</v>
      </c>
    </row>
    <row r="5900" spans="1:1">
      <c r="A5900" t="s">
        <v>26504</v>
      </c>
    </row>
    <row r="5901" spans="1:1">
      <c r="A5901" t="s">
        <v>26512</v>
      </c>
    </row>
    <row r="5902" spans="1:1">
      <c r="A5902" t="s">
        <v>26395</v>
      </c>
    </row>
    <row r="5903" spans="1:1">
      <c r="A5903" t="s">
        <v>31399</v>
      </c>
    </row>
    <row r="5904" spans="1:1">
      <c r="A5904" t="s">
        <v>31237</v>
      </c>
    </row>
    <row r="5905" spans="1:1">
      <c r="A5905" t="s">
        <v>26400</v>
      </c>
    </row>
    <row r="5906" spans="1:1">
      <c r="A5906" t="s">
        <v>31400</v>
      </c>
    </row>
    <row r="5907" spans="1:1">
      <c r="A5907" t="s">
        <v>26400</v>
      </c>
    </row>
    <row r="5908" spans="1:1">
      <c r="A5908" t="s">
        <v>31401</v>
      </c>
    </row>
    <row r="5909" spans="1:1">
      <c r="A5909" t="s">
        <v>26394</v>
      </c>
    </row>
    <row r="5910" spans="1:1">
      <c r="A5910" t="s">
        <v>30252</v>
      </c>
    </row>
    <row r="5911" spans="1:1">
      <c r="A5911" t="s">
        <v>26469</v>
      </c>
    </row>
    <row r="5912" spans="1:1">
      <c r="A5912" t="s">
        <v>26504</v>
      </c>
    </row>
    <row r="5913" spans="1:1">
      <c r="A5913" t="s">
        <v>26512</v>
      </c>
    </row>
    <row r="5914" spans="1:1">
      <c r="A5914" t="s">
        <v>26395</v>
      </c>
    </row>
    <row r="5915" spans="1:1">
      <c r="A5915" t="s">
        <v>31402</v>
      </c>
    </row>
    <row r="5916" spans="1:1">
      <c r="A5916" t="s">
        <v>30329</v>
      </c>
    </row>
    <row r="5917" spans="1:1">
      <c r="A5917" t="s">
        <v>26462</v>
      </c>
    </row>
    <row r="5918" spans="1:1">
      <c r="A5918" t="s">
        <v>26406</v>
      </c>
    </row>
    <row r="5919" spans="1:1">
      <c r="A5919" t="s">
        <v>26538</v>
      </c>
    </row>
    <row r="5920" spans="1:1">
      <c r="A5920" t="s">
        <v>26404</v>
      </c>
    </row>
    <row r="5921" spans="1:1">
      <c r="A5921" t="s">
        <v>31403</v>
      </c>
    </row>
    <row r="5922" spans="1:1">
      <c r="A5922" t="s">
        <v>26400</v>
      </c>
    </row>
    <row r="5923" spans="1:1">
      <c r="A5923" t="s">
        <v>30243</v>
      </c>
    </row>
    <row r="5924" spans="1:1">
      <c r="A5924" t="s">
        <v>26400</v>
      </c>
    </row>
    <row r="5925" spans="1:1">
      <c r="A5925" t="s">
        <v>31404</v>
      </c>
    </row>
    <row r="5926" spans="1:1">
      <c r="A5926" t="s">
        <v>26394</v>
      </c>
    </row>
    <row r="5927" spans="1:1">
      <c r="A5927" t="s">
        <v>30252</v>
      </c>
    </row>
    <row r="5928" spans="1:1">
      <c r="A5928" t="s">
        <v>27291</v>
      </c>
    </row>
    <row r="5929" spans="1:1">
      <c r="A5929" t="s">
        <v>26512</v>
      </c>
    </row>
    <row r="5930" spans="1:1">
      <c r="A5930" t="s">
        <v>26404</v>
      </c>
    </row>
    <row r="5931" spans="1:1">
      <c r="A5931" t="s">
        <v>30245</v>
      </c>
    </row>
    <row r="5932" spans="1:1">
      <c r="A5932" t="s">
        <v>30260</v>
      </c>
    </row>
    <row r="5933" spans="1:1">
      <c r="A5933" t="s">
        <v>26464</v>
      </c>
    </row>
    <row r="5934" spans="1:1">
      <c r="A5934" t="s">
        <v>26395</v>
      </c>
    </row>
    <row r="5935" spans="1:1">
      <c r="A5935" t="s">
        <v>31405</v>
      </c>
    </row>
    <row r="5936" spans="1:1">
      <c r="A5936" t="s">
        <v>31406</v>
      </c>
    </row>
    <row r="5937" spans="1:1">
      <c r="A5937" t="s">
        <v>26394</v>
      </c>
    </row>
    <row r="5938" spans="1:1">
      <c r="A5938" t="s">
        <v>30707</v>
      </c>
    </row>
    <row r="5939" spans="1:1">
      <c r="A5939" t="s">
        <v>26503</v>
      </c>
    </row>
    <row r="5940" spans="1:1">
      <c r="A5940" t="s">
        <v>26503</v>
      </c>
    </row>
    <row r="5941" spans="1:1">
      <c r="A5941" t="s">
        <v>26469</v>
      </c>
    </row>
    <row r="5942" spans="1:1">
      <c r="A5942" t="s">
        <v>26469</v>
      </c>
    </row>
    <row r="5943" spans="1:1">
      <c r="A5943" t="s">
        <v>26504</v>
      </c>
    </row>
    <row r="5944" spans="1:1">
      <c r="A5944" t="s">
        <v>26469</v>
      </c>
    </row>
    <row r="5945" spans="1:1">
      <c r="A5945" t="s">
        <v>26395</v>
      </c>
    </row>
    <row r="5946" spans="1:1">
      <c r="A5946" t="s">
        <v>31407</v>
      </c>
    </row>
    <row r="5947" spans="1:1">
      <c r="A5947" t="s">
        <v>27293</v>
      </c>
    </row>
    <row r="5948" spans="1:1">
      <c r="A5948" t="s">
        <v>30243</v>
      </c>
    </row>
    <row r="5949" spans="1:1">
      <c r="A5949" t="s">
        <v>26404</v>
      </c>
    </row>
    <row r="5950" spans="1:1">
      <c r="A5950" t="s">
        <v>26394</v>
      </c>
    </row>
    <row r="5951" spans="1:1">
      <c r="A5951" t="s">
        <v>26395</v>
      </c>
    </row>
    <row r="5952" spans="1:1">
      <c r="A5952" t="s">
        <v>31408</v>
      </c>
    </row>
    <row r="5953" spans="1:1">
      <c r="A5953" t="s">
        <v>14843</v>
      </c>
    </row>
    <row r="5954" spans="1:1">
      <c r="A5954" t="s">
        <v>26394</v>
      </c>
    </row>
    <row r="5955" spans="1:1">
      <c r="A5955" t="s">
        <v>26395</v>
      </c>
    </row>
    <row r="5956" spans="1:1">
      <c r="A5956" t="s">
        <v>31409</v>
      </c>
    </row>
    <row r="5957" spans="1:1">
      <c r="A5957" t="s">
        <v>14843</v>
      </c>
    </row>
    <row r="5958" spans="1:1">
      <c r="A5958" t="s">
        <v>26394</v>
      </c>
    </row>
    <row r="5959" spans="1:1">
      <c r="A5959" t="s">
        <v>26395</v>
      </c>
    </row>
    <row r="5960" spans="1:1">
      <c r="A5960" t="s">
        <v>31410</v>
      </c>
    </row>
    <row r="5961" spans="1:1">
      <c r="A5961" t="s">
        <v>26394</v>
      </c>
    </row>
    <row r="5962" spans="1:1">
      <c r="A5962" t="s">
        <v>26395</v>
      </c>
    </row>
    <row r="5963" spans="1:1">
      <c r="A5963" t="s">
        <v>31411</v>
      </c>
    </row>
    <row r="5964" spans="1:1">
      <c r="A5964" t="s">
        <v>27294</v>
      </c>
    </row>
    <row r="5965" spans="1:1">
      <c r="A5965" t="s">
        <v>31412</v>
      </c>
    </row>
    <row r="5966" spans="1:1">
      <c r="A5966" t="s">
        <v>30882</v>
      </c>
    </row>
    <row r="5967" spans="1:1">
      <c r="A5967" t="s">
        <v>30847</v>
      </c>
    </row>
    <row r="5968" spans="1:1">
      <c r="A5968" t="s">
        <v>26504</v>
      </c>
    </row>
    <row r="5969" spans="1:1">
      <c r="A5969" t="s">
        <v>26512</v>
      </c>
    </row>
    <row r="5970" spans="1:1">
      <c r="A5970" t="s">
        <v>26394</v>
      </c>
    </row>
    <row r="5971" spans="1:1">
      <c r="A5971" t="s">
        <v>26395</v>
      </c>
    </row>
    <row r="5972" spans="1:1">
      <c r="A5972" t="s">
        <v>31413</v>
      </c>
    </row>
    <row r="5973" spans="1:1">
      <c r="A5973" t="s">
        <v>26512</v>
      </c>
    </row>
    <row r="5974" spans="1:1">
      <c r="A5974" t="s">
        <v>31414</v>
      </c>
    </row>
    <row r="5975" spans="1:1">
      <c r="A5975" t="s">
        <v>26504</v>
      </c>
    </row>
    <row r="5976" spans="1:1">
      <c r="A5976" t="s">
        <v>26469</v>
      </c>
    </row>
    <row r="5977" spans="1:1">
      <c r="A5977" t="s">
        <v>26404</v>
      </c>
    </row>
    <row r="5978" spans="1:1">
      <c r="A5978" t="s">
        <v>31415</v>
      </c>
    </row>
    <row r="5979" spans="1:1">
      <c r="A5979" t="s">
        <v>26504</v>
      </c>
    </row>
    <row r="5980" spans="1:1">
      <c r="A5980" t="s">
        <v>26512</v>
      </c>
    </row>
    <row r="5981" spans="1:1">
      <c r="A5981" t="s">
        <v>26404</v>
      </c>
    </row>
    <row r="5982" spans="1:1">
      <c r="A5982" t="s">
        <v>31416</v>
      </c>
    </row>
    <row r="5983" spans="1:1">
      <c r="A5983" t="s">
        <v>26504</v>
      </c>
    </row>
    <row r="5984" spans="1:1">
      <c r="A5984" t="s">
        <v>26512</v>
      </c>
    </row>
    <row r="5985" spans="1:1">
      <c r="A5985" t="s">
        <v>26404</v>
      </c>
    </row>
    <row r="5986" spans="1:1">
      <c r="A5986" t="s">
        <v>31417</v>
      </c>
    </row>
    <row r="5987" spans="1:1">
      <c r="A5987" t="s">
        <v>26504</v>
      </c>
    </row>
    <row r="5988" spans="1:1">
      <c r="A5988" t="s">
        <v>26512</v>
      </c>
    </row>
    <row r="5989" spans="1:1">
      <c r="A5989" t="s">
        <v>26404</v>
      </c>
    </row>
    <row r="5990" spans="1:1">
      <c r="A5990" t="s">
        <v>31418</v>
      </c>
    </row>
    <row r="5991" spans="1:1">
      <c r="A5991" t="s">
        <v>26504</v>
      </c>
    </row>
    <row r="5992" spans="1:1">
      <c r="A5992" t="s">
        <v>26512</v>
      </c>
    </row>
    <row r="5993" spans="1:1">
      <c r="A5993" t="s">
        <v>26404</v>
      </c>
    </row>
    <row r="5994" spans="1:1">
      <c r="A5994" t="s">
        <v>31419</v>
      </c>
    </row>
    <row r="5995" spans="1:1">
      <c r="A5995" t="s">
        <v>26504</v>
      </c>
    </row>
    <row r="5996" spans="1:1">
      <c r="A5996" t="s">
        <v>26512</v>
      </c>
    </row>
    <row r="5997" spans="1:1">
      <c r="A5997" t="s">
        <v>26404</v>
      </c>
    </row>
    <row r="5998" spans="1:1">
      <c r="A5998" t="s">
        <v>26394</v>
      </c>
    </row>
    <row r="5999" spans="1:1">
      <c r="A5999" t="s">
        <v>26395</v>
      </c>
    </row>
    <row r="6000" spans="1:1">
      <c r="A6000" t="s">
        <v>31420</v>
      </c>
    </row>
    <row r="6001" spans="1:1">
      <c r="A6001" t="s">
        <v>14843</v>
      </c>
    </row>
    <row r="6002" spans="1:1">
      <c r="A6002" t="s">
        <v>26394</v>
      </c>
    </row>
    <row r="6003" spans="1:1">
      <c r="A6003" t="s">
        <v>26395</v>
      </c>
    </row>
    <row r="6004" spans="1:1">
      <c r="A6004" t="s">
        <v>31421</v>
      </c>
    </row>
    <row r="6005" spans="1:1">
      <c r="A6005" t="s">
        <v>26642</v>
      </c>
    </row>
    <row r="6006" spans="1:1">
      <c r="A6006" t="s">
        <v>27296</v>
      </c>
    </row>
    <row r="6007" spans="1:1">
      <c r="A6007" t="s">
        <v>26892</v>
      </c>
    </row>
    <row r="6008" spans="1:1">
      <c r="A6008" t="s">
        <v>30941</v>
      </c>
    </row>
    <row r="6009" spans="1:1">
      <c r="A6009" t="s">
        <v>26400</v>
      </c>
    </row>
    <row r="6010" spans="1:1">
      <c r="A6010" t="s">
        <v>26892</v>
      </c>
    </row>
    <row r="6011" spans="1:1">
      <c r="A6011" t="s">
        <v>30941</v>
      </c>
    </row>
    <row r="6012" spans="1:1">
      <c r="A6012" t="s">
        <v>26400</v>
      </c>
    </row>
    <row r="6013" spans="1:1">
      <c r="A6013" t="s">
        <v>26919</v>
      </c>
    </row>
    <row r="6014" spans="1:1">
      <c r="A6014" t="s">
        <v>26541</v>
      </c>
    </row>
    <row r="6015" spans="1:1">
      <c r="A6015" t="s">
        <v>31356</v>
      </c>
    </row>
    <row r="6016" spans="1:1">
      <c r="A6016" t="s">
        <v>26503</v>
      </c>
    </row>
    <row r="6017" spans="1:1">
      <c r="A6017" t="s">
        <v>26404</v>
      </c>
    </row>
    <row r="6018" spans="1:1">
      <c r="A6018" t="s">
        <v>31073</v>
      </c>
    </row>
    <row r="6019" spans="1:1">
      <c r="A6019" t="s">
        <v>26541</v>
      </c>
    </row>
    <row r="6020" spans="1:1">
      <c r="A6020" t="s">
        <v>31422</v>
      </c>
    </row>
    <row r="6021" spans="1:1">
      <c r="A6021" t="s">
        <v>26400</v>
      </c>
    </row>
    <row r="6022" spans="1:1">
      <c r="A6022" t="s">
        <v>26541</v>
      </c>
    </row>
    <row r="6023" spans="1:1">
      <c r="A6023" t="s">
        <v>31423</v>
      </c>
    </row>
    <row r="6024" spans="1:1">
      <c r="A6024" t="s">
        <v>26400</v>
      </c>
    </row>
    <row r="6025" spans="1:1">
      <c r="A6025" t="s">
        <v>26541</v>
      </c>
    </row>
    <row r="6026" spans="1:1">
      <c r="A6026" t="s">
        <v>31424</v>
      </c>
    </row>
    <row r="6027" spans="1:1">
      <c r="A6027" t="s">
        <v>26400</v>
      </c>
    </row>
    <row r="6028" spans="1:1">
      <c r="A6028" t="s">
        <v>26541</v>
      </c>
    </row>
    <row r="6029" spans="1:1">
      <c r="A6029" t="s">
        <v>31425</v>
      </c>
    </row>
    <row r="6030" spans="1:1">
      <c r="A6030" t="s">
        <v>26404</v>
      </c>
    </row>
    <row r="6031" spans="1:1">
      <c r="A6031" t="s">
        <v>27270</v>
      </c>
    </row>
    <row r="6032" spans="1:1">
      <c r="A6032" t="s">
        <v>31426</v>
      </c>
    </row>
    <row r="6033" spans="1:1">
      <c r="A6033" t="s">
        <v>26919</v>
      </c>
    </row>
    <row r="6034" spans="1:1">
      <c r="A6034" t="s">
        <v>26503</v>
      </c>
    </row>
    <row r="6035" spans="1:1">
      <c r="A6035" t="s">
        <v>26404</v>
      </c>
    </row>
    <row r="6036" spans="1:1">
      <c r="A6036" t="s">
        <v>31427</v>
      </c>
    </row>
    <row r="6037" spans="1:1">
      <c r="A6037" t="s">
        <v>26400</v>
      </c>
    </row>
    <row r="6038" spans="1:1">
      <c r="A6038" t="s">
        <v>31428</v>
      </c>
    </row>
    <row r="6039" spans="1:1">
      <c r="A6039" t="s">
        <v>26400</v>
      </c>
    </row>
    <row r="6040" spans="1:1">
      <c r="A6040" t="s">
        <v>31429</v>
      </c>
    </row>
    <row r="6041" spans="1:1">
      <c r="A6041" t="s">
        <v>26400</v>
      </c>
    </row>
    <row r="6042" spans="1:1">
      <c r="A6042" t="s">
        <v>31430</v>
      </c>
    </row>
    <row r="6043" spans="1:1">
      <c r="A6043" t="s">
        <v>26394</v>
      </c>
    </row>
    <row r="6044" spans="1:1">
      <c r="A6044" t="s">
        <v>30252</v>
      </c>
    </row>
    <row r="6045" spans="1:1">
      <c r="A6045" t="s">
        <v>26469</v>
      </c>
    </row>
    <row r="6046" spans="1:1">
      <c r="A6046" t="s">
        <v>26404</v>
      </c>
    </row>
    <row r="6047" spans="1:1">
      <c r="A6047" t="s">
        <v>30245</v>
      </c>
    </row>
    <row r="6048" spans="1:1">
      <c r="A6048" t="s">
        <v>26715</v>
      </c>
    </row>
    <row r="6049" spans="1:1">
      <c r="A6049" t="s">
        <v>30260</v>
      </c>
    </row>
    <row r="6050" spans="1:1">
      <c r="A6050" t="s">
        <v>26523</v>
      </c>
    </row>
    <row r="6051" spans="1:1">
      <c r="A6051" t="s">
        <v>31134</v>
      </c>
    </row>
    <row r="6052" spans="1:1">
      <c r="A6052" t="s">
        <v>26503</v>
      </c>
    </row>
    <row r="6053" spans="1:1">
      <c r="A6053" t="s">
        <v>26519</v>
      </c>
    </row>
    <row r="6054" spans="1:1">
      <c r="A6054" t="s">
        <v>26395</v>
      </c>
    </row>
    <row r="6055" spans="1:1">
      <c r="A6055" t="s">
        <v>31431</v>
      </c>
    </row>
    <row r="6056" spans="1:1">
      <c r="A6056" t="s">
        <v>14843</v>
      </c>
    </row>
    <row r="6057" spans="1:1">
      <c r="A6057" t="s">
        <v>26394</v>
      </c>
    </row>
    <row r="6058" spans="1:1">
      <c r="A6058" t="s">
        <v>26395</v>
      </c>
    </row>
    <row r="6059" spans="1:1">
      <c r="A6059" t="s">
        <v>31432</v>
      </c>
    </row>
    <row r="6060" spans="1:1">
      <c r="A6060" t="s">
        <v>14843</v>
      </c>
    </row>
    <row r="6061" spans="1:1">
      <c r="A6061" t="s">
        <v>26394</v>
      </c>
    </row>
    <row r="6062" spans="1:1">
      <c r="A6062" t="s">
        <v>26395</v>
      </c>
    </row>
    <row r="6063" spans="1:1">
      <c r="A6063" t="s">
        <v>17041</v>
      </c>
    </row>
    <row r="6065" spans="1:4">
      <c r="A6065" t="s">
        <v>31437</v>
      </c>
    </row>
    <row r="6066" spans="1:4">
      <c r="A6066" t="s">
        <v>31433</v>
      </c>
      <c r="B6066" t="s">
        <v>31434</v>
      </c>
    </row>
    <row r="6067" spans="1:4">
      <c r="A6067" t="s">
        <v>31435</v>
      </c>
      <c r="B6067" t="s">
        <v>31436</v>
      </c>
      <c r="C6067" t="s">
        <v>31438</v>
      </c>
      <c r="D6067" t="s">
        <v>31439</v>
      </c>
    </row>
    <row r="6068" spans="1:4">
      <c r="D6068" t="s">
        <v>31440</v>
      </c>
    </row>
    <row r="6070" spans="1:4">
      <c r="A6070">
        <v>1016832</v>
      </c>
      <c r="B6070" t="str">
        <f>DEC2HEX(A6070)</f>
        <v>F8400</v>
      </c>
    </row>
    <row r="6072" spans="1:4">
      <c r="A6072" t="s">
        <v>17049</v>
      </c>
      <c r="B6072" t="s">
        <v>17049</v>
      </c>
    </row>
    <row r="6073" spans="1:4">
      <c r="A6073" t="s">
        <v>17050</v>
      </c>
      <c r="B6073" t="s">
        <v>17050</v>
      </c>
    </row>
    <row r="6074" spans="1:4">
      <c r="A6074" t="s">
        <v>17051</v>
      </c>
      <c r="B6074" t="s">
        <v>17051</v>
      </c>
    </row>
    <row r="6075" spans="1:4">
      <c r="A6075" t="s">
        <v>17052</v>
      </c>
      <c r="B6075" t="s">
        <v>17052</v>
      </c>
    </row>
    <row r="6077" spans="1:4">
      <c r="A6077" t="s">
        <v>17053</v>
      </c>
      <c r="B6077" t="s">
        <v>17053</v>
      </c>
    </row>
    <row r="6078" spans="1:4">
      <c r="A6078" t="s">
        <v>17074</v>
      </c>
      <c r="B6078" t="s">
        <v>17074</v>
      </c>
    </row>
    <row r="6079" spans="1:4">
      <c r="A6079" t="s">
        <v>17055</v>
      </c>
      <c r="B6079" t="s">
        <v>17055</v>
      </c>
    </row>
    <row r="6080" spans="1:4">
      <c r="A6080" t="s">
        <v>17056</v>
      </c>
      <c r="B6080" t="s">
        <v>17056</v>
      </c>
    </row>
    <row r="6082" spans="1:2">
      <c r="A6082" t="s">
        <v>17057</v>
      </c>
      <c r="B6082" t="s">
        <v>31777</v>
      </c>
    </row>
    <row r="6083" spans="1:2">
      <c r="A6083" t="s">
        <v>17058</v>
      </c>
      <c r="B6083" t="s">
        <v>17074</v>
      </c>
    </row>
    <row r="6084" spans="1:2">
      <c r="A6084" t="s">
        <v>17055</v>
      </c>
      <c r="B6084" t="s">
        <v>17055</v>
      </c>
    </row>
    <row r="6085" spans="1:2">
      <c r="A6085" t="s">
        <v>17059</v>
      </c>
      <c r="B6085" t="s">
        <v>17056</v>
      </c>
    </row>
    <row r="6086" spans="1:2">
      <c r="A6086" t="s">
        <v>17071</v>
      </c>
    </row>
    <row r="6087" spans="1:2">
      <c r="A6087" t="s">
        <v>17056</v>
      </c>
    </row>
    <row r="6089" spans="1:2">
      <c r="A6089" t="s">
        <v>17061</v>
      </c>
      <c r="B6089" t="s">
        <v>17061</v>
      </c>
    </row>
    <row r="6090" spans="1:2">
      <c r="A6090" t="s">
        <v>17058</v>
      </c>
      <c r="B6090" t="s">
        <v>17058</v>
      </c>
    </row>
    <row r="6091" spans="1:2">
      <c r="A6091" t="s">
        <v>17055</v>
      </c>
      <c r="B6091" t="s">
        <v>17055</v>
      </c>
    </row>
    <row r="6092" spans="1:2">
      <c r="A6092" t="s">
        <v>17059</v>
      </c>
      <c r="B6092" t="s">
        <v>17059</v>
      </c>
    </row>
    <row r="6093" spans="1:2">
      <c r="A6093" t="s">
        <v>17071</v>
      </c>
      <c r="B6093" t="s">
        <v>17071</v>
      </c>
    </row>
    <row r="6094" spans="1:2">
      <c r="A6094" t="s">
        <v>17056</v>
      </c>
      <c r="B6094" t="s">
        <v>17056</v>
      </c>
    </row>
    <row r="6096" spans="1:2">
      <c r="A6096" t="s">
        <v>17062</v>
      </c>
      <c r="B6096" t="s">
        <v>17062</v>
      </c>
    </row>
    <row r="6097" spans="1:2">
      <c r="A6097" t="s">
        <v>31441</v>
      </c>
      <c r="B6097" t="s">
        <v>31441</v>
      </c>
    </row>
    <row r="6098" spans="1:2">
      <c r="A6098" t="s">
        <v>17064</v>
      </c>
      <c r="B6098" t="s">
        <v>17064</v>
      </c>
    </row>
    <row r="6099" spans="1:2">
      <c r="A6099" t="s">
        <v>31442</v>
      </c>
      <c r="B6099" t="s">
        <v>31442</v>
      </c>
    </row>
    <row r="6100" spans="1:2">
      <c r="A6100" t="s">
        <v>17064</v>
      </c>
      <c r="B6100" t="s">
        <v>17064</v>
      </c>
    </row>
    <row r="6101" spans="1:2">
      <c r="A6101" t="s">
        <v>31443</v>
      </c>
      <c r="B6101" t="s">
        <v>31443</v>
      </c>
    </row>
    <row r="6102" spans="1:2">
      <c r="A6102" t="s">
        <v>17055</v>
      </c>
      <c r="B6102" t="s">
        <v>17055</v>
      </c>
    </row>
    <row r="6103" spans="1:2">
      <c r="A6103" t="s">
        <v>17067</v>
      </c>
      <c r="B6103" t="s">
        <v>17067</v>
      </c>
    </row>
    <row r="6104" spans="1:2">
      <c r="A6104" t="s">
        <v>17068</v>
      </c>
      <c r="B6104" t="s">
        <v>17068</v>
      </c>
    </row>
    <row r="6105" spans="1:2">
      <c r="A6105" t="s">
        <v>17069</v>
      </c>
      <c r="B6105" t="s">
        <v>17069</v>
      </c>
    </row>
    <row r="6106" spans="1:2">
      <c r="A6106" t="s">
        <v>17070</v>
      </c>
      <c r="B6106" t="s">
        <v>17070</v>
      </c>
    </row>
    <row r="6107" spans="1:2">
      <c r="A6107" t="s">
        <v>17071</v>
      </c>
      <c r="B6107" t="s">
        <v>17071</v>
      </c>
    </row>
    <row r="6108" spans="1:2">
      <c r="A6108" t="s">
        <v>17056</v>
      </c>
      <c r="B6108" t="s">
        <v>17056</v>
      </c>
    </row>
    <row r="6110" spans="1:2">
      <c r="A6110" t="s">
        <v>17072</v>
      </c>
      <c r="B6110" t="s">
        <v>31778</v>
      </c>
    </row>
    <row r="6111" spans="1:2">
      <c r="A6111" t="s">
        <v>17073</v>
      </c>
      <c r="B6111" t="s">
        <v>17058</v>
      </c>
    </row>
    <row r="6112" spans="1:2">
      <c r="A6112" t="s">
        <v>17064</v>
      </c>
      <c r="B6112" t="s">
        <v>17058</v>
      </c>
    </row>
    <row r="6113" spans="1:2">
      <c r="A6113" t="s">
        <v>17074</v>
      </c>
      <c r="B6113" t="s">
        <v>17068</v>
      </c>
    </row>
    <row r="6114" spans="1:2">
      <c r="A6114" t="s">
        <v>17055</v>
      </c>
      <c r="B6114" t="s">
        <v>17064</v>
      </c>
    </row>
    <row r="6115" spans="1:2">
      <c r="A6115" t="s">
        <v>17056</v>
      </c>
      <c r="B6115" t="s">
        <v>17074</v>
      </c>
    </row>
    <row r="6116" spans="1:2">
      <c r="B6116" t="s">
        <v>17055</v>
      </c>
    </row>
    <row r="6117" spans="1:2">
      <c r="A6117" t="s">
        <v>17075</v>
      </c>
      <c r="B6117" t="s">
        <v>17056</v>
      </c>
    </row>
    <row r="6118" spans="1:2">
      <c r="A6118" t="s">
        <v>17076</v>
      </c>
    </row>
    <row r="6119" spans="1:2">
      <c r="A6119" t="s">
        <v>17071</v>
      </c>
      <c r="B6119" t="s">
        <v>17075</v>
      </c>
    </row>
    <row r="6120" spans="1:2">
      <c r="A6120" t="s">
        <v>17071</v>
      </c>
      <c r="B6120" t="s">
        <v>17076</v>
      </c>
    </row>
    <row r="6121" spans="1:2">
      <c r="A6121" t="s">
        <v>17055</v>
      </c>
      <c r="B6121" t="s">
        <v>17071</v>
      </c>
    </row>
    <row r="6122" spans="1:2">
      <c r="A6122" t="s">
        <v>17067</v>
      </c>
      <c r="B6122" t="s">
        <v>17071</v>
      </c>
    </row>
    <row r="6123" spans="1:2">
      <c r="A6123" t="s">
        <v>17068</v>
      </c>
      <c r="B6123" t="s">
        <v>17055</v>
      </c>
    </row>
    <row r="6124" spans="1:2">
      <c r="A6124" t="s">
        <v>17077</v>
      </c>
      <c r="B6124" t="s">
        <v>17067</v>
      </c>
    </row>
    <row r="6125" spans="1:2">
      <c r="A6125" t="s">
        <v>31444</v>
      </c>
      <c r="B6125" t="s">
        <v>17068</v>
      </c>
    </row>
    <row r="6126" spans="1:2">
      <c r="A6126" t="s">
        <v>17068</v>
      </c>
      <c r="B6126" t="s">
        <v>17077</v>
      </c>
    </row>
    <row r="6127" spans="1:2">
      <c r="A6127" t="s">
        <v>17059</v>
      </c>
      <c r="B6127" t="s">
        <v>31444</v>
      </c>
    </row>
    <row r="6128" spans="1:2">
      <c r="A6128" t="s">
        <v>17194</v>
      </c>
      <c r="B6128" t="s">
        <v>17068</v>
      </c>
    </row>
    <row r="6129" spans="1:2">
      <c r="A6129" t="s">
        <v>17056</v>
      </c>
      <c r="B6129" t="s">
        <v>17059</v>
      </c>
    </row>
    <row r="6130" spans="1:2">
      <c r="B6130" t="s">
        <v>17194</v>
      </c>
    </row>
    <row r="6131" spans="1:2">
      <c r="A6131" t="s">
        <v>17079</v>
      </c>
      <c r="B6131" t="s">
        <v>17056</v>
      </c>
    </row>
    <row r="6132" spans="1:2">
      <c r="A6132" t="s">
        <v>17074</v>
      </c>
    </row>
    <row r="6133" spans="1:2">
      <c r="A6133" t="s">
        <v>17064</v>
      </c>
      <c r="B6133" t="s">
        <v>17079</v>
      </c>
    </row>
    <row r="6134" spans="1:2">
      <c r="A6134" t="s">
        <v>31445</v>
      </c>
      <c r="B6134" t="s">
        <v>17074</v>
      </c>
    </row>
    <row r="6135" spans="1:2">
      <c r="A6135" t="s">
        <v>17055</v>
      </c>
      <c r="B6135" t="s">
        <v>17064</v>
      </c>
    </row>
    <row r="6136" spans="1:2">
      <c r="A6136" t="s">
        <v>17056</v>
      </c>
      <c r="B6136" t="s">
        <v>31445</v>
      </c>
    </row>
    <row r="6137" spans="1:2">
      <c r="B6137" t="s">
        <v>17055</v>
      </c>
    </row>
    <row r="6138" spans="1:2">
      <c r="A6138" t="s">
        <v>17081</v>
      </c>
      <c r="B6138" t="s">
        <v>17056</v>
      </c>
    </row>
    <row r="6139" spans="1:2">
      <c r="A6139" t="s">
        <v>17073</v>
      </c>
    </row>
    <row r="6140" spans="1:2">
      <c r="A6140" t="s">
        <v>17073</v>
      </c>
      <c r="B6140" t="s">
        <v>31779</v>
      </c>
    </row>
    <row r="6141" spans="1:2">
      <c r="A6141" t="s">
        <v>17064</v>
      </c>
      <c r="B6141" t="s">
        <v>17058</v>
      </c>
    </row>
    <row r="6142" spans="1:2">
      <c r="A6142" t="s">
        <v>17073</v>
      </c>
      <c r="B6142" t="s">
        <v>17058</v>
      </c>
    </row>
    <row r="6143" spans="1:2">
      <c r="A6143" t="s">
        <v>17073</v>
      </c>
      <c r="B6143" t="s">
        <v>17068</v>
      </c>
    </row>
    <row r="6144" spans="1:2">
      <c r="A6144" t="s">
        <v>17064</v>
      </c>
      <c r="B6144" t="s">
        <v>17073</v>
      </c>
    </row>
    <row r="6145" spans="1:2">
      <c r="A6145" t="s">
        <v>17073</v>
      </c>
      <c r="B6145" t="s">
        <v>17064</v>
      </c>
    </row>
    <row r="6146" spans="1:2">
      <c r="A6146" t="s">
        <v>17073</v>
      </c>
      <c r="B6146" t="s">
        <v>17073</v>
      </c>
    </row>
    <row r="6147" spans="1:2">
      <c r="A6147" t="s">
        <v>17064</v>
      </c>
      <c r="B6147" t="s">
        <v>17073</v>
      </c>
    </row>
    <row r="6148" spans="1:2">
      <c r="A6148" t="s">
        <v>31446</v>
      </c>
      <c r="B6148" t="s">
        <v>17064</v>
      </c>
    </row>
    <row r="6149" spans="1:2">
      <c r="A6149" t="s">
        <v>31446</v>
      </c>
      <c r="B6149" t="s">
        <v>17073</v>
      </c>
    </row>
    <row r="6150" spans="1:2">
      <c r="A6150" t="s">
        <v>17055</v>
      </c>
      <c r="B6150" t="s">
        <v>17073</v>
      </c>
    </row>
    <row r="6151" spans="1:2">
      <c r="A6151" t="s">
        <v>17067</v>
      </c>
      <c r="B6151" t="s">
        <v>17064</v>
      </c>
    </row>
    <row r="6152" spans="1:2">
      <c r="A6152" t="s">
        <v>17084</v>
      </c>
      <c r="B6152" t="s">
        <v>31446</v>
      </c>
    </row>
    <row r="6153" spans="1:2">
      <c r="A6153" t="s">
        <v>17056</v>
      </c>
      <c r="B6153" t="s">
        <v>31446</v>
      </c>
    </row>
    <row r="6154" spans="1:2">
      <c r="B6154" t="s">
        <v>17055</v>
      </c>
    </row>
    <row r="6155" spans="1:2">
      <c r="A6155" t="s">
        <v>17085</v>
      </c>
      <c r="B6155" t="s">
        <v>17067</v>
      </c>
    </row>
    <row r="6156" spans="1:2">
      <c r="A6156" t="s">
        <v>17086</v>
      </c>
      <c r="B6156" t="s">
        <v>17084</v>
      </c>
    </row>
    <row r="6157" spans="1:2">
      <c r="A6157" t="s">
        <v>17064</v>
      </c>
      <c r="B6157" t="s">
        <v>17056</v>
      </c>
    </row>
    <row r="6158" spans="1:2">
      <c r="A6158" t="s">
        <v>31447</v>
      </c>
    </row>
    <row r="6159" spans="1:2">
      <c r="A6159" t="s">
        <v>17055</v>
      </c>
      <c r="B6159" t="s">
        <v>17085</v>
      </c>
    </row>
    <row r="6160" spans="1:2">
      <c r="A6160" t="s">
        <v>17056</v>
      </c>
      <c r="B6160" t="s">
        <v>17086</v>
      </c>
    </row>
    <row r="6161" spans="1:2">
      <c r="B6161" t="s">
        <v>17064</v>
      </c>
    </row>
    <row r="6162" spans="1:2">
      <c r="A6162" t="s">
        <v>17088</v>
      </c>
      <c r="B6162" t="s">
        <v>31447</v>
      </c>
    </row>
    <row r="6163" spans="1:2">
      <c r="A6163" t="s">
        <v>18714</v>
      </c>
      <c r="B6163" t="s">
        <v>17055</v>
      </c>
    </row>
    <row r="6164" spans="1:2">
      <c r="A6164" t="s">
        <v>17064</v>
      </c>
      <c r="B6164" t="s">
        <v>17056</v>
      </c>
    </row>
    <row r="6165" spans="1:2">
      <c r="A6165" t="s">
        <v>31448</v>
      </c>
    </row>
    <row r="6166" spans="1:2">
      <c r="A6166" t="s">
        <v>17055</v>
      </c>
      <c r="B6166" t="s">
        <v>31780</v>
      </c>
    </row>
    <row r="6167" spans="1:2">
      <c r="A6167" t="s">
        <v>17067</v>
      </c>
      <c r="B6167" t="s">
        <v>17084</v>
      </c>
    </row>
    <row r="6168" spans="1:2">
      <c r="A6168" t="s">
        <v>17068</v>
      </c>
      <c r="B6168" t="s">
        <v>31781</v>
      </c>
    </row>
    <row r="6169" spans="1:2">
      <c r="A6169" t="s">
        <v>17059</v>
      </c>
      <c r="B6169" t="s">
        <v>17068</v>
      </c>
    </row>
    <row r="6170" spans="1:2">
      <c r="A6170" t="s">
        <v>31449</v>
      </c>
      <c r="B6170" t="s">
        <v>17064</v>
      </c>
    </row>
    <row r="6171" spans="1:2">
      <c r="A6171" t="s">
        <v>17056</v>
      </c>
      <c r="B6171" t="s">
        <v>31448</v>
      </c>
    </row>
    <row r="6172" spans="1:2">
      <c r="B6172" t="s">
        <v>17055</v>
      </c>
    </row>
    <row r="6173" spans="1:2">
      <c r="A6173" t="s">
        <v>17092</v>
      </c>
      <c r="B6173" t="s">
        <v>17067</v>
      </c>
    </row>
    <row r="6174" spans="1:2">
      <c r="A6174" t="s">
        <v>17093</v>
      </c>
      <c r="B6174" t="s">
        <v>17068</v>
      </c>
    </row>
    <row r="6175" spans="1:2">
      <c r="A6175" t="s">
        <v>31450</v>
      </c>
      <c r="B6175" t="s">
        <v>17059</v>
      </c>
    </row>
    <row r="6176" spans="1:2">
      <c r="A6176" t="s">
        <v>17068</v>
      </c>
      <c r="B6176" t="s">
        <v>31449</v>
      </c>
    </row>
    <row r="6177" spans="1:2">
      <c r="A6177" t="s">
        <v>17115</v>
      </c>
      <c r="B6177" t="s">
        <v>17056</v>
      </c>
    </row>
    <row r="6178" spans="1:2">
      <c r="A6178" t="s">
        <v>17064</v>
      </c>
    </row>
    <row r="6179" spans="1:2">
      <c r="A6179" t="s">
        <v>18505</v>
      </c>
      <c r="B6179" t="s">
        <v>31782</v>
      </c>
    </row>
    <row r="6180" spans="1:2">
      <c r="A6180" t="s">
        <v>17055</v>
      </c>
      <c r="B6180" t="s">
        <v>18248</v>
      </c>
    </row>
    <row r="6181" spans="1:2">
      <c r="A6181" t="s">
        <v>17056</v>
      </c>
      <c r="B6181" t="s">
        <v>31783</v>
      </c>
    </row>
    <row r="6182" spans="1:2">
      <c r="B6182" t="s">
        <v>31783</v>
      </c>
    </row>
    <row r="6183" spans="1:2">
      <c r="A6183" t="s">
        <v>17097</v>
      </c>
      <c r="B6183" t="s">
        <v>31450</v>
      </c>
    </row>
    <row r="6184" spans="1:2">
      <c r="A6184" t="s">
        <v>17073</v>
      </c>
      <c r="B6184" t="s">
        <v>17068</v>
      </c>
    </row>
    <row r="6185" spans="1:2">
      <c r="A6185" t="s">
        <v>17064</v>
      </c>
      <c r="B6185" t="s">
        <v>17115</v>
      </c>
    </row>
    <row r="6186" spans="1:2">
      <c r="A6186" t="s">
        <v>17074</v>
      </c>
      <c r="B6186" t="s">
        <v>17064</v>
      </c>
    </row>
    <row r="6187" spans="1:2">
      <c r="A6187" t="s">
        <v>17055</v>
      </c>
      <c r="B6187" t="s">
        <v>18505</v>
      </c>
    </row>
    <row r="6188" spans="1:2">
      <c r="A6188" t="s">
        <v>17056</v>
      </c>
      <c r="B6188" t="s">
        <v>17055</v>
      </c>
    </row>
    <row r="6189" spans="1:2">
      <c r="B6189" t="s">
        <v>17056</v>
      </c>
    </row>
    <row r="6190" spans="1:2">
      <c r="A6190" t="s">
        <v>17098</v>
      </c>
    </row>
    <row r="6191" spans="1:2">
      <c r="A6191" t="s">
        <v>17074</v>
      </c>
      <c r="B6191" t="s">
        <v>17097</v>
      </c>
    </row>
    <row r="6192" spans="1:2">
      <c r="A6192" t="s">
        <v>17055</v>
      </c>
      <c r="B6192" t="s">
        <v>17073</v>
      </c>
    </row>
    <row r="6193" spans="1:2">
      <c r="A6193" t="s">
        <v>17067</v>
      </c>
      <c r="B6193" t="s">
        <v>17064</v>
      </c>
    </row>
    <row r="6194" spans="1:2">
      <c r="A6194" t="s">
        <v>17068</v>
      </c>
      <c r="B6194" t="s">
        <v>17074</v>
      </c>
    </row>
    <row r="6195" spans="1:2">
      <c r="A6195" t="s">
        <v>17093</v>
      </c>
      <c r="B6195" t="s">
        <v>17055</v>
      </c>
    </row>
    <row r="6196" spans="1:2">
      <c r="A6196" t="s">
        <v>17059</v>
      </c>
      <c r="B6196" t="s">
        <v>17056</v>
      </c>
    </row>
    <row r="6197" spans="1:2">
      <c r="A6197" t="s">
        <v>17099</v>
      </c>
    </row>
    <row r="6198" spans="1:2">
      <c r="A6198" t="s">
        <v>17056</v>
      </c>
      <c r="B6198" t="s">
        <v>17098</v>
      </c>
    </row>
    <row r="6199" spans="1:2">
      <c r="B6199" t="s">
        <v>17074</v>
      </c>
    </row>
    <row r="6200" spans="1:2">
      <c r="A6200" t="s">
        <v>17100</v>
      </c>
      <c r="B6200" t="s">
        <v>17055</v>
      </c>
    </row>
    <row r="6201" spans="1:2">
      <c r="A6201" t="s">
        <v>31451</v>
      </c>
      <c r="B6201" t="s">
        <v>17067</v>
      </c>
    </row>
    <row r="6202" spans="1:2">
      <c r="A6202" t="s">
        <v>17064</v>
      </c>
      <c r="B6202" t="s">
        <v>17068</v>
      </c>
    </row>
    <row r="6203" spans="1:2">
      <c r="A6203" t="s">
        <v>18717</v>
      </c>
      <c r="B6203" t="s">
        <v>17093</v>
      </c>
    </row>
    <row r="6204" spans="1:2">
      <c r="A6204" t="s">
        <v>17064</v>
      </c>
      <c r="B6204" t="s">
        <v>17059</v>
      </c>
    </row>
    <row r="6205" spans="1:2">
      <c r="A6205" t="s">
        <v>18718</v>
      </c>
      <c r="B6205" t="s">
        <v>17099</v>
      </c>
    </row>
    <row r="6206" spans="1:2">
      <c r="A6206" t="s">
        <v>17064</v>
      </c>
      <c r="B6206" t="s">
        <v>17056</v>
      </c>
    </row>
    <row r="6207" spans="1:2">
      <c r="A6207" t="s">
        <v>31452</v>
      </c>
    </row>
    <row r="6208" spans="1:2">
      <c r="A6208" t="s">
        <v>17064</v>
      </c>
      <c r="B6208" t="s">
        <v>31784</v>
      </c>
    </row>
    <row r="6209" spans="1:2">
      <c r="A6209" t="s">
        <v>18720</v>
      </c>
      <c r="B6209" t="s">
        <v>18747</v>
      </c>
    </row>
    <row r="6210" spans="1:2">
      <c r="A6210" t="s">
        <v>17064</v>
      </c>
      <c r="B6210" t="s">
        <v>18856</v>
      </c>
    </row>
    <row r="6211" spans="1:2">
      <c r="A6211" t="s">
        <v>31453</v>
      </c>
      <c r="B6211" t="s">
        <v>31785</v>
      </c>
    </row>
    <row r="6212" spans="1:2">
      <c r="A6212" t="s">
        <v>17064</v>
      </c>
      <c r="B6212" t="s">
        <v>17064</v>
      </c>
    </row>
    <row r="6213" spans="1:2">
      <c r="A6213" t="s">
        <v>31454</v>
      </c>
      <c r="B6213" t="s">
        <v>18717</v>
      </c>
    </row>
    <row r="6214" spans="1:2">
      <c r="A6214" t="s">
        <v>17055</v>
      </c>
      <c r="B6214" t="s">
        <v>17064</v>
      </c>
    </row>
    <row r="6215" spans="1:2">
      <c r="A6215" t="s">
        <v>17056</v>
      </c>
      <c r="B6215" t="s">
        <v>18718</v>
      </c>
    </row>
    <row r="6216" spans="1:2">
      <c r="B6216" t="s">
        <v>17064</v>
      </c>
    </row>
    <row r="6217" spans="1:2">
      <c r="A6217" t="s">
        <v>17108</v>
      </c>
      <c r="B6217" t="s">
        <v>31452</v>
      </c>
    </row>
    <row r="6218" spans="1:2">
      <c r="A6218" t="s">
        <v>17109</v>
      </c>
      <c r="B6218" t="s">
        <v>17064</v>
      </c>
    </row>
    <row r="6219" spans="1:2">
      <c r="A6219" t="s">
        <v>17110</v>
      </c>
      <c r="B6219" t="s">
        <v>18720</v>
      </c>
    </row>
    <row r="6220" spans="1:2">
      <c r="A6220" t="s">
        <v>17064</v>
      </c>
      <c r="B6220" t="s">
        <v>17064</v>
      </c>
    </row>
    <row r="6221" spans="1:2">
      <c r="A6221" t="s">
        <v>18723</v>
      </c>
      <c r="B6221" t="s">
        <v>31453</v>
      </c>
    </row>
    <row r="6222" spans="1:2">
      <c r="A6222" t="s">
        <v>17055</v>
      </c>
      <c r="B6222" t="s">
        <v>17064</v>
      </c>
    </row>
    <row r="6223" spans="1:2">
      <c r="A6223" t="s">
        <v>17056</v>
      </c>
      <c r="B6223" t="s">
        <v>31454</v>
      </c>
    </row>
    <row r="6224" spans="1:2">
      <c r="B6224" t="s">
        <v>17055</v>
      </c>
    </row>
    <row r="6225" spans="1:2">
      <c r="A6225" t="s">
        <v>17112</v>
      </c>
      <c r="B6225" t="s">
        <v>17056</v>
      </c>
    </row>
    <row r="6226" spans="1:2">
      <c r="A6226" t="s">
        <v>17093</v>
      </c>
    </row>
    <row r="6227" spans="1:2">
      <c r="A6227" t="s">
        <v>17074</v>
      </c>
      <c r="B6227" t="s">
        <v>17108</v>
      </c>
    </row>
    <row r="6228" spans="1:2">
      <c r="A6228" t="s">
        <v>17068</v>
      </c>
      <c r="B6228" t="s">
        <v>17109</v>
      </c>
    </row>
    <row r="6229" spans="1:2">
      <c r="A6229" t="s">
        <v>17058</v>
      </c>
      <c r="B6229" t="s">
        <v>17110</v>
      </c>
    </row>
    <row r="6230" spans="1:2">
      <c r="A6230" t="s">
        <v>17064</v>
      </c>
      <c r="B6230" t="s">
        <v>17064</v>
      </c>
    </row>
    <row r="6231" spans="1:2">
      <c r="A6231" t="s">
        <v>18724</v>
      </c>
      <c r="B6231" t="s">
        <v>18723</v>
      </c>
    </row>
    <row r="6232" spans="1:2">
      <c r="A6232" t="s">
        <v>17055</v>
      </c>
      <c r="B6232" t="s">
        <v>17055</v>
      </c>
    </row>
    <row r="6233" spans="1:2">
      <c r="A6233" t="s">
        <v>17056</v>
      </c>
      <c r="B6233" t="s">
        <v>17056</v>
      </c>
    </row>
    <row r="6235" spans="1:2">
      <c r="A6235" t="s">
        <v>17114</v>
      </c>
      <c r="B6235" t="s">
        <v>17112</v>
      </c>
    </row>
    <row r="6236" spans="1:2">
      <c r="A6236" t="s">
        <v>17115</v>
      </c>
      <c r="B6236" t="s">
        <v>17093</v>
      </c>
    </row>
    <row r="6237" spans="1:2">
      <c r="A6237" t="s">
        <v>17064</v>
      </c>
      <c r="B6237" t="s">
        <v>17074</v>
      </c>
    </row>
    <row r="6238" spans="1:2">
      <c r="A6238" t="s">
        <v>17116</v>
      </c>
      <c r="B6238" t="s">
        <v>17068</v>
      </c>
    </row>
    <row r="6239" spans="1:2">
      <c r="A6239" t="s">
        <v>17064</v>
      </c>
      <c r="B6239" t="s">
        <v>17058</v>
      </c>
    </row>
    <row r="6240" spans="1:2">
      <c r="A6240" t="s">
        <v>17074</v>
      </c>
      <c r="B6240" t="s">
        <v>17064</v>
      </c>
    </row>
    <row r="6241" spans="1:2">
      <c r="A6241" t="s">
        <v>17055</v>
      </c>
      <c r="B6241" t="s">
        <v>18724</v>
      </c>
    </row>
    <row r="6242" spans="1:2">
      <c r="A6242" t="s">
        <v>17056</v>
      </c>
      <c r="B6242" t="s">
        <v>17055</v>
      </c>
    </row>
    <row r="6243" spans="1:2">
      <c r="B6243" t="s">
        <v>17056</v>
      </c>
    </row>
    <row r="6244" spans="1:2">
      <c r="A6244" t="s">
        <v>17117</v>
      </c>
    </row>
    <row r="6245" spans="1:2">
      <c r="A6245" t="s">
        <v>17093</v>
      </c>
      <c r="B6245" t="s">
        <v>17114</v>
      </c>
    </row>
    <row r="6246" spans="1:2">
      <c r="A6246" t="s">
        <v>17084</v>
      </c>
      <c r="B6246" t="s">
        <v>17115</v>
      </c>
    </row>
    <row r="6247" spans="1:2">
      <c r="A6247" t="s">
        <v>17073</v>
      </c>
      <c r="B6247" t="s">
        <v>17064</v>
      </c>
    </row>
    <row r="6248" spans="1:2">
      <c r="A6248" t="s">
        <v>17068</v>
      </c>
      <c r="B6248" t="s">
        <v>17116</v>
      </c>
    </row>
    <row r="6249" spans="1:2">
      <c r="A6249" t="s">
        <v>17058</v>
      </c>
      <c r="B6249" t="s">
        <v>17064</v>
      </c>
    </row>
    <row r="6250" spans="1:2">
      <c r="A6250" t="s">
        <v>17055</v>
      </c>
      <c r="B6250" t="s">
        <v>17074</v>
      </c>
    </row>
    <row r="6251" spans="1:2">
      <c r="A6251" t="s">
        <v>17056</v>
      </c>
      <c r="B6251" t="s">
        <v>17055</v>
      </c>
    </row>
    <row r="6252" spans="1:2">
      <c r="B6252" t="s">
        <v>17056</v>
      </c>
    </row>
    <row r="6253" spans="1:2">
      <c r="A6253" t="s">
        <v>17119</v>
      </c>
    </row>
    <row r="6254" spans="1:2">
      <c r="A6254" t="s">
        <v>17073</v>
      </c>
      <c r="B6254" t="s">
        <v>17117</v>
      </c>
    </row>
    <row r="6255" spans="1:2">
      <c r="A6255" t="s">
        <v>17055</v>
      </c>
      <c r="B6255" t="s">
        <v>17093</v>
      </c>
    </row>
    <row r="6256" spans="1:2">
      <c r="A6256" t="s">
        <v>17056</v>
      </c>
      <c r="B6256" t="s">
        <v>17084</v>
      </c>
    </row>
    <row r="6257" spans="1:2">
      <c r="B6257" t="s">
        <v>17073</v>
      </c>
    </row>
    <row r="6258" spans="1:2">
      <c r="A6258" t="s">
        <v>17120</v>
      </c>
      <c r="B6258" t="s">
        <v>17068</v>
      </c>
    </row>
    <row r="6259" spans="1:2">
      <c r="A6259" t="s">
        <v>17073</v>
      </c>
      <c r="B6259" t="s">
        <v>17058</v>
      </c>
    </row>
    <row r="6260" spans="1:2">
      <c r="A6260" t="s">
        <v>17064</v>
      </c>
      <c r="B6260" t="s">
        <v>17055</v>
      </c>
    </row>
    <row r="6261" spans="1:2">
      <c r="A6261" t="s">
        <v>17115</v>
      </c>
      <c r="B6261" t="s">
        <v>17056</v>
      </c>
    </row>
    <row r="6262" spans="1:2">
      <c r="A6262" t="s">
        <v>17055</v>
      </c>
    </row>
    <row r="6263" spans="1:2">
      <c r="A6263" t="s">
        <v>17056</v>
      </c>
      <c r="B6263" t="s">
        <v>17119</v>
      </c>
    </row>
    <row r="6264" spans="1:2">
      <c r="B6264" t="s">
        <v>17073</v>
      </c>
    </row>
    <row r="6265" spans="1:2">
      <c r="A6265" t="s">
        <v>17122</v>
      </c>
      <c r="B6265" t="s">
        <v>17055</v>
      </c>
    </row>
    <row r="6266" spans="1:2">
      <c r="A6266" t="s">
        <v>17123</v>
      </c>
      <c r="B6266" t="s">
        <v>17056</v>
      </c>
    </row>
    <row r="6267" spans="1:2">
      <c r="A6267" t="s">
        <v>17064</v>
      </c>
    </row>
    <row r="6268" spans="1:2">
      <c r="A6268" t="s">
        <v>17070</v>
      </c>
      <c r="B6268" t="s">
        <v>17120</v>
      </c>
    </row>
    <row r="6269" spans="1:2">
      <c r="A6269" t="s">
        <v>17124</v>
      </c>
      <c r="B6269" t="s">
        <v>17073</v>
      </c>
    </row>
    <row r="6270" spans="1:2">
      <c r="A6270" t="s">
        <v>17055</v>
      </c>
      <c r="B6270" t="s">
        <v>17064</v>
      </c>
    </row>
    <row r="6271" spans="1:2">
      <c r="A6271" t="s">
        <v>17067</v>
      </c>
      <c r="B6271" t="s">
        <v>17115</v>
      </c>
    </row>
    <row r="6272" spans="1:2">
      <c r="A6272" t="s">
        <v>17068</v>
      </c>
      <c r="B6272" t="s">
        <v>17055</v>
      </c>
    </row>
    <row r="6273" spans="1:2">
      <c r="A6273" t="s">
        <v>17059</v>
      </c>
      <c r="B6273" t="s">
        <v>17056</v>
      </c>
    </row>
    <row r="6274" spans="1:2">
      <c r="A6274" t="s">
        <v>17125</v>
      </c>
    </row>
    <row r="6275" spans="1:2">
      <c r="A6275" t="s">
        <v>17056</v>
      </c>
      <c r="B6275" t="s">
        <v>17122</v>
      </c>
    </row>
    <row r="6276" spans="1:2">
      <c r="B6276" t="s">
        <v>17123</v>
      </c>
    </row>
    <row r="6277" spans="1:2">
      <c r="A6277" t="s">
        <v>17126</v>
      </c>
      <c r="B6277" t="s">
        <v>17064</v>
      </c>
    </row>
    <row r="6278" spans="1:2">
      <c r="A6278" t="s">
        <v>17073</v>
      </c>
      <c r="B6278" t="s">
        <v>17070</v>
      </c>
    </row>
    <row r="6279" spans="1:2">
      <c r="A6279" t="s">
        <v>17064</v>
      </c>
      <c r="B6279" t="s">
        <v>17124</v>
      </c>
    </row>
    <row r="6280" spans="1:2">
      <c r="A6280" t="s">
        <v>17074</v>
      </c>
      <c r="B6280" t="s">
        <v>17055</v>
      </c>
    </row>
    <row r="6281" spans="1:2">
      <c r="A6281" t="s">
        <v>17055</v>
      </c>
      <c r="B6281" t="s">
        <v>17067</v>
      </c>
    </row>
    <row r="6282" spans="1:2">
      <c r="A6282" t="s">
        <v>17077</v>
      </c>
      <c r="B6282" t="s">
        <v>17068</v>
      </c>
    </row>
    <row r="6283" spans="1:2">
      <c r="A6283" t="s">
        <v>31455</v>
      </c>
      <c r="B6283" t="s">
        <v>17059</v>
      </c>
    </row>
    <row r="6284" spans="1:2">
      <c r="A6284" t="s">
        <v>17056</v>
      </c>
      <c r="B6284" t="s">
        <v>17125</v>
      </c>
    </row>
    <row r="6285" spans="1:2">
      <c r="B6285" t="s">
        <v>17056</v>
      </c>
    </row>
    <row r="6286" spans="1:2">
      <c r="A6286" t="s">
        <v>17129</v>
      </c>
    </row>
    <row r="6287" spans="1:2">
      <c r="A6287" t="s">
        <v>17074</v>
      </c>
      <c r="B6287" t="s">
        <v>17126</v>
      </c>
    </row>
    <row r="6288" spans="1:2">
      <c r="A6288" t="s">
        <v>17064</v>
      </c>
      <c r="B6288" t="s">
        <v>17073</v>
      </c>
    </row>
    <row r="6289" spans="1:2">
      <c r="A6289" t="s">
        <v>31456</v>
      </c>
      <c r="B6289" t="s">
        <v>17064</v>
      </c>
    </row>
    <row r="6290" spans="1:2">
      <c r="A6290" t="s">
        <v>17064</v>
      </c>
      <c r="B6290" t="s">
        <v>17074</v>
      </c>
    </row>
    <row r="6291" spans="1:2">
      <c r="A6291" t="s">
        <v>17074</v>
      </c>
      <c r="B6291" t="s">
        <v>17055</v>
      </c>
    </row>
    <row r="6292" spans="1:2">
      <c r="A6292" t="s">
        <v>17064</v>
      </c>
      <c r="B6292" t="s">
        <v>17077</v>
      </c>
    </row>
    <row r="6293" spans="1:2">
      <c r="A6293" t="s">
        <v>31456</v>
      </c>
      <c r="B6293" t="s">
        <v>31455</v>
      </c>
    </row>
    <row r="6294" spans="1:2">
      <c r="A6294" t="s">
        <v>17064</v>
      </c>
      <c r="B6294" t="s">
        <v>17056</v>
      </c>
    </row>
    <row r="6295" spans="1:2">
      <c r="A6295" t="s">
        <v>17834</v>
      </c>
    </row>
    <row r="6296" spans="1:2">
      <c r="A6296" t="s">
        <v>17055</v>
      </c>
      <c r="B6296" t="s">
        <v>31786</v>
      </c>
    </row>
    <row r="6297" spans="1:2">
      <c r="A6297" t="s">
        <v>17056</v>
      </c>
      <c r="B6297" t="s">
        <v>17058</v>
      </c>
    </row>
    <row r="6298" spans="1:2">
      <c r="B6298" t="s">
        <v>17058</v>
      </c>
    </row>
    <row r="6299" spans="1:2">
      <c r="A6299" t="s">
        <v>17133</v>
      </c>
      <c r="B6299" t="s">
        <v>17084</v>
      </c>
    </row>
    <row r="6300" spans="1:2">
      <c r="A6300" t="s">
        <v>17073</v>
      </c>
      <c r="B6300" t="s">
        <v>17064</v>
      </c>
    </row>
    <row r="6301" spans="1:2">
      <c r="A6301" t="s">
        <v>17064</v>
      </c>
      <c r="B6301" t="s">
        <v>31456</v>
      </c>
    </row>
    <row r="6302" spans="1:2">
      <c r="A6302" t="s">
        <v>17074</v>
      </c>
      <c r="B6302" t="s">
        <v>17064</v>
      </c>
    </row>
    <row r="6303" spans="1:2">
      <c r="A6303" t="s">
        <v>17055</v>
      </c>
      <c r="B6303" t="s">
        <v>17074</v>
      </c>
    </row>
    <row r="6304" spans="1:2">
      <c r="A6304" t="s">
        <v>17056</v>
      </c>
      <c r="B6304" t="s">
        <v>17064</v>
      </c>
    </row>
    <row r="6305" spans="1:2">
      <c r="B6305" t="s">
        <v>31456</v>
      </c>
    </row>
    <row r="6306" spans="1:2">
      <c r="A6306" t="s">
        <v>17134</v>
      </c>
      <c r="B6306" t="s">
        <v>17064</v>
      </c>
    </row>
    <row r="6307" spans="1:2">
      <c r="A6307" t="s">
        <v>17073</v>
      </c>
      <c r="B6307" t="s">
        <v>17834</v>
      </c>
    </row>
    <row r="6308" spans="1:2">
      <c r="A6308" t="s">
        <v>17064</v>
      </c>
      <c r="B6308" t="s">
        <v>17055</v>
      </c>
    </row>
    <row r="6309" spans="1:2">
      <c r="A6309" t="s">
        <v>17073</v>
      </c>
      <c r="B6309" t="s">
        <v>17056</v>
      </c>
    </row>
    <row r="6310" spans="1:2">
      <c r="A6310" t="s">
        <v>17064</v>
      </c>
    </row>
    <row r="6311" spans="1:2">
      <c r="A6311" t="s">
        <v>17074</v>
      </c>
      <c r="B6311" t="s">
        <v>17133</v>
      </c>
    </row>
    <row r="6312" spans="1:2">
      <c r="A6312" t="s">
        <v>17055</v>
      </c>
      <c r="B6312" t="s">
        <v>17073</v>
      </c>
    </row>
    <row r="6313" spans="1:2">
      <c r="A6313" t="s">
        <v>17056</v>
      </c>
      <c r="B6313" t="s">
        <v>17064</v>
      </c>
    </row>
    <row r="6314" spans="1:2">
      <c r="B6314" t="s">
        <v>17074</v>
      </c>
    </row>
    <row r="6315" spans="1:2">
      <c r="A6315" t="s">
        <v>17136</v>
      </c>
      <c r="B6315" t="s">
        <v>17055</v>
      </c>
    </row>
    <row r="6316" spans="1:2">
      <c r="A6316" t="s">
        <v>17137</v>
      </c>
      <c r="B6316" t="s">
        <v>17056</v>
      </c>
    </row>
    <row r="6317" spans="1:2">
      <c r="A6317" t="s">
        <v>17115</v>
      </c>
    </row>
    <row r="6318" spans="1:2">
      <c r="A6318" t="s">
        <v>17071</v>
      </c>
      <c r="B6318" t="s">
        <v>17134</v>
      </c>
    </row>
    <row r="6319" spans="1:2">
      <c r="A6319" t="s">
        <v>17068</v>
      </c>
      <c r="B6319" t="s">
        <v>17073</v>
      </c>
    </row>
    <row r="6320" spans="1:2">
      <c r="A6320" t="s">
        <v>17058</v>
      </c>
      <c r="B6320" t="s">
        <v>17064</v>
      </c>
    </row>
    <row r="6321" spans="1:2">
      <c r="A6321" t="s">
        <v>17055</v>
      </c>
      <c r="B6321" t="s">
        <v>17073</v>
      </c>
    </row>
    <row r="6322" spans="1:2">
      <c r="A6322" t="s">
        <v>17056</v>
      </c>
      <c r="B6322" t="s">
        <v>17064</v>
      </c>
    </row>
    <row r="6323" spans="1:2">
      <c r="B6323" t="s">
        <v>17074</v>
      </c>
    </row>
    <row r="6324" spans="1:2">
      <c r="A6324" t="s">
        <v>17140</v>
      </c>
      <c r="B6324" t="s">
        <v>17055</v>
      </c>
    </row>
    <row r="6325" spans="1:2">
      <c r="A6325" t="s">
        <v>17093</v>
      </c>
      <c r="B6325" t="s">
        <v>17056</v>
      </c>
    </row>
    <row r="6326" spans="1:2">
      <c r="A6326" t="s">
        <v>17070</v>
      </c>
    </row>
    <row r="6327" spans="1:2">
      <c r="A6327" t="s">
        <v>17124</v>
      </c>
      <c r="B6327" t="s">
        <v>17136</v>
      </c>
    </row>
    <row r="6328" spans="1:2">
      <c r="A6328" t="s">
        <v>17068</v>
      </c>
      <c r="B6328" t="s">
        <v>17137</v>
      </c>
    </row>
    <row r="6329" spans="1:2">
      <c r="A6329" t="s">
        <v>17058</v>
      </c>
      <c r="B6329" t="s">
        <v>17115</v>
      </c>
    </row>
    <row r="6330" spans="1:2">
      <c r="A6330" t="s">
        <v>17055</v>
      </c>
      <c r="B6330" t="s">
        <v>17071</v>
      </c>
    </row>
    <row r="6331" spans="1:2">
      <c r="A6331" t="s">
        <v>17067</v>
      </c>
      <c r="B6331" t="s">
        <v>17068</v>
      </c>
    </row>
    <row r="6332" spans="1:2">
      <c r="A6332" t="s">
        <v>17068</v>
      </c>
      <c r="B6332" t="s">
        <v>17058</v>
      </c>
    </row>
    <row r="6333" spans="1:2">
      <c r="A6333" t="s">
        <v>17069</v>
      </c>
      <c r="B6333" t="s">
        <v>17055</v>
      </c>
    </row>
    <row r="6334" spans="1:2">
      <c r="A6334" t="s">
        <v>17076</v>
      </c>
      <c r="B6334" t="s">
        <v>17056</v>
      </c>
    </row>
    <row r="6335" spans="1:2">
      <c r="A6335" t="s">
        <v>17056</v>
      </c>
    </row>
    <row r="6336" spans="1:2">
      <c r="B6336" t="s">
        <v>17140</v>
      </c>
    </row>
    <row r="6337" spans="1:2">
      <c r="A6337" t="s">
        <v>17142</v>
      </c>
      <c r="B6337" t="s">
        <v>17093</v>
      </c>
    </row>
    <row r="6338" spans="1:2">
      <c r="A6338" t="s">
        <v>17143</v>
      </c>
      <c r="B6338" t="s">
        <v>17070</v>
      </c>
    </row>
    <row r="6339" spans="1:2">
      <c r="A6339" t="s">
        <v>17144</v>
      </c>
      <c r="B6339" t="s">
        <v>17124</v>
      </c>
    </row>
    <row r="6340" spans="1:2">
      <c r="A6340" t="s">
        <v>31457</v>
      </c>
      <c r="B6340" t="s">
        <v>17068</v>
      </c>
    </row>
    <row r="6341" spans="1:2">
      <c r="A6341" t="s">
        <v>17064</v>
      </c>
      <c r="B6341" t="s">
        <v>17058</v>
      </c>
    </row>
    <row r="6342" spans="1:2">
      <c r="A6342" t="s">
        <v>18254</v>
      </c>
      <c r="B6342" t="s">
        <v>17055</v>
      </c>
    </row>
    <row r="6343" spans="1:2">
      <c r="A6343" t="s">
        <v>17074</v>
      </c>
      <c r="B6343" t="s">
        <v>17067</v>
      </c>
    </row>
    <row r="6344" spans="1:2">
      <c r="A6344" t="s">
        <v>17068</v>
      </c>
      <c r="B6344" t="s">
        <v>17068</v>
      </c>
    </row>
    <row r="6345" spans="1:2">
      <c r="A6345" t="s">
        <v>17058</v>
      </c>
      <c r="B6345" t="s">
        <v>17069</v>
      </c>
    </row>
    <row r="6346" spans="1:2">
      <c r="A6346" t="s">
        <v>17055</v>
      </c>
      <c r="B6346" t="s">
        <v>17076</v>
      </c>
    </row>
    <row r="6347" spans="1:2">
      <c r="A6347" t="s">
        <v>17056</v>
      </c>
      <c r="B6347" t="s">
        <v>17056</v>
      </c>
    </row>
    <row r="6349" spans="1:2">
      <c r="A6349" t="s">
        <v>17147</v>
      </c>
      <c r="B6349" t="s">
        <v>17142</v>
      </c>
    </row>
    <row r="6350" spans="1:2">
      <c r="A6350" t="s">
        <v>17093</v>
      </c>
      <c r="B6350" t="s">
        <v>17143</v>
      </c>
    </row>
    <row r="6351" spans="1:2">
      <c r="A6351" t="s">
        <v>17084</v>
      </c>
      <c r="B6351" t="s">
        <v>17144</v>
      </c>
    </row>
    <row r="6352" spans="1:2">
      <c r="A6352" t="s">
        <v>17068</v>
      </c>
      <c r="B6352" t="s">
        <v>31457</v>
      </c>
    </row>
    <row r="6353" spans="1:2">
      <c r="A6353" t="s">
        <v>17074</v>
      </c>
      <c r="B6353" t="s">
        <v>17064</v>
      </c>
    </row>
    <row r="6354" spans="1:2">
      <c r="A6354" t="s">
        <v>17064</v>
      </c>
      <c r="B6354" t="s">
        <v>18254</v>
      </c>
    </row>
    <row r="6355" spans="1:2">
      <c r="A6355" t="s">
        <v>17055</v>
      </c>
      <c r="B6355" t="s">
        <v>17074</v>
      </c>
    </row>
    <row r="6356" spans="1:2">
      <c r="A6356" t="s">
        <v>17056</v>
      </c>
      <c r="B6356" t="s">
        <v>17068</v>
      </c>
    </row>
    <row r="6357" spans="1:2">
      <c r="B6357" t="s">
        <v>17058</v>
      </c>
    </row>
    <row r="6358" spans="1:2">
      <c r="A6358" t="s">
        <v>17150</v>
      </c>
      <c r="B6358" t="s">
        <v>17055</v>
      </c>
    </row>
    <row r="6359" spans="1:2">
      <c r="A6359" t="s">
        <v>17058</v>
      </c>
      <c r="B6359" t="s">
        <v>17056</v>
      </c>
    </row>
    <row r="6360" spans="1:2">
      <c r="A6360" t="s">
        <v>17064</v>
      </c>
    </row>
    <row r="6361" spans="1:2">
      <c r="A6361" t="s">
        <v>17074</v>
      </c>
      <c r="B6361" t="s">
        <v>17147</v>
      </c>
    </row>
    <row r="6362" spans="1:2">
      <c r="A6362" t="s">
        <v>17055</v>
      </c>
      <c r="B6362" t="s">
        <v>17093</v>
      </c>
    </row>
    <row r="6363" spans="1:2">
      <c r="A6363" t="s">
        <v>17067</v>
      </c>
      <c r="B6363" t="s">
        <v>17084</v>
      </c>
    </row>
    <row r="6364" spans="1:2">
      <c r="A6364" t="s">
        <v>17068</v>
      </c>
      <c r="B6364" t="s">
        <v>17068</v>
      </c>
    </row>
    <row r="6365" spans="1:2">
      <c r="A6365" t="s">
        <v>17093</v>
      </c>
      <c r="B6365" t="s">
        <v>17074</v>
      </c>
    </row>
    <row r="6366" spans="1:2">
      <c r="A6366" t="s">
        <v>17059</v>
      </c>
      <c r="B6366" t="s">
        <v>17064</v>
      </c>
    </row>
    <row r="6367" spans="1:2">
      <c r="A6367" t="s">
        <v>17151</v>
      </c>
      <c r="B6367" t="s">
        <v>17055</v>
      </c>
    </row>
    <row r="6368" spans="1:2">
      <c r="A6368" t="s">
        <v>17056</v>
      </c>
      <c r="B6368" t="s">
        <v>17056</v>
      </c>
    </row>
    <row r="6370" spans="1:2">
      <c r="A6370" t="s">
        <v>17152</v>
      </c>
      <c r="B6370" t="s">
        <v>17150</v>
      </c>
    </row>
    <row r="6371" spans="1:2">
      <c r="A6371" t="s">
        <v>17074</v>
      </c>
      <c r="B6371" t="s">
        <v>17058</v>
      </c>
    </row>
    <row r="6372" spans="1:2">
      <c r="A6372" t="s">
        <v>17064</v>
      </c>
      <c r="B6372" t="s">
        <v>17064</v>
      </c>
    </row>
    <row r="6373" spans="1:2">
      <c r="A6373" t="s">
        <v>17073</v>
      </c>
      <c r="B6373" t="s">
        <v>17074</v>
      </c>
    </row>
    <row r="6374" spans="1:2">
      <c r="A6374" t="s">
        <v>17064</v>
      </c>
      <c r="B6374" t="s">
        <v>17055</v>
      </c>
    </row>
    <row r="6375" spans="1:2">
      <c r="A6375" t="s">
        <v>17073</v>
      </c>
      <c r="B6375" t="s">
        <v>17067</v>
      </c>
    </row>
    <row r="6376" spans="1:2">
      <c r="A6376" t="s">
        <v>17055</v>
      </c>
      <c r="B6376" t="s">
        <v>17068</v>
      </c>
    </row>
    <row r="6377" spans="1:2">
      <c r="A6377" t="s">
        <v>17067</v>
      </c>
      <c r="B6377" t="s">
        <v>17093</v>
      </c>
    </row>
    <row r="6378" spans="1:2">
      <c r="A6378" t="s">
        <v>17068</v>
      </c>
      <c r="B6378" t="s">
        <v>17059</v>
      </c>
    </row>
    <row r="6379" spans="1:2">
      <c r="A6379" t="s">
        <v>17059</v>
      </c>
      <c r="B6379" t="s">
        <v>17151</v>
      </c>
    </row>
    <row r="6380" spans="1:2">
      <c r="A6380" t="s">
        <v>17151</v>
      </c>
      <c r="B6380" t="s">
        <v>17056</v>
      </c>
    </row>
    <row r="6381" spans="1:2">
      <c r="A6381" t="s">
        <v>17056</v>
      </c>
    </row>
    <row r="6382" spans="1:2">
      <c r="B6382" t="s">
        <v>31787</v>
      </c>
    </row>
    <row r="6383" spans="1:2">
      <c r="A6383" t="s">
        <v>17153</v>
      </c>
      <c r="B6383" t="s">
        <v>17058</v>
      </c>
    </row>
    <row r="6384" spans="1:2">
      <c r="A6384" t="s">
        <v>17093</v>
      </c>
      <c r="B6384" t="s">
        <v>17058</v>
      </c>
    </row>
    <row r="6385" spans="1:2">
      <c r="A6385" t="s">
        <v>31458</v>
      </c>
      <c r="B6385" t="s">
        <v>17084</v>
      </c>
    </row>
    <row r="6386" spans="1:2">
      <c r="A6386" t="s">
        <v>17064</v>
      </c>
      <c r="B6386" t="s">
        <v>17064</v>
      </c>
    </row>
    <row r="6387" spans="1:2">
      <c r="A6387" t="s">
        <v>17962</v>
      </c>
      <c r="B6387" t="s">
        <v>17073</v>
      </c>
    </row>
    <row r="6388" spans="1:2">
      <c r="A6388" t="s">
        <v>17064</v>
      </c>
      <c r="B6388" t="s">
        <v>17064</v>
      </c>
    </row>
    <row r="6389" spans="1:2">
      <c r="A6389" t="s">
        <v>17155</v>
      </c>
      <c r="B6389" t="s">
        <v>17073</v>
      </c>
    </row>
    <row r="6390" spans="1:2">
      <c r="A6390" t="s">
        <v>17068</v>
      </c>
      <c r="B6390" t="s">
        <v>17055</v>
      </c>
    </row>
    <row r="6391" spans="1:2">
      <c r="A6391" t="s">
        <v>17058</v>
      </c>
      <c r="B6391" t="s">
        <v>17067</v>
      </c>
    </row>
    <row r="6392" spans="1:2">
      <c r="A6392" t="s">
        <v>17064</v>
      </c>
      <c r="B6392" t="s">
        <v>17068</v>
      </c>
    </row>
    <row r="6393" spans="1:2">
      <c r="A6393" t="s">
        <v>17074</v>
      </c>
      <c r="B6393" t="s">
        <v>17059</v>
      </c>
    </row>
    <row r="6394" spans="1:2">
      <c r="A6394" t="s">
        <v>17064</v>
      </c>
      <c r="B6394" t="s">
        <v>17151</v>
      </c>
    </row>
    <row r="6395" spans="1:2">
      <c r="A6395" t="s">
        <v>17313</v>
      </c>
      <c r="B6395" t="s">
        <v>17056</v>
      </c>
    </row>
    <row r="6396" spans="1:2">
      <c r="A6396" t="s">
        <v>17055</v>
      </c>
    </row>
    <row r="6397" spans="1:2">
      <c r="A6397" t="s">
        <v>17056</v>
      </c>
      <c r="B6397" t="s">
        <v>17153</v>
      </c>
    </row>
    <row r="6398" spans="1:2">
      <c r="B6398" t="s">
        <v>17093</v>
      </c>
    </row>
    <row r="6399" spans="1:2">
      <c r="A6399" t="s">
        <v>17158</v>
      </c>
      <c r="B6399" t="s">
        <v>31458</v>
      </c>
    </row>
    <row r="6400" spans="1:2">
      <c r="A6400" t="s">
        <v>17115</v>
      </c>
      <c r="B6400" t="s">
        <v>17064</v>
      </c>
    </row>
    <row r="6401" spans="1:2">
      <c r="A6401" t="s">
        <v>17055</v>
      </c>
      <c r="B6401" t="s">
        <v>17962</v>
      </c>
    </row>
    <row r="6402" spans="1:2">
      <c r="A6402" t="s">
        <v>17160</v>
      </c>
      <c r="B6402" t="s">
        <v>17064</v>
      </c>
    </row>
    <row r="6403" spans="1:2">
      <c r="A6403" t="s">
        <v>31459</v>
      </c>
      <c r="B6403" t="s">
        <v>17155</v>
      </c>
    </row>
    <row r="6404" spans="1:2">
      <c r="A6404" t="s">
        <v>17068</v>
      </c>
      <c r="B6404" t="s">
        <v>17068</v>
      </c>
    </row>
    <row r="6405" spans="1:2">
      <c r="A6405" t="s">
        <v>17093</v>
      </c>
      <c r="B6405" t="s">
        <v>17058</v>
      </c>
    </row>
    <row r="6406" spans="1:2">
      <c r="A6406" t="s">
        <v>17059</v>
      </c>
      <c r="B6406" t="s">
        <v>17064</v>
      </c>
    </row>
    <row r="6407" spans="1:2">
      <c r="A6407" t="s">
        <v>17076</v>
      </c>
      <c r="B6407" t="s">
        <v>17074</v>
      </c>
    </row>
    <row r="6408" spans="1:2">
      <c r="A6408" t="s">
        <v>17056</v>
      </c>
      <c r="B6408" t="s">
        <v>17064</v>
      </c>
    </row>
    <row r="6409" spans="1:2">
      <c r="B6409" t="s">
        <v>17313</v>
      </c>
    </row>
    <row r="6410" spans="1:2">
      <c r="A6410" t="s">
        <v>17163</v>
      </c>
      <c r="B6410" t="s">
        <v>17055</v>
      </c>
    </row>
    <row r="6411" spans="1:2">
      <c r="A6411" t="s">
        <v>17093</v>
      </c>
      <c r="B6411" t="s">
        <v>17056</v>
      </c>
    </row>
    <row r="6412" spans="1:2">
      <c r="A6412" t="s">
        <v>17095</v>
      </c>
    </row>
    <row r="6413" spans="1:2">
      <c r="A6413" t="s">
        <v>17068</v>
      </c>
      <c r="B6413" t="s">
        <v>17158</v>
      </c>
    </row>
    <row r="6414" spans="1:2">
      <c r="A6414" t="s">
        <v>17070</v>
      </c>
      <c r="B6414" t="s">
        <v>17115</v>
      </c>
    </row>
    <row r="6415" spans="1:2">
      <c r="A6415" t="s">
        <v>17164</v>
      </c>
      <c r="B6415" t="s">
        <v>17055</v>
      </c>
    </row>
    <row r="6416" spans="1:2">
      <c r="A6416" t="s">
        <v>17055</v>
      </c>
      <c r="B6416" t="s">
        <v>17160</v>
      </c>
    </row>
    <row r="6417" spans="1:2">
      <c r="A6417" t="s">
        <v>17067</v>
      </c>
      <c r="B6417" t="s">
        <v>31459</v>
      </c>
    </row>
    <row r="6418" spans="1:2">
      <c r="A6418" t="s">
        <v>17068</v>
      </c>
      <c r="B6418" t="s">
        <v>17068</v>
      </c>
    </row>
    <row r="6419" spans="1:2">
      <c r="A6419" t="s">
        <v>17069</v>
      </c>
      <c r="B6419" t="s">
        <v>17093</v>
      </c>
    </row>
    <row r="6420" spans="1:2">
      <c r="A6420" t="s">
        <v>17071</v>
      </c>
      <c r="B6420" t="s">
        <v>17059</v>
      </c>
    </row>
    <row r="6421" spans="1:2">
      <c r="A6421" t="s">
        <v>17056</v>
      </c>
      <c r="B6421" t="s">
        <v>17076</v>
      </c>
    </row>
    <row r="6422" spans="1:2">
      <c r="B6422" t="s">
        <v>17056</v>
      </c>
    </row>
    <row r="6423" spans="1:2">
      <c r="A6423" t="s">
        <v>17165</v>
      </c>
    </row>
    <row r="6424" spans="1:2">
      <c r="A6424" t="s">
        <v>17166</v>
      </c>
      <c r="B6424" t="s">
        <v>17163</v>
      </c>
    </row>
    <row r="6425" spans="1:2">
      <c r="A6425" t="s">
        <v>17167</v>
      </c>
      <c r="B6425" t="s">
        <v>17093</v>
      </c>
    </row>
    <row r="6426" spans="1:2">
      <c r="A6426" t="s">
        <v>17168</v>
      </c>
      <c r="B6426" t="s">
        <v>17095</v>
      </c>
    </row>
    <row r="6427" spans="1:2">
      <c r="A6427" t="s">
        <v>17073</v>
      </c>
      <c r="B6427" t="s">
        <v>17068</v>
      </c>
    </row>
    <row r="6428" spans="1:2">
      <c r="A6428" t="s">
        <v>17068</v>
      </c>
      <c r="B6428" t="s">
        <v>17070</v>
      </c>
    </row>
    <row r="6429" spans="1:2">
      <c r="A6429" t="s">
        <v>17058</v>
      </c>
      <c r="B6429" t="s">
        <v>17164</v>
      </c>
    </row>
    <row r="6430" spans="1:2">
      <c r="A6430" t="s">
        <v>17169</v>
      </c>
      <c r="B6430" t="s">
        <v>17055</v>
      </c>
    </row>
    <row r="6431" spans="1:2">
      <c r="A6431" t="s">
        <v>17064</v>
      </c>
      <c r="B6431" t="s">
        <v>17067</v>
      </c>
    </row>
    <row r="6432" spans="1:2">
      <c r="A6432" t="s">
        <v>17074</v>
      </c>
      <c r="B6432" t="s">
        <v>17068</v>
      </c>
    </row>
    <row r="6433" spans="1:2">
      <c r="A6433" t="s">
        <v>17169</v>
      </c>
      <c r="B6433" t="s">
        <v>17069</v>
      </c>
    </row>
    <row r="6434" spans="1:2">
      <c r="A6434" t="s">
        <v>17064</v>
      </c>
      <c r="B6434" t="s">
        <v>17071</v>
      </c>
    </row>
    <row r="6435" spans="1:2">
      <c r="A6435" t="s">
        <v>17962</v>
      </c>
      <c r="B6435" t="s">
        <v>17056</v>
      </c>
    </row>
    <row r="6436" spans="1:2">
      <c r="A6436" t="s">
        <v>17169</v>
      </c>
    </row>
    <row r="6437" spans="1:2">
      <c r="A6437" t="s">
        <v>17055</v>
      </c>
      <c r="B6437" t="s">
        <v>17165</v>
      </c>
    </row>
    <row r="6438" spans="1:2">
      <c r="A6438" t="s">
        <v>17056</v>
      </c>
      <c r="B6438" t="s">
        <v>17166</v>
      </c>
    </row>
    <row r="6439" spans="1:2">
      <c r="B6439" t="s">
        <v>17167</v>
      </c>
    </row>
    <row r="6440" spans="1:2">
      <c r="A6440" t="s">
        <v>17171</v>
      </c>
      <c r="B6440" t="s">
        <v>17168</v>
      </c>
    </row>
    <row r="6441" spans="1:2">
      <c r="A6441" t="s">
        <v>31460</v>
      </c>
      <c r="B6441" t="s">
        <v>17073</v>
      </c>
    </row>
    <row r="6442" spans="1:2">
      <c r="A6442" t="s">
        <v>17055</v>
      </c>
      <c r="B6442" t="s">
        <v>17068</v>
      </c>
    </row>
    <row r="6443" spans="1:2">
      <c r="A6443" t="s">
        <v>17069</v>
      </c>
      <c r="B6443" t="s">
        <v>17058</v>
      </c>
    </row>
    <row r="6444" spans="1:2">
      <c r="A6444" t="s">
        <v>31461</v>
      </c>
      <c r="B6444" t="s">
        <v>17169</v>
      </c>
    </row>
    <row r="6445" spans="1:2">
      <c r="A6445" t="s">
        <v>17056</v>
      </c>
      <c r="B6445" t="s">
        <v>17064</v>
      </c>
    </row>
    <row r="6446" spans="1:2">
      <c r="B6446" t="s">
        <v>17074</v>
      </c>
    </row>
    <row r="6447" spans="1:2">
      <c r="A6447" t="s">
        <v>17174</v>
      </c>
      <c r="B6447" t="s">
        <v>17169</v>
      </c>
    </row>
    <row r="6448" spans="1:2">
      <c r="A6448" t="s">
        <v>18727</v>
      </c>
      <c r="B6448" t="s">
        <v>17064</v>
      </c>
    </row>
    <row r="6449" spans="1:2">
      <c r="A6449" t="s">
        <v>18727</v>
      </c>
      <c r="B6449" t="s">
        <v>17962</v>
      </c>
    </row>
    <row r="6450" spans="1:2">
      <c r="A6450" t="s">
        <v>18728</v>
      </c>
      <c r="B6450" t="s">
        <v>17169</v>
      </c>
    </row>
    <row r="6451" spans="1:2">
      <c r="A6451" t="s">
        <v>17064</v>
      </c>
      <c r="B6451" t="s">
        <v>17055</v>
      </c>
    </row>
    <row r="6452" spans="1:2">
      <c r="A6452" t="s">
        <v>17055</v>
      </c>
      <c r="B6452" t="s">
        <v>17056</v>
      </c>
    </row>
    <row r="6453" spans="1:2">
      <c r="A6453" t="s">
        <v>17067</v>
      </c>
    </row>
    <row r="6454" spans="1:2">
      <c r="A6454" t="s">
        <v>17177</v>
      </c>
      <c r="B6454" t="s">
        <v>17171</v>
      </c>
    </row>
    <row r="6455" spans="1:2">
      <c r="A6455" t="s">
        <v>17068</v>
      </c>
      <c r="B6455" t="s">
        <v>31460</v>
      </c>
    </row>
    <row r="6456" spans="1:2">
      <c r="A6456" t="s">
        <v>17077</v>
      </c>
      <c r="B6456" t="s">
        <v>17055</v>
      </c>
    </row>
    <row r="6457" spans="1:2">
      <c r="A6457" t="s">
        <v>17144</v>
      </c>
      <c r="B6457" t="s">
        <v>17069</v>
      </c>
    </row>
    <row r="6458" spans="1:2">
      <c r="A6458" t="s">
        <v>18729</v>
      </c>
      <c r="B6458" t="s">
        <v>31461</v>
      </c>
    </row>
    <row r="6459" spans="1:2">
      <c r="A6459" t="s">
        <v>17056</v>
      </c>
      <c r="B6459" t="s">
        <v>17056</v>
      </c>
    </row>
    <row r="6461" spans="1:2">
      <c r="A6461" t="s">
        <v>17179</v>
      </c>
      <c r="B6461" t="s">
        <v>31788</v>
      </c>
    </row>
    <row r="6462" spans="1:2">
      <c r="A6462" t="s">
        <v>31462</v>
      </c>
      <c r="B6462" t="s">
        <v>31494</v>
      </c>
    </row>
    <row r="6463" spans="1:2">
      <c r="A6463" t="s">
        <v>17064</v>
      </c>
      <c r="B6463" t="s">
        <v>31494</v>
      </c>
    </row>
    <row r="6464" spans="1:2">
      <c r="A6464" t="s">
        <v>31462</v>
      </c>
      <c r="B6464" t="s">
        <v>17068</v>
      </c>
    </row>
    <row r="6465" spans="1:2">
      <c r="A6465" t="s">
        <v>17064</v>
      </c>
      <c r="B6465" t="s">
        <v>18727</v>
      </c>
    </row>
    <row r="6466" spans="1:2">
      <c r="A6466" t="s">
        <v>31462</v>
      </c>
      <c r="B6466" t="s">
        <v>18728</v>
      </c>
    </row>
    <row r="6467" spans="1:2">
      <c r="A6467" t="s">
        <v>17064</v>
      </c>
      <c r="B6467" t="s">
        <v>17064</v>
      </c>
    </row>
    <row r="6468" spans="1:2">
      <c r="A6468" t="s">
        <v>31462</v>
      </c>
      <c r="B6468" t="s">
        <v>17055</v>
      </c>
    </row>
    <row r="6469" spans="1:2">
      <c r="A6469" t="s">
        <v>17064</v>
      </c>
      <c r="B6469" t="s">
        <v>17067</v>
      </c>
    </row>
    <row r="6470" spans="1:2">
      <c r="A6470" t="s">
        <v>31463</v>
      </c>
      <c r="B6470" t="s">
        <v>17177</v>
      </c>
    </row>
    <row r="6471" spans="1:2">
      <c r="A6471" t="s">
        <v>17070</v>
      </c>
      <c r="B6471" t="s">
        <v>17068</v>
      </c>
    </row>
    <row r="6472" spans="1:2">
      <c r="A6472" t="s">
        <v>17076</v>
      </c>
      <c r="B6472" t="s">
        <v>17077</v>
      </c>
    </row>
    <row r="6473" spans="1:2">
      <c r="A6473" t="s">
        <v>17055</v>
      </c>
      <c r="B6473" t="s">
        <v>17144</v>
      </c>
    </row>
    <row r="6474" spans="1:2">
      <c r="A6474" t="s">
        <v>17067</v>
      </c>
      <c r="B6474" t="s">
        <v>18729</v>
      </c>
    </row>
    <row r="6475" spans="1:2">
      <c r="A6475" t="s">
        <v>17068</v>
      </c>
      <c r="B6475" t="s">
        <v>17056</v>
      </c>
    </row>
    <row r="6476" spans="1:2">
      <c r="A6476" t="s">
        <v>17059</v>
      </c>
    </row>
    <row r="6477" spans="1:2">
      <c r="A6477" t="s">
        <v>17144</v>
      </c>
      <c r="B6477" t="s">
        <v>31789</v>
      </c>
    </row>
    <row r="6478" spans="1:2">
      <c r="A6478" t="s">
        <v>17183</v>
      </c>
      <c r="B6478" t="s">
        <v>31790</v>
      </c>
    </row>
    <row r="6479" spans="1:2">
      <c r="A6479" t="s">
        <v>17056</v>
      </c>
      <c r="B6479" t="s">
        <v>17058</v>
      </c>
    </row>
    <row r="6480" spans="1:2">
      <c r="B6480" t="s">
        <v>17058</v>
      </c>
    </row>
    <row r="6481" spans="1:2">
      <c r="A6481" t="s">
        <v>17184</v>
      </c>
      <c r="B6481" t="s">
        <v>17064</v>
      </c>
    </row>
    <row r="6482" spans="1:2">
      <c r="A6482" t="s">
        <v>17156</v>
      </c>
      <c r="B6482" t="s">
        <v>31462</v>
      </c>
    </row>
    <row r="6483" spans="1:2">
      <c r="A6483" t="s">
        <v>17064</v>
      </c>
      <c r="B6483" t="s">
        <v>17064</v>
      </c>
    </row>
    <row r="6484" spans="1:2">
      <c r="A6484" t="s">
        <v>31464</v>
      </c>
      <c r="B6484" t="s">
        <v>31462</v>
      </c>
    </row>
    <row r="6485" spans="1:2">
      <c r="A6485" t="s">
        <v>17064</v>
      </c>
      <c r="B6485" t="s">
        <v>17064</v>
      </c>
    </row>
    <row r="6486" spans="1:2">
      <c r="A6486" t="s">
        <v>17187</v>
      </c>
      <c r="B6486" t="s">
        <v>31462</v>
      </c>
    </row>
    <row r="6487" spans="1:2">
      <c r="A6487" t="s">
        <v>17064</v>
      </c>
      <c r="B6487" t="s">
        <v>17064</v>
      </c>
    </row>
    <row r="6488" spans="1:2">
      <c r="A6488" t="s">
        <v>31465</v>
      </c>
      <c r="B6488" t="s">
        <v>31463</v>
      </c>
    </row>
    <row r="6489" spans="1:2">
      <c r="A6489" t="s">
        <v>17064</v>
      </c>
      <c r="B6489" t="s">
        <v>17070</v>
      </c>
    </row>
    <row r="6490" spans="1:2">
      <c r="A6490" t="s">
        <v>17084</v>
      </c>
      <c r="B6490" t="s">
        <v>17076</v>
      </c>
    </row>
    <row r="6491" spans="1:2">
      <c r="A6491" t="s">
        <v>17073</v>
      </c>
      <c r="B6491" t="s">
        <v>17055</v>
      </c>
    </row>
    <row r="6492" spans="1:2">
      <c r="A6492" t="s">
        <v>17073</v>
      </c>
      <c r="B6492" t="s">
        <v>17067</v>
      </c>
    </row>
    <row r="6493" spans="1:2">
      <c r="A6493" t="s">
        <v>17073</v>
      </c>
      <c r="B6493" t="s">
        <v>17068</v>
      </c>
    </row>
    <row r="6494" spans="1:2">
      <c r="A6494" t="s">
        <v>17055</v>
      </c>
      <c r="B6494" t="s">
        <v>17059</v>
      </c>
    </row>
    <row r="6495" spans="1:2">
      <c r="A6495" t="s">
        <v>17056</v>
      </c>
      <c r="B6495" t="s">
        <v>17144</v>
      </c>
    </row>
    <row r="6496" spans="1:2">
      <c r="B6496" t="s">
        <v>17183</v>
      </c>
    </row>
    <row r="6497" spans="1:2">
      <c r="A6497" t="s">
        <v>17190</v>
      </c>
      <c r="B6497" t="s">
        <v>17056</v>
      </c>
    </row>
    <row r="6498" spans="1:2">
      <c r="A6498" t="s">
        <v>17073</v>
      </c>
    </row>
    <row r="6499" spans="1:2">
      <c r="A6499" t="s">
        <v>17064</v>
      </c>
      <c r="B6499" t="s">
        <v>31791</v>
      </c>
    </row>
    <row r="6500" spans="1:2">
      <c r="A6500" t="s">
        <v>31464</v>
      </c>
      <c r="B6500" t="s">
        <v>17058</v>
      </c>
    </row>
    <row r="6501" spans="1:2">
      <c r="A6501" t="s">
        <v>17064</v>
      </c>
      <c r="B6501" t="s">
        <v>17058</v>
      </c>
    </row>
    <row r="6502" spans="1:2">
      <c r="A6502" t="s">
        <v>17074</v>
      </c>
      <c r="B6502" t="s">
        <v>18936</v>
      </c>
    </row>
    <row r="6503" spans="1:2">
      <c r="A6503" t="s">
        <v>17055</v>
      </c>
      <c r="B6503" t="s">
        <v>17064</v>
      </c>
    </row>
    <row r="6504" spans="1:2">
      <c r="A6504" t="s">
        <v>17056</v>
      </c>
      <c r="B6504" t="s">
        <v>31464</v>
      </c>
    </row>
    <row r="6505" spans="1:2">
      <c r="B6505" t="s">
        <v>17064</v>
      </c>
    </row>
    <row r="6506" spans="1:2">
      <c r="A6506" t="s">
        <v>17192</v>
      </c>
      <c r="B6506" t="s">
        <v>17187</v>
      </c>
    </row>
    <row r="6507" spans="1:2">
      <c r="A6507" t="s">
        <v>17074</v>
      </c>
      <c r="B6507" t="s">
        <v>17064</v>
      </c>
    </row>
    <row r="6508" spans="1:2">
      <c r="A6508" t="s">
        <v>17064</v>
      </c>
      <c r="B6508" t="s">
        <v>31465</v>
      </c>
    </row>
    <row r="6509" spans="1:2">
      <c r="A6509" t="s">
        <v>17073</v>
      </c>
      <c r="B6509" t="s">
        <v>17064</v>
      </c>
    </row>
    <row r="6510" spans="1:2">
      <c r="A6510" t="s">
        <v>17055</v>
      </c>
      <c r="B6510" t="s">
        <v>17084</v>
      </c>
    </row>
    <row r="6511" spans="1:2">
      <c r="A6511" t="s">
        <v>17056</v>
      </c>
      <c r="B6511" t="s">
        <v>17073</v>
      </c>
    </row>
    <row r="6512" spans="1:2">
      <c r="B6512" t="s">
        <v>17073</v>
      </c>
    </row>
    <row r="6513" spans="1:2">
      <c r="A6513" t="s">
        <v>17193</v>
      </c>
      <c r="B6513" t="s">
        <v>17073</v>
      </c>
    </row>
    <row r="6514" spans="1:2">
      <c r="A6514" t="s">
        <v>17058</v>
      </c>
      <c r="B6514" t="s">
        <v>17055</v>
      </c>
    </row>
    <row r="6515" spans="1:2">
      <c r="A6515" t="s">
        <v>17055</v>
      </c>
      <c r="B6515" t="s">
        <v>17056</v>
      </c>
    </row>
    <row r="6516" spans="1:2">
      <c r="A6516" t="s">
        <v>17067</v>
      </c>
    </row>
    <row r="6517" spans="1:2">
      <c r="A6517" t="s">
        <v>17068</v>
      </c>
      <c r="B6517" t="s">
        <v>31792</v>
      </c>
    </row>
    <row r="6518" spans="1:2">
      <c r="A6518" t="s">
        <v>17069</v>
      </c>
      <c r="B6518" t="s">
        <v>17058</v>
      </c>
    </row>
    <row r="6519" spans="1:2">
      <c r="A6519" t="s">
        <v>17194</v>
      </c>
      <c r="B6519" t="s">
        <v>17058</v>
      </c>
    </row>
    <row r="6520" spans="1:2">
      <c r="A6520" t="s">
        <v>17068</v>
      </c>
      <c r="B6520" t="s">
        <v>17068</v>
      </c>
    </row>
    <row r="6521" spans="1:2">
      <c r="A6521" t="s">
        <v>17059</v>
      </c>
      <c r="B6521" t="s">
        <v>17064</v>
      </c>
    </row>
    <row r="6522" spans="1:2">
      <c r="A6522" t="s">
        <v>17071</v>
      </c>
      <c r="B6522" t="s">
        <v>31464</v>
      </c>
    </row>
    <row r="6523" spans="1:2">
      <c r="A6523" t="s">
        <v>17056</v>
      </c>
      <c r="B6523" t="s">
        <v>17064</v>
      </c>
    </row>
    <row r="6524" spans="1:2">
      <c r="B6524" t="s">
        <v>17074</v>
      </c>
    </row>
    <row r="6525" spans="1:2">
      <c r="A6525" t="s">
        <v>17195</v>
      </c>
      <c r="B6525" t="s">
        <v>17055</v>
      </c>
    </row>
    <row r="6526" spans="1:2">
      <c r="A6526" t="s">
        <v>17093</v>
      </c>
      <c r="B6526" t="s">
        <v>17056</v>
      </c>
    </row>
    <row r="6527" spans="1:2">
      <c r="A6527" t="s">
        <v>18731</v>
      </c>
    </row>
    <row r="6528" spans="1:2">
      <c r="A6528" t="s">
        <v>17068</v>
      </c>
      <c r="B6528" t="s">
        <v>17192</v>
      </c>
    </row>
    <row r="6529" spans="1:2">
      <c r="A6529" t="s">
        <v>17197</v>
      </c>
      <c r="B6529" t="s">
        <v>17074</v>
      </c>
    </row>
    <row r="6530" spans="1:2">
      <c r="A6530" t="s">
        <v>17064</v>
      </c>
      <c r="B6530" t="s">
        <v>17064</v>
      </c>
    </row>
    <row r="6531" spans="1:2">
      <c r="A6531" t="s">
        <v>17073</v>
      </c>
      <c r="B6531" t="s">
        <v>17073</v>
      </c>
    </row>
    <row r="6532" spans="1:2">
      <c r="A6532" t="s">
        <v>17055</v>
      </c>
      <c r="B6532" t="s">
        <v>17055</v>
      </c>
    </row>
    <row r="6533" spans="1:2">
      <c r="A6533" t="s">
        <v>17056</v>
      </c>
      <c r="B6533" t="s">
        <v>17056</v>
      </c>
    </row>
    <row r="6535" spans="1:2">
      <c r="A6535" t="s">
        <v>17198</v>
      </c>
      <c r="B6535" t="s">
        <v>17193</v>
      </c>
    </row>
    <row r="6536" spans="1:2">
      <c r="A6536" t="s">
        <v>17073</v>
      </c>
      <c r="B6536" t="s">
        <v>17058</v>
      </c>
    </row>
    <row r="6537" spans="1:2">
      <c r="A6537" t="s">
        <v>17064</v>
      </c>
      <c r="B6537" t="s">
        <v>17055</v>
      </c>
    </row>
    <row r="6538" spans="1:2">
      <c r="A6538" t="s">
        <v>31466</v>
      </c>
      <c r="B6538" t="s">
        <v>17067</v>
      </c>
    </row>
    <row r="6539" spans="1:2">
      <c r="A6539" t="s">
        <v>17064</v>
      </c>
      <c r="B6539" t="s">
        <v>17068</v>
      </c>
    </row>
    <row r="6540" spans="1:2">
      <c r="A6540" t="s">
        <v>17073</v>
      </c>
      <c r="B6540" t="s">
        <v>17069</v>
      </c>
    </row>
    <row r="6541" spans="1:2">
      <c r="A6541" t="s">
        <v>17055</v>
      </c>
      <c r="B6541" t="s">
        <v>17194</v>
      </c>
    </row>
    <row r="6542" spans="1:2">
      <c r="A6542" t="s">
        <v>17067</v>
      </c>
      <c r="B6542" t="s">
        <v>17068</v>
      </c>
    </row>
    <row r="6543" spans="1:2">
      <c r="A6543" t="s">
        <v>17068</v>
      </c>
      <c r="B6543" t="s">
        <v>17059</v>
      </c>
    </row>
    <row r="6544" spans="1:2">
      <c r="A6544" t="s">
        <v>17077</v>
      </c>
      <c r="B6544" t="s">
        <v>17071</v>
      </c>
    </row>
    <row r="6545" spans="1:2">
      <c r="A6545" t="s">
        <v>17200</v>
      </c>
      <c r="B6545" t="s">
        <v>17056</v>
      </c>
    </row>
    <row r="6546" spans="1:2">
      <c r="A6546" t="s">
        <v>17056</v>
      </c>
    </row>
    <row r="6547" spans="1:2">
      <c r="B6547" t="s">
        <v>17195</v>
      </c>
    </row>
    <row r="6548" spans="1:2">
      <c r="A6548" t="s">
        <v>17201</v>
      </c>
      <c r="B6548" t="s">
        <v>17093</v>
      </c>
    </row>
    <row r="6549" spans="1:2">
      <c r="A6549" t="s">
        <v>17058</v>
      </c>
      <c r="B6549" t="s">
        <v>18731</v>
      </c>
    </row>
    <row r="6550" spans="1:2">
      <c r="A6550" t="s">
        <v>17064</v>
      </c>
      <c r="B6550" t="s">
        <v>17068</v>
      </c>
    </row>
    <row r="6551" spans="1:2">
      <c r="A6551" t="s">
        <v>17058</v>
      </c>
      <c r="B6551" t="s">
        <v>17197</v>
      </c>
    </row>
    <row r="6552" spans="1:2">
      <c r="A6552" t="s">
        <v>17064</v>
      </c>
      <c r="B6552" t="s">
        <v>17064</v>
      </c>
    </row>
    <row r="6553" spans="1:2">
      <c r="A6553" t="s">
        <v>17202</v>
      </c>
      <c r="B6553" t="s">
        <v>17073</v>
      </c>
    </row>
    <row r="6554" spans="1:2">
      <c r="A6554" t="s">
        <v>17055</v>
      </c>
      <c r="B6554" t="s">
        <v>17055</v>
      </c>
    </row>
    <row r="6555" spans="1:2">
      <c r="A6555" t="s">
        <v>17093</v>
      </c>
      <c r="B6555" t="s">
        <v>17056</v>
      </c>
    </row>
    <row r="6556" spans="1:2">
      <c r="A6556" t="s">
        <v>17059</v>
      </c>
    </row>
    <row r="6557" spans="1:2">
      <c r="A6557" t="s">
        <v>17071</v>
      </c>
      <c r="B6557" t="s">
        <v>31793</v>
      </c>
    </row>
    <row r="6558" spans="1:2">
      <c r="A6558" t="s">
        <v>17056</v>
      </c>
      <c r="B6558" t="s">
        <v>17058</v>
      </c>
    </row>
    <row r="6559" spans="1:2">
      <c r="B6559" t="s">
        <v>17058</v>
      </c>
    </row>
    <row r="6560" spans="1:2">
      <c r="A6560" t="s">
        <v>17203</v>
      </c>
      <c r="B6560" t="s">
        <v>17068</v>
      </c>
    </row>
    <row r="6561" spans="1:2">
      <c r="A6561" t="s">
        <v>18732</v>
      </c>
      <c r="B6561" t="s">
        <v>17064</v>
      </c>
    </row>
    <row r="6562" spans="1:2">
      <c r="A6562" t="s">
        <v>17064</v>
      </c>
      <c r="B6562" t="s">
        <v>31466</v>
      </c>
    </row>
    <row r="6563" spans="1:2">
      <c r="A6563" t="s">
        <v>18733</v>
      </c>
      <c r="B6563" t="s">
        <v>17064</v>
      </c>
    </row>
    <row r="6564" spans="1:2">
      <c r="A6564" t="s">
        <v>17064</v>
      </c>
      <c r="B6564" t="s">
        <v>17073</v>
      </c>
    </row>
    <row r="6565" spans="1:2">
      <c r="A6565" t="s">
        <v>18734</v>
      </c>
      <c r="B6565" t="s">
        <v>17055</v>
      </c>
    </row>
    <row r="6566" spans="1:2">
      <c r="A6566" t="s">
        <v>17055</v>
      </c>
      <c r="B6566" t="s">
        <v>17067</v>
      </c>
    </row>
    <row r="6567" spans="1:2">
      <c r="A6567" t="s">
        <v>17056</v>
      </c>
      <c r="B6567" t="s">
        <v>17068</v>
      </c>
    </row>
    <row r="6568" spans="1:2">
      <c r="B6568" t="s">
        <v>17077</v>
      </c>
    </row>
    <row r="6569" spans="1:2">
      <c r="A6569" t="s">
        <v>17207</v>
      </c>
      <c r="B6569" t="s">
        <v>17200</v>
      </c>
    </row>
    <row r="6570" spans="1:2">
      <c r="A6570" t="s">
        <v>17073</v>
      </c>
      <c r="B6570" t="s">
        <v>17056</v>
      </c>
    </row>
    <row r="6571" spans="1:2">
      <c r="A6571" t="s">
        <v>17064</v>
      </c>
    </row>
    <row r="6572" spans="1:2">
      <c r="A6572" t="s">
        <v>17074</v>
      </c>
      <c r="B6572" t="s">
        <v>17201</v>
      </c>
    </row>
    <row r="6573" spans="1:2">
      <c r="A6573" t="s">
        <v>17055</v>
      </c>
      <c r="B6573" t="s">
        <v>17058</v>
      </c>
    </row>
    <row r="6574" spans="1:2">
      <c r="A6574" t="s">
        <v>17056</v>
      </c>
      <c r="B6574" t="s">
        <v>17064</v>
      </c>
    </row>
    <row r="6575" spans="1:2">
      <c r="B6575" t="s">
        <v>17058</v>
      </c>
    </row>
    <row r="6576" spans="1:2">
      <c r="A6576" t="s">
        <v>17208</v>
      </c>
      <c r="B6576" t="s">
        <v>17064</v>
      </c>
    </row>
    <row r="6577" spans="1:2">
      <c r="A6577" t="s">
        <v>17074</v>
      </c>
      <c r="B6577" t="s">
        <v>17202</v>
      </c>
    </row>
    <row r="6578" spans="1:2">
      <c r="A6578" t="s">
        <v>17064</v>
      </c>
      <c r="B6578" t="s">
        <v>17055</v>
      </c>
    </row>
    <row r="6579" spans="1:2">
      <c r="A6579" t="s">
        <v>17073</v>
      </c>
      <c r="B6579" t="s">
        <v>17093</v>
      </c>
    </row>
    <row r="6580" spans="1:2">
      <c r="A6580" t="s">
        <v>17055</v>
      </c>
      <c r="B6580" t="s">
        <v>17059</v>
      </c>
    </row>
    <row r="6581" spans="1:2">
      <c r="A6581" t="s">
        <v>17056</v>
      </c>
      <c r="B6581" t="s">
        <v>17071</v>
      </c>
    </row>
    <row r="6582" spans="1:2">
      <c r="B6582" t="s">
        <v>17056</v>
      </c>
    </row>
    <row r="6583" spans="1:2">
      <c r="A6583" t="s">
        <v>17209</v>
      </c>
    </row>
    <row r="6584" spans="1:2">
      <c r="A6584" t="s">
        <v>17058</v>
      </c>
      <c r="B6584" t="s">
        <v>17203</v>
      </c>
    </row>
    <row r="6585" spans="1:2">
      <c r="A6585" t="s">
        <v>17064</v>
      </c>
      <c r="B6585" t="s">
        <v>18732</v>
      </c>
    </row>
    <row r="6586" spans="1:2">
      <c r="A6586" t="s">
        <v>17074</v>
      </c>
      <c r="B6586" t="s">
        <v>17064</v>
      </c>
    </row>
    <row r="6587" spans="1:2">
      <c r="A6587" t="s">
        <v>17064</v>
      </c>
      <c r="B6587" t="s">
        <v>18733</v>
      </c>
    </row>
    <row r="6588" spans="1:2">
      <c r="A6588" t="s">
        <v>31467</v>
      </c>
      <c r="B6588" t="s">
        <v>17064</v>
      </c>
    </row>
    <row r="6589" spans="1:2">
      <c r="A6589" t="s">
        <v>17055</v>
      </c>
      <c r="B6589" t="s">
        <v>18734</v>
      </c>
    </row>
    <row r="6590" spans="1:2">
      <c r="A6590" t="s">
        <v>17056</v>
      </c>
      <c r="B6590" t="s">
        <v>17055</v>
      </c>
    </row>
    <row r="6591" spans="1:2">
      <c r="B6591" t="s">
        <v>17056</v>
      </c>
    </row>
    <row r="6592" spans="1:2">
      <c r="A6592" t="s">
        <v>17211</v>
      </c>
    </row>
    <row r="6593" spans="1:2">
      <c r="A6593" t="s">
        <v>17073</v>
      </c>
      <c r="B6593" t="s">
        <v>17207</v>
      </c>
    </row>
    <row r="6594" spans="1:2">
      <c r="A6594" t="s">
        <v>17055</v>
      </c>
      <c r="B6594" t="s">
        <v>17073</v>
      </c>
    </row>
    <row r="6595" spans="1:2">
      <c r="A6595" t="s">
        <v>17067</v>
      </c>
      <c r="B6595" t="s">
        <v>17064</v>
      </c>
    </row>
    <row r="6596" spans="1:2">
      <c r="A6596" t="s">
        <v>17068</v>
      </c>
      <c r="B6596" t="s">
        <v>17074</v>
      </c>
    </row>
    <row r="6597" spans="1:2">
      <c r="A6597" t="s">
        <v>17069</v>
      </c>
      <c r="B6597" t="s">
        <v>17055</v>
      </c>
    </row>
    <row r="6598" spans="1:2">
      <c r="A6598" t="s">
        <v>17071</v>
      </c>
      <c r="B6598" t="s">
        <v>17056</v>
      </c>
    </row>
    <row r="6599" spans="1:2">
      <c r="A6599" t="s">
        <v>17056</v>
      </c>
    </row>
    <row r="6600" spans="1:2">
      <c r="B6600" t="s">
        <v>17208</v>
      </c>
    </row>
    <row r="6601" spans="1:2">
      <c r="A6601" t="s">
        <v>17212</v>
      </c>
      <c r="B6601" t="s">
        <v>17074</v>
      </c>
    </row>
    <row r="6602" spans="1:2">
      <c r="A6602" t="s">
        <v>17074</v>
      </c>
      <c r="B6602" t="s">
        <v>17064</v>
      </c>
    </row>
    <row r="6603" spans="1:2">
      <c r="A6603" t="s">
        <v>17064</v>
      </c>
      <c r="B6603" t="s">
        <v>17073</v>
      </c>
    </row>
    <row r="6604" spans="1:2">
      <c r="A6604" t="s">
        <v>17073</v>
      </c>
      <c r="B6604" t="s">
        <v>17055</v>
      </c>
    </row>
    <row r="6605" spans="1:2">
      <c r="A6605" t="s">
        <v>17064</v>
      </c>
      <c r="B6605" t="s">
        <v>17056</v>
      </c>
    </row>
    <row r="6606" spans="1:2">
      <c r="A6606" t="s">
        <v>17073</v>
      </c>
    </row>
    <row r="6607" spans="1:2">
      <c r="A6607" t="s">
        <v>17055</v>
      </c>
      <c r="B6607" t="s">
        <v>17209</v>
      </c>
    </row>
    <row r="6608" spans="1:2">
      <c r="A6608" t="s">
        <v>17056</v>
      </c>
      <c r="B6608" t="s">
        <v>17058</v>
      </c>
    </row>
    <row r="6609" spans="1:2">
      <c r="B6609" t="s">
        <v>17064</v>
      </c>
    </row>
    <row r="6610" spans="1:2">
      <c r="A6610" t="s">
        <v>17213</v>
      </c>
      <c r="B6610" t="s">
        <v>17074</v>
      </c>
    </row>
    <row r="6611" spans="1:2">
      <c r="A6611" t="s">
        <v>17214</v>
      </c>
      <c r="B6611" t="s">
        <v>17064</v>
      </c>
    </row>
    <row r="6612" spans="1:2">
      <c r="A6612" t="s">
        <v>17064</v>
      </c>
      <c r="B6612" t="s">
        <v>31467</v>
      </c>
    </row>
    <row r="6613" spans="1:2">
      <c r="A6613" t="s">
        <v>17074</v>
      </c>
      <c r="B6613" t="s">
        <v>17055</v>
      </c>
    </row>
    <row r="6614" spans="1:2">
      <c r="A6614" t="s">
        <v>17055</v>
      </c>
      <c r="B6614" t="s">
        <v>17056</v>
      </c>
    </row>
    <row r="6615" spans="1:2">
      <c r="A6615" t="s">
        <v>17056</v>
      </c>
    </row>
    <row r="6616" spans="1:2">
      <c r="B6616" t="s">
        <v>17211</v>
      </c>
    </row>
    <row r="6617" spans="1:2">
      <c r="A6617" t="s">
        <v>17215</v>
      </c>
      <c r="B6617" t="s">
        <v>17073</v>
      </c>
    </row>
    <row r="6618" spans="1:2">
      <c r="A6618" t="s">
        <v>17073</v>
      </c>
      <c r="B6618" t="s">
        <v>17055</v>
      </c>
    </row>
    <row r="6619" spans="1:2">
      <c r="A6619" t="s">
        <v>17064</v>
      </c>
      <c r="B6619" t="s">
        <v>17067</v>
      </c>
    </row>
    <row r="6620" spans="1:2">
      <c r="A6620" t="s">
        <v>17074</v>
      </c>
      <c r="B6620" t="s">
        <v>17068</v>
      </c>
    </row>
    <row r="6621" spans="1:2">
      <c r="A6621" t="s">
        <v>17055</v>
      </c>
      <c r="B6621" t="s">
        <v>17069</v>
      </c>
    </row>
    <row r="6622" spans="1:2">
      <c r="A6622" t="s">
        <v>17067</v>
      </c>
      <c r="B6622" t="s">
        <v>17071</v>
      </c>
    </row>
    <row r="6623" spans="1:2">
      <c r="A6623" t="s">
        <v>17068</v>
      </c>
      <c r="B6623" t="s">
        <v>17056</v>
      </c>
    </row>
    <row r="6624" spans="1:2">
      <c r="A6624" t="s">
        <v>17093</v>
      </c>
    </row>
    <row r="6625" spans="1:2">
      <c r="A6625" t="s">
        <v>17059</v>
      </c>
      <c r="B6625" t="s">
        <v>17212</v>
      </c>
    </row>
    <row r="6626" spans="1:2">
      <c r="A6626" t="s">
        <v>31468</v>
      </c>
      <c r="B6626" t="s">
        <v>17074</v>
      </c>
    </row>
    <row r="6627" spans="1:2">
      <c r="A6627" t="s">
        <v>17056</v>
      </c>
      <c r="B6627" t="s">
        <v>17064</v>
      </c>
    </row>
    <row r="6628" spans="1:2">
      <c r="B6628" t="s">
        <v>17073</v>
      </c>
    </row>
    <row r="6629" spans="1:2">
      <c r="A6629" t="s">
        <v>17217</v>
      </c>
      <c r="B6629" t="s">
        <v>17064</v>
      </c>
    </row>
    <row r="6630" spans="1:2">
      <c r="A6630" t="s">
        <v>17058</v>
      </c>
      <c r="B6630" t="s">
        <v>17073</v>
      </c>
    </row>
    <row r="6631" spans="1:2">
      <c r="A6631" t="s">
        <v>17064</v>
      </c>
      <c r="B6631" t="s">
        <v>17055</v>
      </c>
    </row>
    <row r="6632" spans="1:2">
      <c r="A6632" t="s">
        <v>17074</v>
      </c>
      <c r="B6632" t="s">
        <v>17056</v>
      </c>
    </row>
    <row r="6633" spans="1:2">
      <c r="A6633" t="s">
        <v>17064</v>
      </c>
    </row>
    <row r="6634" spans="1:2">
      <c r="A6634" t="s">
        <v>31469</v>
      </c>
      <c r="B6634" t="s">
        <v>31794</v>
      </c>
    </row>
    <row r="6635" spans="1:2">
      <c r="A6635" t="s">
        <v>17055</v>
      </c>
      <c r="B6635" t="s">
        <v>17058</v>
      </c>
    </row>
    <row r="6636" spans="1:2">
      <c r="A6636" t="s">
        <v>17056</v>
      </c>
      <c r="B6636" t="s">
        <v>17058</v>
      </c>
    </row>
    <row r="6637" spans="1:2">
      <c r="B6637" t="s">
        <v>31795</v>
      </c>
    </row>
    <row r="6638" spans="1:2">
      <c r="A6638" t="s">
        <v>17219</v>
      </c>
      <c r="B6638" t="s">
        <v>17064</v>
      </c>
    </row>
    <row r="6639" spans="1:2">
      <c r="A6639" t="s">
        <v>17074</v>
      </c>
      <c r="B6639" t="s">
        <v>17074</v>
      </c>
    </row>
    <row r="6640" spans="1:2">
      <c r="A6640" t="s">
        <v>17064</v>
      </c>
      <c r="B6640" t="s">
        <v>17055</v>
      </c>
    </row>
    <row r="6641" spans="1:2">
      <c r="A6641" t="s">
        <v>17073</v>
      </c>
      <c r="B6641" t="s">
        <v>17056</v>
      </c>
    </row>
    <row r="6642" spans="1:2">
      <c r="A6642" t="s">
        <v>17064</v>
      </c>
    </row>
    <row r="6643" spans="1:2">
      <c r="A6643" t="s">
        <v>17073</v>
      </c>
      <c r="B6643" t="s">
        <v>31796</v>
      </c>
    </row>
    <row r="6644" spans="1:2">
      <c r="A6644" t="s">
        <v>17055</v>
      </c>
      <c r="B6644" t="s">
        <v>17058</v>
      </c>
    </row>
    <row r="6645" spans="1:2">
      <c r="A6645" t="s">
        <v>17056</v>
      </c>
      <c r="B6645" t="s">
        <v>17058</v>
      </c>
    </row>
    <row r="6646" spans="1:2">
      <c r="B6646" t="s">
        <v>17068</v>
      </c>
    </row>
    <row r="6647" spans="1:2">
      <c r="A6647" t="s">
        <v>17220</v>
      </c>
      <c r="B6647" t="s">
        <v>17064</v>
      </c>
    </row>
    <row r="6648" spans="1:2">
      <c r="A6648" t="s">
        <v>17074</v>
      </c>
      <c r="B6648" t="s">
        <v>17074</v>
      </c>
    </row>
    <row r="6649" spans="1:2">
      <c r="A6649" t="s">
        <v>17055</v>
      </c>
      <c r="B6649" t="s">
        <v>17055</v>
      </c>
    </row>
    <row r="6650" spans="1:2">
      <c r="A6650" t="s">
        <v>17056</v>
      </c>
      <c r="B6650" t="s">
        <v>17067</v>
      </c>
    </row>
    <row r="6651" spans="1:2">
      <c r="B6651" t="s">
        <v>17068</v>
      </c>
    </row>
    <row r="6652" spans="1:2">
      <c r="A6652" t="s">
        <v>17221</v>
      </c>
      <c r="B6652" t="s">
        <v>17093</v>
      </c>
    </row>
    <row r="6653" spans="1:2">
      <c r="A6653" t="s">
        <v>17166</v>
      </c>
      <c r="B6653" t="s">
        <v>17059</v>
      </c>
    </row>
    <row r="6654" spans="1:2">
      <c r="A6654" t="s">
        <v>17167</v>
      </c>
      <c r="B6654" t="s">
        <v>31468</v>
      </c>
    </row>
    <row r="6655" spans="1:2">
      <c r="A6655" t="s">
        <v>17168</v>
      </c>
      <c r="B6655" t="s">
        <v>17056</v>
      </c>
    </row>
    <row r="6656" spans="1:2">
      <c r="A6656" t="s">
        <v>17058</v>
      </c>
    </row>
    <row r="6657" spans="1:2">
      <c r="A6657" t="s">
        <v>17068</v>
      </c>
      <c r="B6657" t="s">
        <v>17217</v>
      </c>
    </row>
    <row r="6658" spans="1:2">
      <c r="A6658" t="s">
        <v>17074</v>
      </c>
      <c r="B6658" t="s">
        <v>17058</v>
      </c>
    </row>
    <row r="6659" spans="1:2">
      <c r="A6659" t="s">
        <v>17169</v>
      </c>
      <c r="B6659" t="s">
        <v>17064</v>
      </c>
    </row>
    <row r="6660" spans="1:2">
      <c r="A6660" t="s">
        <v>17055</v>
      </c>
      <c r="B6660" t="s">
        <v>17074</v>
      </c>
    </row>
    <row r="6661" spans="1:2">
      <c r="A6661" t="s">
        <v>17056</v>
      </c>
      <c r="B6661" t="s">
        <v>17064</v>
      </c>
    </row>
    <row r="6662" spans="1:2">
      <c r="B6662" t="s">
        <v>31469</v>
      </c>
    </row>
    <row r="6663" spans="1:2">
      <c r="A6663" t="s">
        <v>17223</v>
      </c>
      <c r="B6663" t="s">
        <v>17055</v>
      </c>
    </row>
    <row r="6664" spans="1:2">
      <c r="A6664" t="s">
        <v>17166</v>
      </c>
      <c r="B6664" t="s">
        <v>17056</v>
      </c>
    </row>
    <row r="6665" spans="1:2">
      <c r="A6665" t="s">
        <v>17167</v>
      </c>
    </row>
    <row r="6666" spans="1:2">
      <c r="A6666" t="s">
        <v>17168</v>
      </c>
      <c r="B6666" t="s">
        <v>17219</v>
      </c>
    </row>
    <row r="6667" spans="1:2">
      <c r="A6667" t="s">
        <v>17058</v>
      </c>
      <c r="B6667" t="s">
        <v>17074</v>
      </c>
    </row>
    <row r="6668" spans="1:2">
      <c r="A6668" t="s">
        <v>17068</v>
      </c>
      <c r="B6668" t="s">
        <v>17064</v>
      </c>
    </row>
    <row r="6669" spans="1:2">
      <c r="A6669" t="s">
        <v>17073</v>
      </c>
      <c r="B6669" t="s">
        <v>17073</v>
      </c>
    </row>
    <row r="6670" spans="1:2">
      <c r="A6670" t="s">
        <v>17064</v>
      </c>
      <c r="B6670" t="s">
        <v>17064</v>
      </c>
    </row>
    <row r="6671" spans="1:2">
      <c r="A6671" t="s">
        <v>17074</v>
      </c>
      <c r="B6671" t="s">
        <v>17073</v>
      </c>
    </row>
    <row r="6672" spans="1:2">
      <c r="A6672" t="s">
        <v>17169</v>
      </c>
      <c r="B6672" t="s">
        <v>17055</v>
      </c>
    </row>
    <row r="6673" spans="1:2">
      <c r="A6673" t="s">
        <v>17055</v>
      </c>
      <c r="B6673" t="s">
        <v>17056</v>
      </c>
    </row>
    <row r="6674" spans="1:2">
      <c r="A6674" t="s">
        <v>17056</v>
      </c>
    </row>
    <row r="6675" spans="1:2">
      <c r="B6675" t="s">
        <v>17220</v>
      </c>
    </row>
    <row r="6676" spans="1:2">
      <c r="A6676" t="s">
        <v>17225</v>
      </c>
      <c r="B6676" t="s">
        <v>17074</v>
      </c>
    </row>
    <row r="6677" spans="1:2">
      <c r="A6677" t="s">
        <v>17093</v>
      </c>
      <c r="B6677" t="s">
        <v>17055</v>
      </c>
    </row>
    <row r="6678" spans="1:2">
      <c r="A6678" t="s">
        <v>17313</v>
      </c>
      <c r="B6678" t="s">
        <v>17056</v>
      </c>
    </row>
    <row r="6679" spans="1:2">
      <c r="A6679" t="s">
        <v>17068</v>
      </c>
    </row>
    <row r="6680" spans="1:2">
      <c r="A6680" t="s">
        <v>17073</v>
      </c>
      <c r="B6680" t="s">
        <v>17221</v>
      </c>
    </row>
    <row r="6681" spans="1:2">
      <c r="A6681" t="s">
        <v>17064</v>
      </c>
      <c r="B6681" t="s">
        <v>17166</v>
      </c>
    </row>
    <row r="6682" spans="1:2">
      <c r="A6682" t="s">
        <v>17073</v>
      </c>
      <c r="B6682" t="s">
        <v>17167</v>
      </c>
    </row>
    <row r="6683" spans="1:2">
      <c r="A6683" t="s">
        <v>17064</v>
      </c>
      <c r="B6683" t="s">
        <v>17168</v>
      </c>
    </row>
    <row r="6684" spans="1:2">
      <c r="A6684" t="s">
        <v>17074</v>
      </c>
      <c r="B6684" t="s">
        <v>17058</v>
      </c>
    </row>
    <row r="6685" spans="1:2">
      <c r="A6685" t="s">
        <v>17055</v>
      </c>
      <c r="B6685" t="s">
        <v>17068</v>
      </c>
    </row>
    <row r="6686" spans="1:2">
      <c r="A6686" t="s">
        <v>17056</v>
      </c>
      <c r="B6686" t="s">
        <v>17074</v>
      </c>
    </row>
    <row r="6687" spans="1:2">
      <c r="B6687" t="s">
        <v>17169</v>
      </c>
    </row>
    <row r="6688" spans="1:2">
      <c r="A6688" t="s">
        <v>17227</v>
      </c>
      <c r="B6688" t="s">
        <v>17055</v>
      </c>
    </row>
    <row r="6689" spans="1:2">
      <c r="A6689" t="s">
        <v>17074</v>
      </c>
      <c r="B6689" t="s">
        <v>17056</v>
      </c>
    </row>
    <row r="6690" spans="1:2">
      <c r="A6690" t="s">
        <v>17064</v>
      </c>
    </row>
    <row r="6691" spans="1:2">
      <c r="A6691" t="s">
        <v>17228</v>
      </c>
      <c r="B6691" t="s">
        <v>17223</v>
      </c>
    </row>
    <row r="6692" spans="1:2">
      <c r="A6692" t="s">
        <v>17064</v>
      </c>
      <c r="B6692" t="s">
        <v>17166</v>
      </c>
    </row>
    <row r="6693" spans="1:2">
      <c r="A6693" t="s">
        <v>17229</v>
      </c>
      <c r="B6693" t="s">
        <v>17167</v>
      </c>
    </row>
    <row r="6694" spans="1:2">
      <c r="A6694" t="s">
        <v>17055</v>
      </c>
      <c r="B6694" t="s">
        <v>17168</v>
      </c>
    </row>
    <row r="6695" spans="1:2">
      <c r="A6695" t="s">
        <v>17056</v>
      </c>
      <c r="B6695" t="s">
        <v>17058</v>
      </c>
    </row>
    <row r="6696" spans="1:2">
      <c r="B6696" t="s">
        <v>17068</v>
      </c>
    </row>
    <row r="6697" spans="1:2">
      <c r="A6697" t="s">
        <v>17230</v>
      </c>
      <c r="B6697" t="s">
        <v>17073</v>
      </c>
    </row>
    <row r="6698" spans="1:2">
      <c r="A6698" t="s">
        <v>17074</v>
      </c>
      <c r="B6698" t="s">
        <v>17064</v>
      </c>
    </row>
    <row r="6699" spans="1:2">
      <c r="A6699" t="s">
        <v>17064</v>
      </c>
      <c r="B6699" t="s">
        <v>17074</v>
      </c>
    </row>
    <row r="6700" spans="1:2">
      <c r="A6700" t="s">
        <v>17058</v>
      </c>
      <c r="B6700" t="s">
        <v>17169</v>
      </c>
    </row>
    <row r="6701" spans="1:2">
      <c r="A6701" t="s">
        <v>17064</v>
      </c>
      <c r="B6701" t="s">
        <v>17055</v>
      </c>
    </row>
    <row r="6702" spans="1:2">
      <c r="A6702" t="s">
        <v>17058</v>
      </c>
      <c r="B6702" t="s">
        <v>17056</v>
      </c>
    </row>
    <row r="6703" spans="1:2">
      <c r="A6703" t="s">
        <v>17055</v>
      </c>
    </row>
    <row r="6704" spans="1:2">
      <c r="A6704" t="s">
        <v>17056</v>
      </c>
      <c r="B6704" t="s">
        <v>17225</v>
      </c>
    </row>
    <row r="6705" spans="1:2">
      <c r="B6705" t="s">
        <v>17093</v>
      </c>
    </row>
    <row r="6706" spans="1:2">
      <c r="A6706" t="s">
        <v>17231</v>
      </c>
      <c r="B6706" t="s">
        <v>17313</v>
      </c>
    </row>
    <row r="6707" spans="1:2">
      <c r="A6707" t="s">
        <v>17093</v>
      </c>
      <c r="B6707" t="s">
        <v>17068</v>
      </c>
    </row>
    <row r="6708" spans="1:2">
      <c r="A6708" t="s">
        <v>17478</v>
      </c>
      <c r="B6708" t="s">
        <v>17073</v>
      </c>
    </row>
    <row r="6709" spans="1:2">
      <c r="A6709" t="s">
        <v>17068</v>
      </c>
      <c r="B6709" t="s">
        <v>17064</v>
      </c>
    </row>
    <row r="6710" spans="1:2">
      <c r="A6710" t="s">
        <v>17073</v>
      </c>
      <c r="B6710" t="s">
        <v>17073</v>
      </c>
    </row>
    <row r="6711" spans="1:2">
      <c r="A6711" t="s">
        <v>17064</v>
      </c>
      <c r="B6711" t="s">
        <v>17064</v>
      </c>
    </row>
    <row r="6712" spans="1:2">
      <c r="A6712" t="s">
        <v>17073</v>
      </c>
      <c r="B6712" t="s">
        <v>17074</v>
      </c>
    </row>
    <row r="6713" spans="1:2">
      <c r="A6713" t="s">
        <v>17064</v>
      </c>
      <c r="B6713" t="s">
        <v>17055</v>
      </c>
    </row>
    <row r="6714" spans="1:2">
      <c r="A6714" t="s">
        <v>17074</v>
      </c>
      <c r="B6714" t="s">
        <v>17056</v>
      </c>
    </row>
    <row r="6715" spans="1:2">
      <c r="A6715" t="s">
        <v>17055</v>
      </c>
    </row>
    <row r="6716" spans="1:2">
      <c r="A6716" t="s">
        <v>17056</v>
      </c>
      <c r="B6716" t="s">
        <v>31797</v>
      </c>
    </row>
    <row r="6717" spans="1:2">
      <c r="B6717" t="s">
        <v>17058</v>
      </c>
    </row>
    <row r="6718" spans="1:2">
      <c r="A6718" t="s">
        <v>17233</v>
      </c>
      <c r="B6718" t="s">
        <v>17058</v>
      </c>
    </row>
    <row r="6719" spans="1:2">
      <c r="A6719" t="s">
        <v>17073</v>
      </c>
      <c r="B6719" t="s">
        <v>17084</v>
      </c>
    </row>
    <row r="6720" spans="1:2">
      <c r="A6720" t="s">
        <v>17064</v>
      </c>
      <c r="B6720" t="s">
        <v>17064</v>
      </c>
    </row>
    <row r="6721" spans="1:2">
      <c r="A6721" t="s">
        <v>17074</v>
      </c>
      <c r="B6721" t="s">
        <v>17228</v>
      </c>
    </row>
    <row r="6722" spans="1:2">
      <c r="A6722" t="s">
        <v>17064</v>
      </c>
      <c r="B6722" t="s">
        <v>17064</v>
      </c>
    </row>
    <row r="6723" spans="1:2">
      <c r="A6723" t="s">
        <v>17187</v>
      </c>
      <c r="B6723" t="s">
        <v>17229</v>
      </c>
    </row>
    <row r="6724" spans="1:2">
      <c r="A6724" t="s">
        <v>17055</v>
      </c>
      <c r="B6724" t="s">
        <v>17055</v>
      </c>
    </row>
    <row r="6725" spans="1:2">
      <c r="A6725" t="s">
        <v>17067</v>
      </c>
      <c r="B6725" t="s">
        <v>17056</v>
      </c>
    </row>
    <row r="6726" spans="1:2">
      <c r="A6726" t="s">
        <v>17068</v>
      </c>
    </row>
    <row r="6727" spans="1:2">
      <c r="A6727" t="s">
        <v>17059</v>
      </c>
      <c r="B6727" t="s">
        <v>17230</v>
      </c>
    </row>
    <row r="6728" spans="1:2">
      <c r="A6728" t="s">
        <v>31470</v>
      </c>
      <c r="B6728" t="s">
        <v>17074</v>
      </c>
    </row>
    <row r="6729" spans="1:2">
      <c r="A6729" t="s">
        <v>31461</v>
      </c>
      <c r="B6729" t="s">
        <v>17064</v>
      </c>
    </row>
    <row r="6730" spans="1:2">
      <c r="A6730" t="s">
        <v>17056</v>
      </c>
      <c r="B6730" t="s">
        <v>17058</v>
      </c>
    </row>
    <row r="6731" spans="1:2">
      <c r="B6731" t="s">
        <v>17064</v>
      </c>
    </row>
    <row r="6732" spans="1:2">
      <c r="A6732" t="s">
        <v>17236</v>
      </c>
      <c r="B6732" t="s">
        <v>17058</v>
      </c>
    </row>
    <row r="6733" spans="1:2">
      <c r="A6733" t="s">
        <v>17074</v>
      </c>
      <c r="B6733" t="s">
        <v>17055</v>
      </c>
    </row>
    <row r="6734" spans="1:2">
      <c r="A6734" t="s">
        <v>17064</v>
      </c>
      <c r="B6734" t="s">
        <v>17056</v>
      </c>
    </row>
    <row r="6735" spans="1:2">
      <c r="A6735" t="s">
        <v>17073</v>
      </c>
    </row>
    <row r="6736" spans="1:2">
      <c r="A6736" t="s">
        <v>17064</v>
      </c>
      <c r="B6736" t="s">
        <v>17231</v>
      </c>
    </row>
    <row r="6737" spans="1:2">
      <c r="A6737" t="s">
        <v>17073</v>
      </c>
      <c r="B6737" t="s">
        <v>17093</v>
      </c>
    </row>
    <row r="6738" spans="1:2">
      <c r="A6738" t="s">
        <v>17064</v>
      </c>
      <c r="B6738" t="s">
        <v>17478</v>
      </c>
    </row>
    <row r="6739" spans="1:2">
      <c r="A6739" t="s">
        <v>31471</v>
      </c>
      <c r="B6739" t="s">
        <v>17068</v>
      </c>
    </row>
    <row r="6740" spans="1:2">
      <c r="A6740" t="s">
        <v>17055</v>
      </c>
      <c r="B6740" t="s">
        <v>17073</v>
      </c>
    </row>
    <row r="6741" spans="1:2">
      <c r="A6741" t="s">
        <v>17238</v>
      </c>
      <c r="B6741" t="s">
        <v>17064</v>
      </c>
    </row>
    <row r="6742" spans="1:2">
      <c r="A6742" t="s">
        <v>17239</v>
      </c>
      <c r="B6742" t="s">
        <v>17073</v>
      </c>
    </row>
    <row r="6743" spans="1:2">
      <c r="A6743" t="s">
        <v>17084</v>
      </c>
      <c r="B6743" t="s">
        <v>17064</v>
      </c>
    </row>
    <row r="6744" spans="1:2">
      <c r="A6744" t="s">
        <v>17068</v>
      </c>
      <c r="B6744" t="s">
        <v>17074</v>
      </c>
    </row>
    <row r="6745" spans="1:2">
      <c r="A6745" t="s">
        <v>17069</v>
      </c>
      <c r="B6745" t="s">
        <v>17055</v>
      </c>
    </row>
    <row r="6746" spans="1:2">
      <c r="A6746" t="s">
        <v>17240</v>
      </c>
      <c r="B6746" t="s">
        <v>17056</v>
      </c>
    </row>
    <row r="6747" spans="1:2">
      <c r="A6747" t="s">
        <v>17056</v>
      </c>
    </row>
    <row r="6748" spans="1:2">
      <c r="B6748" t="s">
        <v>17233</v>
      </c>
    </row>
    <row r="6749" spans="1:2">
      <c r="A6749" t="s">
        <v>17241</v>
      </c>
      <c r="B6749" t="s">
        <v>17073</v>
      </c>
    </row>
    <row r="6750" spans="1:2">
      <c r="A6750" t="s">
        <v>17242</v>
      </c>
      <c r="B6750" t="s">
        <v>17064</v>
      </c>
    </row>
    <row r="6751" spans="1:2">
      <c r="A6751" t="s">
        <v>17055</v>
      </c>
      <c r="B6751" t="s">
        <v>17074</v>
      </c>
    </row>
    <row r="6752" spans="1:2">
      <c r="A6752" t="s">
        <v>17056</v>
      </c>
      <c r="B6752" t="s">
        <v>17064</v>
      </c>
    </row>
    <row r="6753" spans="1:2">
      <c r="B6753" t="s">
        <v>17187</v>
      </c>
    </row>
    <row r="6754" spans="1:2">
      <c r="A6754" t="s">
        <v>17243</v>
      </c>
      <c r="B6754" t="s">
        <v>17055</v>
      </c>
    </row>
    <row r="6755" spans="1:2">
      <c r="A6755" t="s">
        <v>17073</v>
      </c>
      <c r="B6755" t="s">
        <v>17067</v>
      </c>
    </row>
    <row r="6756" spans="1:2">
      <c r="A6756" t="s">
        <v>17064</v>
      </c>
      <c r="B6756" t="s">
        <v>17068</v>
      </c>
    </row>
    <row r="6757" spans="1:2">
      <c r="A6757" t="s">
        <v>17074</v>
      </c>
      <c r="B6757" t="s">
        <v>17059</v>
      </c>
    </row>
    <row r="6758" spans="1:2">
      <c r="A6758" t="s">
        <v>17055</v>
      </c>
      <c r="B6758" t="s">
        <v>31470</v>
      </c>
    </row>
    <row r="6759" spans="1:2">
      <c r="A6759" t="s">
        <v>17067</v>
      </c>
      <c r="B6759" t="s">
        <v>31461</v>
      </c>
    </row>
    <row r="6760" spans="1:2">
      <c r="A6760" t="s">
        <v>17068</v>
      </c>
      <c r="B6760" t="s">
        <v>17056</v>
      </c>
    </row>
    <row r="6761" spans="1:2">
      <c r="A6761" t="s">
        <v>17069</v>
      </c>
    </row>
    <row r="6762" spans="1:2">
      <c r="A6762" t="s">
        <v>17553</v>
      </c>
      <c r="B6762" t="s">
        <v>17236</v>
      </c>
    </row>
    <row r="6763" spans="1:2">
      <c r="A6763" t="s">
        <v>17056</v>
      </c>
      <c r="B6763" t="s">
        <v>17074</v>
      </c>
    </row>
    <row r="6764" spans="1:2">
      <c r="B6764" t="s">
        <v>17064</v>
      </c>
    </row>
    <row r="6765" spans="1:2">
      <c r="A6765" t="s">
        <v>17245</v>
      </c>
      <c r="B6765" t="s">
        <v>17073</v>
      </c>
    </row>
    <row r="6766" spans="1:2">
      <c r="A6766" t="s">
        <v>31472</v>
      </c>
      <c r="B6766" t="s">
        <v>17064</v>
      </c>
    </row>
    <row r="6767" spans="1:2">
      <c r="A6767" t="s">
        <v>17055</v>
      </c>
      <c r="B6767" t="s">
        <v>17073</v>
      </c>
    </row>
    <row r="6768" spans="1:2">
      <c r="A6768" t="s">
        <v>17247</v>
      </c>
      <c r="B6768" t="s">
        <v>17064</v>
      </c>
    </row>
    <row r="6769" spans="1:2">
      <c r="A6769" t="s">
        <v>17077</v>
      </c>
      <c r="B6769" t="s">
        <v>31471</v>
      </c>
    </row>
    <row r="6770" spans="1:2">
      <c r="A6770" t="s">
        <v>17248</v>
      </c>
      <c r="B6770" t="s">
        <v>17055</v>
      </c>
    </row>
    <row r="6771" spans="1:2">
      <c r="A6771" t="s">
        <v>17249</v>
      </c>
      <c r="B6771" t="s">
        <v>17238</v>
      </c>
    </row>
    <row r="6772" spans="1:2">
      <c r="A6772" t="s">
        <v>17250</v>
      </c>
      <c r="B6772" t="s">
        <v>17239</v>
      </c>
    </row>
    <row r="6773" spans="1:2">
      <c r="A6773" t="s">
        <v>17056</v>
      </c>
      <c r="B6773" t="s">
        <v>17084</v>
      </c>
    </row>
    <row r="6774" spans="1:2">
      <c r="B6774" t="s">
        <v>17068</v>
      </c>
    </row>
    <row r="6775" spans="1:2">
      <c r="A6775" t="s">
        <v>17251</v>
      </c>
      <c r="B6775" t="s">
        <v>17069</v>
      </c>
    </row>
    <row r="6776" spans="1:2">
      <c r="A6776" t="s">
        <v>17093</v>
      </c>
      <c r="B6776" t="s">
        <v>17240</v>
      </c>
    </row>
    <row r="6777" spans="1:2">
      <c r="A6777" t="s">
        <v>31473</v>
      </c>
      <c r="B6777" t="s">
        <v>17056</v>
      </c>
    </row>
    <row r="6778" spans="1:2">
      <c r="A6778" t="s">
        <v>17068</v>
      </c>
    </row>
    <row r="6779" spans="1:2">
      <c r="A6779" t="s">
        <v>31474</v>
      </c>
      <c r="B6779" t="s">
        <v>17241</v>
      </c>
    </row>
    <row r="6780" spans="1:2">
      <c r="A6780" t="s">
        <v>17064</v>
      </c>
      <c r="B6780" t="s">
        <v>17242</v>
      </c>
    </row>
    <row r="6781" spans="1:2">
      <c r="A6781" t="s">
        <v>31475</v>
      </c>
      <c r="B6781" t="s">
        <v>17055</v>
      </c>
    </row>
    <row r="6782" spans="1:2">
      <c r="A6782" t="s">
        <v>17055</v>
      </c>
      <c r="B6782" t="s">
        <v>17056</v>
      </c>
    </row>
    <row r="6783" spans="1:2">
      <c r="A6783" t="s">
        <v>17056</v>
      </c>
    </row>
    <row r="6784" spans="1:2">
      <c r="B6784" t="s">
        <v>17243</v>
      </c>
    </row>
    <row r="6785" spans="1:2">
      <c r="A6785" t="s">
        <v>17255</v>
      </c>
      <c r="B6785" t="s">
        <v>17073</v>
      </c>
    </row>
    <row r="6786" spans="1:2">
      <c r="A6786" t="s">
        <v>18739</v>
      </c>
      <c r="B6786" t="s">
        <v>17064</v>
      </c>
    </row>
    <row r="6787" spans="1:2">
      <c r="A6787" t="s">
        <v>17257</v>
      </c>
      <c r="B6787" t="s">
        <v>17074</v>
      </c>
    </row>
    <row r="6788" spans="1:2">
      <c r="A6788" t="s">
        <v>17258</v>
      </c>
      <c r="B6788" t="s">
        <v>17055</v>
      </c>
    </row>
    <row r="6789" spans="1:2">
      <c r="A6789" t="s">
        <v>17259</v>
      </c>
      <c r="B6789" t="s">
        <v>17067</v>
      </c>
    </row>
    <row r="6790" spans="1:2">
      <c r="A6790" t="s">
        <v>17260</v>
      </c>
      <c r="B6790" t="s">
        <v>17068</v>
      </c>
    </row>
    <row r="6791" spans="1:2">
      <c r="A6791" t="s">
        <v>17261</v>
      </c>
      <c r="B6791" t="s">
        <v>17069</v>
      </c>
    </row>
    <row r="6792" spans="1:2">
      <c r="A6792" t="s">
        <v>17262</v>
      </c>
      <c r="B6792" t="s">
        <v>17553</v>
      </c>
    </row>
    <row r="6793" spans="1:2">
      <c r="A6793" t="s">
        <v>17068</v>
      </c>
      <c r="B6793" t="s">
        <v>17056</v>
      </c>
    </row>
    <row r="6794" spans="1:2">
      <c r="A6794" t="s">
        <v>18740</v>
      </c>
    </row>
    <row r="6795" spans="1:2">
      <c r="A6795" t="s">
        <v>17264</v>
      </c>
      <c r="B6795" t="s">
        <v>17245</v>
      </c>
    </row>
    <row r="6796" spans="1:2">
      <c r="A6796" t="s">
        <v>17265</v>
      </c>
      <c r="B6796" t="s">
        <v>31472</v>
      </c>
    </row>
    <row r="6797" spans="1:2">
      <c r="A6797" t="s">
        <v>17259</v>
      </c>
      <c r="B6797" t="s">
        <v>17055</v>
      </c>
    </row>
    <row r="6798" spans="1:2">
      <c r="A6798" t="s">
        <v>17260</v>
      </c>
      <c r="B6798" t="s">
        <v>17247</v>
      </c>
    </row>
    <row r="6799" spans="1:2">
      <c r="A6799" t="s">
        <v>17266</v>
      </c>
      <c r="B6799" t="s">
        <v>17077</v>
      </c>
    </row>
    <row r="6800" spans="1:2">
      <c r="A6800" t="s">
        <v>17068</v>
      </c>
      <c r="B6800" t="s">
        <v>17248</v>
      </c>
    </row>
    <row r="6801" spans="1:2">
      <c r="A6801" t="s">
        <v>17267</v>
      </c>
      <c r="B6801" t="s">
        <v>17249</v>
      </c>
    </row>
    <row r="6802" spans="1:2">
      <c r="A6802" t="s">
        <v>17268</v>
      </c>
      <c r="B6802" t="s">
        <v>17250</v>
      </c>
    </row>
    <row r="6803" spans="1:2">
      <c r="A6803" t="s">
        <v>17269</v>
      </c>
      <c r="B6803" t="s">
        <v>17056</v>
      </c>
    </row>
    <row r="6804" spans="1:2">
      <c r="A6804" t="s">
        <v>17259</v>
      </c>
    </row>
    <row r="6805" spans="1:2">
      <c r="A6805" t="s">
        <v>17260</v>
      </c>
      <c r="B6805" t="s">
        <v>17251</v>
      </c>
    </row>
    <row r="6806" spans="1:2">
      <c r="A6806" t="s">
        <v>17270</v>
      </c>
      <c r="B6806" t="s">
        <v>17093</v>
      </c>
    </row>
    <row r="6807" spans="1:2">
      <c r="A6807" t="s">
        <v>17068</v>
      </c>
      <c r="B6807" t="s">
        <v>31473</v>
      </c>
    </row>
    <row r="6808" spans="1:2">
      <c r="A6808" t="s">
        <v>17877</v>
      </c>
      <c r="B6808" t="s">
        <v>17068</v>
      </c>
    </row>
    <row r="6809" spans="1:2">
      <c r="A6809" t="s">
        <v>18741</v>
      </c>
      <c r="B6809" t="s">
        <v>31474</v>
      </c>
    </row>
    <row r="6810" spans="1:2">
      <c r="A6810" t="s">
        <v>17273</v>
      </c>
      <c r="B6810" t="s">
        <v>17064</v>
      </c>
    </row>
    <row r="6811" spans="1:2">
      <c r="A6811" t="s">
        <v>17068</v>
      </c>
      <c r="B6811" t="s">
        <v>31475</v>
      </c>
    </row>
    <row r="6812" spans="1:2">
      <c r="A6812" t="s">
        <v>17274</v>
      </c>
      <c r="B6812" t="s">
        <v>17055</v>
      </c>
    </row>
    <row r="6813" spans="1:2">
      <c r="A6813" t="s">
        <v>17064</v>
      </c>
      <c r="B6813" t="s">
        <v>17056</v>
      </c>
    </row>
    <row r="6814" spans="1:2">
      <c r="A6814" t="s">
        <v>31476</v>
      </c>
    </row>
    <row r="6815" spans="1:2">
      <c r="A6815" t="s">
        <v>17064</v>
      </c>
      <c r="B6815" t="s">
        <v>17255</v>
      </c>
    </row>
    <row r="6816" spans="1:2">
      <c r="A6816" t="s">
        <v>17276</v>
      </c>
      <c r="B6816" t="s">
        <v>18739</v>
      </c>
    </row>
    <row r="6817" spans="1:2">
      <c r="A6817" t="s">
        <v>17064</v>
      </c>
      <c r="B6817" t="s">
        <v>17257</v>
      </c>
    </row>
    <row r="6818" spans="1:2">
      <c r="A6818" t="s">
        <v>17277</v>
      </c>
      <c r="B6818" t="s">
        <v>17258</v>
      </c>
    </row>
    <row r="6819" spans="1:2">
      <c r="A6819" t="s">
        <v>17055</v>
      </c>
      <c r="B6819" t="s">
        <v>17259</v>
      </c>
    </row>
    <row r="6820" spans="1:2">
      <c r="A6820" t="s">
        <v>17278</v>
      </c>
      <c r="B6820" t="s">
        <v>17260</v>
      </c>
    </row>
    <row r="6821" spans="1:2">
      <c r="A6821" t="s">
        <v>18742</v>
      </c>
      <c r="B6821" t="s">
        <v>17261</v>
      </c>
    </row>
    <row r="6822" spans="1:2">
      <c r="A6822" t="s">
        <v>17056</v>
      </c>
      <c r="B6822" t="s">
        <v>17262</v>
      </c>
    </row>
    <row r="6823" spans="1:2">
      <c r="B6823" t="s">
        <v>17068</v>
      </c>
    </row>
    <row r="6824" spans="1:2">
      <c r="A6824" t="s">
        <v>17280</v>
      </c>
      <c r="B6824" t="s">
        <v>18740</v>
      </c>
    </row>
    <row r="6825" spans="1:2">
      <c r="A6825" t="s">
        <v>17093</v>
      </c>
      <c r="B6825" t="s">
        <v>17264</v>
      </c>
    </row>
    <row r="6826" spans="1:2">
      <c r="A6826" t="s">
        <v>31477</v>
      </c>
      <c r="B6826" t="s">
        <v>17265</v>
      </c>
    </row>
    <row r="6827" spans="1:2">
      <c r="A6827" t="s">
        <v>17068</v>
      </c>
      <c r="B6827" t="s">
        <v>17259</v>
      </c>
    </row>
    <row r="6828" spans="1:2">
      <c r="A6828" t="s">
        <v>17074</v>
      </c>
      <c r="B6828" t="s">
        <v>17260</v>
      </c>
    </row>
    <row r="6829" spans="1:2">
      <c r="A6829" t="s">
        <v>17055</v>
      </c>
      <c r="B6829" t="s">
        <v>17266</v>
      </c>
    </row>
    <row r="6830" spans="1:2">
      <c r="A6830" t="s">
        <v>17056</v>
      </c>
      <c r="B6830" t="s">
        <v>17068</v>
      </c>
    </row>
    <row r="6831" spans="1:2">
      <c r="B6831" t="s">
        <v>17267</v>
      </c>
    </row>
    <row r="6832" spans="1:2">
      <c r="A6832" t="s">
        <v>17283</v>
      </c>
      <c r="B6832" t="s">
        <v>17268</v>
      </c>
    </row>
    <row r="6833" spans="1:2">
      <c r="A6833" t="s">
        <v>17073</v>
      </c>
      <c r="B6833" t="s">
        <v>17269</v>
      </c>
    </row>
    <row r="6834" spans="1:2">
      <c r="A6834" t="s">
        <v>17064</v>
      </c>
      <c r="B6834" t="s">
        <v>17259</v>
      </c>
    </row>
    <row r="6835" spans="1:2">
      <c r="A6835" t="s">
        <v>17073</v>
      </c>
      <c r="B6835" t="s">
        <v>17260</v>
      </c>
    </row>
    <row r="6836" spans="1:2">
      <c r="A6836" t="s">
        <v>17064</v>
      </c>
      <c r="B6836" t="s">
        <v>17270</v>
      </c>
    </row>
    <row r="6837" spans="1:2">
      <c r="A6837" t="s">
        <v>17115</v>
      </c>
      <c r="B6837" t="s">
        <v>17068</v>
      </c>
    </row>
    <row r="6838" spans="1:2">
      <c r="A6838" t="s">
        <v>17055</v>
      </c>
      <c r="B6838" t="s">
        <v>17877</v>
      </c>
    </row>
    <row r="6839" spans="1:2">
      <c r="A6839" t="s">
        <v>17056</v>
      </c>
      <c r="B6839" t="s">
        <v>18741</v>
      </c>
    </row>
    <row r="6840" spans="1:2">
      <c r="B6840" t="s">
        <v>17273</v>
      </c>
    </row>
    <row r="6841" spans="1:2">
      <c r="A6841" t="s">
        <v>17284</v>
      </c>
      <c r="B6841" t="s">
        <v>17068</v>
      </c>
    </row>
    <row r="6842" spans="1:2">
      <c r="A6842" t="s">
        <v>17074</v>
      </c>
      <c r="B6842" t="s">
        <v>17274</v>
      </c>
    </row>
    <row r="6843" spans="1:2">
      <c r="A6843" t="s">
        <v>17064</v>
      </c>
      <c r="B6843" t="s">
        <v>17064</v>
      </c>
    </row>
    <row r="6844" spans="1:2">
      <c r="A6844" t="s">
        <v>17285</v>
      </c>
      <c r="B6844" t="s">
        <v>31476</v>
      </c>
    </row>
    <row r="6845" spans="1:2">
      <c r="A6845" t="s">
        <v>17055</v>
      </c>
      <c r="B6845" t="s">
        <v>17064</v>
      </c>
    </row>
    <row r="6846" spans="1:2">
      <c r="A6846" t="s">
        <v>17067</v>
      </c>
      <c r="B6846" t="s">
        <v>17276</v>
      </c>
    </row>
    <row r="6847" spans="1:2">
      <c r="A6847" t="s">
        <v>17286</v>
      </c>
      <c r="B6847" t="s">
        <v>17064</v>
      </c>
    </row>
    <row r="6848" spans="1:2">
      <c r="A6848" t="s">
        <v>17287</v>
      </c>
      <c r="B6848" t="s">
        <v>17277</v>
      </c>
    </row>
    <row r="6849" spans="1:2">
      <c r="A6849" t="s">
        <v>17288</v>
      </c>
      <c r="B6849" t="s">
        <v>17055</v>
      </c>
    </row>
    <row r="6850" spans="1:2">
      <c r="A6850" t="s">
        <v>17289</v>
      </c>
      <c r="B6850" t="s">
        <v>17278</v>
      </c>
    </row>
    <row r="6851" spans="1:2">
      <c r="A6851" t="s">
        <v>17290</v>
      </c>
      <c r="B6851" t="s">
        <v>18742</v>
      </c>
    </row>
    <row r="6852" spans="1:2">
      <c r="A6852" t="s">
        <v>17068</v>
      </c>
      <c r="B6852" t="s">
        <v>17056</v>
      </c>
    </row>
    <row r="6853" spans="1:2">
      <c r="A6853" t="s">
        <v>17067</v>
      </c>
    </row>
    <row r="6854" spans="1:2">
      <c r="A6854" t="s">
        <v>17286</v>
      </c>
      <c r="B6854" t="s">
        <v>31798</v>
      </c>
    </row>
    <row r="6855" spans="1:2">
      <c r="A6855" t="s">
        <v>17291</v>
      </c>
      <c r="B6855" t="s">
        <v>18248</v>
      </c>
    </row>
    <row r="6856" spans="1:2">
      <c r="A6856" t="s">
        <v>17292</v>
      </c>
      <c r="B6856" t="s">
        <v>31783</v>
      </c>
    </row>
    <row r="6857" spans="1:2">
      <c r="A6857" t="s">
        <v>17293</v>
      </c>
      <c r="B6857" t="s">
        <v>31783</v>
      </c>
    </row>
    <row r="6858" spans="1:2">
      <c r="A6858" t="s">
        <v>17294</v>
      </c>
      <c r="B6858" t="s">
        <v>31477</v>
      </c>
    </row>
    <row r="6859" spans="1:2">
      <c r="A6859" t="s">
        <v>17295</v>
      </c>
      <c r="B6859" t="s">
        <v>17068</v>
      </c>
    </row>
    <row r="6860" spans="1:2">
      <c r="A6860" t="s">
        <v>17068</v>
      </c>
      <c r="B6860" t="s">
        <v>17074</v>
      </c>
    </row>
    <row r="6861" spans="1:2">
      <c r="A6861" t="s">
        <v>17067</v>
      </c>
      <c r="B6861" t="s">
        <v>17055</v>
      </c>
    </row>
    <row r="6862" spans="1:2">
      <c r="A6862" t="s">
        <v>17286</v>
      </c>
      <c r="B6862" t="s">
        <v>17056</v>
      </c>
    </row>
    <row r="6863" spans="1:2">
      <c r="A6863" t="s">
        <v>17296</v>
      </c>
    </row>
    <row r="6864" spans="1:2">
      <c r="A6864" t="s">
        <v>17292</v>
      </c>
      <c r="B6864" t="s">
        <v>17283</v>
      </c>
    </row>
    <row r="6865" spans="1:2">
      <c r="A6865" t="s">
        <v>17297</v>
      </c>
      <c r="B6865" t="s">
        <v>17073</v>
      </c>
    </row>
    <row r="6866" spans="1:2">
      <c r="A6866" t="s">
        <v>17294</v>
      </c>
      <c r="B6866" t="s">
        <v>17064</v>
      </c>
    </row>
    <row r="6867" spans="1:2">
      <c r="A6867" t="s">
        <v>17298</v>
      </c>
      <c r="B6867" t="s">
        <v>17073</v>
      </c>
    </row>
    <row r="6868" spans="1:2">
      <c r="A6868" t="s">
        <v>17056</v>
      </c>
      <c r="B6868" t="s">
        <v>17064</v>
      </c>
    </row>
    <row r="6869" spans="1:2">
      <c r="B6869" t="s">
        <v>17115</v>
      </c>
    </row>
    <row r="6870" spans="1:2">
      <c r="A6870" t="s">
        <v>17299</v>
      </c>
      <c r="B6870" t="s">
        <v>17055</v>
      </c>
    </row>
    <row r="6871" spans="1:2">
      <c r="A6871" t="s">
        <v>17073</v>
      </c>
      <c r="B6871" t="s">
        <v>17056</v>
      </c>
    </row>
    <row r="6872" spans="1:2">
      <c r="A6872" t="s">
        <v>17064</v>
      </c>
    </row>
    <row r="6873" spans="1:2">
      <c r="A6873" t="s">
        <v>17282</v>
      </c>
      <c r="B6873" t="s">
        <v>17284</v>
      </c>
    </row>
    <row r="6874" spans="1:2">
      <c r="A6874" t="s">
        <v>17055</v>
      </c>
      <c r="B6874" t="s">
        <v>17074</v>
      </c>
    </row>
    <row r="6875" spans="1:2">
      <c r="A6875" t="s">
        <v>17067</v>
      </c>
      <c r="B6875" t="s">
        <v>17064</v>
      </c>
    </row>
    <row r="6876" spans="1:2">
      <c r="A6876" t="s">
        <v>17068</v>
      </c>
      <c r="B6876" t="s">
        <v>17285</v>
      </c>
    </row>
    <row r="6877" spans="1:2">
      <c r="A6877" t="s">
        <v>17069</v>
      </c>
      <c r="B6877" t="s">
        <v>17055</v>
      </c>
    </row>
    <row r="6878" spans="1:2">
      <c r="A6878" t="s">
        <v>17093</v>
      </c>
      <c r="B6878" t="s">
        <v>17067</v>
      </c>
    </row>
    <row r="6879" spans="1:2">
      <c r="A6879" t="s">
        <v>17071</v>
      </c>
      <c r="B6879" t="s">
        <v>17286</v>
      </c>
    </row>
    <row r="6880" spans="1:2">
      <c r="A6880" t="s">
        <v>17056</v>
      </c>
      <c r="B6880" t="s">
        <v>17287</v>
      </c>
    </row>
    <row r="6881" spans="1:2">
      <c r="B6881" t="s">
        <v>17288</v>
      </c>
    </row>
    <row r="6882" spans="1:2">
      <c r="A6882" t="s">
        <v>17301</v>
      </c>
      <c r="B6882" t="s">
        <v>17289</v>
      </c>
    </row>
    <row r="6883" spans="1:2">
      <c r="A6883" t="s">
        <v>17073</v>
      </c>
      <c r="B6883" t="s">
        <v>17290</v>
      </c>
    </row>
    <row r="6884" spans="1:2">
      <c r="A6884" t="s">
        <v>17064</v>
      </c>
      <c r="B6884" t="s">
        <v>17068</v>
      </c>
    </row>
    <row r="6885" spans="1:2">
      <c r="A6885" t="s">
        <v>17074</v>
      </c>
      <c r="B6885" t="s">
        <v>17067</v>
      </c>
    </row>
    <row r="6886" spans="1:2">
      <c r="A6886" t="s">
        <v>17064</v>
      </c>
      <c r="B6886" t="s">
        <v>17286</v>
      </c>
    </row>
    <row r="6887" spans="1:2">
      <c r="A6887" t="s">
        <v>17058</v>
      </c>
      <c r="B6887" t="s">
        <v>17291</v>
      </c>
    </row>
    <row r="6888" spans="1:2">
      <c r="A6888" t="s">
        <v>17055</v>
      </c>
      <c r="B6888" t="s">
        <v>17292</v>
      </c>
    </row>
    <row r="6889" spans="1:2">
      <c r="A6889" t="s">
        <v>17056</v>
      </c>
      <c r="B6889" t="s">
        <v>17293</v>
      </c>
    </row>
    <row r="6890" spans="1:2">
      <c r="B6890" t="s">
        <v>17294</v>
      </c>
    </row>
    <row r="6891" spans="1:2">
      <c r="A6891" t="s">
        <v>17302</v>
      </c>
      <c r="B6891" t="s">
        <v>17295</v>
      </c>
    </row>
    <row r="6892" spans="1:2">
      <c r="A6892" t="s">
        <v>17093</v>
      </c>
      <c r="B6892" t="s">
        <v>17068</v>
      </c>
    </row>
    <row r="6893" spans="1:2">
      <c r="A6893" t="s">
        <v>31478</v>
      </c>
      <c r="B6893" t="s">
        <v>17067</v>
      </c>
    </row>
    <row r="6894" spans="1:2">
      <c r="A6894" t="s">
        <v>17068</v>
      </c>
      <c r="B6894" t="s">
        <v>17286</v>
      </c>
    </row>
    <row r="6895" spans="1:2">
      <c r="A6895" t="s">
        <v>17074</v>
      </c>
      <c r="B6895" t="s">
        <v>17296</v>
      </c>
    </row>
    <row r="6896" spans="1:2">
      <c r="A6896" t="s">
        <v>17055</v>
      </c>
      <c r="B6896" t="s">
        <v>17292</v>
      </c>
    </row>
    <row r="6897" spans="1:2">
      <c r="A6897" t="s">
        <v>17056</v>
      </c>
      <c r="B6897" t="s">
        <v>17297</v>
      </c>
    </row>
    <row r="6898" spans="1:2">
      <c r="B6898" t="s">
        <v>17294</v>
      </c>
    </row>
    <row r="6899" spans="1:2">
      <c r="A6899" t="s">
        <v>17304</v>
      </c>
      <c r="B6899" t="s">
        <v>17298</v>
      </c>
    </row>
    <row r="6900" spans="1:2">
      <c r="A6900" t="s">
        <v>31479</v>
      </c>
      <c r="B6900" t="s">
        <v>17056</v>
      </c>
    </row>
    <row r="6901" spans="1:2">
      <c r="A6901" t="s">
        <v>17064</v>
      </c>
    </row>
    <row r="6902" spans="1:2">
      <c r="A6902" t="s">
        <v>17285</v>
      </c>
      <c r="B6902" t="s">
        <v>17299</v>
      </c>
    </row>
    <row r="6903" spans="1:2">
      <c r="A6903" t="s">
        <v>17064</v>
      </c>
      <c r="B6903" t="s">
        <v>17073</v>
      </c>
    </row>
    <row r="6904" spans="1:2">
      <c r="A6904" t="s">
        <v>17074</v>
      </c>
      <c r="B6904" t="s">
        <v>17064</v>
      </c>
    </row>
    <row r="6905" spans="1:2">
      <c r="A6905" t="s">
        <v>17055</v>
      </c>
      <c r="B6905" t="s">
        <v>17282</v>
      </c>
    </row>
    <row r="6906" spans="1:2">
      <c r="A6906" t="s">
        <v>17056</v>
      </c>
      <c r="B6906" t="s">
        <v>17055</v>
      </c>
    </row>
    <row r="6907" spans="1:2">
      <c r="B6907" t="s">
        <v>17067</v>
      </c>
    </row>
    <row r="6908" spans="1:2">
      <c r="A6908" t="s">
        <v>17306</v>
      </c>
      <c r="B6908" t="s">
        <v>17068</v>
      </c>
    </row>
    <row r="6909" spans="1:2">
      <c r="A6909" t="s">
        <v>17307</v>
      </c>
      <c r="B6909" t="s">
        <v>17069</v>
      </c>
    </row>
    <row r="6910" spans="1:2">
      <c r="A6910" t="s">
        <v>17064</v>
      </c>
      <c r="B6910" t="s">
        <v>17093</v>
      </c>
    </row>
    <row r="6911" spans="1:2">
      <c r="A6911" t="s">
        <v>31480</v>
      </c>
      <c r="B6911" t="s">
        <v>17071</v>
      </c>
    </row>
    <row r="6912" spans="1:2">
      <c r="A6912" t="s">
        <v>17064</v>
      </c>
      <c r="B6912" t="s">
        <v>17056</v>
      </c>
    </row>
    <row r="6913" spans="1:2">
      <c r="A6913" t="s">
        <v>17307</v>
      </c>
    </row>
    <row r="6914" spans="1:2">
      <c r="A6914" t="s">
        <v>17064</v>
      </c>
      <c r="B6914" t="s">
        <v>17301</v>
      </c>
    </row>
    <row r="6915" spans="1:2">
      <c r="A6915" t="s">
        <v>31480</v>
      </c>
      <c r="B6915" t="s">
        <v>17073</v>
      </c>
    </row>
    <row r="6916" spans="1:2">
      <c r="A6916" t="s">
        <v>17064</v>
      </c>
      <c r="B6916" t="s">
        <v>17064</v>
      </c>
    </row>
    <row r="6917" spans="1:2">
      <c r="A6917" t="s">
        <v>17307</v>
      </c>
      <c r="B6917" t="s">
        <v>17074</v>
      </c>
    </row>
    <row r="6918" spans="1:2">
      <c r="A6918" t="s">
        <v>17064</v>
      </c>
      <c r="B6918" t="s">
        <v>17064</v>
      </c>
    </row>
    <row r="6919" spans="1:2">
      <c r="A6919" t="s">
        <v>31480</v>
      </c>
      <c r="B6919" t="s">
        <v>17058</v>
      </c>
    </row>
    <row r="6920" spans="1:2">
      <c r="A6920" t="s">
        <v>17064</v>
      </c>
      <c r="B6920" t="s">
        <v>17055</v>
      </c>
    </row>
    <row r="6921" spans="1:2">
      <c r="A6921" t="s">
        <v>17309</v>
      </c>
      <c r="B6921" t="s">
        <v>17056</v>
      </c>
    </row>
    <row r="6922" spans="1:2">
      <c r="A6922" t="s">
        <v>17064</v>
      </c>
    </row>
    <row r="6923" spans="1:2">
      <c r="A6923" t="s">
        <v>31480</v>
      </c>
      <c r="B6923" t="s">
        <v>17302</v>
      </c>
    </row>
    <row r="6924" spans="1:2">
      <c r="A6924" t="s">
        <v>31480</v>
      </c>
      <c r="B6924" t="s">
        <v>17093</v>
      </c>
    </row>
    <row r="6925" spans="1:2">
      <c r="A6925" t="s">
        <v>31480</v>
      </c>
      <c r="B6925" t="s">
        <v>31478</v>
      </c>
    </row>
    <row r="6926" spans="1:2">
      <c r="A6926" t="s">
        <v>31480</v>
      </c>
      <c r="B6926" t="s">
        <v>17068</v>
      </c>
    </row>
    <row r="6927" spans="1:2">
      <c r="A6927" t="s">
        <v>31480</v>
      </c>
      <c r="B6927" t="s">
        <v>17074</v>
      </c>
    </row>
    <row r="6928" spans="1:2">
      <c r="A6928" t="s">
        <v>31480</v>
      </c>
      <c r="B6928" t="s">
        <v>17055</v>
      </c>
    </row>
    <row r="6929" spans="1:2">
      <c r="A6929" t="s">
        <v>31480</v>
      </c>
      <c r="B6929" t="s">
        <v>17056</v>
      </c>
    </row>
    <row r="6930" spans="1:2">
      <c r="A6930" t="s">
        <v>31480</v>
      </c>
    </row>
    <row r="6931" spans="1:2">
      <c r="A6931" t="s">
        <v>31480</v>
      </c>
      <c r="B6931" t="s">
        <v>17304</v>
      </c>
    </row>
    <row r="6932" spans="1:2">
      <c r="A6932" t="s">
        <v>31480</v>
      </c>
      <c r="B6932" t="s">
        <v>31479</v>
      </c>
    </row>
    <row r="6933" spans="1:2">
      <c r="A6933" t="s">
        <v>17055</v>
      </c>
      <c r="B6933" t="s">
        <v>17064</v>
      </c>
    </row>
    <row r="6934" spans="1:2">
      <c r="A6934" t="s">
        <v>17056</v>
      </c>
      <c r="B6934" t="s">
        <v>17285</v>
      </c>
    </row>
    <row r="6935" spans="1:2">
      <c r="B6935" t="s">
        <v>17064</v>
      </c>
    </row>
    <row r="6936" spans="1:2">
      <c r="A6936" t="s">
        <v>17310</v>
      </c>
      <c r="B6936" t="s">
        <v>17074</v>
      </c>
    </row>
    <row r="6937" spans="1:2">
      <c r="A6937" t="s">
        <v>17074</v>
      </c>
      <c r="B6937" t="s">
        <v>17055</v>
      </c>
    </row>
    <row r="6938" spans="1:2">
      <c r="A6938" t="s">
        <v>17064</v>
      </c>
      <c r="B6938" t="s">
        <v>17056</v>
      </c>
    </row>
    <row r="6939" spans="1:2">
      <c r="A6939" t="s">
        <v>17055</v>
      </c>
    </row>
    <row r="6940" spans="1:2">
      <c r="A6940" t="s">
        <v>17059</v>
      </c>
      <c r="B6940" t="s">
        <v>17306</v>
      </c>
    </row>
    <row r="6941" spans="1:2">
      <c r="A6941" t="s">
        <v>17070</v>
      </c>
      <c r="B6941" t="s">
        <v>17307</v>
      </c>
    </row>
    <row r="6942" spans="1:2">
      <c r="A6942" t="s">
        <v>17071</v>
      </c>
      <c r="B6942" t="s">
        <v>17064</v>
      </c>
    </row>
    <row r="6943" spans="1:2">
      <c r="A6943" t="s">
        <v>17056</v>
      </c>
      <c r="B6943" t="s">
        <v>31480</v>
      </c>
    </row>
    <row r="6944" spans="1:2">
      <c r="B6944" t="s">
        <v>17064</v>
      </c>
    </row>
    <row r="6945" spans="1:2">
      <c r="A6945" t="s">
        <v>17312</v>
      </c>
      <c r="B6945" t="s">
        <v>17307</v>
      </c>
    </row>
    <row r="6946" spans="1:2">
      <c r="A6946" t="s">
        <v>17074</v>
      </c>
      <c r="B6946" t="s">
        <v>17064</v>
      </c>
    </row>
    <row r="6947" spans="1:2">
      <c r="A6947" t="s">
        <v>17064</v>
      </c>
      <c r="B6947" t="s">
        <v>31480</v>
      </c>
    </row>
    <row r="6948" spans="1:2">
      <c r="A6948" t="s">
        <v>17314</v>
      </c>
      <c r="B6948" t="s">
        <v>17064</v>
      </c>
    </row>
    <row r="6949" spans="1:2">
      <c r="A6949" t="s">
        <v>17064</v>
      </c>
      <c r="B6949" t="s">
        <v>17307</v>
      </c>
    </row>
    <row r="6950" spans="1:2">
      <c r="A6950" t="s">
        <v>17074</v>
      </c>
      <c r="B6950" t="s">
        <v>17064</v>
      </c>
    </row>
    <row r="6951" spans="1:2">
      <c r="A6951" t="s">
        <v>17064</v>
      </c>
      <c r="B6951" t="s">
        <v>31480</v>
      </c>
    </row>
    <row r="6952" spans="1:2">
      <c r="A6952" t="s">
        <v>17315</v>
      </c>
      <c r="B6952" t="s">
        <v>17064</v>
      </c>
    </row>
    <row r="6953" spans="1:2">
      <c r="A6953" t="s">
        <v>17055</v>
      </c>
      <c r="B6953" t="s">
        <v>17309</v>
      </c>
    </row>
    <row r="6954" spans="1:2">
      <c r="A6954" t="s">
        <v>17238</v>
      </c>
      <c r="B6954" t="s">
        <v>17064</v>
      </c>
    </row>
    <row r="6955" spans="1:2">
      <c r="A6955" t="s">
        <v>17316</v>
      </c>
      <c r="B6955" t="s">
        <v>31480</v>
      </c>
    </row>
    <row r="6956" spans="1:2">
      <c r="A6956" t="s">
        <v>17056</v>
      </c>
      <c r="B6956" t="s">
        <v>31480</v>
      </c>
    </row>
    <row r="6957" spans="1:2">
      <c r="B6957" t="s">
        <v>31480</v>
      </c>
    </row>
    <row r="6958" spans="1:2">
      <c r="A6958" t="s">
        <v>17317</v>
      </c>
      <c r="B6958" t="s">
        <v>31480</v>
      </c>
    </row>
    <row r="6959" spans="1:2">
      <c r="A6959" t="s">
        <v>31481</v>
      </c>
      <c r="B6959" t="s">
        <v>31480</v>
      </c>
    </row>
    <row r="6960" spans="1:2">
      <c r="A6960" t="s">
        <v>17055</v>
      </c>
      <c r="B6960" t="s">
        <v>31480</v>
      </c>
    </row>
    <row r="6961" spans="1:2">
      <c r="A6961" t="s">
        <v>17067</v>
      </c>
      <c r="B6961" t="s">
        <v>31480</v>
      </c>
    </row>
    <row r="6962" spans="1:2">
      <c r="A6962" t="s">
        <v>17068</v>
      </c>
      <c r="B6962" t="s">
        <v>31480</v>
      </c>
    </row>
    <row r="6963" spans="1:2">
      <c r="A6963" t="s">
        <v>17059</v>
      </c>
      <c r="B6963" t="s">
        <v>31480</v>
      </c>
    </row>
    <row r="6964" spans="1:2">
      <c r="A6964" t="s">
        <v>17553</v>
      </c>
      <c r="B6964" t="s">
        <v>31480</v>
      </c>
    </row>
    <row r="6965" spans="1:2">
      <c r="A6965" t="s">
        <v>17056</v>
      </c>
      <c r="B6965" t="s">
        <v>17055</v>
      </c>
    </row>
    <row r="6966" spans="1:2">
      <c r="B6966" t="s">
        <v>17056</v>
      </c>
    </row>
    <row r="6967" spans="1:2">
      <c r="A6967" t="s">
        <v>17319</v>
      </c>
    </row>
    <row r="6968" spans="1:2">
      <c r="A6968" t="s">
        <v>17074</v>
      </c>
      <c r="B6968" t="s">
        <v>17310</v>
      </c>
    </row>
    <row r="6969" spans="1:2">
      <c r="A6969" t="s">
        <v>17064</v>
      </c>
      <c r="B6969" t="s">
        <v>17074</v>
      </c>
    </row>
    <row r="6970" spans="1:2">
      <c r="A6970" t="s">
        <v>18746</v>
      </c>
      <c r="B6970" t="s">
        <v>17064</v>
      </c>
    </row>
    <row r="6971" spans="1:2">
      <c r="A6971" t="s">
        <v>17055</v>
      </c>
      <c r="B6971" t="s">
        <v>17055</v>
      </c>
    </row>
    <row r="6972" spans="1:2">
      <c r="A6972" t="s">
        <v>17067</v>
      </c>
      <c r="B6972" t="s">
        <v>17059</v>
      </c>
    </row>
    <row r="6973" spans="1:2">
      <c r="A6973" t="s">
        <v>17068</v>
      </c>
      <c r="B6973" t="s">
        <v>17070</v>
      </c>
    </row>
    <row r="6974" spans="1:2">
      <c r="A6974" t="s">
        <v>17059</v>
      </c>
      <c r="B6974" t="s">
        <v>17071</v>
      </c>
    </row>
    <row r="6975" spans="1:2">
      <c r="A6975" t="s">
        <v>17321</v>
      </c>
      <c r="B6975" t="s">
        <v>17056</v>
      </c>
    </row>
    <row r="6976" spans="1:2">
      <c r="A6976" t="s">
        <v>18747</v>
      </c>
    </row>
    <row r="6977" spans="1:2">
      <c r="A6977" t="s">
        <v>17056</v>
      </c>
      <c r="B6977" t="s">
        <v>17312</v>
      </c>
    </row>
    <row r="6978" spans="1:2">
      <c r="B6978" t="s">
        <v>17074</v>
      </c>
    </row>
    <row r="6979" spans="1:2">
      <c r="A6979" t="s">
        <v>17323</v>
      </c>
      <c r="B6979" t="s">
        <v>17064</v>
      </c>
    </row>
    <row r="6980" spans="1:2">
      <c r="A6980" t="s">
        <v>17093</v>
      </c>
      <c r="B6980" t="s">
        <v>17314</v>
      </c>
    </row>
    <row r="6981" spans="1:2">
      <c r="A6981" t="s">
        <v>31482</v>
      </c>
      <c r="B6981" t="s">
        <v>17064</v>
      </c>
    </row>
    <row r="6982" spans="1:2">
      <c r="A6982" t="s">
        <v>17068</v>
      </c>
      <c r="B6982" t="s">
        <v>17074</v>
      </c>
    </row>
    <row r="6983" spans="1:2">
      <c r="A6983" t="s">
        <v>17074</v>
      </c>
      <c r="B6983" t="s">
        <v>17064</v>
      </c>
    </row>
    <row r="6984" spans="1:2">
      <c r="A6984" t="s">
        <v>17055</v>
      </c>
      <c r="B6984" t="s">
        <v>17315</v>
      </c>
    </row>
    <row r="6985" spans="1:2">
      <c r="A6985" t="s">
        <v>17056</v>
      </c>
      <c r="B6985" t="s">
        <v>17055</v>
      </c>
    </row>
    <row r="6986" spans="1:2">
      <c r="B6986" t="s">
        <v>17238</v>
      </c>
    </row>
    <row r="6987" spans="1:2">
      <c r="A6987" t="s">
        <v>17325</v>
      </c>
      <c r="B6987" t="s">
        <v>17316</v>
      </c>
    </row>
    <row r="6988" spans="1:2">
      <c r="A6988" t="s">
        <v>17326</v>
      </c>
      <c r="B6988" t="s">
        <v>17056</v>
      </c>
    </row>
    <row r="6989" spans="1:2">
      <c r="A6989" t="s">
        <v>31483</v>
      </c>
    </row>
    <row r="6990" spans="1:2">
      <c r="A6990" t="s">
        <v>17068</v>
      </c>
      <c r="B6990" t="s">
        <v>17317</v>
      </c>
    </row>
    <row r="6991" spans="1:2">
      <c r="A6991" t="s">
        <v>17073</v>
      </c>
      <c r="B6991" t="s">
        <v>31481</v>
      </c>
    </row>
    <row r="6992" spans="1:2">
      <c r="A6992" t="s">
        <v>17064</v>
      </c>
      <c r="B6992" t="s">
        <v>17055</v>
      </c>
    </row>
    <row r="6993" spans="1:2">
      <c r="A6993" t="s">
        <v>17074</v>
      </c>
      <c r="B6993" t="s">
        <v>17067</v>
      </c>
    </row>
    <row r="6994" spans="1:2">
      <c r="A6994" t="s">
        <v>17055</v>
      </c>
      <c r="B6994" t="s">
        <v>17068</v>
      </c>
    </row>
    <row r="6995" spans="1:2">
      <c r="A6995" t="s">
        <v>17056</v>
      </c>
      <c r="B6995" t="s">
        <v>17059</v>
      </c>
    </row>
    <row r="6996" spans="1:2">
      <c r="B6996" t="s">
        <v>17553</v>
      </c>
    </row>
    <row r="6997" spans="1:2">
      <c r="A6997" t="s">
        <v>17328</v>
      </c>
      <c r="B6997" t="s">
        <v>17056</v>
      </c>
    </row>
    <row r="6998" spans="1:2">
      <c r="A6998" t="s">
        <v>17074</v>
      </c>
    </row>
    <row r="6999" spans="1:2">
      <c r="A6999" t="s">
        <v>17064</v>
      </c>
      <c r="B6999" t="s">
        <v>31799</v>
      </c>
    </row>
    <row r="7000" spans="1:2">
      <c r="A7000" t="s">
        <v>17073</v>
      </c>
      <c r="B7000" t="s">
        <v>17058</v>
      </c>
    </row>
    <row r="7001" spans="1:2">
      <c r="A7001" t="s">
        <v>17064</v>
      </c>
      <c r="B7001" t="s">
        <v>17058</v>
      </c>
    </row>
    <row r="7002" spans="1:2">
      <c r="A7002" t="s">
        <v>17073</v>
      </c>
      <c r="B7002" t="s">
        <v>17084</v>
      </c>
    </row>
    <row r="7003" spans="1:2">
      <c r="A7003" t="s">
        <v>17055</v>
      </c>
      <c r="B7003" t="s">
        <v>17064</v>
      </c>
    </row>
    <row r="7004" spans="1:2">
      <c r="A7004" t="s">
        <v>17067</v>
      </c>
      <c r="B7004" t="s">
        <v>18746</v>
      </c>
    </row>
    <row r="7005" spans="1:2">
      <c r="A7005" t="s">
        <v>17144</v>
      </c>
      <c r="B7005" t="s">
        <v>17055</v>
      </c>
    </row>
    <row r="7006" spans="1:2">
      <c r="A7006" t="s">
        <v>31484</v>
      </c>
      <c r="B7006" t="s">
        <v>17067</v>
      </c>
    </row>
    <row r="7007" spans="1:2">
      <c r="A7007" t="s">
        <v>17056</v>
      </c>
      <c r="B7007" t="s">
        <v>17068</v>
      </c>
    </row>
    <row r="7008" spans="1:2">
      <c r="B7008" t="s">
        <v>17059</v>
      </c>
    </row>
    <row r="7009" spans="1:2">
      <c r="A7009" t="s">
        <v>17331</v>
      </c>
      <c r="B7009" t="s">
        <v>17321</v>
      </c>
    </row>
    <row r="7010" spans="1:2">
      <c r="A7010" t="s">
        <v>17332</v>
      </c>
      <c r="B7010" t="s">
        <v>18747</v>
      </c>
    </row>
    <row r="7011" spans="1:2">
      <c r="A7011" t="s">
        <v>17055</v>
      </c>
      <c r="B7011" t="s">
        <v>17056</v>
      </c>
    </row>
    <row r="7012" spans="1:2">
      <c r="A7012" t="s">
        <v>17059</v>
      </c>
    </row>
    <row r="7013" spans="1:2">
      <c r="A7013" t="s">
        <v>17084</v>
      </c>
      <c r="B7013" t="s">
        <v>31800</v>
      </c>
    </row>
    <row r="7014" spans="1:2">
      <c r="A7014" t="s">
        <v>17332</v>
      </c>
      <c r="B7014" t="s">
        <v>18248</v>
      </c>
    </row>
    <row r="7015" spans="1:2">
      <c r="A7015" t="s">
        <v>17056</v>
      </c>
      <c r="B7015" t="s">
        <v>31783</v>
      </c>
    </row>
    <row r="7016" spans="1:2">
      <c r="B7016" t="s">
        <v>31783</v>
      </c>
    </row>
    <row r="7017" spans="1:2">
      <c r="A7017" t="s">
        <v>17334</v>
      </c>
      <c r="B7017" t="s">
        <v>31482</v>
      </c>
    </row>
    <row r="7018" spans="1:2">
      <c r="A7018" t="s">
        <v>17335</v>
      </c>
      <c r="B7018" t="s">
        <v>17068</v>
      </c>
    </row>
    <row r="7019" spans="1:2">
      <c r="A7019" t="s">
        <v>18748</v>
      </c>
      <c r="B7019" t="s">
        <v>17074</v>
      </c>
    </row>
    <row r="7020" spans="1:2">
      <c r="A7020" t="s">
        <v>17070</v>
      </c>
      <c r="B7020" t="s">
        <v>17055</v>
      </c>
    </row>
    <row r="7021" spans="1:2">
      <c r="A7021" t="s">
        <v>17337</v>
      </c>
      <c r="B7021" t="s">
        <v>17056</v>
      </c>
    </row>
    <row r="7022" spans="1:2">
      <c r="A7022" t="s">
        <v>17068</v>
      </c>
    </row>
    <row r="7023" spans="1:2">
      <c r="A7023" t="s">
        <v>17338</v>
      </c>
      <c r="B7023" t="s">
        <v>17325</v>
      </c>
    </row>
    <row r="7024" spans="1:2">
      <c r="A7024" t="s">
        <v>17339</v>
      </c>
      <c r="B7024" t="s">
        <v>17326</v>
      </c>
    </row>
    <row r="7025" spans="1:2">
      <c r="A7025" t="s">
        <v>17070</v>
      </c>
      <c r="B7025" t="s">
        <v>31483</v>
      </c>
    </row>
    <row r="7026" spans="1:2">
      <c r="A7026" t="s">
        <v>17337</v>
      </c>
      <c r="B7026" t="s">
        <v>17068</v>
      </c>
    </row>
    <row r="7027" spans="1:2">
      <c r="A7027" t="s">
        <v>17068</v>
      </c>
      <c r="B7027" t="s">
        <v>17073</v>
      </c>
    </row>
    <row r="7028" spans="1:2">
      <c r="A7028" t="s">
        <v>17109</v>
      </c>
      <c r="B7028" t="s">
        <v>17064</v>
      </c>
    </row>
    <row r="7029" spans="1:2">
      <c r="A7029" t="s">
        <v>17340</v>
      </c>
      <c r="B7029" t="s">
        <v>17074</v>
      </c>
    </row>
    <row r="7030" spans="1:2">
      <c r="A7030" t="s">
        <v>17070</v>
      </c>
      <c r="B7030" t="s">
        <v>17055</v>
      </c>
    </row>
    <row r="7031" spans="1:2">
      <c r="A7031" t="s">
        <v>17337</v>
      </c>
      <c r="B7031" t="s">
        <v>17056</v>
      </c>
    </row>
    <row r="7032" spans="1:2">
      <c r="A7032" t="s">
        <v>17064</v>
      </c>
    </row>
    <row r="7033" spans="1:2">
      <c r="A7033" t="s">
        <v>17109</v>
      </c>
      <c r="B7033" t="s">
        <v>17328</v>
      </c>
    </row>
    <row r="7034" spans="1:2">
      <c r="A7034" t="s">
        <v>17342</v>
      </c>
      <c r="B7034" t="s">
        <v>17074</v>
      </c>
    </row>
    <row r="7035" spans="1:2">
      <c r="A7035" t="s">
        <v>17070</v>
      </c>
      <c r="B7035" t="s">
        <v>17064</v>
      </c>
    </row>
    <row r="7036" spans="1:2">
      <c r="A7036" t="s">
        <v>17337</v>
      </c>
      <c r="B7036" t="s">
        <v>17073</v>
      </c>
    </row>
    <row r="7037" spans="1:2">
      <c r="A7037" t="s">
        <v>17064</v>
      </c>
      <c r="B7037" t="s">
        <v>17064</v>
      </c>
    </row>
    <row r="7038" spans="1:2">
      <c r="A7038" t="s">
        <v>17109</v>
      </c>
      <c r="B7038" t="s">
        <v>17073</v>
      </c>
    </row>
    <row r="7039" spans="1:2">
      <c r="A7039" t="s">
        <v>17343</v>
      </c>
      <c r="B7039" t="s">
        <v>17055</v>
      </c>
    </row>
    <row r="7040" spans="1:2">
      <c r="A7040" t="s">
        <v>17070</v>
      </c>
      <c r="B7040" t="s">
        <v>17067</v>
      </c>
    </row>
    <row r="7041" spans="1:2">
      <c r="A7041" t="s">
        <v>17337</v>
      </c>
      <c r="B7041" t="s">
        <v>17144</v>
      </c>
    </row>
    <row r="7042" spans="1:2">
      <c r="A7042" t="s">
        <v>17055</v>
      </c>
      <c r="B7042" t="s">
        <v>31484</v>
      </c>
    </row>
    <row r="7043" spans="1:2">
      <c r="A7043" t="s">
        <v>17059</v>
      </c>
      <c r="B7043" t="s">
        <v>17056</v>
      </c>
    </row>
    <row r="7044" spans="1:2">
      <c r="A7044" t="s">
        <v>17070</v>
      </c>
    </row>
    <row r="7045" spans="1:2">
      <c r="A7045" t="s">
        <v>17337</v>
      </c>
      <c r="B7045" t="s">
        <v>17331</v>
      </c>
    </row>
    <row r="7046" spans="1:2">
      <c r="A7046" t="s">
        <v>17056</v>
      </c>
      <c r="B7046" t="s">
        <v>17332</v>
      </c>
    </row>
    <row r="7047" spans="1:2">
      <c r="B7047" t="s">
        <v>17055</v>
      </c>
    </row>
    <row r="7048" spans="1:2">
      <c r="A7048" t="s">
        <v>17344</v>
      </c>
      <c r="B7048" t="s">
        <v>17059</v>
      </c>
    </row>
    <row r="7049" spans="1:2">
      <c r="A7049" t="s">
        <v>17093</v>
      </c>
      <c r="B7049" t="s">
        <v>17084</v>
      </c>
    </row>
    <row r="7050" spans="1:2">
      <c r="A7050" t="s">
        <v>31485</v>
      </c>
      <c r="B7050" t="s">
        <v>17332</v>
      </c>
    </row>
    <row r="7051" spans="1:2">
      <c r="A7051" t="s">
        <v>17068</v>
      </c>
      <c r="B7051" t="s">
        <v>17056</v>
      </c>
    </row>
    <row r="7052" spans="1:2">
      <c r="A7052" t="s">
        <v>17074</v>
      </c>
    </row>
    <row r="7053" spans="1:2">
      <c r="A7053" t="s">
        <v>17055</v>
      </c>
      <c r="B7053" t="s">
        <v>31801</v>
      </c>
    </row>
    <row r="7054" spans="1:2">
      <c r="A7054" t="s">
        <v>17056</v>
      </c>
      <c r="B7054" t="s">
        <v>31802</v>
      </c>
    </row>
    <row r="7055" spans="1:2">
      <c r="B7055" t="s">
        <v>31803</v>
      </c>
    </row>
    <row r="7056" spans="1:2">
      <c r="A7056" t="s">
        <v>17346</v>
      </c>
      <c r="B7056" t="s">
        <v>31613</v>
      </c>
    </row>
    <row r="7057" spans="1:2">
      <c r="A7057" t="s">
        <v>17093</v>
      </c>
      <c r="B7057" t="s">
        <v>18748</v>
      </c>
    </row>
    <row r="7058" spans="1:2">
      <c r="A7058" t="s">
        <v>17347</v>
      </c>
      <c r="B7058" t="s">
        <v>17070</v>
      </c>
    </row>
    <row r="7059" spans="1:2">
      <c r="A7059" t="s">
        <v>17068</v>
      </c>
      <c r="B7059" t="s">
        <v>17337</v>
      </c>
    </row>
    <row r="7060" spans="1:2">
      <c r="A7060" t="s">
        <v>17074</v>
      </c>
      <c r="B7060" t="s">
        <v>17068</v>
      </c>
    </row>
    <row r="7061" spans="1:2">
      <c r="A7061" t="s">
        <v>17055</v>
      </c>
      <c r="B7061" t="s">
        <v>17338</v>
      </c>
    </row>
    <row r="7062" spans="1:2">
      <c r="A7062" t="s">
        <v>17056</v>
      </c>
      <c r="B7062" t="s">
        <v>17339</v>
      </c>
    </row>
    <row r="7063" spans="1:2">
      <c r="B7063" t="s">
        <v>17070</v>
      </c>
    </row>
    <row r="7064" spans="1:2">
      <c r="A7064" t="s">
        <v>17348</v>
      </c>
      <c r="B7064" t="s">
        <v>17337</v>
      </c>
    </row>
    <row r="7065" spans="1:2">
      <c r="A7065" t="s">
        <v>17058</v>
      </c>
      <c r="B7065" t="s">
        <v>17068</v>
      </c>
    </row>
    <row r="7066" spans="1:2">
      <c r="A7066" t="s">
        <v>17064</v>
      </c>
      <c r="B7066" t="s">
        <v>17109</v>
      </c>
    </row>
    <row r="7067" spans="1:2">
      <c r="A7067" t="s">
        <v>17058</v>
      </c>
      <c r="B7067" t="s">
        <v>17340</v>
      </c>
    </row>
    <row r="7068" spans="1:2">
      <c r="A7068" t="s">
        <v>17064</v>
      </c>
      <c r="B7068" t="s">
        <v>17070</v>
      </c>
    </row>
    <row r="7069" spans="1:2">
      <c r="A7069" t="s">
        <v>17058</v>
      </c>
      <c r="B7069" t="s">
        <v>17337</v>
      </c>
    </row>
    <row r="7070" spans="1:2">
      <c r="A7070" t="s">
        <v>17064</v>
      </c>
      <c r="B7070" t="s">
        <v>17064</v>
      </c>
    </row>
    <row r="7071" spans="1:2">
      <c r="A7071" t="s">
        <v>17058</v>
      </c>
      <c r="B7071" t="s">
        <v>17109</v>
      </c>
    </row>
    <row r="7072" spans="1:2">
      <c r="A7072" t="s">
        <v>17064</v>
      </c>
      <c r="B7072" t="s">
        <v>17342</v>
      </c>
    </row>
    <row r="7073" spans="1:2">
      <c r="A7073" t="s">
        <v>17084</v>
      </c>
      <c r="B7073" t="s">
        <v>17070</v>
      </c>
    </row>
    <row r="7074" spans="1:2">
      <c r="A7074" t="s">
        <v>17058</v>
      </c>
      <c r="B7074" t="s">
        <v>17337</v>
      </c>
    </row>
    <row r="7075" spans="1:2">
      <c r="A7075" t="s">
        <v>17058</v>
      </c>
      <c r="B7075" t="s">
        <v>17064</v>
      </c>
    </row>
    <row r="7076" spans="1:2">
      <c r="A7076" t="s">
        <v>17055</v>
      </c>
      <c r="B7076" t="s">
        <v>17109</v>
      </c>
    </row>
    <row r="7077" spans="1:2">
      <c r="A7077" t="s">
        <v>17077</v>
      </c>
      <c r="B7077" t="s">
        <v>17343</v>
      </c>
    </row>
    <row r="7078" spans="1:2">
      <c r="A7078" t="s">
        <v>31486</v>
      </c>
      <c r="B7078" t="s">
        <v>17070</v>
      </c>
    </row>
    <row r="7079" spans="1:2">
      <c r="A7079" t="s">
        <v>17056</v>
      </c>
      <c r="B7079" t="s">
        <v>17337</v>
      </c>
    </row>
    <row r="7080" spans="1:2">
      <c r="B7080" t="s">
        <v>17055</v>
      </c>
    </row>
    <row r="7081" spans="1:2">
      <c r="A7081" t="s">
        <v>17350</v>
      </c>
      <c r="B7081" t="s">
        <v>17059</v>
      </c>
    </row>
    <row r="7082" spans="1:2">
      <c r="A7082" t="s">
        <v>17073</v>
      </c>
      <c r="B7082" t="s">
        <v>17070</v>
      </c>
    </row>
    <row r="7083" spans="1:2">
      <c r="A7083" t="s">
        <v>17064</v>
      </c>
      <c r="B7083" t="s">
        <v>17337</v>
      </c>
    </row>
    <row r="7084" spans="1:2">
      <c r="A7084" t="s">
        <v>17074</v>
      </c>
      <c r="B7084" t="s">
        <v>17056</v>
      </c>
    </row>
    <row r="7085" spans="1:2">
      <c r="A7085" t="s">
        <v>17055</v>
      </c>
    </row>
    <row r="7086" spans="1:2">
      <c r="A7086" t="s">
        <v>17069</v>
      </c>
      <c r="B7086" t="s">
        <v>31804</v>
      </c>
    </row>
    <row r="7087" spans="1:2">
      <c r="A7087" t="s">
        <v>17194</v>
      </c>
      <c r="B7087" t="s">
        <v>18248</v>
      </c>
    </row>
    <row r="7088" spans="1:2">
      <c r="A7088" t="s">
        <v>17068</v>
      </c>
      <c r="B7088" t="s">
        <v>31783</v>
      </c>
    </row>
    <row r="7089" spans="1:2">
      <c r="A7089" t="s">
        <v>17059</v>
      </c>
      <c r="B7089" t="s">
        <v>31783</v>
      </c>
    </row>
    <row r="7090" spans="1:2">
      <c r="A7090" t="s">
        <v>31487</v>
      </c>
      <c r="B7090" t="s">
        <v>31485</v>
      </c>
    </row>
    <row r="7091" spans="1:2">
      <c r="A7091" t="s">
        <v>17056</v>
      </c>
      <c r="B7091" t="s">
        <v>17068</v>
      </c>
    </row>
    <row r="7092" spans="1:2">
      <c r="B7092" t="s">
        <v>17074</v>
      </c>
    </row>
    <row r="7093" spans="1:2">
      <c r="A7093" t="s">
        <v>17352</v>
      </c>
      <c r="B7093" t="s">
        <v>17055</v>
      </c>
    </row>
    <row r="7094" spans="1:2">
      <c r="A7094" t="s">
        <v>31488</v>
      </c>
      <c r="B7094" t="s">
        <v>17056</v>
      </c>
    </row>
    <row r="7095" spans="1:2">
      <c r="A7095" t="s">
        <v>17064</v>
      </c>
    </row>
    <row r="7096" spans="1:2">
      <c r="A7096" t="s">
        <v>31489</v>
      </c>
      <c r="B7096" t="s">
        <v>31805</v>
      </c>
    </row>
    <row r="7097" spans="1:2">
      <c r="A7097" t="s">
        <v>17055</v>
      </c>
      <c r="B7097" t="s">
        <v>18248</v>
      </c>
    </row>
    <row r="7098" spans="1:2">
      <c r="A7098" t="s">
        <v>17056</v>
      </c>
      <c r="B7098" t="s">
        <v>31783</v>
      </c>
    </row>
    <row r="7099" spans="1:2">
      <c r="B7099" t="s">
        <v>31783</v>
      </c>
    </row>
    <row r="7100" spans="1:2">
      <c r="A7100" t="s">
        <v>17355</v>
      </c>
      <c r="B7100" t="s">
        <v>17347</v>
      </c>
    </row>
    <row r="7101" spans="1:2">
      <c r="A7101" t="s">
        <v>17093</v>
      </c>
      <c r="B7101" t="s">
        <v>17068</v>
      </c>
    </row>
    <row r="7102" spans="1:2">
      <c r="A7102" t="s">
        <v>17347</v>
      </c>
      <c r="B7102" t="s">
        <v>17074</v>
      </c>
    </row>
    <row r="7103" spans="1:2">
      <c r="A7103" t="s">
        <v>17068</v>
      </c>
      <c r="B7103" t="s">
        <v>17055</v>
      </c>
    </row>
    <row r="7104" spans="1:2">
      <c r="A7104" t="s">
        <v>17074</v>
      </c>
      <c r="B7104" t="s">
        <v>17056</v>
      </c>
    </row>
    <row r="7105" spans="1:2">
      <c r="A7105" t="s">
        <v>17055</v>
      </c>
    </row>
    <row r="7106" spans="1:2">
      <c r="A7106" t="s">
        <v>17056</v>
      </c>
      <c r="B7106" t="s">
        <v>17348</v>
      </c>
    </row>
    <row r="7107" spans="1:2">
      <c r="B7107" t="s">
        <v>17058</v>
      </c>
    </row>
    <row r="7108" spans="1:2">
      <c r="A7108" t="s">
        <v>17356</v>
      </c>
      <c r="B7108" t="s">
        <v>17064</v>
      </c>
    </row>
    <row r="7109" spans="1:2">
      <c r="A7109" t="s">
        <v>17115</v>
      </c>
      <c r="B7109" t="s">
        <v>17058</v>
      </c>
    </row>
    <row r="7110" spans="1:2">
      <c r="A7110" t="s">
        <v>17055</v>
      </c>
      <c r="B7110" t="s">
        <v>17064</v>
      </c>
    </row>
    <row r="7111" spans="1:2">
      <c r="A7111" t="s">
        <v>17056</v>
      </c>
      <c r="B7111" t="s">
        <v>17058</v>
      </c>
    </row>
    <row r="7112" spans="1:2">
      <c r="B7112" t="s">
        <v>17064</v>
      </c>
    </row>
    <row r="7113" spans="1:2">
      <c r="A7113" t="s">
        <v>17357</v>
      </c>
      <c r="B7113" t="s">
        <v>17058</v>
      </c>
    </row>
    <row r="7114" spans="1:2">
      <c r="A7114" t="s">
        <v>17358</v>
      </c>
      <c r="B7114" t="s">
        <v>17064</v>
      </c>
    </row>
    <row r="7115" spans="1:2">
      <c r="A7115" t="s">
        <v>17115</v>
      </c>
      <c r="B7115" t="s">
        <v>17084</v>
      </c>
    </row>
    <row r="7116" spans="1:2">
      <c r="A7116" t="s">
        <v>17064</v>
      </c>
      <c r="B7116" t="s">
        <v>17058</v>
      </c>
    </row>
    <row r="7117" spans="1:2">
      <c r="A7117" t="s">
        <v>17058</v>
      </c>
      <c r="B7117" t="s">
        <v>17058</v>
      </c>
    </row>
    <row r="7118" spans="1:2">
      <c r="A7118" t="s">
        <v>17068</v>
      </c>
      <c r="B7118" t="s">
        <v>17055</v>
      </c>
    </row>
    <row r="7119" spans="1:2">
      <c r="A7119" t="s">
        <v>17058</v>
      </c>
      <c r="B7119" t="s">
        <v>17077</v>
      </c>
    </row>
    <row r="7120" spans="1:2">
      <c r="A7120" t="s">
        <v>17055</v>
      </c>
      <c r="B7120" t="s">
        <v>31486</v>
      </c>
    </row>
    <row r="7121" spans="1:2">
      <c r="A7121" t="s">
        <v>17056</v>
      </c>
      <c r="B7121" t="s">
        <v>17056</v>
      </c>
    </row>
    <row r="7123" spans="1:2">
      <c r="A7123" t="s">
        <v>17359</v>
      </c>
      <c r="B7123" t="s">
        <v>17350</v>
      </c>
    </row>
    <row r="7124" spans="1:2">
      <c r="A7124" t="s">
        <v>17073</v>
      </c>
      <c r="B7124" t="s">
        <v>17073</v>
      </c>
    </row>
    <row r="7125" spans="1:2">
      <c r="A7125" t="s">
        <v>17064</v>
      </c>
      <c r="B7125" t="s">
        <v>17064</v>
      </c>
    </row>
    <row r="7126" spans="1:2">
      <c r="A7126" t="s">
        <v>17074</v>
      </c>
      <c r="B7126" t="s">
        <v>17074</v>
      </c>
    </row>
    <row r="7127" spans="1:2">
      <c r="A7127" t="s">
        <v>17055</v>
      </c>
      <c r="B7127" t="s">
        <v>17055</v>
      </c>
    </row>
    <row r="7128" spans="1:2">
      <c r="A7128" t="s">
        <v>17056</v>
      </c>
      <c r="B7128" t="s">
        <v>17069</v>
      </c>
    </row>
    <row r="7129" spans="1:2">
      <c r="B7129" t="s">
        <v>17194</v>
      </c>
    </row>
    <row r="7130" spans="1:2">
      <c r="A7130" t="s">
        <v>17360</v>
      </c>
      <c r="B7130" t="s">
        <v>17068</v>
      </c>
    </row>
    <row r="7131" spans="1:2">
      <c r="A7131" t="s">
        <v>17093</v>
      </c>
      <c r="B7131" t="s">
        <v>17059</v>
      </c>
    </row>
    <row r="7132" spans="1:2">
      <c r="A7132" t="s">
        <v>17074</v>
      </c>
      <c r="B7132" t="s">
        <v>31487</v>
      </c>
    </row>
    <row r="7133" spans="1:2">
      <c r="A7133" t="s">
        <v>17068</v>
      </c>
      <c r="B7133" t="s">
        <v>17056</v>
      </c>
    </row>
    <row r="7134" spans="1:2">
      <c r="A7134" t="s">
        <v>31470</v>
      </c>
    </row>
    <row r="7135" spans="1:2">
      <c r="A7135" t="s">
        <v>17064</v>
      </c>
      <c r="B7135" t="s">
        <v>17352</v>
      </c>
    </row>
    <row r="7136" spans="1:2">
      <c r="A7136" t="s">
        <v>31490</v>
      </c>
      <c r="B7136" t="s">
        <v>31488</v>
      </c>
    </row>
    <row r="7137" spans="1:2">
      <c r="A7137" t="s">
        <v>17055</v>
      </c>
      <c r="B7137" t="s">
        <v>17064</v>
      </c>
    </row>
    <row r="7138" spans="1:2">
      <c r="A7138" t="s">
        <v>17056</v>
      </c>
      <c r="B7138" t="s">
        <v>31489</v>
      </c>
    </row>
    <row r="7139" spans="1:2">
      <c r="B7139" t="s">
        <v>17055</v>
      </c>
    </row>
    <row r="7140" spans="1:2">
      <c r="A7140" t="s">
        <v>17363</v>
      </c>
      <c r="B7140" t="s">
        <v>17056</v>
      </c>
    </row>
    <row r="7141" spans="1:2">
      <c r="A7141" t="s">
        <v>17073</v>
      </c>
    </row>
    <row r="7142" spans="1:2">
      <c r="A7142" t="s">
        <v>17064</v>
      </c>
      <c r="B7142" t="s">
        <v>31806</v>
      </c>
    </row>
    <row r="7143" spans="1:2">
      <c r="A7143" t="s">
        <v>17074</v>
      </c>
      <c r="B7143" t="s">
        <v>18248</v>
      </c>
    </row>
    <row r="7144" spans="1:2">
      <c r="A7144" t="s">
        <v>17055</v>
      </c>
      <c r="B7144" t="s">
        <v>31783</v>
      </c>
    </row>
    <row r="7145" spans="1:2">
      <c r="A7145" t="s">
        <v>17056</v>
      </c>
      <c r="B7145" t="s">
        <v>31783</v>
      </c>
    </row>
    <row r="7146" spans="1:2">
      <c r="B7146" t="s">
        <v>17347</v>
      </c>
    </row>
    <row r="7147" spans="1:2">
      <c r="A7147" t="s">
        <v>17364</v>
      </c>
      <c r="B7147" t="s">
        <v>17068</v>
      </c>
    </row>
    <row r="7148" spans="1:2">
      <c r="A7148" t="s">
        <v>17058</v>
      </c>
      <c r="B7148" t="s">
        <v>17074</v>
      </c>
    </row>
    <row r="7149" spans="1:2">
      <c r="A7149" t="s">
        <v>17064</v>
      </c>
      <c r="B7149" t="s">
        <v>17055</v>
      </c>
    </row>
    <row r="7150" spans="1:2">
      <c r="A7150" t="s">
        <v>17365</v>
      </c>
      <c r="B7150" t="s">
        <v>17056</v>
      </c>
    </row>
    <row r="7151" spans="1:2">
      <c r="A7151" t="s">
        <v>17064</v>
      </c>
    </row>
    <row r="7152" spans="1:2">
      <c r="A7152" t="s">
        <v>17115</v>
      </c>
      <c r="B7152" t="s">
        <v>17356</v>
      </c>
    </row>
    <row r="7153" spans="1:2">
      <c r="A7153" t="s">
        <v>17055</v>
      </c>
      <c r="B7153" t="s">
        <v>17115</v>
      </c>
    </row>
    <row r="7154" spans="1:2">
      <c r="A7154" t="s">
        <v>17056</v>
      </c>
      <c r="B7154" t="s">
        <v>17055</v>
      </c>
    </row>
    <row r="7155" spans="1:2">
      <c r="B7155" t="s">
        <v>17056</v>
      </c>
    </row>
    <row r="7156" spans="1:2">
      <c r="A7156" t="s">
        <v>17366</v>
      </c>
    </row>
    <row r="7157" spans="1:2">
      <c r="A7157" t="s">
        <v>17073</v>
      </c>
      <c r="B7157" t="s">
        <v>17357</v>
      </c>
    </row>
    <row r="7158" spans="1:2">
      <c r="A7158" t="s">
        <v>17064</v>
      </c>
      <c r="B7158" t="s">
        <v>17358</v>
      </c>
    </row>
    <row r="7159" spans="1:2">
      <c r="A7159" t="s">
        <v>17550</v>
      </c>
      <c r="B7159" t="s">
        <v>17115</v>
      </c>
    </row>
    <row r="7160" spans="1:2">
      <c r="A7160" t="s">
        <v>17055</v>
      </c>
      <c r="B7160" t="s">
        <v>17064</v>
      </c>
    </row>
    <row r="7161" spans="1:2">
      <c r="A7161" t="s">
        <v>17056</v>
      </c>
      <c r="B7161" t="s">
        <v>17058</v>
      </c>
    </row>
    <row r="7162" spans="1:2">
      <c r="B7162" t="s">
        <v>17068</v>
      </c>
    </row>
    <row r="7163" spans="1:2">
      <c r="A7163" t="s">
        <v>17368</v>
      </c>
      <c r="B7163" t="s">
        <v>17058</v>
      </c>
    </row>
    <row r="7164" spans="1:2">
      <c r="A7164" t="s">
        <v>17073</v>
      </c>
      <c r="B7164" t="s">
        <v>17055</v>
      </c>
    </row>
    <row r="7165" spans="1:2">
      <c r="A7165" t="s">
        <v>17064</v>
      </c>
      <c r="B7165" t="s">
        <v>17056</v>
      </c>
    </row>
    <row r="7166" spans="1:2">
      <c r="A7166" t="s">
        <v>17074</v>
      </c>
    </row>
    <row r="7167" spans="1:2">
      <c r="A7167" t="s">
        <v>17055</v>
      </c>
      <c r="B7167" t="s">
        <v>17359</v>
      </c>
    </row>
    <row r="7168" spans="1:2">
      <c r="A7168" t="s">
        <v>17056</v>
      </c>
      <c r="B7168" t="s">
        <v>17073</v>
      </c>
    </row>
    <row r="7169" spans="1:2">
      <c r="B7169" t="s">
        <v>17064</v>
      </c>
    </row>
    <row r="7170" spans="1:2">
      <c r="A7170" t="s">
        <v>17369</v>
      </c>
      <c r="B7170" t="s">
        <v>17074</v>
      </c>
    </row>
    <row r="7171" spans="1:2">
      <c r="A7171" t="s">
        <v>17093</v>
      </c>
      <c r="B7171" t="s">
        <v>17055</v>
      </c>
    </row>
    <row r="7172" spans="1:2">
      <c r="A7172" t="s">
        <v>17095</v>
      </c>
      <c r="B7172" t="s">
        <v>17056</v>
      </c>
    </row>
    <row r="7173" spans="1:2">
      <c r="A7173" t="s">
        <v>17068</v>
      </c>
    </row>
    <row r="7174" spans="1:2">
      <c r="A7174" t="s">
        <v>17109</v>
      </c>
      <c r="B7174" t="s">
        <v>17360</v>
      </c>
    </row>
    <row r="7175" spans="1:2">
      <c r="A7175" t="s">
        <v>17371</v>
      </c>
      <c r="B7175" t="s">
        <v>17093</v>
      </c>
    </row>
    <row r="7176" spans="1:2">
      <c r="A7176" t="s">
        <v>17064</v>
      </c>
      <c r="B7176" t="s">
        <v>17074</v>
      </c>
    </row>
    <row r="7177" spans="1:2">
      <c r="A7177" t="s">
        <v>17058</v>
      </c>
      <c r="B7177" t="s">
        <v>17068</v>
      </c>
    </row>
    <row r="7178" spans="1:2">
      <c r="A7178" t="s">
        <v>17064</v>
      </c>
      <c r="B7178" t="s">
        <v>31470</v>
      </c>
    </row>
    <row r="7179" spans="1:2">
      <c r="A7179" t="s">
        <v>18752</v>
      </c>
      <c r="B7179" t="s">
        <v>17064</v>
      </c>
    </row>
    <row r="7180" spans="1:2">
      <c r="A7180" t="s">
        <v>17064</v>
      </c>
      <c r="B7180" t="s">
        <v>31490</v>
      </c>
    </row>
    <row r="7181" spans="1:2">
      <c r="A7181" t="s">
        <v>17058</v>
      </c>
      <c r="B7181" t="s">
        <v>17055</v>
      </c>
    </row>
    <row r="7182" spans="1:2">
      <c r="A7182" t="s">
        <v>17055</v>
      </c>
      <c r="B7182" t="s">
        <v>17056</v>
      </c>
    </row>
    <row r="7183" spans="1:2">
      <c r="A7183" t="s">
        <v>17056</v>
      </c>
    </row>
    <row r="7184" spans="1:2">
      <c r="B7184" t="s">
        <v>17363</v>
      </c>
    </row>
    <row r="7185" spans="1:2">
      <c r="A7185" t="s">
        <v>17373</v>
      </c>
      <c r="B7185" t="s">
        <v>17073</v>
      </c>
    </row>
    <row r="7186" spans="1:2">
      <c r="A7186" t="s">
        <v>17058</v>
      </c>
      <c r="B7186" t="s">
        <v>17064</v>
      </c>
    </row>
    <row r="7187" spans="1:2">
      <c r="A7187" t="s">
        <v>17064</v>
      </c>
      <c r="B7187" t="s">
        <v>17074</v>
      </c>
    </row>
    <row r="7188" spans="1:2">
      <c r="A7188" t="s">
        <v>17073</v>
      </c>
      <c r="B7188" t="s">
        <v>17055</v>
      </c>
    </row>
    <row r="7189" spans="1:2">
      <c r="A7189" t="s">
        <v>17055</v>
      </c>
      <c r="B7189" t="s">
        <v>17056</v>
      </c>
    </row>
    <row r="7190" spans="1:2">
      <c r="A7190" t="s">
        <v>17069</v>
      </c>
    </row>
    <row r="7191" spans="1:2">
      <c r="A7191" t="s">
        <v>17071</v>
      </c>
      <c r="B7191" t="s">
        <v>17364</v>
      </c>
    </row>
    <row r="7192" spans="1:2">
      <c r="A7192" t="s">
        <v>17056</v>
      </c>
      <c r="B7192" t="s">
        <v>17058</v>
      </c>
    </row>
    <row r="7193" spans="1:2">
      <c r="B7193" t="s">
        <v>17064</v>
      </c>
    </row>
    <row r="7194" spans="1:2">
      <c r="A7194" t="s">
        <v>17374</v>
      </c>
      <c r="B7194" t="s">
        <v>17365</v>
      </c>
    </row>
    <row r="7195" spans="1:2">
      <c r="A7195" t="s">
        <v>17074</v>
      </c>
      <c r="B7195" t="s">
        <v>17064</v>
      </c>
    </row>
    <row r="7196" spans="1:2">
      <c r="A7196" t="s">
        <v>17064</v>
      </c>
      <c r="B7196" t="s">
        <v>17115</v>
      </c>
    </row>
    <row r="7197" spans="1:2">
      <c r="A7197" t="s">
        <v>31491</v>
      </c>
      <c r="B7197" t="s">
        <v>17055</v>
      </c>
    </row>
    <row r="7198" spans="1:2">
      <c r="A7198" t="s">
        <v>17055</v>
      </c>
      <c r="B7198" t="s">
        <v>17056</v>
      </c>
    </row>
    <row r="7199" spans="1:2">
      <c r="A7199" t="s">
        <v>17056</v>
      </c>
    </row>
    <row r="7200" spans="1:2">
      <c r="B7200" t="s">
        <v>17366</v>
      </c>
    </row>
    <row r="7201" spans="1:2">
      <c r="A7201" t="s">
        <v>17376</v>
      </c>
      <c r="B7201" t="s">
        <v>17073</v>
      </c>
    </row>
    <row r="7202" spans="1:2">
      <c r="A7202" t="s">
        <v>31492</v>
      </c>
      <c r="B7202" t="s">
        <v>17064</v>
      </c>
    </row>
    <row r="7203" spans="1:2">
      <c r="A7203" t="s">
        <v>17064</v>
      </c>
      <c r="B7203" t="s">
        <v>17550</v>
      </c>
    </row>
    <row r="7204" spans="1:2">
      <c r="A7204" t="s">
        <v>31493</v>
      </c>
      <c r="B7204" t="s">
        <v>17055</v>
      </c>
    </row>
    <row r="7205" spans="1:2">
      <c r="A7205" t="s">
        <v>17055</v>
      </c>
      <c r="B7205" t="s">
        <v>17056</v>
      </c>
    </row>
    <row r="7206" spans="1:2">
      <c r="A7206" t="s">
        <v>17379</v>
      </c>
    </row>
    <row r="7207" spans="1:2">
      <c r="A7207" t="s">
        <v>17380</v>
      </c>
      <c r="B7207" t="s">
        <v>17368</v>
      </c>
    </row>
    <row r="7208" spans="1:2">
      <c r="A7208" t="s">
        <v>17068</v>
      </c>
      <c r="B7208" t="s">
        <v>17073</v>
      </c>
    </row>
    <row r="7209" spans="1:2">
      <c r="A7209" t="s">
        <v>17069</v>
      </c>
      <c r="B7209" t="s">
        <v>17064</v>
      </c>
    </row>
    <row r="7210" spans="1:2">
      <c r="A7210" t="s">
        <v>17070</v>
      </c>
      <c r="B7210" t="s">
        <v>17074</v>
      </c>
    </row>
    <row r="7211" spans="1:2">
      <c r="A7211" t="s">
        <v>17071</v>
      </c>
      <c r="B7211" t="s">
        <v>17055</v>
      </c>
    </row>
    <row r="7212" spans="1:2">
      <c r="A7212" t="s">
        <v>17056</v>
      </c>
      <c r="B7212" t="s">
        <v>17056</v>
      </c>
    </row>
    <row r="7214" spans="1:2">
      <c r="A7214" t="s">
        <v>17381</v>
      </c>
      <c r="B7214" t="s">
        <v>17369</v>
      </c>
    </row>
    <row r="7215" spans="1:2">
      <c r="A7215" t="s">
        <v>17076</v>
      </c>
      <c r="B7215" t="s">
        <v>17093</v>
      </c>
    </row>
    <row r="7216" spans="1:2">
      <c r="A7216" t="s">
        <v>17071</v>
      </c>
      <c r="B7216" t="s">
        <v>17095</v>
      </c>
    </row>
    <row r="7217" spans="1:2">
      <c r="A7217" t="s">
        <v>17071</v>
      </c>
      <c r="B7217" t="s">
        <v>17068</v>
      </c>
    </row>
    <row r="7218" spans="1:2">
      <c r="A7218" t="s">
        <v>17055</v>
      </c>
      <c r="B7218" t="s">
        <v>17109</v>
      </c>
    </row>
    <row r="7219" spans="1:2">
      <c r="A7219" t="s">
        <v>17077</v>
      </c>
      <c r="B7219" t="s">
        <v>17371</v>
      </c>
    </row>
    <row r="7220" spans="1:2">
      <c r="A7220" t="s">
        <v>31444</v>
      </c>
      <c r="B7220" t="s">
        <v>17064</v>
      </c>
    </row>
    <row r="7221" spans="1:2">
      <c r="A7221" t="s">
        <v>17068</v>
      </c>
      <c r="B7221" t="s">
        <v>17058</v>
      </c>
    </row>
    <row r="7222" spans="1:2">
      <c r="A7222" t="s">
        <v>17059</v>
      </c>
      <c r="B7222" t="s">
        <v>17064</v>
      </c>
    </row>
    <row r="7223" spans="1:2">
      <c r="A7223" t="s">
        <v>17194</v>
      </c>
      <c r="B7223" t="s">
        <v>18752</v>
      </c>
    </row>
    <row r="7224" spans="1:2">
      <c r="A7224" t="s">
        <v>17056</v>
      </c>
      <c r="B7224" t="s">
        <v>17064</v>
      </c>
    </row>
    <row r="7225" spans="1:2">
      <c r="B7225" t="s">
        <v>17058</v>
      </c>
    </row>
    <row r="7226" spans="1:2">
      <c r="A7226" t="s">
        <v>17383</v>
      </c>
      <c r="B7226" t="s">
        <v>17055</v>
      </c>
    </row>
    <row r="7227" spans="1:2">
      <c r="A7227" t="s">
        <v>17093</v>
      </c>
      <c r="B7227" t="s">
        <v>17056</v>
      </c>
    </row>
    <row r="7228" spans="1:2">
      <c r="A7228" t="s">
        <v>31494</v>
      </c>
    </row>
    <row r="7229" spans="1:2">
      <c r="A7229" t="s">
        <v>17068</v>
      </c>
      <c r="B7229" t="s">
        <v>17373</v>
      </c>
    </row>
    <row r="7230" spans="1:2">
      <c r="A7230" t="s">
        <v>17076</v>
      </c>
      <c r="B7230" t="s">
        <v>17058</v>
      </c>
    </row>
    <row r="7231" spans="1:2">
      <c r="A7231" t="s">
        <v>17064</v>
      </c>
      <c r="B7231" t="s">
        <v>17064</v>
      </c>
    </row>
    <row r="7232" spans="1:2">
      <c r="A7232" t="s">
        <v>31495</v>
      </c>
      <c r="B7232" t="s">
        <v>17073</v>
      </c>
    </row>
    <row r="7233" spans="1:2">
      <c r="A7233" t="s">
        <v>17055</v>
      </c>
      <c r="B7233" t="s">
        <v>17055</v>
      </c>
    </row>
    <row r="7234" spans="1:2">
      <c r="A7234" t="s">
        <v>17056</v>
      </c>
      <c r="B7234" t="s">
        <v>17069</v>
      </c>
    </row>
    <row r="7235" spans="1:2">
      <c r="B7235" t="s">
        <v>17071</v>
      </c>
    </row>
    <row r="7236" spans="1:2">
      <c r="A7236" t="s">
        <v>17386</v>
      </c>
      <c r="B7236" t="s">
        <v>17056</v>
      </c>
    </row>
    <row r="7237" spans="1:2">
      <c r="A7237" t="s">
        <v>17387</v>
      </c>
    </row>
    <row r="7238" spans="1:2">
      <c r="A7238" t="s">
        <v>31496</v>
      </c>
      <c r="B7238" t="s">
        <v>17374</v>
      </c>
    </row>
    <row r="7239" spans="1:2">
      <c r="A7239" t="s">
        <v>17068</v>
      </c>
      <c r="B7239" t="s">
        <v>17074</v>
      </c>
    </row>
    <row r="7240" spans="1:2">
      <c r="A7240" t="s">
        <v>31497</v>
      </c>
      <c r="B7240" t="s">
        <v>17064</v>
      </c>
    </row>
    <row r="7241" spans="1:2">
      <c r="A7241" t="s">
        <v>17064</v>
      </c>
      <c r="B7241" t="s">
        <v>31491</v>
      </c>
    </row>
    <row r="7242" spans="1:2">
      <c r="A7242" t="s">
        <v>31498</v>
      </c>
      <c r="B7242" t="s">
        <v>17055</v>
      </c>
    </row>
    <row r="7243" spans="1:2">
      <c r="A7243" t="s">
        <v>17076</v>
      </c>
      <c r="B7243" t="s">
        <v>17056</v>
      </c>
    </row>
    <row r="7244" spans="1:2">
      <c r="A7244" t="s">
        <v>17064</v>
      </c>
    </row>
    <row r="7245" spans="1:2">
      <c r="A7245" t="s">
        <v>31498</v>
      </c>
      <c r="B7245" t="s">
        <v>31807</v>
      </c>
    </row>
    <row r="7246" spans="1:2">
      <c r="A7246" t="s">
        <v>31499</v>
      </c>
      <c r="B7246" t="s">
        <v>17058</v>
      </c>
    </row>
    <row r="7247" spans="1:2">
      <c r="A7247" t="s">
        <v>17064</v>
      </c>
      <c r="B7247" t="s">
        <v>17058</v>
      </c>
    </row>
    <row r="7248" spans="1:2">
      <c r="A7248" t="s">
        <v>31500</v>
      </c>
      <c r="B7248" t="s">
        <v>18496</v>
      </c>
    </row>
    <row r="7249" spans="1:2">
      <c r="A7249" t="s">
        <v>31499</v>
      </c>
      <c r="B7249" t="s">
        <v>17064</v>
      </c>
    </row>
    <row r="7250" spans="1:2">
      <c r="A7250" t="s">
        <v>17064</v>
      </c>
      <c r="B7250" t="s">
        <v>31493</v>
      </c>
    </row>
    <row r="7251" spans="1:2">
      <c r="A7251" t="s">
        <v>18759</v>
      </c>
      <c r="B7251" t="s">
        <v>17055</v>
      </c>
    </row>
    <row r="7252" spans="1:2">
      <c r="A7252" t="s">
        <v>31499</v>
      </c>
      <c r="B7252" t="s">
        <v>17379</v>
      </c>
    </row>
    <row r="7253" spans="1:2">
      <c r="A7253" t="s">
        <v>17055</v>
      </c>
      <c r="B7253" t="s">
        <v>17380</v>
      </c>
    </row>
    <row r="7254" spans="1:2">
      <c r="A7254" t="s">
        <v>17067</v>
      </c>
      <c r="B7254" t="s">
        <v>17068</v>
      </c>
    </row>
    <row r="7255" spans="1:2">
      <c r="A7255" t="s">
        <v>17068</v>
      </c>
      <c r="B7255" t="s">
        <v>17069</v>
      </c>
    </row>
    <row r="7256" spans="1:2">
      <c r="A7256" t="s">
        <v>17059</v>
      </c>
      <c r="B7256" t="s">
        <v>17070</v>
      </c>
    </row>
    <row r="7257" spans="1:2">
      <c r="A7257" t="s">
        <v>17321</v>
      </c>
      <c r="B7257" t="s">
        <v>17071</v>
      </c>
    </row>
    <row r="7258" spans="1:2">
      <c r="A7258" t="s">
        <v>31449</v>
      </c>
      <c r="B7258" t="s">
        <v>17056</v>
      </c>
    </row>
    <row r="7259" spans="1:2">
      <c r="A7259" t="s">
        <v>31501</v>
      </c>
    </row>
    <row r="7260" spans="1:2">
      <c r="A7260" t="s">
        <v>17056</v>
      </c>
      <c r="B7260" t="s">
        <v>31808</v>
      </c>
    </row>
    <row r="7261" spans="1:2">
      <c r="B7261" t="s">
        <v>17084</v>
      </c>
    </row>
    <row r="7262" spans="1:2">
      <c r="A7262" t="s">
        <v>17398</v>
      </c>
      <c r="B7262" t="s">
        <v>17084</v>
      </c>
    </row>
    <row r="7263" spans="1:2">
      <c r="A7263" t="s">
        <v>17093</v>
      </c>
      <c r="B7263" t="s">
        <v>17068</v>
      </c>
    </row>
    <row r="7264" spans="1:2">
      <c r="A7264" t="s">
        <v>31502</v>
      </c>
      <c r="B7264" t="s">
        <v>17071</v>
      </c>
    </row>
    <row r="7265" spans="1:2">
      <c r="A7265" t="s">
        <v>17068</v>
      </c>
      <c r="B7265" t="s">
        <v>17071</v>
      </c>
    </row>
    <row r="7266" spans="1:2">
      <c r="A7266" t="s">
        <v>17115</v>
      </c>
      <c r="B7266" t="s">
        <v>17055</v>
      </c>
    </row>
    <row r="7267" spans="1:2">
      <c r="A7267" t="s">
        <v>17064</v>
      </c>
      <c r="B7267" t="s">
        <v>17077</v>
      </c>
    </row>
    <row r="7268" spans="1:2">
      <c r="A7268" t="s">
        <v>31503</v>
      </c>
      <c r="B7268" t="s">
        <v>31444</v>
      </c>
    </row>
    <row r="7269" spans="1:2">
      <c r="A7269" t="s">
        <v>17064</v>
      </c>
      <c r="B7269" t="s">
        <v>17068</v>
      </c>
    </row>
    <row r="7270" spans="1:2">
      <c r="A7270" t="s">
        <v>18940</v>
      </c>
      <c r="B7270" t="s">
        <v>17059</v>
      </c>
    </row>
    <row r="7271" spans="1:2">
      <c r="A7271" t="s">
        <v>17055</v>
      </c>
      <c r="B7271" t="s">
        <v>17194</v>
      </c>
    </row>
    <row r="7272" spans="1:2">
      <c r="A7272" t="s">
        <v>17056</v>
      </c>
      <c r="B7272" t="s">
        <v>17056</v>
      </c>
    </row>
    <row r="7274" spans="1:2">
      <c r="A7274" t="s">
        <v>17400</v>
      </c>
      <c r="B7274" t="s">
        <v>31809</v>
      </c>
    </row>
    <row r="7275" spans="1:2">
      <c r="A7275" t="s">
        <v>17093</v>
      </c>
      <c r="B7275" t="s">
        <v>18248</v>
      </c>
    </row>
    <row r="7276" spans="1:2">
      <c r="A7276" t="s">
        <v>31504</v>
      </c>
      <c r="B7276" t="s">
        <v>31783</v>
      </c>
    </row>
    <row r="7277" spans="1:2">
      <c r="A7277" t="s">
        <v>17068</v>
      </c>
      <c r="B7277" t="s">
        <v>31783</v>
      </c>
    </row>
    <row r="7278" spans="1:2">
      <c r="A7278" t="s">
        <v>17073</v>
      </c>
      <c r="B7278" t="s">
        <v>31494</v>
      </c>
    </row>
    <row r="7279" spans="1:2">
      <c r="A7279" t="s">
        <v>17064</v>
      </c>
      <c r="B7279" t="s">
        <v>17068</v>
      </c>
    </row>
    <row r="7280" spans="1:2">
      <c r="A7280" t="s">
        <v>17074</v>
      </c>
      <c r="B7280" t="s">
        <v>17076</v>
      </c>
    </row>
    <row r="7281" spans="1:2">
      <c r="A7281" t="s">
        <v>17055</v>
      </c>
      <c r="B7281" t="s">
        <v>17064</v>
      </c>
    </row>
    <row r="7282" spans="1:2">
      <c r="A7282" t="s">
        <v>17056</v>
      </c>
      <c r="B7282" t="s">
        <v>31495</v>
      </c>
    </row>
    <row r="7283" spans="1:2">
      <c r="B7283" t="s">
        <v>17055</v>
      </c>
    </row>
    <row r="7284" spans="1:2">
      <c r="A7284" t="s">
        <v>17402</v>
      </c>
      <c r="B7284" t="s">
        <v>17056</v>
      </c>
    </row>
    <row r="7285" spans="1:2">
      <c r="A7285" t="s">
        <v>17093</v>
      </c>
    </row>
    <row r="7286" spans="1:2">
      <c r="A7286" t="s">
        <v>17099</v>
      </c>
      <c r="B7286" t="s">
        <v>31810</v>
      </c>
    </row>
    <row r="7287" spans="1:2">
      <c r="A7287" t="s">
        <v>17064</v>
      </c>
      <c r="B7287" t="s">
        <v>31802</v>
      </c>
    </row>
    <row r="7288" spans="1:2">
      <c r="A7288" t="s">
        <v>31481</v>
      </c>
      <c r="B7288" t="s">
        <v>31811</v>
      </c>
    </row>
    <row r="7289" spans="1:2">
      <c r="A7289" t="s">
        <v>17068</v>
      </c>
      <c r="B7289" t="s">
        <v>17662</v>
      </c>
    </row>
    <row r="7290" spans="1:2">
      <c r="A7290" t="s">
        <v>17074</v>
      </c>
      <c r="B7290" t="s">
        <v>31496</v>
      </c>
    </row>
    <row r="7291" spans="1:2">
      <c r="A7291" t="s">
        <v>17055</v>
      </c>
      <c r="B7291" t="s">
        <v>17068</v>
      </c>
    </row>
    <row r="7292" spans="1:2">
      <c r="A7292" t="s">
        <v>17056</v>
      </c>
      <c r="B7292" t="s">
        <v>31497</v>
      </c>
    </row>
    <row r="7293" spans="1:2">
      <c r="B7293" t="s">
        <v>17064</v>
      </c>
    </row>
    <row r="7294" spans="1:2">
      <c r="A7294" t="s">
        <v>17406</v>
      </c>
      <c r="B7294" t="s">
        <v>31498</v>
      </c>
    </row>
    <row r="7295" spans="1:2">
      <c r="A7295" t="s">
        <v>17058</v>
      </c>
      <c r="B7295" t="s">
        <v>17076</v>
      </c>
    </row>
    <row r="7296" spans="1:2">
      <c r="A7296" t="s">
        <v>17064</v>
      </c>
      <c r="B7296" t="s">
        <v>17064</v>
      </c>
    </row>
    <row r="7297" spans="1:2">
      <c r="A7297" t="s">
        <v>17058</v>
      </c>
      <c r="B7297" t="s">
        <v>31498</v>
      </c>
    </row>
    <row r="7298" spans="1:2">
      <c r="A7298" t="s">
        <v>17064</v>
      </c>
      <c r="B7298" t="s">
        <v>31499</v>
      </c>
    </row>
    <row r="7299" spans="1:2">
      <c r="A7299" t="s">
        <v>17074</v>
      </c>
      <c r="B7299" t="s">
        <v>17064</v>
      </c>
    </row>
    <row r="7300" spans="1:2">
      <c r="A7300" t="s">
        <v>17055</v>
      </c>
      <c r="B7300" t="s">
        <v>31500</v>
      </c>
    </row>
    <row r="7301" spans="1:2">
      <c r="A7301" t="s">
        <v>17067</v>
      </c>
      <c r="B7301" t="s">
        <v>31499</v>
      </c>
    </row>
    <row r="7302" spans="1:2">
      <c r="A7302" t="s">
        <v>17068</v>
      </c>
      <c r="B7302" t="s">
        <v>17064</v>
      </c>
    </row>
    <row r="7303" spans="1:2">
      <c r="A7303" t="s">
        <v>17059</v>
      </c>
      <c r="B7303" t="s">
        <v>18759</v>
      </c>
    </row>
    <row r="7304" spans="1:2">
      <c r="A7304" t="s">
        <v>17407</v>
      </c>
      <c r="B7304" t="s">
        <v>31499</v>
      </c>
    </row>
    <row r="7305" spans="1:2">
      <c r="A7305" t="s">
        <v>17056</v>
      </c>
      <c r="B7305" t="s">
        <v>17055</v>
      </c>
    </row>
    <row r="7306" spans="1:2">
      <c r="B7306" t="s">
        <v>17067</v>
      </c>
    </row>
    <row r="7307" spans="1:2">
      <c r="A7307" t="s">
        <v>17408</v>
      </c>
      <c r="B7307" t="s">
        <v>17068</v>
      </c>
    </row>
    <row r="7308" spans="1:2">
      <c r="A7308" t="s">
        <v>17074</v>
      </c>
      <c r="B7308" t="s">
        <v>17059</v>
      </c>
    </row>
    <row r="7309" spans="1:2">
      <c r="A7309" t="s">
        <v>17064</v>
      </c>
      <c r="B7309" t="s">
        <v>17321</v>
      </c>
    </row>
    <row r="7310" spans="1:2">
      <c r="A7310" t="s">
        <v>17409</v>
      </c>
      <c r="B7310" t="s">
        <v>31449</v>
      </c>
    </row>
    <row r="7311" spans="1:2">
      <c r="A7311" t="s">
        <v>17055</v>
      </c>
      <c r="B7311" t="s">
        <v>31501</v>
      </c>
    </row>
    <row r="7312" spans="1:2">
      <c r="A7312" t="s">
        <v>17056</v>
      </c>
      <c r="B7312" t="s">
        <v>17056</v>
      </c>
    </row>
    <row r="7314" spans="1:2">
      <c r="A7314" t="s">
        <v>17410</v>
      </c>
      <c r="B7314" t="s">
        <v>17398</v>
      </c>
    </row>
    <row r="7315" spans="1:2">
      <c r="A7315" t="s">
        <v>17115</v>
      </c>
      <c r="B7315" t="s">
        <v>17093</v>
      </c>
    </row>
    <row r="7316" spans="1:2">
      <c r="A7316" t="s">
        <v>17064</v>
      </c>
      <c r="B7316" t="s">
        <v>31502</v>
      </c>
    </row>
    <row r="7317" spans="1:2">
      <c r="A7317" t="s">
        <v>17116</v>
      </c>
      <c r="B7317" t="s">
        <v>17068</v>
      </c>
    </row>
    <row r="7318" spans="1:2">
      <c r="A7318" t="s">
        <v>17064</v>
      </c>
      <c r="B7318" t="s">
        <v>17115</v>
      </c>
    </row>
    <row r="7319" spans="1:2">
      <c r="A7319" t="s">
        <v>17074</v>
      </c>
      <c r="B7319" t="s">
        <v>17064</v>
      </c>
    </row>
    <row r="7320" spans="1:2">
      <c r="A7320" t="s">
        <v>17055</v>
      </c>
      <c r="B7320" t="s">
        <v>31503</v>
      </c>
    </row>
    <row r="7321" spans="1:2">
      <c r="A7321" t="s">
        <v>17056</v>
      </c>
      <c r="B7321" t="s">
        <v>17064</v>
      </c>
    </row>
    <row r="7322" spans="1:2">
      <c r="B7322" t="s">
        <v>18940</v>
      </c>
    </row>
    <row r="7323" spans="1:2">
      <c r="A7323" t="s">
        <v>17411</v>
      </c>
      <c r="B7323" t="s">
        <v>17055</v>
      </c>
    </row>
    <row r="7324" spans="1:2">
      <c r="A7324" t="s">
        <v>17093</v>
      </c>
      <c r="B7324" t="s">
        <v>17056</v>
      </c>
    </row>
    <row r="7325" spans="1:2">
      <c r="A7325" t="s">
        <v>17070</v>
      </c>
    </row>
    <row r="7326" spans="1:2">
      <c r="A7326" t="s">
        <v>17124</v>
      </c>
      <c r="B7326" t="s">
        <v>17400</v>
      </c>
    </row>
    <row r="7327" spans="1:2">
      <c r="A7327" t="s">
        <v>17068</v>
      </c>
      <c r="B7327" t="s">
        <v>17093</v>
      </c>
    </row>
    <row r="7328" spans="1:2">
      <c r="A7328" t="s">
        <v>17058</v>
      </c>
      <c r="B7328" t="s">
        <v>31504</v>
      </c>
    </row>
    <row r="7329" spans="1:2">
      <c r="A7329" t="s">
        <v>17055</v>
      </c>
      <c r="B7329" t="s">
        <v>17068</v>
      </c>
    </row>
    <row r="7330" spans="1:2">
      <c r="A7330" t="s">
        <v>17067</v>
      </c>
      <c r="B7330" t="s">
        <v>17073</v>
      </c>
    </row>
    <row r="7331" spans="1:2">
      <c r="A7331" t="s">
        <v>17068</v>
      </c>
      <c r="B7331" t="s">
        <v>17064</v>
      </c>
    </row>
    <row r="7332" spans="1:2">
      <c r="A7332" t="s">
        <v>17069</v>
      </c>
      <c r="B7332" t="s">
        <v>17074</v>
      </c>
    </row>
    <row r="7333" spans="1:2">
      <c r="A7333" t="s">
        <v>17071</v>
      </c>
      <c r="B7333" t="s">
        <v>17055</v>
      </c>
    </row>
    <row r="7334" spans="1:2">
      <c r="A7334" t="s">
        <v>17056</v>
      </c>
      <c r="B7334" t="s">
        <v>17056</v>
      </c>
    </row>
    <row r="7336" spans="1:2">
      <c r="A7336" t="s">
        <v>17412</v>
      </c>
      <c r="B7336" t="s">
        <v>31812</v>
      </c>
    </row>
    <row r="7337" spans="1:2">
      <c r="A7337" t="s">
        <v>31505</v>
      </c>
      <c r="B7337" t="s">
        <v>18248</v>
      </c>
    </row>
    <row r="7338" spans="1:2">
      <c r="A7338" t="s">
        <v>17055</v>
      </c>
      <c r="B7338" t="s">
        <v>31783</v>
      </c>
    </row>
    <row r="7339" spans="1:2">
      <c r="A7339" t="s">
        <v>17056</v>
      </c>
      <c r="B7339" t="s">
        <v>31783</v>
      </c>
    </row>
    <row r="7340" spans="1:2">
      <c r="B7340" t="s">
        <v>17099</v>
      </c>
    </row>
    <row r="7341" spans="1:2">
      <c r="A7341" t="s">
        <v>17414</v>
      </c>
      <c r="B7341" t="s">
        <v>17064</v>
      </c>
    </row>
    <row r="7342" spans="1:2">
      <c r="A7342" t="s">
        <v>17073</v>
      </c>
      <c r="B7342" t="s">
        <v>31481</v>
      </c>
    </row>
    <row r="7343" spans="1:2">
      <c r="A7343" t="s">
        <v>17064</v>
      </c>
      <c r="B7343" t="s">
        <v>17068</v>
      </c>
    </row>
    <row r="7344" spans="1:2">
      <c r="A7344" t="s">
        <v>17074</v>
      </c>
      <c r="B7344" t="s">
        <v>17074</v>
      </c>
    </row>
    <row r="7345" spans="1:2">
      <c r="A7345" t="s">
        <v>17055</v>
      </c>
      <c r="B7345" t="s">
        <v>17055</v>
      </c>
    </row>
    <row r="7346" spans="1:2">
      <c r="A7346" t="s">
        <v>17326</v>
      </c>
      <c r="B7346" t="s">
        <v>17056</v>
      </c>
    </row>
    <row r="7347" spans="1:2">
      <c r="A7347" t="s">
        <v>17077</v>
      </c>
    </row>
    <row r="7348" spans="1:2">
      <c r="A7348" t="s">
        <v>17070</v>
      </c>
      <c r="B7348" t="s">
        <v>17406</v>
      </c>
    </row>
    <row r="7349" spans="1:2">
      <c r="A7349" t="s">
        <v>17124</v>
      </c>
      <c r="B7349" t="s">
        <v>17058</v>
      </c>
    </row>
    <row r="7350" spans="1:2">
      <c r="A7350" t="s">
        <v>17056</v>
      </c>
      <c r="B7350" t="s">
        <v>17064</v>
      </c>
    </row>
    <row r="7351" spans="1:2">
      <c r="B7351" t="s">
        <v>17058</v>
      </c>
    </row>
    <row r="7352" spans="1:2">
      <c r="A7352" t="s">
        <v>17415</v>
      </c>
      <c r="B7352" t="s">
        <v>17064</v>
      </c>
    </row>
    <row r="7353" spans="1:2">
      <c r="A7353" t="s">
        <v>17076</v>
      </c>
      <c r="B7353" t="s">
        <v>17074</v>
      </c>
    </row>
    <row r="7354" spans="1:2">
      <c r="A7354" t="s">
        <v>17064</v>
      </c>
      <c r="B7354" t="s">
        <v>17055</v>
      </c>
    </row>
    <row r="7355" spans="1:2">
      <c r="A7355" t="s">
        <v>17073</v>
      </c>
      <c r="B7355" t="s">
        <v>17067</v>
      </c>
    </row>
    <row r="7356" spans="1:2">
      <c r="A7356" t="s">
        <v>17064</v>
      </c>
      <c r="B7356" t="s">
        <v>17068</v>
      </c>
    </row>
    <row r="7357" spans="1:2">
      <c r="A7357" t="s">
        <v>17073</v>
      </c>
      <c r="B7357" t="s">
        <v>17059</v>
      </c>
    </row>
    <row r="7358" spans="1:2">
      <c r="A7358" t="s">
        <v>17055</v>
      </c>
      <c r="B7358" t="s">
        <v>17407</v>
      </c>
    </row>
    <row r="7359" spans="1:2">
      <c r="A7359" t="s">
        <v>17056</v>
      </c>
      <c r="B7359" t="s">
        <v>17056</v>
      </c>
    </row>
    <row r="7361" spans="1:2">
      <c r="A7361" t="s">
        <v>17416</v>
      </c>
      <c r="B7361" t="s">
        <v>17408</v>
      </c>
    </row>
    <row r="7362" spans="1:2">
      <c r="A7362" t="s">
        <v>17326</v>
      </c>
      <c r="B7362" t="s">
        <v>17074</v>
      </c>
    </row>
    <row r="7363" spans="1:2">
      <c r="A7363" t="s">
        <v>18763</v>
      </c>
      <c r="B7363" t="s">
        <v>17064</v>
      </c>
    </row>
    <row r="7364" spans="1:2">
      <c r="A7364" t="s">
        <v>17068</v>
      </c>
      <c r="B7364" t="s">
        <v>17409</v>
      </c>
    </row>
    <row r="7365" spans="1:2">
      <c r="A7365" t="s">
        <v>17074</v>
      </c>
      <c r="B7365" t="s">
        <v>17055</v>
      </c>
    </row>
    <row r="7366" spans="1:2">
      <c r="A7366" t="s">
        <v>17064</v>
      </c>
      <c r="B7366" t="s">
        <v>17056</v>
      </c>
    </row>
    <row r="7367" spans="1:2">
      <c r="A7367" t="s">
        <v>17073</v>
      </c>
    </row>
    <row r="7368" spans="1:2">
      <c r="A7368" t="s">
        <v>17055</v>
      </c>
      <c r="B7368" t="s">
        <v>31813</v>
      </c>
    </row>
    <row r="7369" spans="1:2">
      <c r="A7369" t="s">
        <v>17056</v>
      </c>
      <c r="B7369" t="s">
        <v>17058</v>
      </c>
    </row>
    <row r="7370" spans="1:2">
      <c r="B7370" t="s">
        <v>17084</v>
      </c>
    </row>
    <row r="7371" spans="1:2">
      <c r="A7371" t="s">
        <v>17418</v>
      </c>
      <c r="B7371" t="s">
        <v>17068</v>
      </c>
    </row>
    <row r="7372" spans="1:2">
      <c r="A7372" t="s">
        <v>17073</v>
      </c>
      <c r="B7372" t="s">
        <v>17064</v>
      </c>
    </row>
    <row r="7373" spans="1:2">
      <c r="A7373" t="s">
        <v>17064</v>
      </c>
      <c r="B7373" t="s">
        <v>17116</v>
      </c>
    </row>
    <row r="7374" spans="1:2">
      <c r="A7374" t="s">
        <v>17074</v>
      </c>
      <c r="B7374" t="s">
        <v>17064</v>
      </c>
    </row>
    <row r="7375" spans="1:2">
      <c r="A7375" t="s">
        <v>17055</v>
      </c>
      <c r="B7375" t="s">
        <v>17074</v>
      </c>
    </row>
    <row r="7376" spans="1:2">
      <c r="A7376" t="s">
        <v>17056</v>
      </c>
      <c r="B7376" t="s">
        <v>17055</v>
      </c>
    </row>
    <row r="7377" spans="1:2">
      <c r="B7377" t="s">
        <v>17056</v>
      </c>
    </row>
    <row r="7378" spans="1:2">
      <c r="A7378" t="s">
        <v>17419</v>
      </c>
    </row>
    <row r="7379" spans="1:2">
      <c r="A7379" t="s">
        <v>17093</v>
      </c>
      <c r="B7379" t="s">
        <v>17411</v>
      </c>
    </row>
    <row r="7380" spans="1:2">
      <c r="A7380" t="s">
        <v>31506</v>
      </c>
      <c r="B7380" t="s">
        <v>17093</v>
      </c>
    </row>
    <row r="7381" spans="1:2">
      <c r="A7381" t="s">
        <v>17068</v>
      </c>
      <c r="B7381" t="s">
        <v>17070</v>
      </c>
    </row>
    <row r="7382" spans="1:2">
      <c r="A7382" t="s">
        <v>17073</v>
      </c>
      <c r="B7382" t="s">
        <v>17124</v>
      </c>
    </row>
    <row r="7383" spans="1:2">
      <c r="A7383" t="s">
        <v>17064</v>
      </c>
      <c r="B7383" t="s">
        <v>17068</v>
      </c>
    </row>
    <row r="7384" spans="1:2">
      <c r="A7384" t="s">
        <v>17074</v>
      </c>
      <c r="B7384" t="s">
        <v>17058</v>
      </c>
    </row>
    <row r="7385" spans="1:2">
      <c r="A7385" t="s">
        <v>17055</v>
      </c>
      <c r="B7385" t="s">
        <v>17055</v>
      </c>
    </row>
    <row r="7386" spans="1:2">
      <c r="A7386" t="s">
        <v>17056</v>
      </c>
      <c r="B7386" t="s">
        <v>17067</v>
      </c>
    </row>
    <row r="7387" spans="1:2">
      <c r="B7387" t="s">
        <v>17068</v>
      </c>
    </row>
    <row r="7388" spans="1:2">
      <c r="A7388" t="s">
        <v>17420</v>
      </c>
      <c r="B7388" t="s">
        <v>17069</v>
      </c>
    </row>
    <row r="7389" spans="1:2">
      <c r="A7389" t="s">
        <v>17093</v>
      </c>
      <c r="B7389" t="s">
        <v>17071</v>
      </c>
    </row>
    <row r="7390" spans="1:2">
      <c r="A7390" t="s">
        <v>17367</v>
      </c>
      <c r="B7390" t="s">
        <v>17056</v>
      </c>
    </row>
    <row r="7391" spans="1:2">
      <c r="A7391" t="s">
        <v>17068</v>
      </c>
    </row>
    <row r="7392" spans="1:2">
      <c r="A7392" t="s">
        <v>17073</v>
      </c>
      <c r="B7392" t="s">
        <v>17412</v>
      </c>
    </row>
    <row r="7393" spans="1:2">
      <c r="A7393" t="s">
        <v>17055</v>
      </c>
      <c r="B7393" t="s">
        <v>31505</v>
      </c>
    </row>
    <row r="7394" spans="1:2">
      <c r="A7394" t="s">
        <v>17056</v>
      </c>
      <c r="B7394" t="s">
        <v>17055</v>
      </c>
    </row>
    <row r="7395" spans="1:2">
      <c r="B7395" t="s">
        <v>17056</v>
      </c>
    </row>
    <row r="7396" spans="1:2">
      <c r="A7396" t="s">
        <v>17421</v>
      </c>
    </row>
    <row r="7397" spans="1:2">
      <c r="A7397" t="s">
        <v>17093</v>
      </c>
      <c r="B7397" t="s">
        <v>17414</v>
      </c>
    </row>
    <row r="7398" spans="1:2">
      <c r="A7398" t="s">
        <v>17070</v>
      </c>
      <c r="B7398" t="s">
        <v>17073</v>
      </c>
    </row>
    <row r="7399" spans="1:2">
      <c r="A7399" t="s">
        <v>17124</v>
      </c>
      <c r="B7399" t="s">
        <v>17064</v>
      </c>
    </row>
    <row r="7400" spans="1:2">
      <c r="A7400" t="s">
        <v>17068</v>
      </c>
      <c r="B7400" t="s">
        <v>17074</v>
      </c>
    </row>
    <row r="7401" spans="1:2">
      <c r="A7401" t="s">
        <v>17073</v>
      </c>
      <c r="B7401" t="s">
        <v>17055</v>
      </c>
    </row>
    <row r="7402" spans="1:2">
      <c r="A7402" t="s">
        <v>17064</v>
      </c>
      <c r="B7402" t="s">
        <v>17326</v>
      </c>
    </row>
    <row r="7403" spans="1:2">
      <c r="A7403" t="s">
        <v>17074</v>
      </c>
      <c r="B7403" t="s">
        <v>17077</v>
      </c>
    </row>
    <row r="7404" spans="1:2">
      <c r="A7404" t="s">
        <v>17055</v>
      </c>
      <c r="B7404" t="s">
        <v>17070</v>
      </c>
    </row>
    <row r="7405" spans="1:2">
      <c r="A7405" t="s">
        <v>17056</v>
      </c>
      <c r="B7405" t="s">
        <v>17124</v>
      </c>
    </row>
    <row r="7406" spans="1:2">
      <c r="B7406" t="s">
        <v>17056</v>
      </c>
    </row>
    <row r="7407" spans="1:2">
      <c r="A7407" t="s">
        <v>17422</v>
      </c>
    </row>
    <row r="7408" spans="1:2">
      <c r="A7408" t="s">
        <v>17058</v>
      </c>
      <c r="B7408" t="s">
        <v>31814</v>
      </c>
    </row>
    <row r="7409" spans="1:2">
      <c r="A7409" t="s">
        <v>17055</v>
      </c>
      <c r="B7409" t="s">
        <v>17084</v>
      </c>
    </row>
    <row r="7410" spans="1:2">
      <c r="A7410" t="s">
        <v>17067</v>
      </c>
      <c r="B7410" t="s">
        <v>17084</v>
      </c>
    </row>
    <row r="7411" spans="1:2">
      <c r="A7411" t="s">
        <v>17068</v>
      </c>
      <c r="B7411" t="s">
        <v>17068</v>
      </c>
    </row>
    <row r="7412" spans="1:2">
      <c r="A7412" t="s">
        <v>17069</v>
      </c>
      <c r="B7412" t="s">
        <v>17064</v>
      </c>
    </row>
    <row r="7413" spans="1:2">
      <c r="A7413" t="s">
        <v>17071</v>
      </c>
      <c r="B7413" t="s">
        <v>17073</v>
      </c>
    </row>
    <row r="7414" spans="1:2">
      <c r="A7414" t="s">
        <v>17056</v>
      </c>
      <c r="B7414" t="s">
        <v>17064</v>
      </c>
    </row>
    <row r="7415" spans="1:2">
      <c r="B7415" t="s">
        <v>17073</v>
      </c>
    </row>
    <row r="7416" spans="1:2">
      <c r="A7416" t="s">
        <v>17424</v>
      </c>
      <c r="B7416" t="s">
        <v>17055</v>
      </c>
    </row>
    <row r="7417" spans="1:2">
      <c r="A7417" t="s">
        <v>17073</v>
      </c>
      <c r="B7417" t="s">
        <v>17056</v>
      </c>
    </row>
    <row r="7418" spans="1:2">
      <c r="A7418" t="s">
        <v>17064</v>
      </c>
    </row>
    <row r="7419" spans="1:2">
      <c r="A7419" t="s">
        <v>17074</v>
      </c>
      <c r="B7419" t="s">
        <v>17416</v>
      </c>
    </row>
    <row r="7420" spans="1:2">
      <c r="A7420" t="s">
        <v>17055</v>
      </c>
      <c r="B7420" t="s">
        <v>17326</v>
      </c>
    </row>
    <row r="7421" spans="1:2">
      <c r="A7421" t="s">
        <v>17056</v>
      </c>
      <c r="B7421" t="s">
        <v>18763</v>
      </c>
    </row>
    <row r="7422" spans="1:2">
      <c r="B7422" t="s">
        <v>17068</v>
      </c>
    </row>
    <row r="7423" spans="1:2">
      <c r="A7423" t="s">
        <v>17425</v>
      </c>
      <c r="B7423" t="s">
        <v>17074</v>
      </c>
    </row>
    <row r="7424" spans="1:2">
      <c r="A7424" t="s">
        <v>17074</v>
      </c>
      <c r="B7424" t="s">
        <v>17064</v>
      </c>
    </row>
    <row r="7425" spans="1:2">
      <c r="A7425" t="s">
        <v>17055</v>
      </c>
      <c r="B7425" t="s">
        <v>17073</v>
      </c>
    </row>
    <row r="7426" spans="1:2">
      <c r="A7426" t="s">
        <v>17093</v>
      </c>
      <c r="B7426" t="s">
        <v>17055</v>
      </c>
    </row>
    <row r="7427" spans="1:2">
      <c r="A7427" t="s">
        <v>17059</v>
      </c>
      <c r="B7427" t="s">
        <v>17056</v>
      </c>
    </row>
    <row r="7428" spans="1:2">
      <c r="A7428" t="s">
        <v>17151</v>
      </c>
    </row>
    <row r="7429" spans="1:2">
      <c r="A7429" t="s">
        <v>17056</v>
      </c>
      <c r="B7429" t="s">
        <v>17418</v>
      </c>
    </row>
    <row r="7430" spans="1:2">
      <c r="B7430" t="s">
        <v>17073</v>
      </c>
    </row>
    <row r="7431" spans="1:2">
      <c r="A7431" t="s">
        <v>17427</v>
      </c>
      <c r="B7431" t="s">
        <v>17064</v>
      </c>
    </row>
    <row r="7432" spans="1:2">
      <c r="A7432" t="s">
        <v>17074</v>
      </c>
      <c r="B7432" t="s">
        <v>17074</v>
      </c>
    </row>
    <row r="7433" spans="1:2">
      <c r="A7433" t="s">
        <v>17055</v>
      </c>
      <c r="B7433" t="s">
        <v>17055</v>
      </c>
    </row>
    <row r="7434" spans="1:2">
      <c r="A7434" t="s">
        <v>17067</v>
      </c>
      <c r="B7434" t="s">
        <v>17056</v>
      </c>
    </row>
    <row r="7435" spans="1:2">
      <c r="A7435" t="s">
        <v>17068</v>
      </c>
    </row>
    <row r="7436" spans="1:2">
      <c r="A7436" t="s">
        <v>17059</v>
      </c>
      <c r="B7436" t="s">
        <v>31815</v>
      </c>
    </row>
    <row r="7437" spans="1:2">
      <c r="A7437" t="s">
        <v>17151</v>
      </c>
      <c r="B7437" t="s">
        <v>18248</v>
      </c>
    </row>
    <row r="7438" spans="1:2">
      <c r="A7438" t="s">
        <v>17056</v>
      </c>
      <c r="B7438" t="s">
        <v>31783</v>
      </c>
    </row>
    <row r="7439" spans="1:2">
      <c r="B7439" t="s">
        <v>31783</v>
      </c>
    </row>
    <row r="7440" spans="1:2">
      <c r="A7440" t="s">
        <v>17428</v>
      </c>
      <c r="B7440" t="s">
        <v>31506</v>
      </c>
    </row>
    <row r="7441" spans="1:2">
      <c r="A7441" t="s">
        <v>17073</v>
      </c>
      <c r="B7441" t="s">
        <v>17068</v>
      </c>
    </row>
    <row r="7442" spans="1:2">
      <c r="A7442" t="s">
        <v>17064</v>
      </c>
      <c r="B7442" t="s">
        <v>17073</v>
      </c>
    </row>
    <row r="7443" spans="1:2">
      <c r="A7443" t="s">
        <v>17073</v>
      </c>
      <c r="B7443" t="s">
        <v>17064</v>
      </c>
    </row>
    <row r="7444" spans="1:2">
      <c r="A7444" t="s">
        <v>17064</v>
      </c>
      <c r="B7444" t="s">
        <v>17074</v>
      </c>
    </row>
    <row r="7445" spans="1:2">
      <c r="A7445" t="s">
        <v>17073</v>
      </c>
      <c r="B7445" t="s">
        <v>17055</v>
      </c>
    </row>
    <row r="7446" spans="1:2">
      <c r="A7446" t="s">
        <v>17064</v>
      </c>
      <c r="B7446" t="s">
        <v>17056</v>
      </c>
    </row>
    <row r="7447" spans="1:2">
      <c r="A7447" t="s">
        <v>17084</v>
      </c>
    </row>
    <row r="7448" spans="1:2">
      <c r="A7448" t="s">
        <v>31507</v>
      </c>
      <c r="B7448" t="s">
        <v>17420</v>
      </c>
    </row>
    <row r="7449" spans="1:2">
      <c r="A7449" t="s">
        <v>31508</v>
      </c>
      <c r="B7449" t="s">
        <v>17093</v>
      </c>
    </row>
    <row r="7450" spans="1:2">
      <c r="A7450" t="s">
        <v>31509</v>
      </c>
      <c r="B7450" t="s">
        <v>17367</v>
      </c>
    </row>
    <row r="7451" spans="1:2">
      <c r="A7451" t="s">
        <v>17055</v>
      </c>
      <c r="B7451" t="s">
        <v>17068</v>
      </c>
    </row>
    <row r="7452" spans="1:2">
      <c r="A7452" t="s">
        <v>17067</v>
      </c>
      <c r="B7452" t="s">
        <v>17073</v>
      </c>
    </row>
    <row r="7453" spans="1:2">
      <c r="A7453" t="s">
        <v>17068</v>
      </c>
      <c r="B7453" t="s">
        <v>17055</v>
      </c>
    </row>
    <row r="7454" spans="1:2">
      <c r="A7454" t="s">
        <v>17059</v>
      </c>
      <c r="B7454" t="s">
        <v>17056</v>
      </c>
    </row>
    <row r="7455" spans="1:2">
      <c r="A7455" t="s">
        <v>17194</v>
      </c>
    </row>
    <row r="7456" spans="1:2">
      <c r="A7456" t="s">
        <v>17056</v>
      </c>
      <c r="B7456" t="s">
        <v>17421</v>
      </c>
    </row>
    <row r="7457" spans="1:2">
      <c r="B7457" t="s">
        <v>17093</v>
      </c>
    </row>
    <row r="7458" spans="1:2">
      <c r="A7458" t="s">
        <v>17432</v>
      </c>
      <c r="B7458" t="s">
        <v>17070</v>
      </c>
    </row>
    <row r="7459" spans="1:2">
      <c r="A7459" t="s">
        <v>17433</v>
      </c>
      <c r="B7459" t="s">
        <v>17124</v>
      </c>
    </row>
    <row r="7460" spans="1:2">
      <c r="A7460" t="s">
        <v>17434</v>
      </c>
      <c r="B7460" t="s">
        <v>17068</v>
      </c>
    </row>
    <row r="7461" spans="1:2">
      <c r="A7461" t="s">
        <v>17435</v>
      </c>
      <c r="B7461" t="s">
        <v>17073</v>
      </c>
    </row>
    <row r="7462" spans="1:2">
      <c r="A7462" t="s">
        <v>17436</v>
      </c>
      <c r="B7462" t="s">
        <v>17064</v>
      </c>
    </row>
    <row r="7463" spans="1:2">
      <c r="A7463" t="s">
        <v>17058</v>
      </c>
      <c r="B7463" t="s">
        <v>17074</v>
      </c>
    </row>
    <row r="7464" spans="1:2">
      <c r="A7464" t="s">
        <v>17058</v>
      </c>
      <c r="B7464" t="s">
        <v>17055</v>
      </c>
    </row>
    <row r="7465" spans="1:2">
      <c r="A7465" t="s">
        <v>17058</v>
      </c>
      <c r="B7465" t="s">
        <v>17056</v>
      </c>
    </row>
    <row r="7466" spans="1:2">
      <c r="A7466" t="s">
        <v>17058</v>
      </c>
    </row>
    <row r="7467" spans="1:2">
      <c r="A7467" t="s">
        <v>17068</v>
      </c>
      <c r="B7467" t="s">
        <v>17422</v>
      </c>
    </row>
    <row r="7468" spans="1:2">
      <c r="A7468" t="s">
        <v>17437</v>
      </c>
      <c r="B7468" t="s">
        <v>17058</v>
      </c>
    </row>
    <row r="7469" spans="1:2">
      <c r="A7469" t="s">
        <v>17438</v>
      </c>
      <c r="B7469" t="s">
        <v>17055</v>
      </c>
    </row>
    <row r="7470" spans="1:2">
      <c r="A7470" t="s">
        <v>17435</v>
      </c>
      <c r="B7470" t="s">
        <v>17067</v>
      </c>
    </row>
    <row r="7471" spans="1:2">
      <c r="A7471" t="s">
        <v>17439</v>
      </c>
      <c r="B7471" t="s">
        <v>17068</v>
      </c>
    </row>
    <row r="7472" spans="1:2">
      <c r="A7472" t="s">
        <v>17058</v>
      </c>
      <c r="B7472" t="s">
        <v>17069</v>
      </c>
    </row>
    <row r="7473" spans="1:2">
      <c r="A7473" t="s">
        <v>17058</v>
      </c>
      <c r="B7473" t="s">
        <v>17071</v>
      </c>
    </row>
    <row r="7474" spans="1:2">
      <c r="A7474" t="s">
        <v>17058</v>
      </c>
      <c r="B7474" t="s">
        <v>17056</v>
      </c>
    </row>
    <row r="7475" spans="1:2">
      <c r="A7475" t="s">
        <v>17058</v>
      </c>
    </row>
    <row r="7476" spans="1:2">
      <c r="A7476" t="s">
        <v>17068</v>
      </c>
      <c r="B7476" t="s">
        <v>17424</v>
      </c>
    </row>
    <row r="7477" spans="1:2">
      <c r="A7477" t="s">
        <v>17440</v>
      </c>
      <c r="B7477" t="s">
        <v>17073</v>
      </c>
    </row>
    <row r="7478" spans="1:2">
      <c r="A7478" t="s">
        <v>17441</v>
      </c>
      <c r="B7478" t="s">
        <v>17064</v>
      </c>
    </row>
    <row r="7479" spans="1:2">
      <c r="A7479" t="s">
        <v>17435</v>
      </c>
      <c r="B7479" t="s">
        <v>17074</v>
      </c>
    </row>
    <row r="7480" spans="1:2">
      <c r="A7480" t="s">
        <v>17442</v>
      </c>
      <c r="B7480" t="s">
        <v>17055</v>
      </c>
    </row>
    <row r="7481" spans="1:2">
      <c r="A7481" t="s">
        <v>17058</v>
      </c>
      <c r="B7481" t="s">
        <v>17056</v>
      </c>
    </row>
    <row r="7482" spans="1:2">
      <c r="A7482" t="s">
        <v>17058</v>
      </c>
    </row>
    <row r="7483" spans="1:2">
      <c r="A7483" t="s">
        <v>17058</v>
      </c>
      <c r="B7483" t="s">
        <v>17425</v>
      </c>
    </row>
    <row r="7484" spans="1:2">
      <c r="A7484" t="s">
        <v>17058</v>
      </c>
      <c r="B7484" t="s">
        <v>17074</v>
      </c>
    </row>
    <row r="7485" spans="1:2">
      <c r="A7485" t="s">
        <v>17068</v>
      </c>
      <c r="B7485" t="s">
        <v>17055</v>
      </c>
    </row>
    <row r="7486" spans="1:2">
      <c r="A7486" t="s">
        <v>17443</v>
      </c>
      <c r="B7486" t="s">
        <v>17093</v>
      </c>
    </row>
    <row r="7487" spans="1:2">
      <c r="A7487" t="s">
        <v>17444</v>
      </c>
      <c r="B7487" t="s">
        <v>17059</v>
      </c>
    </row>
    <row r="7488" spans="1:2">
      <c r="A7488" t="s">
        <v>17435</v>
      </c>
      <c r="B7488" t="s">
        <v>17151</v>
      </c>
    </row>
    <row r="7489" spans="1:2">
      <c r="A7489" t="s">
        <v>17445</v>
      </c>
      <c r="B7489" t="s">
        <v>17056</v>
      </c>
    </row>
    <row r="7490" spans="1:2">
      <c r="A7490" t="s">
        <v>17058</v>
      </c>
    </row>
    <row r="7491" spans="1:2">
      <c r="A7491" t="s">
        <v>17058</v>
      </c>
      <c r="B7491" t="s">
        <v>31816</v>
      </c>
    </row>
    <row r="7492" spans="1:2">
      <c r="A7492" t="s">
        <v>17058</v>
      </c>
      <c r="B7492" t="s">
        <v>17058</v>
      </c>
    </row>
    <row r="7493" spans="1:2">
      <c r="A7493" t="s">
        <v>17058</v>
      </c>
      <c r="B7493" t="s">
        <v>17058</v>
      </c>
    </row>
    <row r="7494" spans="1:2">
      <c r="A7494" t="s">
        <v>17068</v>
      </c>
      <c r="B7494" t="s">
        <v>17084</v>
      </c>
    </row>
    <row r="7495" spans="1:2">
      <c r="A7495" t="s">
        <v>18254</v>
      </c>
      <c r="B7495" t="s">
        <v>17055</v>
      </c>
    </row>
    <row r="7496" spans="1:2">
      <c r="A7496" t="s">
        <v>17064</v>
      </c>
      <c r="B7496" t="s">
        <v>17067</v>
      </c>
    </row>
    <row r="7497" spans="1:2">
      <c r="A7497" t="s">
        <v>18767</v>
      </c>
      <c r="B7497" t="s">
        <v>17068</v>
      </c>
    </row>
    <row r="7498" spans="1:2">
      <c r="A7498" t="s">
        <v>17064</v>
      </c>
      <c r="B7498" t="s">
        <v>17059</v>
      </c>
    </row>
    <row r="7499" spans="1:2">
      <c r="A7499" t="s">
        <v>31510</v>
      </c>
      <c r="B7499" t="s">
        <v>17151</v>
      </c>
    </row>
    <row r="7500" spans="1:2">
      <c r="A7500" t="s">
        <v>17055</v>
      </c>
      <c r="B7500" t="s">
        <v>17056</v>
      </c>
    </row>
    <row r="7501" spans="1:2">
      <c r="A7501" t="s">
        <v>17067</v>
      </c>
    </row>
    <row r="7502" spans="1:2">
      <c r="A7502" t="s">
        <v>17448</v>
      </c>
      <c r="B7502" t="s">
        <v>17428</v>
      </c>
    </row>
    <row r="7503" spans="1:2">
      <c r="A7503" t="s">
        <v>17068</v>
      </c>
      <c r="B7503" t="s">
        <v>17073</v>
      </c>
    </row>
    <row r="7504" spans="1:2">
      <c r="A7504" t="s">
        <v>17059</v>
      </c>
      <c r="B7504" t="s">
        <v>17064</v>
      </c>
    </row>
    <row r="7505" spans="1:2">
      <c r="A7505" t="s">
        <v>17194</v>
      </c>
      <c r="B7505" t="s">
        <v>17073</v>
      </c>
    </row>
    <row r="7506" spans="1:2">
      <c r="A7506" t="s">
        <v>17056</v>
      </c>
      <c r="B7506" t="s">
        <v>17064</v>
      </c>
    </row>
    <row r="7507" spans="1:2">
      <c r="B7507" t="s">
        <v>17073</v>
      </c>
    </row>
    <row r="7508" spans="1:2">
      <c r="A7508" t="s">
        <v>17449</v>
      </c>
      <c r="B7508" t="s">
        <v>17064</v>
      </c>
    </row>
    <row r="7509" spans="1:2">
      <c r="A7509" t="s">
        <v>17058</v>
      </c>
      <c r="B7509" t="s">
        <v>17084</v>
      </c>
    </row>
    <row r="7510" spans="1:2">
      <c r="A7510" t="s">
        <v>17064</v>
      </c>
      <c r="B7510" t="s">
        <v>31507</v>
      </c>
    </row>
    <row r="7511" spans="1:2">
      <c r="A7511" t="s">
        <v>17555</v>
      </c>
      <c r="B7511" t="s">
        <v>31508</v>
      </c>
    </row>
    <row r="7512" spans="1:2">
      <c r="A7512" t="s">
        <v>17055</v>
      </c>
      <c r="B7512" t="s">
        <v>31509</v>
      </c>
    </row>
    <row r="7513" spans="1:2">
      <c r="A7513" t="s">
        <v>17056</v>
      </c>
      <c r="B7513" t="s">
        <v>17055</v>
      </c>
    </row>
    <row r="7514" spans="1:2">
      <c r="B7514" t="s">
        <v>17067</v>
      </c>
    </row>
    <row r="7515" spans="1:2">
      <c r="A7515" t="s">
        <v>17451</v>
      </c>
      <c r="B7515" t="s">
        <v>17068</v>
      </c>
    </row>
    <row r="7516" spans="1:2">
      <c r="A7516" t="s">
        <v>17093</v>
      </c>
      <c r="B7516" t="s">
        <v>17059</v>
      </c>
    </row>
    <row r="7517" spans="1:2">
      <c r="A7517" t="s">
        <v>17155</v>
      </c>
      <c r="B7517" t="s">
        <v>17194</v>
      </c>
    </row>
    <row r="7518" spans="1:2">
      <c r="A7518" t="s">
        <v>17068</v>
      </c>
      <c r="B7518" t="s">
        <v>17056</v>
      </c>
    </row>
    <row r="7519" spans="1:2">
      <c r="A7519" t="s">
        <v>17074</v>
      </c>
    </row>
    <row r="7520" spans="1:2">
      <c r="A7520" t="s">
        <v>17064</v>
      </c>
      <c r="B7520" t="s">
        <v>31817</v>
      </c>
    </row>
    <row r="7521" spans="1:2">
      <c r="A7521" t="s">
        <v>17073</v>
      </c>
      <c r="B7521" t="s">
        <v>31802</v>
      </c>
    </row>
    <row r="7522" spans="1:2">
      <c r="A7522" t="s">
        <v>17064</v>
      </c>
      <c r="B7522" t="s">
        <v>31818</v>
      </c>
    </row>
    <row r="7523" spans="1:2">
      <c r="A7523" t="s">
        <v>17073</v>
      </c>
      <c r="B7523" t="s">
        <v>31819</v>
      </c>
    </row>
    <row r="7524" spans="1:2">
      <c r="A7524" t="s">
        <v>17055</v>
      </c>
      <c r="B7524" t="s">
        <v>17434</v>
      </c>
    </row>
    <row r="7525" spans="1:2">
      <c r="A7525" t="s">
        <v>17056</v>
      </c>
      <c r="B7525" t="s">
        <v>17435</v>
      </c>
    </row>
    <row r="7526" spans="1:2">
      <c r="B7526" t="s">
        <v>17436</v>
      </c>
    </row>
    <row r="7527" spans="1:2">
      <c r="A7527" t="s">
        <v>17452</v>
      </c>
      <c r="B7527" t="s">
        <v>17058</v>
      </c>
    </row>
    <row r="7528" spans="1:2">
      <c r="A7528" t="s">
        <v>17073</v>
      </c>
      <c r="B7528" t="s">
        <v>17058</v>
      </c>
    </row>
    <row r="7529" spans="1:2">
      <c r="A7529" t="s">
        <v>17064</v>
      </c>
      <c r="B7529" t="s">
        <v>17058</v>
      </c>
    </row>
    <row r="7530" spans="1:2">
      <c r="A7530" t="s">
        <v>17073</v>
      </c>
      <c r="B7530" t="s">
        <v>17058</v>
      </c>
    </row>
    <row r="7531" spans="1:2">
      <c r="A7531" t="s">
        <v>17064</v>
      </c>
      <c r="B7531" t="s">
        <v>17068</v>
      </c>
    </row>
    <row r="7532" spans="1:2">
      <c r="A7532" t="s">
        <v>17073</v>
      </c>
      <c r="B7532" t="s">
        <v>17437</v>
      </c>
    </row>
    <row r="7533" spans="1:2">
      <c r="A7533" t="s">
        <v>17064</v>
      </c>
      <c r="B7533" t="s">
        <v>17438</v>
      </c>
    </row>
    <row r="7534" spans="1:2">
      <c r="A7534" t="s">
        <v>17074</v>
      </c>
      <c r="B7534" t="s">
        <v>17435</v>
      </c>
    </row>
    <row r="7535" spans="1:2">
      <c r="A7535" t="s">
        <v>17055</v>
      </c>
      <c r="B7535" t="s">
        <v>17439</v>
      </c>
    </row>
    <row r="7536" spans="1:2">
      <c r="A7536" t="s">
        <v>17056</v>
      </c>
      <c r="B7536" t="s">
        <v>17058</v>
      </c>
    </row>
    <row r="7537" spans="1:2">
      <c r="B7537" t="s">
        <v>17058</v>
      </c>
    </row>
    <row r="7538" spans="1:2">
      <c r="A7538" t="s">
        <v>17453</v>
      </c>
      <c r="B7538" t="s">
        <v>17058</v>
      </c>
    </row>
    <row r="7539" spans="1:2">
      <c r="A7539" t="s">
        <v>17454</v>
      </c>
      <c r="B7539" t="s">
        <v>17058</v>
      </c>
    </row>
    <row r="7540" spans="1:2">
      <c r="A7540" t="s">
        <v>17064</v>
      </c>
      <c r="B7540" t="s">
        <v>17068</v>
      </c>
    </row>
    <row r="7541" spans="1:2">
      <c r="A7541" t="s">
        <v>17074</v>
      </c>
      <c r="B7541" t="s">
        <v>17440</v>
      </c>
    </row>
    <row r="7542" spans="1:2">
      <c r="A7542" t="s">
        <v>17064</v>
      </c>
      <c r="B7542" t="s">
        <v>17441</v>
      </c>
    </row>
    <row r="7543" spans="1:2">
      <c r="A7543" t="s">
        <v>31458</v>
      </c>
      <c r="B7543" t="s">
        <v>17435</v>
      </c>
    </row>
    <row r="7544" spans="1:2">
      <c r="A7544" t="s">
        <v>17064</v>
      </c>
      <c r="B7544" t="s">
        <v>17442</v>
      </c>
    </row>
    <row r="7545" spans="1:2">
      <c r="A7545" t="s">
        <v>17455</v>
      </c>
      <c r="B7545" t="s">
        <v>17058</v>
      </c>
    </row>
    <row r="7546" spans="1:2">
      <c r="A7546" t="s">
        <v>17055</v>
      </c>
      <c r="B7546" t="s">
        <v>17058</v>
      </c>
    </row>
    <row r="7547" spans="1:2">
      <c r="A7547" t="s">
        <v>17067</v>
      </c>
      <c r="B7547" t="s">
        <v>17058</v>
      </c>
    </row>
    <row r="7548" spans="1:2">
      <c r="A7548" t="s">
        <v>17068</v>
      </c>
      <c r="B7548" t="s">
        <v>17058</v>
      </c>
    </row>
    <row r="7549" spans="1:2">
      <c r="A7549" t="s">
        <v>17059</v>
      </c>
      <c r="B7549" t="s">
        <v>17068</v>
      </c>
    </row>
    <row r="7550" spans="1:2">
      <c r="A7550" t="s">
        <v>17151</v>
      </c>
      <c r="B7550" t="s">
        <v>17443</v>
      </c>
    </row>
    <row r="7551" spans="1:2">
      <c r="A7551" t="s">
        <v>17056</v>
      </c>
      <c r="B7551" t="s">
        <v>17444</v>
      </c>
    </row>
    <row r="7552" spans="1:2">
      <c r="B7552" t="s">
        <v>17435</v>
      </c>
    </row>
    <row r="7553" spans="1:2">
      <c r="A7553" t="s">
        <v>17456</v>
      </c>
      <c r="B7553" t="s">
        <v>17445</v>
      </c>
    </row>
    <row r="7554" spans="1:2">
      <c r="A7554" t="s">
        <v>17074</v>
      </c>
      <c r="B7554" t="s">
        <v>17058</v>
      </c>
    </row>
    <row r="7555" spans="1:2">
      <c r="A7555" t="s">
        <v>17064</v>
      </c>
      <c r="B7555" t="s">
        <v>17058</v>
      </c>
    </row>
    <row r="7556" spans="1:2">
      <c r="A7556" t="s">
        <v>31511</v>
      </c>
      <c r="B7556" t="s">
        <v>17058</v>
      </c>
    </row>
    <row r="7557" spans="1:2">
      <c r="A7557" t="s">
        <v>31511</v>
      </c>
      <c r="B7557" t="s">
        <v>17058</v>
      </c>
    </row>
    <row r="7558" spans="1:2">
      <c r="A7558" t="s">
        <v>17064</v>
      </c>
      <c r="B7558" t="s">
        <v>17068</v>
      </c>
    </row>
    <row r="7559" spans="1:2">
      <c r="A7559" t="s">
        <v>17074</v>
      </c>
      <c r="B7559" t="s">
        <v>18254</v>
      </c>
    </row>
    <row r="7560" spans="1:2">
      <c r="A7560" t="s">
        <v>17064</v>
      </c>
      <c r="B7560" t="s">
        <v>17064</v>
      </c>
    </row>
    <row r="7561" spans="1:2">
      <c r="A7561" t="s">
        <v>31512</v>
      </c>
      <c r="B7561" t="s">
        <v>18767</v>
      </c>
    </row>
    <row r="7562" spans="1:2">
      <c r="A7562" t="s">
        <v>17064</v>
      </c>
      <c r="B7562" t="s">
        <v>17064</v>
      </c>
    </row>
    <row r="7563" spans="1:2">
      <c r="A7563" t="s">
        <v>31512</v>
      </c>
      <c r="B7563" t="s">
        <v>31510</v>
      </c>
    </row>
    <row r="7564" spans="1:2">
      <c r="A7564" t="s">
        <v>17055</v>
      </c>
      <c r="B7564" t="s">
        <v>17055</v>
      </c>
    </row>
    <row r="7565" spans="1:2">
      <c r="A7565" t="s">
        <v>17056</v>
      </c>
      <c r="B7565" t="s">
        <v>17067</v>
      </c>
    </row>
    <row r="7566" spans="1:2">
      <c r="B7566" t="s">
        <v>17448</v>
      </c>
    </row>
    <row r="7567" spans="1:2">
      <c r="A7567" t="s">
        <v>17460</v>
      </c>
      <c r="B7567" t="s">
        <v>17068</v>
      </c>
    </row>
    <row r="7568" spans="1:2">
      <c r="A7568" t="s">
        <v>31513</v>
      </c>
      <c r="B7568" t="s">
        <v>17059</v>
      </c>
    </row>
    <row r="7569" spans="1:2">
      <c r="A7569" t="s">
        <v>17055</v>
      </c>
      <c r="B7569" t="s">
        <v>17194</v>
      </c>
    </row>
    <row r="7570" spans="1:2">
      <c r="A7570" t="s">
        <v>17056</v>
      </c>
      <c r="B7570" t="s">
        <v>17056</v>
      </c>
    </row>
    <row r="7572" spans="1:2">
      <c r="A7572" t="s">
        <v>17462</v>
      </c>
      <c r="B7572" t="s">
        <v>31820</v>
      </c>
    </row>
    <row r="7573" spans="1:2">
      <c r="A7573" t="s">
        <v>17093</v>
      </c>
      <c r="B7573" t="s">
        <v>17064</v>
      </c>
    </row>
    <row r="7574" spans="1:2">
      <c r="A7574" t="s">
        <v>17058</v>
      </c>
      <c r="B7574" t="s">
        <v>17555</v>
      </c>
    </row>
    <row r="7575" spans="1:2">
      <c r="A7575" t="s">
        <v>17068</v>
      </c>
      <c r="B7575" t="s">
        <v>17055</v>
      </c>
    </row>
    <row r="7576" spans="1:2">
      <c r="A7576" t="s">
        <v>17073</v>
      </c>
      <c r="B7576" t="s">
        <v>17056</v>
      </c>
    </row>
    <row r="7577" spans="1:2">
      <c r="A7577" t="s">
        <v>17064</v>
      </c>
    </row>
    <row r="7578" spans="1:2">
      <c r="A7578" t="s">
        <v>17073</v>
      </c>
      <c r="B7578" t="s">
        <v>17451</v>
      </c>
    </row>
    <row r="7579" spans="1:2">
      <c r="A7579" t="s">
        <v>17064</v>
      </c>
      <c r="B7579" t="s">
        <v>17093</v>
      </c>
    </row>
    <row r="7580" spans="1:2">
      <c r="A7580" t="s">
        <v>17074</v>
      </c>
      <c r="B7580" t="s">
        <v>17155</v>
      </c>
    </row>
    <row r="7581" spans="1:2">
      <c r="A7581" t="s">
        <v>17055</v>
      </c>
      <c r="B7581" t="s">
        <v>17068</v>
      </c>
    </row>
    <row r="7582" spans="1:2">
      <c r="A7582" t="s">
        <v>17056</v>
      </c>
      <c r="B7582" t="s">
        <v>17074</v>
      </c>
    </row>
    <row r="7583" spans="1:2">
      <c r="B7583" t="s">
        <v>17064</v>
      </c>
    </row>
    <row r="7584" spans="1:2">
      <c r="A7584" t="s">
        <v>17463</v>
      </c>
      <c r="B7584" t="s">
        <v>17073</v>
      </c>
    </row>
    <row r="7585" spans="1:2">
      <c r="A7585" t="s">
        <v>17058</v>
      </c>
      <c r="B7585" t="s">
        <v>17064</v>
      </c>
    </row>
    <row r="7586" spans="1:2">
      <c r="A7586" t="s">
        <v>17064</v>
      </c>
      <c r="B7586" t="s">
        <v>17073</v>
      </c>
    </row>
    <row r="7587" spans="1:2">
      <c r="A7587" t="s">
        <v>17074</v>
      </c>
      <c r="B7587" t="s">
        <v>17055</v>
      </c>
    </row>
    <row r="7588" spans="1:2">
      <c r="A7588" t="s">
        <v>17064</v>
      </c>
      <c r="B7588" t="s">
        <v>17056</v>
      </c>
    </row>
    <row r="7589" spans="1:2">
      <c r="A7589" t="s">
        <v>18771</v>
      </c>
    </row>
    <row r="7590" spans="1:2">
      <c r="A7590" t="s">
        <v>17055</v>
      </c>
      <c r="B7590" t="s">
        <v>17452</v>
      </c>
    </row>
    <row r="7591" spans="1:2">
      <c r="A7591" t="s">
        <v>17056</v>
      </c>
      <c r="B7591" t="s">
        <v>17073</v>
      </c>
    </row>
    <row r="7592" spans="1:2">
      <c r="B7592" t="s">
        <v>17064</v>
      </c>
    </row>
    <row r="7593" spans="1:2">
      <c r="A7593" t="s">
        <v>17464</v>
      </c>
      <c r="B7593" t="s">
        <v>17073</v>
      </c>
    </row>
    <row r="7594" spans="1:2">
      <c r="A7594" t="s">
        <v>17093</v>
      </c>
      <c r="B7594" t="s">
        <v>17064</v>
      </c>
    </row>
    <row r="7595" spans="1:2">
      <c r="A7595" t="s">
        <v>17465</v>
      </c>
      <c r="B7595" t="s">
        <v>17073</v>
      </c>
    </row>
    <row r="7596" spans="1:2">
      <c r="A7596" t="s">
        <v>17068</v>
      </c>
      <c r="B7596" t="s">
        <v>17064</v>
      </c>
    </row>
    <row r="7597" spans="1:2">
      <c r="A7597" t="s">
        <v>17074</v>
      </c>
      <c r="B7597" t="s">
        <v>17074</v>
      </c>
    </row>
    <row r="7598" spans="1:2">
      <c r="A7598" t="s">
        <v>17055</v>
      </c>
      <c r="B7598" t="s">
        <v>17055</v>
      </c>
    </row>
    <row r="7599" spans="1:2">
      <c r="A7599" t="s">
        <v>17056</v>
      </c>
      <c r="B7599" t="s">
        <v>17056</v>
      </c>
    </row>
    <row r="7601" spans="1:2">
      <c r="A7601" t="s">
        <v>17466</v>
      </c>
      <c r="B7601" t="s">
        <v>17453</v>
      </c>
    </row>
    <row r="7602" spans="1:2">
      <c r="A7602" t="s">
        <v>17073</v>
      </c>
      <c r="B7602" t="s">
        <v>17454</v>
      </c>
    </row>
    <row r="7603" spans="1:2">
      <c r="A7603" t="s">
        <v>17064</v>
      </c>
      <c r="B7603" t="s">
        <v>17064</v>
      </c>
    </row>
    <row r="7604" spans="1:2">
      <c r="A7604" t="s">
        <v>18464</v>
      </c>
      <c r="B7604" t="s">
        <v>17074</v>
      </c>
    </row>
    <row r="7605" spans="1:2">
      <c r="A7605" t="s">
        <v>17064</v>
      </c>
      <c r="B7605" t="s">
        <v>17064</v>
      </c>
    </row>
    <row r="7606" spans="1:2">
      <c r="A7606" t="s">
        <v>18771</v>
      </c>
      <c r="B7606" t="s">
        <v>31458</v>
      </c>
    </row>
    <row r="7607" spans="1:2">
      <c r="A7607" t="s">
        <v>17064</v>
      </c>
      <c r="B7607" t="s">
        <v>17064</v>
      </c>
    </row>
    <row r="7608" spans="1:2">
      <c r="A7608" t="s">
        <v>17074</v>
      </c>
      <c r="B7608" t="s">
        <v>17455</v>
      </c>
    </row>
    <row r="7609" spans="1:2">
      <c r="A7609" t="s">
        <v>17055</v>
      </c>
      <c r="B7609" t="s">
        <v>17055</v>
      </c>
    </row>
    <row r="7610" spans="1:2">
      <c r="A7610" t="s">
        <v>17056</v>
      </c>
      <c r="B7610" t="s">
        <v>17067</v>
      </c>
    </row>
    <row r="7611" spans="1:2">
      <c r="B7611" t="s">
        <v>17068</v>
      </c>
    </row>
    <row r="7612" spans="1:2">
      <c r="A7612" t="s">
        <v>17468</v>
      </c>
      <c r="B7612" t="s">
        <v>17059</v>
      </c>
    </row>
    <row r="7613" spans="1:2">
      <c r="A7613" t="s">
        <v>17058</v>
      </c>
      <c r="B7613" t="s">
        <v>17151</v>
      </c>
    </row>
    <row r="7614" spans="1:2">
      <c r="A7614" t="s">
        <v>17064</v>
      </c>
      <c r="B7614" t="s">
        <v>17056</v>
      </c>
    </row>
    <row r="7615" spans="1:2">
      <c r="A7615" t="s">
        <v>17202</v>
      </c>
    </row>
    <row r="7616" spans="1:2">
      <c r="A7616" t="s">
        <v>17055</v>
      </c>
      <c r="B7616" t="s">
        <v>31821</v>
      </c>
    </row>
    <row r="7617" spans="1:2">
      <c r="A7617" t="s">
        <v>17067</v>
      </c>
      <c r="B7617" t="s">
        <v>17058</v>
      </c>
    </row>
    <row r="7618" spans="1:2">
      <c r="A7618" t="s">
        <v>17068</v>
      </c>
      <c r="B7618" t="s">
        <v>17058</v>
      </c>
    </row>
    <row r="7619" spans="1:2">
      <c r="A7619" t="s">
        <v>17093</v>
      </c>
      <c r="B7619" t="s">
        <v>17084</v>
      </c>
    </row>
    <row r="7620" spans="1:2">
      <c r="A7620" t="s">
        <v>17059</v>
      </c>
      <c r="B7620" t="s">
        <v>17064</v>
      </c>
    </row>
    <row r="7621" spans="1:2">
      <c r="A7621" t="s">
        <v>17071</v>
      </c>
      <c r="B7621" t="s">
        <v>31511</v>
      </c>
    </row>
    <row r="7622" spans="1:2">
      <c r="A7622" t="s">
        <v>17056</v>
      </c>
      <c r="B7622" t="s">
        <v>31511</v>
      </c>
    </row>
    <row r="7623" spans="1:2">
      <c r="B7623" t="s">
        <v>17064</v>
      </c>
    </row>
    <row r="7624" spans="1:2">
      <c r="A7624" t="s">
        <v>17469</v>
      </c>
      <c r="B7624" t="s">
        <v>17074</v>
      </c>
    </row>
    <row r="7625" spans="1:2">
      <c r="A7625" t="s">
        <v>17076</v>
      </c>
      <c r="B7625" t="s">
        <v>17064</v>
      </c>
    </row>
    <row r="7626" spans="1:2">
      <c r="A7626" t="s">
        <v>17055</v>
      </c>
      <c r="B7626" t="s">
        <v>31512</v>
      </c>
    </row>
    <row r="7627" spans="1:2">
      <c r="A7627" t="s">
        <v>17067</v>
      </c>
      <c r="B7627" t="s">
        <v>17064</v>
      </c>
    </row>
    <row r="7628" spans="1:2">
      <c r="A7628" t="s">
        <v>17068</v>
      </c>
      <c r="B7628" t="s">
        <v>31512</v>
      </c>
    </row>
    <row r="7629" spans="1:2">
      <c r="A7629" t="s">
        <v>17069</v>
      </c>
      <c r="B7629" t="s">
        <v>17055</v>
      </c>
    </row>
    <row r="7630" spans="1:2">
      <c r="A7630" t="s">
        <v>17058</v>
      </c>
      <c r="B7630" t="s">
        <v>17056</v>
      </c>
    </row>
    <row r="7631" spans="1:2">
      <c r="A7631" t="s">
        <v>17056</v>
      </c>
    </row>
    <row r="7632" spans="1:2">
      <c r="B7632" t="s">
        <v>31822</v>
      </c>
    </row>
    <row r="7633" spans="1:2">
      <c r="A7633" t="s">
        <v>17470</v>
      </c>
      <c r="B7633" t="s">
        <v>17084</v>
      </c>
    </row>
    <row r="7634" spans="1:2">
      <c r="A7634" t="s">
        <v>17073</v>
      </c>
      <c r="B7634" t="s">
        <v>17068</v>
      </c>
    </row>
    <row r="7635" spans="1:2">
      <c r="A7635" t="s">
        <v>17064</v>
      </c>
      <c r="B7635" t="s">
        <v>17706</v>
      </c>
    </row>
    <row r="7636" spans="1:2">
      <c r="A7636" t="s">
        <v>17074</v>
      </c>
      <c r="B7636" t="s">
        <v>17055</v>
      </c>
    </row>
    <row r="7637" spans="1:2">
      <c r="A7637" t="s">
        <v>17055</v>
      </c>
      <c r="B7637" t="s">
        <v>17056</v>
      </c>
    </row>
    <row r="7638" spans="1:2">
      <c r="A7638" t="s">
        <v>17093</v>
      </c>
    </row>
    <row r="7639" spans="1:2">
      <c r="A7639" t="s">
        <v>17238</v>
      </c>
      <c r="B7639" t="s">
        <v>17462</v>
      </c>
    </row>
    <row r="7640" spans="1:2">
      <c r="A7640" t="s">
        <v>17071</v>
      </c>
      <c r="B7640" t="s">
        <v>17093</v>
      </c>
    </row>
    <row r="7641" spans="1:2">
      <c r="A7641" t="s">
        <v>17056</v>
      </c>
      <c r="B7641" t="s">
        <v>17058</v>
      </c>
    </row>
    <row r="7642" spans="1:2">
      <c r="B7642" t="s">
        <v>17068</v>
      </c>
    </row>
    <row r="7643" spans="1:2">
      <c r="A7643" t="s">
        <v>17471</v>
      </c>
      <c r="B7643" t="s">
        <v>17073</v>
      </c>
    </row>
    <row r="7644" spans="1:2">
      <c r="A7644" t="s">
        <v>17074</v>
      </c>
      <c r="B7644" t="s">
        <v>17064</v>
      </c>
    </row>
    <row r="7645" spans="1:2">
      <c r="A7645" t="s">
        <v>17064</v>
      </c>
      <c r="B7645" t="s">
        <v>17073</v>
      </c>
    </row>
    <row r="7646" spans="1:2">
      <c r="A7646" t="s">
        <v>17073</v>
      </c>
      <c r="B7646" t="s">
        <v>17064</v>
      </c>
    </row>
    <row r="7647" spans="1:2">
      <c r="A7647" t="s">
        <v>17064</v>
      </c>
      <c r="B7647" t="s">
        <v>17074</v>
      </c>
    </row>
    <row r="7648" spans="1:2">
      <c r="A7648" t="s">
        <v>17073</v>
      </c>
      <c r="B7648" t="s">
        <v>17055</v>
      </c>
    </row>
    <row r="7649" spans="1:2">
      <c r="A7649" t="s">
        <v>17055</v>
      </c>
      <c r="B7649" t="s">
        <v>17056</v>
      </c>
    </row>
    <row r="7650" spans="1:2">
      <c r="A7650" t="s">
        <v>17056</v>
      </c>
    </row>
    <row r="7651" spans="1:2">
      <c r="B7651" t="s">
        <v>31823</v>
      </c>
    </row>
    <row r="7652" spans="1:2">
      <c r="A7652" t="s">
        <v>17472</v>
      </c>
      <c r="B7652" t="s">
        <v>17064</v>
      </c>
    </row>
    <row r="7653" spans="1:2">
      <c r="A7653" t="s">
        <v>17058</v>
      </c>
      <c r="B7653" t="s">
        <v>17074</v>
      </c>
    </row>
    <row r="7654" spans="1:2">
      <c r="A7654" t="s">
        <v>17064</v>
      </c>
      <c r="B7654" t="s">
        <v>17064</v>
      </c>
    </row>
    <row r="7655" spans="1:2">
      <c r="A7655" t="s">
        <v>17074</v>
      </c>
      <c r="B7655" t="s">
        <v>18771</v>
      </c>
    </row>
    <row r="7656" spans="1:2">
      <c r="A7656" t="s">
        <v>17064</v>
      </c>
      <c r="B7656" t="s">
        <v>17055</v>
      </c>
    </row>
    <row r="7657" spans="1:2">
      <c r="A7657" t="s">
        <v>18772</v>
      </c>
      <c r="B7657" t="s">
        <v>17056</v>
      </c>
    </row>
    <row r="7658" spans="1:2">
      <c r="A7658" t="s">
        <v>17064</v>
      </c>
    </row>
    <row r="7659" spans="1:2">
      <c r="A7659" t="s">
        <v>18773</v>
      </c>
      <c r="B7659" t="s">
        <v>17464</v>
      </c>
    </row>
    <row r="7660" spans="1:2">
      <c r="A7660" t="s">
        <v>17064</v>
      </c>
      <c r="B7660" t="s">
        <v>17093</v>
      </c>
    </row>
    <row r="7661" spans="1:2">
      <c r="A7661" t="s">
        <v>17074</v>
      </c>
      <c r="B7661" t="s">
        <v>17465</v>
      </c>
    </row>
    <row r="7662" spans="1:2">
      <c r="A7662" t="s">
        <v>17055</v>
      </c>
      <c r="B7662" t="s">
        <v>17068</v>
      </c>
    </row>
    <row r="7663" spans="1:2">
      <c r="A7663" t="s">
        <v>17056</v>
      </c>
      <c r="B7663" t="s">
        <v>17074</v>
      </c>
    </row>
    <row r="7664" spans="1:2">
      <c r="B7664" t="s">
        <v>17055</v>
      </c>
    </row>
    <row r="7665" spans="1:2">
      <c r="A7665" t="s">
        <v>17475</v>
      </c>
      <c r="B7665" t="s">
        <v>17056</v>
      </c>
    </row>
    <row r="7666" spans="1:2">
      <c r="A7666" t="s">
        <v>17073</v>
      </c>
    </row>
    <row r="7667" spans="1:2">
      <c r="A7667" t="s">
        <v>17055</v>
      </c>
      <c r="B7667" t="s">
        <v>17466</v>
      </c>
    </row>
    <row r="7668" spans="1:2">
      <c r="A7668" t="s">
        <v>17067</v>
      </c>
      <c r="B7668" t="s">
        <v>17073</v>
      </c>
    </row>
    <row r="7669" spans="1:2">
      <c r="A7669" t="s">
        <v>17068</v>
      </c>
      <c r="B7669" t="s">
        <v>17064</v>
      </c>
    </row>
    <row r="7670" spans="1:2">
      <c r="A7670" t="s">
        <v>17059</v>
      </c>
      <c r="B7670" t="s">
        <v>18464</v>
      </c>
    </row>
    <row r="7671" spans="1:2">
      <c r="A7671" t="s">
        <v>17071</v>
      </c>
      <c r="B7671" t="s">
        <v>17064</v>
      </c>
    </row>
    <row r="7672" spans="1:2">
      <c r="A7672" t="s">
        <v>17056</v>
      </c>
      <c r="B7672" t="s">
        <v>18771</v>
      </c>
    </row>
    <row r="7673" spans="1:2">
      <c r="B7673" t="s">
        <v>17064</v>
      </c>
    </row>
    <row r="7674" spans="1:2">
      <c r="A7674" t="s">
        <v>17476</v>
      </c>
      <c r="B7674" t="s">
        <v>17074</v>
      </c>
    </row>
    <row r="7675" spans="1:2">
      <c r="A7675" t="s">
        <v>17093</v>
      </c>
      <c r="B7675" t="s">
        <v>17055</v>
      </c>
    </row>
    <row r="7676" spans="1:2">
      <c r="A7676" t="s">
        <v>17058</v>
      </c>
      <c r="B7676" t="s">
        <v>17056</v>
      </c>
    </row>
    <row r="7677" spans="1:2">
      <c r="A7677" t="s">
        <v>17068</v>
      </c>
    </row>
    <row r="7678" spans="1:2">
      <c r="A7678" t="s">
        <v>17073</v>
      </c>
      <c r="B7678" t="s">
        <v>31824</v>
      </c>
    </row>
    <row r="7679" spans="1:2">
      <c r="A7679" t="s">
        <v>17064</v>
      </c>
      <c r="B7679" t="s">
        <v>17064</v>
      </c>
    </row>
    <row r="7680" spans="1:2">
      <c r="A7680" t="s">
        <v>17074</v>
      </c>
      <c r="B7680" t="s">
        <v>17202</v>
      </c>
    </row>
    <row r="7681" spans="1:2">
      <c r="A7681" t="s">
        <v>17055</v>
      </c>
      <c r="B7681" t="s">
        <v>17055</v>
      </c>
    </row>
    <row r="7682" spans="1:2">
      <c r="A7682" t="s">
        <v>17056</v>
      </c>
      <c r="B7682" t="s">
        <v>17067</v>
      </c>
    </row>
    <row r="7683" spans="1:2">
      <c r="B7683" t="s">
        <v>17068</v>
      </c>
    </row>
    <row r="7684" spans="1:2">
      <c r="A7684" t="s">
        <v>17477</v>
      </c>
      <c r="B7684" t="s">
        <v>17093</v>
      </c>
    </row>
    <row r="7685" spans="1:2">
      <c r="A7685" t="s">
        <v>17093</v>
      </c>
      <c r="B7685" t="s">
        <v>17059</v>
      </c>
    </row>
    <row r="7686" spans="1:2">
      <c r="A7686" t="s">
        <v>31471</v>
      </c>
      <c r="B7686" t="s">
        <v>17071</v>
      </c>
    </row>
    <row r="7687" spans="1:2">
      <c r="A7687" t="s">
        <v>17068</v>
      </c>
      <c r="B7687" t="s">
        <v>17056</v>
      </c>
    </row>
    <row r="7688" spans="1:2">
      <c r="A7688" t="s">
        <v>17074</v>
      </c>
    </row>
    <row r="7689" spans="1:2">
      <c r="A7689" t="s">
        <v>17055</v>
      </c>
      <c r="B7689" t="s">
        <v>17469</v>
      </c>
    </row>
    <row r="7690" spans="1:2">
      <c r="A7690" t="s">
        <v>17056</v>
      </c>
      <c r="B7690" t="s">
        <v>17076</v>
      </c>
    </row>
    <row r="7691" spans="1:2">
      <c r="B7691" t="s">
        <v>17055</v>
      </c>
    </row>
    <row r="7692" spans="1:2">
      <c r="A7692" t="s">
        <v>17479</v>
      </c>
      <c r="B7692" t="s">
        <v>17067</v>
      </c>
    </row>
    <row r="7693" spans="1:2">
      <c r="A7693" t="s">
        <v>17073</v>
      </c>
      <c r="B7693" t="s">
        <v>17068</v>
      </c>
    </row>
    <row r="7694" spans="1:2">
      <c r="A7694" t="s">
        <v>17064</v>
      </c>
      <c r="B7694" t="s">
        <v>17069</v>
      </c>
    </row>
    <row r="7695" spans="1:2">
      <c r="A7695" t="s">
        <v>17074</v>
      </c>
      <c r="B7695" t="s">
        <v>17058</v>
      </c>
    </row>
    <row r="7696" spans="1:2">
      <c r="A7696" t="s">
        <v>17055</v>
      </c>
      <c r="B7696" t="s">
        <v>17056</v>
      </c>
    </row>
    <row r="7697" spans="1:2">
      <c r="A7697" t="s">
        <v>17067</v>
      </c>
    </row>
    <row r="7698" spans="1:2">
      <c r="A7698" t="s">
        <v>17068</v>
      </c>
      <c r="B7698" t="s">
        <v>17470</v>
      </c>
    </row>
    <row r="7699" spans="1:2">
      <c r="A7699" t="s">
        <v>17093</v>
      </c>
      <c r="B7699" t="s">
        <v>17073</v>
      </c>
    </row>
    <row r="7700" spans="1:2">
      <c r="A7700" t="s">
        <v>17059</v>
      </c>
      <c r="B7700" t="s">
        <v>17064</v>
      </c>
    </row>
    <row r="7701" spans="1:2">
      <c r="A7701" t="s">
        <v>31468</v>
      </c>
      <c r="B7701" t="s">
        <v>17074</v>
      </c>
    </row>
    <row r="7702" spans="1:2">
      <c r="A7702" t="s">
        <v>17056</v>
      </c>
      <c r="B7702" t="s">
        <v>17055</v>
      </c>
    </row>
    <row r="7703" spans="1:2">
      <c r="B7703" t="s">
        <v>17093</v>
      </c>
    </row>
    <row r="7704" spans="1:2">
      <c r="A7704" t="s">
        <v>17481</v>
      </c>
      <c r="B7704" t="s">
        <v>17238</v>
      </c>
    </row>
    <row r="7705" spans="1:2">
      <c r="A7705" t="s">
        <v>17073</v>
      </c>
      <c r="B7705" t="s">
        <v>17071</v>
      </c>
    </row>
    <row r="7706" spans="1:2">
      <c r="A7706" t="s">
        <v>17064</v>
      </c>
      <c r="B7706" t="s">
        <v>17056</v>
      </c>
    </row>
    <row r="7707" spans="1:2">
      <c r="A7707" t="s">
        <v>31469</v>
      </c>
    </row>
    <row r="7708" spans="1:2">
      <c r="A7708" t="s">
        <v>17064</v>
      </c>
      <c r="B7708" t="s">
        <v>17471</v>
      </c>
    </row>
    <row r="7709" spans="1:2">
      <c r="A7709" t="s">
        <v>17194</v>
      </c>
      <c r="B7709" t="s">
        <v>17074</v>
      </c>
    </row>
    <row r="7710" spans="1:2">
      <c r="A7710" t="s">
        <v>17064</v>
      </c>
      <c r="B7710" t="s">
        <v>17064</v>
      </c>
    </row>
    <row r="7711" spans="1:2">
      <c r="A7711" t="s">
        <v>17071</v>
      </c>
      <c r="B7711" t="s">
        <v>17073</v>
      </c>
    </row>
    <row r="7712" spans="1:2">
      <c r="A7712" t="s">
        <v>17055</v>
      </c>
      <c r="B7712" t="s">
        <v>17064</v>
      </c>
    </row>
    <row r="7713" spans="1:2">
      <c r="A7713" t="s">
        <v>17056</v>
      </c>
      <c r="B7713" t="s">
        <v>17073</v>
      </c>
    </row>
    <row r="7714" spans="1:2">
      <c r="B7714" t="s">
        <v>17055</v>
      </c>
    </row>
    <row r="7715" spans="1:2">
      <c r="A7715" t="s">
        <v>17483</v>
      </c>
      <c r="B7715" t="s">
        <v>17056</v>
      </c>
    </row>
    <row r="7716" spans="1:2">
      <c r="A7716" t="s">
        <v>17058</v>
      </c>
    </row>
    <row r="7717" spans="1:2">
      <c r="A7717" t="s">
        <v>17064</v>
      </c>
      <c r="B7717" t="s">
        <v>17472</v>
      </c>
    </row>
    <row r="7718" spans="1:2">
      <c r="A7718" t="s">
        <v>17074</v>
      </c>
      <c r="B7718" t="s">
        <v>17058</v>
      </c>
    </row>
    <row r="7719" spans="1:2">
      <c r="A7719" t="s">
        <v>17064</v>
      </c>
      <c r="B7719" t="s">
        <v>17064</v>
      </c>
    </row>
    <row r="7720" spans="1:2">
      <c r="A7720" t="s">
        <v>17058</v>
      </c>
      <c r="B7720" t="s">
        <v>17074</v>
      </c>
    </row>
    <row r="7721" spans="1:2">
      <c r="A7721" t="s">
        <v>17064</v>
      </c>
      <c r="B7721" t="s">
        <v>17064</v>
      </c>
    </row>
    <row r="7722" spans="1:2">
      <c r="A7722" t="s">
        <v>17058</v>
      </c>
      <c r="B7722" t="s">
        <v>18772</v>
      </c>
    </row>
    <row r="7723" spans="1:2">
      <c r="A7723" t="s">
        <v>17055</v>
      </c>
      <c r="B7723" t="s">
        <v>17064</v>
      </c>
    </row>
    <row r="7724" spans="1:2">
      <c r="A7724" t="s">
        <v>17056</v>
      </c>
      <c r="B7724" t="s">
        <v>18773</v>
      </c>
    </row>
    <row r="7725" spans="1:2">
      <c r="B7725" t="s">
        <v>17064</v>
      </c>
    </row>
    <row r="7726" spans="1:2">
      <c r="A7726" t="s">
        <v>17484</v>
      </c>
      <c r="B7726" t="s">
        <v>17074</v>
      </c>
    </row>
    <row r="7727" spans="1:2">
      <c r="A7727" t="s">
        <v>17093</v>
      </c>
      <c r="B7727" t="s">
        <v>17055</v>
      </c>
    </row>
    <row r="7728" spans="1:2">
      <c r="A7728" t="s">
        <v>31473</v>
      </c>
      <c r="B7728" t="s">
        <v>17056</v>
      </c>
    </row>
    <row r="7729" spans="1:2">
      <c r="A7729" t="s">
        <v>17068</v>
      </c>
    </row>
    <row r="7730" spans="1:2">
      <c r="A7730" t="s">
        <v>31514</v>
      </c>
      <c r="B7730" t="s">
        <v>17475</v>
      </c>
    </row>
    <row r="7731" spans="1:2">
      <c r="A7731" t="s">
        <v>17064</v>
      </c>
      <c r="B7731" t="s">
        <v>17073</v>
      </c>
    </row>
    <row r="7732" spans="1:2">
      <c r="A7732" t="s">
        <v>31515</v>
      </c>
      <c r="B7732" t="s">
        <v>17055</v>
      </c>
    </row>
    <row r="7733" spans="1:2">
      <c r="A7733" t="s">
        <v>17055</v>
      </c>
      <c r="B7733" t="s">
        <v>17067</v>
      </c>
    </row>
    <row r="7734" spans="1:2">
      <c r="A7734" t="s">
        <v>17056</v>
      </c>
      <c r="B7734" t="s">
        <v>17068</v>
      </c>
    </row>
    <row r="7735" spans="1:2">
      <c r="B7735" t="s">
        <v>17059</v>
      </c>
    </row>
    <row r="7736" spans="1:2">
      <c r="A7736" t="s">
        <v>17488</v>
      </c>
      <c r="B7736" t="s">
        <v>17071</v>
      </c>
    </row>
    <row r="7737" spans="1:2">
      <c r="A7737" t="s">
        <v>17058</v>
      </c>
      <c r="B7737" t="s">
        <v>17056</v>
      </c>
    </row>
    <row r="7738" spans="1:2">
      <c r="A7738" t="s">
        <v>17064</v>
      </c>
    </row>
    <row r="7739" spans="1:2">
      <c r="A7739" t="s">
        <v>17074</v>
      </c>
      <c r="B7739" t="s">
        <v>17476</v>
      </c>
    </row>
    <row r="7740" spans="1:2">
      <c r="A7740" t="s">
        <v>17064</v>
      </c>
      <c r="B7740" t="s">
        <v>17093</v>
      </c>
    </row>
    <row r="7741" spans="1:2">
      <c r="A7741" t="s">
        <v>18776</v>
      </c>
      <c r="B7741" t="s">
        <v>17058</v>
      </c>
    </row>
    <row r="7742" spans="1:2">
      <c r="A7742" t="s">
        <v>17055</v>
      </c>
      <c r="B7742" t="s">
        <v>17068</v>
      </c>
    </row>
    <row r="7743" spans="1:2">
      <c r="A7743" t="s">
        <v>17056</v>
      </c>
      <c r="B7743" t="s">
        <v>17073</v>
      </c>
    </row>
    <row r="7744" spans="1:2">
      <c r="B7744" t="s">
        <v>17064</v>
      </c>
    </row>
    <row r="7745" spans="1:2">
      <c r="A7745" t="s">
        <v>17490</v>
      </c>
      <c r="B7745" t="s">
        <v>17074</v>
      </c>
    </row>
    <row r="7746" spans="1:2">
      <c r="A7746" t="s">
        <v>17093</v>
      </c>
      <c r="B7746" t="s">
        <v>17055</v>
      </c>
    </row>
    <row r="7747" spans="1:2">
      <c r="A7747" t="s">
        <v>17076</v>
      </c>
      <c r="B7747" t="s">
        <v>17056</v>
      </c>
    </row>
    <row r="7748" spans="1:2">
      <c r="A7748" t="s">
        <v>17076</v>
      </c>
    </row>
    <row r="7749" spans="1:2">
      <c r="A7749" t="s">
        <v>17068</v>
      </c>
      <c r="B7749" t="s">
        <v>17477</v>
      </c>
    </row>
    <row r="7750" spans="1:2">
      <c r="A7750" t="s">
        <v>17058</v>
      </c>
      <c r="B7750" t="s">
        <v>17093</v>
      </c>
    </row>
    <row r="7751" spans="1:2">
      <c r="A7751" t="s">
        <v>17064</v>
      </c>
      <c r="B7751" t="s">
        <v>31471</v>
      </c>
    </row>
    <row r="7752" spans="1:2">
      <c r="A7752" t="s">
        <v>17074</v>
      </c>
      <c r="B7752" t="s">
        <v>17068</v>
      </c>
    </row>
    <row r="7753" spans="1:2">
      <c r="A7753" t="s">
        <v>17055</v>
      </c>
      <c r="B7753" t="s">
        <v>17074</v>
      </c>
    </row>
    <row r="7754" spans="1:2">
      <c r="A7754" t="s">
        <v>17056</v>
      </c>
      <c r="B7754" t="s">
        <v>17055</v>
      </c>
    </row>
    <row r="7755" spans="1:2">
      <c r="B7755" t="s">
        <v>17056</v>
      </c>
    </row>
    <row r="7756" spans="1:2">
      <c r="A7756" t="s">
        <v>17494</v>
      </c>
    </row>
    <row r="7757" spans="1:2">
      <c r="A7757" t="s">
        <v>17074</v>
      </c>
      <c r="B7757" t="s">
        <v>31825</v>
      </c>
    </row>
    <row r="7758" spans="1:2">
      <c r="A7758" t="s">
        <v>17064</v>
      </c>
      <c r="B7758" t="s">
        <v>17058</v>
      </c>
    </row>
    <row r="7759" spans="1:2">
      <c r="A7759" t="s">
        <v>17073</v>
      </c>
      <c r="B7759" t="s">
        <v>17058</v>
      </c>
    </row>
    <row r="7760" spans="1:2">
      <c r="A7760" t="s">
        <v>17064</v>
      </c>
      <c r="B7760" t="s">
        <v>17068</v>
      </c>
    </row>
    <row r="7761" spans="1:2">
      <c r="A7761" t="s">
        <v>17285</v>
      </c>
      <c r="B7761" t="s">
        <v>17064</v>
      </c>
    </row>
    <row r="7762" spans="1:2">
      <c r="A7762" t="s">
        <v>17064</v>
      </c>
      <c r="B7762" t="s">
        <v>17074</v>
      </c>
    </row>
    <row r="7763" spans="1:2">
      <c r="A7763" t="s">
        <v>17229</v>
      </c>
      <c r="B7763" t="s">
        <v>17055</v>
      </c>
    </row>
    <row r="7764" spans="1:2">
      <c r="A7764" t="s">
        <v>17055</v>
      </c>
      <c r="B7764" t="s">
        <v>17067</v>
      </c>
    </row>
    <row r="7765" spans="1:2">
      <c r="A7765" t="s">
        <v>17056</v>
      </c>
      <c r="B7765" t="s">
        <v>17068</v>
      </c>
    </row>
    <row r="7766" spans="1:2">
      <c r="B7766" t="s">
        <v>17093</v>
      </c>
    </row>
    <row r="7767" spans="1:2">
      <c r="A7767" t="s">
        <v>17495</v>
      </c>
      <c r="B7767" t="s">
        <v>17059</v>
      </c>
    </row>
    <row r="7768" spans="1:2">
      <c r="A7768" t="s">
        <v>17073</v>
      </c>
      <c r="B7768" t="s">
        <v>31468</v>
      </c>
    </row>
    <row r="7769" spans="1:2">
      <c r="A7769" t="s">
        <v>17064</v>
      </c>
      <c r="B7769" t="s">
        <v>17056</v>
      </c>
    </row>
    <row r="7770" spans="1:2">
      <c r="A7770" t="s">
        <v>17074</v>
      </c>
    </row>
    <row r="7771" spans="1:2">
      <c r="A7771" t="s">
        <v>17064</v>
      </c>
      <c r="B7771" t="s">
        <v>31826</v>
      </c>
    </row>
    <row r="7772" spans="1:2">
      <c r="A7772" t="s">
        <v>17073</v>
      </c>
      <c r="B7772" t="s">
        <v>17058</v>
      </c>
    </row>
    <row r="7773" spans="1:2">
      <c r="A7773" t="s">
        <v>17055</v>
      </c>
      <c r="B7773" t="s">
        <v>17058</v>
      </c>
    </row>
    <row r="7774" spans="1:2">
      <c r="A7774" t="s">
        <v>17056</v>
      </c>
      <c r="B7774" t="s">
        <v>17068</v>
      </c>
    </row>
    <row r="7775" spans="1:2">
      <c r="B7775" t="s">
        <v>17064</v>
      </c>
    </row>
    <row r="7776" spans="1:2">
      <c r="A7776" t="s">
        <v>17496</v>
      </c>
      <c r="B7776" t="s">
        <v>31469</v>
      </c>
    </row>
    <row r="7777" spans="1:2">
      <c r="A7777" t="s">
        <v>17093</v>
      </c>
      <c r="B7777" t="s">
        <v>17064</v>
      </c>
    </row>
    <row r="7778" spans="1:2">
      <c r="A7778" t="s">
        <v>17478</v>
      </c>
      <c r="B7778" t="s">
        <v>17194</v>
      </c>
    </row>
    <row r="7779" spans="1:2">
      <c r="A7779" t="s">
        <v>17068</v>
      </c>
      <c r="B7779" t="s">
        <v>17064</v>
      </c>
    </row>
    <row r="7780" spans="1:2">
      <c r="A7780" t="s">
        <v>17073</v>
      </c>
      <c r="B7780" t="s">
        <v>17071</v>
      </c>
    </row>
    <row r="7781" spans="1:2">
      <c r="A7781" t="s">
        <v>17064</v>
      </c>
      <c r="B7781" t="s">
        <v>17055</v>
      </c>
    </row>
    <row r="7782" spans="1:2">
      <c r="A7782" t="s">
        <v>17074</v>
      </c>
      <c r="B7782" t="s">
        <v>17056</v>
      </c>
    </row>
    <row r="7783" spans="1:2">
      <c r="A7783" t="s">
        <v>17055</v>
      </c>
    </row>
    <row r="7784" spans="1:2">
      <c r="A7784" t="s">
        <v>17056</v>
      </c>
      <c r="B7784" t="s">
        <v>17483</v>
      </c>
    </row>
    <row r="7785" spans="1:2">
      <c r="B7785" t="s">
        <v>17058</v>
      </c>
    </row>
    <row r="7786" spans="1:2">
      <c r="A7786" t="s">
        <v>17497</v>
      </c>
      <c r="B7786" t="s">
        <v>17064</v>
      </c>
    </row>
    <row r="7787" spans="1:2">
      <c r="A7787" t="s">
        <v>31516</v>
      </c>
      <c r="B7787" t="s">
        <v>17074</v>
      </c>
    </row>
    <row r="7788" spans="1:2">
      <c r="A7788" t="s">
        <v>17064</v>
      </c>
      <c r="B7788" t="s">
        <v>17064</v>
      </c>
    </row>
    <row r="7789" spans="1:2">
      <c r="A7789" t="s">
        <v>31516</v>
      </c>
      <c r="B7789" t="s">
        <v>17058</v>
      </c>
    </row>
    <row r="7790" spans="1:2">
      <c r="A7790" t="s">
        <v>17064</v>
      </c>
      <c r="B7790" t="s">
        <v>17064</v>
      </c>
    </row>
    <row r="7791" spans="1:2">
      <c r="A7791" t="s">
        <v>31517</v>
      </c>
      <c r="B7791" t="s">
        <v>17058</v>
      </c>
    </row>
    <row r="7792" spans="1:2">
      <c r="A7792" t="s">
        <v>17055</v>
      </c>
      <c r="B7792" t="s">
        <v>17055</v>
      </c>
    </row>
    <row r="7793" spans="1:2">
      <c r="A7793" t="s">
        <v>17056</v>
      </c>
      <c r="B7793" t="s">
        <v>17056</v>
      </c>
    </row>
    <row r="7795" spans="1:2">
      <c r="A7795" t="s">
        <v>17501</v>
      </c>
      <c r="B7795" t="s">
        <v>31827</v>
      </c>
    </row>
    <row r="7796" spans="1:2">
      <c r="A7796" t="s">
        <v>17074</v>
      </c>
      <c r="B7796" t="s">
        <v>18248</v>
      </c>
    </row>
    <row r="7797" spans="1:2">
      <c r="A7797" t="s">
        <v>17055</v>
      </c>
      <c r="B7797" t="s">
        <v>31783</v>
      </c>
    </row>
    <row r="7798" spans="1:2">
      <c r="A7798" t="s">
        <v>17238</v>
      </c>
      <c r="B7798" t="s">
        <v>31783</v>
      </c>
    </row>
    <row r="7799" spans="1:2">
      <c r="A7799" t="s">
        <v>17239</v>
      </c>
      <c r="B7799" t="s">
        <v>31473</v>
      </c>
    </row>
    <row r="7800" spans="1:2">
      <c r="A7800" t="s">
        <v>17084</v>
      </c>
      <c r="B7800" t="s">
        <v>17068</v>
      </c>
    </row>
    <row r="7801" spans="1:2">
      <c r="A7801" t="s">
        <v>17068</v>
      </c>
      <c r="B7801" t="s">
        <v>31514</v>
      </c>
    </row>
    <row r="7802" spans="1:2">
      <c r="A7802" t="s">
        <v>17059</v>
      </c>
      <c r="B7802" t="s">
        <v>17064</v>
      </c>
    </row>
    <row r="7803" spans="1:2">
      <c r="A7803" t="s">
        <v>17194</v>
      </c>
      <c r="B7803" t="s">
        <v>31515</v>
      </c>
    </row>
    <row r="7804" spans="1:2">
      <c r="A7804" t="s">
        <v>17056</v>
      </c>
      <c r="B7804" t="s">
        <v>17055</v>
      </c>
    </row>
    <row r="7805" spans="1:2">
      <c r="B7805" t="s">
        <v>17056</v>
      </c>
    </row>
    <row r="7806" spans="1:2">
      <c r="A7806" t="s">
        <v>17503</v>
      </c>
    </row>
    <row r="7807" spans="1:2">
      <c r="A7807" t="s">
        <v>17093</v>
      </c>
      <c r="B7807" t="s">
        <v>17488</v>
      </c>
    </row>
    <row r="7808" spans="1:2">
      <c r="A7808" t="s">
        <v>31518</v>
      </c>
      <c r="B7808" t="s">
        <v>17058</v>
      </c>
    </row>
    <row r="7809" spans="1:2">
      <c r="A7809" t="s">
        <v>17068</v>
      </c>
      <c r="B7809" t="s">
        <v>17064</v>
      </c>
    </row>
    <row r="7810" spans="1:2">
      <c r="A7810" t="s">
        <v>31519</v>
      </c>
      <c r="B7810" t="s">
        <v>17074</v>
      </c>
    </row>
    <row r="7811" spans="1:2">
      <c r="A7811" t="s">
        <v>17055</v>
      </c>
      <c r="B7811" t="s">
        <v>17064</v>
      </c>
    </row>
    <row r="7812" spans="1:2">
      <c r="A7812" t="s">
        <v>17067</v>
      </c>
      <c r="B7812" t="s">
        <v>18776</v>
      </c>
    </row>
    <row r="7813" spans="1:2">
      <c r="A7813" t="s">
        <v>17068</v>
      </c>
      <c r="B7813" t="s">
        <v>17055</v>
      </c>
    </row>
    <row r="7814" spans="1:2">
      <c r="A7814" t="s">
        <v>17069</v>
      </c>
      <c r="B7814" t="s">
        <v>17056</v>
      </c>
    </row>
    <row r="7815" spans="1:2">
      <c r="A7815" t="s">
        <v>31520</v>
      </c>
    </row>
    <row r="7816" spans="1:2">
      <c r="A7816" t="s">
        <v>17056</v>
      </c>
      <c r="B7816" t="s">
        <v>17490</v>
      </c>
    </row>
    <row r="7817" spans="1:2">
      <c r="B7817" t="s">
        <v>17093</v>
      </c>
    </row>
    <row r="7818" spans="1:2">
      <c r="A7818" t="s">
        <v>17507</v>
      </c>
      <c r="B7818" t="s">
        <v>17076</v>
      </c>
    </row>
    <row r="7819" spans="1:2">
      <c r="A7819" t="s">
        <v>17093</v>
      </c>
      <c r="B7819" t="s">
        <v>17076</v>
      </c>
    </row>
    <row r="7820" spans="1:2">
      <c r="A7820" t="s">
        <v>17584</v>
      </c>
      <c r="B7820" t="s">
        <v>17068</v>
      </c>
    </row>
    <row r="7821" spans="1:2">
      <c r="A7821" t="s">
        <v>17068</v>
      </c>
      <c r="B7821" t="s">
        <v>17058</v>
      </c>
    </row>
    <row r="7822" spans="1:2">
      <c r="A7822" t="s">
        <v>17073</v>
      </c>
      <c r="B7822" t="s">
        <v>17064</v>
      </c>
    </row>
    <row r="7823" spans="1:2">
      <c r="A7823" t="s">
        <v>17070</v>
      </c>
      <c r="B7823" t="s">
        <v>17074</v>
      </c>
    </row>
    <row r="7824" spans="1:2">
      <c r="A7824" t="s">
        <v>17071</v>
      </c>
      <c r="B7824" t="s">
        <v>17055</v>
      </c>
    </row>
    <row r="7825" spans="1:2">
      <c r="A7825" t="s">
        <v>17055</v>
      </c>
      <c r="B7825" t="s">
        <v>17056</v>
      </c>
    </row>
    <row r="7826" spans="1:2">
      <c r="A7826" t="s">
        <v>17056</v>
      </c>
    </row>
    <row r="7827" spans="1:2">
      <c r="B7827" t="s">
        <v>17494</v>
      </c>
    </row>
    <row r="7828" spans="1:2">
      <c r="A7828" t="s">
        <v>17509</v>
      </c>
      <c r="B7828" t="s">
        <v>17074</v>
      </c>
    </row>
    <row r="7829" spans="1:2">
      <c r="A7829" t="s">
        <v>17257</v>
      </c>
      <c r="B7829" t="s">
        <v>17064</v>
      </c>
    </row>
    <row r="7830" spans="1:2">
      <c r="A7830" t="s">
        <v>17510</v>
      </c>
      <c r="B7830" t="s">
        <v>17073</v>
      </c>
    </row>
    <row r="7831" spans="1:2">
      <c r="A7831" t="s">
        <v>17258</v>
      </c>
      <c r="B7831" t="s">
        <v>17064</v>
      </c>
    </row>
    <row r="7832" spans="1:2">
      <c r="A7832" t="s">
        <v>17070</v>
      </c>
      <c r="B7832" t="s">
        <v>17285</v>
      </c>
    </row>
    <row r="7833" spans="1:2">
      <c r="A7833" t="s">
        <v>17915</v>
      </c>
      <c r="B7833" t="s">
        <v>17064</v>
      </c>
    </row>
    <row r="7834" spans="1:2">
      <c r="A7834" t="s">
        <v>17068</v>
      </c>
      <c r="B7834" t="s">
        <v>17229</v>
      </c>
    </row>
    <row r="7835" spans="1:2">
      <c r="A7835" t="s">
        <v>17512</v>
      </c>
      <c r="B7835" t="s">
        <v>17055</v>
      </c>
    </row>
    <row r="7836" spans="1:2">
      <c r="A7836" t="s">
        <v>31521</v>
      </c>
      <c r="B7836" t="s">
        <v>17056</v>
      </c>
    </row>
    <row r="7837" spans="1:2">
      <c r="A7837" t="s">
        <v>17064</v>
      </c>
    </row>
    <row r="7838" spans="1:2">
      <c r="A7838" t="s">
        <v>17276</v>
      </c>
      <c r="B7838" t="s">
        <v>31828</v>
      </c>
    </row>
    <row r="7839" spans="1:2">
      <c r="A7839" t="s">
        <v>17068</v>
      </c>
      <c r="B7839" t="s">
        <v>17058</v>
      </c>
    </row>
    <row r="7840" spans="1:2">
      <c r="A7840" t="s">
        <v>17058</v>
      </c>
      <c r="B7840" t="s">
        <v>17058</v>
      </c>
    </row>
    <row r="7841" spans="1:2">
      <c r="A7841" t="s">
        <v>17064</v>
      </c>
      <c r="B7841" t="s">
        <v>17068</v>
      </c>
    </row>
    <row r="7842" spans="1:2">
      <c r="A7842" t="s">
        <v>31521</v>
      </c>
      <c r="B7842" t="s">
        <v>17064</v>
      </c>
    </row>
    <row r="7843" spans="1:2">
      <c r="A7843" t="s">
        <v>17055</v>
      </c>
      <c r="B7843" t="s">
        <v>17074</v>
      </c>
    </row>
    <row r="7844" spans="1:2">
      <c r="A7844" t="s">
        <v>17056</v>
      </c>
      <c r="B7844" t="s">
        <v>17064</v>
      </c>
    </row>
    <row r="7845" spans="1:2">
      <c r="B7845" t="s">
        <v>17073</v>
      </c>
    </row>
    <row r="7846" spans="1:2">
      <c r="A7846" t="s">
        <v>17516</v>
      </c>
      <c r="B7846" t="s">
        <v>17055</v>
      </c>
    </row>
    <row r="7847" spans="1:2">
      <c r="A7847" t="s">
        <v>17517</v>
      </c>
      <c r="B7847" t="s">
        <v>17056</v>
      </c>
    </row>
    <row r="7848" spans="1:2">
      <c r="A7848" t="s">
        <v>17093</v>
      </c>
    </row>
    <row r="7849" spans="1:2">
      <c r="A7849" t="s">
        <v>17167</v>
      </c>
      <c r="B7849" t="s">
        <v>31829</v>
      </c>
    </row>
    <row r="7850" spans="1:2">
      <c r="A7850" t="s">
        <v>17259</v>
      </c>
      <c r="B7850" t="s">
        <v>18248</v>
      </c>
    </row>
    <row r="7851" spans="1:2">
      <c r="A7851" t="s">
        <v>17518</v>
      </c>
      <c r="B7851" t="s">
        <v>31783</v>
      </c>
    </row>
    <row r="7852" spans="1:2">
      <c r="A7852" t="s">
        <v>17519</v>
      </c>
      <c r="B7852" t="s">
        <v>31783</v>
      </c>
    </row>
    <row r="7853" spans="1:2">
      <c r="A7853" t="s">
        <v>17520</v>
      </c>
      <c r="B7853" t="s">
        <v>17478</v>
      </c>
    </row>
    <row r="7854" spans="1:2">
      <c r="A7854" t="s">
        <v>17068</v>
      </c>
      <c r="B7854" t="s">
        <v>17068</v>
      </c>
    </row>
    <row r="7855" spans="1:2">
      <c r="A7855" t="s">
        <v>17070</v>
      </c>
      <c r="B7855" t="s">
        <v>17073</v>
      </c>
    </row>
    <row r="7856" spans="1:2">
      <c r="A7856" t="s">
        <v>17071</v>
      </c>
      <c r="B7856" t="s">
        <v>17064</v>
      </c>
    </row>
    <row r="7857" spans="1:2">
      <c r="A7857" t="s">
        <v>17064</v>
      </c>
      <c r="B7857" t="s">
        <v>17074</v>
      </c>
    </row>
    <row r="7858" spans="1:2">
      <c r="A7858" t="s">
        <v>17149</v>
      </c>
      <c r="B7858" t="s">
        <v>17055</v>
      </c>
    </row>
    <row r="7859" spans="1:2">
      <c r="A7859" t="s">
        <v>17064</v>
      </c>
      <c r="B7859" t="s">
        <v>17056</v>
      </c>
    </row>
    <row r="7860" spans="1:2">
      <c r="A7860" t="s">
        <v>17523</v>
      </c>
    </row>
    <row r="7861" spans="1:2">
      <c r="A7861" t="s">
        <v>17064</v>
      </c>
      <c r="B7861" t="s">
        <v>31830</v>
      </c>
    </row>
    <row r="7862" spans="1:2">
      <c r="A7862" t="s">
        <v>31522</v>
      </c>
      <c r="B7862" t="s">
        <v>31610</v>
      </c>
    </row>
    <row r="7863" spans="1:2">
      <c r="A7863" t="s">
        <v>17055</v>
      </c>
      <c r="B7863" t="s">
        <v>31610</v>
      </c>
    </row>
    <row r="7864" spans="1:2">
      <c r="A7864" t="s">
        <v>17524</v>
      </c>
      <c r="B7864" t="s">
        <v>18320</v>
      </c>
    </row>
    <row r="7865" spans="1:2">
      <c r="A7865" t="s">
        <v>17067</v>
      </c>
      <c r="B7865" t="s">
        <v>17064</v>
      </c>
    </row>
    <row r="7866" spans="1:2">
      <c r="A7866" t="s">
        <v>17525</v>
      </c>
      <c r="B7866" t="s">
        <v>31516</v>
      </c>
    </row>
    <row r="7867" spans="1:2">
      <c r="A7867" t="s">
        <v>17259</v>
      </c>
      <c r="B7867" t="s">
        <v>17064</v>
      </c>
    </row>
    <row r="7868" spans="1:2">
      <c r="A7868" t="s">
        <v>17520</v>
      </c>
      <c r="B7868" t="s">
        <v>31517</v>
      </c>
    </row>
    <row r="7869" spans="1:2">
      <c r="A7869" t="s">
        <v>17519</v>
      </c>
      <c r="B7869" t="s">
        <v>17055</v>
      </c>
    </row>
    <row r="7870" spans="1:2">
      <c r="A7870" t="s">
        <v>17518</v>
      </c>
      <c r="B7870" t="s">
        <v>17056</v>
      </c>
    </row>
    <row r="7871" spans="1:2">
      <c r="A7871" t="s">
        <v>17290</v>
      </c>
    </row>
    <row r="7872" spans="1:2">
      <c r="A7872" t="s">
        <v>17068</v>
      </c>
      <c r="B7872" t="s">
        <v>17501</v>
      </c>
    </row>
    <row r="7873" spans="1:2">
      <c r="A7873" t="s">
        <v>17526</v>
      </c>
      <c r="B7873" t="s">
        <v>17074</v>
      </c>
    </row>
    <row r="7874" spans="1:2">
      <c r="A7874" t="s">
        <v>17258</v>
      </c>
      <c r="B7874" t="s">
        <v>17055</v>
      </c>
    </row>
    <row r="7875" spans="1:2">
      <c r="A7875" t="s">
        <v>17056</v>
      </c>
      <c r="B7875" t="s">
        <v>17238</v>
      </c>
    </row>
    <row r="7876" spans="1:2">
      <c r="B7876" t="s">
        <v>17239</v>
      </c>
    </row>
    <row r="7877" spans="1:2">
      <c r="A7877" t="s">
        <v>17527</v>
      </c>
      <c r="B7877" t="s">
        <v>17084</v>
      </c>
    </row>
    <row r="7878" spans="1:2">
      <c r="A7878" t="s">
        <v>17084</v>
      </c>
      <c r="B7878" t="s">
        <v>17068</v>
      </c>
    </row>
    <row r="7879" spans="1:2">
      <c r="A7879" t="s">
        <v>17064</v>
      </c>
      <c r="B7879" t="s">
        <v>17059</v>
      </c>
    </row>
    <row r="7880" spans="1:2">
      <c r="A7880" t="s">
        <v>31523</v>
      </c>
      <c r="B7880" t="s">
        <v>17194</v>
      </c>
    </row>
    <row r="7881" spans="1:2">
      <c r="A7881" t="s">
        <v>17064</v>
      </c>
      <c r="B7881" t="s">
        <v>17056</v>
      </c>
    </row>
    <row r="7882" spans="1:2">
      <c r="A7882" t="s">
        <v>31524</v>
      </c>
    </row>
    <row r="7883" spans="1:2">
      <c r="A7883" t="s">
        <v>17064</v>
      </c>
      <c r="B7883" t="s">
        <v>31831</v>
      </c>
    </row>
    <row r="7884" spans="1:2">
      <c r="A7884" t="s">
        <v>31525</v>
      </c>
      <c r="B7884" t="s">
        <v>18248</v>
      </c>
    </row>
    <row r="7885" spans="1:2">
      <c r="A7885" t="s">
        <v>17064</v>
      </c>
      <c r="B7885" t="s">
        <v>31783</v>
      </c>
    </row>
    <row r="7886" spans="1:2">
      <c r="A7886" t="s">
        <v>31526</v>
      </c>
      <c r="B7886" t="s">
        <v>31783</v>
      </c>
    </row>
    <row r="7887" spans="1:2">
      <c r="A7887" t="s">
        <v>17055</v>
      </c>
      <c r="B7887" t="s">
        <v>31518</v>
      </c>
    </row>
    <row r="7888" spans="1:2">
      <c r="A7888" t="s">
        <v>17067</v>
      </c>
      <c r="B7888" t="s">
        <v>17068</v>
      </c>
    </row>
    <row r="7889" spans="1:2">
      <c r="A7889" t="s">
        <v>18013</v>
      </c>
      <c r="B7889" t="s">
        <v>31519</v>
      </c>
    </row>
    <row r="7890" spans="1:2">
      <c r="A7890" t="s">
        <v>17056</v>
      </c>
      <c r="B7890" t="s">
        <v>17055</v>
      </c>
    </row>
    <row r="7891" spans="1:2">
      <c r="B7891" t="s">
        <v>17067</v>
      </c>
    </row>
    <row r="7892" spans="1:2">
      <c r="A7892" t="s">
        <v>17533</v>
      </c>
      <c r="B7892" t="s">
        <v>17068</v>
      </c>
    </row>
    <row r="7893" spans="1:2">
      <c r="A7893" t="s">
        <v>17074</v>
      </c>
      <c r="B7893" t="s">
        <v>17069</v>
      </c>
    </row>
    <row r="7894" spans="1:2">
      <c r="A7894" t="s">
        <v>17064</v>
      </c>
      <c r="B7894" t="s">
        <v>31520</v>
      </c>
    </row>
    <row r="7895" spans="1:2">
      <c r="A7895" t="s">
        <v>17073</v>
      </c>
      <c r="B7895" t="s">
        <v>17056</v>
      </c>
    </row>
    <row r="7896" spans="1:2">
      <c r="A7896" t="s">
        <v>17055</v>
      </c>
    </row>
    <row r="7897" spans="1:2">
      <c r="A7897" t="s">
        <v>17056</v>
      </c>
      <c r="B7897" t="s">
        <v>17507</v>
      </c>
    </row>
    <row r="7898" spans="1:2">
      <c r="B7898" t="s">
        <v>17093</v>
      </c>
    </row>
    <row r="7899" spans="1:2">
      <c r="A7899" t="s">
        <v>17534</v>
      </c>
      <c r="B7899" t="s">
        <v>17584</v>
      </c>
    </row>
    <row r="7900" spans="1:2">
      <c r="A7900" t="s">
        <v>17535</v>
      </c>
      <c r="B7900" t="s">
        <v>17068</v>
      </c>
    </row>
    <row r="7901" spans="1:2">
      <c r="A7901" t="s">
        <v>17070</v>
      </c>
      <c r="B7901" t="s">
        <v>17073</v>
      </c>
    </row>
    <row r="7902" spans="1:2">
      <c r="A7902" t="s">
        <v>17124</v>
      </c>
      <c r="B7902" t="s">
        <v>17070</v>
      </c>
    </row>
    <row r="7903" spans="1:2">
      <c r="A7903" t="s">
        <v>17068</v>
      </c>
      <c r="B7903" t="s">
        <v>17071</v>
      </c>
    </row>
    <row r="7904" spans="1:2">
      <c r="A7904" t="s">
        <v>17536</v>
      </c>
      <c r="B7904" t="s">
        <v>17055</v>
      </c>
    </row>
    <row r="7905" spans="1:2">
      <c r="A7905" t="s">
        <v>18966</v>
      </c>
      <c r="B7905" t="s">
        <v>17056</v>
      </c>
    </row>
    <row r="7906" spans="1:2">
      <c r="A7906" t="s">
        <v>17070</v>
      </c>
    </row>
    <row r="7907" spans="1:2">
      <c r="A7907" t="s">
        <v>17084</v>
      </c>
      <c r="B7907" t="s">
        <v>17509</v>
      </c>
    </row>
    <row r="7908" spans="1:2">
      <c r="A7908" t="s">
        <v>17538</v>
      </c>
      <c r="B7908" t="s">
        <v>17257</v>
      </c>
    </row>
    <row r="7909" spans="1:2">
      <c r="A7909" t="s">
        <v>17068</v>
      </c>
      <c r="B7909" t="s">
        <v>17510</v>
      </c>
    </row>
    <row r="7910" spans="1:2">
      <c r="A7910" t="s">
        <v>17055</v>
      </c>
      <c r="B7910" t="s">
        <v>17258</v>
      </c>
    </row>
    <row r="7911" spans="1:2">
      <c r="A7911" t="s">
        <v>17067</v>
      </c>
      <c r="B7911" t="s">
        <v>17070</v>
      </c>
    </row>
    <row r="7912" spans="1:2">
      <c r="A7912" t="s">
        <v>18966</v>
      </c>
      <c r="B7912" t="s">
        <v>17915</v>
      </c>
    </row>
    <row r="7913" spans="1:2">
      <c r="A7913" t="s">
        <v>17068</v>
      </c>
      <c r="B7913" t="s">
        <v>17068</v>
      </c>
    </row>
    <row r="7914" spans="1:2">
      <c r="A7914" t="s">
        <v>17059</v>
      </c>
      <c r="B7914" t="s">
        <v>17512</v>
      </c>
    </row>
    <row r="7915" spans="1:2">
      <c r="A7915" t="s">
        <v>17539</v>
      </c>
      <c r="B7915" t="s">
        <v>31521</v>
      </c>
    </row>
    <row r="7916" spans="1:2">
      <c r="A7916" t="s">
        <v>17056</v>
      </c>
      <c r="B7916" t="s">
        <v>17064</v>
      </c>
    </row>
    <row r="7917" spans="1:2">
      <c r="B7917" t="s">
        <v>17276</v>
      </c>
    </row>
    <row r="7918" spans="1:2">
      <c r="A7918" t="s">
        <v>17540</v>
      </c>
      <c r="B7918" t="s">
        <v>17068</v>
      </c>
    </row>
    <row r="7919" spans="1:2">
      <c r="A7919" t="s">
        <v>17282</v>
      </c>
      <c r="B7919" t="s">
        <v>17058</v>
      </c>
    </row>
    <row r="7920" spans="1:2">
      <c r="A7920" t="s">
        <v>17064</v>
      </c>
      <c r="B7920" t="s">
        <v>17064</v>
      </c>
    </row>
    <row r="7921" spans="1:2">
      <c r="A7921" t="s">
        <v>31527</v>
      </c>
      <c r="B7921" t="s">
        <v>31521</v>
      </c>
    </row>
    <row r="7922" spans="1:2">
      <c r="A7922" t="s">
        <v>17064</v>
      </c>
      <c r="B7922" t="s">
        <v>17055</v>
      </c>
    </row>
    <row r="7923" spans="1:2">
      <c r="A7923" t="s">
        <v>17071</v>
      </c>
      <c r="B7923" t="s">
        <v>17056</v>
      </c>
    </row>
    <row r="7924" spans="1:2">
      <c r="A7924" t="s">
        <v>17055</v>
      </c>
    </row>
    <row r="7925" spans="1:2">
      <c r="A7925" t="s">
        <v>17056</v>
      </c>
      <c r="B7925" t="s">
        <v>17516</v>
      </c>
    </row>
    <row r="7926" spans="1:2">
      <c r="B7926" t="s">
        <v>17517</v>
      </c>
    </row>
    <row r="7927" spans="1:2">
      <c r="A7927" t="s">
        <v>17542</v>
      </c>
      <c r="B7927" t="s">
        <v>17093</v>
      </c>
    </row>
    <row r="7928" spans="1:2">
      <c r="A7928" t="s">
        <v>17073</v>
      </c>
      <c r="B7928" t="s">
        <v>17167</v>
      </c>
    </row>
    <row r="7929" spans="1:2">
      <c r="A7929" t="s">
        <v>17064</v>
      </c>
      <c r="B7929" t="s">
        <v>17259</v>
      </c>
    </row>
    <row r="7930" spans="1:2">
      <c r="A7930" t="s">
        <v>17074</v>
      </c>
      <c r="B7930" t="s">
        <v>17518</v>
      </c>
    </row>
    <row r="7931" spans="1:2">
      <c r="A7931" t="s">
        <v>17055</v>
      </c>
      <c r="B7931" t="s">
        <v>17519</v>
      </c>
    </row>
    <row r="7932" spans="1:2">
      <c r="A7932" t="s">
        <v>17056</v>
      </c>
      <c r="B7932" t="s">
        <v>17520</v>
      </c>
    </row>
    <row r="7933" spans="1:2">
      <c r="B7933" t="s">
        <v>17068</v>
      </c>
    </row>
    <row r="7934" spans="1:2">
      <c r="A7934" t="s">
        <v>17543</v>
      </c>
      <c r="B7934" t="s">
        <v>17070</v>
      </c>
    </row>
    <row r="7935" spans="1:2">
      <c r="A7935" t="s">
        <v>17093</v>
      </c>
      <c r="B7935" t="s">
        <v>17071</v>
      </c>
    </row>
    <row r="7936" spans="1:2">
      <c r="A7936" t="s">
        <v>31528</v>
      </c>
      <c r="B7936" t="s">
        <v>17064</v>
      </c>
    </row>
    <row r="7937" spans="1:2">
      <c r="A7937" t="s">
        <v>17068</v>
      </c>
      <c r="B7937" t="s">
        <v>17149</v>
      </c>
    </row>
    <row r="7938" spans="1:2">
      <c r="A7938" t="s">
        <v>17074</v>
      </c>
      <c r="B7938" t="s">
        <v>17064</v>
      </c>
    </row>
    <row r="7939" spans="1:2">
      <c r="A7939" t="s">
        <v>17055</v>
      </c>
      <c r="B7939" t="s">
        <v>17523</v>
      </c>
    </row>
    <row r="7940" spans="1:2">
      <c r="A7940" t="s">
        <v>17056</v>
      </c>
      <c r="B7940" t="s">
        <v>17064</v>
      </c>
    </row>
    <row r="7941" spans="1:2">
      <c r="B7941" t="s">
        <v>31522</v>
      </c>
    </row>
    <row r="7942" spans="1:2">
      <c r="A7942" t="s">
        <v>17545</v>
      </c>
      <c r="B7942" t="s">
        <v>17055</v>
      </c>
    </row>
    <row r="7943" spans="1:2">
      <c r="A7943" t="s">
        <v>17074</v>
      </c>
      <c r="B7943" t="s">
        <v>17524</v>
      </c>
    </row>
    <row r="7944" spans="1:2">
      <c r="A7944" t="s">
        <v>17064</v>
      </c>
      <c r="B7944" t="s">
        <v>17067</v>
      </c>
    </row>
    <row r="7945" spans="1:2">
      <c r="A7945" t="s">
        <v>17070</v>
      </c>
      <c r="B7945" t="s">
        <v>17525</v>
      </c>
    </row>
    <row r="7946" spans="1:2">
      <c r="A7946" t="s">
        <v>18786</v>
      </c>
      <c r="B7946" t="s">
        <v>17259</v>
      </c>
    </row>
    <row r="7947" spans="1:2">
      <c r="A7947" t="s">
        <v>17055</v>
      </c>
      <c r="B7947" t="s">
        <v>17520</v>
      </c>
    </row>
    <row r="7948" spans="1:2">
      <c r="A7948" t="s">
        <v>17056</v>
      </c>
      <c r="B7948" t="s">
        <v>17519</v>
      </c>
    </row>
    <row r="7949" spans="1:2">
      <c r="B7949" t="s">
        <v>17518</v>
      </c>
    </row>
    <row r="7950" spans="1:2">
      <c r="A7950" t="s">
        <v>17547</v>
      </c>
      <c r="B7950" t="s">
        <v>17290</v>
      </c>
    </row>
    <row r="7951" spans="1:2">
      <c r="A7951" t="s">
        <v>17093</v>
      </c>
      <c r="B7951" t="s">
        <v>17068</v>
      </c>
    </row>
    <row r="7952" spans="1:2">
      <c r="A7952" t="s">
        <v>17095</v>
      </c>
      <c r="B7952" t="s">
        <v>17526</v>
      </c>
    </row>
    <row r="7953" spans="1:2">
      <c r="A7953" t="s">
        <v>17068</v>
      </c>
      <c r="B7953" t="s">
        <v>17258</v>
      </c>
    </row>
    <row r="7954" spans="1:2">
      <c r="A7954" t="s">
        <v>17073</v>
      </c>
      <c r="B7954" t="s">
        <v>17056</v>
      </c>
    </row>
    <row r="7955" spans="1:2">
      <c r="A7955" t="s">
        <v>17055</v>
      </c>
    </row>
    <row r="7956" spans="1:2">
      <c r="A7956" t="s">
        <v>17056</v>
      </c>
      <c r="B7956" t="s">
        <v>31832</v>
      </c>
    </row>
    <row r="7957" spans="1:2">
      <c r="B7957" t="s">
        <v>17064</v>
      </c>
    </row>
    <row r="7958" spans="1:2">
      <c r="A7958" t="s">
        <v>17549</v>
      </c>
      <c r="B7958" t="s">
        <v>31523</v>
      </c>
    </row>
    <row r="7959" spans="1:2">
      <c r="A7959" t="s">
        <v>17550</v>
      </c>
      <c r="B7959" t="s">
        <v>17064</v>
      </c>
    </row>
    <row r="7960" spans="1:2">
      <c r="A7960" t="s">
        <v>17064</v>
      </c>
      <c r="B7960" t="s">
        <v>31524</v>
      </c>
    </row>
    <row r="7961" spans="1:2">
      <c r="A7961" t="s">
        <v>17058</v>
      </c>
      <c r="B7961" t="s">
        <v>17064</v>
      </c>
    </row>
    <row r="7962" spans="1:2">
      <c r="A7962" t="s">
        <v>17064</v>
      </c>
      <c r="B7962" t="s">
        <v>31525</v>
      </c>
    </row>
    <row r="7963" spans="1:2">
      <c r="A7963" t="s">
        <v>17058</v>
      </c>
      <c r="B7963" t="s">
        <v>17064</v>
      </c>
    </row>
    <row r="7964" spans="1:2">
      <c r="A7964" t="s">
        <v>17064</v>
      </c>
      <c r="B7964" t="s">
        <v>31526</v>
      </c>
    </row>
    <row r="7965" spans="1:2">
      <c r="A7965" t="s">
        <v>17058</v>
      </c>
      <c r="B7965" t="s">
        <v>17055</v>
      </c>
    </row>
    <row r="7966" spans="1:2">
      <c r="A7966" t="s">
        <v>17055</v>
      </c>
      <c r="B7966" t="s">
        <v>17067</v>
      </c>
    </row>
    <row r="7967" spans="1:2">
      <c r="A7967" t="s">
        <v>17056</v>
      </c>
      <c r="B7967" t="s">
        <v>18013</v>
      </c>
    </row>
    <row r="7968" spans="1:2">
      <c r="B7968" t="s">
        <v>17056</v>
      </c>
    </row>
    <row r="7969" spans="1:2">
      <c r="A7969" t="s">
        <v>17551</v>
      </c>
    </row>
    <row r="7970" spans="1:2">
      <c r="A7970" t="s">
        <v>31529</v>
      </c>
      <c r="B7970" t="s">
        <v>17533</v>
      </c>
    </row>
    <row r="7971" spans="1:2">
      <c r="A7971" t="s">
        <v>17064</v>
      </c>
      <c r="B7971" t="s">
        <v>17074</v>
      </c>
    </row>
    <row r="7972" spans="1:2">
      <c r="A7972" t="s">
        <v>31530</v>
      </c>
      <c r="B7972" t="s">
        <v>17064</v>
      </c>
    </row>
    <row r="7973" spans="1:2">
      <c r="A7973" t="s">
        <v>17064</v>
      </c>
      <c r="B7973" t="s">
        <v>17073</v>
      </c>
    </row>
    <row r="7974" spans="1:2">
      <c r="A7974" t="s">
        <v>31530</v>
      </c>
      <c r="B7974" t="s">
        <v>17055</v>
      </c>
    </row>
    <row r="7975" spans="1:2">
      <c r="A7975" t="s">
        <v>17055</v>
      </c>
      <c r="B7975" t="s">
        <v>17056</v>
      </c>
    </row>
    <row r="7976" spans="1:2">
      <c r="A7976" t="s">
        <v>17067</v>
      </c>
    </row>
    <row r="7977" spans="1:2">
      <c r="A7977" t="s">
        <v>17068</v>
      </c>
      <c r="B7977" t="s">
        <v>17534</v>
      </c>
    </row>
    <row r="7978" spans="1:2">
      <c r="A7978" t="s">
        <v>17069</v>
      </c>
      <c r="B7978" t="s">
        <v>31833</v>
      </c>
    </row>
    <row r="7979" spans="1:2">
      <c r="A7979" t="s">
        <v>17553</v>
      </c>
      <c r="B7979" t="s">
        <v>17070</v>
      </c>
    </row>
    <row r="7980" spans="1:2">
      <c r="A7980" t="s">
        <v>17056</v>
      </c>
      <c r="B7980" t="s">
        <v>17124</v>
      </c>
    </row>
    <row r="7981" spans="1:2">
      <c r="B7981" t="s">
        <v>17068</v>
      </c>
    </row>
    <row r="7982" spans="1:2">
      <c r="A7982" t="s">
        <v>17554</v>
      </c>
      <c r="B7982" t="s">
        <v>17536</v>
      </c>
    </row>
    <row r="7983" spans="1:2">
      <c r="A7983" t="s">
        <v>18787</v>
      </c>
      <c r="B7983" t="s">
        <v>18966</v>
      </c>
    </row>
    <row r="7984" spans="1:2">
      <c r="A7984" t="s">
        <v>17064</v>
      </c>
      <c r="B7984" t="s">
        <v>17070</v>
      </c>
    </row>
    <row r="7985" spans="1:2">
      <c r="A7985" t="s">
        <v>31531</v>
      </c>
      <c r="B7985" t="s">
        <v>17084</v>
      </c>
    </row>
    <row r="7986" spans="1:2">
      <c r="A7986" t="s">
        <v>17064</v>
      </c>
      <c r="B7986" t="s">
        <v>17538</v>
      </c>
    </row>
    <row r="7987" spans="1:2">
      <c r="A7987" t="s">
        <v>18590</v>
      </c>
      <c r="B7987" t="s">
        <v>17068</v>
      </c>
    </row>
    <row r="7988" spans="1:2">
      <c r="A7988" t="s">
        <v>17055</v>
      </c>
      <c r="B7988" t="s">
        <v>17055</v>
      </c>
    </row>
    <row r="7989" spans="1:2">
      <c r="A7989" t="s">
        <v>17056</v>
      </c>
      <c r="B7989" t="s">
        <v>17067</v>
      </c>
    </row>
    <row r="7990" spans="1:2">
      <c r="B7990" t="s">
        <v>18966</v>
      </c>
    </row>
    <row r="7991" spans="1:2">
      <c r="A7991" t="s">
        <v>17558</v>
      </c>
      <c r="B7991" t="s">
        <v>17068</v>
      </c>
    </row>
    <row r="7992" spans="1:2">
      <c r="A7992" t="s">
        <v>18789</v>
      </c>
      <c r="B7992" t="s">
        <v>17059</v>
      </c>
    </row>
    <row r="7993" spans="1:2">
      <c r="A7993" t="s">
        <v>17064</v>
      </c>
      <c r="B7993" t="s">
        <v>17539</v>
      </c>
    </row>
    <row r="7994" spans="1:2">
      <c r="A7994" t="s">
        <v>31532</v>
      </c>
      <c r="B7994" t="s">
        <v>17056</v>
      </c>
    </row>
    <row r="7995" spans="1:2">
      <c r="A7995" t="s">
        <v>17064</v>
      </c>
    </row>
    <row r="7996" spans="1:2">
      <c r="A7996" t="s">
        <v>31533</v>
      </c>
      <c r="B7996" t="s">
        <v>17540</v>
      </c>
    </row>
    <row r="7997" spans="1:2">
      <c r="A7997" t="s">
        <v>17055</v>
      </c>
      <c r="B7997" t="s">
        <v>17282</v>
      </c>
    </row>
    <row r="7998" spans="1:2">
      <c r="A7998" t="s">
        <v>17067</v>
      </c>
      <c r="B7998" t="s">
        <v>17064</v>
      </c>
    </row>
    <row r="7999" spans="1:2">
      <c r="A7999" t="s">
        <v>17068</v>
      </c>
      <c r="B7999" t="s">
        <v>31527</v>
      </c>
    </row>
    <row r="8000" spans="1:2">
      <c r="A8000" t="s">
        <v>17059</v>
      </c>
      <c r="B8000" t="s">
        <v>17064</v>
      </c>
    </row>
    <row r="8001" spans="1:2">
      <c r="A8001" t="s">
        <v>17071</v>
      </c>
      <c r="B8001" t="s">
        <v>17071</v>
      </c>
    </row>
    <row r="8002" spans="1:2">
      <c r="A8002" t="s">
        <v>17056</v>
      </c>
      <c r="B8002" t="s">
        <v>17055</v>
      </c>
    </row>
    <row r="8003" spans="1:2">
      <c r="B8003" t="s">
        <v>17056</v>
      </c>
    </row>
    <row r="8004" spans="1:2">
      <c r="A8004" t="s">
        <v>17562</v>
      </c>
    </row>
    <row r="8005" spans="1:2">
      <c r="A8005" t="s">
        <v>17563</v>
      </c>
      <c r="B8005" t="s">
        <v>31834</v>
      </c>
    </row>
    <row r="8006" spans="1:2">
      <c r="A8006" t="s">
        <v>17064</v>
      </c>
      <c r="B8006" t="s">
        <v>17058</v>
      </c>
    </row>
    <row r="8007" spans="1:2">
      <c r="A8007" t="s">
        <v>17564</v>
      </c>
      <c r="B8007" t="s">
        <v>17058</v>
      </c>
    </row>
    <row r="8008" spans="1:2">
      <c r="A8008" t="s">
        <v>17064</v>
      </c>
      <c r="B8008" t="s">
        <v>17068</v>
      </c>
    </row>
    <row r="8009" spans="1:2">
      <c r="A8009" t="s">
        <v>17565</v>
      </c>
      <c r="B8009" t="s">
        <v>17064</v>
      </c>
    </row>
    <row r="8010" spans="1:2">
      <c r="A8010" t="s">
        <v>17064</v>
      </c>
      <c r="B8010" t="s">
        <v>17074</v>
      </c>
    </row>
    <row r="8011" spans="1:2">
      <c r="A8011" t="s">
        <v>17566</v>
      </c>
      <c r="B8011" t="s">
        <v>17055</v>
      </c>
    </row>
    <row r="8012" spans="1:2">
      <c r="A8012" t="s">
        <v>17055</v>
      </c>
      <c r="B8012" t="s">
        <v>17056</v>
      </c>
    </row>
    <row r="8013" spans="1:2">
      <c r="A8013" t="s">
        <v>17059</v>
      </c>
    </row>
    <row r="8014" spans="1:2">
      <c r="A8014" t="s">
        <v>17071</v>
      </c>
      <c r="B8014" t="s">
        <v>31835</v>
      </c>
    </row>
    <row r="8015" spans="1:2">
      <c r="A8015" t="s">
        <v>17056</v>
      </c>
      <c r="B8015" t="s">
        <v>18248</v>
      </c>
    </row>
    <row r="8016" spans="1:2">
      <c r="B8016" t="s">
        <v>31783</v>
      </c>
    </row>
    <row r="8017" spans="1:2">
      <c r="A8017" t="s">
        <v>17567</v>
      </c>
      <c r="B8017" t="s">
        <v>31783</v>
      </c>
    </row>
    <row r="8018" spans="1:2">
      <c r="A8018" t="s">
        <v>17084</v>
      </c>
      <c r="B8018" t="s">
        <v>31528</v>
      </c>
    </row>
    <row r="8019" spans="1:2">
      <c r="A8019" t="s">
        <v>17084</v>
      </c>
      <c r="B8019" t="s">
        <v>17068</v>
      </c>
    </row>
    <row r="8020" spans="1:2">
      <c r="A8020" t="s">
        <v>17084</v>
      </c>
      <c r="B8020" t="s">
        <v>17074</v>
      </c>
    </row>
    <row r="8021" spans="1:2">
      <c r="A8021" t="s">
        <v>17064</v>
      </c>
      <c r="B8021" t="s">
        <v>17055</v>
      </c>
    </row>
    <row r="8022" spans="1:2">
      <c r="A8022" t="s">
        <v>17058</v>
      </c>
      <c r="B8022" t="s">
        <v>17056</v>
      </c>
    </row>
    <row r="8023" spans="1:2">
      <c r="A8023" t="s">
        <v>17055</v>
      </c>
    </row>
    <row r="8024" spans="1:2">
      <c r="A8024" t="s">
        <v>17067</v>
      </c>
      <c r="B8024" t="s">
        <v>17545</v>
      </c>
    </row>
    <row r="8025" spans="1:2">
      <c r="A8025" t="s">
        <v>17068</v>
      </c>
      <c r="B8025" t="s">
        <v>17074</v>
      </c>
    </row>
    <row r="8026" spans="1:2">
      <c r="A8026" t="s">
        <v>17059</v>
      </c>
      <c r="B8026" t="s">
        <v>17064</v>
      </c>
    </row>
    <row r="8027" spans="1:2">
      <c r="A8027" t="s">
        <v>17058</v>
      </c>
      <c r="B8027" t="s">
        <v>17070</v>
      </c>
    </row>
    <row r="8028" spans="1:2">
      <c r="A8028" t="s">
        <v>17058</v>
      </c>
      <c r="B8028" t="s">
        <v>18786</v>
      </c>
    </row>
    <row r="8029" spans="1:2">
      <c r="A8029" t="s">
        <v>17084</v>
      </c>
      <c r="B8029" t="s">
        <v>17055</v>
      </c>
    </row>
    <row r="8030" spans="1:2">
      <c r="A8030" t="s">
        <v>17056</v>
      </c>
      <c r="B8030" t="s">
        <v>17056</v>
      </c>
    </row>
    <row r="8032" spans="1:2">
      <c r="A8032" t="s">
        <v>17569</v>
      </c>
      <c r="B8032" t="s">
        <v>17547</v>
      </c>
    </row>
    <row r="8033" spans="1:2">
      <c r="A8033" t="s">
        <v>17074</v>
      </c>
      <c r="B8033" t="s">
        <v>17093</v>
      </c>
    </row>
    <row r="8034" spans="1:2">
      <c r="A8034" t="s">
        <v>17064</v>
      </c>
      <c r="B8034" t="s">
        <v>17095</v>
      </c>
    </row>
    <row r="8035" spans="1:2">
      <c r="A8035" t="s">
        <v>31534</v>
      </c>
      <c r="B8035" t="s">
        <v>17068</v>
      </c>
    </row>
    <row r="8036" spans="1:2">
      <c r="A8036" t="s">
        <v>17055</v>
      </c>
      <c r="B8036" t="s">
        <v>17073</v>
      </c>
    </row>
    <row r="8037" spans="1:2">
      <c r="A8037" t="s">
        <v>17056</v>
      </c>
      <c r="B8037" t="s">
        <v>17055</v>
      </c>
    </row>
    <row r="8038" spans="1:2">
      <c r="B8038" t="s">
        <v>17056</v>
      </c>
    </row>
    <row r="8039" spans="1:2">
      <c r="A8039" t="s">
        <v>17571</v>
      </c>
    </row>
    <row r="8040" spans="1:2">
      <c r="A8040" t="s">
        <v>17074</v>
      </c>
      <c r="B8040" t="s">
        <v>17549</v>
      </c>
    </row>
    <row r="8041" spans="1:2">
      <c r="A8041" t="s">
        <v>17064</v>
      </c>
      <c r="B8041" t="s">
        <v>17550</v>
      </c>
    </row>
    <row r="8042" spans="1:2">
      <c r="A8042" t="s">
        <v>17073</v>
      </c>
      <c r="B8042" t="s">
        <v>17064</v>
      </c>
    </row>
    <row r="8043" spans="1:2">
      <c r="A8043" t="s">
        <v>17055</v>
      </c>
      <c r="B8043" t="s">
        <v>17058</v>
      </c>
    </row>
    <row r="8044" spans="1:2">
      <c r="A8044" t="s">
        <v>17056</v>
      </c>
      <c r="B8044" t="s">
        <v>17064</v>
      </c>
    </row>
    <row r="8045" spans="1:2">
      <c r="B8045" t="s">
        <v>17058</v>
      </c>
    </row>
    <row r="8046" spans="1:2">
      <c r="A8046" t="s">
        <v>17572</v>
      </c>
      <c r="B8046" t="s">
        <v>17064</v>
      </c>
    </row>
    <row r="8047" spans="1:2">
      <c r="A8047" t="s">
        <v>17073</v>
      </c>
      <c r="B8047" t="s">
        <v>17058</v>
      </c>
    </row>
    <row r="8048" spans="1:2">
      <c r="A8048" t="s">
        <v>17064</v>
      </c>
      <c r="B8048" t="s">
        <v>17055</v>
      </c>
    </row>
    <row r="8049" spans="1:2">
      <c r="A8049" t="s">
        <v>17073</v>
      </c>
      <c r="B8049" t="s">
        <v>17056</v>
      </c>
    </row>
    <row r="8050" spans="1:2">
      <c r="A8050" t="s">
        <v>17064</v>
      </c>
    </row>
    <row r="8051" spans="1:2">
      <c r="A8051" t="s">
        <v>17074</v>
      </c>
      <c r="B8051" t="s">
        <v>17551</v>
      </c>
    </row>
    <row r="8052" spans="1:2">
      <c r="A8052" t="s">
        <v>17055</v>
      </c>
      <c r="B8052" t="s">
        <v>31529</v>
      </c>
    </row>
    <row r="8053" spans="1:2">
      <c r="A8053" t="s">
        <v>17067</v>
      </c>
      <c r="B8053" t="s">
        <v>17064</v>
      </c>
    </row>
    <row r="8054" spans="1:2">
      <c r="A8054" t="s">
        <v>17068</v>
      </c>
      <c r="B8054" t="s">
        <v>31530</v>
      </c>
    </row>
    <row r="8055" spans="1:2">
      <c r="A8055" t="s">
        <v>17069</v>
      </c>
      <c r="B8055" t="s">
        <v>17064</v>
      </c>
    </row>
    <row r="8056" spans="1:2">
      <c r="A8056" t="s">
        <v>31535</v>
      </c>
      <c r="B8056" t="s">
        <v>31530</v>
      </c>
    </row>
    <row r="8057" spans="1:2">
      <c r="A8057" t="s">
        <v>17056</v>
      </c>
      <c r="B8057" t="s">
        <v>17055</v>
      </c>
    </row>
    <row r="8058" spans="1:2">
      <c r="B8058" t="s">
        <v>17067</v>
      </c>
    </row>
    <row r="8059" spans="1:2">
      <c r="A8059" t="s">
        <v>17574</v>
      </c>
      <c r="B8059" t="s">
        <v>17068</v>
      </c>
    </row>
    <row r="8060" spans="1:2">
      <c r="A8060" t="s">
        <v>17084</v>
      </c>
      <c r="B8060" t="s">
        <v>17069</v>
      </c>
    </row>
    <row r="8061" spans="1:2">
      <c r="A8061" t="s">
        <v>17055</v>
      </c>
      <c r="B8061" t="s">
        <v>17553</v>
      </c>
    </row>
    <row r="8062" spans="1:2">
      <c r="A8062" t="s">
        <v>17056</v>
      </c>
      <c r="B8062" t="s">
        <v>17056</v>
      </c>
    </row>
    <row r="8064" spans="1:2">
      <c r="A8064" t="s">
        <v>17575</v>
      </c>
      <c r="B8064" t="s">
        <v>31836</v>
      </c>
    </row>
    <row r="8065" spans="1:2">
      <c r="A8065" t="s">
        <v>17093</v>
      </c>
      <c r="B8065" t="s">
        <v>17058</v>
      </c>
    </row>
    <row r="8066" spans="1:2">
      <c r="A8066" t="s">
        <v>17058</v>
      </c>
      <c r="B8066" t="s">
        <v>18856</v>
      </c>
    </row>
    <row r="8067" spans="1:2">
      <c r="A8067" t="s">
        <v>17068</v>
      </c>
      <c r="B8067" t="s">
        <v>17084</v>
      </c>
    </row>
    <row r="8068" spans="1:2">
      <c r="A8068" t="s">
        <v>17058</v>
      </c>
      <c r="B8068" t="s">
        <v>17064</v>
      </c>
    </row>
    <row r="8069" spans="1:2">
      <c r="A8069" t="s">
        <v>17064</v>
      </c>
      <c r="B8069" t="s">
        <v>31531</v>
      </c>
    </row>
    <row r="8070" spans="1:2">
      <c r="A8070" t="s">
        <v>17074</v>
      </c>
      <c r="B8070" t="s">
        <v>17064</v>
      </c>
    </row>
    <row r="8071" spans="1:2">
      <c r="A8071" t="s">
        <v>17055</v>
      </c>
      <c r="B8071" t="s">
        <v>18590</v>
      </c>
    </row>
    <row r="8072" spans="1:2">
      <c r="A8072" t="s">
        <v>17093</v>
      </c>
      <c r="B8072" t="s">
        <v>17055</v>
      </c>
    </row>
    <row r="8073" spans="1:2">
      <c r="A8073" t="s">
        <v>17067</v>
      </c>
      <c r="B8073" t="s">
        <v>17056</v>
      </c>
    </row>
    <row r="8074" spans="1:2">
      <c r="A8074" t="s">
        <v>31484</v>
      </c>
    </row>
    <row r="8075" spans="1:2">
      <c r="A8075" t="s">
        <v>17056</v>
      </c>
      <c r="B8075" t="s">
        <v>31837</v>
      </c>
    </row>
    <row r="8076" spans="1:2">
      <c r="B8076" t="s">
        <v>31838</v>
      </c>
    </row>
    <row r="8077" spans="1:2">
      <c r="A8077" t="s">
        <v>17576</v>
      </c>
      <c r="B8077" t="s">
        <v>18121</v>
      </c>
    </row>
    <row r="8078" spans="1:2">
      <c r="A8078" t="s">
        <v>17093</v>
      </c>
      <c r="B8078" t="s">
        <v>17068</v>
      </c>
    </row>
    <row r="8079" spans="1:2">
      <c r="A8079" t="s">
        <v>31536</v>
      </c>
      <c r="B8079" t="s">
        <v>17064</v>
      </c>
    </row>
    <row r="8080" spans="1:2">
      <c r="A8080" t="s">
        <v>17068</v>
      </c>
      <c r="B8080" t="s">
        <v>31532</v>
      </c>
    </row>
    <row r="8081" spans="1:2">
      <c r="A8081" t="s">
        <v>17071</v>
      </c>
      <c r="B8081" t="s">
        <v>17064</v>
      </c>
    </row>
    <row r="8082" spans="1:2">
      <c r="A8082" t="s">
        <v>17055</v>
      </c>
      <c r="B8082" t="s">
        <v>31533</v>
      </c>
    </row>
    <row r="8083" spans="1:2">
      <c r="A8083" t="s">
        <v>17067</v>
      </c>
      <c r="B8083" t="s">
        <v>17055</v>
      </c>
    </row>
    <row r="8084" spans="1:2">
      <c r="A8084" t="s">
        <v>17068</v>
      </c>
      <c r="B8084" t="s">
        <v>17067</v>
      </c>
    </row>
    <row r="8085" spans="1:2">
      <c r="A8085" t="s">
        <v>17059</v>
      </c>
      <c r="B8085" t="s">
        <v>17068</v>
      </c>
    </row>
    <row r="8086" spans="1:2">
      <c r="A8086" t="s">
        <v>17070</v>
      </c>
      <c r="B8086" t="s">
        <v>17059</v>
      </c>
    </row>
    <row r="8087" spans="1:2">
      <c r="A8087" t="s">
        <v>31537</v>
      </c>
      <c r="B8087" t="s">
        <v>17071</v>
      </c>
    </row>
    <row r="8088" spans="1:2">
      <c r="A8088" t="s">
        <v>17056</v>
      </c>
      <c r="B8088" t="s">
        <v>17056</v>
      </c>
    </row>
    <row r="8090" spans="1:2">
      <c r="A8090" t="s">
        <v>17579</v>
      </c>
      <c r="B8090" t="s">
        <v>31839</v>
      </c>
    </row>
    <row r="8091" spans="1:2">
      <c r="A8091" t="s">
        <v>17073</v>
      </c>
      <c r="B8091" t="s">
        <v>31783</v>
      </c>
    </row>
    <row r="8092" spans="1:2">
      <c r="A8092" t="s">
        <v>17064</v>
      </c>
      <c r="B8092" t="s">
        <v>31768</v>
      </c>
    </row>
    <row r="8093" spans="1:2">
      <c r="A8093" t="s">
        <v>17074</v>
      </c>
      <c r="B8093" t="s">
        <v>31783</v>
      </c>
    </row>
    <row r="8094" spans="1:2">
      <c r="A8094" t="s">
        <v>17055</v>
      </c>
      <c r="B8094" t="s">
        <v>17064</v>
      </c>
    </row>
    <row r="8095" spans="1:2">
      <c r="A8095" t="s">
        <v>17067</v>
      </c>
      <c r="B8095" t="s">
        <v>17564</v>
      </c>
    </row>
    <row r="8096" spans="1:2">
      <c r="A8096" t="s">
        <v>17068</v>
      </c>
      <c r="B8096" t="s">
        <v>17064</v>
      </c>
    </row>
    <row r="8097" spans="1:2">
      <c r="A8097" t="s">
        <v>17077</v>
      </c>
      <c r="B8097" t="s">
        <v>17565</v>
      </c>
    </row>
    <row r="8098" spans="1:2">
      <c r="A8098" t="s">
        <v>31538</v>
      </c>
      <c r="B8098" t="s">
        <v>17064</v>
      </c>
    </row>
    <row r="8099" spans="1:2">
      <c r="A8099" t="s">
        <v>17068</v>
      </c>
      <c r="B8099" t="s">
        <v>17566</v>
      </c>
    </row>
    <row r="8100" spans="1:2">
      <c r="A8100" t="s">
        <v>17059</v>
      </c>
      <c r="B8100" t="s">
        <v>17055</v>
      </c>
    </row>
    <row r="8101" spans="1:2">
      <c r="A8101" t="s">
        <v>31539</v>
      </c>
      <c r="B8101" t="s">
        <v>17059</v>
      </c>
    </row>
    <row r="8102" spans="1:2">
      <c r="A8102" t="s">
        <v>17056</v>
      </c>
      <c r="B8102" t="s">
        <v>17071</v>
      </c>
    </row>
    <row r="8103" spans="1:2">
      <c r="B8103" t="s">
        <v>17056</v>
      </c>
    </row>
    <row r="8104" spans="1:2">
      <c r="A8104" t="s">
        <v>17581</v>
      </c>
    </row>
    <row r="8105" spans="1:2">
      <c r="A8105" t="s">
        <v>17076</v>
      </c>
      <c r="B8105" t="s">
        <v>17567</v>
      </c>
    </row>
    <row r="8106" spans="1:2">
      <c r="A8106" t="s">
        <v>17064</v>
      </c>
      <c r="B8106" t="s">
        <v>17084</v>
      </c>
    </row>
    <row r="8107" spans="1:2">
      <c r="A8107" t="s">
        <v>31540</v>
      </c>
      <c r="B8107" t="s">
        <v>17084</v>
      </c>
    </row>
    <row r="8108" spans="1:2">
      <c r="A8108" t="s">
        <v>17064</v>
      </c>
      <c r="B8108" t="s">
        <v>17084</v>
      </c>
    </row>
    <row r="8109" spans="1:2">
      <c r="A8109" t="s">
        <v>17084</v>
      </c>
      <c r="B8109" t="s">
        <v>17064</v>
      </c>
    </row>
    <row r="8110" spans="1:2">
      <c r="A8110" t="s">
        <v>17055</v>
      </c>
      <c r="B8110" t="s">
        <v>17058</v>
      </c>
    </row>
    <row r="8111" spans="1:2">
      <c r="A8111" t="s">
        <v>17056</v>
      </c>
      <c r="B8111" t="s">
        <v>17055</v>
      </c>
    </row>
    <row r="8112" spans="1:2">
      <c r="B8112" t="s">
        <v>17067</v>
      </c>
    </row>
    <row r="8113" spans="1:2">
      <c r="A8113" t="s">
        <v>17583</v>
      </c>
      <c r="B8113" t="s">
        <v>17068</v>
      </c>
    </row>
    <row r="8114" spans="1:2">
      <c r="A8114" t="s">
        <v>17093</v>
      </c>
      <c r="B8114" t="s">
        <v>17059</v>
      </c>
    </row>
    <row r="8115" spans="1:2">
      <c r="A8115" t="s">
        <v>18792</v>
      </c>
      <c r="B8115" t="s">
        <v>17058</v>
      </c>
    </row>
    <row r="8116" spans="1:2">
      <c r="A8116" t="s">
        <v>17068</v>
      </c>
      <c r="B8116" t="s">
        <v>17058</v>
      </c>
    </row>
    <row r="8117" spans="1:2">
      <c r="A8117" t="s">
        <v>17073</v>
      </c>
      <c r="B8117" t="s">
        <v>17084</v>
      </c>
    </row>
    <row r="8118" spans="1:2">
      <c r="A8118" t="s">
        <v>17055</v>
      </c>
      <c r="B8118" t="s">
        <v>17056</v>
      </c>
    </row>
    <row r="8119" spans="1:2">
      <c r="A8119" t="s">
        <v>17067</v>
      </c>
    </row>
    <row r="8120" spans="1:2">
      <c r="A8120" t="s">
        <v>17068</v>
      </c>
      <c r="B8120" t="s">
        <v>17569</v>
      </c>
    </row>
    <row r="8121" spans="1:2">
      <c r="A8121" t="s">
        <v>17077</v>
      </c>
      <c r="B8121" t="s">
        <v>17074</v>
      </c>
    </row>
    <row r="8122" spans="1:2">
      <c r="A8122" t="s">
        <v>17071</v>
      </c>
      <c r="B8122" t="s">
        <v>17064</v>
      </c>
    </row>
    <row r="8123" spans="1:2">
      <c r="A8123" t="s">
        <v>17056</v>
      </c>
      <c r="B8123" t="s">
        <v>31534</v>
      </c>
    </row>
    <row r="8124" spans="1:2">
      <c r="B8124" t="s">
        <v>17055</v>
      </c>
    </row>
    <row r="8125" spans="1:2">
      <c r="A8125" t="s">
        <v>17585</v>
      </c>
      <c r="B8125" t="s">
        <v>17056</v>
      </c>
    </row>
    <row r="8126" spans="1:2">
      <c r="A8126" t="s">
        <v>17073</v>
      </c>
    </row>
    <row r="8127" spans="1:2">
      <c r="A8127" t="s">
        <v>17064</v>
      </c>
      <c r="B8127" t="s">
        <v>31840</v>
      </c>
    </row>
    <row r="8128" spans="1:2">
      <c r="A8128" t="s">
        <v>17115</v>
      </c>
      <c r="B8128" t="s">
        <v>17058</v>
      </c>
    </row>
    <row r="8129" spans="1:2">
      <c r="A8129" t="s">
        <v>17055</v>
      </c>
      <c r="B8129" t="s">
        <v>17058</v>
      </c>
    </row>
    <row r="8130" spans="1:2">
      <c r="A8130" t="s">
        <v>17056</v>
      </c>
      <c r="B8130" t="s">
        <v>17084</v>
      </c>
    </row>
    <row r="8131" spans="1:2">
      <c r="B8131" t="s">
        <v>17064</v>
      </c>
    </row>
    <row r="8132" spans="1:2">
      <c r="A8132" t="s">
        <v>17586</v>
      </c>
      <c r="B8132" t="s">
        <v>17073</v>
      </c>
    </row>
    <row r="8133" spans="1:2">
      <c r="A8133" t="s">
        <v>31484</v>
      </c>
      <c r="B8133" t="s">
        <v>17055</v>
      </c>
    </row>
    <row r="8134" spans="1:2">
      <c r="A8134" t="s">
        <v>17064</v>
      </c>
      <c r="B8134" t="s">
        <v>17056</v>
      </c>
    </row>
    <row r="8135" spans="1:2">
      <c r="A8135" t="s">
        <v>31541</v>
      </c>
    </row>
    <row r="8136" spans="1:2">
      <c r="A8136" t="s">
        <v>17055</v>
      </c>
      <c r="B8136" t="s">
        <v>31841</v>
      </c>
    </row>
    <row r="8137" spans="1:2">
      <c r="A8137" t="s">
        <v>17056</v>
      </c>
      <c r="B8137" t="s">
        <v>17058</v>
      </c>
    </row>
    <row r="8138" spans="1:2">
      <c r="B8138" t="s">
        <v>17058</v>
      </c>
    </row>
    <row r="8139" spans="1:2">
      <c r="A8139" t="s">
        <v>17588</v>
      </c>
      <c r="B8139" t="s">
        <v>17068</v>
      </c>
    </row>
    <row r="8140" spans="1:2">
      <c r="A8140" t="s">
        <v>17074</v>
      </c>
      <c r="B8140" t="s">
        <v>17064</v>
      </c>
    </row>
    <row r="8141" spans="1:2">
      <c r="A8141" t="s">
        <v>17064</v>
      </c>
      <c r="B8141" t="s">
        <v>17073</v>
      </c>
    </row>
    <row r="8142" spans="1:2">
      <c r="A8142" t="s">
        <v>17073</v>
      </c>
      <c r="B8142" t="s">
        <v>17064</v>
      </c>
    </row>
    <row r="8143" spans="1:2">
      <c r="A8143" t="s">
        <v>17055</v>
      </c>
      <c r="B8143" t="s">
        <v>17074</v>
      </c>
    </row>
    <row r="8144" spans="1:2">
      <c r="A8144" t="s">
        <v>17056</v>
      </c>
      <c r="B8144" t="s">
        <v>17055</v>
      </c>
    </row>
    <row r="8145" spans="1:2">
      <c r="B8145" t="s">
        <v>17067</v>
      </c>
    </row>
    <row r="8146" spans="1:2">
      <c r="A8146" t="s">
        <v>17589</v>
      </c>
      <c r="B8146" t="s">
        <v>17068</v>
      </c>
    </row>
    <row r="8147" spans="1:2">
      <c r="A8147" t="s">
        <v>18794</v>
      </c>
      <c r="B8147" t="s">
        <v>17069</v>
      </c>
    </row>
    <row r="8148" spans="1:2">
      <c r="A8148" t="s">
        <v>17144</v>
      </c>
      <c r="B8148" t="s">
        <v>31535</v>
      </c>
    </row>
    <row r="8149" spans="1:2">
      <c r="A8149" t="s">
        <v>18013</v>
      </c>
      <c r="B8149" t="s">
        <v>17056</v>
      </c>
    </row>
    <row r="8150" spans="1:2">
      <c r="A8150" t="s">
        <v>17144</v>
      </c>
    </row>
    <row r="8151" spans="1:2">
      <c r="A8151" t="s">
        <v>18013</v>
      </c>
      <c r="B8151" t="s">
        <v>17574</v>
      </c>
    </row>
    <row r="8152" spans="1:2">
      <c r="A8152" t="s">
        <v>17144</v>
      </c>
      <c r="B8152" t="s">
        <v>17084</v>
      </c>
    </row>
    <row r="8153" spans="1:2">
      <c r="A8153" t="s">
        <v>18013</v>
      </c>
      <c r="B8153" t="s">
        <v>17055</v>
      </c>
    </row>
    <row r="8154" spans="1:2">
      <c r="A8154" t="s">
        <v>17144</v>
      </c>
      <c r="B8154" t="s">
        <v>17056</v>
      </c>
    </row>
    <row r="8155" spans="1:2">
      <c r="A8155" t="s">
        <v>18013</v>
      </c>
    </row>
    <row r="8156" spans="1:2">
      <c r="A8156" t="s">
        <v>17144</v>
      </c>
      <c r="B8156" t="s">
        <v>17575</v>
      </c>
    </row>
    <row r="8157" spans="1:2">
      <c r="A8157" t="s">
        <v>18013</v>
      </c>
      <c r="B8157" t="s">
        <v>17093</v>
      </c>
    </row>
    <row r="8158" spans="1:2">
      <c r="A8158" t="s">
        <v>17144</v>
      </c>
      <c r="B8158" t="s">
        <v>17058</v>
      </c>
    </row>
    <row r="8159" spans="1:2">
      <c r="A8159" t="s">
        <v>18013</v>
      </c>
      <c r="B8159" t="s">
        <v>17068</v>
      </c>
    </row>
    <row r="8160" spans="1:2">
      <c r="A8160" t="s">
        <v>17144</v>
      </c>
      <c r="B8160" t="s">
        <v>17058</v>
      </c>
    </row>
    <row r="8161" spans="1:2">
      <c r="A8161" t="s">
        <v>18013</v>
      </c>
      <c r="B8161" t="s">
        <v>17064</v>
      </c>
    </row>
    <row r="8162" spans="1:2">
      <c r="A8162" t="s">
        <v>17144</v>
      </c>
      <c r="B8162" t="s">
        <v>17074</v>
      </c>
    </row>
    <row r="8163" spans="1:2">
      <c r="A8163" t="s">
        <v>18013</v>
      </c>
      <c r="B8163" t="s">
        <v>17055</v>
      </c>
    </row>
    <row r="8164" spans="1:2">
      <c r="A8164" t="s">
        <v>17262</v>
      </c>
      <c r="B8164" t="s">
        <v>17093</v>
      </c>
    </row>
    <row r="8165" spans="1:2">
      <c r="A8165" t="s">
        <v>17068</v>
      </c>
      <c r="B8165" t="s">
        <v>17067</v>
      </c>
    </row>
    <row r="8166" spans="1:2">
      <c r="A8166" t="s">
        <v>18795</v>
      </c>
      <c r="B8166" t="s">
        <v>31484</v>
      </c>
    </row>
    <row r="8167" spans="1:2">
      <c r="A8167" t="s">
        <v>17055</v>
      </c>
      <c r="B8167" t="s">
        <v>17056</v>
      </c>
    </row>
    <row r="8168" spans="1:2">
      <c r="A8168" t="s">
        <v>17059</v>
      </c>
    </row>
    <row r="8169" spans="1:2">
      <c r="A8169" t="s">
        <v>18796</v>
      </c>
      <c r="B8169" t="s">
        <v>17576</v>
      </c>
    </row>
    <row r="8170" spans="1:2">
      <c r="A8170" t="s">
        <v>17056</v>
      </c>
      <c r="B8170" t="s">
        <v>17093</v>
      </c>
    </row>
    <row r="8171" spans="1:2">
      <c r="B8171" t="s">
        <v>31536</v>
      </c>
    </row>
    <row r="8172" spans="1:2">
      <c r="A8172" t="s">
        <v>17594</v>
      </c>
      <c r="B8172" t="s">
        <v>17068</v>
      </c>
    </row>
    <row r="8173" spans="1:2">
      <c r="A8173" t="s">
        <v>17093</v>
      </c>
      <c r="B8173" t="s">
        <v>17071</v>
      </c>
    </row>
    <row r="8174" spans="1:2">
      <c r="A8174" t="s">
        <v>31478</v>
      </c>
      <c r="B8174" t="s">
        <v>17055</v>
      </c>
    </row>
    <row r="8175" spans="1:2">
      <c r="A8175" t="s">
        <v>17068</v>
      </c>
      <c r="B8175" t="s">
        <v>17067</v>
      </c>
    </row>
    <row r="8176" spans="1:2">
      <c r="A8176" t="s">
        <v>17074</v>
      </c>
      <c r="B8176" t="s">
        <v>17068</v>
      </c>
    </row>
    <row r="8177" spans="1:2">
      <c r="A8177" t="s">
        <v>17055</v>
      </c>
      <c r="B8177" t="s">
        <v>17059</v>
      </c>
    </row>
    <row r="8178" spans="1:2">
      <c r="A8178" t="s">
        <v>17067</v>
      </c>
      <c r="B8178" t="s">
        <v>17070</v>
      </c>
    </row>
    <row r="8179" spans="1:2">
      <c r="A8179" t="s">
        <v>17068</v>
      </c>
      <c r="B8179" t="s">
        <v>31537</v>
      </c>
    </row>
    <row r="8180" spans="1:2">
      <c r="A8180" t="s">
        <v>17059</v>
      </c>
      <c r="B8180" t="s">
        <v>17056</v>
      </c>
    </row>
    <row r="8181" spans="1:2">
      <c r="A8181" t="s">
        <v>31542</v>
      </c>
    </row>
    <row r="8182" spans="1:2">
      <c r="A8182" t="s">
        <v>17056</v>
      </c>
      <c r="B8182" t="s">
        <v>31842</v>
      </c>
    </row>
    <row r="8183" spans="1:2">
      <c r="B8183" t="s">
        <v>17058</v>
      </c>
    </row>
    <row r="8184" spans="1:2">
      <c r="A8184" t="s">
        <v>17597</v>
      </c>
      <c r="B8184" t="s">
        <v>17058</v>
      </c>
    </row>
    <row r="8185" spans="1:2">
      <c r="A8185" t="s">
        <v>17598</v>
      </c>
      <c r="B8185" t="s">
        <v>17068</v>
      </c>
    </row>
    <row r="8186" spans="1:2">
      <c r="A8186" t="s">
        <v>17064</v>
      </c>
      <c r="B8186" t="s">
        <v>17064</v>
      </c>
    </row>
    <row r="8187" spans="1:2">
      <c r="A8187" t="s">
        <v>17599</v>
      </c>
      <c r="B8187" t="s">
        <v>17074</v>
      </c>
    </row>
    <row r="8188" spans="1:2">
      <c r="A8188" t="s">
        <v>17064</v>
      </c>
      <c r="B8188" t="s">
        <v>17055</v>
      </c>
    </row>
    <row r="8189" spans="1:2">
      <c r="A8189" t="s">
        <v>17600</v>
      </c>
      <c r="B8189" t="s">
        <v>17067</v>
      </c>
    </row>
    <row r="8190" spans="1:2">
      <c r="A8190" t="s">
        <v>17064</v>
      </c>
      <c r="B8190" t="s">
        <v>17068</v>
      </c>
    </row>
    <row r="8191" spans="1:2">
      <c r="A8191" t="s">
        <v>17601</v>
      </c>
      <c r="B8191" t="s">
        <v>17077</v>
      </c>
    </row>
    <row r="8192" spans="1:2">
      <c r="A8192" t="s">
        <v>17064</v>
      </c>
      <c r="B8192" t="s">
        <v>31538</v>
      </c>
    </row>
    <row r="8193" spans="1:2">
      <c r="A8193" t="s">
        <v>17602</v>
      </c>
      <c r="B8193" t="s">
        <v>17068</v>
      </c>
    </row>
    <row r="8194" spans="1:2">
      <c r="A8194" t="s">
        <v>17064</v>
      </c>
      <c r="B8194" t="s">
        <v>17059</v>
      </c>
    </row>
    <row r="8195" spans="1:2">
      <c r="A8195" t="s">
        <v>17070</v>
      </c>
      <c r="B8195" t="s">
        <v>31539</v>
      </c>
    </row>
    <row r="8196" spans="1:2">
      <c r="A8196" t="s">
        <v>17076</v>
      </c>
      <c r="B8196" t="s">
        <v>17056</v>
      </c>
    </row>
    <row r="8197" spans="1:2">
      <c r="A8197" t="s">
        <v>17055</v>
      </c>
    </row>
    <row r="8198" spans="1:2">
      <c r="A8198" t="s">
        <v>17067</v>
      </c>
      <c r="B8198" t="s">
        <v>17581</v>
      </c>
    </row>
    <row r="8199" spans="1:2">
      <c r="A8199" t="s">
        <v>17068</v>
      </c>
      <c r="B8199" t="s">
        <v>17076</v>
      </c>
    </row>
    <row r="8200" spans="1:2">
      <c r="A8200" t="s">
        <v>17069</v>
      </c>
      <c r="B8200" t="s">
        <v>17064</v>
      </c>
    </row>
    <row r="8201" spans="1:2">
      <c r="A8201" t="s">
        <v>17603</v>
      </c>
      <c r="B8201" t="s">
        <v>31540</v>
      </c>
    </row>
    <row r="8202" spans="1:2">
      <c r="A8202" t="s">
        <v>17068</v>
      </c>
      <c r="B8202" t="s">
        <v>17064</v>
      </c>
    </row>
    <row r="8203" spans="1:2">
      <c r="A8203" t="s">
        <v>17059</v>
      </c>
      <c r="B8203" t="s">
        <v>17084</v>
      </c>
    </row>
    <row r="8204" spans="1:2">
      <c r="A8204" t="s">
        <v>17604</v>
      </c>
      <c r="B8204" t="s">
        <v>17055</v>
      </c>
    </row>
    <row r="8205" spans="1:2">
      <c r="A8205" t="s">
        <v>17056</v>
      </c>
      <c r="B8205" t="s">
        <v>17056</v>
      </c>
    </row>
    <row r="8207" spans="1:2">
      <c r="A8207" t="s">
        <v>17605</v>
      </c>
      <c r="B8207" t="s">
        <v>31843</v>
      </c>
    </row>
    <row r="8208" spans="1:2">
      <c r="A8208" t="s">
        <v>17109</v>
      </c>
      <c r="B8208" t="s">
        <v>18248</v>
      </c>
    </row>
    <row r="8209" spans="1:2">
      <c r="A8209" t="s">
        <v>18797</v>
      </c>
      <c r="B8209" t="s">
        <v>31783</v>
      </c>
    </row>
    <row r="8210" spans="1:2">
      <c r="A8210" t="s">
        <v>17064</v>
      </c>
      <c r="B8210" t="s">
        <v>31783</v>
      </c>
    </row>
    <row r="8211" spans="1:2">
      <c r="A8211" t="s">
        <v>18798</v>
      </c>
      <c r="B8211" t="s">
        <v>18792</v>
      </c>
    </row>
    <row r="8212" spans="1:2">
      <c r="A8212" t="s">
        <v>17055</v>
      </c>
      <c r="B8212" t="s">
        <v>17068</v>
      </c>
    </row>
    <row r="8213" spans="1:2">
      <c r="A8213" t="s">
        <v>17067</v>
      </c>
      <c r="B8213" t="s">
        <v>17073</v>
      </c>
    </row>
    <row r="8214" spans="1:2">
      <c r="A8214" t="s">
        <v>17068</v>
      </c>
      <c r="B8214" t="s">
        <v>17055</v>
      </c>
    </row>
    <row r="8215" spans="1:2">
      <c r="A8215" t="s">
        <v>17059</v>
      </c>
      <c r="B8215" t="s">
        <v>17067</v>
      </c>
    </row>
    <row r="8216" spans="1:2">
      <c r="A8216" t="s">
        <v>17076</v>
      </c>
      <c r="B8216" t="s">
        <v>17068</v>
      </c>
    </row>
    <row r="8217" spans="1:2">
      <c r="A8217" t="s">
        <v>17056</v>
      </c>
      <c r="B8217" t="s">
        <v>17077</v>
      </c>
    </row>
    <row r="8218" spans="1:2">
      <c r="B8218" t="s">
        <v>17071</v>
      </c>
    </row>
    <row r="8219" spans="1:2">
      <c r="A8219" t="s">
        <v>17608</v>
      </c>
      <c r="B8219" t="s">
        <v>17056</v>
      </c>
    </row>
    <row r="8220" spans="1:2">
      <c r="A8220" t="s">
        <v>17093</v>
      </c>
    </row>
    <row r="8221" spans="1:2">
      <c r="A8221" t="s">
        <v>31543</v>
      </c>
      <c r="B8221" t="s">
        <v>17585</v>
      </c>
    </row>
    <row r="8222" spans="1:2">
      <c r="A8222" t="s">
        <v>17068</v>
      </c>
      <c r="B8222" t="s">
        <v>17073</v>
      </c>
    </row>
    <row r="8223" spans="1:2">
      <c r="A8223" t="s">
        <v>17115</v>
      </c>
      <c r="B8223" t="s">
        <v>17064</v>
      </c>
    </row>
    <row r="8224" spans="1:2">
      <c r="A8224" t="s">
        <v>17064</v>
      </c>
      <c r="B8224" t="s">
        <v>17115</v>
      </c>
    </row>
    <row r="8225" spans="1:2">
      <c r="A8225" t="s">
        <v>18505</v>
      </c>
      <c r="B8225" t="s">
        <v>17055</v>
      </c>
    </row>
    <row r="8226" spans="1:2">
      <c r="A8226" t="s">
        <v>17055</v>
      </c>
      <c r="B8226" t="s">
        <v>17056</v>
      </c>
    </row>
    <row r="8227" spans="1:2">
      <c r="A8227" t="s">
        <v>17056</v>
      </c>
    </row>
    <row r="8228" spans="1:2">
      <c r="B8228" t="s">
        <v>17586</v>
      </c>
    </row>
    <row r="8229" spans="1:2">
      <c r="A8229" t="s">
        <v>17610</v>
      </c>
      <c r="B8229" t="s">
        <v>31484</v>
      </c>
    </row>
    <row r="8230" spans="1:2">
      <c r="A8230" t="s">
        <v>17611</v>
      </c>
      <c r="B8230" t="s">
        <v>17064</v>
      </c>
    </row>
    <row r="8231" spans="1:2">
      <c r="A8231" t="s">
        <v>17064</v>
      </c>
      <c r="B8231" t="s">
        <v>31541</v>
      </c>
    </row>
    <row r="8232" spans="1:2">
      <c r="A8232" t="s">
        <v>17074</v>
      </c>
      <c r="B8232" t="s">
        <v>17055</v>
      </c>
    </row>
    <row r="8233" spans="1:2">
      <c r="A8233" t="s">
        <v>17055</v>
      </c>
      <c r="B8233" t="s">
        <v>17056</v>
      </c>
    </row>
    <row r="8234" spans="1:2">
      <c r="A8234" t="s">
        <v>17067</v>
      </c>
    </row>
    <row r="8235" spans="1:2">
      <c r="A8235" t="s">
        <v>17068</v>
      </c>
      <c r="B8235" t="s">
        <v>17588</v>
      </c>
    </row>
    <row r="8236" spans="1:2">
      <c r="A8236" t="s">
        <v>17069</v>
      </c>
      <c r="B8236" t="s">
        <v>17074</v>
      </c>
    </row>
    <row r="8237" spans="1:2">
      <c r="A8237" t="s">
        <v>17086</v>
      </c>
      <c r="B8237" t="s">
        <v>17064</v>
      </c>
    </row>
    <row r="8238" spans="1:2">
      <c r="A8238" t="s">
        <v>17056</v>
      </c>
      <c r="B8238" t="s">
        <v>17073</v>
      </c>
    </row>
    <row r="8239" spans="1:2">
      <c r="B8239" t="s">
        <v>17055</v>
      </c>
    </row>
    <row r="8240" spans="1:2">
      <c r="A8240" t="s">
        <v>17612</v>
      </c>
      <c r="B8240" t="s">
        <v>17056</v>
      </c>
    </row>
    <row r="8241" spans="1:2">
      <c r="A8241" t="s">
        <v>17093</v>
      </c>
    </row>
    <row r="8242" spans="1:2">
      <c r="A8242" t="s">
        <v>18950</v>
      </c>
      <c r="B8242" t="s">
        <v>31844</v>
      </c>
    </row>
    <row r="8243" spans="1:2">
      <c r="A8243" t="s">
        <v>18950</v>
      </c>
      <c r="B8243" t="s">
        <v>18930</v>
      </c>
    </row>
    <row r="8244" spans="1:2">
      <c r="A8244" t="s">
        <v>18950</v>
      </c>
      <c r="B8244" t="s">
        <v>17578</v>
      </c>
    </row>
    <row r="8245" spans="1:2">
      <c r="A8245" t="s">
        <v>17068</v>
      </c>
      <c r="B8245" t="s">
        <v>31768</v>
      </c>
    </row>
    <row r="8246" spans="1:2">
      <c r="A8246" t="s">
        <v>17116</v>
      </c>
      <c r="B8246" t="s">
        <v>17144</v>
      </c>
    </row>
    <row r="8247" spans="1:2">
      <c r="A8247" t="s">
        <v>17055</v>
      </c>
      <c r="B8247" t="s">
        <v>18013</v>
      </c>
    </row>
    <row r="8248" spans="1:2">
      <c r="A8248" t="s">
        <v>17059</v>
      </c>
      <c r="B8248" t="s">
        <v>17144</v>
      </c>
    </row>
    <row r="8249" spans="1:2">
      <c r="A8249" t="s">
        <v>17067</v>
      </c>
      <c r="B8249" t="s">
        <v>18013</v>
      </c>
    </row>
    <row r="8250" spans="1:2">
      <c r="A8250" t="s">
        <v>17068</v>
      </c>
      <c r="B8250" t="s">
        <v>17144</v>
      </c>
    </row>
    <row r="8251" spans="1:2">
      <c r="A8251" t="s">
        <v>17076</v>
      </c>
      <c r="B8251" t="s">
        <v>18013</v>
      </c>
    </row>
    <row r="8252" spans="1:2">
      <c r="A8252" t="s">
        <v>17056</v>
      </c>
      <c r="B8252" t="s">
        <v>17144</v>
      </c>
    </row>
    <row r="8253" spans="1:2">
      <c r="B8253" t="s">
        <v>18013</v>
      </c>
    </row>
    <row r="8254" spans="1:2">
      <c r="A8254" t="s">
        <v>17614</v>
      </c>
      <c r="B8254" t="s">
        <v>17144</v>
      </c>
    </row>
    <row r="8255" spans="1:2">
      <c r="A8255" t="s">
        <v>17073</v>
      </c>
      <c r="B8255" t="s">
        <v>18013</v>
      </c>
    </row>
    <row r="8256" spans="1:2">
      <c r="A8256" t="s">
        <v>17064</v>
      </c>
      <c r="B8256" t="s">
        <v>17144</v>
      </c>
    </row>
    <row r="8257" spans="1:2">
      <c r="A8257" t="s">
        <v>17073</v>
      </c>
      <c r="B8257" t="s">
        <v>18013</v>
      </c>
    </row>
    <row r="8258" spans="1:2">
      <c r="A8258" t="s">
        <v>17064</v>
      </c>
      <c r="B8258" t="s">
        <v>17144</v>
      </c>
    </row>
    <row r="8259" spans="1:2">
      <c r="A8259" t="s">
        <v>17074</v>
      </c>
      <c r="B8259" t="s">
        <v>18013</v>
      </c>
    </row>
    <row r="8260" spans="1:2">
      <c r="A8260" t="s">
        <v>17055</v>
      </c>
      <c r="B8260" t="s">
        <v>17144</v>
      </c>
    </row>
    <row r="8261" spans="1:2">
      <c r="A8261" t="s">
        <v>17056</v>
      </c>
      <c r="B8261" t="s">
        <v>18013</v>
      </c>
    </row>
    <row r="8262" spans="1:2">
      <c r="B8262" t="s">
        <v>17262</v>
      </c>
    </row>
    <row r="8263" spans="1:2">
      <c r="A8263" t="s">
        <v>17615</v>
      </c>
      <c r="B8263" t="s">
        <v>17068</v>
      </c>
    </row>
    <row r="8264" spans="1:2">
      <c r="A8264" t="s">
        <v>17074</v>
      </c>
      <c r="B8264" t="s">
        <v>18795</v>
      </c>
    </row>
    <row r="8265" spans="1:2">
      <c r="A8265" t="s">
        <v>17064</v>
      </c>
      <c r="B8265" t="s">
        <v>17055</v>
      </c>
    </row>
    <row r="8266" spans="1:2">
      <c r="A8266" t="s">
        <v>17058</v>
      </c>
      <c r="B8266" t="s">
        <v>17059</v>
      </c>
    </row>
    <row r="8267" spans="1:2">
      <c r="A8267" t="s">
        <v>17055</v>
      </c>
      <c r="B8267" t="s">
        <v>18796</v>
      </c>
    </row>
    <row r="8268" spans="1:2">
      <c r="A8268" t="s">
        <v>17069</v>
      </c>
      <c r="B8268" t="s">
        <v>17056</v>
      </c>
    </row>
    <row r="8269" spans="1:2">
      <c r="A8269" t="s">
        <v>17109</v>
      </c>
    </row>
    <row r="8270" spans="1:2">
      <c r="A8270" t="s">
        <v>31544</v>
      </c>
      <c r="B8270" t="s">
        <v>31845</v>
      </c>
    </row>
    <row r="8271" spans="1:2">
      <c r="A8271" t="s">
        <v>17056</v>
      </c>
      <c r="B8271" t="s">
        <v>18248</v>
      </c>
    </row>
    <row r="8272" spans="1:2">
      <c r="B8272" t="s">
        <v>31783</v>
      </c>
    </row>
    <row r="8273" spans="1:2">
      <c r="A8273" t="s">
        <v>17617</v>
      </c>
      <c r="B8273" t="s">
        <v>31783</v>
      </c>
    </row>
    <row r="8274" spans="1:2">
      <c r="A8274" t="s">
        <v>18800</v>
      </c>
      <c r="B8274" t="s">
        <v>31478</v>
      </c>
    </row>
    <row r="8275" spans="1:2">
      <c r="A8275" t="s">
        <v>17064</v>
      </c>
      <c r="B8275" t="s">
        <v>17068</v>
      </c>
    </row>
    <row r="8276" spans="1:2">
      <c r="A8276" t="s">
        <v>18801</v>
      </c>
      <c r="B8276" t="s">
        <v>17074</v>
      </c>
    </row>
    <row r="8277" spans="1:2">
      <c r="A8277" t="s">
        <v>17064</v>
      </c>
      <c r="B8277" t="s">
        <v>17055</v>
      </c>
    </row>
    <row r="8278" spans="1:2">
      <c r="A8278" t="s">
        <v>18802</v>
      </c>
      <c r="B8278" t="s">
        <v>17067</v>
      </c>
    </row>
    <row r="8279" spans="1:2">
      <c r="A8279" t="s">
        <v>17055</v>
      </c>
      <c r="B8279" t="s">
        <v>17068</v>
      </c>
    </row>
    <row r="8280" spans="1:2">
      <c r="A8280" t="s">
        <v>17077</v>
      </c>
      <c r="B8280" t="s">
        <v>17059</v>
      </c>
    </row>
    <row r="8281" spans="1:2">
      <c r="A8281" t="s">
        <v>17071</v>
      </c>
      <c r="B8281" t="s">
        <v>31542</v>
      </c>
    </row>
    <row r="8282" spans="1:2">
      <c r="A8282" t="s">
        <v>17056</v>
      </c>
      <c r="B8282" t="s">
        <v>17056</v>
      </c>
    </row>
    <row r="8284" spans="1:2">
      <c r="A8284" t="s">
        <v>17621</v>
      </c>
      <c r="B8284" t="s">
        <v>31846</v>
      </c>
    </row>
    <row r="8285" spans="1:2">
      <c r="A8285" t="s">
        <v>17058</v>
      </c>
      <c r="B8285" t="s">
        <v>31783</v>
      </c>
    </row>
    <row r="8286" spans="1:2">
      <c r="A8286" t="s">
        <v>17064</v>
      </c>
      <c r="B8286" t="s">
        <v>31847</v>
      </c>
    </row>
    <row r="8287" spans="1:2">
      <c r="A8287" t="s">
        <v>17074</v>
      </c>
      <c r="B8287" t="s">
        <v>17876</v>
      </c>
    </row>
    <row r="8288" spans="1:2">
      <c r="A8288" t="s">
        <v>17055</v>
      </c>
      <c r="B8288" t="s">
        <v>17064</v>
      </c>
    </row>
    <row r="8289" spans="1:2">
      <c r="A8289" t="s">
        <v>17067</v>
      </c>
      <c r="B8289" t="s">
        <v>17599</v>
      </c>
    </row>
    <row r="8290" spans="1:2">
      <c r="A8290" t="s">
        <v>17068</v>
      </c>
      <c r="B8290" t="s">
        <v>17064</v>
      </c>
    </row>
    <row r="8291" spans="1:2">
      <c r="A8291" t="s">
        <v>17059</v>
      </c>
      <c r="B8291" t="s">
        <v>17600</v>
      </c>
    </row>
    <row r="8292" spans="1:2">
      <c r="A8292" t="s">
        <v>17115</v>
      </c>
      <c r="B8292" t="s">
        <v>17064</v>
      </c>
    </row>
    <row r="8293" spans="1:2">
      <c r="A8293" t="s">
        <v>17056</v>
      </c>
      <c r="B8293" t="s">
        <v>17601</v>
      </c>
    </row>
    <row r="8294" spans="1:2">
      <c r="B8294" t="s">
        <v>17064</v>
      </c>
    </row>
    <row r="8295" spans="1:2">
      <c r="A8295" t="s">
        <v>17624</v>
      </c>
      <c r="B8295" t="s">
        <v>17602</v>
      </c>
    </row>
    <row r="8296" spans="1:2">
      <c r="A8296" t="s">
        <v>17074</v>
      </c>
      <c r="B8296" t="s">
        <v>17064</v>
      </c>
    </row>
    <row r="8297" spans="1:2">
      <c r="A8297" t="s">
        <v>17055</v>
      </c>
      <c r="B8297" t="s">
        <v>17070</v>
      </c>
    </row>
    <row r="8298" spans="1:2">
      <c r="A8298" t="s">
        <v>17056</v>
      </c>
      <c r="B8298" t="s">
        <v>17076</v>
      </c>
    </row>
    <row r="8299" spans="1:2">
      <c r="B8299" t="s">
        <v>17055</v>
      </c>
    </row>
    <row r="8300" spans="1:2">
      <c r="A8300" t="s">
        <v>17625</v>
      </c>
      <c r="B8300" t="s">
        <v>17067</v>
      </c>
    </row>
    <row r="8301" spans="1:2">
      <c r="A8301" t="s">
        <v>17093</v>
      </c>
      <c r="B8301" t="s">
        <v>17068</v>
      </c>
    </row>
    <row r="8302" spans="1:2">
      <c r="A8302" t="s">
        <v>17074</v>
      </c>
      <c r="B8302" t="s">
        <v>17069</v>
      </c>
    </row>
    <row r="8303" spans="1:2">
      <c r="A8303" t="s">
        <v>17068</v>
      </c>
      <c r="B8303" t="s">
        <v>17603</v>
      </c>
    </row>
    <row r="8304" spans="1:2">
      <c r="A8304" t="s">
        <v>17058</v>
      </c>
      <c r="B8304" t="s">
        <v>17068</v>
      </c>
    </row>
    <row r="8305" spans="1:2">
      <c r="A8305" t="s">
        <v>17055</v>
      </c>
      <c r="B8305" t="s">
        <v>17059</v>
      </c>
    </row>
    <row r="8306" spans="1:2">
      <c r="A8306" t="s">
        <v>17056</v>
      </c>
      <c r="B8306" t="s">
        <v>17604</v>
      </c>
    </row>
    <row r="8307" spans="1:2">
      <c r="B8307" t="s">
        <v>17056</v>
      </c>
    </row>
    <row r="8308" spans="1:2">
      <c r="A8308" t="s">
        <v>17626</v>
      </c>
    </row>
    <row r="8309" spans="1:2">
      <c r="A8309" t="s">
        <v>17058</v>
      </c>
      <c r="B8309" t="s">
        <v>31848</v>
      </c>
    </row>
    <row r="8310" spans="1:2">
      <c r="A8310" t="s">
        <v>17064</v>
      </c>
      <c r="B8310" t="s">
        <v>31849</v>
      </c>
    </row>
    <row r="8311" spans="1:2">
      <c r="A8311" t="s">
        <v>17058</v>
      </c>
      <c r="B8311" t="s">
        <v>18797</v>
      </c>
    </row>
    <row r="8312" spans="1:2">
      <c r="A8312" t="s">
        <v>17064</v>
      </c>
      <c r="B8312" t="s">
        <v>17064</v>
      </c>
    </row>
    <row r="8313" spans="1:2">
      <c r="A8313" t="s">
        <v>17058</v>
      </c>
      <c r="B8313" t="s">
        <v>18798</v>
      </c>
    </row>
    <row r="8314" spans="1:2">
      <c r="A8314" t="s">
        <v>17064</v>
      </c>
      <c r="B8314" t="s">
        <v>17055</v>
      </c>
    </row>
    <row r="8315" spans="1:2">
      <c r="A8315" t="s">
        <v>17058</v>
      </c>
      <c r="B8315" t="s">
        <v>17067</v>
      </c>
    </row>
    <row r="8316" spans="1:2">
      <c r="A8316" t="s">
        <v>17064</v>
      </c>
      <c r="B8316" t="s">
        <v>17068</v>
      </c>
    </row>
    <row r="8317" spans="1:2">
      <c r="A8317" t="s">
        <v>17084</v>
      </c>
      <c r="B8317" t="s">
        <v>17059</v>
      </c>
    </row>
    <row r="8318" spans="1:2">
      <c r="A8318" t="s">
        <v>17058</v>
      </c>
      <c r="B8318" t="s">
        <v>17076</v>
      </c>
    </row>
    <row r="8319" spans="1:2">
      <c r="A8319" t="s">
        <v>17058</v>
      </c>
      <c r="B8319" t="s">
        <v>17056</v>
      </c>
    </row>
    <row r="8320" spans="1:2">
      <c r="A8320" t="s">
        <v>17055</v>
      </c>
    </row>
    <row r="8321" spans="1:2">
      <c r="A8321" t="s">
        <v>17067</v>
      </c>
      <c r="B8321" t="s">
        <v>31850</v>
      </c>
    </row>
    <row r="8322" spans="1:2">
      <c r="A8322" t="s">
        <v>17068</v>
      </c>
      <c r="B8322" t="s">
        <v>18248</v>
      </c>
    </row>
    <row r="8323" spans="1:2">
      <c r="A8323" t="s">
        <v>17077</v>
      </c>
      <c r="B8323" t="s">
        <v>31783</v>
      </c>
    </row>
    <row r="8324" spans="1:2">
      <c r="A8324" t="s">
        <v>31545</v>
      </c>
      <c r="B8324" t="s">
        <v>31783</v>
      </c>
    </row>
    <row r="8325" spans="1:2">
      <c r="A8325" t="s">
        <v>17056</v>
      </c>
      <c r="B8325" t="s">
        <v>31543</v>
      </c>
    </row>
    <row r="8326" spans="1:2">
      <c r="B8326" t="s">
        <v>17068</v>
      </c>
    </row>
    <row r="8327" spans="1:2">
      <c r="A8327" t="s">
        <v>17628</v>
      </c>
      <c r="B8327" t="s">
        <v>17115</v>
      </c>
    </row>
    <row r="8328" spans="1:2">
      <c r="A8328" t="s">
        <v>17074</v>
      </c>
      <c r="B8328" t="s">
        <v>17064</v>
      </c>
    </row>
    <row r="8329" spans="1:2">
      <c r="A8329" t="s">
        <v>17064</v>
      </c>
      <c r="B8329" t="s">
        <v>18505</v>
      </c>
    </row>
    <row r="8330" spans="1:2">
      <c r="A8330" t="s">
        <v>31546</v>
      </c>
      <c r="B8330" t="s">
        <v>17055</v>
      </c>
    </row>
    <row r="8331" spans="1:2">
      <c r="A8331" t="s">
        <v>17055</v>
      </c>
      <c r="B8331" t="s">
        <v>17056</v>
      </c>
    </row>
    <row r="8332" spans="1:2">
      <c r="A8332" t="s">
        <v>17056</v>
      </c>
    </row>
    <row r="8333" spans="1:2">
      <c r="B8333" t="s">
        <v>17610</v>
      </c>
    </row>
    <row r="8334" spans="1:2">
      <c r="A8334" t="s">
        <v>17629</v>
      </c>
      <c r="B8334" t="s">
        <v>17611</v>
      </c>
    </row>
    <row r="8335" spans="1:2">
      <c r="A8335" t="s">
        <v>17058</v>
      </c>
      <c r="B8335" t="s">
        <v>17064</v>
      </c>
    </row>
    <row r="8336" spans="1:2">
      <c r="A8336" t="s">
        <v>17064</v>
      </c>
      <c r="B8336" t="s">
        <v>17074</v>
      </c>
    </row>
    <row r="8337" spans="1:2">
      <c r="A8337" t="s">
        <v>17074</v>
      </c>
      <c r="B8337" t="s">
        <v>17055</v>
      </c>
    </row>
    <row r="8338" spans="1:2">
      <c r="A8338" t="s">
        <v>17055</v>
      </c>
      <c r="B8338" t="s">
        <v>17067</v>
      </c>
    </row>
    <row r="8339" spans="1:2">
      <c r="A8339" t="s">
        <v>17056</v>
      </c>
      <c r="B8339" t="s">
        <v>17068</v>
      </c>
    </row>
    <row r="8340" spans="1:2">
      <c r="B8340" t="s">
        <v>17069</v>
      </c>
    </row>
    <row r="8341" spans="1:2">
      <c r="A8341" t="s">
        <v>17630</v>
      </c>
      <c r="B8341" t="s">
        <v>17086</v>
      </c>
    </row>
    <row r="8342" spans="1:2">
      <c r="A8342" t="s">
        <v>17093</v>
      </c>
      <c r="B8342" t="s">
        <v>17056</v>
      </c>
    </row>
    <row r="8343" spans="1:2">
      <c r="A8343" t="s">
        <v>17074</v>
      </c>
    </row>
    <row r="8344" spans="1:2">
      <c r="A8344" t="s">
        <v>17068</v>
      </c>
      <c r="B8344" t="s">
        <v>31851</v>
      </c>
    </row>
    <row r="8345" spans="1:2">
      <c r="A8345" t="s">
        <v>17058</v>
      </c>
      <c r="B8345" t="s">
        <v>18248</v>
      </c>
    </row>
    <row r="8346" spans="1:2">
      <c r="A8346" t="s">
        <v>17055</v>
      </c>
      <c r="B8346" t="s">
        <v>31783</v>
      </c>
    </row>
    <row r="8347" spans="1:2">
      <c r="A8347" t="s">
        <v>17056</v>
      </c>
      <c r="B8347" t="s">
        <v>31783</v>
      </c>
    </row>
    <row r="8348" spans="1:2">
      <c r="B8348" t="s">
        <v>18950</v>
      </c>
    </row>
    <row r="8349" spans="1:2">
      <c r="A8349" t="s">
        <v>17631</v>
      </c>
      <c r="B8349" t="s">
        <v>18950</v>
      </c>
    </row>
    <row r="8350" spans="1:2">
      <c r="A8350" t="s">
        <v>17093</v>
      </c>
      <c r="B8350" t="s">
        <v>18950</v>
      </c>
    </row>
    <row r="8351" spans="1:2">
      <c r="A8351" t="s">
        <v>17074</v>
      </c>
      <c r="B8351" t="s">
        <v>17068</v>
      </c>
    </row>
    <row r="8352" spans="1:2">
      <c r="A8352" t="s">
        <v>17068</v>
      </c>
      <c r="B8352" t="s">
        <v>17116</v>
      </c>
    </row>
    <row r="8353" spans="1:2">
      <c r="A8353" t="s">
        <v>17058</v>
      </c>
      <c r="B8353" t="s">
        <v>17055</v>
      </c>
    </row>
    <row r="8354" spans="1:2">
      <c r="A8354" t="s">
        <v>17064</v>
      </c>
      <c r="B8354" t="s">
        <v>17059</v>
      </c>
    </row>
    <row r="8355" spans="1:2">
      <c r="A8355" t="s">
        <v>17073</v>
      </c>
      <c r="B8355" t="s">
        <v>17067</v>
      </c>
    </row>
    <row r="8356" spans="1:2">
      <c r="A8356" t="s">
        <v>17055</v>
      </c>
      <c r="B8356" t="s">
        <v>17068</v>
      </c>
    </row>
    <row r="8357" spans="1:2">
      <c r="A8357" t="s">
        <v>17056</v>
      </c>
      <c r="B8357" t="s">
        <v>17076</v>
      </c>
    </row>
    <row r="8358" spans="1:2">
      <c r="B8358" t="s">
        <v>17056</v>
      </c>
    </row>
    <row r="8359" spans="1:2">
      <c r="A8359" t="s">
        <v>17632</v>
      </c>
    </row>
    <row r="8360" spans="1:2">
      <c r="A8360" t="s">
        <v>17058</v>
      </c>
      <c r="B8360" t="s">
        <v>17614</v>
      </c>
    </row>
    <row r="8361" spans="1:2">
      <c r="A8361" t="s">
        <v>17064</v>
      </c>
      <c r="B8361" t="s">
        <v>17073</v>
      </c>
    </row>
    <row r="8362" spans="1:2">
      <c r="A8362" t="s">
        <v>17074</v>
      </c>
      <c r="B8362" t="s">
        <v>17064</v>
      </c>
    </row>
    <row r="8363" spans="1:2">
      <c r="A8363" t="s">
        <v>17055</v>
      </c>
      <c r="B8363" t="s">
        <v>17073</v>
      </c>
    </row>
    <row r="8364" spans="1:2">
      <c r="A8364" t="s">
        <v>17056</v>
      </c>
      <c r="B8364" t="s">
        <v>17064</v>
      </c>
    </row>
    <row r="8365" spans="1:2">
      <c r="B8365" t="s">
        <v>17074</v>
      </c>
    </row>
    <row r="8366" spans="1:2">
      <c r="A8366" t="s">
        <v>17633</v>
      </c>
      <c r="B8366" t="s">
        <v>17055</v>
      </c>
    </row>
    <row r="8367" spans="1:2">
      <c r="A8367" t="s">
        <v>17073</v>
      </c>
      <c r="B8367" t="s">
        <v>17056</v>
      </c>
    </row>
    <row r="8368" spans="1:2">
      <c r="A8368" t="s">
        <v>17064</v>
      </c>
    </row>
    <row r="8369" spans="1:2">
      <c r="A8369" t="s">
        <v>17074</v>
      </c>
      <c r="B8369" t="s">
        <v>17615</v>
      </c>
    </row>
    <row r="8370" spans="1:2">
      <c r="A8370" t="s">
        <v>17055</v>
      </c>
      <c r="B8370" t="s">
        <v>17074</v>
      </c>
    </row>
    <row r="8371" spans="1:2">
      <c r="A8371" t="s">
        <v>17056</v>
      </c>
      <c r="B8371" t="s">
        <v>17064</v>
      </c>
    </row>
    <row r="8372" spans="1:2">
      <c r="B8372" t="s">
        <v>17058</v>
      </c>
    </row>
    <row r="8373" spans="1:2">
      <c r="A8373" t="s">
        <v>17634</v>
      </c>
      <c r="B8373" t="s">
        <v>17055</v>
      </c>
    </row>
    <row r="8374" spans="1:2">
      <c r="A8374" t="s">
        <v>17074</v>
      </c>
      <c r="B8374" t="s">
        <v>17069</v>
      </c>
    </row>
    <row r="8375" spans="1:2">
      <c r="A8375" t="s">
        <v>17064</v>
      </c>
      <c r="B8375" t="s">
        <v>17109</v>
      </c>
    </row>
    <row r="8376" spans="1:2">
      <c r="A8376" t="s">
        <v>17073</v>
      </c>
      <c r="B8376" t="s">
        <v>31544</v>
      </c>
    </row>
    <row r="8377" spans="1:2">
      <c r="A8377" t="s">
        <v>17055</v>
      </c>
      <c r="B8377" t="s">
        <v>17056</v>
      </c>
    </row>
    <row r="8378" spans="1:2">
      <c r="A8378" t="s">
        <v>17056</v>
      </c>
    </row>
    <row r="8379" spans="1:2">
      <c r="B8379" t="s">
        <v>17617</v>
      </c>
    </row>
    <row r="8380" spans="1:2">
      <c r="A8380" t="s">
        <v>17635</v>
      </c>
      <c r="B8380" t="s">
        <v>18800</v>
      </c>
    </row>
    <row r="8381" spans="1:2">
      <c r="A8381" t="s">
        <v>17074</v>
      </c>
      <c r="B8381" t="s">
        <v>17064</v>
      </c>
    </row>
    <row r="8382" spans="1:2">
      <c r="A8382" t="s">
        <v>17064</v>
      </c>
      <c r="B8382" t="s">
        <v>18801</v>
      </c>
    </row>
    <row r="8383" spans="1:2">
      <c r="A8383" t="s">
        <v>17058</v>
      </c>
      <c r="B8383" t="s">
        <v>17064</v>
      </c>
    </row>
    <row r="8384" spans="1:2">
      <c r="A8384" t="s">
        <v>17055</v>
      </c>
      <c r="B8384" t="s">
        <v>18802</v>
      </c>
    </row>
    <row r="8385" spans="1:2">
      <c r="A8385" t="s">
        <v>17056</v>
      </c>
      <c r="B8385" t="s">
        <v>17055</v>
      </c>
    </row>
    <row r="8386" spans="1:2">
      <c r="B8386" t="s">
        <v>17077</v>
      </c>
    </row>
    <row r="8387" spans="1:2">
      <c r="A8387" t="s">
        <v>17636</v>
      </c>
      <c r="B8387" t="s">
        <v>17071</v>
      </c>
    </row>
    <row r="8388" spans="1:2">
      <c r="A8388" t="s">
        <v>17326</v>
      </c>
      <c r="B8388" t="s">
        <v>17056</v>
      </c>
    </row>
    <row r="8389" spans="1:2">
      <c r="A8389" t="s">
        <v>17637</v>
      </c>
    </row>
    <row r="8390" spans="1:2">
      <c r="A8390" t="s">
        <v>17326</v>
      </c>
      <c r="B8390" t="s">
        <v>17621</v>
      </c>
    </row>
    <row r="8391" spans="1:2">
      <c r="A8391" t="s">
        <v>17638</v>
      </c>
      <c r="B8391" t="s">
        <v>17058</v>
      </c>
    </row>
    <row r="8392" spans="1:2">
      <c r="A8392" t="s">
        <v>17068</v>
      </c>
      <c r="B8392" t="s">
        <v>17064</v>
      </c>
    </row>
    <row r="8393" spans="1:2">
      <c r="A8393" t="s">
        <v>17639</v>
      </c>
      <c r="B8393" t="s">
        <v>17074</v>
      </c>
    </row>
    <row r="8394" spans="1:2">
      <c r="A8394" t="s">
        <v>17326</v>
      </c>
      <c r="B8394" t="s">
        <v>17055</v>
      </c>
    </row>
    <row r="8395" spans="1:2">
      <c r="A8395" t="s">
        <v>17640</v>
      </c>
      <c r="B8395" t="s">
        <v>17067</v>
      </c>
    </row>
    <row r="8396" spans="1:2">
      <c r="A8396" t="s">
        <v>17068</v>
      </c>
      <c r="B8396" t="s">
        <v>17068</v>
      </c>
    </row>
    <row r="8397" spans="1:2">
      <c r="A8397" t="s">
        <v>17073</v>
      </c>
      <c r="B8397" t="s">
        <v>17059</v>
      </c>
    </row>
    <row r="8398" spans="1:2">
      <c r="A8398" t="s">
        <v>17064</v>
      </c>
      <c r="B8398" t="s">
        <v>17115</v>
      </c>
    </row>
    <row r="8399" spans="1:2">
      <c r="A8399" t="s">
        <v>17074</v>
      </c>
      <c r="B8399" t="s">
        <v>17056</v>
      </c>
    </row>
    <row r="8400" spans="1:2">
      <c r="A8400" t="s">
        <v>17055</v>
      </c>
    </row>
    <row r="8401" spans="1:2">
      <c r="A8401" t="s">
        <v>17056</v>
      </c>
      <c r="B8401" t="s">
        <v>17624</v>
      </c>
    </row>
    <row r="8402" spans="1:2">
      <c r="B8402" t="s">
        <v>17074</v>
      </c>
    </row>
    <row r="8403" spans="1:2">
      <c r="A8403" t="s">
        <v>17641</v>
      </c>
      <c r="B8403" t="s">
        <v>17055</v>
      </c>
    </row>
    <row r="8404" spans="1:2">
      <c r="A8404" t="s">
        <v>17073</v>
      </c>
      <c r="B8404" t="s">
        <v>17056</v>
      </c>
    </row>
    <row r="8405" spans="1:2">
      <c r="A8405" t="s">
        <v>17064</v>
      </c>
    </row>
    <row r="8406" spans="1:2">
      <c r="A8406" t="s">
        <v>17367</v>
      </c>
      <c r="B8406" t="s">
        <v>17625</v>
      </c>
    </row>
    <row r="8407" spans="1:2">
      <c r="A8407" t="s">
        <v>17055</v>
      </c>
      <c r="B8407" t="s">
        <v>17093</v>
      </c>
    </row>
    <row r="8408" spans="1:2">
      <c r="A8408" t="s">
        <v>17056</v>
      </c>
      <c r="B8408" t="s">
        <v>17074</v>
      </c>
    </row>
    <row r="8409" spans="1:2">
      <c r="B8409" t="s">
        <v>17068</v>
      </c>
    </row>
    <row r="8410" spans="1:2">
      <c r="A8410" t="s">
        <v>17642</v>
      </c>
      <c r="B8410" t="s">
        <v>17058</v>
      </c>
    </row>
    <row r="8411" spans="1:2">
      <c r="A8411" t="s">
        <v>17073</v>
      </c>
      <c r="B8411" t="s">
        <v>17055</v>
      </c>
    </row>
    <row r="8412" spans="1:2">
      <c r="A8412" t="s">
        <v>17064</v>
      </c>
      <c r="B8412" t="s">
        <v>17056</v>
      </c>
    </row>
    <row r="8413" spans="1:2">
      <c r="A8413" t="s">
        <v>17074</v>
      </c>
    </row>
    <row r="8414" spans="1:2">
      <c r="A8414" t="s">
        <v>17055</v>
      </c>
      <c r="B8414" t="s">
        <v>31852</v>
      </c>
    </row>
    <row r="8415" spans="1:2">
      <c r="A8415" t="s">
        <v>17056</v>
      </c>
      <c r="B8415" t="s">
        <v>17064</v>
      </c>
    </row>
    <row r="8416" spans="1:2">
      <c r="B8416" t="s">
        <v>17058</v>
      </c>
    </row>
    <row r="8417" spans="1:2">
      <c r="A8417" t="s">
        <v>17644</v>
      </c>
      <c r="B8417" t="s">
        <v>17064</v>
      </c>
    </row>
    <row r="8418" spans="1:2">
      <c r="A8418" t="s">
        <v>17073</v>
      </c>
      <c r="B8418" t="s">
        <v>17058</v>
      </c>
    </row>
    <row r="8419" spans="1:2">
      <c r="A8419" t="s">
        <v>17064</v>
      </c>
      <c r="B8419" t="s">
        <v>17064</v>
      </c>
    </row>
    <row r="8420" spans="1:2">
      <c r="A8420" t="s">
        <v>17115</v>
      </c>
      <c r="B8420" t="s">
        <v>17058</v>
      </c>
    </row>
    <row r="8421" spans="1:2">
      <c r="A8421" t="s">
        <v>17055</v>
      </c>
      <c r="B8421" t="s">
        <v>17064</v>
      </c>
    </row>
    <row r="8422" spans="1:2">
      <c r="A8422" t="s">
        <v>17056</v>
      </c>
      <c r="B8422" t="s">
        <v>17084</v>
      </c>
    </row>
    <row r="8423" spans="1:2">
      <c r="B8423" t="s">
        <v>17058</v>
      </c>
    </row>
    <row r="8424" spans="1:2">
      <c r="A8424" t="s">
        <v>17645</v>
      </c>
      <c r="B8424" t="s">
        <v>17058</v>
      </c>
    </row>
    <row r="8425" spans="1:2">
      <c r="A8425" t="s">
        <v>31547</v>
      </c>
      <c r="B8425" t="s">
        <v>17055</v>
      </c>
    </row>
    <row r="8426" spans="1:2">
      <c r="A8426" t="s">
        <v>17064</v>
      </c>
      <c r="B8426" t="s">
        <v>17067</v>
      </c>
    </row>
    <row r="8427" spans="1:2">
      <c r="A8427" t="s">
        <v>31548</v>
      </c>
      <c r="B8427" t="s">
        <v>17068</v>
      </c>
    </row>
    <row r="8428" spans="1:2">
      <c r="A8428" t="s">
        <v>17055</v>
      </c>
      <c r="B8428" t="s">
        <v>17077</v>
      </c>
    </row>
    <row r="8429" spans="1:2">
      <c r="A8429" t="s">
        <v>17056</v>
      </c>
      <c r="B8429" t="s">
        <v>31545</v>
      </c>
    </row>
    <row r="8430" spans="1:2">
      <c r="B8430" t="s">
        <v>17056</v>
      </c>
    </row>
    <row r="8431" spans="1:2">
      <c r="A8431" t="s">
        <v>17648</v>
      </c>
    </row>
    <row r="8432" spans="1:2">
      <c r="A8432" t="s">
        <v>17058</v>
      </c>
      <c r="B8432" t="s">
        <v>17628</v>
      </c>
    </row>
    <row r="8433" spans="1:2">
      <c r="A8433" t="s">
        <v>17064</v>
      </c>
      <c r="B8433" t="s">
        <v>17074</v>
      </c>
    </row>
    <row r="8434" spans="1:2">
      <c r="A8434" t="s">
        <v>17074</v>
      </c>
      <c r="B8434" t="s">
        <v>17064</v>
      </c>
    </row>
    <row r="8435" spans="1:2">
      <c r="A8435" t="s">
        <v>17055</v>
      </c>
      <c r="B8435" t="s">
        <v>31546</v>
      </c>
    </row>
    <row r="8436" spans="1:2">
      <c r="A8436" t="s">
        <v>17069</v>
      </c>
      <c r="B8436" t="s">
        <v>17055</v>
      </c>
    </row>
    <row r="8437" spans="1:2">
      <c r="A8437" t="s">
        <v>17151</v>
      </c>
      <c r="B8437" t="s">
        <v>17056</v>
      </c>
    </row>
    <row r="8438" spans="1:2">
      <c r="A8438" t="s">
        <v>17056</v>
      </c>
    </row>
    <row r="8439" spans="1:2">
      <c r="B8439" t="s">
        <v>17629</v>
      </c>
    </row>
    <row r="8440" spans="1:2">
      <c r="A8440" t="s">
        <v>17649</v>
      </c>
      <c r="B8440" t="s">
        <v>17058</v>
      </c>
    </row>
    <row r="8441" spans="1:2">
      <c r="A8441" t="s">
        <v>17074</v>
      </c>
      <c r="B8441" t="s">
        <v>17064</v>
      </c>
    </row>
    <row r="8442" spans="1:2">
      <c r="A8442" t="s">
        <v>17064</v>
      </c>
      <c r="B8442" t="s">
        <v>17074</v>
      </c>
    </row>
    <row r="8443" spans="1:2">
      <c r="A8443" t="s">
        <v>17058</v>
      </c>
      <c r="B8443" t="s">
        <v>17055</v>
      </c>
    </row>
    <row r="8444" spans="1:2">
      <c r="A8444" t="s">
        <v>17055</v>
      </c>
      <c r="B8444" t="s">
        <v>17056</v>
      </c>
    </row>
    <row r="8445" spans="1:2">
      <c r="A8445" t="s">
        <v>17067</v>
      </c>
    </row>
    <row r="8446" spans="1:2">
      <c r="A8446" t="s">
        <v>17068</v>
      </c>
      <c r="B8446" t="s">
        <v>17630</v>
      </c>
    </row>
    <row r="8447" spans="1:2">
      <c r="A8447" t="s">
        <v>17077</v>
      </c>
      <c r="B8447" t="s">
        <v>17093</v>
      </c>
    </row>
    <row r="8448" spans="1:2">
      <c r="A8448" t="s">
        <v>17650</v>
      </c>
      <c r="B8448" t="s">
        <v>17074</v>
      </c>
    </row>
    <row r="8449" spans="1:2">
      <c r="A8449" t="s">
        <v>17056</v>
      </c>
      <c r="B8449" t="s">
        <v>17068</v>
      </c>
    </row>
    <row r="8450" spans="1:2">
      <c r="B8450" t="s">
        <v>17058</v>
      </c>
    </row>
    <row r="8451" spans="1:2">
      <c r="A8451" t="s">
        <v>17651</v>
      </c>
      <c r="B8451" t="s">
        <v>17055</v>
      </c>
    </row>
    <row r="8452" spans="1:2">
      <c r="A8452" t="s">
        <v>17093</v>
      </c>
      <c r="B8452" t="s">
        <v>17056</v>
      </c>
    </row>
    <row r="8453" spans="1:2">
      <c r="A8453" t="s">
        <v>17155</v>
      </c>
    </row>
    <row r="8454" spans="1:2">
      <c r="A8454" t="s">
        <v>17068</v>
      </c>
      <c r="B8454" t="s">
        <v>31853</v>
      </c>
    </row>
    <row r="8455" spans="1:2">
      <c r="A8455" t="s">
        <v>17074</v>
      </c>
      <c r="B8455" t="s">
        <v>18248</v>
      </c>
    </row>
    <row r="8456" spans="1:2">
      <c r="A8456" t="s">
        <v>17055</v>
      </c>
      <c r="B8456" t="s">
        <v>31783</v>
      </c>
    </row>
    <row r="8457" spans="1:2">
      <c r="A8457" t="s">
        <v>17056</v>
      </c>
      <c r="B8457" t="s">
        <v>31783</v>
      </c>
    </row>
    <row r="8458" spans="1:2">
      <c r="B8458" t="s">
        <v>17074</v>
      </c>
    </row>
    <row r="8459" spans="1:2">
      <c r="A8459" t="s">
        <v>17652</v>
      </c>
      <c r="B8459" t="s">
        <v>17068</v>
      </c>
    </row>
    <row r="8460" spans="1:2">
      <c r="A8460" t="s">
        <v>31549</v>
      </c>
      <c r="B8460" t="s">
        <v>17058</v>
      </c>
    </row>
    <row r="8461" spans="1:2">
      <c r="A8461" t="s">
        <v>17055</v>
      </c>
      <c r="B8461" t="s">
        <v>17064</v>
      </c>
    </row>
    <row r="8462" spans="1:2">
      <c r="A8462" t="s">
        <v>17067</v>
      </c>
      <c r="B8462" t="s">
        <v>17073</v>
      </c>
    </row>
    <row r="8463" spans="1:2">
      <c r="A8463" t="s">
        <v>17068</v>
      </c>
      <c r="B8463" t="s">
        <v>17055</v>
      </c>
    </row>
    <row r="8464" spans="1:2">
      <c r="A8464" t="s">
        <v>17059</v>
      </c>
      <c r="B8464" t="s">
        <v>17056</v>
      </c>
    </row>
    <row r="8465" spans="1:2">
      <c r="A8465" t="s">
        <v>31550</v>
      </c>
    </row>
    <row r="8466" spans="1:2">
      <c r="A8466" t="s">
        <v>17056</v>
      </c>
      <c r="B8466" t="s">
        <v>17632</v>
      </c>
    </row>
    <row r="8467" spans="1:2">
      <c r="B8467" t="s">
        <v>17058</v>
      </c>
    </row>
    <row r="8468" spans="1:2">
      <c r="A8468" t="s">
        <v>17655</v>
      </c>
      <c r="B8468" t="s">
        <v>17064</v>
      </c>
    </row>
    <row r="8469" spans="1:2">
      <c r="A8469" t="s">
        <v>17073</v>
      </c>
      <c r="B8469" t="s">
        <v>17074</v>
      </c>
    </row>
    <row r="8470" spans="1:2">
      <c r="A8470" t="s">
        <v>17064</v>
      </c>
      <c r="B8470" t="s">
        <v>17055</v>
      </c>
    </row>
    <row r="8471" spans="1:2">
      <c r="A8471" t="s">
        <v>17074</v>
      </c>
      <c r="B8471" t="s">
        <v>17056</v>
      </c>
    </row>
    <row r="8472" spans="1:2">
      <c r="A8472" t="s">
        <v>17055</v>
      </c>
    </row>
    <row r="8473" spans="1:2">
      <c r="A8473" t="s">
        <v>17056</v>
      </c>
      <c r="B8473" t="s">
        <v>17633</v>
      </c>
    </row>
    <row r="8474" spans="1:2">
      <c r="B8474" t="s">
        <v>17073</v>
      </c>
    </row>
    <row r="8475" spans="1:2">
      <c r="A8475" t="s">
        <v>17656</v>
      </c>
      <c r="B8475" t="s">
        <v>17064</v>
      </c>
    </row>
    <row r="8476" spans="1:2">
      <c r="A8476" t="s">
        <v>17093</v>
      </c>
      <c r="B8476" t="s">
        <v>17074</v>
      </c>
    </row>
    <row r="8477" spans="1:2">
      <c r="A8477" t="s">
        <v>17074</v>
      </c>
      <c r="B8477" t="s">
        <v>17055</v>
      </c>
    </row>
    <row r="8478" spans="1:2">
      <c r="A8478" t="s">
        <v>17068</v>
      </c>
      <c r="B8478" t="s">
        <v>17056</v>
      </c>
    </row>
    <row r="8479" spans="1:2">
      <c r="A8479" t="s">
        <v>17657</v>
      </c>
    </row>
    <row r="8480" spans="1:2">
      <c r="A8480" t="s">
        <v>17055</v>
      </c>
      <c r="B8480" t="s">
        <v>17634</v>
      </c>
    </row>
    <row r="8481" spans="1:2">
      <c r="A8481" t="s">
        <v>17067</v>
      </c>
      <c r="B8481" t="s">
        <v>17074</v>
      </c>
    </row>
    <row r="8482" spans="1:2">
      <c r="A8482" t="s">
        <v>17068</v>
      </c>
      <c r="B8482" t="s">
        <v>17064</v>
      </c>
    </row>
    <row r="8483" spans="1:2">
      <c r="A8483" t="s">
        <v>17093</v>
      </c>
      <c r="B8483" t="s">
        <v>17073</v>
      </c>
    </row>
    <row r="8484" spans="1:2">
      <c r="A8484" t="s">
        <v>17077</v>
      </c>
      <c r="B8484" t="s">
        <v>17055</v>
      </c>
    </row>
    <row r="8485" spans="1:2">
      <c r="A8485" t="s">
        <v>17194</v>
      </c>
      <c r="B8485" t="s">
        <v>17056</v>
      </c>
    </row>
    <row r="8486" spans="1:2">
      <c r="A8486" t="s">
        <v>17068</v>
      </c>
    </row>
    <row r="8487" spans="1:2">
      <c r="A8487" t="s">
        <v>17077</v>
      </c>
      <c r="B8487" t="s">
        <v>17635</v>
      </c>
    </row>
    <row r="8488" spans="1:2">
      <c r="A8488" t="s">
        <v>17658</v>
      </c>
      <c r="B8488" t="s">
        <v>17074</v>
      </c>
    </row>
    <row r="8489" spans="1:2">
      <c r="A8489" t="s">
        <v>17056</v>
      </c>
      <c r="B8489" t="s">
        <v>17064</v>
      </c>
    </row>
    <row r="8490" spans="1:2">
      <c r="B8490" t="s">
        <v>17058</v>
      </c>
    </row>
    <row r="8491" spans="1:2">
      <c r="A8491" t="s">
        <v>17659</v>
      </c>
      <c r="B8491" t="s">
        <v>17055</v>
      </c>
    </row>
    <row r="8492" spans="1:2">
      <c r="A8492" t="s">
        <v>17071</v>
      </c>
      <c r="B8492" t="s">
        <v>17056</v>
      </c>
    </row>
    <row r="8493" spans="1:2">
      <c r="A8493" t="s">
        <v>17055</v>
      </c>
    </row>
    <row r="8494" spans="1:2">
      <c r="A8494" t="s">
        <v>17067</v>
      </c>
      <c r="B8494" t="s">
        <v>17636</v>
      </c>
    </row>
    <row r="8495" spans="1:2">
      <c r="A8495" t="s">
        <v>17068</v>
      </c>
      <c r="B8495" t="s">
        <v>17326</v>
      </c>
    </row>
    <row r="8496" spans="1:2">
      <c r="A8496" t="s">
        <v>17069</v>
      </c>
      <c r="B8496" t="s">
        <v>17637</v>
      </c>
    </row>
    <row r="8497" spans="1:2">
      <c r="A8497" t="s">
        <v>17194</v>
      </c>
      <c r="B8497" t="s">
        <v>17326</v>
      </c>
    </row>
    <row r="8498" spans="1:2">
      <c r="A8498" t="s">
        <v>17068</v>
      </c>
      <c r="B8498" t="s">
        <v>17638</v>
      </c>
    </row>
    <row r="8499" spans="1:2">
      <c r="A8499" t="s">
        <v>17077</v>
      </c>
      <c r="B8499" t="s">
        <v>17068</v>
      </c>
    </row>
    <row r="8500" spans="1:2">
      <c r="A8500" t="s">
        <v>31551</v>
      </c>
      <c r="B8500" t="s">
        <v>17639</v>
      </c>
    </row>
    <row r="8501" spans="1:2">
      <c r="A8501" t="s">
        <v>17068</v>
      </c>
      <c r="B8501" t="s">
        <v>17326</v>
      </c>
    </row>
    <row r="8502" spans="1:2">
      <c r="A8502" t="s">
        <v>17059</v>
      </c>
      <c r="B8502" t="s">
        <v>17640</v>
      </c>
    </row>
    <row r="8503" spans="1:2">
      <c r="A8503" t="s">
        <v>31552</v>
      </c>
      <c r="B8503" t="s">
        <v>17068</v>
      </c>
    </row>
    <row r="8504" spans="1:2">
      <c r="A8504" t="s">
        <v>17056</v>
      </c>
      <c r="B8504" t="s">
        <v>17073</v>
      </c>
    </row>
    <row r="8505" spans="1:2">
      <c r="B8505" t="s">
        <v>17064</v>
      </c>
    </row>
    <row r="8506" spans="1:2">
      <c r="A8506" t="s">
        <v>17663</v>
      </c>
      <c r="B8506" t="s">
        <v>17074</v>
      </c>
    </row>
    <row r="8507" spans="1:2">
      <c r="A8507" t="s">
        <v>17073</v>
      </c>
      <c r="B8507" t="s">
        <v>17055</v>
      </c>
    </row>
    <row r="8508" spans="1:2">
      <c r="A8508" t="s">
        <v>17064</v>
      </c>
      <c r="B8508" t="s">
        <v>17056</v>
      </c>
    </row>
    <row r="8509" spans="1:2">
      <c r="A8509" t="s">
        <v>17073</v>
      </c>
    </row>
    <row r="8510" spans="1:2">
      <c r="A8510" t="s">
        <v>17064</v>
      </c>
      <c r="B8510" t="s">
        <v>31854</v>
      </c>
    </row>
    <row r="8511" spans="1:2">
      <c r="A8511" t="s">
        <v>17084</v>
      </c>
      <c r="B8511" t="s">
        <v>17058</v>
      </c>
    </row>
    <row r="8512" spans="1:2">
      <c r="A8512" t="s">
        <v>17073</v>
      </c>
      <c r="B8512" t="s">
        <v>17058</v>
      </c>
    </row>
    <row r="8513" spans="1:2">
      <c r="A8513" t="s">
        <v>17073</v>
      </c>
      <c r="B8513" t="s">
        <v>17068</v>
      </c>
    </row>
    <row r="8514" spans="1:2">
      <c r="A8514" t="s">
        <v>17055</v>
      </c>
      <c r="B8514" t="s">
        <v>17064</v>
      </c>
    </row>
    <row r="8515" spans="1:2">
      <c r="A8515" t="s">
        <v>17067</v>
      </c>
      <c r="B8515" t="s">
        <v>17367</v>
      </c>
    </row>
    <row r="8516" spans="1:2">
      <c r="A8516" t="s">
        <v>17068</v>
      </c>
      <c r="B8516" t="s">
        <v>17055</v>
      </c>
    </row>
    <row r="8517" spans="1:2">
      <c r="A8517" t="s">
        <v>17664</v>
      </c>
      <c r="B8517" t="s">
        <v>17056</v>
      </c>
    </row>
    <row r="8518" spans="1:2">
      <c r="A8518" t="s">
        <v>17123</v>
      </c>
    </row>
    <row r="8519" spans="1:2">
      <c r="A8519" t="s">
        <v>17056</v>
      </c>
      <c r="B8519" t="s">
        <v>17642</v>
      </c>
    </row>
    <row r="8520" spans="1:2">
      <c r="B8520" t="s">
        <v>17073</v>
      </c>
    </row>
    <row r="8521" spans="1:2">
      <c r="A8521" t="s">
        <v>17665</v>
      </c>
      <c r="B8521" t="s">
        <v>17064</v>
      </c>
    </row>
    <row r="8522" spans="1:2">
      <c r="A8522" t="s">
        <v>17666</v>
      </c>
      <c r="B8522" t="s">
        <v>17074</v>
      </c>
    </row>
    <row r="8523" spans="1:2">
      <c r="A8523" t="s">
        <v>17064</v>
      </c>
      <c r="B8523" t="s">
        <v>17055</v>
      </c>
    </row>
    <row r="8524" spans="1:2">
      <c r="A8524" t="s">
        <v>17666</v>
      </c>
      <c r="B8524" t="s">
        <v>17056</v>
      </c>
    </row>
    <row r="8525" spans="1:2">
      <c r="A8525" t="s">
        <v>17064</v>
      </c>
    </row>
    <row r="8526" spans="1:2">
      <c r="A8526" t="s">
        <v>18807</v>
      </c>
      <c r="B8526" t="s">
        <v>31855</v>
      </c>
    </row>
    <row r="8527" spans="1:2">
      <c r="A8527" t="s">
        <v>17055</v>
      </c>
      <c r="B8527" t="s">
        <v>17058</v>
      </c>
    </row>
    <row r="8528" spans="1:2">
      <c r="A8528" t="s">
        <v>17067</v>
      </c>
      <c r="B8528" t="s">
        <v>17058</v>
      </c>
    </row>
    <row r="8529" spans="1:2">
      <c r="A8529" t="s">
        <v>17068</v>
      </c>
      <c r="B8529" t="s">
        <v>17068</v>
      </c>
    </row>
    <row r="8530" spans="1:2">
      <c r="A8530" t="s">
        <v>17896</v>
      </c>
      <c r="B8530" t="s">
        <v>17064</v>
      </c>
    </row>
    <row r="8531" spans="1:2">
      <c r="A8531" t="s">
        <v>31553</v>
      </c>
      <c r="B8531" t="s">
        <v>17115</v>
      </c>
    </row>
    <row r="8532" spans="1:2">
      <c r="A8532" t="s">
        <v>17056</v>
      </c>
      <c r="B8532" t="s">
        <v>17055</v>
      </c>
    </row>
    <row r="8533" spans="1:2">
      <c r="B8533" t="s">
        <v>17056</v>
      </c>
    </row>
    <row r="8534" spans="1:2">
      <c r="A8534" t="s">
        <v>17670</v>
      </c>
    </row>
    <row r="8535" spans="1:2">
      <c r="A8535" t="s">
        <v>17074</v>
      </c>
      <c r="B8535" t="s">
        <v>17645</v>
      </c>
    </row>
    <row r="8536" spans="1:2">
      <c r="A8536" t="s">
        <v>17064</v>
      </c>
      <c r="B8536" t="s">
        <v>31547</v>
      </c>
    </row>
    <row r="8537" spans="1:2">
      <c r="A8537" t="s">
        <v>18808</v>
      </c>
      <c r="B8537" t="s">
        <v>17064</v>
      </c>
    </row>
    <row r="8538" spans="1:2">
      <c r="A8538" t="s">
        <v>17055</v>
      </c>
      <c r="B8538" t="s">
        <v>31548</v>
      </c>
    </row>
    <row r="8539" spans="1:2">
      <c r="A8539" t="s">
        <v>17056</v>
      </c>
      <c r="B8539" t="s">
        <v>17055</v>
      </c>
    </row>
    <row r="8540" spans="1:2">
      <c r="B8540" t="s">
        <v>17056</v>
      </c>
    </row>
    <row r="8541" spans="1:2">
      <c r="A8541" t="s">
        <v>17671</v>
      </c>
    </row>
    <row r="8542" spans="1:2">
      <c r="A8542" t="s">
        <v>17073</v>
      </c>
      <c r="B8542" t="s">
        <v>17648</v>
      </c>
    </row>
    <row r="8543" spans="1:2">
      <c r="A8543" t="s">
        <v>17064</v>
      </c>
      <c r="B8543" t="s">
        <v>17058</v>
      </c>
    </row>
    <row r="8544" spans="1:2">
      <c r="A8544" t="s">
        <v>31464</v>
      </c>
      <c r="B8544" t="s">
        <v>17064</v>
      </c>
    </row>
    <row r="8545" spans="1:2">
      <c r="A8545" t="s">
        <v>17055</v>
      </c>
      <c r="B8545" t="s">
        <v>17074</v>
      </c>
    </row>
    <row r="8546" spans="1:2">
      <c r="A8546" t="s">
        <v>17059</v>
      </c>
      <c r="B8546" t="s">
        <v>17055</v>
      </c>
    </row>
    <row r="8547" spans="1:2">
      <c r="A8547" t="s">
        <v>17321</v>
      </c>
      <c r="B8547" t="s">
        <v>17069</v>
      </c>
    </row>
    <row r="8548" spans="1:2">
      <c r="A8548" t="s">
        <v>17071</v>
      </c>
      <c r="B8548" t="s">
        <v>17151</v>
      </c>
    </row>
    <row r="8549" spans="1:2">
      <c r="A8549" t="s">
        <v>17056</v>
      </c>
      <c r="B8549" t="s">
        <v>17056</v>
      </c>
    </row>
    <row r="8551" spans="1:2">
      <c r="A8551" t="s">
        <v>17673</v>
      </c>
      <c r="B8551" t="s">
        <v>17649</v>
      </c>
    </row>
    <row r="8552" spans="1:2">
      <c r="A8552" t="s">
        <v>17084</v>
      </c>
      <c r="B8552" t="s">
        <v>17074</v>
      </c>
    </row>
    <row r="8553" spans="1:2">
      <c r="A8553" t="s">
        <v>17058</v>
      </c>
      <c r="B8553" t="s">
        <v>17064</v>
      </c>
    </row>
    <row r="8554" spans="1:2">
      <c r="A8554" t="s">
        <v>17064</v>
      </c>
      <c r="B8554" t="s">
        <v>17058</v>
      </c>
    </row>
    <row r="8555" spans="1:2">
      <c r="A8555" t="s">
        <v>17058</v>
      </c>
      <c r="B8555" t="s">
        <v>17055</v>
      </c>
    </row>
    <row r="8556" spans="1:2">
      <c r="A8556" t="s">
        <v>17064</v>
      </c>
      <c r="B8556" t="s">
        <v>17067</v>
      </c>
    </row>
    <row r="8557" spans="1:2">
      <c r="A8557" t="s">
        <v>17058</v>
      </c>
      <c r="B8557" t="s">
        <v>17068</v>
      </c>
    </row>
    <row r="8558" spans="1:2">
      <c r="A8558" t="s">
        <v>17064</v>
      </c>
      <c r="B8558" t="s">
        <v>17077</v>
      </c>
    </row>
    <row r="8559" spans="1:2">
      <c r="A8559" t="s">
        <v>17058</v>
      </c>
      <c r="B8559" t="s">
        <v>17650</v>
      </c>
    </row>
    <row r="8560" spans="1:2">
      <c r="A8560" t="s">
        <v>17064</v>
      </c>
      <c r="B8560" t="s">
        <v>17056</v>
      </c>
    </row>
    <row r="8561" spans="1:2">
      <c r="A8561" t="s">
        <v>17058</v>
      </c>
    </row>
    <row r="8562" spans="1:2">
      <c r="A8562" t="s">
        <v>17064</v>
      </c>
      <c r="B8562" t="s">
        <v>17651</v>
      </c>
    </row>
    <row r="8563" spans="1:2">
      <c r="A8563" t="s">
        <v>17058</v>
      </c>
      <c r="B8563" t="s">
        <v>17093</v>
      </c>
    </row>
    <row r="8564" spans="1:2">
      <c r="A8564" t="s">
        <v>17064</v>
      </c>
      <c r="B8564" t="s">
        <v>17155</v>
      </c>
    </row>
    <row r="8565" spans="1:2">
      <c r="A8565" t="s">
        <v>17058</v>
      </c>
      <c r="B8565" t="s">
        <v>17068</v>
      </c>
    </row>
    <row r="8566" spans="1:2">
      <c r="A8566" t="s">
        <v>17064</v>
      </c>
      <c r="B8566" t="s">
        <v>17074</v>
      </c>
    </row>
    <row r="8567" spans="1:2">
      <c r="A8567" t="s">
        <v>17058</v>
      </c>
      <c r="B8567" t="s">
        <v>17055</v>
      </c>
    </row>
    <row r="8568" spans="1:2">
      <c r="A8568" t="s">
        <v>17055</v>
      </c>
      <c r="B8568" t="s">
        <v>17056</v>
      </c>
    </row>
    <row r="8569" spans="1:2">
      <c r="A8569" t="s">
        <v>17056</v>
      </c>
    </row>
    <row r="8570" spans="1:2">
      <c r="B8570" t="s">
        <v>31856</v>
      </c>
    </row>
    <row r="8571" spans="1:2">
      <c r="A8571" t="s">
        <v>17674</v>
      </c>
      <c r="B8571" t="s">
        <v>18827</v>
      </c>
    </row>
    <row r="8572" spans="1:2">
      <c r="A8572" t="s">
        <v>17064</v>
      </c>
      <c r="B8572" t="s">
        <v>17279</v>
      </c>
    </row>
    <row r="8573" spans="1:2">
      <c r="A8573" t="s">
        <v>18810</v>
      </c>
      <c r="B8573" t="s">
        <v>17084</v>
      </c>
    </row>
    <row r="8574" spans="1:2">
      <c r="A8574" t="s">
        <v>17064</v>
      </c>
      <c r="B8574" t="s">
        <v>17055</v>
      </c>
    </row>
    <row r="8575" spans="1:2">
      <c r="A8575" t="s">
        <v>17064</v>
      </c>
      <c r="B8575" t="s">
        <v>17067</v>
      </c>
    </row>
    <row r="8576" spans="1:2">
      <c r="A8576" t="s">
        <v>17064</v>
      </c>
      <c r="B8576" t="s">
        <v>17068</v>
      </c>
    </row>
    <row r="8577" spans="1:2">
      <c r="A8577" t="s">
        <v>17064</v>
      </c>
      <c r="B8577" t="s">
        <v>17059</v>
      </c>
    </row>
    <row r="8578" spans="1:2">
      <c r="A8578" t="s">
        <v>17071</v>
      </c>
      <c r="B8578" t="s">
        <v>31550</v>
      </c>
    </row>
    <row r="8579" spans="1:2">
      <c r="A8579" t="s">
        <v>17064</v>
      </c>
      <c r="B8579" t="s">
        <v>17056</v>
      </c>
    </row>
    <row r="8580" spans="1:2">
      <c r="A8580" t="s">
        <v>17064</v>
      </c>
    </row>
    <row r="8581" spans="1:2">
      <c r="A8581" t="s">
        <v>17064</v>
      </c>
      <c r="B8581" t="s">
        <v>17655</v>
      </c>
    </row>
    <row r="8582" spans="1:2">
      <c r="A8582" t="s">
        <v>17064</v>
      </c>
      <c r="B8582" t="s">
        <v>17073</v>
      </c>
    </row>
    <row r="8583" spans="1:2">
      <c r="A8583" t="s">
        <v>17064</v>
      </c>
      <c r="B8583" t="s">
        <v>17064</v>
      </c>
    </row>
    <row r="8584" spans="1:2">
      <c r="A8584" t="s">
        <v>17055</v>
      </c>
      <c r="B8584" t="s">
        <v>17074</v>
      </c>
    </row>
    <row r="8585" spans="1:2">
      <c r="A8585" t="s">
        <v>17056</v>
      </c>
      <c r="B8585" t="s">
        <v>17055</v>
      </c>
    </row>
    <row r="8586" spans="1:2">
      <c r="B8586" t="s">
        <v>17056</v>
      </c>
    </row>
    <row r="8587" spans="1:2">
      <c r="A8587" t="s">
        <v>17676</v>
      </c>
    </row>
    <row r="8588" spans="1:2">
      <c r="A8588" t="s">
        <v>17093</v>
      </c>
      <c r="B8588" t="s">
        <v>17656</v>
      </c>
    </row>
    <row r="8589" spans="1:2">
      <c r="A8589" t="s">
        <v>31554</v>
      </c>
      <c r="B8589" t="s">
        <v>17093</v>
      </c>
    </row>
    <row r="8590" spans="1:2">
      <c r="A8590" t="s">
        <v>17068</v>
      </c>
      <c r="B8590" t="s">
        <v>17074</v>
      </c>
    </row>
    <row r="8591" spans="1:2">
      <c r="A8591" t="s">
        <v>31555</v>
      </c>
      <c r="B8591" t="s">
        <v>17068</v>
      </c>
    </row>
    <row r="8592" spans="1:2">
      <c r="A8592" t="s">
        <v>17055</v>
      </c>
      <c r="B8592" t="s">
        <v>17657</v>
      </c>
    </row>
    <row r="8593" spans="1:2">
      <c r="A8593" t="s">
        <v>17056</v>
      </c>
      <c r="B8593" t="s">
        <v>17055</v>
      </c>
    </row>
    <row r="8594" spans="1:2">
      <c r="B8594" t="s">
        <v>17067</v>
      </c>
    </row>
    <row r="8595" spans="1:2">
      <c r="A8595" t="s">
        <v>17679</v>
      </c>
      <c r="B8595" t="s">
        <v>17068</v>
      </c>
    </row>
    <row r="8596" spans="1:2">
      <c r="A8596" t="s">
        <v>17073</v>
      </c>
      <c r="B8596" t="s">
        <v>17093</v>
      </c>
    </row>
    <row r="8597" spans="1:2">
      <c r="A8597" t="s">
        <v>17064</v>
      </c>
      <c r="B8597" t="s">
        <v>17077</v>
      </c>
    </row>
    <row r="8598" spans="1:2">
      <c r="A8598" t="s">
        <v>31556</v>
      </c>
      <c r="B8598" t="s">
        <v>17194</v>
      </c>
    </row>
    <row r="8599" spans="1:2">
      <c r="A8599" t="s">
        <v>17064</v>
      </c>
      <c r="B8599" t="s">
        <v>17068</v>
      </c>
    </row>
    <row r="8600" spans="1:2">
      <c r="A8600" t="s">
        <v>31557</v>
      </c>
      <c r="B8600" t="s">
        <v>17077</v>
      </c>
    </row>
    <row r="8601" spans="1:2">
      <c r="A8601" t="s">
        <v>17064</v>
      </c>
      <c r="B8601" t="s">
        <v>17658</v>
      </c>
    </row>
    <row r="8602" spans="1:2">
      <c r="A8602" t="s">
        <v>31558</v>
      </c>
      <c r="B8602" t="s">
        <v>17056</v>
      </c>
    </row>
    <row r="8603" spans="1:2">
      <c r="A8603" t="s">
        <v>17055</v>
      </c>
    </row>
    <row r="8604" spans="1:2">
      <c r="A8604" t="s">
        <v>17067</v>
      </c>
      <c r="B8604" t="s">
        <v>31857</v>
      </c>
    </row>
    <row r="8605" spans="1:2">
      <c r="A8605" t="s">
        <v>17068</v>
      </c>
      <c r="B8605" t="s">
        <v>17084</v>
      </c>
    </row>
    <row r="8606" spans="1:2">
      <c r="A8606" t="s">
        <v>17069</v>
      </c>
      <c r="B8606" t="s">
        <v>17068</v>
      </c>
    </row>
    <row r="8607" spans="1:2">
      <c r="A8607" t="s">
        <v>17076</v>
      </c>
      <c r="B8607" t="s">
        <v>17068</v>
      </c>
    </row>
    <row r="8608" spans="1:2">
      <c r="A8608" t="s">
        <v>17056</v>
      </c>
      <c r="B8608" t="s">
        <v>17055</v>
      </c>
    </row>
    <row r="8609" spans="1:2">
      <c r="B8609" t="s">
        <v>17067</v>
      </c>
    </row>
    <row r="8610" spans="1:2">
      <c r="A8610" t="s">
        <v>17684</v>
      </c>
      <c r="B8610" t="s">
        <v>17068</v>
      </c>
    </row>
    <row r="8611" spans="1:2">
      <c r="A8611" t="s">
        <v>17093</v>
      </c>
      <c r="B8611" t="s">
        <v>17069</v>
      </c>
    </row>
    <row r="8612" spans="1:2">
      <c r="A8612" t="s">
        <v>31559</v>
      </c>
      <c r="B8612" t="s">
        <v>17194</v>
      </c>
    </row>
    <row r="8613" spans="1:2">
      <c r="A8613" t="s">
        <v>17068</v>
      </c>
      <c r="B8613" t="s">
        <v>17068</v>
      </c>
    </row>
    <row r="8614" spans="1:2">
      <c r="A8614" t="s">
        <v>31560</v>
      </c>
      <c r="B8614" t="s">
        <v>17077</v>
      </c>
    </row>
    <row r="8615" spans="1:2">
      <c r="A8615" t="s">
        <v>17064</v>
      </c>
      <c r="B8615" t="s">
        <v>31551</v>
      </c>
    </row>
    <row r="8616" spans="1:2">
      <c r="A8616" t="s">
        <v>31445</v>
      </c>
      <c r="B8616" t="s">
        <v>17068</v>
      </c>
    </row>
    <row r="8617" spans="1:2">
      <c r="A8617" t="s">
        <v>17064</v>
      </c>
      <c r="B8617" t="s">
        <v>17059</v>
      </c>
    </row>
    <row r="8618" spans="1:2">
      <c r="A8618" t="s">
        <v>31445</v>
      </c>
      <c r="B8618" t="s">
        <v>31552</v>
      </c>
    </row>
    <row r="8619" spans="1:2">
      <c r="A8619" t="s">
        <v>17064</v>
      </c>
      <c r="B8619" t="s">
        <v>17056</v>
      </c>
    </row>
    <row r="8620" spans="1:2">
      <c r="A8620" t="s">
        <v>31560</v>
      </c>
    </row>
    <row r="8621" spans="1:2">
      <c r="A8621" t="s">
        <v>17064</v>
      </c>
      <c r="B8621" t="s">
        <v>17663</v>
      </c>
    </row>
    <row r="8622" spans="1:2">
      <c r="A8622" t="s">
        <v>31561</v>
      </c>
      <c r="B8622" t="s">
        <v>17073</v>
      </c>
    </row>
    <row r="8623" spans="1:2">
      <c r="A8623" t="s">
        <v>17055</v>
      </c>
      <c r="B8623" t="s">
        <v>17064</v>
      </c>
    </row>
    <row r="8624" spans="1:2">
      <c r="A8624" t="s">
        <v>17056</v>
      </c>
      <c r="B8624" t="s">
        <v>17073</v>
      </c>
    </row>
    <row r="8625" spans="1:2">
      <c r="B8625" t="s">
        <v>17064</v>
      </c>
    </row>
    <row r="8626" spans="1:2">
      <c r="A8626" t="s">
        <v>17690</v>
      </c>
      <c r="B8626" t="s">
        <v>17084</v>
      </c>
    </row>
    <row r="8627" spans="1:2">
      <c r="A8627" t="s">
        <v>17058</v>
      </c>
      <c r="B8627" t="s">
        <v>17073</v>
      </c>
    </row>
    <row r="8628" spans="1:2">
      <c r="A8628" t="s">
        <v>17064</v>
      </c>
      <c r="B8628" t="s">
        <v>17073</v>
      </c>
    </row>
    <row r="8629" spans="1:2">
      <c r="A8629" t="s">
        <v>17058</v>
      </c>
      <c r="B8629" t="s">
        <v>17055</v>
      </c>
    </row>
    <row r="8630" spans="1:2">
      <c r="A8630" t="s">
        <v>17064</v>
      </c>
      <c r="B8630" t="s">
        <v>17067</v>
      </c>
    </row>
    <row r="8631" spans="1:2">
      <c r="A8631" t="s">
        <v>17074</v>
      </c>
      <c r="B8631" t="s">
        <v>17068</v>
      </c>
    </row>
    <row r="8632" spans="1:2">
      <c r="A8632" t="s">
        <v>17055</v>
      </c>
      <c r="B8632" t="s">
        <v>17664</v>
      </c>
    </row>
    <row r="8633" spans="1:2">
      <c r="A8633" t="s">
        <v>17067</v>
      </c>
      <c r="B8633" t="s">
        <v>17123</v>
      </c>
    </row>
    <row r="8634" spans="1:2">
      <c r="A8634" t="s">
        <v>17068</v>
      </c>
      <c r="B8634" t="s">
        <v>17056</v>
      </c>
    </row>
    <row r="8635" spans="1:2">
      <c r="A8635" t="s">
        <v>17077</v>
      </c>
    </row>
    <row r="8636" spans="1:2">
      <c r="A8636" t="s">
        <v>18814</v>
      </c>
      <c r="B8636" t="s">
        <v>17665</v>
      </c>
    </row>
    <row r="8637" spans="1:2">
      <c r="A8637" t="s">
        <v>17056</v>
      </c>
      <c r="B8637" t="s">
        <v>17666</v>
      </c>
    </row>
    <row r="8638" spans="1:2">
      <c r="B8638" t="s">
        <v>17064</v>
      </c>
    </row>
    <row r="8639" spans="1:2">
      <c r="A8639" t="s">
        <v>17692</v>
      </c>
      <c r="B8639" t="s">
        <v>17666</v>
      </c>
    </row>
    <row r="8640" spans="1:2">
      <c r="A8640" t="s">
        <v>17074</v>
      </c>
      <c r="B8640" t="s">
        <v>17064</v>
      </c>
    </row>
    <row r="8641" spans="1:2">
      <c r="A8641" t="s">
        <v>17064</v>
      </c>
      <c r="B8641" t="s">
        <v>18807</v>
      </c>
    </row>
    <row r="8642" spans="1:2">
      <c r="A8642" t="s">
        <v>31534</v>
      </c>
      <c r="B8642" t="s">
        <v>17055</v>
      </c>
    </row>
    <row r="8643" spans="1:2">
      <c r="A8643" t="s">
        <v>17055</v>
      </c>
      <c r="B8643" t="s">
        <v>17067</v>
      </c>
    </row>
    <row r="8644" spans="1:2">
      <c r="A8644" t="s">
        <v>17056</v>
      </c>
      <c r="B8644" t="s">
        <v>17068</v>
      </c>
    </row>
    <row r="8645" spans="1:2">
      <c r="B8645" t="s">
        <v>17896</v>
      </c>
    </row>
    <row r="8646" spans="1:2">
      <c r="A8646" t="s">
        <v>17693</v>
      </c>
      <c r="B8646" t="s">
        <v>31553</v>
      </c>
    </row>
    <row r="8647" spans="1:2">
      <c r="A8647" t="s">
        <v>17058</v>
      </c>
      <c r="B8647" t="s">
        <v>17056</v>
      </c>
    </row>
    <row r="8648" spans="1:2">
      <c r="A8648" t="s">
        <v>17055</v>
      </c>
    </row>
    <row r="8649" spans="1:2">
      <c r="A8649" t="s">
        <v>17093</v>
      </c>
      <c r="B8649" t="s">
        <v>17670</v>
      </c>
    </row>
    <row r="8650" spans="1:2">
      <c r="A8650" t="s">
        <v>17069</v>
      </c>
      <c r="B8650" t="s">
        <v>17074</v>
      </c>
    </row>
    <row r="8651" spans="1:2">
      <c r="A8651" t="s">
        <v>17071</v>
      </c>
      <c r="B8651" t="s">
        <v>17064</v>
      </c>
    </row>
    <row r="8652" spans="1:2">
      <c r="A8652" t="s">
        <v>17056</v>
      </c>
      <c r="B8652" t="s">
        <v>18808</v>
      </c>
    </row>
    <row r="8653" spans="1:2">
      <c r="B8653" t="s">
        <v>17055</v>
      </c>
    </row>
    <row r="8654" spans="1:2">
      <c r="A8654" t="s">
        <v>17694</v>
      </c>
      <c r="B8654" t="s">
        <v>17056</v>
      </c>
    </row>
    <row r="8655" spans="1:2">
      <c r="A8655" t="s">
        <v>17073</v>
      </c>
    </row>
    <row r="8656" spans="1:2">
      <c r="A8656" t="s">
        <v>17064</v>
      </c>
      <c r="B8656" t="s">
        <v>31858</v>
      </c>
    </row>
    <row r="8657" spans="1:2">
      <c r="A8657" t="s">
        <v>17074</v>
      </c>
      <c r="B8657" t="s">
        <v>17058</v>
      </c>
    </row>
    <row r="8658" spans="1:2">
      <c r="A8658" t="s">
        <v>17064</v>
      </c>
      <c r="B8658" t="s">
        <v>17058</v>
      </c>
    </row>
    <row r="8659" spans="1:2">
      <c r="A8659" t="s">
        <v>17073</v>
      </c>
      <c r="B8659" t="s">
        <v>17068</v>
      </c>
    </row>
    <row r="8660" spans="1:2">
      <c r="A8660" t="s">
        <v>17055</v>
      </c>
      <c r="B8660" t="s">
        <v>17064</v>
      </c>
    </row>
    <row r="8661" spans="1:2">
      <c r="A8661" t="s">
        <v>17056</v>
      </c>
      <c r="B8661" t="s">
        <v>31464</v>
      </c>
    </row>
    <row r="8662" spans="1:2">
      <c r="B8662" t="s">
        <v>17055</v>
      </c>
    </row>
    <row r="8663" spans="1:2">
      <c r="A8663" t="s">
        <v>17695</v>
      </c>
      <c r="B8663" t="s">
        <v>17059</v>
      </c>
    </row>
    <row r="8664" spans="1:2">
      <c r="A8664" t="s">
        <v>31562</v>
      </c>
      <c r="B8664" t="s">
        <v>17321</v>
      </c>
    </row>
    <row r="8665" spans="1:2">
      <c r="A8665" t="s">
        <v>17055</v>
      </c>
      <c r="B8665" t="s">
        <v>17071</v>
      </c>
    </row>
    <row r="8666" spans="1:2">
      <c r="A8666" t="s">
        <v>17697</v>
      </c>
      <c r="B8666" t="s">
        <v>17056</v>
      </c>
    </row>
    <row r="8667" spans="1:2">
      <c r="A8667" t="s">
        <v>17059</v>
      </c>
    </row>
    <row r="8668" spans="1:2">
      <c r="A8668" t="s">
        <v>17084</v>
      </c>
      <c r="B8668" t="s">
        <v>17673</v>
      </c>
    </row>
    <row r="8669" spans="1:2">
      <c r="A8669" t="s">
        <v>17058</v>
      </c>
      <c r="B8669" t="s">
        <v>17084</v>
      </c>
    </row>
    <row r="8670" spans="1:2">
      <c r="A8670" t="s">
        <v>17056</v>
      </c>
      <c r="B8670" t="s">
        <v>17058</v>
      </c>
    </row>
    <row r="8671" spans="1:2">
      <c r="B8671" t="s">
        <v>17064</v>
      </c>
    </row>
    <row r="8672" spans="1:2">
      <c r="A8672" t="s">
        <v>17699</v>
      </c>
      <c r="B8672" t="s">
        <v>17058</v>
      </c>
    </row>
    <row r="8673" spans="1:2">
      <c r="A8673" t="s">
        <v>17093</v>
      </c>
      <c r="B8673" t="s">
        <v>17064</v>
      </c>
    </row>
    <row r="8674" spans="1:2">
      <c r="A8674" t="s">
        <v>17074</v>
      </c>
      <c r="B8674" t="s">
        <v>17058</v>
      </c>
    </row>
    <row r="8675" spans="1:2">
      <c r="A8675" t="s">
        <v>17068</v>
      </c>
      <c r="B8675" t="s">
        <v>17064</v>
      </c>
    </row>
    <row r="8676" spans="1:2">
      <c r="A8676" t="s">
        <v>17058</v>
      </c>
      <c r="B8676" t="s">
        <v>17058</v>
      </c>
    </row>
    <row r="8677" spans="1:2">
      <c r="A8677" t="s">
        <v>17064</v>
      </c>
      <c r="B8677" t="s">
        <v>17064</v>
      </c>
    </row>
    <row r="8678" spans="1:2">
      <c r="A8678" t="s">
        <v>17058</v>
      </c>
      <c r="B8678" t="s">
        <v>17058</v>
      </c>
    </row>
    <row r="8679" spans="1:2">
      <c r="A8679" t="s">
        <v>17064</v>
      </c>
      <c r="B8679" t="s">
        <v>17064</v>
      </c>
    </row>
    <row r="8680" spans="1:2">
      <c r="A8680" t="s">
        <v>18816</v>
      </c>
      <c r="B8680" t="s">
        <v>17058</v>
      </c>
    </row>
    <row r="8681" spans="1:2">
      <c r="A8681" t="s">
        <v>17055</v>
      </c>
      <c r="B8681" t="s">
        <v>17064</v>
      </c>
    </row>
    <row r="8682" spans="1:2">
      <c r="A8682" t="s">
        <v>17056</v>
      </c>
      <c r="B8682" t="s">
        <v>17058</v>
      </c>
    </row>
    <row r="8683" spans="1:2">
      <c r="B8683" t="s">
        <v>17064</v>
      </c>
    </row>
    <row r="8684" spans="1:2">
      <c r="A8684" t="s">
        <v>17701</v>
      </c>
      <c r="B8684" t="s">
        <v>17058</v>
      </c>
    </row>
    <row r="8685" spans="1:2">
      <c r="A8685" t="s">
        <v>17073</v>
      </c>
      <c r="B8685" t="s">
        <v>17055</v>
      </c>
    </row>
    <row r="8686" spans="1:2">
      <c r="A8686" t="s">
        <v>17064</v>
      </c>
      <c r="B8686" t="s">
        <v>17056</v>
      </c>
    </row>
    <row r="8687" spans="1:2">
      <c r="A8687" t="s">
        <v>17074</v>
      </c>
    </row>
    <row r="8688" spans="1:2">
      <c r="A8688" t="s">
        <v>17064</v>
      </c>
      <c r="B8688" t="s">
        <v>31859</v>
      </c>
    </row>
    <row r="8689" spans="1:2">
      <c r="A8689" t="s">
        <v>17155</v>
      </c>
      <c r="B8689" t="s">
        <v>18810</v>
      </c>
    </row>
    <row r="8690" spans="1:2">
      <c r="A8690" t="s">
        <v>17064</v>
      </c>
      <c r="B8690" t="s">
        <v>17064</v>
      </c>
    </row>
    <row r="8691" spans="1:2">
      <c r="A8691" t="s">
        <v>17073</v>
      </c>
      <c r="B8691" t="s">
        <v>17064</v>
      </c>
    </row>
    <row r="8692" spans="1:2">
      <c r="A8692" t="s">
        <v>17055</v>
      </c>
      <c r="B8692" t="s">
        <v>17064</v>
      </c>
    </row>
    <row r="8693" spans="1:2">
      <c r="A8693" t="s">
        <v>17067</v>
      </c>
      <c r="B8693" t="s">
        <v>17064</v>
      </c>
    </row>
    <row r="8694" spans="1:2">
      <c r="A8694" t="s">
        <v>17068</v>
      </c>
      <c r="B8694" t="s">
        <v>17071</v>
      </c>
    </row>
    <row r="8695" spans="1:2">
      <c r="A8695" t="s">
        <v>17059</v>
      </c>
      <c r="B8695" t="s">
        <v>17064</v>
      </c>
    </row>
    <row r="8696" spans="1:2">
      <c r="A8696" t="s">
        <v>18814</v>
      </c>
      <c r="B8696" t="s">
        <v>17064</v>
      </c>
    </row>
    <row r="8697" spans="1:2">
      <c r="A8697" t="s">
        <v>17056</v>
      </c>
      <c r="B8697" t="s">
        <v>17064</v>
      </c>
    </row>
    <row r="8698" spans="1:2">
      <c r="B8698" t="s">
        <v>17064</v>
      </c>
    </row>
    <row r="8699" spans="1:2">
      <c r="A8699" t="s">
        <v>17705</v>
      </c>
      <c r="B8699" t="s">
        <v>17064</v>
      </c>
    </row>
    <row r="8700" spans="1:2">
      <c r="A8700" t="s">
        <v>17093</v>
      </c>
      <c r="B8700" t="s">
        <v>17055</v>
      </c>
    </row>
    <row r="8701" spans="1:2">
      <c r="A8701" t="s">
        <v>18817</v>
      </c>
      <c r="B8701" t="s">
        <v>17056</v>
      </c>
    </row>
    <row r="8702" spans="1:2">
      <c r="A8702" t="s">
        <v>17068</v>
      </c>
    </row>
    <row r="8703" spans="1:2">
      <c r="A8703" t="s">
        <v>17707</v>
      </c>
      <c r="B8703" t="s">
        <v>17676</v>
      </c>
    </row>
    <row r="8704" spans="1:2">
      <c r="A8704" t="s">
        <v>17064</v>
      </c>
      <c r="B8704" t="s">
        <v>17093</v>
      </c>
    </row>
    <row r="8705" spans="1:2">
      <c r="A8705" t="s">
        <v>17070</v>
      </c>
      <c r="B8705" t="s">
        <v>31554</v>
      </c>
    </row>
    <row r="8706" spans="1:2">
      <c r="A8706" t="s">
        <v>17071</v>
      </c>
      <c r="B8706" t="s">
        <v>17068</v>
      </c>
    </row>
    <row r="8707" spans="1:2">
      <c r="A8707" t="s">
        <v>17055</v>
      </c>
      <c r="B8707" t="s">
        <v>31555</v>
      </c>
    </row>
    <row r="8708" spans="1:2">
      <c r="A8708" t="s">
        <v>17056</v>
      </c>
      <c r="B8708" t="s">
        <v>17055</v>
      </c>
    </row>
    <row r="8709" spans="1:2">
      <c r="B8709" t="s">
        <v>17056</v>
      </c>
    </row>
    <row r="8710" spans="1:2">
      <c r="A8710" t="s">
        <v>17708</v>
      </c>
    </row>
    <row r="8711" spans="1:2">
      <c r="A8711" t="s">
        <v>17073</v>
      </c>
      <c r="B8711" t="s">
        <v>31860</v>
      </c>
    </row>
    <row r="8712" spans="1:2">
      <c r="A8712" t="s">
        <v>17064</v>
      </c>
      <c r="B8712" t="s">
        <v>17058</v>
      </c>
    </row>
    <row r="8713" spans="1:2">
      <c r="A8713" t="s">
        <v>17073</v>
      </c>
      <c r="B8713" t="s">
        <v>17058</v>
      </c>
    </row>
    <row r="8714" spans="1:2">
      <c r="A8714" t="s">
        <v>17064</v>
      </c>
      <c r="B8714" t="s">
        <v>17068</v>
      </c>
    </row>
    <row r="8715" spans="1:2">
      <c r="A8715" t="s">
        <v>17074</v>
      </c>
      <c r="B8715" t="s">
        <v>17064</v>
      </c>
    </row>
    <row r="8716" spans="1:2">
      <c r="A8716" t="s">
        <v>17055</v>
      </c>
      <c r="B8716" t="s">
        <v>31556</v>
      </c>
    </row>
    <row r="8717" spans="1:2">
      <c r="A8717" t="s">
        <v>17059</v>
      </c>
      <c r="B8717" t="s">
        <v>17064</v>
      </c>
    </row>
    <row r="8718" spans="1:2">
      <c r="A8718" t="s">
        <v>17709</v>
      </c>
      <c r="B8718" t="s">
        <v>31557</v>
      </c>
    </row>
    <row r="8719" spans="1:2">
      <c r="A8719" t="s">
        <v>17056</v>
      </c>
      <c r="B8719" t="s">
        <v>17064</v>
      </c>
    </row>
    <row r="8720" spans="1:2">
      <c r="B8720" t="s">
        <v>31558</v>
      </c>
    </row>
    <row r="8721" spans="1:2">
      <c r="A8721" t="s">
        <v>17710</v>
      </c>
      <c r="B8721" t="s">
        <v>17055</v>
      </c>
    </row>
    <row r="8722" spans="1:2">
      <c r="A8722" t="s">
        <v>17073</v>
      </c>
      <c r="B8722" t="s">
        <v>17067</v>
      </c>
    </row>
    <row r="8723" spans="1:2">
      <c r="A8723" t="s">
        <v>17064</v>
      </c>
      <c r="B8723" t="s">
        <v>17068</v>
      </c>
    </row>
    <row r="8724" spans="1:2">
      <c r="A8724" t="s">
        <v>17074</v>
      </c>
      <c r="B8724" t="s">
        <v>17069</v>
      </c>
    </row>
    <row r="8725" spans="1:2">
      <c r="A8725" t="s">
        <v>17055</v>
      </c>
      <c r="B8725" t="s">
        <v>17076</v>
      </c>
    </row>
    <row r="8726" spans="1:2">
      <c r="A8726" t="s">
        <v>17056</v>
      </c>
      <c r="B8726" t="s">
        <v>17056</v>
      </c>
    </row>
    <row r="8728" spans="1:2">
      <c r="A8728" t="s">
        <v>17711</v>
      </c>
      <c r="B8728" t="s">
        <v>17684</v>
      </c>
    </row>
    <row r="8729" spans="1:2">
      <c r="A8729" t="s">
        <v>17074</v>
      </c>
      <c r="B8729" t="s">
        <v>17093</v>
      </c>
    </row>
    <row r="8730" spans="1:2">
      <c r="A8730" t="s">
        <v>17055</v>
      </c>
      <c r="B8730" t="s">
        <v>31559</v>
      </c>
    </row>
    <row r="8731" spans="1:2">
      <c r="A8731" t="s">
        <v>17379</v>
      </c>
      <c r="B8731" t="s">
        <v>17068</v>
      </c>
    </row>
    <row r="8732" spans="1:2">
      <c r="A8732" t="s">
        <v>17712</v>
      </c>
      <c r="B8732" t="s">
        <v>31560</v>
      </c>
    </row>
    <row r="8733" spans="1:2">
      <c r="A8733" t="s">
        <v>17056</v>
      </c>
      <c r="B8733" t="s">
        <v>17064</v>
      </c>
    </row>
    <row r="8734" spans="1:2">
      <c r="B8734" t="s">
        <v>31445</v>
      </c>
    </row>
    <row r="8735" spans="1:2">
      <c r="A8735" t="s">
        <v>17713</v>
      </c>
      <c r="B8735" t="s">
        <v>17064</v>
      </c>
    </row>
    <row r="8736" spans="1:2">
      <c r="A8736" t="s">
        <v>17093</v>
      </c>
      <c r="B8736" t="s">
        <v>31445</v>
      </c>
    </row>
    <row r="8737" spans="1:2">
      <c r="A8737" t="s">
        <v>31563</v>
      </c>
      <c r="B8737" t="s">
        <v>17064</v>
      </c>
    </row>
    <row r="8738" spans="1:2">
      <c r="A8738" t="s">
        <v>17068</v>
      </c>
      <c r="B8738" t="s">
        <v>31560</v>
      </c>
    </row>
    <row r="8739" spans="1:2">
      <c r="A8739" t="s">
        <v>17115</v>
      </c>
      <c r="B8739" t="s">
        <v>17064</v>
      </c>
    </row>
    <row r="8740" spans="1:2">
      <c r="A8740" t="s">
        <v>17064</v>
      </c>
      <c r="B8740" t="s">
        <v>31561</v>
      </c>
    </row>
    <row r="8741" spans="1:2">
      <c r="A8741" t="s">
        <v>17073</v>
      </c>
      <c r="B8741" t="s">
        <v>17055</v>
      </c>
    </row>
    <row r="8742" spans="1:2">
      <c r="A8742" t="s">
        <v>17055</v>
      </c>
      <c r="B8742" t="s">
        <v>17056</v>
      </c>
    </row>
    <row r="8743" spans="1:2">
      <c r="A8743" t="s">
        <v>17069</v>
      </c>
    </row>
    <row r="8744" spans="1:2">
      <c r="A8744" t="s">
        <v>17068</v>
      </c>
      <c r="B8744" t="s">
        <v>17690</v>
      </c>
    </row>
    <row r="8745" spans="1:2">
      <c r="A8745" t="s">
        <v>17059</v>
      </c>
      <c r="B8745" t="s">
        <v>17058</v>
      </c>
    </row>
    <row r="8746" spans="1:2">
      <c r="A8746" t="s">
        <v>17715</v>
      </c>
      <c r="B8746" t="s">
        <v>17064</v>
      </c>
    </row>
    <row r="8747" spans="1:2">
      <c r="A8747" t="s">
        <v>17056</v>
      </c>
      <c r="B8747" t="s">
        <v>17058</v>
      </c>
    </row>
    <row r="8748" spans="1:2">
      <c r="B8748" t="s">
        <v>17064</v>
      </c>
    </row>
    <row r="8749" spans="1:2">
      <c r="A8749" t="s">
        <v>17716</v>
      </c>
      <c r="B8749" t="s">
        <v>17074</v>
      </c>
    </row>
    <row r="8750" spans="1:2">
      <c r="A8750" t="s">
        <v>17073</v>
      </c>
      <c r="B8750" t="s">
        <v>17055</v>
      </c>
    </row>
    <row r="8751" spans="1:2">
      <c r="A8751" t="s">
        <v>17115</v>
      </c>
      <c r="B8751" t="s">
        <v>17067</v>
      </c>
    </row>
    <row r="8752" spans="1:2">
      <c r="A8752" t="s">
        <v>17064</v>
      </c>
      <c r="B8752" t="s">
        <v>17068</v>
      </c>
    </row>
    <row r="8753" spans="1:2">
      <c r="A8753" t="s">
        <v>17073</v>
      </c>
      <c r="B8753" t="s">
        <v>17077</v>
      </c>
    </row>
    <row r="8754" spans="1:2">
      <c r="A8754" t="s">
        <v>17076</v>
      </c>
      <c r="B8754" t="s">
        <v>18814</v>
      </c>
    </row>
    <row r="8755" spans="1:2">
      <c r="A8755" t="s">
        <v>17064</v>
      </c>
      <c r="B8755" t="s">
        <v>17056</v>
      </c>
    </row>
    <row r="8756" spans="1:2">
      <c r="A8756" t="s">
        <v>17115</v>
      </c>
    </row>
    <row r="8757" spans="1:2">
      <c r="A8757" t="s">
        <v>17115</v>
      </c>
      <c r="B8757" t="s">
        <v>17692</v>
      </c>
    </row>
    <row r="8758" spans="1:2">
      <c r="A8758" t="s">
        <v>17055</v>
      </c>
      <c r="B8758" t="s">
        <v>17074</v>
      </c>
    </row>
    <row r="8759" spans="1:2">
      <c r="A8759" t="s">
        <v>17056</v>
      </c>
      <c r="B8759" t="s">
        <v>17064</v>
      </c>
    </row>
    <row r="8760" spans="1:2">
      <c r="B8760" t="s">
        <v>31534</v>
      </c>
    </row>
    <row r="8761" spans="1:2">
      <c r="A8761" t="s">
        <v>17719</v>
      </c>
      <c r="B8761" t="s">
        <v>17055</v>
      </c>
    </row>
    <row r="8762" spans="1:2">
      <c r="A8762" t="s">
        <v>17074</v>
      </c>
      <c r="B8762" t="s">
        <v>17056</v>
      </c>
    </row>
    <row r="8763" spans="1:2">
      <c r="A8763" t="s">
        <v>17064</v>
      </c>
    </row>
    <row r="8764" spans="1:2">
      <c r="A8764" t="s">
        <v>31445</v>
      </c>
      <c r="B8764" t="s">
        <v>17693</v>
      </c>
    </row>
    <row r="8765" spans="1:2">
      <c r="A8765" t="s">
        <v>17055</v>
      </c>
      <c r="B8765" t="s">
        <v>17058</v>
      </c>
    </row>
    <row r="8766" spans="1:2">
      <c r="A8766" t="s">
        <v>17056</v>
      </c>
      <c r="B8766" t="s">
        <v>17055</v>
      </c>
    </row>
    <row r="8767" spans="1:2">
      <c r="B8767" t="s">
        <v>17093</v>
      </c>
    </row>
    <row r="8768" spans="1:2">
      <c r="A8768" t="s">
        <v>17720</v>
      </c>
      <c r="B8768" t="s">
        <v>17069</v>
      </c>
    </row>
    <row r="8769" spans="1:2">
      <c r="A8769" t="s">
        <v>17074</v>
      </c>
      <c r="B8769" t="s">
        <v>17071</v>
      </c>
    </row>
    <row r="8770" spans="1:2">
      <c r="A8770" t="s">
        <v>17064</v>
      </c>
      <c r="B8770" t="s">
        <v>17056</v>
      </c>
    </row>
    <row r="8771" spans="1:2">
      <c r="A8771" t="s">
        <v>17073</v>
      </c>
    </row>
    <row r="8772" spans="1:2">
      <c r="A8772" t="s">
        <v>17055</v>
      </c>
      <c r="B8772" t="s">
        <v>31861</v>
      </c>
    </row>
    <row r="8773" spans="1:2">
      <c r="A8773" t="s">
        <v>17056</v>
      </c>
      <c r="B8773" t="s">
        <v>17058</v>
      </c>
    </row>
    <row r="8774" spans="1:2">
      <c r="B8774" t="s">
        <v>17058</v>
      </c>
    </row>
    <row r="8775" spans="1:2">
      <c r="A8775" t="s">
        <v>17721</v>
      </c>
      <c r="B8775" t="s">
        <v>17068</v>
      </c>
    </row>
    <row r="8776" spans="1:2">
      <c r="A8776" t="s">
        <v>17074</v>
      </c>
      <c r="B8776" t="s">
        <v>17064</v>
      </c>
    </row>
    <row r="8777" spans="1:2">
      <c r="A8777" t="s">
        <v>17064</v>
      </c>
      <c r="B8777" t="s">
        <v>17074</v>
      </c>
    </row>
    <row r="8778" spans="1:2">
      <c r="A8778" t="s">
        <v>17073</v>
      </c>
      <c r="B8778" t="s">
        <v>17064</v>
      </c>
    </row>
    <row r="8779" spans="1:2">
      <c r="A8779" t="s">
        <v>17064</v>
      </c>
      <c r="B8779" t="s">
        <v>17073</v>
      </c>
    </row>
    <row r="8780" spans="1:2">
      <c r="A8780" t="s">
        <v>17073</v>
      </c>
      <c r="B8780" t="s">
        <v>17055</v>
      </c>
    </row>
    <row r="8781" spans="1:2">
      <c r="A8781" t="s">
        <v>17055</v>
      </c>
      <c r="B8781" t="s">
        <v>17056</v>
      </c>
    </row>
    <row r="8782" spans="1:2">
      <c r="A8782" t="s">
        <v>17056</v>
      </c>
    </row>
    <row r="8783" spans="1:2">
      <c r="B8783" t="s">
        <v>31862</v>
      </c>
    </row>
    <row r="8784" spans="1:2">
      <c r="A8784" t="s">
        <v>17722</v>
      </c>
      <c r="B8784" t="s">
        <v>17322</v>
      </c>
    </row>
    <row r="8785" spans="1:2">
      <c r="A8785" t="s">
        <v>17084</v>
      </c>
      <c r="B8785" t="s">
        <v>31863</v>
      </c>
    </row>
    <row r="8786" spans="1:2">
      <c r="A8786" t="s">
        <v>17064</v>
      </c>
      <c r="B8786" t="s">
        <v>18493</v>
      </c>
    </row>
    <row r="8787" spans="1:2">
      <c r="A8787" t="s">
        <v>31564</v>
      </c>
      <c r="B8787" t="s">
        <v>17055</v>
      </c>
    </row>
    <row r="8788" spans="1:2">
      <c r="A8788" t="s">
        <v>17064</v>
      </c>
      <c r="B8788" t="s">
        <v>17697</v>
      </c>
    </row>
    <row r="8789" spans="1:2">
      <c r="A8789" t="s">
        <v>31564</v>
      </c>
      <c r="B8789" t="s">
        <v>17059</v>
      </c>
    </row>
    <row r="8790" spans="1:2">
      <c r="A8790" t="s">
        <v>17064</v>
      </c>
      <c r="B8790" t="s">
        <v>17084</v>
      </c>
    </row>
    <row r="8791" spans="1:2">
      <c r="A8791" t="s">
        <v>31564</v>
      </c>
      <c r="B8791" t="s">
        <v>17058</v>
      </c>
    </row>
    <row r="8792" spans="1:2">
      <c r="A8792" t="s">
        <v>17064</v>
      </c>
      <c r="B8792" t="s">
        <v>17056</v>
      </c>
    </row>
    <row r="8793" spans="1:2">
      <c r="A8793" t="s">
        <v>31565</v>
      </c>
    </row>
    <row r="8794" spans="1:2">
      <c r="A8794" t="s">
        <v>17055</v>
      </c>
      <c r="B8794" t="s">
        <v>17699</v>
      </c>
    </row>
    <row r="8795" spans="1:2">
      <c r="A8795" t="s">
        <v>17056</v>
      </c>
      <c r="B8795" t="s">
        <v>17093</v>
      </c>
    </row>
    <row r="8796" spans="1:2">
      <c r="B8796" t="s">
        <v>17074</v>
      </c>
    </row>
    <row r="8797" spans="1:2">
      <c r="A8797" t="s">
        <v>17727</v>
      </c>
      <c r="B8797" t="s">
        <v>17068</v>
      </c>
    </row>
    <row r="8798" spans="1:2">
      <c r="A8798" t="s">
        <v>17387</v>
      </c>
      <c r="B8798" t="s">
        <v>17058</v>
      </c>
    </row>
    <row r="8799" spans="1:2">
      <c r="A8799" t="s">
        <v>31561</v>
      </c>
      <c r="B8799" t="s">
        <v>17064</v>
      </c>
    </row>
    <row r="8800" spans="1:2">
      <c r="A8800" t="s">
        <v>17068</v>
      </c>
      <c r="B8800" t="s">
        <v>17058</v>
      </c>
    </row>
    <row r="8801" spans="1:2">
      <c r="A8801" t="s">
        <v>17729</v>
      </c>
      <c r="B8801" t="s">
        <v>17064</v>
      </c>
    </row>
    <row r="8802" spans="1:2">
      <c r="A8802" t="s">
        <v>31566</v>
      </c>
      <c r="B8802" t="s">
        <v>18816</v>
      </c>
    </row>
    <row r="8803" spans="1:2">
      <c r="A8803" t="s">
        <v>17068</v>
      </c>
      <c r="B8803" t="s">
        <v>17055</v>
      </c>
    </row>
    <row r="8804" spans="1:2">
      <c r="A8804" t="s">
        <v>31567</v>
      </c>
      <c r="B8804" t="s">
        <v>17056</v>
      </c>
    </row>
    <row r="8805" spans="1:2">
      <c r="A8805" t="s">
        <v>17055</v>
      </c>
    </row>
    <row r="8806" spans="1:2">
      <c r="A8806" t="s">
        <v>17056</v>
      </c>
      <c r="B8806" t="s">
        <v>31864</v>
      </c>
    </row>
    <row r="8807" spans="1:2">
      <c r="B8807" t="s">
        <v>17058</v>
      </c>
    </row>
    <row r="8808" spans="1:2">
      <c r="A8808" t="s">
        <v>17732</v>
      </c>
      <c r="B8808" t="s">
        <v>17058</v>
      </c>
    </row>
    <row r="8809" spans="1:2">
      <c r="A8809" t="s">
        <v>17073</v>
      </c>
      <c r="B8809" t="s">
        <v>17068</v>
      </c>
    </row>
    <row r="8810" spans="1:2">
      <c r="A8810" t="s">
        <v>17064</v>
      </c>
      <c r="B8810" t="s">
        <v>17064</v>
      </c>
    </row>
    <row r="8811" spans="1:2">
      <c r="A8811" t="s">
        <v>17074</v>
      </c>
      <c r="B8811" t="s">
        <v>17074</v>
      </c>
    </row>
    <row r="8812" spans="1:2">
      <c r="A8812" t="s">
        <v>17055</v>
      </c>
      <c r="B8812" t="s">
        <v>17064</v>
      </c>
    </row>
    <row r="8813" spans="1:2">
      <c r="A8813" t="s">
        <v>17056</v>
      </c>
      <c r="B8813" t="s">
        <v>17155</v>
      </c>
    </row>
    <row r="8814" spans="1:2">
      <c r="B8814" t="s">
        <v>17064</v>
      </c>
    </row>
    <row r="8815" spans="1:2">
      <c r="A8815" t="s">
        <v>17733</v>
      </c>
      <c r="B8815" t="s">
        <v>17073</v>
      </c>
    </row>
    <row r="8816" spans="1:2">
      <c r="A8816" t="s">
        <v>17734</v>
      </c>
      <c r="B8816" t="s">
        <v>17055</v>
      </c>
    </row>
    <row r="8817" spans="1:2">
      <c r="A8817" t="s">
        <v>17729</v>
      </c>
      <c r="B8817" t="s">
        <v>17067</v>
      </c>
    </row>
    <row r="8818" spans="1:2">
      <c r="A8818" t="s">
        <v>18821</v>
      </c>
      <c r="B8818" t="s">
        <v>17068</v>
      </c>
    </row>
    <row r="8819" spans="1:2">
      <c r="A8819" t="s">
        <v>17539</v>
      </c>
      <c r="B8819" t="s">
        <v>17059</v>
      </c>
    </row>
    <row r="8820" spans="1:2">
      <c r="A8820" t="s">
        <v>17068</v>
      </c>
      <c r="B8820" t="s">
        <v>18814</v>
      </c>
    </row>
    <row r="8821" spans="1:2">
      <c r="A8821" t="s">
        <v>31568</v>
      </c>
      <c r="B8821" t="s">
        <v>17056</v>
      </c>
    </row>
    <row r="8822" spans="1:2">
      <c r="A8822" t="s">
        <v>17064</v>
      </c>
    </row>
    <row r="8823" spans="1:2">
      <c r="A8823" t="s">
        <v>31569</v>
      </c>
      <c r="B8823" t="s">
        <v>31865</v>
      </c>
    </row>
    <row r="8824" spans="1:2">
      <c r="A8824" t="s">
        <v>17064</v>
      </c>
      <c r="B8824" t="s">
        <v>18248</v>
      </c>
    </row>
    <row r="8825" spans="1:2">
      <c r="A8825" t="s">
        <v>17073</v>
      </c>
      <c r="B8825" t="s">
        <v>31783</v>
      </c>
    </row>
    <row r="8826" spans="1:2">
      <c r="A8826" t="s">
        <v>17538</v>
      </c>
      <c r="B8826" t="s">
        <v>31783</v>
      </c>
    </row>
    <row r="8827" spans="1:2">
      <c r="A8827" t="s">
        <v>17055</v>
      </c>
      <c r="B8827" t="s">
        <v>18817</v>
      </c>
    </row>
    <row r="8828" spans="1:2">
      <c r="A8828" t="s">
        <v>17067</v>
      </c>
      <c r="B8828" t="s">
        <v>17068</v>
      </c>
    </row>
    <row r="8829" spans="1:2">
      <c r="A8829" t="s">
        <v>17068</v>
      </c>
      <c r="B8829" t="s">
        <v>17707</v>
      </c>
    </row>
    <row r="8830" spans="1:2">
      <c r="A8830" t="s">
        <v>17069</v>
      </c>
      <c r="B8830" t="s">
        <v>17064</v>
      </c>
    </row>
    <row r="8831" spans="1:2">
      <c r="A8831" t="s">
        <v>31570</v>
      </c>
      <c r="B8831" t="s">
        <v>17070</v>
      </c>
    </row>
    <row r="8832" spans="1:2">
      <c r="A8832" t="s">
        <v>17056</v>
      </c>
      <c r="B8832" t="s">
        <v>17071</v>
      </c>
    </row>
    <row r="8833" spans="1:2">
      <c r="B8833" t="s">
        <v>17055</v>
      </c>
    </row>
    <row r="8834" spans="1:2">
      <c r="A8834" t="s">
        <v>17738</v>
      </c>
      <c r="B8834" t="s">
        <v>17056</v>
      </c>
    </row>
    <row r="8835" spans="1:2">
      <c r="A8835" t="s">
        <v>17071</v>
      </c>
    </row>
    <row r="8836" spans="1:2">
      <c r="A8836" t="s">
        <v>17055</v>
      </c>
      <c r="B8836" t="s">
        <v>17708</v>
      </c>
    </row>
    <row r="8837" spans="1:2">
      <c r="A8837" t="s">
        <v>17069</v>
      </c>
      <c r="B8837" t="s">
        <v>17073</v>
      </c>
    </row>
    <row r="8838" spans="1:2">
      <c r="A8838" t="s">
        <v>17058</v>
      </c>
      <c r="B8838" t="s">
        <v>17064</v>
      </c>
    </row>
    <row r="8839" spans="1:2">
      <c r="A8839" t="s">
        <v>17056</v>
      </c>
      <c r="B8839" t="s">
        <v>17073</v>
      </c>
    </row>
    <row r="8840" spans="1:2">
      <c r="B8840" t="s">
        <v>17064</v>
      </c>
    </row>
    <row r="8841" spans="1:2">
      <c r="A8841" t="s">
        <v>17739</v>
      </c>
      <c r="B8841" t="s">
        <v>17074</v>
      </c>
    </row>
    <row r="8842" spans="1:2">
      <c r="A8842" t="s">
        <v>18824</v>
      </c>
      <c r="B8842" t="s">
        <v>17055</v>
      </c>
    </row>
    <row r="8843" spans="1:2">
      <c r="A8843" t="s">
        <v>17064</v>
      </c>
      <c r="B8843" t="s">
        <v>17059</v>
      </c>
    </row>
    <row r="8844" spans="1:2">
      <c r="A8844" t="s">
        <v>18825</v>
      </c>
      <c r="B8844" t="s">
        <v>17709</v>
      </c>
    </row>
    <row r="8845" spans="1:2">
      <c r="A8845" t="s">
        <v>17064</v>
      </c>
      <c r="B8845" t="s">
        <v>17056</v>
      </c>
    </row>
    <row r="8846" spans="1:2">
      <c r="A8846" t="s">
        <v>17623</v>
      </c>
    </row>
    <row r="8847" spans="1:2">
      <c r="A8847" t="s">
        <v>17055</v>
      </c>
      <c r="B8847" t="s">
        <v>17710</v>
      </c>
    </row>
    <row r="8848" spans="1:2">
      <c r="A8848" t="s">
        <v>17067</v>
      </c>
      <c r="B8848" t="s">
        <v>17073</v>
      </c>
    </row>
    <row r="8849" spans="1:2">
      <c r="A8849" t="s">
        <v>17068</v>
      </c>
      <c r="B8849" t="s">
        <v>17064</v>
      </c>
    </row>
    <row r="8850" spans="1:2">
      <c r="A8850" t="s">
        <v>17077</v>
      </c>
      <c r="B8850" t="s">
        <v>17074</v>
      </c>
    </row>
    <row r="8851" spans="1:2">
      <c r="A8851" t="s">
        <v>18826</v>
      </c>
      <c r="B8851" t="s">
        <v>17055</v>
      </c>
    </row>
    <row r="8852" spans="1:2">
      <c r="A8852" t="s">
        <v>17056</v>
      </c>
      <c r="B8852" t="s">
        <v>17056</v>
      </c>
    </row>
    <row r="8854" spans="1:2">
      <c r="A8854" t="s">
        <v>17744</v>
      </c>
      <c r="B8854" t="s">
        <v>31866</v>
      </c>
    </row>
    <row r="8855" spans="1:2">
      <c r="A8855" t="s">
        <v>18827</v>
      </c>
      <c r="B8855" t="s">
        <v>17058</v>
      </c>
    </row>
    <row r="8856" spans="1:2">
      <c r="A8856" t="s">
        <v>17064</v>
      </c>
      <c r="B8856" t="s">
        <v>17058</v>
      </c>
    </row>
    <row r="8857" spans="1:2">
      <c r="A8857" t="s">
        <v>17071</v>
      </c>
      <c r="B8857" t="s">
        <v>17084</v>
      </c>
    </row>
    <row r="8858" spans="1:2">
      <c r="A8858" t="s">
        <v>17064</v>
      </c>
      <c r="B8858" t="s">
        <v>17055</v>
      </c>
    </row>
    <row r="8859" spans="1:2">
      <c r="A8859" t="s">
        <v>17071</v>
      </c>
      <c r="B8859" t="s">
        <v>17379</v>
      </c>
    </row>
    <row r="8860" spans="1:2">
      <c r="A8860" t="s">
        <v>17064</v>
      </c>
      <c r="B8860" t="s">
        <v>17712</v>
      </c>
    </row>
    <row r="8861" spans="1:2">
      <c r="A8861" t="s">
        <v>18828</v>
      </c>
      <c r="B8861" t="s">
        <v>17056</v>
      </c>
    </row>
    <row r="8862" spans="1:2">
      <c r="A8862" t="s">
        <v>17055</v>
      </c>
    </row>
    <row r="8863" spans="1:2">
      <c r="A8863" t="s">
        <v>17067</v>
      </c>
      <c r="B8863" t="s">
        <v>31867</v>
      </c>
    </row>
    <row r="8864" spans="1:2">
      <c r="A8864" t="s">
        <v>17068</v>
      </c>
      <c r="B8864" t="s">
        <v>18248</v>
      </c>
    </row>
    <row r="8865" spans="1:2">
      <c r="A8865" t="s">
        <v>17069</v>
      </c>
      <c r="B8865" t="s">
        <v>31783</v>
      </c>
    </row>
    <row r="8866" spans="1:2">
      <c r="A8866" t="s">
        <v>17068</v>
      </c>
      <c r="B8866" t="s">
        <v>31783</v>
      </c>
    </row>
    <row r="8867" spans="1:2">
      <c r="A8867" t="s">
        <v>17059</v>
      </c>
      <c r="B8867" t="s">
        <v>31563</v>
      </c>
    </row>
    <row r="8868" spans="1:2">
      <c r="A8868" t="s">
        <v>17747</v>
      </c>
      <c r="B8868" t="s">
        <v>17068</v>
      </c>
    </row>
    <row r="8869" spans="1:2">
      <c r="A8869" t="s">
        <v>17747</v>
      </c>
      <c r="B8869" t="s">
        <v>17115</v>
      </c>
    </row>
    <row r="8870" spans="1:2">
      <c r="A8870" t="s">
        <v>17747</v>
      </c>
      <c r="B8870" t="s">
        <v>17064</v>
      </c>
    </row>
    <row r="8871" spans="1:2">
      <c r="A8871" t="s">
        <v>17747</v>
      </c>
      <c r="B8871" t="s">
        <v>17073</v>
      </c>
    </row>
    <row r="8872" spans="1:2">
      <c r="A8872" t="s">
        <v>17056</v>
      </c>
      <c r="B8872" t="s">
        <v>17055</v>
      </c>
    </row>
    <row r="8873" spans="1:2">
      <c r="B8873" t="s">
        <v>17069</v>
      </c>
    </row>
    <row r="8874" spans="1:2">
      <c r="A8874" t="s">
        <v>17748</v>
      </c>
      <c r="B8874" t="s">
        <v>17068</v>
      </c>
    </row>
    <row r="8875" spans="1:2">
      <c r="A8875" t="s">
        <v>31571</v>
      </c>
      <c r="B8875" t="s">
        <v>17059</v>
      </c>
    </row>
    <row r="8876" spans="1:2">
      <c r="A8876" t="s">
        <v>17055</v>
      </c>
      <c r="B8876" t="s">
        <v>17715</v>
      </c>
    </row>
    <row r="8877" spans="1:2">
      <c r="A8877" t="s">
        <v>17056</v>
      </c>
      <c r="B8877" t="s">
        <v>17056</v>
      </c>
    </row>
    <row r="8879" spans="1:2">
      <c r="A8879" t="s">
        <v>17750</v>
      </c>
      <c r="B8879" t="s">
        <v>17716</v>
      </c>
    </row>
    <row r="8880" spans="1:2">
      <c r="A8880" t="s">
        <v>17071</v>
      </c>
      <c r="B8880" t="s">
        <v>17073</v>
      </c>
    </row>
    <row r="8881" spans="1:2">
      <c r="A8881" t="s">
        <v>17064</v>
      </c>
      <c r="B8881" t="s">
        <v>17115</v>
      </c>
    </row>
    <row r="8882" spans="1:2">
      <c r="A8882" t="s">
        <v>17071</v>
      </c>
      <c r="B8882" t="s">
        <v>17064</v>
      </c>
    </row>
    <row r="8883" spans="1:2">
      <c r="A8883" t="s">
        <v>17064</v>
      </c>
      <c r="B8883" t="s">
        <v>17073</v>
      </c>
    </row>
    <row r="8884" spans="1:2">
      <c r="A8884" t="s">
        <v>17071</v>
      </c>
      <c r="B8884" t="s">
        <v>17076</v>
      </c>
    </row>
    <row r="8885" spans="1:2">
      <c r="A8885" t="s">
        <v>17064</v>
      </c>
      <c r="B8885" t="s">
        <v>17064</v>
      </c>
    </row>
    <row r="8886" spans="1:2">
      <c r="A8886" t="s">
        <v>31572</v>
      </c>
      <c r="B8886" t="s">
        <v>17115</v>
      </c>
    </row>
    <row r="8887" spans="1:2">
      <c r="A8887" t="s">
        <v>17055</v>
      </c>
      <c r="B8887" t="s">
        <v>17115</v>
      </c>
    </row>
    <row r="8888" spans="1:2">
      <c r="A8888" t="s">
        <v>17056</v>
      </c>
      <c r="B8888" t="s">
        <v>17055</v>
      </c>
    </row>
    <row r="8889" spans="1:2">
      <c r="B8889" t="s">
        <v>17056</v>
      </c>
    </row>
    <row r="8890" spans="1:2">
      <c r="A8890" t="s">
        <v>17755</v>
      </c>
    </row>
    <row r="8891" spans="1:2">
      <c r="A8891" t="s">
        <v>17756</v>
      </c>
      <c r="B8891" t="s">
        <v>31868</v>
      </c>
    </row>
    <row r="8892" spans="1:2">
      <c r="A8892" t="s">
        <v>17766</v>
      </c>
      <c r="B8892" t="s">
        <v>17074</v>
      </c>
    </row>
    <row r="8893" spans="1:2">
      <c r="A8893" t="s">
        <v>17084</v>
      </c>
      <c r="B8893" t="s">
        <v>17064</v>
      </c>
    </row>
    <row r="8894" spans="1:2">
      <c r="A8894" t="s">
        <v>17759</v>
      </c>
      <c r="B8894" t="s">
        <v>31445</v>
      </c>
    </row>
    <row r="8895" spans="1:2">
      <c r="A8895" t="s">
        <v>17760</v>
      </c>
      <c r="B8895" t="s">
        <v>17055</v>
      </c>
    </row>
    <row r="8896" spans="1:2">
      <c r="A8896" t="s">
        <v>17761</v>
      </c>
      <c r="B8896" t="s">
        <v>17093</v>
      </c>
    </row>
    <row r="8897" spans="1:2">
      <c r="A8897" t="s">
        <v>17762</v>
      </c>
      <c r="B8897" t="s">
        <v>31506</v>
      </c>
    </row>
    <row r="8898" spans="1:2">
      <c r="A8898" t="s">
        <v>17068</v>
      </c>
      <c r="B8898" t="s">
        <v>17068</v>
      </c>
    </row>
    <row r="8899" spans="1:2">
      <c r="A8899" t="s">
        <v>17756</v>
      </c>
      <c r="B8899" t="s">
        <v>17073</v>
      </c>
    </row>
    <row r="8900" spans="1:2">
      <c r="A8900" t="s">
        <v>17763</v>
      </c>
      <c r="B8900" t="s">
        <v>17064</v>
      </c>
    </row>
    <row r="8901" spans="1:2">
      <c r="A8901" t="s">
        <v>17058</v>
      </c>
      <c r="B8901" t="s">
        <v>17074</v>
      </c>
    </row>
    <row r="8902" spans="1:2">
      <c r="A8902" t="s">
        <v>17764</v>
      </c>
      <c r="B8902" t="s">
        <v>17056</v>
      </c>
    </row>
    <row r="8903" spans="1:2">
      <c r="A8903" t="s">
        <v>17068</v>
      </c>
    </row>
    <row r="8904" spans="1:2">
      <c r="A8904" t="s">
        <v>17765</v>
      </c>
      <c r="B8904" t="s">
        <v>17720</v>
      </c>
    </row>
    <row r="8905" spans="1:2">
      <c r="A8905" t="s">
        <v>17766</v>
      </c>
      <c r="B8905" t="s">
        <v>17074</v>
      </c>
    </row>
    <row r="8906" spans="1:2">
      <c r="A8906" t="s">
        <v>17084</v>
      </c>
      <c r="B8906" t="s">
        <v>17064</v>
      </c>
    </row>
    <row r="8907" spans="1:2">
      <c r="A8907" t="s">
        <v>17759</v>
      </c>
      <c r="B8907" t="s">
        <v>17073</v>
      </c>
    </row>
    <row r="8908" spans="1:2">
      <c r="A8908" t="s">
        <v>17767</v>
      </c>
      <c r="B8908" t="s">
        <v>17055</v>
      </c>
    </row>
    <row r="8909" spans="1:2">
      <c r="A8909" t="s">
        <v>17768</v>
      </c>
      <c r="B8909" t="s">
        <v>17056</v>
      </c>
    </row>
    <row r="8910" spans="1:2">
      <c r="A8910" t="s">
        <v>17769</v>
      </c>
    </row>
    <row r="8911" spans="1:2">
      <c r="A8911" t="s">
        <v>17068</v>
      </c>
      <c r="B8911" t="s">
        <v>17721</v>
      </c>
    </row>
    <row r="8912" spans="1:2">
      <c r="A8912" t="s">
        <v>17765</v>
      </c>
      <c r="B8912" t="s">
        <v>17074</v>
      </c>
    </row>
    <row r="8913" spans="1:2">
      <c r="A8913" t="s">
        <v>17770</v>
      </c>
      <c r="B8913" t="s">
        <v>17064</v>
      </c>
    </row>
    <row r="8914" spans="1:2">
      <c r="A8914" t="s">
        <v>17058</v>
      </c>
      <c r="B8914" t="s">
        <v>17073</v>
      </c>
    </row>
    <row r="8915" spans="1:2">
      <c r="A8915" t="s">
        <v>17764</v>
      </c>
      <c r="B8915" t="s">
        <v>17064</v>
      </c>
    </row>
    <row r="8916" spans="1:2">
      <c r="A8916" t="s">
        <v>17068</v>
      </c>
      <c r="B8916" t="s">
        <v>17073</v>
      </c>
    </row>
    <row r="8917" spans="1:2">
      <c r="A8917" t="s">
        <v>17771</v>
      </c>
      <c r="B8917" t="s">
        <v>17055</v>
      </c>
    </row>
    <row r="8918" spans="1:2">
      <c r="A8918" t="s">
        <v>17766</v>
      </c>
      <c r="B8918" t="s">
        <v>17056</v>
      </c>
    </row>
    <row r="8919" spans="1:2">
      <c r="A8919" t="s">
        <v>17084</v>
      </c>
    </row>
    <row r="8920" spans="1:2">
      <c r="A8920" t="s">
        <v>17759</v>
      </c>
      <c r="B8920" t="s">
        <v>31869</v>
      </c>
    </row>
    <row r="8921" spans="1:2">
      <c r="A8921" t="s">
        <v>17772</v>
      </c>
      <c r="B8921" t="s">
        <v>17064</v>
      </c>
    </row>
    <row r="8922" spans="1:2">
      <c r="A8922" t="s">
        <v>17773</v>
      </c>
      <c r="B8922" t="s">
        <v>31564</v>
      </c>
    </row>
    <row r="8923" spans="1:2">
      <c r="A8923" t="s">
        <v>17774</v>
      </c>
      <c r="B8923" t="s">
        <v>17064</v>
      </c>
    </row>
    <row r="8924" spans="1:2">
      <c r="A8924" t="s">
        <v>17068</v>
      </c>
      <c r="B8924" t="s">
        <v>31564</v>
      </c>
    </row>
    <row r="8925" spans="1:2">
      <c r="A8925" t="s">
        <v>17771</v>
      </c>
      <c r="B8925" t="s">
        <v>17064</v>
      </c>
    </row>
    <row r="8926" spans="1:2">
      <c r="A8926" t="s">
        <v>17775</v>
      </c>
      <c r="B8926" t="s">
        <v>31564</v>
      </c>
    </row>
    <row r="8927" spans="1:2">
      <c r="A8927" t="s">
        <v>17058</v>
      </c>
      <c r="B8927" t="s">
        <v>17064</v>
      </c>
    </row>
    <row r="8928" spans="1:2">
      <c r="A8928" t="s">
        <v>17764</v>
      </c>
      <c r="B8928" t="s">
        <v>31565</v>
      </c>
    </row>
    <row r="8929" spans="1:2">
      <c r="A8929" t="s">
        <v>17068</v>
      </c>
      <c r="B8929" t="s">
        <v>17055</v>
      </c>
    </row>
    <row r="8930" spans="1:2">
      <c r="A8930" t="s">
        <v>17055</v>
      </c>
      <c r="B8930" t="s">
        <v>17056</v>
      </c>
    </row>
    <row r="8931" spans="1:2">
      <c r="A8931" t="s">
        <v>17067</v>
      </c>
    </row>
    <row r="8932" spans="1:2">
      <c r="A8932" t="s">
        <v>17776</v>
      </c>
      <c r="B8932" t="s">
        <v>31870</v>
      </c>
    </row>
    <row r="8933" spans="1:2">
      <c r="A8933" t="s">
        <v>17068</v>
      </c>
      <c r="B8933" t="s">
        <v>31802</v>
      </c>
    </row>
    <row r="8934" spans="1:2">
      <c r="A8934" t="s">
        <v>17756</v>
      </c>
      <c r="B8934" t="s">
        <v>31811</v>
      </c>
    </row>
    <row r="8935" spans="1:2">
      <c r="A8935" t="s">
        <v>17069</v>
      </c>
      <c r="B8935" t="s">
        <v>17662</v>
      </c>
    </row>
    <row r="8936" spans="1:2">
      <c r="A8936" t="s">
        <v>17169</v>
      </c>
      <c r="B8936" t="s">
        <v>31561</v>
      </c>
    </row>
    <row r="8937" spans="1:2">
      <c r="A8937" t="s">
        <v>17777</v>
      </c>
      <c r="B8937" t="s">
        <v>17068</v>
      </c>
    </row>
    <row r="8938" spans="1:2">
      <c r="A8938" t="s">
        <v>17166</v>
      </c>
      <c r="B8938" t="s">
        <v>17729</v>
      </c>
    </row>
    <row r="8939" spans="1:2">
      <c r="A8939" t="s">
        <v>17167</v>
      </c>
      <c r="B8939" t="s">
        <v>31566</v>
      </c>
    </row>
    <row r="8940" spans="1:2">
      <c r="A8940" t="s">
        <v>17778</v>
      </c>
      <c r="B8940" t="s">
        <v>17068</v>
      </c>
    </row>
    <row r="8941" spans="1:2">
      <c r="A8941" t="s">
        <v>17779</v>
      </c>
      <c r="B8941" t="s">
        <v>31567</v>
      </c>
    </row>
    <row r="8942" spans="1:2">
      <c r="A8942" t="s">
        <v>17068</v>
      </c>
      <c r="B8942" t="s">
        <v>17055</v>
      </c>
    </row>
    <row r="8943" spans="1:2">
      <c r="A8943" t="s">
        <v>17765</v>
      </c>
      <c r="B8943" t="s">
        <v>17056</v>
      </c>
    </row>
    <row r="8944" spans="1:2">
      <c r="A8944" t="s">
        <v>17069</v>
      </c>
    </row>
    <row r="8945" spans="1:2">
      <c r="A8945" t="s">
        <v>17780</v>
      </c>
      <c r="B8945" t="s">
        <v>17732</v>
      </c>
    </row>
    <row r="8946" spans="1:2">
      <c r="A8946" t="s">
        <v>17777</v>
      </c>
      <c r="B8946" t="s">
        <v>17073</v>
      </c>
    </row>
    <row r="8947" spans="1:2">
      <c r="A8947" t="s">
        <v>17781</v>
      </c>
      <c r="B8947" t="s">
        <v>17064</v>
      </c>
    </row>
    <row r="8948" spans="1:2">
      <c r="A8948" t="s">
        <v>17782</v>
      </c>
      <c r="B8948" t="s">
        <v>17074</v>
      </c>
    </row>
    <row r="8949" spans="1:2">
      <c r="A8949" t="s">
        <v>17783</v>
      </c>
      <c r="B8949" t="s">
        <v>17055</v>
      </c>
    </row>
    <row r="8950" spans="1:2">
      <c r="A8950" t="s">
        <v>17779</v>
      </c>
      <c r="B8950" t="s">
        <v>17056</v>
      </c>
    </row>
    <row r="8951" spans="1:2">
      <c r="A8951" t="s">
        <v>17068</v>
      </c>
    </row>
    <row r="8952" spans="1:2">
      <c r="A8952" t="s">
        <v>17771</v>
      </c>
      <c r="B8952" t="s">
        <v>31871</v>
      </c>
    </row>
    <row r="8953" spans="1:2">
      <c r="A8953" t="s">
        <v>17069</v>
      </c>
      <c r="B8953" t="s">
        <v>17384</v>
      </c>
    </row>
    <row r="8954" spans="1:2">
      <c r="A8954" t="s">
        <v>17784</v>
      </c>
      <c r="B8954" t="s">
        <v>17927</v>
      </c>
    </row>
    <row r="8955" spans="1:2">
      <c r="A8955" t="s">
        <v>17777</v>
      </c>
      <c r="B8955" t="s">
        <v>31768</v>
      </c>
    </row>
    <row r="8956" spans="1:2">
      <c r="A8956" t="s">
        <v>18337</v>
      </c>
      <c r="B8956" t="s">
        <v>17729</v>
      </c>
    </row>
    <row r="8957" spans="1:2">
      <c r="A8957" t="s">
        <v>17786</v>
      </c>
      <c r="B8957" t="s">
        <v>18821</v>
      </c>
    </row>
    <row r="8958" spans="1:2">
      <c r="A8958" t="s">
        <v>17787</v>
      </c>
      <c r="B8958" t="s">
        <v>17539</v>
      </c>
    </row>
    <row r="8959" spans="1:2">
      <c r="A8959" t="s">
        <v>17779</v>
      </c>
      <c r="B8959" t="s">
        <v>17068</v>
      </c>
    </row>
    <row r="8960" spans="1:2">
      <c r="A8960" t="s">
        <v>17068</v>
      </c>
      <c r="B8960" t="s">
        <v>31568</v>
      </c>
    </row>
    <row r="8961" spans="1:2">
      <c r="A8961" t="s">
        <v>17077</v>
      </c>
      <c r="B8961" t="s">
        <v>17064</v>
      </c>
    </row>
    <row r="8962" spans="1:2">
      <c r="A8962" t="s">
        <v>17239</v>
      </c>
      <c r="B8962" t="s">
        <v>31569</v>
      </c>
    </row>
    <row r="8963" spans="1:2">
      <c r="A8963" t="s">
        <v>31494</v>
      </c>
      <c r="B8963" t="s">
        <v>17064</v>
      </c>
    </row>
    <row r="8964" spans="1:2">
      <c r="A8964" t="s">
        <v>17056</v>
      </c>
      <c r="B8964" t="s">
        <v>17073</v>
      </c>
    </row>
    <row r="8965" spans="1:2">
      <c r="B8965" t="s">
        <v>17538</v>
      </c>
    </row>
    <row r="8966" spans="1:2">
      <c r="A8966" t="s">
        <v>17789</v>
      </c>
      <c r="B8966" t="s">
        <v>17055</v>
      </c>
    </row>
    <row r="8967" spans="1:2">
      <c r="A8967" t="s">
        <v>17790</v>
      </c>
      <c r="B8967" t="s">
        <v>17067</v>
      </c>
    </row>
    <row r="8968" spans="1:2">
      <c r="A8968" t="s">
        <v>17791</v>
      </c>
      <c r="B8968" t="s">
        <v>17068</v>
      </c>
    </row>
    <row r="8969" spans="1:2">
      <c r="A8969" t="s">
        <v>17792</v>
      </c>
      <c r="B8969" t="s">
        <v>17069</v>
      </c>
    </row>
    <row r="8970" spans="1:2">
      <c r="A8970" t="s">
        <v>17068</v>
      </c>
      <c r="B8970" t="s">
        <v>31570</v>
      </c>
    </row>
    <row r="8971" spans="1:2">
      <c r="A8971" t="s">
        <v>17793</v>
      </c>
      <c r="B8971" t="s">
        <v>17056</v>
      </c>
    </row>
    <row r="8972" spans="1:2">
      <c r="A8972" t="s">
        <v>17794</v>
      </c>
    </row>
    <row r="8973" spans="1:2">
      <c r="A8973" t="s">
        <v>17795</v>
      </c>
      <c r="B8973" t="s">
        <v>31872</v>
      </c>
    </row>
    <row r="8974" spans="1:2">
      <c r="A8974" t="s">
        <v>17796</v>
      </c>
      <c r="B8974" t="s">
        <v>17084</v>
      </c>
    </row>
    <row r="8975" spans="1:2">
      <c r="A8975" t="s">
        <v>17262</v>
      </c>
      <c r="B8975" t="s">
        <v>17068</v>
      </c>
    </row>
    <row r="8976" spans="1:2">
      <c r="A8976" t="s">
        <v>17068</v>
      </c>
      <c r="B8976" t="s">
        <v>17068</v>
      </c>
    </row>
    <row r="8977" spans="1:2">
      <c r="A8977" t="s">
        <v>17793</v>
      </c>
      <c r="B8977" t="s">
        <v>17055</v>
      </c>
    </row>
    <row r="8978" spans="1:2">
      <c r="A8978" t="s">
        <v>17798</v>
      </c>
      <c r="B8978" t="s">
        <v>17069</v>
      </c>
    </row>
    <row r="8979" spans="1:2">
      <c r="A8979" t="s">
        <v>17795</v>
      </c>
      <c r="B8979" t="s">
        <v>17058</v>
      </c>
    </row>
    <row r="8980" spans="1:2">
      <c r="A8980" t="s">
        <v>17799</v>
      </c>
      <c r="B8980" t="s">
        <v>17056</v>
      </c>
    </row>
    <row r="8981" spans="1:2">
      <c r="A8981" t="s">
        <v>17262</v>
      </c>
    </row>
    <row r="8982" spans="1:2">
      <c r="A8982" t="s">
        <v>17055</v>
      </c>
      <c r="B8982" t="s">
        <v>31873</v>
      </c>
    </row>
    <row r="8983" spans="1:2">
      <c r="A8983" t="s">
        <v>17067</v>
      </c>
      <c r="B8983" t="s">
        <v>17058</v>
      </c>
    </row>
    <row r="8984" spans="1:2">
      <c r="A8984" t="s">
        <v>17177</v>
      </c>
      <c r="B8984" t="s">
        <v>18747</v>
      </c>
    </row>
    <row r="8985" spans="1:2">
      <c r="A8985" t="s">
        <v>17068</v>
      </c>
      <c r="B8985" t="s">
        <v>18747</v>
      </c>
    </row>
    <row r="8986" spans="1:2">
      <c r="A8986" t="s">
        <v>17059</v>
      </c>
      <c r="B8986" t="s">
        <v>17064</v>
      </c>
    </row>
    <row r="8987" spans="1:2">
      <c r="A8987" t="s">
        <v>17321</v>
      </c>
      <c r="B8987" t="s">
        <v>18825</v>
      </c>
    </row>
    <row r="8988" spans="1:2">
      <c r="A8988" t="s">
        <v>31537</v>
      </c>
      <c r="B8988" t="s">
        <v>17064</v>
      </c>
    </row>
    <row r="8989" spans="1:2">
      <c r="A8989" t="s">
        <v>17068</v>
      </c>
      <c r="B8989" t="s">
        <v>17623</v>
      </c>
    </row>
    <row r="8990" spans="1:2">
      <c r="A8990" t="s">
        <v>17056</v>
      </c>
      <c r="B8990" t="s">
        <v>17055</v>
      </c>
    </row>
    <row r="8991" spans="1:2">
      <c r="B8991" t="s">
        <v>17067</v>
      </c>
    </row>
    <row r="8992" spans="1:2">
      <c r="A8992" t="s">
        <v>17800</v>
      </c>
      <c r="B8992" t="s">
        <v>17068</v>
      </c>
    </row>
    <row r="8993" spans="1:2">
      <c r="A8993" t="s">
        <v>17801</v>
      </c>
      <c r="B8993" t="s">
        <v>17077</v>
      </c>
    </row>
    <row r="8994" spans="1:2">
      <c r="A8994" t="s">
        <v>31573</v>
      </c>
      <c r="B8994" t="s">
        <v>18826</v>
      </c>
    </row>
    <row r="8995" spans="1:2">
      <c r="A8995" t="s">
        <v>17068</v>
      </c>
      <c r="B8995" t="s">
        <v>17056</v>
      </c>
    </row>
    <row r="8996" spans="1:2">
      <c r="A8996" t="s">
        <v>17666</v>
      </c>
    </row>
    <row r="8997" spans="1:2">
      <c r="A8997" t="s">
        <v>17064</v>
      </c>
      <c r="B8997" t="s">
        <v>31874</v>
      </c>
    </row>
    <row r="8998" spans="1:2">
      <c r="A8998" t="s">
        <v>31574</v>
      </c>
      <c r="B8998" t="s">
        <v>17064</v>
      </c>
    </row>
    <row r="8999" spans="1:2">
      <c r="A8999" t="s">
        <v>17055</v>
      </c>
      <c r="B8999" t="s">
        <v>17071</v>
      </c>
    </row>
    <row r="9000" spans="1:2">
      <c r="A9000" t="s">
        <v>17790</v>
      </c>
      <c r="B9000" t="s">
        <v>17064</v>
      </c>
    </row>
    <row r="9001" spans="1:2">
      <c r="A9001" t="s">
        <v>17067</v>
      </c>
      <c r="B9001" t="s">
        <v>17071</v>
      </c>
    </row>
    <row r="9002" spans="1:2">
      <c r="A9002" t="s">
        <v>17805</v>
      </c>
      <c r="B9002" t="s">
        <v>17064</v>
      </c>
    </row>
    <row r="9003" spans="1:2">
      <c r="A9003" t="s">
        <v>17177</v>
      </c>
      <c r="B9003" t="s">
        <v>18828</v>
      </c>
    </row>
    <row r="9004" spans="1:2">
      <c r="A9004" t="s">
        <v>17068</v>
      </c>
      <c r="B9004" t="s">
        <v>17055</v>
      </c>
    </row>
    <row r="9005" spans="1:2">
      <c r="A9005" t="s">
        <v>17059</v>
      </c>
      <c r="B9005" t="s">
        <v>17067</v>
      </c>
    </row>
    <row r="9006" spans="1:2">
      <c r="A9006" t="s">
        <v>31575</v>
      </c>
      <c r="B9006" t="s">
        <v>17068</v>
      </c>
    </row>
    <row r="9007" spans="1:2">
      <c r="A9007" t="s">
        <v>17056</v>
      </c>
      <c r="B9007" t="s">
        <v>17069</v>
      </c>
    </row>
    <row r="9008" spans="1:2">
      <c r="B9008" t="s">
        <v>17068</v>
      </c>
    </row>
    <row r="9009" spans="1:2">
      <c r="A9009" t="s">
        <v>17807</v>
      </c>
      <c r="B9009" t="s">
        <v>17059</v>
      </c>
    </row>
    <row r="9010" spans="1:2">
      <c r="A9010" t="s">
        <v>17076</v>
      </c>
      <c r="B9010" t="s">
        <v>17747</v>
      </c>
    </row>
    <row r="9011" spans="1:2">
      <c r="A9011" t="s">
        <v>17055</v>
      </c>
      <c r="B9011" t="s">
        <v>17747</v>
      </c>
    </row>
    <row r="9012" spans="1:2">
      <c r="A9012" t="s">
        <v>17067</v>
      </c>
      <c r="B9012" t="s">
        <v>17747</v>
      </c>
    </row>
    <row r="9013" spans="1:2">
      <c r="A9013" t="s">
        <v>17068</v>
      </c>
      <c r="B9013" t="s">
        <v>17747</v>
      </c>
    </row>
    <row r="9014" spans="1:2">
      <c r="A9014" t="s">
        <v>17069</v>
      </c>
      <c r="B9014" t="s">
        <v>17056</v>
      </c>
    </row>
    <row r="9015" spans="1:2">
      <c r="A9015" t="s">
        <v>31474</v>
      </c>
    </row>
    <row r="9016" spans="1:2">
      <c r="A9016" t="s">
        <v>17068</v>
      </c>
      <c r="B9016" t="s">
        <v>31875</v>
      </c>
    </row>
    <row r="9017" spans="1:2">
      <c r="A9017" t="s">
        <v>17077</v>
      </c>
      <c r="B9017" t="s">
        <v>17084</v>
      </c>
    </row>
    <row r="9018" spans="1:2">
      <c r="A9018" t="s">
        <v>17809</v>
      </c>
      <c r="B9018" t="s">
        <v>18741</v>
      </c>
    </row>
    <row r="9019" spans="1:2">
      <c r="A9019" t="s">
        <v>17056</v>
      </c>
      <c r="B9019" t="s">
        <v>17058</v>
      </c>
    </row>
    <row r="9020" spans="1:2">
      <c r="B9020" t="s">
        <v>17055</v>
      </c>
    </row>
    <row r="9021" spans="1:2">
      <c r="A9021" t="s">
        <v>17810</v>
      </c>
      <c r="B9021" t="s">
        <v>17056</v>
      </c>
    </row>
    <row r="9022" spans="1:2">
      <c r="A9022" t="s">
        <v>17801</v>
      </c>
    </row>
    <row r="9023" spans="1:2">
      <c r="A9023" t="s">
        <v>17811</v>
      </c>
      <c r="B9023" t="s">
        <v>31876</v>
      </c>
    </row>
    <row r="9024" spans="1:2">
      <c r="A9024" t="s">
        <v>17812</v>
      </c>
      <c r="B9024" t="s">
        <v>17084</v>
      </c>
    </row>
    <row r="9025" spans="1:2">
      <c r="A9025" t="s">
        <v>17084</v>
      </c>
      <c r="B9025" t="s">
        <v>17068</v>
      </c>
    </row>
    <row r="9026" spans="1:2">
      <c r="A9026" t="s">
        <v>17813</v>
      </c>
      <c r="B9026" t="s">
        <v>17068</v>
      </c>
    </row>
    <row r="9027" spans="1:2">
      <c r="A9027" t="s">
        <v>17068</v>
      </c>
      <c r="B9027" t="s">
        <v>17064</v>
      </c>
    </row>
    <row r="9028" spans="1:2">
      <c r="A9028" t="s">
        <v>17814</v>
      </c>
      <c r="B9028" t="s">
        <v>17071</v>
      </c>
    </row>
    <row r="9029" spans="1:2">
      <c r="A9029" t="s">
        <v>17268</v>
      </c>
      <c r="B9029" t="s">
        <v>17064</v>
      </c>
    </row>
    <row r="9030" spans="1:2">
      <c r="A9030" t="s">
        <v>17815</v>
      </c>
      <c r="B9030" t="s">
        <v>17071</v>
      </c>
    </row>
    <row r="9031" spans="1:2">
      <c r="A9031" t="s">
        <v>17269</v>
      </c>
      <c r="B9031" t="s">
        <v>17064</v>
      </c>
    </row>
    <row r="9032" spans="1:2">
      <c r="A9032" t="s">
        <v>17068</v>
      </c>
      <c r="B9032" t="s">
        <v>31572</v>
      </c>
    </row>
    <row r="9033" spans="1:2">
      <c r="A9033" t="s">
        <v>17816</v>
      </c>
      <c r="B9033" t="s">
        <v>17055</v>
      </c>
    </row>
    <row r="9034" spans="1:2">
      <c r="A9034" t="s">
        <v>17262</v>
      </c>
      <c r="B9034" t="s">
        <v>17056</v>
      </c>
    </row>
    <row r="9035" spans="1:2">
      <c r="A9035" t="s">
        <v>17058</v>
      </c>
    </row>
    <row r="9036" spans="1:2">
      <c r="A9036" t="s">
        <v>17058</v>
      </c>
      <c r="B9036" t="s">
        <v>31877</v>
      </c>
    </row>
    <row r="9037" spans="1:2">
      <c r="A9037" t="s">
        <v>17068</v>
      </c>
      <c r="B9037" t="s">
        <v>18067</v>
      </c>
    </row>
    <row r="9038" spans="1:2">
      <c r="A9038" t="s">
        <v>17058</v>
      </c>
      <c r="B9038" t="s">
        <v>31878</v>
      </c>
    </row>
    <row r="9039" spans="1:2">
      <c r="A9039" t="s">
        <v>17064</v>
      </c>
      <c r="B9039" t="s">
        <v>31768</v>
      </c>
    </row>
    <row r="9040" spans="1:2">
      <c r="A9040" t="s">
        <v>31576</v>
      </c>
      <c r="B9040" t="s">
        <v>17766</v>
      </c>
    </row>
    <row r="9041" spans="1:2">
      <c r="A9041" t="s">
        <v>17064</v>
      </c>
      <c r="B9041" t="s">
        <v>17084</v>
      </c>
    </row>
    <row r="9042" spans="1:2">
      <c r="A9042" t="s">
        <v>17058</v>
      </c>
      <c r="B9042" t="s">
        <v>17759</v>
      </c>
    </row>
    <row r="9043" spans="1:2">
      <c r="A9043" t="s">
        <v>17055</v>
      </c>
      <c r="B9043" t="s">
        <v>17760</v>
      </c>
    </row>
    <row r="9044" spans="1:2">
      <c r="A9044" t="s">
        <v>17067</v>
      </c>
      <c r="B9044" t="s">
        <v>17761</v>
      </c>
    </row>
    <row r="9045" spans="1:2">
      <c r="A9045" t="s">
        <v>17177</v>
      </c>
      <c r="B9045" t="s">
        <v>17762</v>
      </c>
    </row>
    <row r="9046" spans="1:2">
      <c r="A9046" t="s">
        <v>17068</v>
      </c>
      <c r="B9046" t="s">
        <v>17068</v>
      </c>
    </row>
    <row r="9047" spans="1:2">
      <c r="A9047" t="s">
        <v>17818</v>
      </c>
      <c r="B9047" t="s">
        <v>17756</v>
      </c>
    </row>
    <row r="9048" spans="1:2">
      <c r="A9048" t="s">
        <v>17819</v>
      </c>
      <c r="B9048" t="s">
        <v>17763</v>
      </c>
    </row>
    <row r="9049" spans="1:2">
      <c r="A9049" t="s">
        <v>17448</v>
      </c>
      <c r="B9049" t="s">
        <v>17058</v>
      </c>
    </row>
    <row r="9050" spans="1:2">
      <c r="A9050" t="s">
        <v>17068</v>
      </c>
      <c r="B9050" t="s">
        <v>17764</v>
      </c>
    </row>
    <row r="9051" spans="1:2">
      <c r="A9051" t="s">
        <v>17059</v>
      </c>
      <c r="B9051" t="s">
        <v>17068</v>
      </c>
    </row>
    <row r="9052" spans="1:2">
      <c r="A9052" t="s">
        <v>17820</v>
      </c>
      <c r="B9052" t="s">
        <v>17765</v>
      </c>
    </row>
    <row r="9053" spans="1:2">
      <c r="A9053" t="s">
        <v>17257</v>
      </c>
      <c r="B9053" t="s">
        <v>17766</v>
      </c>
    </row>
    <row r="9054" spans="1:2">
      <c r="A9054" t="s">
        <v>17258</v>
      </c>
      <c r="B9054" t="s">
        <v>17084</v>
      </c>
    </row>
    <row r="9055" spans="1:2">
      <c r="A9055" t="s">
        <v>17821</v>
      </c>
      <c r="B9055" t="s">
        <v>17759</v>
      </c>
    </row>
    <row r="9056" spans="1:2">
      <c r="A9056" t="s">
        <v>17068</v>
      </c>
      <c r="B9056" t="s">
        <v>17767</v>
      </c>
    </row>
    <row r="9057" spans="1:2">
      <c r="A9057" t="s">
        <v>17059</v>
      </c>
      <c r="B9057" t="s">
        <v>17768</v>
      </c>
    </row>
    <row r="9058" spans="1:2">
      <c r="A9058" t="s">
        <v>17801</v>
      </c>
      <c r="B9058" t="s">
        <v>17769</v>
      </c>
    </row>
    <row r="9059" spans="1:2">
      <c r="A9059" t="s">
        <v>17264</v>
      </c>
      <c r="B9059" t="s">
        <v>17068</v>
      </c>
    </row>
    <row r="9060" spans="1:2">
      <c r="A9060" t="s">
        <v>18832</v>
      </c>
      <c r="B9060" t="s">
        <v>17765</v>
      </c>
    </row>
    <row r="9061" spans="1:2">
      <c r="A9061" t="s">
        <v>17823</v>
      </c>
      <c r="B9061" t="s">
        <v>17770</v>
      </c>
    </row>
    <row r="9062" spans="1:2">
      <c r="A9062" t="s">
        <v>17265</v>
      </c>
      <c r="B9062" t="s">
        <v>17058</v>
      </c>
    </row>
    <row r="9063" spans="1:2">
      <c r="A9063" t="s">
        <v>17068</v>
      </c>
      <c r="B9063" t="s">
        <v>17764</v>
      </c>
    </row>
    <row r="9064" spans="1:2">
      <c r="A9064" t="s">
        <v>17056</v>
      </c>
      <c r="B9064" t="s">
        <v>17068</v>
      </c>
    </row>
    <row r="9065" spans="1:2">
      <c r="B9065" t="s">
        <v>17771</v>
      </c>
    </row>
    <row r="9066" spans="1:2">
      <c r="A9066" t="s">
        <v>17824</v>
      </c>
      <c r="B9066" t="s">
        <v>17766</v>
      </c>
    </row>
    <row r="9067" spans="1:2">
      <c r="A9067" t="s">
        <v>17257</v>
      </c>
      <c r="B9067" t="s">
        <v>17084</v>
      </c>
    </row>
    <row r="9068" spans="1:2">
      <c r="A9068" t="s">
        <v>17825</v>
      </c>
      <c r="B9068" t="s">
        <v>17759</v>
      </c>
    </row>
    <row r="9069" spans="1:2">
      <c r="A9069" t="s">
        <v>17826</v>
      </c>
      <c r="B9069" t="s">
        <v>17772</v>
      </c>
    </row>
    <row r="9070" spans="1:2">
      <c r="A9070" t="s">
        <v>17068</v>
      </c>
      <c r="B9070" t="s">
        <v>17773</v>
      </c>
    </row>
    <row r="9071" spans="1:2">
      <c r="A9071" t="s">
        <v>17827</v>
      </c>
      <c r="B9071" t="s">
        <v>17774</v>
      </c>
    </row>
    <row r="9072" spans="1:2">
      <c r="A9072" t="s">
        <v>17321</v>
      </c>
      <c r="B9072" t="s">
        <v>17068</v>
      </c>
    </row>
    <row r="9073" spans="1:2">
      <c r="A9073" t="s">
        <v>31577</v>
      </c>
      <c r="B9073" t="s">
        <v>17771</v>
      </c>
    </row>
    <row r="9074" spans="1:2">
      <c r="A9074" t="s">
        <v>17064</v>
      </c>
      <c r="B9074" t="s">
        <v>17775</v>
      </c>
    </row>
    <row r="9075" spans="1:2">
      <c r="A9075" t="s">
        <v>17321</v>
      </c>
      <c r="B9075" t="s">
        <v>17058</v>
      </c>
    </row>
    <row r="9076" spans="1:2">
      <c r="A9076" t="s">
        <v>31578</v>
      </c>
      <c r="B9076" t="s">
        <v>17764</v>
      </c>
    </row>
    <row r="9077" spans="1:2">
      <c r="A9077" t="s">
        <v>17068</v>
      </c>
      <c r="B9077" t="s">
        <v>17068</v>
      </c>
    </row>
    <row r="9078" spans="1:2">
      <c r="A9078" t="s">
        <v>31579</v>
      </c>
      <c r="B9078" t="s">
        <v>17055</v>
      </c>
    </row>
    <row r="9079" spans="1:2">
      <c r="A9079" t="s">
        <v>17064</v>
      </c>
      <c r="B9079" t="s">
        <v>17067</v>
      </c>
    </row>
    <row r="9080" spans="1:2">
      <c r="A9080" t="s">
        <v>31580</v>
      </c>
      <c r="B9080" t="s">
        <v>17776</v>
      </c>
    </row>
    <row r="9081" spans="1:2">
      <c r="A9081" t="s">
        <v>17055</v>
      </c>
      <c r="B9081" t="s">
        <v>17068</v>
      </c>
    </row>
    <row r="9082" spans="1:2">
      <c r="A9082" t="s">
        <v>17067</v>
      </c>
      <c r="B9082" t="s">
        <v>17756</v>
      </c>
    </row>
    <row r="9083" spans="1:2">
      <c r="A9083" t="s">
        <v>17177</v>
      </c>
      <c r="B9083" t="s">
        <v>17069</v>
      </c>
    </row>
    <row r="9084" spans="1:2">
      <c r="A9084" t="s">
        <v>17068</v>
      </c>
      <c r="B9084" t="s">
        <v>17169</v>
      </c>
    </row>
    <row r="9085" spans="1:2">
      <c r="A9085" t="s">
        <v>17059</v>
      </c>
      <c r="B9085" t="s">
        <v>17777</v>
      </c>
    </row>
    <row r="9086" spans="1:2">
      <c r="A9086" t="s">
        <v>17854</v>
      </c>
      <c r="B9086" t="s">
        <v>17166</v>
      </c>
    </row>
    <row r="9087" spans="1:2">
      <c r="A9087" t="s">
        <v>17056</v>
      </c>
      <c r="B9087" t="s">
        <v>17167</v>
      </c>
    </row>
    <row r="9088" spans="1:2">
      <c r="B9088" t="s">
        <v>17778</v>
      </c>
    </row>
    <row r="9089" spans="1:2">
      <c r="A9089" t="s">
        <v>17831</v>
      </c>
      <c r="B9089" t="s">
        <v>17779</v>
      </c>
    </row>
    <row r="9090" spans="1:2">
      <c r="A9090" t="s">
        <v>31581</v>
      </c>
      <c r="B9090" t="s">
        <v>17068</v>
      </c>
    </row>
    <row r="9091" spans="1:2">
      <c r="A9091" t="s">
        <v>17055</v>
      </c>
      <c r="B9091" t="s">
        <v>17765</v>
      </c>
    </row>
    <row r="9092" spans="1:2">
      <c r="A9092" t="s">
        <v>17067</v>
      </c>
      <c r="B9092" t="s">
        <v>17069</v>
      </c>
    </row>
    <row r="9093" spans="1:2">
      <c r="A9093" t="s">
        <v>17068</v>
      </c>
      <c r="B9093" t="s">
        <v>17780</v>
      </c>
    </row>
    <row r="9094" spans="1:2">
      <c r="A9094" t="s">
        <v>17069</v>
      </c>
      <c r="B9094" t="s">
        <v>17777</v>
      </c>
    </row>
    <row r="9095" spans="1:2">
      <c r="A9095" t="s">
        <v>31582</v>
      </c>
      <c r="B9095" t="s">
        <v>17781</v>
      </c>
    </row>
    <row r="9096" spans="1:2">
      <c r="A9096" t="s">
        <v>17068</v>
      </c>
      <c r="B9096" t="s">
        <v>17782</v>
      </c>
    </row>
    <row r="9097" spans="1:2">
      <c r="A9097" t="s">
        <v>17077</v>
      </c>
      <c r="B9097" t="s">
        <v>17783</v>
      </c>
    </row>
    <row r="9098" spans="1:2">
      <c r="A9098" t="s">
        <v>17834</v>
      </c>
      <c r="B9098" t="s">
        <v>17779</v>
      </c>
    </row>
    <row r="9099" spans="1:2">
      <c r="A9099" t="s">
        <v>17056</v>
      </c>
      <c r="B9099" t="s">
        <v>17068</v>
      </c>
    </row>
    <row r="9100" spans="1:2">
      <c r="B9100" t="s">
        <v>17771</v>
      </c>
    </row>
    <row r="9101" spans="1:2">
      <c r="A9101" t="s">
        <v>17835</v>
      </c>
      <c r="B9101" t="s">
        <v>17069</v>
      </c>
    </row>
    <row r="9102" spans="1:2">
      <c r="A9102" t="s">
        <v>17257</v>
      </c>
      <c r="B9102" t="s">
        <v>17784</v>
      </c>
    </row>
    <row r="9103" spans="1:2">
      <c r="A9103" t="s">
        <v>17826</v>
      </c>
      <c r="B9103" t="s">
        <v>17777</v>
      </c>
    </row>
    <row r="9104" spans="1:2">
      <c r="A9104" t="s">
        <v>31583</v>
      </c>
      <c r="B9104" t="s">
        <v>18337</v>
      </c>
    </row>
    <row r="9105" spans="1:2">
      <c r="A9105" t="s">
        <v>17068</v>
      </c>
      <c r="B9105" t="s">
        <v>17786</v>
      </c>
    </row>
    <row r="9106" spans="1:2">
      <c r="A9106" t="s">
        <v>17837</v>
      </c>
      <c r="B9106" t="s">
        <v>17787</v>
      </c>
    </row>
    <row r="9107" spans="1:2">
      <c r="A9107" t="s">
        <v>17838</v>
      </c>
      <c r="B9107" t="s">
        <v>17779</v>
      </c>
    </row>
    <row r="9108" spans="1:2">
      <c r="A9108" t="s">
        <v>17273</v>
      </c>
      <c r="B9108" t="s">
        <v>17068</v>
      </c>
    </row>
    <row r="9109" spans="1:2">
      <c r="A9109" t="s">
        <v>18121</v>
      </c>
      <c r="B9109" t="s">
        <v>17077</v>
      </c>
    </row>
    <row r="9110" spans="1:2">
      <c r="A9110" t="s">
        <v>17068</v>
      </c>
      <c r="B9110" t="s">
        <v>17239</v>
      </c>
    </row>
    <row r="9111" spans="1:2">
      <c r="A9111" t="s">
        <v>17840</v>
      </c>
      <c r="B9111" t="s">
        <v>31494</v>
      </c>
    </row>
    <row r="9112" spans="1:2">
      <c r="A9112" t="s">
        <v>17262</v>
      </c>
      <c r="B9112" t="s">
        <v>17056</v>
      </c>
    </row>
    <row r="9113" spans="1:2">
      <c r="A9113" t="s">
        <v>31584</v>
      </c>
    </row>
    <row r="9114" spans="1:2">
      <c r="A9114" t="s">
        <v>17068</v>
      </c>
      <c r="B9114" t="s">
        <v>31879</v>
      </c>
    </row>
    <row r="9115" spans="1:2">
      <c r="A9115" t="s">
        <v>17074</v>
      </c>
      <c r="B9115" t="s">
        <v>17384</v>
      </c>
    </row>
    <row r="9116" spans="1:2">
      <c r="A9116" t="s">
        <v>17074</v>
      </c>
      <c r="B9116" t="s">
        <v>31880</v>
      </c>
    </row>
    <row r="9117" spans="1:2">
      <c r="A9117" t="s">
        <v>17277</v>
      </c>
      <c r="B9117" t="s">
        <v>31768</v>
      </c>
    </row>
    <row r="9118" spans="1:2">
      <c r="A9118" t="s">
        <v>17055</v>
      </c>
      <c r="B9118" t="s">
        <v>17791</v>
      </c>
    </row>
    <row r="9119" spans="1:2">
      <c r="A9119" t="s">
        <v>17067</v>
      </c>
      <c r="B9119" t="s">
        <v>17792</v>
      </c>
    </row>
    <row r="9120" spans="1:2">
      <c r="A9120" t="s">
        <v>17177</v>
      </c>
      <c r="B9120" t="s">
        <v>17068</v>
      </c>
    </row>
    <row r="9121" spans="1:2">
      <c r="A9121" t="s">
        <v>17068</v>
      </c>
      <c r="B9121" t="s">
        <v>17793</v>
      </c>
    </row>
    <row r="9122" spans="1:2">
      <c r="A9122" t="s">
        <v>17059</v>
      </c>
      <c r="B9122" t="s">
        <v>17794</v>
      </c>
    </row>
    <row r="9123" spans="1:2">
      <c r="A9123" t="s">
        <v>17909</v>
      </c>
      <c r="B9123" t="s">
        <v>17795</v>
      </c>
    </row>
    <row r="9124" spans="1:2">
      <c r="A9124" t="s">
        <v>17056</v>
      </c>
      <c r="B9124" t="s">
        <v>17796</v>
      </c>
    </row>
    <row r="9125" spans="1:2">
      <c r="B9125" t="s">
        <v>17262</v>
      </c>
    </row>
    <row r="9126" spans="1:2">
      <c r="A9126" t="s">
        <v>17843</v>
      </c>
      <c r="B9126" t="s">
        <v>17068</v>
      </c>
    </row>
    <row r="9127" spans="1:2">
      <c r="A9127" t="s">
        <v>17844</v>
      </c>
      <c r="B9127" t="s">
        <v>17793</v>
      </c>
    </row>
    <row r="9128" spans="1:2">
      <c r="A9128" t="s">
        <v>18150</v>
      </c>
      <c r="B9128" t="s">
        <v>17798</v>
      </c>
    </row>
    <row r="9129" spans="1:2">
      <c r="A9129" t="s">
        <v>17262</v>
      </c>
      <c r="B9129" t="s">
        <v>17795</v>
      </c>
    </row>
    <row r="9130" spans="1:2">
      <c r="A9130" t="s">
        <v>17846</v>
      </c>
      <c r="B9130" t="s">
        <v>17799</v>
      </c>
    </row>
    <row r="9131" spans="1:2">
      <c r="A9131" t="s">
        <v>17847</v>
      </c>
      <c r="B9131" t="s">
        <v>17262</v>
      </c>
    </row>
    <row r="9132" spans="1:2">
      <c r="A9132" t="s">
        <v>17848</v>
      </c>
      <c r="B9132" t="s">
        <v>17055</v>
      </c>
    </row>
    <row r="9133" spans="1:2">
      <c r="A9133" t="s">
        <v>17068</v>
      </c>
      <c r="B9133" t="s">
        <v>17067</v>
      </c>
    </row>
    <row r="9134" spans="1:2">
      <c r="A9134" t="s">
        <v>17257</v>
      </c>
      <c r="B9134" t="s">
        <v>17177</v>
      </c>
    </row>
    <row r="9135" spans="1:2">
      <c r="A9135" t="s">
        <v>18838</v>
      </c>
      <c r="B9135" t="s">
        <v>17068</v>
      </c>
    </row>
    <row r="9136" spans="1:2">
      <c r="A9136" t="s">
        <v>17070</v>
      </c>
      <c r="B9136" t="s">
        <v>17059</v>
      </c>
    </row>
    <row r="9137" spans="1:2">
      <c r="A9137" t="s">
        <v>17850</v>
      </c>
      <c r="B9137" t="s">
        <v>17321</v>
      </c>
    </row>
    <row r="9138" spans="1:2">
      <c r="A9138" t="s">
        <v>17850</v>
      </c>
      <c r="B9138" t="s">
        <v>31537</v>
      </c>
    </row>
    <row r="9139" spans="1:2">
      <c r="A9139" t="s">
        <v>17850</v>
      </c>
      <c r="B9139" t="s">
        <v>17068</v>
      </c>
    </row>
    <row r="9140" spans="1:2">
      <c r="A9140" t="s">
        <v>17851</v>
      </c>
      <c r="B9140" t="s">
        <v>17056</v>
      </c>
    </row>
    <row r="9141" spans="1:2">
      <c r="A9141" t="s">
        <v>17258</v>
      </c>
    </row>
    <row r="9142" spans="1:2">
      <c r="A9142" t="s">
        <v>17068</v>
      </c>
      <c r="B9142" t="s">
        <v>31881</v>
      </c>
    </row>
    <row r="9143" spans="1:2">
      <c r="A9143" t="s">
        <v>18136</v>
      </c>
      <c r="B9143" t="s">
        <v>31755</v>
      </c>
    </row>
    <row r="9144" spans="1:2">
      <c r="A9144" t="s">
        <v>17109</v>
      </c>
      <c r="B9144" t="s">
        <v>31768</v>
      </c>
    </row>
    <row r="9145" spans="1:2">
      <c r="A9145" t="s">
        <v>17563</v>
      </c>
      <c r="B9145" t="s">
        <v>31768</v>
      </c>
    </row>
    <row r="9146" spans="1:2">
      <c r="A9146" t="s">
        <v>17109</v>
      </c>
      <c r="B9146" t="s">
        <v>31573</v>
      </c>
    </row>
    <row r="9147" spans="1:2">
      <c r="A9147" t="s">
        <v>17563</v>
      </c>
      <c r="B9147" t="s">
        <v>17068</v>
      </c>
    </row>
    <row r="9148" spans="1:2">
      <c r="A9148" t="s">
        <v>17273</v>
      </c>
      <c r="B9148" t="s">
        <v>17666</v>
      </c>
    </row>
    <row r="9149" spans="1:2">
      <c r="A9149" t="s">
        <v>17068</v>
      </c>
      <c r="B9149" t="s">
        <v>17064</v>
      </c>
    </row>
    <row r="9150" spans="1:2">
      <c r="A9150" t="s">
        <v>17852</v>
      </c>
      <c r="B9150" t="s">
        <v>31574</v>
      </c>
    </row>
    <row r="9151" spans="1:2">
      <c r="A9151" t="s">
        <v>17853</v>
      </c>
      <c r="B9151" t="s">
        <v>17055</v>
      </c>
    </row>
    <row r="9152" spans="1:2">
      <c r="A9152" t="s">
        <v>17144</v>
      </c>
      <c r="B9152" t="s">
        <v>17790</v>
      </c>
    </row>
    <row r="9153" spans="1:2">
      <c r="A9153" t="s">
        <v>17563</v>
      </c>
      <c r="B9153" t="s">
        <v>17067</v>
      </c>
    </row>
    <row r="9154" spans="1:2">
      <c r="A9154" t="s">
        <v>17064</v>
      </c>
      <c r="B9154" t="s">
        <v>17805</v>
      </c>
    </row>
    <row r="9155" spans="1:2">
      <c r="A9155" t="s">
        <v>17109</v>
      </c>
      <c r="B9155" t="s">
        <v>17177</v>
      </c>
    </row>
    <row r="9156" spans="1:2">
      <c r="A9156" t="s">
        <v>17228</v>
      </c>
      <c r="B9156" t="s">
        <v>17068</v>
      </c>
    </row>
    <row r="9157" spans="1:2">
      <c r="A9157" t="s">
        <v>17786</v>
      </c>
      <c r="B9157" t="s">
        <v>17059</v>
      </c>
    </row>
    <row r="9158" spans="1:2">
      <c r="A9158" t="s">
        <v>17068</v>
      </c>
      <c r="B9158" t="s">
        <v>31575</v>
      </c>
    </row>
    <row r="9159" spans="1:2">
      <c r="A9159" t="s">
        <v>17321</v>
      </c>
      <c r="B9159" t="s">
        <v>17056</v>
      </c>
    </row>
    <row r="9160" spans="1:2">
      <c r="A9160" t="s">
        <v>18535</v>
      </c>
    </row>
    <row r="9161" spans="1:2">
      <c r="A9161" t="s">
        <v>17064</v>
      </c>
      <c r="B9161" t="s">
        <v>17807</v>
      </c>
    </row>
    <row r="9162" spans="1:2">
      <c r="A9162" t="s">
        <v>17074</v>
      </c>
      <c r="B9162" t="s">
        <v>17076</v>
      </c>
    </row>
    <row r="9163" spans="1:2">
      <c r="A9163" t="s">
        <v>17055</v>
      </c>
      <c r="B9163" t="s">
        <v>17055</v>
      </c>
    </row>
    <row r="9164" spans="1:2">
      <c r="A9164" t="s">
        <v>17067</v>
      </c>
      <c r="B9164" t="s">
        <v>17067</v>
      </c>
    </row>
    <row r="9165" spans="1:2">
      <c r="A9165" t="s">
        <v>17177</v>
      </c>
      <c r="B9165" t="s">
        <v>17068</v>
      </c>
    </row>
    <row r="9166" spans="1:2">
      <c r="A9166" t="s">
        <v>17068</v>
      </c>
      <c r="B9166" t="s">
        <v>17069</v>
      </c>
    </row>
    <row r="9167" spans="1:2">
      <c r="A9167" t="s">
        <v>17069</v>
      </c>
      <c r="B9167" t="s">
        <v>31474</v>
      </c>
    </row>
    <row r="9168" spans="1:2">
      <c r="A9168" t="s">
        <v>17277</v>
      </c>
      <c r="B9168" t="s">
        <v>17068</v>
      </c>
    </row>
    <row r="9169" spans="1:2">
      <c r="A9169" t="s">
        <v>17854</v>
      </c>
      <c r="B9169" t="s">
        <v>17077</v>
      </c>
    </row>
    <row r="9170" spans="1:2">
      <c r="A9170" t="s">
        <v>17068</v>
      </c>
      <c r="B9170" t="s">
        <v>17809</v>
      </c>
    </row>
    <row r="9171" spans="1:2">
      <c r="A9171" t="s">
        <v>17077</v>
      </c>
      <c r="B9171" t="s">
        <v>17056</v>
      </c>
    </row>
    <row r="9172" spans="1:2">
      <c r="A9172" t="s">
        <v>17784</v>
      </c>
    </row>
    <row r="9173" spans="1:2">
      <c r="A9173" t="s">
        <v>17109</v>
      </c>
      <c r="B9173" t="s">
        <v>31882</v>
      </c>
    </row>
    <row r="9174" spans="1:2">
      <c r="A9174" t="s">
        <v>17068</v>
      </c>
      <c r="B9174" t="s">
        <v>31755</v>
      </c>
    </row>
    <row r="9175" spans="1:2">
      <c r="A9175" t="s">
        <v>17664</v>
      </c>
      <c r="B9175" t="s">
        <v>31768</v>
      </c>
    </row>
    <row r="9176" spans="1:2">
      <c r="A9176" t="s">
        <v>17855</v>
      </c>
      <c r="B9176" t="s">
        <v>31768</v>
      </c>
    </row>
    <row r="9177" spans="1:2">
      <c r="A9177" t="s">
        <v>17056</v>
      </c>
      <c r="B9177" t="s">
        <v>17811</v>
      </c>
    </row>
    <row r="9178" spans="1:2">
      <c r="B9178" t="s">
        <v>17812</v>
      </c>
    </row>
    <row r="9179" spans="1:2">
      <c r="A9179" t="s">
        <v>31585</v>
      </c>
      <c r="B9179" t="s">
        <v>17084</v>
      </c>
    </row>
    <row r="9180" spans="1:2">
      <c r="A9180" t="s">
        <v>17857</v>
      </c>
      <c r="B9180" t="s">
        <v>31883</v>
      </c>
    </row>
    <row r="9181" spans="1:2">
      <c r="A9181" t="s">
        <v>17273</v>
      </c>
      <c r="B9181" t="s">
        <v>17813</v>
      </c>
    </row>
    <row r="9182" spans="1:2">
      <c r="A9182" t="s">
        <v>17858</v>
      </c>
      <c r="B9182" t="s">
        <v>17068</v>
      </c>
    </row>
    <row r="9183" spans="1:2">
      <c r="A9183" t="s">
        <v>17859</v>
      </c>
      <c r="B9183" t="s">
        <v>17814</v>
      </c>
    </row>
    <row r="9184" spans="1:2">
      <c r="A9184" t="s">
        <v>17295</v>
      </c>
      <c r="B9184" t="s">
        <v>17268</v>
      </c>
    </row>
    <row r="9185" spans="1:2">
      <c r="A9185" t="s">
        <v>17068</v>
      </c>
      <c r="B9185" t="s">
        <v>17815</v>
      </c>
    </row>
    <row r="9186" spans="1:2">
      <c r="A9186" t="s">
        <v>17860</v>
      </c>
      <c r="B9186" t="s">
        <v>17269</v>
      </c>
    </row>
    <row r="9187" spans="1:2">
      <c r="A9187" t="s">
        <v>17759</v>
      </c>
      <c r="B9187" t="s">
        <v>31884</v>
      </c>
    </row>
    <row r="9188" spans="1:2">
      <c r="A9188" t="s">
        <v>17858</v>
      </c>
      <c r="B9188" t="s">
        <v>17068</v>
      </c>
    </row>
    <row r="9189" spans="1:2">
      <c r="A9189" t="s">
        <v>17769</v>
      </c>
      <c r="B9189" t="s">
        <v>17816</v>
      </c>
    </row>
    <row r="9190" spans="1:2">
      <c r="A9190" t="s">
        <v>17109</v>
      </c>
      <c r="B9190" t="s">
        <v>17262</v>
      </c>
    </row>
    <row r="9191" spans="1:2">
      <c r="A9191" t="s">
        <v>17927</v>
      </c>
      <c r="B9191" t="s">
        <v>31885</v>
      </c>
    </row>
    <row r="9192" spans="1:2">
      <c r="A9192" t="s">
        <v>17767</v>
      </c>
      <c r="B9192" t="s">
        <v>17058</v>
      </c>
    </row>
    <row r="9193" spans="1:2">
      <c r="A9193" t="s">
        <v>17861</v>
      </c>
      <c r="B9193" t="s">
        <v>17058</v>
      </c>
    </row>
    <row r="9194" spans="1:2">
      <c r="A9194" t="s">
        <v>17862</v>
      </c>
      <c r="B9194" t="s">
        <v>17068</v>
      </c>
    </row>
    <row r="9195" spans="1:2">
      <c r="A9195" t="s">
        <v>17068</v>
      </c>
      <c r="B9195" t="s">
        <v>17058</v>
      </c>
    </row>
    <row r="9196" spans="1:2">
      <c r="A9196" t="s">
        <v>17321</v>
      </c>
      <c r="B9196" t="s">
        <v>17064</v>
      </c>
    </row>
    <row r="9197" spans="1:2">
      <c r="A9197" t="s">
        <v>31586</v>
      </c>
      <c r="B9197" t="s">
        <v>31576</v>
      </c>
    </row>
    <row r="9198" spans="1:2">
      <c r="A9198" t="s">
        <v>17064</v>
      </c>
      <c r="B9198" t="s">
        <v>17064</v>
      </c>
    </row>
    <row r="9199" spans="1:2">
      <c r="A9199" t="s">
        <v>31587</v>
      </c>
      <c r="B9199" t="s">
        <v>17058</v>
      </c>
    </row>
    <row r="9200" spans="1:2">
      <c r="A9200" t="s">
        <v>17055</v>
      </c>
      <c r="B9200" t="s">
        <v>17055</v>
      </c>
    </row>
    <row r="9201" spans="1:2">
      <c r="A9201" t="s">
        <v>17067</v>
      </c>
      <c r="B9201" t="s">
        <v>17067</v>
      </c>
    </row>
    <row r="9202" spans="1:2">
      <c r="A9202" t="s">
        <v>31588</v>
      </c>
      <c r="B9202" t="s">
        <v>17177</v>
      </c>
    </row>
    <row r="9203" spans="1:2">
      <c r="A9203" t="s">
        <v>18026</v>
      </c>
      <c r="B9203" t="s">
        <v>17068</v>
      </c>
    </row>
    <row r="9204" spans="1:2">
      <c r="A9204" t="s">
        <v>17068</v>
      </c>
      <c r="B9204" t="s">
        <v>17818</v>
      </c>
    </row>
    <row r="9205" spans="1:2">
      <c r="A9205" t="s">
        <v>17077</v>
      </c>
      <c r="B9205" t="s">
        <v>17819</v>
      </c>
    </row>
    <row r="9206" spans="1:2">
      <c r="A9206" t="s">
        <v>31589</v>
      </c>
      <c r="B9206" t="s">
        <v>17448</v>
      </c>
    </row>
    <row r="9207" spans="1:2">
      <c r="A9207" t="s">
        <v>17764</v>
      </c>
      <c r="B9207" t="s">
        <v>17068</v>
      </c>
    </row>
    <row r="9208" spans="1:2">
      <c r="A9208" t="s">
        <v>17277</v>
      </c>
      <c r="B9208" t="s">
        <v>17059</v>
      </c>
    </row>
    <row r="9209" spans="1:2">
      <c r="A9209" t="s">
        <v>17068</v>
      </c>
      <c r="B9209" t="s">
        <v>31886</v>
      </c>
    </row>
    <row r="9210" spans="1:2">
      <c r="A9210" t="s">
        <v>17059</v>
      </c>
      <c r="B9210" t="s">
        <v>17257</v>
      </c>
    </row>
    <row r="9211" spans="1:2">
      <c r="A9211" t="s">
        <v>17277</v>
      </c>
      <c r="B9211" t="s">
        <v>17258</v>
      </c>
    </row>
    <row r="9212" spans="1:2">
      <c r="A9212" t="s">
        <v>31589</v>
      </c>
      <c r="B9212" t="s">
        <v>31887</v>
      </c>
    </row>
    <row r="9213" spans="1:2">
      <c r="A9213" t="s">
        <v>17056</v>
      </c>
      <c r="B9213" t="s">
        <v>17821</v>
      </c>
    </row>
    <row r="9214" spans="1:2">
      <c r="B9214" t="s">
        <v>17068</v>
      </c>
    </row>
    <row r="9215" spans="1:2">
      <c r="A9215" t="s">
        <v>31590</v>
      </c>
      <c r="B9215" t="s">
        <v>17059</v>
      </c>
    </row>
    <row r="9216" spans="1:2">
      <c r="A9216" t="s">
        <v>17857</v>
      </c>
      <c r="B9216" t="s">
        <v>17801</v>
      </c>
    </row>
    <row r="9217" spans="1:2">
      <c r="A9217" t="s">
        <v>17273</v>
      </c>
      <c r="B9217" t="s">
        <v>17264</v>
      </c>
    </row>
    <row r="9218" spans="1:2">
      <c r="A9218" t="s">
        <v>17866</v>
      </c>
      <c r="B9218" t="s">
        <v>31888</v>
      </c>
    </row>
    <row r="9219" spans="1:2">
      <c r="A9219" t="s">
        <v>17861</v>
      </c>
      <c r="B9219" t="s">
        <v>17823</v>
      </c>
    </row>
    <row r="9220" spans="1:2">
      <c r="A9220" t="s">
        <v>17290</v>
      </c>
      <c r="B9220" t="s">
        <v>17265</v>
      </c>
    </row>
    <row r="9221" spans="1:2">
      <c r="A9221" t="s">
        <v>17068</v>
      </c>
      <c r="B9221" t="s">
        <v>17068</v>
      </c>
    </row>
    <row r="9222" spans="1:2">
      <c r="A9222" t="s">
        <v>17860</v>
      </c>
      <c r="B9222" t="s">
        <v>17056</v>
      </c>
    </row>
    <row r="9223" spans="1:2">
      <c r="A9223" t="s">
        <v>17759</v>
      </c>
    </row>
    <row r="9224" spans="1:2">
      <c r="A9224" t="s">
        <v>17866</v>
      </c>
      <c r="B9224" t="s">
        <v>31889</v>
      </c>
    </row>
    <row r="9225" spans="1:2">
      <c r="A9225" t="s">
        <v>17762</v>
      </c>
      <c r="B9225" t="s">
        <v>17606</v>
      </c>
    </row>
    <row r="9226" spans="1:2">
      <c r="A9226" t="s">
        <v>17109</v>
      </c>
      <c r="B9226" t="s">
        <v>17926</v>
      </c>
    </row>
    <row r="9227" spans="1:2">
      <c r="A9227" t="s">
        <v>31591</v>
      </c>
      <c r="B9227" t="s">
        <v>18221</v>
      </c>
    </row>
    <row r="9228" spans="1:2">
      <c r="A9228" t="s">
        <v>17760</v>
      </c>
      <c r="B9228" t="s">
        <v>17823</v>
      </c>
    </row>
    <row r="9229" spans="1:2">
      <c r="A9229" t="s">
        <v>17859</v>
      </c>
      <c r="B9229" t="s">
        <v>17265</v>
      </c>
    </row>
    <row r="9230" spans="1:2">
      <c r="A9230" t="s">
        <v>17869</v>
      </c>
      <c r="B9230" t="s">
        <v>17068</v>
      </c>
    </row>
    <row r="9231" spans="1:2">
      <c r="A9231" t="s">
        <v>17068</v>
      </c>
      <c r="B9231" t="s">
        <v>17055</v>
      </c>
    </row>
    <row r="9232" spans="1:2">
      <c r="A9232" t="s">
        <v>31592</v>
      </c>
      <c r="B9232" t="s">
        <v>17257</v>
      </c>
    </row>
    <row r="9233" spans="1:2">
      <c r="A9233" t="s">
        <v>17064</v>
      </c>
      <c r="B9233" t="s">
        <v>17825</v>
      </c>
    </row>
    <row r="9234" spans="1:2">
      <c r="A9234" t="s">
        <v>31593</v>
      </c>
      <c r="B9234" t="s">
        <v>17826</v>
      </c>
    </row>
    <row r="9235" spans="1:2">
      <c r="A9235" t="s">
        <v>17784</v>
      </c>
      <c r="B9235" t="s">
        <v>17068</v>
      </c>
    </row>
    <row r="9236" spans="1:2">
      <c r="A9236" t="s">
        <v>17055</v>
      </c>
      <c r="B9236" t="s">
        <v>31890</v>
      </c>
    </row>
    <row r="9237" spans="1:2">
      <c r="A9237" t="s">
        <v>17067</v>
      </c>
      <c r="B9237" t="s">
        <v>17321</v>
      </c>
    </row>
    <row r="9238" spans="1:2">
      <c r="A9238" t="s">
        <v>31588</v>
      </c>
      <c r="B9238" t="s">
        <v>31577</v>
      </c>
    </row>
    <row r="9239" spans="1:2">
      <c r="A9239" t="s">
        <v>18026</v>
      </c>
      <c r="B9239" t="s">
        <v>17064</v>
      </c>
    </row>
    <row r="9240" spans="1:2">
      <c r="A9240" t="s">
        <v>17068</v>
      </c>
      <c r="B9240" t="s">
        <v>17321</v>
      </c>
    </row>
    <row r="9241" spans="1:2">
      <c r="A9241" t="s">
        <v>17077</v>
      </c>
      <c r="B9241" t="s">
        <v>31578</v>
      </c>
    </row>
    <row r="9242" spans="1:2">
      <c r="A9242" t="s">
        <v>17764</v>
      </c>
      <c r="B9242" t="s">
        <v>17068</v>
      </c>
    </row>
    <row r="9243" spans="1:2">
      <c r="A9243" t="s">
        <v>17277</v>
      </c>
      <c r="B9243" t="s">
        <v>31579</v>
      </c>
    </row>
    <row r="9244" spans="1:2">
      <c r="A9244" t="s">
        <v>31594</v>
      </c>
      <c r="B9244" t="s">
        <v>17064</v>
      </c>
    </row>
    <row r="9245" spans="1:2">
      <c r="A9245" t="s">
        <v>17068</v>
      </c>
      <c r="B9245" t="s">
        <v>31580</v>
      </c>
    </row>
    <row r="9246" spans="1:2">
      <c r="A9246" t="s">
        <v>17059</v>
      </c>
      <c r="B9246" t="s">
        <v>17056</v>
      </c>
    </row>
    <row r="9247" spans="1:2">
      <c r="A9247" t="s">
        <v>17277</v>
      </c>
    </row>
    <row r="9248" spans="1:2">
      <c r="A9248" t="s">
        <v>31594</v>
      </c>
      <c r="B9248" t="s">
        <v>31891</v>
      </c>
    </row>
    <row r="9249" spans="1:2">
      <c r="A9249" t="s">
        <v>17056</v>
      </c>
      <c r="B9249" t="s">
        <v>17084</v>
      </c>
    </row>
    <row r="9250" spans="1:2">
      <c r="B9250" t="s">
        <v>18109</v>
      </c>
    </row>
    <row r="9251" spans="1:2">
      <c r="A9251" t="s">
        <v>17874</v>
      </c>
      <c r="B9251" t="s">
        <v>17068</v>
      </c>
    </row>
    <row r="9252" spans="1:2">
      <c r="A9252" t="s">
        <v>18150</v>
      </c>
      <c r="B9252" t="s">
        <v>17055</v>
      </c>
    </row>
    <row r="9253" spans="1:2">
      <c r="A9253" t="s">
        <v>17262</v>
      </c>
      <c r="B9253" t="s">
        <v>17067</v>
      </c>
    </row>
    <row r="9254" spans="1:2">
      <c r="A9254" t="s">
        <v>18840</v>
      </c>
      <c r="B9254" t="s">
        <v>17068</v>
      </c>
    </row>
    <row r="9255" spans="1:2">
      <c r="A9255" t="s">
        <v>17277</v>
      </c>
      <c r="B9255" t="s">
        <v>17069</v>
      </c>
    </row>
    <row r="9256" spans="1:2">
      <c r="A9256" t="s">
        <v>17068</v>
      </c>
      <c r="B9256" t="s">
        <v>31582</v>
      </c>
    </row>
    <row r="9257" spans="1:2">
      <c r="A9257" t="s">
        <v>17877</v>
      </c>
      <c r="B9257" t="s">
        <v>17068</v>
      </c>
    </row>
    <row r="9258" spans="1:2">
      <c r="A9258" t="s">
        <v>17878</v>
      </c>
      <c r="B9258" t="s">
        <v>17077</v>
      </c>
    </row>
    <row r="9259" spans="1:2">
      <c r="A9259" t="s">
        <v>17070</v>
      </c>
      <c r="B9259" t="s">
        <v>17834</v>
      </c>
    </row>
    <row r="9260" spans="1:2">
      <c r="A9260" t="s">
        <v>31595</v>
      </c>
      <c r="B9260" t="s">
        <v>17056</v>
      </c>
    </row>
    <row r="9261" spans="1:2">
      <c r="A9261" t="s">
        <v>17064</v>
      </c>
    </row>
    <row r="9262" spans="1:2">
      <c r="A9262" t="s">
        <v>17070</v>
      </c>
      <c r="B9262" t="s">
        <v>31892</v>
      </c>
    </row>
    <row r="9263" spans="1:2">
      <c r="A9263" t="s">
        <v>31595</v>
      </c>
      <c r="B9263" t="s">
        <v>17055</v>
      </c>
    </row>
    <row r="9264" spans="1:2">
      <c r="A9264" t="s">
        <v>17064</v>
      </c>
      <c r="B9264" t="s">
        <v>17068</v>
      </c>
    </row>
    <row r="9265" spans="1:2">
      <c r="A9265" t="s">
        <v>17070</v>
      </c>
      <c r="B9265" t="s">
        <v>17059</v>
      </c>
    </row>
    <row r="9266" spans="1:2">
      <c r="A9266" t="s">
        <v>31595</v>
      </c>
      <c r="B9266" t="s">
        <v>17854</v>
      </c>
    </row>
    <row r="9267" spans="1:2">
      <c r="A9267" t="s">
        <v>17273</v>
      </c>
      <c r="B9267" t="s">
        <v>17056</v>
      </c>
    </row>
    <row r="9268" spans="1:2">
      <c r="A9268" t="s">
        <v>17068</v>
      </c>
    </row>
    <row r="9269" spans="1:2">
      <c r="A9269" t="s">
        <v>17881</v>
      </c>
      <c r="B9269" t="s">
        <v>31893</v>
      </c>
    </row>
    <row r="9270" spans="1:2">
      <c r="A9270" t="s">
        <v>17321</v>
      </c>
      <c r="B9270" t="s">
        <v>17055</v>
      </c>
    </row>
    <row r="9271" spans="1:2">
      <c r="A9271" t="s">
        <v>31586</v>
      </c>
      <c r="B9271" t="s">
        <v>17068</v>
      </c>
    </row>
    <row r="9272" spans="1:2">
      <c r="A9272" t="s">
        <v>17068</v>
      </c>
      <c r="B9272" t="s">
        <v>17059</v>
      </c>
    </row>
    <row r="9273" spans="1:2">
      <c r="A9273" t="s">
        <v>17883</v>
      </c>
      <c r="B9273" t="s">
        <v>17909</v>
      </c>
    </row>
    <row r="9274" spans="1:2">
      <c r="A9274" t="s">
        <v>17321</v>
      </c>
      <c r="B9274" t="s">
        <v>17056</v>
      </c>
    </row>
    <row r="9275" spans="1:2">
      <c r="A9275" t="s">
        <v>31596</v>
      </c>
    </row>
    <row r="9276" spans="1:2">
      <c r="A9276" t="s">
        <v>17068</v>
      </c>
      <c r="B9276" t="s">
        <v>31894</v>
      </c>
    </row>
    <row r="9277" spans="1:2">
      <c r="A9277" t="s">
        <v>17884</v>
      </c>
      <c r="B9277" t="s">
        <v>31849</v>
      </c>
    </row>
    <row r="9278" spans="1:2">
      <c r="A9278" t="s">
        <v>17321</v>
      </c>
      <c r="B9278" t="s">
        <v>17068</v>
      </c>
    </row>
    <row r="9279" spans="1:2">
      <c r="A9279" t="s">
        <v>31597</v>
      </c>
      <c r="B9279" t="s">
        <v>17664</v>
      </c>
    </row>
    <row r="9280" spans="1:2">
      <c r="A9280" t="s">
        <v>17068</v>
      </c>
      <c r="B9280" t="s">
        <v>17855</v>
      </c>
    </row>
    <row r="9281" spans="1:2">
      <c r="A9281" t="s">
        <v>17886</v>
      </c>
      <c r="B9281" t="s">
        <v>17055</v>
      </c>
    </row>
    <row r="9282" spans="1:2">
      <c r="A9282" t="s">
        <v>17321</v>
      </c>
      <c r="B9282" t="s">
        <v>17857</v>
      </c>
    </row>
    <row r="9283" spans="1:2">
      <c r="A9283" t="s">
        <v>31598</v>
      </c>
      <c r="B9283" t="s">
        <v>17273</v>
      </c>
    </row>
    <row r="9284" spans="1:2">
      <c r="A9284" t="s">
        <v>17068</v>
      </c>
      <c r="B9284" t="s">
        <v>17858</v>
      </c>
    </row>
    <row r="9285" spans="1:2">
      <c r="A9285" t="s">
        <v>17888</v>
      </c>
      <c r="B9285" t="s">
        <v>17859</v>
      </c>
    </row>
    <row r="9286" spans="1:2">
      <c r="A9286" t="s">
        <v>17321</v>
      </c>
      <c r="B9286" t="s">
        <v>17295</v>
      </c>
    </row>
    <row r="9287" spans="1:2">
      <c r="A9287" t="s">
        <v>31599</v>
      </c>
      <c r="B9287" t="s">
        <v>17068</v>
      </c>
    </row>
    <row r="9288" spans="1:2">
      <c r="A9288" t="s">
        <v>17068</v>
      </c>
      <c r="B9288" t="s">
        <v>17860</v>
      </c>
    </row>
    <row r="9289" spans="1:2">
      <c r="A9289" t="s">
        <v>17890</v>
      </c>
      <c r="B9289" t="s">
        <v>17759</v>
      </c>
    </row>
    <row r="9290" spans="1:2">
      <c r="A9290" t="s">
        <v>17321</v>
      </c>
      <c r="B9290" t="s">
        <v>17858</v>
      </c>
    </row>
    <row r="9291" spans="1:2">
      <c r="A9291" t="s">
        <v>18841</v>
      </c>
      <c r="B9291" t="s">
        <v>17769</v>
      </c>
    </row>
    <row r="9292" spans="1:2">
      <c r="A9292" t="s">
        <v>17068</v>
      </c>
      <c r="B9292" t="s">
        <v>17109</v>
      </c>
    </row>
    <row r="9293" spans="1:2">
      <c r="A9293" t="s">
        <v>17892</v>
      </c>
      <c r="B9293" t="s">
        <v>17927</v>
      </c>
    </row>
    <row r="9294" spans="1:2">
      <c r="A9294" t="s">
        <v>17321</v>
      </c>
      <c r="B9294" t="s">
        <v>17767</v>
      </c>
    </row>
    <row r="9295" spans="1:2">
      <c r="A9295" t="s">
        <v>31600</v>
      </c>
      <c r="B9295" t="s">
        <v>17861</v>
      </c>
    </row>
    <row r="9296" spans="1:2">
      <c r="A9296" t="s">
        <v>17068</v>
      </c>
      <c r="B9296" t="s">
        <v>17862</v>
      </c>
    </row>
    <row r="9297" spans="1:2">
      <c r="A9297" t="s">
        <v>17894</v>
      </c>
      <c r="B9297" t="s">
        <v>17068</v>
      </c>
    </row>
    <row r="9298" spans="1:2">
      <c r="A9298" t="s">
        <v>17321</v>
      </c>
      <c r="B9298" t="s">
        <v>17321</v>
      </c>
    </row>
    <row r="9299" spans="1:2">
      <c r="A9299" t="s">
        <v>31601</v>
      </c>
      <c r="B9299" t="s">
        <v>31586</v>
      </c>
    </row>
    <row r="9300" spans="1:2">
      <c r="A9300" t="s">
        <v>17068</v>
      </c>
      <c r="B9300" t="s">
        <v>17064</v>
      </c>
    </row>
    <row r="9301" spans="1:2">
      <c r="A9301" t="s">
        <v>17074</v>
      </c>
      <c r="B9301" t="s">
        <v>31587</v>
      </c>
    </row>
    <row r="9302" spans="1:2">
      <c r="A9302" t="s">
        <v>17055</v>
      </c>
      <c r="B9302" t="s">
        <v>17056</v>
      </c>
    </row>
    <row r="9303" spans="1:2">
      <c r="A9303" t="s">
        <v>17067</v>
      </c>
    </row>
    <row r="9304" spans="1:2">
      <c r="A9304" t="s">
        <v>17177</v>
      </c>
      <c r="B9304" t="s">
        <v>31895</v>
      </c>
    </row>
    <row r="9305" spans="1:2">
      <c r="A9305" t="s">
        <v>17068</v>
      </c>
      <c r="B9305" t="s">
        <v>31783</v>
      </c>
    </row>
    <row r="9306" spans="1:2">
      <c r="A9306" t="s">
        <v>17896</v>
      </c>
      <c r="B9306" t="s">
        <v>17764</v>
      </c>
    </row>
    <row r="9307" spans="1:2">
      <c r="A9307" t="s">
        <v>17881</v>
      </c>
      <c r="B9307" t="s">
        <v>17277</v>
      </c>
    </row>
    <row r="9308" spans="1:2">
      <c r="A9308" t="s">
        <v>17277</v>
      </c>
      <c r="B9308" t="s">
        <v>17068</v>
      </c>
    </row>
    <row r="9309" spans="1:2">
      <c r="A9309" t="s">
        <v>18840</v>
      </c>
      <c r="B9309" t="s">
        <v>17059</v>
      </c>
    </row>
    <row r="9310" spans="1:2">
      <c r="A9310" t="s">
        <v>17068</v>
      </c>
      <c r="B9310" t="s">
        <v>17277</v>
      </c>
    </row>
    <row r="9311" spans="1:2">
      <c r="A9311" t="s">
        <v>17897</v>
      </c>
      <c r="B9311" t="s">
        <v>31589</v>
      </c>
    </row>
    <row r="9312" spans="1:2">
      <c r="A9312" t="s">
        <v>17883</v>
      </c>
      <c r="B9312" t="s">
        <v>17055</v>
      </c>
    </row>
    <row r="9313" spans="1:2">
      <c r="A9313" t="s">
        <v>17277</v>
      </c>
      <c r="B9313" t="s">
        <v>17857</v>
      </c>
    </row>
    <row r="9314" spans="1:2">
      <c r="A9314" t="s">
        <v>18840</v>
      </c>
      <c r="B9314" t="s">
        <v>17273</v>
      </c>
    </row>
    <row r="9315" spans="1:2">
      <c r="A9315" t="s">
        <v>17068</v>
      </c>
      <c r="B9315" t="s">
        <v>17866</v>
      </c>
    </row>
    <row r="9316" spans="1:2">
      <c r="A9316" t="s">
        <v>17697</v>
      </c>
      <c r="B9316" t="s">
        <v>17861</v>
      </c>
    </row>
    <row r="9317" spans="1:2">
      <c r="A9317" t="s">
        <v>17884</v>
      </c>
      <c r="B9317" t="s">
        <v>17290</v>
      </c>
    </row>
    <row r="9318" spans="1:2">
      <c r="A9318" t="s">
        <v>17277</v>
      </c>
      <c r="B9318" t="s">
        <v>17068</v>
      </c>
    </row>
    <row r="9319" spans="1:2">
      <c r="A9319" t="s">
        <v>18840</v>
      </c>
      <c r="B9319" t="s">
        <v>17860</v>
      </c>
    </row>
    <row r="9320" spans="1:2">
      <c r="A9320" t="s">
        <v>17068</v>
      </c>
      <c r="B9320" t="s">
        <v>17759</v>
      </c>
    </row>
    <row r="9321" spans="1:2">
      <c r="A9321" t="s">
        <v>17898</v>
      </c>
      <c r="B9321" t="s">
        <v>17866</v>
      </c>
    </row>
    <row r="9322" spans="1:2">
      <c r="A9322" t="s">
        <v>17886</v>
      </c>
      <c r="B9322" t="s">
        <v>17762</v>
      </c>
    </row>
    <row r="9323" spans="1:2">
      <c r="A9323" t="s">
        <v>17277</v>
      </c>
      <c r="B9323" t="s">
        <v>17109</v>
      </c>
    </row>
    <row r="9324" spans="1:2">
      <c r="A9324" t="s">
        <v>18840</v>
      </c>
      <c r="B9324" t="s">
        <v>31591</v>
      </c>
    </row>
    <row r="9325" spans="1:2">
      <c r="A9325" t="s">
        <v>17068</v>
      </c>
      <c r="B9325" t="s">
        <v>17760</v>
      </c>
    </row>
    <row r="9326" spans="1:2">
      <c r="A9326" t="s">
        <v>17899</v>
      </c>
      <c r="B9326" t="s">
        <v>17859</v>
      </c>
    </row>
    <row r="9327" spans="1:2">
      <c r="A9327" t="s">
        <v>17888</v>
      </c>
      <c r="B9327" t="s">
        <v>17869</v>
      </c>
    </row>
    <row r="9328" spans="1:2">
      <c r="A9328" t="s">
        <v>17277</v>
      </c>
      <c r="B9328" t="s">
        <v>17068</v>
      </c>
    </row>
    <row r="9329" spans="1:2">
      <c r="A9329" t="s">
        <v>18840</v>
      </c>
      <c r="B9329" t="s">
        <v>31592</v>
      </c>
    </row>
    <row r="9330" spans="1:2">
      <c r="A9330" t="s">
        <v>17068</v>
      </c>
      <c r="B9330" t="s">
        <v>17064</v>
      </c>
    </row>
    <row r="9331" spans="1:2">
      <c r="A9331" t="s">
        <v>17900</v>
      </c>
      <c r="B9331" t="s">
        <v>31593</v>
      </c>
    </row>
    <row r="9332" spans="1:2">
      <c r="A9332" t="s">
        <v>17890</v>
      </c>
      <c r="B9332" t="s">
        <v>17784</v>
      </c>
    </row>
    <row r="9333" spans="1:2">
      <c r="A9333" t="s">
        <v>17277</v>
      </c>
      <c r="B9333" t="s">
        <v>17056</v>
      </c>
    </row>
    <row r="9334" spans="1:2">
      <c r="A9334" t="s">
        <v>18840</v>
      </c>
    </row>
    <row r="9335" spans="1:2">
      <c r="A9335" t="s">
        <v>17068</v>
      </c>
      <c r="B9335" t="s">
        <v>31896</v>
      </c>
    </row>
    <row r="9336" spans="1:2">
      <c r="A9336" t="s">
        <v>17901</v>
      </c>
      <c r="B9336" t="s">
        <v>31768</v>
      </c>
    </row>
    <row r="9337" spans="1:2">
      <c r="A9337" t="s">
        <v>17892</v>
      </c>
      <c r="B9337" t="s">
        <v>17068</v>
      </c>
    </row>
    <row r="9338" spans="1:2">
      <c r="A9338" t="s">
        <v>17277</v>
      </c>
      <c r="B9338" t="s">
        <v>17077</v>
      </c>
    </row>
    <row r="9339" spans="1:2">
      <c r="A9339" t="s">
        <v>18840</v>
      </c>
      <c r="B9339" t="s">
        <v>17764</v>
      </c>
    </row>
    <row r="9340" spans="1:2">
      <c r="A9340" t="s">
        <v>17068</v>
      </c>
      <c r="B9340" t="s">
        <v>17277</v>
      </c>
    </row>
    <row r="9341" spans="1:2">
      <c r="A9341" t="s">
        <v>17902</v>
      </c>
      <c r="B9341" t="s">
        <v>31594</v>
      </c>
    </row>
    <row r="9342" spans="1:2">
      <c r="A9342" t="s">
        <v>17894</v>
      </c>
      <c r="B9342" t="s">
        <v>17068</v>
      </c>
    </row>
    <row r="9343" spans="1:2">
      <c r="A9343" t="s">
        <v>17277</v>
      </c>
      <c r="B9343" t="s">
        <v>17059</v>
      </c>
    </row>
    <row r="9344" spans="1:2">
      <c r="A9344" t="s">
        <v>18840</v>
      </c>
      <c r="B9344" t="s">
        <v>17277</v>
      </c>
    </row>
    <row r="9345" spans="1:2">
      <c r="A9345" t="s">
        <v>17068</v>
      </c>
      <c r="B9345" t="s">
        <v>31594</v>
      </c>
    </row>
    <row r="9346" spans="1:2">
      <c r="A9346" t="s">
        <v>17059</v>
      </c>
      <c r="B9346" t="s">
        <v>17055</v>
      </c>
    </row>
    <row r="9347" spans="1:2">
      <c r="A9347" t="s">
        <v>17194</v>
      </c>
      <c r="B9347" t="s">
        <v>18150</v>
      </c>
    </row>
    <row r="9348" spans="1:2">
      <c r="A9348" t="s">
        <v>17056</v>
      </c>
      <c r="B9348" t="s">
        <v>17262</v>
      </c>
    </row>
    <row r="9349" spans="1:2">
      <c r="B9349" t="s">
        <v>18840</v>
      </c>
    </row>
    <row r="9350" spans="1:2">
      <c r="A9350" t="s">
        <v>17903</v>
      </c>
      <c r="B9350" t="s">
        <v>17277</v>
      </c>
    </row>
    <row r="9351" spans="1:2">
      <c r="A9351" t="s">
        <v>17734</v>
      </c>
      <c r="B9351" t="s">
        <v>17068</v>
      </c>
    </row>
    <row r="9352" spans="1:2">
      <c r="A9352" t="s">
        <v>17093</v>
      </c>
      <c r="B9352" t="s">
        <v>17877</v>
      </c>
    </row>
    <row r="9353" spans="1:2">
      <c r="A9353" t="s">
        <v>17904</v>
      </c>
      <c r="B9353" t="s">
        <v>17878</v>
      </c>
    </row>
    <row r="9354" spans="1:2">
      <c r="A9354" t="s">
        <v>17070</v>
      </c>
      <c r="B9354" t="s">
        <v>17070</v>
      </c>
    </row>
    <row r="9355" spans="1:2">
      <c r="A9355" t="s">
        <v>17511</v>
      </c>
      <c r="B9355" t="s">
        <v>31595</v>
      </c>
    </row>
    <row r="9356" spans="1:2">
      <c r="A9356" t="s">
        <v>17539</v>
      </c>
      <c r="B9356" t="s">
        <v>17064</v>
      </c>
    </row>
    <row r="9357" spans="1:2">
      <c r="A9357" t="s">
        <v>17068</v>
      </c>
      <c r="B9357" t="s">
        <v>17070</v>
      </c>
    </row>
    <row r="9358" spans="1:2">
      <c r="A9358" t="s">
        <v>17093</v>
      </c>
      <c r="B9358" t="s">
        <v>31595</v>
      </c>
    </row>
    <row r="9359" spans="1:2">
      <c r="A9359" t="s">
        <v>31602</v>
      </c>
      <c r="B9359" t="s">
        <v>17064</v>
      </c>
    </row>
    <row r="9360" spans="1:2">
      <c r="A9360" t="s">
        <v>17064</v>
      </c>
      <c r="B9360" t="s">
        <v>17070</v>
      </c>
    </row>
    <row r="9361" spans="1:2">
      <c r="A9361" t="s">
        <v>31603</v>
      </c>
      <c r="B9361" t="s">
        <v>31595</v>
      </c>
    </row>
    <row r="9362" spans="1:2">
      <c r="A9362" t="s">
        <v>17068</v>
      </c>
      <c r="B9362" t="s">
        <v>17273</v>
      </c>
    </row>
    <row r="9363" spans="1:2">
      <c r="A9363" t="s">
        <v>31604</v>
      </c>
      <c r="B9363" t="s">
        <v>17068</v>
      </c>
    </row>
    <row r="9364" spans="1:2">
      <c r="A9364" t="s">
        <v>17064</v>
      </c>
      <c r="B9364" t="s">
        <v>17881</v>
      </c>
    </row>
    <row r="9365" spans="1:2">
      <c r="A9365" t="s">
        <v>18844</v>
      </c>
      <c r="B9365" t="s">
        <v>17321</v>
      </c>
    </row>
    <row r="9366" spans="1:2">
      <c r="A9366" t="s">
        <v>17055</v>
      </c>
      <c r="B9366" t="s">
        <v>31586</v>
      </c>
    </row>
    <row r="9367" spans="1:2">
      <c r="A9367" t="s">
        <v>17067</v>
      </c>
      <c r="B9367" t="s">
        <v>17068</v>
      </c>
    </row>
    <row r="9368" spans="1:2">
      <c r="A9368" t="s">
        <v>17177</v>
      </c>
      <c r="B9368" t="s">
        <v>17883</v>
      </c>
    </row>
    <row r="9369" spans="1:2">
      <c r="A9369" t="s">
        <v>17068</v>
      </c>
      <c r="B9369" t="s">
        <v>17321</v>
      </c>
    </row>
    <row r="9370" spans="1:2">
      <c r="A9370" t="s">
        <v>17059</v>
      </c>
      <c r="B9370" t="s">
        <v>31596</v>
      </c>
    </row>
    <row r="9371" spans="1:2">
      <c r="A9371" t="s">
        <v>17909</v>
      </c>
      <c r="B9371" t="s">
        <v>17068</v>
      </c>
    </row>
    <row r="9372" spans="1:2">
      <c r="A9372" t="s">
        <v>17056</v>
      </c>
      <c r="B9372" t="s">
        <v>17884</v>
      </c>
    </row>
    <row r="9373" spans="1:2">
      <c r="B9373" t="s">
        <v>17321</v>
      </c>
    </row>
    <row r="9374" spans="1:2">
      <c r="A9374" t="s">
        <v>17910</v>
      </c>
      <c r="B9374" t="s">
        <v>31597</v>
      </c>
    </row>
    <row r="9375" spans="1:2">
      <c r="A9375" t="s">
        <v>18134</v>
      </c>
      <c r="B9375" t="s">
        <v>17068</v>
      </c>
    </row>
    <row r="9376" spans="1:2">
      <c r="A9376" t="s">
        <v>17912</v>
      </c>
      <c r="B9376" t="s">
        <v>17886</v>
      </c>
    </row>
    <row r="9377" spans="1:2">
      <c r="A9377" t="s">
        <v>18588</v>
      </c>
      <c r="B9377" t="s">
        <v>17321</v>
      </c>
    </row>
    <row r="9378" spans="1:2">
      <c r="A9378" t="s">
        <v>17914</v>
      </c>
      <c r="B9378" t="s">
        <v>31598</v>
      </c>
    </row>
    <row r="9379" spans="1:2">
      <c r="A9379" t="s">
        <v>17068</v>
      </c>
      <c r="B9379" t="s">
        <v>17068</v>
      </c>
    </row>
    <row r="9380" spans="1:2">
      <c r="A9380" t="s">
        <v>17734</v>
      </c>
      <c r="B9380" t="s">
        <v>17888</v>
      </c>
    </row>
    <row r="9381" spans="1:2">
      <c r="A9381" t="s">
        <v>17093</v>
      </c>
      <c r="B9381" t="s">
        <v>17321</v>
      </c>
    </row>
    <row r="9382" spans="1:2">
      <c r="A9382" t="s">
        <v>17904</v>
      </c>
      <c r="B9382" t="s">
        <v>31599</v>
      </c>
    </row>
    <row r="9383" spans="1:2">
      <c r="A9383" t="s">
        <v>17070</v>
      </c>
      <c r="B9383" t="s">
        <v>17068</v>
      </c>
    </row>
    <row r="9384" spans="1:2">
      <c r="A9384" t="s">
        <v>17915</v>
      </c>
      <c r="B9384" t="s">
        <v>17890</v>
      </c>
    </row>
    <row r="9385" spans="1:2">
      <c r="A9385" t="s">
        <v>17539</v>
      </c>
      <c r="B9385" t="s">
        <v>17321</v>
      </c>
    </row>
    <row r="9386" spans="1:2">
      <c r="A9386" t="s">
        <v>17068</v>
      </c>
      <c r="B9386" t="s">
        <v>18841</v>
      </c>
    </row>
    <row r="9387" spans="1:2">
      <c r="A9387" t="s">
        <v>17916</v>
      </c>
      <c r="B9387" t="s">
        <v>17068</v>
      </c>
    </row>
    <row r="9388" spans="1:2">
      <c r="A9388" t="s">
        <v>31605</v>
      </c>
      <c r="B9388" t="s">
        <v>17892</v>
      </c>
    </row>
    <row r="9389" spans="1:2">
      <c r="A9389" t="s">
        <v>17068</v>
      </c>
      <c r="B9389" t="s">
        <v>17321</v>
      </c>
    </row>
    <row r="9390" spans="1:2">
      <c r="A9390" t="s">
        <v>31606</v>
      </c>
      <c r="B9390" t="s">
        <v>31600</v>
      </c>
    </row>
    <row r="9391" spans="1:2">
      <c r="A9391" t="s">
        <v>17064</v>
      </c>
      <c r="B9391" t="s">
        <v>17068</v>
      </c>
    </row>
    <row r="9392" spans="1:2">
      <c r="A9392" t="s">
        <v>31607</v>
      </c>
      <c r="B9392" t="s">
        <v>17894</v>
      </c>
    </row>
    <row r="9393" spans="1:2">
      <c r="A9393" t="s">
        <v>17064</v>
      </c>
      <c r="B9393" t="s">
        <v>17321</v>
      </c>
    </row>
    <row r="9394" spans="1:2">
      <c r="A9394" t="s">
        <v>31608</v>
      </c>
      <c r="B9394" t="s">
        <v>31601</v>
      </c>
    </row>
    <row r="9395" spans="1:2">
      <c r="A9395" t="s">
        <v>17064</v>
      </c>
      <c r="B9395" t="s">
        <v>17068</v>
      </c>
    </row>
    <row r="9396" spans="1:2">
      <c r="A9396" t="s">
        <v>31608</v>
      </c>
      <c r="B9396" t="s">
        <v>17074</v>
      </c>
    </row>
    <row r="9397" spans="1:2">
      <c r="A9397" t="s">
        <v>17055</v>
      </c>
      <c r="B9397" t="s">
        <v>17056</v>
      </c>
    </row>
    <row r="9398" spans="1:2">
      <c r="A9398" t="s">
        <v>17067</v>
      </c>
    </row>
    <row r="9399" spans="1:2">
      <c r="A9399" t="s">
        <v>17177</v>
      </c>
      <c r="B9399" t="s">
        <v>31897</v>
      </c>
    </row>
    <row r="9400" spans="1:2">
      <c r="A9400" t="s">
        <v>17068</v>
      </c>
      <c r="B9400" t="s">
        <v>17926</v>
      </c>
    </row>
    <row r="9401" spans="1:2">
      <c r="A9401" t="s">
        <v>17059</v>
      </c>
      <c r="B9401" t="s">
        <v>17930</v>
      </c>
    </row>
    <row r="9402" spans="1:2">
      <c r="A9402" t="s">
        <v>17909</v>
      </c>
      <c r="B9402" t="s">
        <v>17277</v>
      </c>
    </row>
    <row r="9403" spans="1:2">
      <c r="A9403" t="s">
        <v>17056</v>
      </c>
      <c r="B9403" t="s">
        <v>18840</v>
      </c>
    </row>
    <row r="9404" spans="1:2">
      <c r="B9404" t="s">
        <v>17068</v>
      </c>
    </row>
    <row r="9405" spans="1:2">
      <c r="A9405" t="s">
        <v>17923</v>
      </c>
      <c r="B9405" t="s">
        <v>17902</v>
      </c>
    </row>
    <row r="9406" spans="1:2">
      <c r="A9406" t="s">
        <v>17781</v>
      </c>
      <c r="B9406" t="s">
        <v>17894</v>
      </c>
    </row>
    <row r="9407" spans="1:2">
      <c r="A9407" t="s">
        <v>17782</v>
      </c>
      <c r="B9407" t="s">
        <v>17277</v>
      </c>
    </row>
    <row r="9408" spans="1:2">
      <c r="A9408" t="s">
        <v>17925</v>
      </c>
      <c r="B9408" t="s">
        <v>18840</v>
      </c>
    </row>
    <row r="9409" spans="1:2">
      <c r="A9409" t="s">
        <v>31609</v>
      </c>
      <c r="B9409" t="s">
        <v>17068</v>
      </c>
    </row>
    <row r="9410" spans="1:2">
      <c r="A9410" t="s">
        <v>17068</v>
      </c>
      <c r="B9410" t="s">
        <v>17059</v>
      </c>
    </row>
    <row r="9411" spans="1:2">
      <c r="A9411" t="s">
        <v>17734</v>
      </c>
      <c r="B9411" t="s">
        <v>17194</v>
      </c>
    </row>
    <row r="9412" spans="1:2">
      <c r="A9412" t="s">
        <v>17093</v>
      </c>
      <c r="B9412" t="s">
        <v>17055</v>
      </c>
    </row>
    <row r="9413" spans="1:2">
      <c r="A9413" t="s">
        <v>17070</v>
      </c>
      <c r="B9413" t="s">
        <v>17734</v>
      </c>
    </row>
    <row r="9414" spans="1:2">
      <c r="A9414" t="s">
        <v>17915</v>
      </c>
      <c r="B9414" t="s">
        <v>17093</v>
      </c>
    </row>
    <row r="9415" spans="1:2">
      <c r="A9415" t="s">
        <v>17539</v>
      </c>
      <c r="B9415" t="s">
        <v>17904</v>
      </c>
    </row>
    <row r="9416" spans="1:2">
      <c r="A9416" t="s">
        <v>17068</v>
      </c>
      <c r="B9416" t="s">
        <v>17070</v>
      </c>
    </row>
    <row r="9417" spans="1:2">
      <c r="A9417" t="s">
        <v>17928</v>
      </c>
      <c r="B9417" t="s">
        <v>17511</v>
      </c>
    </row>
    <row r="9418" spans="1:2">
      <c r="A9418" t="s">
        <v>17914</v>
      </c>
      <c r="B9418" t="s">
        <v>17539</v>
      </c>
    </row>
    <row r="9419" spans="1:2">
      <c r="A9419" t="s">
        <v>17929</v>
      </c>
      <c r="B9419" t="s">
        <v>17068</v>
      </c>
    </row>
    <row r="9420" spans="1:2">
      <c r="A9420" t="s">
        <v>31610</v>
      </c>
      <c r="B9420" t="s">
        <v>17093</v>
      </c>
    </row>
    <row r="9421" spans="1:2">
      <c r="A9421" t="s">
        <v>17068</v>
      </c>
      <c r="B9421" t="s">
        <v>31602</v>
      </c>
    </row>
    <row r="9422" spans="1:2">
      <c r="A9422" t="s">
        <v>31611</v>
      </c>
      <c r="B9422" t="s">
        <v>17064</v>
      </c>
    </row>
    <row r="9423" spans="1:2">
      <c r="A9423" t="s">
        <v>17064</v>
      </c>
      <c r="B9423" t="s">
        <v>31603</v>
      </c>
    </row>
    <row r="9424" spans="1:2">
      <c r="A9424" t="s">
        <v>31612</v>
      </c>
      <c r="B9424" t="s">
        <v>17068</v>
      </c>
    </row>
    <row r="9425" spans="1:2">
      <c r="A9425" t="s">
        <v>17055</v>
      </c>
      <c r="B9425" t="s">
        <v>31604</v>
      </c>
    </row>
    <row r="9426" spans="1:2">
      <c r="A9426" t="s">
        <v>17697</v>
      </c>
      <c r="B9426" t="s">
        <v>17064</v>
      </c>
    </row>
    <row r="9427" spans="1:2">
      <c r="A9427" t="s">
        <v>17837</v>
      </c>
      <c r="B9427" t="s">
        <v>18844</v>
      </c>
    </row>
    <row r="9428" spans="1:2">
      <c r="A9428" t="s">
        <v>17933</v>
      </c>
      <c r="B9428" t="s">
        <v>17056</v>
      </c>
    </row>
    <row r="9429" spans="1:2">
      <c r="A9429" t="s">
        <v>17934</v>
      </c>
    </row>
    <row r="9430" spans="1:2">
      <c r="A9430" t="s">
        <v>17273</v>
      </c>
      <c r="B9430" t="s">
        <v>31898</v>
      </c>
    </row>
    <row r="9431" spans="1:2">
      <c r="A9431" t="s">
        <v>17144</v>
      </c>
      <c r="B9431" t="s">
        <v>17068</v>
      </c>
    </row>
    <row r="9432" spans="1:2">
      <c r="A9432" t="s">
        <v>31536</v>
      </c>
      <c r="B9432" t="s">
        <v>31604</v>
      </c>
    </row>
    <row r="9433" spans="1:2">
      <c r="A9433" t="s">
        <v>17068</v>
      </c>
      <c r="B9433" t="s">
        <v>17064</v>
      </c>
    </row>
    <row r="9434" spans="1:2">
      <c r="A9434" t="s">
        <v>17697</v>
      </c>
      <c r="B9434" t="s">
        <v>18844</v>
      </c>
    </row>
    <row r="9435" spans="1:2">
      <c r="A9435" t="s">
        <v>17271</v>
      </c>
      <c r="B9435" t="s">
        <v>17055</v>
      </c>
    </row>
    <row r="9436" spans="1:2">
      <c r="A9436" t="s">
        <v>17277</v>
      </c>
      <c r="B9436" t="s">
        <v>17067</v>
      </c>
    </row>
    <row r="9437" spans="1:2">
      <c r="A9437" t="s">
        <v>17935</v>
      </c>
      <c r="B9437" t="s">
        <v>17177</v>
      </c>
    </row>
    <row r="9438" spans="1:2">
      <c r="A9438" t="s">
        <v>17068</v>
      </c>
      <c r="B9438" t="s">
        <v>17068</v>
      </c>
    </row>
    <row r="9439" spans="1:2">
      <c r="A9439" t="s">
        <v>17697</v>
      </c>
      <c r="B9439" t="s">
        <v>17059</v>
      </c>
    </row>
    <row r="9440" spans="1:2">
      <c r="A9440" t="s">
        <v>17936</v>
      </c>
      <c r="B9440" t="s">
        <v>17909</v>
      </c>
    </row>
    <row r="9441" spans="1:2">
      <c r="A9441" t="s">
        <v>17277</v>
      </c>
      <c r="B9441" t="s">
        <v>17056</v>
      </c>
    </row>
    <row r="9442" spans="1:2">
      <c r="A9442" t="s">
        <v>17937</v>
      </c>
    </row>
    <row r="9443" spans="1:2">
      <c r="A9443" t="s">
        <v>17068</v>
      </c>
      <c r="B9443" t="s">
        <v>31899</v>
      </c>
    </row>
    <row r="9444" spans="1:2">
      <c r="A9444" t="s">
        <v>17059</v>
      </c>
      <c r="B9444" t="s">
        <v>17064</v>
      </c>
    </row>
    <row r="9445" spans="1:2">
      <c r="A9445" t="s">
        <v>17780</v>
      </c>
      <c r="B9445" t="s">
        <v>31608</v>
      </c>
    </row>
    <row r="9446" spans="1:2">
      <c r="A9446" t="s">
        <v>17854</v>
      </c>
      <c r="B9446" t="s">
        <v>17064</v>
      </c>
    </row>
    <row r="9447" spans="1:2">
      <c r="A9447" t="s">
        <v>17056</v>
      </c>
      <c r="B9447" t="s">
        <v>31608</v>
      </c>
    </row>
    <row r="9448" spans="1:2">
      <c r="B9448" t="s">
        <v>17055</v>
      </c>
    </row>
    <row r="9449" spans="1:2">
      <c r="A9449" t="s">
        <v>17938</v>
      </c>
      <c r="B9449" t="s">
        <v>17067</v>
      </c>
    </row>
    <row r="9450" spans="1:2">
      <c r="A9450" t="s">
        <v>17166</v>
      </c>
      <c r="B9450" t="s">
        <v>17177</v>
      </c>
    </row>
    <row r="9451" spans="1:2">
      <c r="A9451" t="s">
        <v>17167</v>
      </c>
      <c r="B9451" t="s">
        <v>17068</v>
      </c>
    </row>
    <row r="9452" spans="1:2">
      <c r="A9452" t="s">
        <v>17940</v>
      </c>
      <c r="B9452" t="s">
        <v>17059</v>
      </c>
    </row>
    <row r="9453" spans="1:2">
      <c r="A9453" t="s">
        <v>31613</v>
      </c>
      <c r="B9453" t="s">
        <v>17909</v>
      </c>
    </row>
    <row r="9454" spans="1:2">
      <c r="A9454" t="s">
        <v>17068</v>
      </c>
      <c r="B9454" t="s">
        <v>17056</v>
      </c>
    </row>
    <row r="9455" spans="1:2">
      <c r="A9455" t="s">
        <v>17734</v>
      </c>
    </row>
    <row r="9456" spans="1:2">
      <c r="A9456" t="s">
        <v>17093</v>
      </c>
      <c r="B9456" t="s">
        <v>31900</v>
      </c>
    </row>
    <row r="9457" spans="1:2">
      <c r="A9457" t="s">
        <v>17070</v>
      </c>
      <c r="B9457" t="s">
        <v>31768</v>
      </c>
    </row>
    <row r="9458" spans="1:2">
      <c r="A9458" t="s">
        <v>17915</v>
      </c>
      <c r="B9458" t="s">
        <v>17068</v>
      </c>
    </row>
    <row r="9459" spans="1:2">
      <c r="A9459" t="s">
        <v>17539</v>
      </c>
      <c r="B9459" t="s">
        <v>17697</v>
      </c>
    </row>
    <row r="9460" spans="1:2">
      <c r="A9460" t="s">
        <v>17068</v>
      </c>
      <c r="B9460" t="s">
        <v>17936</v>
      </c>
    </row>
    <row r="9461" spans="1:2">
      <c r="A9461" t="s">
        <v>17928</v>
      </c>
      <c r="B9461" t="s">
        <v>17277</v>
      </c>
    </row>
    <row r="9462" spans="1:2">
      <c r="A9462" t="s">
        <v>17914</v>
      </c>
      <c r="B9462" t="s">
        <v>17937</v>
      </c>
    </row>
    <row r="9463" spans="1:2">
      <c r="A9463" t="s">
        <v>17929</v>
      </c>
      <c r="B9463" t="s">
        <v>17068</v>
      </c>
    </row>
    <row r="9464" spans="1:2">
      <c r="A9464" t="s">
        <v>31610</v>
      </c>
      <c r="B9464" t="s">
        <v>17059</v>
      </c>
    </row>
    <row r="9465" spans="1:2">
      <c r="A9465" t="s">
        <v>17068</v>
      </c>
      <c r="B9465" t="s">
        <v>17780</v>
      </c>
    </row>
    <row r="9466" spans="1:2">
      <c r="A9466" t="s">
        <v>31592</v>
      </c>
      <c r="B9466" t="s">
        <v>17854</v>
      </c>
    </row>
    <row r="9467" spans="1:2">
      <c r="A9467" t="s">
        <v>17064</v>
      </c>
      <c r="B9467" t="s">
        <v>17055</v>
      </c>
    </row>
    <row r="9468" spans="1:2">
      <c r="A9468" t="s">
        <v>31614</v>
      </c>
      <c r="B9468" t="s">
        <v>17166</v>
      </c>
    </row>
    <row r="9469" spans="1:2">
      <c r="A9469" t="s">
        <v>17055</v>
      </c>
      <c r="B9469" t="s">
        <v>17167</v>
      </c>
    </row>
    <row r="9470" spans="1:2">
      <c r="A9470" t="s">
        <v>17896</v>
      </c>
      <c r="B9470" t="s">
        <v>17940</v>
      </c>
    </row>
    <row r="9471" spans="1:2">
      <c r="A9471" t="s">
        <v>17852</v>
      </c>
      <c r="B9471" t="s">
        <v>31613</v>
      </c>
    </row>
    <row r="9472" spans="1:2">
      <c r="A9472" t="s">
        <v>17942</v>
      </c>
      <c r="B9472" t="s">
        <v>17068</v>
      </c>
    </row>
    <row r="9473" spans="1:2">
      <c r="A9473" t="s">
        <v>17943</v>
      </c>
      <c r="B9473" t="s">
        <v>17734</v>
      </c>
    </row>
    <row r="9474" spans="1:2">
      <c r="A9474" t="s">
        <v>17786</v>
      </c>
      <c r="B9474" t="s">
        <v>17093</v>
      </c>
    </row>
    <row r="9475" spans="1:2">
      <c r="A9475" t="s">
        <v>17144</v>
      </c>
      <c r="B9475" t="s">
        <v>17070</v>
      </c>
    </row>
    <row r="9476" spans="1:2">
      <c r="A9476" t="s">
        <v>31591</v>
      </c>
      <c r="B9476" t="s">
        <v>17915</v>
      </c>
    </row>
    <row r="9477" spans="1:2">
      <c r="A9477" t="s">
        <v>17068</v>
      </c>
      <c r="B9477" t="s">
        <v>17539</v>
      </c>
    </row>
    <row r="9478" spans="1:2">
      <c r="A9478" t="s">
        <v>17896</v>
      </c>
      <c r="B9478" t="s">
        <v>17068</v>
      </c>
    </row>
    <row r="9479" spans="1:2">
      <c r="A9479" t="s">
        <v>17944</v>
      </c>
      <c r="B9479" t="s">
        <v>17928</v>
      </c>
    </row>
    <row r="9480" spans="1:2">
      <c r="A9480" t="s">
        <v>17784</v>
      </c>
      <c r="B9480" t="s">
        <v>17914</v>
      </c>
    </row>
    <row r="9481" spans="1:2">
      <c r="A9481" t="s">
        <v>17945</v>
      </c>
      <c r="B9481" t="s">
        <v>17929</v>
      </c>
    </row>
    <row r="9482" spans="1:2">
      <c r="A9482" t="s">
        <v>17068</v>
      </c>
      <c r="B9482" t="s">
        <v>31610</v>
      </c>
    </row>
    <row r="9483" spans="1:2">
      <c r="A9483" t="s">
        <v>17896</v>
      </c>
      <c r="B9483" t="s">
        <v>17068</v>
      </c>
    </row>
    <row r="9484" spans="1:2">
      <c r="A9484" t="s">
        <v>17947</v>
      </c>
      <c r="B9484" t="s">
        <v>31592</v>
      </c>
    </row>
    <row r="9485" spans="1:2">
      <c r="A9485" t="s">
        <v>17784</v>
      </c>
      <c r="B9485" t="s">
        <v>17064</v>
      </c>
    </row>
    <row r="9486" spans="1:2">
      <c r="A9486" t="s">
        <v>17948</v>
      </c>
      <c r="B9486" t="s">
        <v>31614</v>
      </c>
    </row>
    <row r="9487" spans="1:2">
      <c r="A9487" t="s">
        <v>17068</v>
      </c>
      <c r="B9487" t="s">
        <v>17056</v>
      </c>
    </row>
    <row r="9488" spans="1:2">
      <c r="A9488" t="s">
        <v>17059</v>
      </c>
    </row>
    <row r="9489" spans="1:2">
      <c r="A9489" t="s">
        <v>17169</v>
      </c>
      <c r="B9489" t="s">
        <v>17949</v>
      </c>
    </row>
    <row r="9490" spans="1:2">
      <c r="A9490" t="s">
        <v>17854</v>
      </c>
      <c r="B9490" t="s">
        <v>31768</v>
      </c>
    </row>
    <row r="9491" spans="1:2">
      <c r="A9491" t="s">
        <v>17056</v>
      </c>
      <c r="B9491" t="s">
        <v>17068</v>
      </c>
    </row>
    <row r="9492" spans="1:2">
      <c r="B9492" t="s">
        <v>17896</v>
      </c>
    </row>
    <row r="9493" spans="1:2">
      <c r="A9493" t="s">
        <v>17949</v>
      </c>
      <c r="B9493" t="s">
        <v>17947</v>
      </c>
    </row>
    <row r="9494" spans="1:2">
      <c r="A9494" t="s">
        <v>17074</v>
      </c>
      <c r="B9494" t="s">
        <v>17784</v>
      </c>
    </row>
    <row r="9495" spans="1:2">
      <c r="A9495" t="s">
        <v>17064</v>
      </c>
      <c r="B9495" t="s">
        <v>17948</v>
      </c>
    </row>
    <row r="9496" spans="1:2">
      <c r="A9496" t="s">
        <v>31458</v>
      </c>
      <c r="B9496" t="s">
        <v>17068</v>
      </c>
    </row>
    <row r="9497" spans="1:2">
      <c r="A9497" t="s">
        <v>17055</v>
      </c>
      <c r="B9497" t="s">
        <v>17059</v>
      </c>
    </row>
    <row r="9498" spans="1:2">
      <c r="A9498" t="s">
        <v>17067</v>
      </c>
      <c r="B9498" t="s">
        <v>17169</v>
      </c>
    </row>
    <row r="9499" spans="1:2">
      <c r="A9499" t="s">
        <v>17177</v>
      </c>
      <c r="B9499" t="s">
        <v>17854</v>
      </c>
    </row>
    <row r="9500" spans="1:2">
      <c r="A9500" t="s">
        <v>17068</v>
      </c>
      <c r="B9500" t="s">
        <v>17055</v>
      </c>
    </row>
    <row r="9501" spans="1:2">
      <c r="A9501" t="s">
        <v>17896</v>
      </c>
      <c r="B9501" t="s">
        <v>17074</v>
      </c>
    </row>
    <row r="9502" spans="1:2">
      <c r="A9502" t="s">
        <v>17321</v>
      </c>
      <c r="B9502" t="s">
        <v>17064</v>
      </c>
    </row>
    <row r="9503" spans="1:2">
      <c r="A9503" t="s">
        <v>31615</v>
      </c>
      <c r="B9503" t="s">
        <v>31458</v>
      </c>
    </row>
    <row r="9504" spans="1:2">
      <c r="A9504" t="s">
        <v>17068</v>
      </c>
      <c r="B9504" t="s">
        <v>17056</v>
      </c>
    </row>
    <row r="9505" spans="1:2">
      <c r="A9505" t="s">
        <v>17059</v>
      </c>
    </row>
    <row r="9506" spans="1:2">
      <c r="A9506" t="s">
        <v>17854</v>
      </c>
      <c r="B9506" t="s">
        <v>31901</v>
      </c>
    </row>
    <row r="9507" spans="1:2">
      <c r="A9507" t="s">
        <v>17056</v>
      </c>
      <c r="B9507" t="s">
        <v>17067</v>
      </c>
    </row>
    <row r="9508" spans="1:2">
      <c r="B9508" t="s">
        <v>17177</v>
      </c>
    </row>
    <row r="9509" spans="1:2">
      <c r="A9509" t="s">
        <v>17951</v>
      </c>
      <c r="B9509" t="s">
        <v>17068</v>
      </c>
    </row>
    <row r="9510" spans="1:2">
      <c r="A9510" t="s">
        <v>17257</v>
      </c>
      <c r="B9510" t="s">
        <v>17896</v>
      </c>
    </row>
    <row r="9511" spans="1:2">
      <c r="A9511" t="s">
        <v>17264</v>
      </c>
      <c r="B9511" t="s">
        <v>17321</v>
      </c>
    </row>
    <row r="9512" spans="1:2">
      <c r="A9512" t="s">
        <v>17952</v>
      </c>
      <c r="B9512" t="s">
        <v>31615</v>
      </c>
    </row>
    <row r="9513" spans="1:2">
      <c r="A9513" t="s">
        <v>17070</v>
      </c>
      <c r="B9513" t="s">
        <v>17068</v>
      </c>
    </row>
    <row r="9514" spans="1:2">
      <c r="A9514" t="s">
        <v>17953</v>
      </c>
      <c r="B9514" t="s">
        <v>17059</v>
      </c>
    </row>
    <row r="9515" spans="1:2">
      <c r="A9515" t="s">
        <v>17954</v>
      </c>
      <c r="B9515" t="s">
        <v>17854</v>
      </c>
    </row>
    <row r="9516" spans="1:2">
      <c r="A9516" t="s">
        <v>17955</v>
      </c>
      <c r="B9516" t="s">
        <v>17055</v>
      </c>
    </row>
    <row r="9517" spans="1:2">
      <c r="A9517" t="s">
        <v>17956</v>
      </c>
      <c r="B9517" t="s">
        <v>17257</v>
      </c>
    </row>
    <row r="9518" spans="1:2">
      <c r="A9518" t="s">
        <v>17957</v>
      </c>
      <c r="B9518" t="s">
        <v>17264</v>
      </c>
    </row>
    <row r="9519" spans="1:2">
      <c r="A9519" t="s">
        <v>17958</v>
      </c>
      <c r="B9519" t="s">
        <v>31902</v>
      </c>
    </row>
    <row r="9520" spans="1:2">
      <c r="A9520" t="s">
        <v>17959</v>
      </c>
      <c r="B9520" t="s">
        <v>17070</v>
      </c>
    </row>
    <row r="9521" spans="1:2">
      <c r="A9521" t="s">
        <v>17258</v>
      </c>
      <c r="B9521" t="s">
        <v>17953</v>
      </c>
    </row>
    <row r="9522" spans="1:2">
      <c r="A9522" t="s">
        <v>17068</v>
      </c>
      <c r="B9522" t="s">
        <v>17954</v>
      </c>
    </row>
    <row r="9523" spans="1:2">
      <c r="A9523" t="s">
        <v>17860</v>
      </c>
      <c r="B9523" t="s">
        <v>17955</v>
      </c>
    </row>
    <row r="9524" spans="1:2">
      <c r="A9524" t="s">
        <v>17228</v>
      </c>
      <c r="B9524" t="s">
        <v>17956</v>
      </c>
    </row>
    <row r="9525" spans="1:2">
      <c r="A9525" t="s">
        <v>17759</v>
      </c>
      <c r="B9525" t="s">
        <v>17957</v>
      </c>
    </row>
    <row r="9526" spans="1:2">
      <c r="A9526" t="s">
        <v>17068</v>
      </c>
      <c r="B9526" t="s">
        <v>17958</v>
      </c>
    </row>
    <row r="9527" spans="1:2">
      <c r="A9527" t="s">
        <v>17838</v>
      </c>
      <c r="B9527" t="s">
        <v>17959</v>
      </c>
    </row>
    <row r="9528" spans="1:2">
      <c r="A9528" t="s">
        <v>18414</v>
      </c>
      <c r="B9528" t="s">
        <v>17258</v>
      </c>
    </row>
    <row r="9529" spans="1:2">
      <c r="A9529" t="s">
        <v>17262</v>
      </c>
      <c r="B9529" t="s">
        <v>17068</v>
      </c>
    </row>
    <row r="9530" spans="1:2">
      <c r="A9530" t="s">
        <v>31616</v>
      </c>
      <c r="B9530" t="s">
        <v>17860</v>
      </c>
    </row>
    <row r="9531" spans="1:2">
      <c r="A9531" t="s">
        <v>17068</v>
      </c>
      <c r="B9531" t="s">
        <v>17228</v>
      </c>
    </row>
    <row r="9532" spans="1:2">
      <c r="A9532" t="s">
        <v>17838</v>
      </c>
      <c r="B9532" t="s">
        <v>17759</v>
      </c>
    </row>
    <row r="9533" spans="1:2">
      <c r="A9533" t="s">
        <v>31458</v>
      </c>
      <c r="B9533" t="s">
        <v>17068</v>
      </c>
    </row>
    <row r="9534" spans="1:2">
      <c r="A9534" t="s">
        <v>17074</v>
      </c>
      <c r="B9534" t="s">
        <v>17838</v>
      </c>
    </row>
    <row r="9535" spans="1:2">
      <c r="A9535" t="s">
        <v>17068</v>
      </c>
      <c r="B9535" t="s">
        <v>18414</v>
      </c>
    </row>
    <row r="9536" spans="1:2">
      <c r="A9536" t="s">
        <v>17074</v>
      </c>
      <c r="B9536" t="s">
        <v>17262</v>
      </c>
    </row>
    <row r="9537" spans="1:2">
      <c r="A9537" t="s">
        <v>17055</v>
      </c>
      <c r="B9537" t="s">
        <v>31616</v>
      </c>
    </row>
    <row r="9538" spans="1:2">
      <c r="A9538" t="s">
        <v>17067</v>
      </c>
      <c r="B9538" t="s">
        <v>17068</v>
      </c>
    </row>
    <row r="9539" spans="1:2">
      <c r="A9539" t="s">
        <v>17177</v>
      </c>
      <c r="B9539" t="s">
        <v>17838</v>
      </c>
    </row>
    <row r="9540" spans="1:2">
      <c r="A9540" t="s">
        <v>17068</v>
      </c>
      <c r="B9540" t="s">
        <v>31458</v>
      </c>
    </row>
    <row r="9541" spans="1:2">
      <c r="A9541" t="s">
        <v>17257</v>
      </c>
      <c r="B9541" t="s">
        <v>17074</v>
      </c>
    </row>
    <row r="9542" spans="1:2">
      <c r="A9542" t="s">
        <v>17264</v>
      </c>
      <c r="B9542" t="s">
        <v>17068</v>
      </c>
    </row>
    <row r="9543" spans="1:2">
      <c r="A9543" t="s">
        <v>17963</v>
      </c>
      <c r="B9543" t="s">
        <v>17074</v>
      </c>
    </row>
    <row r="9544" spans="1:2">
      <c r="A9544" t="s">
        <v>17954</v>
      </c>
      <c r="B9544" t="s">
        <v>17056</v>
      </c>
    </row>
    <row r="9545" spans="1:2">
      <c r="A9545" t="s">
        <v>17955</v>
      </c>
    </row>
    <row r="9546" spans="1:2">
      <c r="A9546" t="s">
        <v>17956</v>
      </c>
      <c r="B9546" t="s">
        <v>31903</v>
      </c>
    </row>
    <row r="9547" spans="1:2">
      <c r="A9547" t="s">
        <v>17957</v>
      </c>
      <c r="B9547" t="s">
        <v>31768</v>
      </c>
    </row>
    <row r="9548" spans="1:2">
      <c r="A9548" t="s">
        <v>17958</v>
      </c>
      <c r="B9548" t="s">
        <v>31783</v>
      </c>
    </row>
    <row r="9549" spans="1:2">
      <c r="A9549" t="s">
        <v>17959</v>
      </c>
      <c r="B9549" t="s">
        <v>17068</v>
      </c>
    </row>
    <row r="9550" spans="1:2">
      <c r="A9550" t="s">
        <v>17265</v>
      </c>
      <c r="B9550" t="s">
        <v>17077</v>
      </c>
    </row>
    <row r="9551" spans="1:2">
      <c r="A9551" t="s">
        <v>17068</v>
      </c>
      <c r="B9551" t="s">
        <v>17764</v>
      </c>
    </row>
    <row r="9552" spans="1:2">
      <c r="A9552" t="s">
        <v>17077</v>
      </c>
      <c r="B9552" t="s">
        <v>17068</v>
      </c>
    </row>
    <row r="9553" spans="1:2">
      <c r="A9553" t="s">
        <v>17764</v>
      </c>
      <c r="B9553" t="s">
        <v>17896</v>
      </c>
    </row>
    <row r="9554" spans="1:2">
      <c r="A9554" t="s">
        <v>17068</v>
      </c>
      <c r="B9554" t="s">
        <v>31615</v>
      </c>
    </row>
    <row r="9555" spans="1:2">
      <c r="A9555" t="s">
        <v>17896</v>
      </c>
      <c r="B9555" t="s">
        <v>17068</v>
      </c>
    </row>
    <row r="9556" spans="1:2">
      <c r="A9556" t="s">
        <v>31615</v>
      </c>
      <c r="B9556" t="s">
        <v>17059</v>
      </c>
    </row>
    <row r="9557" spans="1:2">
      <c r="A9557" t="s">
        <v>17068</v>
      </c>
      <c r="B9557" t="s">
        <v>17909</v>
      </c>
    </row>
    <row r="9558" spans="1:2">
      <c r="A9558" t="s">
        <v>17059</v>
      </c>
      <c r="B9558" t="s">
        <v>17055</v>
      </c>
    </row>
    <row r="9559" spans="1:2">
      <c r="A9559" t="s">
        <v>17909</v>
      </c>
      <c r="B9559" t="s">
        <v>17257</v>
      </c>
    </row>
    <row r="9560" spans="1:2">
      <c r="A9560" t="s">
        <v>17056</v>
      </c>
      <c r="B9560" t="s">
        <v>17966</v>
      </c>
    </row>
    <row r="9561" spans="1:2">
      <c r="B9561" t="s">
        <v>17967</v>
      </c>
    </row>
    <row r="9562" spans="1:2">
      <c r="A9562" t="s">
        <v>17965</v>
      </c>
      <c r="B9562" t="s">
        <v>17258</v>
      </c>
    </row>
    <row r="9563" spans="1:2">
      <c r="A9563" t="s">
        <v>17257</v>
      </c>
      <c r="B9563" t="s">
        <v>17068</v>
      </c>
    </row>
    <row r="9564" spans="1:2">
      <c r="A9564" t="s">
        <v>17966</v>
      </c>
      <c r="B9564" t="s">
        <v>17056</v>
      </c>
    </row>
    <row r="9565" spans="1:2">
      <c r="A9565" t="s">
        <v>17967</v>
      </c>
    </row>
    <row r="9566" spans="1:2">
      <c r="A9566" t="s">
        <v>17258</v>
      </c>
      <c r="B9566" t="s">
        <v>31904</v>
      </c>
    </row>
    <row r="9567" spans="1:2">
      <c r="A9567" t="s">
        <v>17068</v>
      </c>
      <c r="B9567" t="s">
        <v>31755</v>
      </c>
    </row>
    <row r="9568" spans="1:2">
      <c r="A9568" t="s">
        <v>17055</v>
      </c>
      <c r="B9568" t="s">
        <v>17927</v>
      </c>
    </row>
    <row r="9569" spans="1:2">
      <c r="A9569" t="s">
        <v>17069</v>
      </c>
      <c r="B9569" t="s">
        <v>31783</v>
      </c>
    </row>
    <row r="9570" spans="1:2">
      <c r="A9570" t="s">
        <v>17968</v>
      </c>
      <c r="B9570" t="s">
        <v>17973</v>
      </c>
    </row>
    <row r="9571" spans="1:2">
      <c r="A9571" t="s">
        <v>17782</v>
      </c>
      <c r="B9571" t="s">
        <v>17974</v>
      </c>
    </row>
    <row r="9572" spans="1:2">
      <c r="A9572" t="s">
        <v>17969</v>
      </c>
      <c r="B9572" t="s">
        <v>17975</v>
      </c>
    </row>
    <row r="9573" spans="1:2">
      <c r="A9573" t="s">
        <v>17068</v>
      </c>
      <c r="B9573" t="s">
        <v>17064</v>
      </c>
    </row>
    <row r="9574" spans="1:2">
      <c r="A9574" t="s">
        <v>17069</v>
      </c>
      <c r="B9574" t="s">
        <v>18393</v>
      </c>
    </row>
    <row r="9575" spans="1:2">
      <c r="A9575" t="s">
        <v>17780</v>
      </c>
      <c r="B9575" t="s">
        <v>17064</v>
      </c>
    </row>
    <row r="9576" spans="1:2">
      <c r="A9576" t="s">
        <v>17970</v>
      </c>
      <c r="B9576" t="s">
        <v>31617</v>
      </c>
    </row>
    <row r="9577" spans="1:2">
      <c r="A9577" t="s">
        <v>17058</v>
      </c>
      <c r="B9577" t="s">
        <v>17064</v>
      </c>
    </row>
    <row r="9578" spans="1:2">
      <c r="A9578" t="s">
        <v>17056</v>
      </c>
      <c r="B9578" t="s">
        <v>17978</v>
      </c>
    </row>
    <row r="9579" spans="1:2">
      <c r="B9579" t="s">
        <v>17979</v>
      </c>
    </row>
    <row r="9580" spans="1:2">
      <c r="A9580" t="s">
        <v>17971</v>
      </c>
      <c r="B9580" t="s">
        <v>17980</v>
      </c>
    </row>
    <row r="9581" spans="1:2">
      <c r="A9581" t="s">
        <v>17972</v>
      </c>
      <c r="B9581" t="s">
        <v>17068</v>
      </c>
    </row>
    <row r="9582" spans="1:2">
      <c r="A9582" t="s">
        <v>17973</v>
      </c>
      <c r="B9582" t="s">
        <v>17981</v>
      </c>
    </row>
    <row r="9583" spans="1:2">
      <c r="A9583" t="s">
        <v>17974</v>
      </c>
      <c r="B9583" t="s">
        <v>17973</v>
      </c>
    </row>
    <row r="9584" spans="1:2">
      <c r="A9584" t="s">
        <v>17975</v>
      </c>
      <c r="B9584" t="s">
        <v>17982</v>
      </c>
    </row>
    <row r="9585" spans="1:2">
      <c r="A9585" t="s">
        <v>17064</v>
      </c>
      <c r="B9585" t="s">
        <v>18536</v>
      </c>
    </row>
    <row r="9586" spans="1:2">
      <c r="A9586" t="s">
        <v>18393</v>
      </c>
      <c r="B9586" t="s">
        <v>17064</v>
      </c>
    </row>
    <row r="9587" spans="1:2">
      <c r="A9587" t="s">
        <v>17064</v>
      </c>
      <c r="B9587" t="s">
        <v>18536</v>
      </c>
    </row>
    <row r="9588" spans="1:2">
      <c r="A9588" t="s">
        <v>31617</v>
      </c>
      <c r="B9588" t="s">
        <v>17064</v>
      </c>
    </row>
    <row r="9589" spans="1:2">
      <c r="A9589" t="s">
        <v>17064</v>
      </c>
      <c r="B9589" t="s">
        <v>17983</v>
      </c>
    </row>
    <row r="9590" spans="1:2">
      <c r="A9590" t="s">
        <v>17978</v>
      </c>
      <c r="B9590" t="s">
        <v>17984</v>
      </c>
    </row>
    <row r="9591" spans="1:2">
      <c r="A9591" t="s">
        <v>17979</v>
      </c>
      <c r="B9591" t="s">
        <v>17984</v>
      </c>
    </row>
    <row r="9592" spans="1:2">
      <c r="A9592" t="s">
        <v>17980</v>
      </c>
      <c r="B9592" t="s">
        <v>17984</v>
      </c>
    </row>
    <row r="9593" spans="1:2">
      <c r="A9593" t="s">
        <v>17068</v>
      </c>
      <c r="B9593" t="s">
        <v>17070</v>
      </c>
    </row>
    <row r="9594" spans="1:2">
      <c r="A9594" t="s">
        <v>17981</v>
      </c>
      <c r="B9594" t="s">
        <v>17915</v>
      </c>
    </row>
    <row r="9595" spans="1:2">
      <c r="A9595" t="s">
        <v>17973</v>
      </c>
      <c r="B9595" t="s">
        <v>17985</v>
      </c>
    </row>
    <row r="9596" spans="1:2">
      <c r="A9596" t="s">
        <v>17982</v>
      </c>
      <c r="B9596" t="s">
        <v>17980</v>
      </c>
    </row>
    <row r="9597" spans="1:2">
      <c r="A9597" t="s">
        <v>18536</v>
      </c>
      <c r="B9597" t="s">
        <v>17068</v>
      </c>
    </row>
    <row r="9598" spans="1:2">
      <c r="A9598" t="s">
        <v>17064</v>
      </c>
      <c r="B9598" t="s">
        <v>17986</v>
      </c>
    </row>
    <row r="9599" spans="1:2">
      <c r="A9599" t="s">
        <v>18536</v>
      </c>
      <c r="B9599" t="s">
        <v>17973</v>
      </c>
    </row>
    <row r="9600" spans="1:2">
      <c r="A9600" t="s">
        <v>17064</v>
      </c>
      <c r="B9600" t="s">
        <v>17987</v>
      </c>
    </row>
    <row r="9601" spans="1:2">
      <c r="A9601" t="s">
        <v>17983</v>
      </c>
      <c r="B9601" t="s">
        <v>31618</v>
      </c>
    </row>
    <row r="9602" spans="1:2">
      <c r="A9602" t="s">
        <v>17984</v>
      </c>
      <c r="B9602" t="s">
        <v>17064</v>
      </c>
    </row>
    <row r="9603" spans="1:2">
      <c r="A9603" t="s">
        <v>17984</v>
      </c>
      <c r="B9603" t="s">
        <v>31618</v>
      </c>
    </row>
    <row r="9604" spans="1:2">
      <c r="A9604" t="s">
        <v>17984</v>
      </c>
      <c r="B9604" t="s">
        <v>17064</v>
      </c>
    </row>
    <row r="9605" spans="1:2">
      <c r="A9605" t="s">
        <v>17070</v>
      </c>
      <c r="B9605" t="s">
        <v>31619</v>
      </c>
    </row>
    <row r="9606" spans="1:2">
      <c r="A9606" t="s">
        <v>17915</v>
      </c>
      <c r="B9606" t="s">
        <v>17064</v>
      </c>
    </row>
    <row r="9607" spans="1:2">
      <c r="A9607" t="s">
        <v>17985</v>
      </c>
      <c r="B9607" t="s">
        <v>17990</v>
      </c>
    </row>
    <row r="9608" spans="1:2">
      <c r="A9608" t="s">
        <v>17980</v>
      </c>
      <c r="B9608" t="s">
        <v>17991</v>
      </c>
    </row>
    <row r="9609" spans="1:2">
      <c r="A9609" t="s">
        <v>17068</v>
      </c>
      <c r="B9609" t="s">
        <v>17992</v>
      </c>
    </row>
    <row r="9610" spans="1:2">
      <c r="A9610" t="s">
        <v>17986</v>
      </c>
      <c r="B9610" t="s">
        <v>31620</v>
      </c>
    </row>
    <row r="9611" spans="1:2">
      <c r="A9611" t="s">
        <v>17973</v>
      </c>
      <c r="B9611" t="s">
        <v>17994</v>
      </c>
    </row>
    <row r="9612" spans="1:2">
      <c r="A9612" t="s">
        <v>17987</v>
      </c>
      <c r="B9612" t="s">
        <v>17980</v>
      </c>
    </row>
    <row r="9613" spans="1:2">
      <c r="A9613" t="s">
        <v>31618</v>
      </c>
      <c r="B9613" t="s">
        <v>17068</v>
      </c>
    </row>
    <row r="9614" spans="1:2">
      <c r="A9614" t="s">
        <v>17064</v>
      </c>
      <c r="B9614" t="s">
        <v>17995</v>
      </c>
    </row>
    <row r="9615" spans="1:2">
      <c r="A9615" t="s">
        <v>31618</v>
      </c>
      <c r="B9615" t="s">
        <v>17973</v>
      </c>
    </row>
    <row r="9616" spans="1:2">
      <c r="A9616" t="s">
        <v>17064</v>
      </c>
      <c r="B9616" t="s">
        <v>17996</v>
      </c>
    </row>
    <row r="9617" spans="1:2">
      <c r="A9617" t="s">
        <v>31619</v>
      </c>
      <c r="B9617" t="s">
        <v>31621</v>
      </c>
    </row>
    <row r="9618" spans="1:2">
      <c r="A9618" t="s">
        <v>17064</v>
      </c>
      <c r="B9618" t="s">
        <v>17064</v>
      </c>
    </row>
    <row r="9619" spans="1:2">
      <c r="A9619" t="s">
        <v>17990</v>
      </c>
      <c r="B9619" t="s">
        <v>31622</v>
      </c>
    </row>
    <row r="9620" spans="1:2">
      <c r="A9620" t="s">
        <v>17991</v>
      </c>
      <c r="B9620" t="s">
        <v>17064</v>
      </c>
    </row>
    <row r="9621" spans="1:2">
      <c r="A9621" t="s">
        <v>17992</v>
      </c>
      <c r="B9621" t="s">
        <v>31623</v>
      </c>
    </row>
    <row r="9622" spans="1:2">
      <c r="A9622" t="s">
        <v>31620</v>
      </c>
      <c r="B9622" t="s">
        <v>17064</v>
      </c>
    </row>
    <row r="9623" spans="1:2">
      <c r="A9623" t="s">
        <v>17994</v>
      </c>
      <c r="B9623" t="s">
        <v>18000</v>
      </c>
    </row>
    <row r="9624" spans="1:2">
      <c r="A9624" t="s">
        <v>17980</v>
      </c>
      <c r="B9624" t="s">
        <v>18001</v>
      </c>
    </row>
    <row r="9625" spans="1:2">
      <c r="A9625" t="s">
        <v>17068</v>
      </c>
      <c r="B9625" t="s">
        <v>18001</v>
      </c>
    </row>
    <row r="9626" spans="1:2">
      <c r="A9626" t="s">
        <v>17995</v>
      </c>
      <c r="B9626" t="s">
        <v>18001</v>
      </c>
    </row>
    <row r="9627" spans="1:2">
      <c r="A9627" t="s">
        <v>17973</v>
      </c>
      <c r="B9627" t="s">
        <v>17321</v>
      </c>
    </row>
    <row r="9628" spans="1:2">
      <c r="A9628" t="s">
        <v>17996</v>
      </c>
      <c r="B9628" t="s">
        <v>31624</v>
      </c>
    </row>
    <row r="9629" spans="1:2">
      <c r="A9629" t="s">
        <v>31621</v>
      </c>
      <c r="B9629" t="s">
        <v>18002</v>
      </c>
    </row>
    <row r="9630" spans="1:2">
      <c r="A9630" t="s">
        <v>17064</v>
      </c>
      <c r="B9630" t="s">
        <v>17980</v>
      </c>
    </row>
    <row r="9631" spans="1:2">
      <c r="A9631" t="s">
        <v>31622</v>
      </c>
      <c r="B9631" t="s">
        <v>17068</v>
      </c>
    </row>
    <row r="9632" spans="1:2">
      <c r="A9632" t="s">
        <v>17064</v>
      </c>
      <c r="B9632" t="s">
        <v>17801</v>
      </c>
    </row>
    <row r="9633" spans="1:2">
      <c r="A9633" t="s">
        <v>31623</v>
      </c>
      <c r="B9633" t="s">
        <v>17877</v>
      </c>
    </row>
    <row r="9634" spans="1:2">
      <c r="A9634" t="s">
        <v>17064</v>
      </c>
      <c r="B9634" t="s">
        <v>17273</v>
      </c>
    </row>
    <row r="9635" spans="1:2">
      <c r="A9635" t="s">
        <v>18000</v>
      </c>
      <c r="B9635" t="s">
        <v>17759</v>
      </c>
    </row>
    <row r="9636" spans="1:2">
      <c r="A9636" t="s">
        <v>18001</v>
      </c>
      <c r="B9636" t="s">
        <v>18003</v>
      </c>
    </row>
    <row r="9637" spans="1:2">
      <c r="A9637" t="s">
        <v>18001</v>
      </c>
      <c r="B9637" t="s">
        <v>17068</v>
      </c>
    </row>
    <row r="9638" spans="1:2">
      <c r="A9638" t="s">
        <v>18001</v>
      </c>
      <c r="B9638" t="s">
        <v>17801</v>
      </c>
    </row>
    <row r="9639" spans="1:2">
      <c r="A9639" t="s">
        <v>17321</v>
      </c>
      <c r="B9639" t="s">
        <v>17837</v>
      </c>
    </row>
    <row r="9640" spans="1:2">
      <c r="A9640" t="s">
        <v>31624</v>
      </c>
      <c r="B9640" t="s">
        <v>17277</v>
      </c>
    </row>
    <row r="9641" spans="1:2">
      <c r="A9641" t="s">
        <v>18002</v>
      </c>
      <c r="B9641" t="s">
        <v>17759</v>
      </c>
    </row>
    <row r="9642" spans="1:2">
      <c r="A9642" t="s">
        <v>17980</v>
      </c>
      <c r="B9642" t="s">
        <v>18004</v>
      </c>
    </row>
    <row r="9643" spans="1:2">
      <c r="A9643" t="s">
        <v>17068</v>
      </c>
      <c r="B9643" t="s">
        <v>17068</v>
      </c>
    </row>
    <row r="9644" spans="1:2">
      <c r="A9644" t="s">
        <v>17801</v>
      </c>
      <c r="B9644" t="s">
        <v>17801</v>
      </c>
    </row>
    <row r="9645" spans="1:2">
      <c r="A9645" t="s">
        <v>17877</v>
      </c>
      <c r="B9645" t="s">
        <v>17271</v>
      </c>
    </row>
    <row r="9646" spans="1:2">
      <c r="A9646" t="s">
        <v>17273</v>
      </c>
      <c r="B9646" t="s">
        <v>17277</v>
      </c>
    </row>
    <row r="9647" spans="1:2">
      <c r="A9647" t="s">
        <v>17759</v>
      </c>
      <c r="B9647" t="s">
        <v>17759</v>
      </c>
    </row>
    <row r="9648" spans="1:2">
      <c r="A9648" t="s">
        <v>18003</v>
      </c>
      <c r="B9648" t="s">
        <v>18005</v>
      </c>
    </row>
    <row r="9649" spans="1:2">
      <c r="A9649" t="s">
        <v>17068</v>
      </c>
      <c r="B9649" t="s">
        <v>17068</v>
      </c>
    </row>
    <row r="9650" spans="1:2">
      <c r="A9650" t="s">
        <v>17801</v>
      </c>
      <c r="B9650" t="s">
        <v>17801</v>
      </c>
    </row>
    <row r="9651" spans="1:2">
      <c r="A9651" t="s">
        <v>17837</v>
      </c>
      <c r="B9651" t="s">
        <v>17936</v>
      </c>
    </row>
    <row r="9652" spans="1:2">
      <c r="A9652" t="s">
        <v>17277</v>
      </c>
      <c r="B9652" t="s">
        <v>17277</v>
      </c>
    </row>
    <row r="9653" spans="1:2">
      <c r="A9653" t="s">
        <v>17759</v>
      </c>
      <c r="B9653" t="s">
        <v>17759</v>
      </c>
    </row>
    <row r="9654" spans="1:2">
      <c r="A9654" t="s">
        <v>18004</v>
      </c>
      <c r="B9654" t="s">
        <v>18006</v>
      </c>
    </row>
    <row r="9655" spans="1:2">
      <c r="A9655" t="s">
        <v>17068</v>
      </c>
      <c r="B9655" t="s">
        <v>17068</v>
      </c>
    </row>
    <row r="9656" spans="1:2">
      <c r="A9656" t="s">
        <v>17801</v>
      </c>
      <c r="B9656" t="s">
        <v>18007</v>
      </c>
    </row>
    <row r="9657" spans="1:2">
      <c r="A9657" t="s">
        <v>17271</v>
      </c>
      <c r="B9657" t="s">
        <v>31625</v>
      </c>
    </row>
    <row r="9658" spans="1:2">
      <c r="A9658" t="s">
        <v>17277</v>
      </c>
      <c r="B9658" t="s">
        <v>17064</v>
      </c>
    </row>
    <row r="9659" spans="1:2">
      <c r="A9659" t="s">
        <v>17759</v>
      </c>
      <c r="B9659" t="s">
        <v>31626</v>
      </c>
    </row>
    <row r="9660" spans="1:2">
      <c r="A9660" t="s">
        <v>18005</v>
      </c>
      <c r="B9660" t="s">
        <v>17258</v>
      </c>
    </row>
    <row r="9661" spans="1:2">
      <c r="A9661" t="s">
        <v>17068</v>
      </c>
      <c r="B9661" t="s">
        <v>17055</v>
      </c>
    </row>
    <row r="9662" spans="1:2">
      <c r="A9662" t="s">
        <v>17801</v>
      </c>
      <c r="B9662" t="s">
        <v>17067</v>
      </c>
    </row>
    <row r="9663" spans="1:2">
      <c r="A9663" t="s">
        <v>17936</v>
      </c>
      <c r="B9663" t="s">
        <v>17177</v>
      </c>
    </row>
    <row r="9664" spans="1:2">
      <c r="A9664" t="s">
        <v>17277</v>
      </c>
      <c r="B9664" t="s">
        <v>17068</v>
      </c>
    </row>
    <row r="9665" spans="1:2">
      <c r="A9665" t="s">
        <v>17759</v>
      </c>
      <c r="B9665" t="s">
        <v>17059</v>
      </c>
    </row>
    <row r="9666" spans="1:2">
      <c r="A9666" t="s">
        <v>18006</v>
      </c>
      <c r="B9666" t="s">
        <v>17854</v>
      </c>
    </row>
    <row r="9667" spans="1:2">
      <c r="A9667" t="s">
        <v>17068</v>
      </c>
      <c r="B9667" t="s">
        <v>17056</v>
      </c>
    </row>
    <row r="9668" spans="1:2">
      <c r="A9668" t="s">
        <v>18007</v>
      </c>
    </row>
    <row r="9669" spans="1:2">
      <c r="A9669" t="s">
        <v>31625</v>
      </c>
      <c r="B9669" t="s">
        <v>31905</v>
      </c>
    </row>
    <row r="9670" spans="1:2">
      <c r="A9670" t="s">
        <v>17064</v>
      </c>
      <c r="B9670" t="s">
        <v>17068</v>
      </c>
    </row>
    <row r="9671" spans="1:2">
      <c r="A9671" t="s">
        <v>31626</v>
      </c>
      <c r="B9671" t="s">
        <v>17055</v>
      </c>
    </row>
    <row r="9672" spans="1:2">
      <c r="A9672" t="s">
        <v>17258</v>
      </c>
      <c r="B9672" t="s">
        <v>17069</v>
      </c>
    </row>
    <row r="9673" spans="1:2">
      <c r="A9673" t="s">
        <v>17055</v>
      </c>
      <c r="B9673" t="s">
        <v>17968</v>
      </c>
    </row>
    <row r="9674" spans="1:2">
      <c r="A9674" t="s">
        <v>17067</v>
      </c>
      <c r="B9674" t="s">
        <v>17782</v>
      </c>
    </row>
    <row r="9675" spans="1:2">
      <c r="A9675" t="s">
        <v>17177</v>
      </c>
      <c r="B9675" t="s">
        <v>17969</v>
      </c>
    </row>
    <row r="9676" spans="1:2">
      <c r="A9676" t="s">
        <v>17068</v>
      </c>
      <c r="B9676" t="s">
        <v>17068</v>
      </c>
    </row>
    <row r="9677" spans="1:2">
      <c r="A9677" t="s">
        <v>17059</v>
      </c>
      <c r="B9677" t="s">
        <v>17069</v>
      </c>
    </row>
    <row r="9678" spans="1:2">
      <c r="A9678" t="s">
        <v>17854</v>
      </c>
      <c r="B9678" t="s">
        <v>17780</v>
      </c>
    </row>
    <row r="9679" spans="1:2">
      <c r="A9679" t="s">
        <v>17056</v>
      </c>
      <c r="B9679" t="s">
        <v>17970</v>
      </c>
    </row>
    <row r="9680" spans="1:2">
      <c r="B9680" t="s">
        <v>17058</v>
      </c>
    </row>
    <row r="9681" spans="1:2">
      <c r="A9681" t="s">
        <v>18010</v>
      </c>
      <c r="B9681" t="s">
        <v>17056</v>
      </c>
    </row>
    <row r="9682" spans="1:2">
      <c r="A9682" t="s">
        <v>17801</v>
      </c>
    </row>
    <row r="9683" spans="1:2">
      <c r="A9683" t="s">
        <v>18110</v>
      </c>
      <c r="B9683" t="s">
        <v>31906</v>
      </c>
    </row>
    <row r="9684" spans="1:2">
      <c r="A9684" t="s">
        <v>18012</v>
      </c>
      <c r="B9684" t="s">
        <v>31768</v>
      </c>
    </row>
    <row r="9685" spans="1:2">
      <c r="A9685" t="s">
        <v>31620</v>
      </c>
      <c r="B9685" t="s">
        <v>17780</v>
      </c>
    </row>
    <row r="9686" spans="1:2">
      <c r="A9686" t="s">
        <v>17782</v>
      </c>
      <c r="B9686" t="s">
        <v>17068</v>
      </c>
    </row>
    <row r="9687" spans="1:2">
      <c r="A9687" t="s">
        <v>17068</v>
      </c>
      <c r="B9687" t="s">
        <v>17916</v>
      </c>
    </row>
    <row r="9688" spans="1:2">
      <c r="A9688" t="s">
        <v>17801</v>
      </c>
      <c r="B9688" t="s">
        <v>31627</v>
      </c>
    </row>
    <row r="9689" spans="1:2">
      <c r="A9689" t="s">
        <v>18014</v>
      </c>
      <c r="B9689" t="s">
        <v>17068</v>
      </c>
    </row>
    <row r="9690" spans="1:2">
      <c r="A9690" t="s">
        <v>17992</v>
      </c>
      <c r="B9690" t="s">
        <v>31474</v>
      </c>
    </row>
    <row r="9691" spans="1:2">
      <c r="A9691" t="s">
        <v>17780</v>
      </c>
      <c r="B9691" t="s">
        <v>17055</v>
      </c>
    </row>
    <row r="9692" spans="1:2">
      <c r="A9692" t="s">
        <v>17068</v>
      </c>
      <c r="B9692" t="s">
        <v>17067</v>
      </c>
    </row>
    <row r="9693" spans="1:2">
      <c r="A9693" t="s">
        <v>17801</v>
      </c>
      <c r="B9693" t="s">
        <v>17177</v>
      </c>
    </row>
    <row r="9694" spans="1:2">
      <c r="A9694" t="s">
        <v>17924</v>
      </c>
      <c r="B9694" t="s">
        <v>17068</v>
      </c>
    </row>
    <row r="9695" spans="1:2">
      <c r="A9695" t="s">
        <v>17991</v>
      </c>
      <c r="B9695" t="s">
        <v>17056</v>
      </c>
    </row>
    <row r="9696" spans="1:2">
      <c r="A9696" t="s">
        <v>17780</v>
      </c>
    </row>
    <row r="9697" spans="1:2">
      <c r="A9697" t="s">
        <v>17068</v>
      </c>
      <c r="B9697" t="s">
        <v>31907</v>
      </c>
    </row>
    <row r="9698" spans="1:2">
      <c r="A9698" t="s">
        <v>17801</v>
      </c>
      <c r="B9698" t="s">
        <v>31783</v>
      </c>
    </row>
    <row r="9699" spans="1:2">
      <c r="A9699" t="s">
        <v>17781</v>
      </c>
      <c r="B9699" t="s">
        <v>31908</v>
      </c>
    </row>
    <row r="9700" spans="1:2">
      <c r="A9700" t="s">
        <v>18015</v>
      </c>
      <c r="B9700" t="s">
        <v>31627</v>
      </c>
    </row>
    <row r="9701" spans="1:2">
      <c r="A9701" t="s">
        <v>17780</v>
      </c>
      <c r="B9701" t="s">
        <v>17068</v>
      </c>
    </row>
    <row r="9702" spans="1:2">
      <c r="A9702" t="s">
        <v>17068</v>
      </c>
      <c r="B9702" t="s">
        <v>31474</v>
      </c>
    </row>
    <row r="9703" spans="1:2">
      <c r="A9703" t="s">
        <v>17801</v>
      </c>
      <c r="B9703" t="s">
        <v>17055</v>
      </c>
    </row>
    <row r="9704" spans="1:2">
      <c r="A9704" t="s">
        <v>17968</v>
      </c>
      <c r="B9704" t="s">
        <v>17067</v>
      </c>
    </row>
    <row r="9705" spans="1:2">
      <c r="A9705" t="s">
        <v>18016</v>
      </c>
      <c r="B9705" t="s">
        <v>17177</v>
      </c>
    </row>
    <row r="9706" spans="1:2">
      <c r="A9706" t="s">
        <v>17780</v>
      </c>
      <c r="B9706" t="s">
        <v>17068</v>
      </c>
    </row>
    <row r="9707" spans="1:2">
      <c r="A9707" t="s">
        <v>17068</v>
      </c>
      <c r="B9707" t="s">
        <v>17056</v>
      </c>
    </row>
    <row r="9708" spans="1:2">
      <c r="A9708" t="s">
        <v>17801</v>
      </c>
    </row>
    <row r="9709" spans="1:2">
      <c r="A9709" t="s">
        <v>18017</v>
      </c>
      <c r="B9709" t="s">
        <v>31909</v>
      </c>
    </row>
    <row r="9710" spans="1:2">
      <c r="A9710" t="s">
        <v>18018</v>
      </c>
      <c r="B9710" t="s">
        <v>31474</v>
      </c>
    </row>
    <row r="9711" spans="1:2">
      <c r="A9711" t="s">
        <v>17780</v>
      </c>
      <c r="B9711" t="s">
        <v>17055</v>
      </c>
    </row>
    <row r="9712" spans="1:2">
      <c r="A9712" t="s">
        <v>17068</v>
      </c>
      <c r="B9712" t="s">
        <v>17067</v>
      </c>
    </row>
    <row r="9713" spans="1:2">
      <c r="A9713" t="s">
        <v>17801</v>
      </c>
      <c r="B9713" t="s">
        <v>17177</v>
      </c>
    </row>
    <row r="9714" spans="1:2">
      <c r="A9714" t="s">
        <v>18019</v>
      </c>
      <c r="B9714" t="s">
        <v>17068</v>
      </c>
    </row>
    <row r="9715" spans="1:2">
      <c r="A9715" t="s">
        <v>18020</v>
      </c>
      <c r="B9715" t="s">
        <v>17056</v>
      </c>
    </row>
    <row r="9716" spans="1:2">
      <c r="A9716" t="s">
        <v>17958</v>
      </c>
    </row>
    <row r="9717" spans="1:2">
      <c r="A9717" t="s">
        <v>18021</v>
      </c>
      <c r="B9717" t="s">
        <v>31910</v>
      </c>
    </row>
    <row r="9718" spans="1:2">
      <c r="A9718" t="s">
        <v>18022</v>
      </c>
      <c r="B9718" t="s">
        <v>31768</v>
      </c>
    </row>
    <row r="9719" spans="1:2">
      <c r="A9719" t="s">
        <v>17780</v>
      </c>
      <c r="B9719" t="s">
        <v>17177</v>
      </c>
    </row>
    <row r="9720" spans="1:2">
      <c r="A9720" t="s">
        <v>17068</v>
      </c>
      <c r="B9720" t="s">
        <v>17068</v>
      </c>
    </row>
    <row r="9721" spans="1:2">
      <c r="A9721" t="s">
        <v>17916</v>
      </c>
      <c r="B9721" t="s">
        <v>18042</v>
      </c>
    </row>
    <row r="9722" spans="1:2">
      <c r="A9722" t="s">
        <v>31627</v>
      </c>
      <c r="B9722" t="s">
        <v>17144</v>
      </c>
    </row>
    <row r="9723" spans="1:2">
      <c r="A9723" t="s">
        <v>17068</v>
      </c>
      <c r="B9723" t="s">
        <v>31633</v>
      </c>
    </row>
    <row r="9724" spans="1:2">
      <c r="A9724" t="s">
        <v>31474</v>
      </c>
      <c r="B9724" t="s">
        <v>17068</v>
      </c>
    </row>
    <row r="9725" spans="1:2">
      <c r="A9725" t="s">
        <v>17055</v>
      </c>
      <c r="B9725" t="s">
        <v>17059</v>
      </c>
    </row>
    <row r="9726" spans="1:2">
      <c r="A9726" t="s">
        <v>17067</v>
      </c>
      <c r="B9726" t="s">
        <v>17784</v>
      </c>
    </row>
    <row r="9727" spans="1:2">
      <c r="A9727" t="s">
        <v>17177</v>
      </c>
      <c r="B9727" t="s">
        <v>31634</v>
      </c>
    </row>
    <row r="9728" spans="1:2">
      <c r="A9728" t="s">
        <v>17068</v>
      </c>
      <c r="B9728" t="s">
        <v>17055</v>
      </c>
    </row>
    <row r="9729" spans="1:2">
      <c r="A9729" t="s">
        <v>17056</v>
      </c>
      <c r="B9729" t="s">
        <v>18045</v>
      </c>
    </row>
    <row r="9730" spans="1:2">
      <c r="B9730" t="s">
        <v>31911</v>
      </c>
    </row>
    <row r="9731" spans="1:2">
      <c r="A9731" t="s">
        <v>18024</v>
      </c>
      <c r="B9731" t="s">
        <v>18046</v>
      </c>
    </row>
    <row r="9732" spans="1:2">
      <c r="A9732" t="s">
        <v>18025</v>
      </c>
      <c r="B9732" t="s">
        <v>17068</v>
      </c>
    </row>
    <row r="9733" spans="1:2">
      <c r="A9733" t="s">
        <v>18026</v>
      </c>
      <c r="B9733" t="s">
        <v>17536</v>
      </c>
    </row>
    <row r="9734" spans="1:2">
      <c r="A9734" t="s">
        <v>17055</v>
      </c>
      <c r="B9734" t="s">
        <v>18000</v>
      </c>
    </row>
    <row r="9735" spans="1:2">
      <c r="A9735" t="s">
        <v>17056</v>
      </c>
      <c r="B9735" t="s">
        <v>17957</v>
      </c>
    </row>
    <row r="9736" spans="1:2">
      <c r="B9736" t="s">
        <v>17956</v>
      </c>
    </row>
    <row r="9737" spans="1:2">
      <c r="A9737" t="s">
        <v>18027</v>
      </c>
      <c r="B9737" t="s">
        <v>17958</v>
      </c>
    </row>
    <row r="9738" spans="1:2">
      <c r="A9738" t="s">
        <v>18028</v>
      </c>
      <c r="B9738" t="s">
        <v>18001</v>
      </c>
    </row>
    <row r="9739" spans="1:2">
      <c r="A9739" t="s">
        <v>18026</v>
      </c>
      <c r="B9739" t="s">
        <v>18552</v>
      </c>
    </row>
    <row r="9740" spans="1:2">
      <c r="A9740" t="s">
        <v>17055</v>
      </c>
      <c r="B9740" t="s">
        <v>17064</v>
      </c>
    </row>
    <row r="9741" spans="1:2">
      <c r="A9741" t="s">
        <v>17056</v>
      </c>
      <c r="B9741" t="s">
        <v>18001</v>
      </c>
    </row>
    <row r="9742" spans="1:2">
      <c r="B9742" t="s">
        <v>18552</v>
      </c>
    </row>
    <row r="9743" spans="1:2">
      <c r="A9743" t="s">
        <v>31628</v>
      </c>
      <c r="B9743" t="s">
        <v>17064</v>
      </c>
    </row>
    <row r="9744" spans="1:2">
      <c r="A9744" t="s">
        <v>17734</v>
      </c>
      <c r="B9744" t="s">
        <v>18049</v>
      </c>
    </row>
    <row r="9745" spans="1:2">
      <c r="A9745" t="s">
        <v>17539</v>
      </c>
      <c r="B9745" t="s">
        <v>17321</v>
      </c>
    </row>
    <row r="9746" spans="1:2">
      <c r="A9746" t="s">
        <v>18030</v>
      </c>
      <c r="B9746" t="s">
        <v>31624</v>
      </c>
    </row>
    <row r="9747" spans="1:2">
      <c r="A9747" t="s">
        <v>18031</v>
      </c>
      <c r="B9747" t="s">
        <v>17538</v>
      </c>
    </row>
    <row r="9748" spans="1:2">
      <c r="A9748" t="s">
        <v>17068</v>
      </c>
      <c r="B9748" t="s">
        <v>17979</v>
      </c>
    </row>
    <row r="9749" spans="1:2">
      <c r="A9749" t="s">
        <v>17840</v>
      </c>
      <c r="B9749" t="s">
        <v>17068</v>
      </c>
    </row>
    <row r="9750" spans="1:2">
      <c r="A9750" t="s">
        <v>17262</v>
      </c>
      <c r="B9750" t="s">
        <v>18954</v>
      </c>
    </row>
    <row r="9751" spans="1:2">
      <c r="A9751" t="s">
        <v>17277</v>
      </c>
      <c r="B9751" t="s">
        <v>17321</v>
      </c>
    </row>
    <row r="9752" spans="1:2">
      <c r="A9752" t="s">
        <v>18304</v>
      </c>
      <c r="B9752" t="s">
        <v>18051</v>
      </c>
    </row>
    <row r="9753" spans="1:2">
      <c r="A9753" t="s">
        <v>17273</v>
      </c>
      <c r="B9753" t="s">
        <v>17064</v>
      </c>
    </row>
    <row r="9754" spans="1:2">
      <c r="A9754" t="s">
        <v>17068</v>
      </c>
      <c r="B9754" t="s">
        <v>17321</v>
      </c>
    </row>
    <row r="9755" spans="1:2">
      <c r="A9755" t="s">
        <v>18032</v>
      </c>
      <c r="B9755" t="s">
        <v>31635</v>
      </c>
    </row>
    <row r="9756" spans="1:2">
      <c r="A9756" t="s">
        <v>18033</v>
      </c>
      <c r="B9756" t="s">
        <v>17068</v>
      </c>
    </row>
    <row r="9757" spans="1:2">
      <c r="A9757" t="s">
        <v>17070</v>
      </c>
      <c r="B9757" t="s">
        <v>31912</v>
      </c>
    </row>
    <row r="9758" spans="1:2">
      <c r="A9758" t="s">
        <v>17851</v>
      </c>
      <c r="B9758" t="s">
        <v>17321</v>
      </c>
    </row>
    <row r="9759" spans="1:2">
      <c r="A9759" t="s">
        <v>17927</v>
      </c>
      <c r="B9759" t="s">
        <v>31636</v>
      </c>
    </row>
    <row r="9760" spans="1:2">
      <c r="A9760" t="s">
        <v>17786</v>
      </c>
      <c r="B9760" t="s">
        <v>17064</v>
      </c>
    </row>
    <row r="9761" spans="1:2">
      <c r="A9761" t="s">
        <v>17068</v>
      </c>
      <c r="B9761" t="s">
        <v>17321</v>
      </c>
    </row>
    <row r="9762" spans="1:2">
      <c r="A9762" t="s">
        <v>18034</v>
      </c>
      <c r="B9762" t="s">
        <v>17095</v>
      </c>
    </row>
    <row r="9763" spans="1:2">
      <c r="A9763" t="s">
        <v>17093</v>
      </c>
      <c r="B9763" t="s">
        <v>17064</v>
      </c>
    </row>
    <row r="9764" spans="1:2">
      <c r="A9764" t="s">
        <v>17857</v>
      </c>
      <c r="B9764" t="s">
        <v>17144</v>
      </c>
    </row>
    <row r="9765" spans="1:2">
      <c r="A9765" t="s">
        <v>18030</v>
      </c>
      <c r="B9765" t="s">
        <v>31609</v>
      </c>
    </row>
    <row r="9766" spans="1:2">
      <c r="A9766" t="s">
        <v>18035</v>
      </c>
      <c r="B9766" t="s">
        <v>17064</v>
      </c>
    </row>
    <row r="9767" spans="1:2">
      <c r="A9767" t="s">
        <v>18006</v>
      </c>
      <c r="B9767" t="s">
        <v>17321</v>
      </c>
    </row>
    <row r="9768" spans="1:2">
      <c r="A9768" t="s">
        <v>17068</v>
      </c>
      <c r="B9768" t="s">
        <v>18851</v>
      </c>
    </row>
    <row r="9769" spans="1:2">
      <c r="A9769" t="s">
        <v>18034</v>
      </c>
      <c r="B9769" t="s">
        <v>17539</v>
      </c>
    </row>
    <row r="9770" spans="1:2">
      <c r="A9770" t="s">
        <v>17093</v>
      </c>
      <c r="B9770" t="s">
        <v>18006</v>
      </c>
    </row>
    <row r="9771" spans="1:2">
      <c r="A9771" t="s">
        <v>18136</v>
      </c>
      <c r="B9771" t="s">
        <v>17068</v>
      </c>
    </row>
    <row r="9772" spans="1:2">
      <c r="A9772" t="s">
        <v>18030</v>
      </c>
      <c r="B9772" t="s">
        <v>31637</v>
      </c>
    </row>
    <row r="9773" spans="1:2">
      <c r="A9773" t="s">
        <v>18036</v>
      </c>
      <c r="B9773" t="s">
        <v>17064</v>
      </c>
    </row>
    <row r="9774" spans="1:2">
      <c r="A9774" t="s">
        <v>18006</v>
      </c>
      <c r="B9774" t="s">
        <v>31638</v>
      </c>
    </row>
    <row r="9775" spans="1:2">
      <c r="A9775" t="s">
        <v>17068</v>
      </c>
      <c r="B9775" t="s">
        <v>17056</v>
      </c>
    </row>
    <row r="9776" spans="1:2">
      <c r="A9776" t="s">
        <v>18034</v>
      </c>
    </row>
    <row r="9777" spans="1:2">
      <c r="A9777" t="s">
        <v>17093</v>
      </c>
      <c r="B9777" t="s">
        <v>31913</v>
      </c>
    </row>
    <row r="9778" spans="1:2">
      <c r="A9778" t="s">
        <v>17877</v>
      </c>
      <c r="B9778" t="s">
        <v>17058</v>
      </c>
    </row>
    <row r="9779" spans="1:2">
      <c r="A9779" t="s">
        <v>18030</v>
      </c>
      <c r="B9779" t="s">
        <v>31914</v>
      </c>
    </row>
    <row r="9780" spans="1:2">
      <c r="A9780" t="s">
        <v>18031</v>
      </c>
      <c r="B9780" t="s">
        <v>17055</v>
      </c>
    </row>
    <row r="9781" spans="1:2">
      <c r="A9781" t="s">
        <v>18006</v>
      </c>
      <c r="B9781" t="s">
        <v>17067</v>
      </c>
    </row>
    <row r="9782" spans="1:2">
      <c r="A9782" t="s">
        <v>17068</v>
      </c>
      <c r="B9782" t="s">
        <v>17177</v>
      </c>
    </row>
    <row r="9783" spans="1:2">
      <c r="A9783" t="s">
        <v>18034</v>
      </c>
      <c r="B9783" t="s">
        <v>17068</v>
      </c>
    </row>
    <row r="9784" spans="1:2">
      <c r="A9784" t="s">
        <v>17093</v>
      </c>
      <c r="B9784" t="s">
        <v>17059</v>
      </c>
    </row>
    <row r="9785" spans="1:2">
      <c r="A9785" t="s">
        <v>17837</v>
      </c>
      <c r="B9785" t="s">
        <v>18034</v>
      </c>
    </row>
    <row r="9786" spans="1:2">
      <c r="A9786" t="s">
        <v>18030</v>
      </c>
      <c r="B9786" t="s">
        <v>18954</v>
      </c>
    </row>
    <row r="9787" spans="1:2">
      <c r="A9787" t="s">
        <v>18037</v>
      </c>
      <c r="B9787" t="s">
        <v>17321</v>
      </c>
    </row>
    <row r="9788" spans="1:2">
      <c r="A9788" t="s">
        <v>18006</v>
      </c>
      <c r="B9788" t="s">
        <v>31639</v>
      </c>
    </row>
    <row r="9789" spans="1:2">
      <c r="A9789" t="s">
        <v>17068</v>
      </c>
      <c r="B9789" t="s">
        <v>17068</v>
      </c>
    </row>
    <row r="9790" spans="1:2">
      <c r="A9790" t="s">
        <v>18034</v>
      </c>
      <c r="B9790" t="s">
        <v>17056</v>
      </c>
    </row>
    <row r="9791" spans="1:2">
      <c r="A9791" t="s">
        <v>17093</v>
      </c>
    </row>
    <row r="9792" spans="1:2">
      <c r="A9792" t="s">
        <v>17271</v>
      </c>
      <c r="B9792" t="s">
        <v>31915</v>
      </c>
    </row>
    <row r="9793" spans="1:2">
      <c r="A9793" t="s">
        <v>18030</v>
      </c>
      <c r="B9793" t="s">
        <v>31916</v>
      </c>
    </row>
    <row r="9794" spans="1:2">
      <c r="A9794" t="s">
        <v>18038</v>
      </c>
      <c r="B9794" t="s">
        <v>31768</v>
      </c>
    </row>
    <row r="9795" spans="1:2">
      <c r="A9795" t="s">
        <v>18006</v>
      </c>
      <c r="B9795" t="s">
        <v>17606</v>
      </c>
    </row>
    <row r="9796" spans="1:2">
      <c r="A9796" t="s">
        <v>17068</v>
      </c>
      <c r="B9796" t="s">
        <v>17167</v>
      </c>
    </row>
    <row r="9797" spans="1:2">
      <c r="A9797" t="s">
        <v>18039</v>
      </c>
      <c r="B9797" t="s">
        <v>18856</v>
      </c>
    </row>
    <row r="9798" spans="1:2">
      <c r="A9798" t="s">
        <v>31629</v>
      </c>
      <c r="B9798" t="s">
        <v>17068</v>
      </c>
    </row>
    <row r="9799" spans="1:2">
      <c r="A9799" t="s">
        <v>17277</v>
      </c>
      <c r="B9799" t="s">
        <v>31640</v>
      </c>
    </row>
    <row r="9800" spans="1:2">
      <c r="A9800" t="s">
        <v>17979</v>
      </c>
      <c r="B9800" t="s">
        <v>17064</v>
      </c>
    </row>
    <row r="9801" spans="1:2">
      <c r="A9801" t="s">
        <v>17068</v>
      </c>
      <c r="B9801" t="s">
        <v>31641</v>
      </c>
    </row>
    <row r="9802" spans="1:2">
      <c r="A9802" t="s">
        <v>31630</v>
      </c>
      <c r="B9802" t="s">
        <v>17064</v>
      </c>
    </row>
    <row r="9803" spans="1:2">
      <c r="A9803" t="s">
        <v>17064</v>
      </c>
      <c r="B9803" t="s">
        <v>31640</v>
      </c>
    </row>
    <row r="9804" spans="1:2">
      <c r="A9804" t="s">
        <v>31631</v>
      </c>
      <c r="B9804" t="s">
        <v>17055</v>
      </c>
    </row>
    <row r="9805" spans="1:2">
      <c r="A9805" t="s">
        <v>17064</v>
      </c>
      <c r="B9805" t="s">
        <v>17069</v>
      </c>
    </row>
    <row r="9806" spans="1:2">
      <c r="A9806" t="s">
        <v>31632</v>
      </c>
      <c r="B9806" t="s">
        <v>17194</v>
      </c>
    </row>
    <row r="9807" spans="1:2">
      <c r="A9807" t="s">
        <v>17979</v>
      </c>
      <c r="B9807" t="s">
        <v>17169</v>
      </c>
    </row>
    <row r="9808" spans="1:2">
      <c r="A9808" t="s">
        <v>17055</v>
      </c>
      <c r="B9808" t="s">
        <v>17056</v>
      </c>
    </row>
    <row r="9809" spans="1:2">
      <c r="A9809" t="s">
        <v>17067</v>
      </c>
    </row>
    <row r="9810" spans="1:2">
      <c r="A9810" t="s">
        <v>17177</v>
      </c>
      <c r="B9810" t="s">
        <v>31917</v>
      </c>
    </row>
    <row r="9811" spans="1:2">
      <c r="A9811" t="s">
        <v>17068</v>
      </c>
      <c r="B9811" t="s">
        <v>31768</v>
      </c>
    </row>
    <row r="9812" spans="1:2">
      <c r="A9812" t="s">
        <v>18042</v>
      </c>
      <c r="B9812" t="s">
        <v>18080</v>
      </c>
    </row>
    <row r="9813" spans="1:2">
      <c r="A9813" t="s">
        <v>17144</v>
      </c>
      <c r="B9813" t="s">
        <v>18081</v>
      </c>
    </row>
    <row r="9814" spans="1:2">
      <c r="A9814" t="s">
        <v>31633</v>
      </c>
      <c r="B9814" t="s">
        <v>31918</v>
      </c>
    </row>
    <row r="9815" spans="1:2">
      <c r="A9815" t="s">
        <v>17068</v>
      </c>
      <c r="B9815" t="s">
        <v>31919</v>
      </c>
    </row>
    <row r="9816" spans="1:2">
      <c r="A9816" t="s">
        <v>17059</v>
      </c>
      <c r="B9816" t="s">
        <v>31920</v>
      </c>
    </row>
    <row r="9817" spans="1:2">
      <c r="A9817" t="s">
        <v>17784</v>
      </c>
      <c r="B9817" t="s">
        <v>18082</v>
      </c>
    </row>
    <row r="9818" spans="1:2">
      <c r="A9818" t="s">
        <v>31634</v>
      </c>
      <c r="B9818" t="s">
        <v>17258</v>
      </c>
    </row>
    <row r="9819" spans="1:2">
      <c r="A9819" t="s">
        <v>17056</v>
      </c>
      <c r="B9819" t="s">
        <v>17068</v>
      </c>
    </row>
    <row r="9820" spans="1:2">
      <c r="B9820" t="s">
        <v>18083</v>
      </c>
    </row>
    <row r="9821" spans="1:2">
      <c r="A9821" t="s">
        <v>18044</v>
      </c>
      <c r="B9821" t="s">
        <v>17321</v>
      </c>
    </row>
    <row r="9822" spans="1:2">
      <c r="A9822" t="s">
        <v>18045</v>
      </c>
      <c r="B9822" t="s">
        <v>18966</v>
      </c>
    </row>
    <row r="9823" spans="1:2">
      <c r="A9823" t="s">
        <v>18046</v>
      </c>
      <c r="B9823" t="s">
        <v>17068</v>
      </c>
    </row>
    <row r="9824" spans="1:2">
      <c r="A9824" t="s">
        <v>17068</v>
      </c>
      <c r="B9824" t="s">
        <v>17059</v>
      </c>
    </row>
    <row r="9825" spans="1:2">
      <c r="A9825" t="s">
        <v>17536</v>
      </c>
      <c r="B9825" t="s">
        <v>17194</v>
      </c>
    </row>
    <row r="9826" spans="1:2">
      <c r="A9826" t="s">
        <v>18000</v>
      </c>
      <c r="B9826" t="s">
        <v>17055</v>
      </c>
    </row>
    <row r="9827" spans="1:2">
      <c r="A9827" t="s">
        <v>17957</v>
      </c>
      <c r="B9827" t="s">
        <v>17734</v>
      </c>
    </row>
    <row r="9828" spans="1:2">
      <c r="A9828" t="s">
        <v>17956</v>
      </c>
      <c r="B9828" t="s">
        <v>18085</v>
      </c>
    </row>
    <row r="9829" spans="1:2">
      <c r="A9829" t="s">
        <v>17958</v>
      </c>
      <c r="B9829" t="s">
        <v>17539</v>
      </c>
    </row>
    <row r="9830" spans="1:2">
      <c r="A9830" t="s">
        <v>18001</v>
      </c>
      <c r="B9830" t="s">
        <v>17068</v>
      </c>
    </row>
    <row r="9831" spans="1:2">
      <c r="A9831" t="s">
        <v>18552</v>
      </c>
      <c r="B9831" t="s">
        <v>18086</v>
      </c>
    </row>
    <row r="9832" spans="1:2">
      <c r="A9832" t="s">
        <v>17064</v>
      </c>
      <c r="B9832" t="s">
        <v>17093</v>
      </c>
    </row>
    <row r="9833" spans="1:2">
      <c r="A9833" t="s">
        <v>18001</v>
      </c>
      <c r="B9833" t="s">
        <v>18087</v>
      </c>
    </row>
    <row r="9834" spans="1:2">
      <c r="A9834" t="s">
        <v>18552</v>
      </c>
      <c r="B9834" t="s">
        <v>17068</v>
      </c>
    </row>
    <row r="9835" spans="1:2">
      <c r="A9835" t="s">
        <v>17064</v>
      </c>
      <c r="B9835" t="s">
        <v>18088</v>
      </c>
    </row>
    <row r="9836" spans="1:2">
      <c r="A9836" t="s">
        <v>18049</v>
      </c>
      <c r="B9836" t="s">
        <v>17093</v>
      </c>
    </row>
    <row r="9837" spans="1:2">
      <c r="A9837" t="s">
        <v>17321</v>
      </c>
      <c r="B9837" t="s">
        <v>18089</v>
      </c>
    </row>
    <row r="9838" spans="1:2">
      <c r="A9838" t="s">
        <v>31624</v>
      </c>
      <c r="B9838" t="s">
        <v>17068</v>
      </c>
    </row>
    <row r="9839" spans="1:2">
      <c r="A9839" t="s">
        <v>17538</v>
      </c>
      <c r="B9839" t="s">
        <v>18090</v>
      </c>
    </row>
    <row r="9840" spans="1:2">
      <c r="A9840" t="s">
        <v>17979</v>
      </c>
      <c r="B9840" t="s">
        <v>17093</v>
      </c>
    </row>
    <row r="9841" spans="1:2">
      <c r="A9841" t="s">
        <v>17068</v>
      </c>
      <c r="B9841" t="s">
        <v>18091</v>
      </c>
    </row>
    <row r="9842" spans="1:2">
      <c r="A9842" t="s">
        <v>18591</v>
      </c>
      <c r="B9842" t="s">
        <v>17068</v>
      </c>
    </row>
    <row r="9843" spans="1:2">
      <c r="A9843" t="s">
        <v>17321</v>
      </c>
      <c r="B9843" t="s">
        <v>17056</v>
      </c>
    </row>
    <row r="9844" spans="1:2">
      <c r="A9844" t="s">
        <v>18051</v>
      </c>
    </row>
    <row r="9845" spans="1:2">
      <c r="A9845" t="s">
        <v>17064</v>
      </c>
      <c r="B9845" t="s">
        <v>31921</v>
      </c>
    </row>
    <row r="9846" spans="1:2">
      <c r="A9846" t="s">
        <v>17321</v>
      </c>
      <c r="B9846" t="s">
        <v>31783</v>
      </c>
    </row>
    <row r="9847" spans="1:2">
      <c r="A9847" t="s">
        <v>31635</v>
      </c>
      <c r="B9847" t="s">
        <v>17927</v>
      </c>
    </row>
    <row r="9848" spans="1:2">
      <c r="A9848" t="s">
        <v>17068</v>
      </c>
      <c r="B9848" t="s">
        <v>31768</v>
      </c>
    </row>
    <row r="9849" spans="1:2">
      <c r="A9849" t="s">
        <v>18073</v>
      </c>
      <c r="B9849" t="s">
        <v>17068</v>
      </c>
    </row>
    <row r="9850" spans="1:2">
      <c r="A9850" t="s">
        <v>17321</v>
      </c>
      <c r="B9850" t="s">
        <v>18086</v>
      </c>
    </row>
    <row r="9851" spans="1:2">
      <c r="A9851" t="s">
        <v>31636</v>
      </c>
      <c r="B9851" t="s">
        <v>17093</v>
      </c>
    </row>
    <row r="9852" spans="1:2">
      <c r="A9852" t="s">
        <v>17064</v>
      </c>
      <c r="B9852" t="s">
        <v>18087</v>
      </c>
    </row>
    <row r="9853" spans="1:2">
      <c r="A9853" t="s">
        <v>17321</v>
      </c>
      <c r="B9853" t="s">
        <v>17068</v>
      </c>
    </row>
    <row r="9854" spans="1:2">
      <c r="A9854" t="s">
        <v>17095</v>
      </c>
      <c r="B9854" t="s">
        <v>18088</v>
      </c>
    </row>
    <row r="9855" spans="1:2">
      <c r="A9855" t="s">
        <v>17064</v>
      </c>
      <c r="B9855" t="s">
        <v>17093</v>
      </c>
    </row>
    <row r="9856" spans="1:2">
      <c r="A9856" t="s">
        <v>17144</v>
      </c>
      <c r="B9856" t="s">
        <v>18089</v>
      </c>
    </row>
    <row r="9857" spans="1:2">
      <c r="A9857" t="s">
        <v>31609</v>
      </c>
      <c r="B9857" t="s">
        <v>17068</v>
      </c>
    </row>
    <row r="9858" spans="1:2">
      <c r="A9858" t="s">
        <v>17064</v>
      </c>
      <c r="B9858" t="s">
        <v>18090</v>
      </c>
    </row>
    <row r="9859" spans="1:2">
      <c r="A9859" t="s">
        <v>17321</v>
      </c>
      <c r="B9859" t="s">
        <v>17093</v>
      </c>
    </row>
    <row r="9860" spans="1:2">
      <c r="A9860" t="s">
        <v>18851</v>
      </c>
      <c r="B9860" t="s">
        <v>18091</v>
      </c>
    </row>
    <row r="9861" spans="1:2">
      <c r="A9861" t="s">
        <v>17539</v>
      </c>
      <c r="B9861" t="s">
        <v>17068</v>
      </c>
    </row>
    <row r="9862" spans="1:2">
      <c r="A9862" t="s">
        <v>18006</v>
      </c>
      <c r="B9862" t="s">
        <v>17055</v>
      </c>
    </row>
    <row r="9863" spans="1:2">
      <c r="A9863" t="s">
        <v>17068</v>
      </c>
      <c r="B9863" t="s">
        <v>17056</v>
      </c>
    </row>
    <row r="9864" spans="1:2">
      <c r="A9864" t="s">
        <v>31637</v>
      </c>
    </row>
    <row r="9865" spans="1:2">
      <c r="A9865" t="s">
        <v>17064</v>
      </c>
      <c r="B9865" t="s">
        <v>31922</v>
      </c>
    </row>
    <row r="9866" spans="1:2">
      <c r="A9866" t="s">
        <v>31638</v>
      </c>
      <c r="B9866" t="s">
        <v>31768</v>
      </c>
    </row>
    <row r="9867" spans="1:2">
      <c r="A9867" t="s">
        <v>17055</v>
      </c>
      <c r="B9867" t="s">
        <v>18102</v>
      </c>
    </row>
    <row r="9868" spans="1:2">
      <c r="A9868" t="s">
        <v>17067</v>
      </c>
      <c r="B9868" t="s">
        <v>17064</v>
      </c>
    </row>
    <row r="9869" spans="1:2">
      <c r="A9869" t="s">
        <v>17177</v>
      </c>
      <c r="B9869" t="s">
        <v>17262</v>
      </c>
    </row>
    <row r="9870" spans="1:2">
      <c r="A9870" t="s">
        <v>17068</v>
      </c>
      <c r="B9870" t="s">
        <v>31648</v>
      </c>
    </row>
    <row r="9871" spans="1:2">
      <c r="A9871" t="s">
        <v>17059</v>
      </c>
      <c r="B9871" t="s">
        <v>17064</v>
      </c>
    </row>
    <row r="9872" spans="1:2">
      <c r="A9872" t="s">
        <v>18034</v>
      </c>
      <c r="B9872" t="s">
        <v>17262</v>
      </c>
    </row>
    <row r="9873" spans="1:2">
      <c r="A9873" t="s">
        <v>18591</v>
      </c>
      <c r="B9873" t="s">
        <v>31649</v>
      </c>
    </row>
    <row r="9874" spans="1:2">
      <c r="A9874" t="s">
        <v>17321</v>
      </c>
      <c r="B9874" t="s">
        <v>17055</v>
      </c>
    </row>
    <row r="9875" spans="1:2">
      <c r="A9875" t="s">
        <v>31639</v>
      </c>
      <c r="B9875" t="s">
        <v>17067</v>
      </c>
    </row>
    <row r="9876" spans="1:2">
      <c r="A9876" t="s">
        <v>17068</v>
      </c>
      <c r="B9876" t="s">
        <v>18093</v>
      </c>
    </row>
    <row r="9877" spans="1:2">
      <c r="A9877" t="s">
        <v>17056</v>
      </c>
      <c r="B9877" t="s">
        <v>18095</v>
      </c>
    </row>
    <row r="9878" spans="1:2">
      <c r="B9878" t="s">
        <v>17068</v>
      </c>
    </row>
    <row r="9879" spans="1:2">
      <c r="A9879" t="s">
        <v>18060</v>
      </c>
      <c r="B9879" t="s">
        <v>18045</v>
      </c>
    </row>
    <row r="9880" spans="1:2">
      <c r="A9880" t="s">
        <v>17734</v>
      </c>
      <c r="B9880" t="s">
        <v>17059</v>
      </c>
    </row>
    <row r="9881" spans="1:2">
      <c r="A9881" t="s">
        <v>17436</v>
      </c>
      <c r="B9881" t="s">
        <v>17194</v>
      </c>
    </row>
    <row r="9882" spans="1:2">
      <c r="A9882" t="s">
        <v>18747</v>
      </c>
      <c r="B9882" t="s">
        <v>17056</v>
      </c>
    </row>
    <row r="9883" spans="1:2">
      <c r="A9883" t="s">
        <v>17439</v>
      </c>
    </row>
    <row r="9884" spans="1:2">
      <c r="A9884" t="s">
        <v>18747</v>
      </c>
      <c r="B9884" t="s">
        <v>31923</v>
      </c>
    </row>
    <row r="9885" spans="1:2">
      <c r="A9885" t="s">
        <v>17442</v>
      </c>
      <c r="B9885" t="s">
        <v>31656</v>
      </c>
    </row>
    <row r="9886" spans="1:2">
      <c r="A9886" t="s">
        <v>18747</v>
      </c>
      <c r="B9886" t="s">
        <v>17064</v>
      </c>
    </row>
    <row r="9887" spans="1:2">
      <c r="A9887" t="s">
        <v>17445</v>
      </c>
      <c r="B9887" t="s">
        <v>31645</v>
      </c>
    </row>
    <row r="9888" spans="1:2">
      <c r="A9888" t="s">
        <v>18747</v>
      </c>
      <c r="B9888" t="s">
        <v>17064</v>
      </c>
    </row>
    <row r="9889" spans="1:2">
      <c r="A9889" t="s">
        <v>17539</v>
      </c>
      <c r="B9889" t="s">
        <v>31657</v>
      </c>
    </row>
    <row r="9890" spans="1:2">
      <c r="A9890" t="s">
        <v>17068</v>
      </c>
      <c r="B9890" t="s">
        <v>17979</v>
      </c>
    </row>
    <row r="9891" spans="1:2">
      <c r="A9891" t="s">
        <v>18855</v>
      </c>
      <c r="B9891" t="s">
        <v>17985</v>
      </c>
    </row>
    <row r="9892" spans="1:2">
      <c r="A9892" t="s">
        <v>17167</v>
      </c>
      <c r="B9892" t="s">
        <v>17068</v>
      </c>
    </row>
    <row r="9893" spans="1:2">
      <c r="A9893" t="s">
        <v>18856</v>
      </c>
      <c r="B9893" t="s">
        <v>17055</v>
      </c>
    </row>
    <row r="9894" spans="1:2">
      <c r="A9894" t="s">
        <v>17068</v>
      </c>
      <c r="B9894" t="s">
        <v>17067</v>
      </c>
    </row>
    <row r="9895" spans="1:2">
      <c r="A9895" t="s">
        <v>31640</v>
      </c>
      <c r="B9895" t="s">
        <v>17177</v>
      </c>
    </row>
    <row r="9896" spans="1:2">
      <c r="A9896" t="s">
        <v>17064</v>
      </c>
      <c r="B9896" t="s">
        <v>17068</v>
      </c>
    </row>
    <row r="9897" spans="1:2">
      <c r="A9897" t="s">
        <v>31641</v>
      </c>
      <c r="B9897" t="s">
        <v>17059</v>
      </c>
    </row>
    <row r="9898" spans="1:2">
      <c r="A9898" t="s">
        <v>17064</v>
      </c>
      <c r="B9898" t="s">
        <v>17854</v>
      </c>
    </row>
    <row r="9899" spans="1:2">
      <c r="A9899" t="s">
        <v>31640</v>
      </c>
      <c r="B9899" t="s">
        <v>17780</v>
      </c>
    </row>
    <row r="9900" spans="1:2">
      <c r="A9900" t="s">
        <v>17055</v>
      </c>
      <c r="B9900" t="s">
        <v>17056</v>
      </c>
    </row>
    <row r="9901" spans="1:2">
      <c r="A9901" t="s">
        <v>17069</v>
      </c>
    </row>
    <row r="9902" spans="1:2">
      <c r="A9902" t="s">
        <v>17194</v>
      </c>
      <c r="B9902" t="s">
        <v>31924</v>
      </c>
    </row>
    <row r="9903" spans="1:2">
      <c r="A9903" t="s">
        <v>17169</v>
      </c>
      <c r="B9903" t="s">
        <v>31783</v>
      </c>
    </row>
    <row r="9904" spans="1:2">
      <c r="A9904" t="s">
        <v>17056</v>
      </c>
      <c r="B9904" t="s">
        <v>17927</v>
      </c>
    </row>
    <row r="9905" spans="1:2">
      <c r="B9905" t="s">
        <v>31768</v>
      </c>
    </row>
    <row r="9906" spans="1:2">
      <c r="A9906" t="s">
        <v>18065</v>
      </c>
      <c r="B9906" t="s">
        <v>17068</v>
      </c>
    </row>
    <row r="9907" spans="1:2">
      <c r="A9907" t="s">
        <v>18066</v>
      </c>
      <c r="B9907" t="s">
        <v>17321</v>
      </c>
    </row>
    <row r="9908" spans="1:2">
      <c r="A9908" t="s">
        <v>17109</v>
      </c>
      <c r="B9908" t="s">
        <v>31659</v>
      </c>
    </row>
    <row r="9909" spans="1:2">
      <c r="A9909" t="s">
        <v>17058</v>
      </c>
      <c r="B9909" t="s">
        <v>17064</v>
      </c>
    </row>
    <row r="9910" spans="1:2">
      <c r="A9910" t="s">
        <v>17058</v>
      </c>
      <c r="B9910" t="s">
        <v>31660</v>
      </c>
    </row>
    <row r="9911" spans="1:2">
      <c r="A9911" t="s">
        <v>17064</v>
      </c>
      <c r="B9911" t="s">
        <v>17064</v>
      </c>
    </row>
    <row r="9912" spans="1:2">
      <c r="A9912" t="s">
        <v>17109</v>
      </c>
      <c r="B9912" t="s">
        <v>17070</v>
      </c>
    </row>
    <row r="9913" spans="1:2">
      <c r="A9913" t="s">
        <v>17058</v>
      </c>
      <c r="B9913" t="s">
        <v>17546</v>
      </c>
    </row>
    <row r="9914" spans="1:2">
      <c r="A9914" t="s">
        <v>17058</v>
      </c>
      <c r="B9914" t="s">
        <v>17055</v>
      </c>
    </row>
    <row r="9915" spans="1:2">
      <c r="A9915" t="s">
        <v>17064</v>
      </c>
      <c r="B9915" t="s">
        <v>17067</v>
      </c>
    </row>
    <row r="9916" spans="1:2">
      <c r="A9916" t="s">
        <v>17109</v>
      </c>
      <c r="B9916" t="s">
        <v>31661</v>
      </c>
    </row>
    <row r="9917" spans="1:2">
      <c r="A9917" t="s">
        <v>17058</v>
      </c>
      <c r="B9917" t="s">
        <v>17177</v>
      </c>
    </row>
    <row r="9918" spans="1:2">
      <c r="A9918" t="s">
        <v>17058</v>
      </c>
      <c r="B9918" t="s">
        <v>17068</v>
      </c>
    </row>
    <row r="9919" spans="1:2">
      <c r="A9919" t="s">
        <v>17064</v>
      </c>
      <c r="B9919" t="s">
        <v>17059</v>
      </c>
    </row>
    <row r="9920" spans="1:2">
      <c r="A9920" t="s">
        <v>18033</v>
      </c>
      <c r="B9920" t="s">
        <v>18124</v>
      </c>
    </row>
    <row r="9921" spans="1:2">
      <c r="A9921" t="s">
        <v>17070</v>
      </c>
      <c r="B9921" t="s">
        <v>17056</v>
      </c>
    </row>
    <row r="9922" spans="1:2">
      <c r="A9922" t="s">
        <v>18797</v>
      </c>
    </row>
    <row r="9923" spans="1:2">
      <c r="A9923" t="s">
        <v>17068</v>
      </c>
      <c r="B9923" t="s">
        <v>31925</v>
      </c>
    </row>
    <row r="9924" spans="1:2">
      <c r="A9924" t="s">
        <v>17734</v>
      </c>
      <c r="B9924" t="s">
        <v>31783</v>
      </c>
    </row>
    <row r="9925" spans="1:2">
      <c r="A9925" t="s">
        <v>18068</v>
      </c>
      <c r="B9925" t="s">
        <v>31783</v>
      </c>
    </row>
    <row r="9926" spans="1:2">
      <c r="A9926" t="s">
        <v>17436</v>
      </c>
      <c r="B9926" t="s">
        <v>17068</v>
      </c>
    </row>
    <row r="9927" spans="1:2">
      <c r="A9927" t="s">
        <v>17084</v>
      </c>
      <c r="B9927" t="s">
        <v>17936</v>
      </c>
    </row>
    <row r="9928" spans="1:2">
      <c r="A9928" t="s">
        <v>18069</v>
      </c>
      <c r="B9928" t="s">
        <v>18129</v>
      </c>
    </row>
    <row r="9929" spans="1:2">
      <c r="A9929" t="s">
        <v>17539</v>
      </c>
      <c r="B9929" t="s">
        <v>17273</v>
      </c>
    </row>
    <row r="9930" spans="1:2">
      <c r="A9930" t="s">
        <v>17068</v>
      </c>
      <c r="B9930" t="s">
        <v>31926</v>
      </c>
    </row>
    <row r="9931" spans="1:2">
      <c r="A9931" t="s">
        <v>17734</v>
      </c>
      <c r="B9931" t="s">
        <v>31927</v>
      </c>
    </row>
    <row r="9932" spans="1:2">
      <c r="A9932" t="s">
        <v>18070</v>
      </c>
      <c r="B9932" t="s">
        <v>17068</v>
      </c>
    </row>
    <row r="9933" spans="1:2">
      <c r="A9933" t="s">
        <v>17439</v>
      </c>
      <c r="B9933" t="s">
        <v>17055</v>
      </c>
    </row>
    <row r="9934" spans="1:2">
      <c r="A9934" t="s">
        <v>17084</v>
      </c>
      <c r="B9934" t="s">
        <v>17067</v>
      </c>
    </row>
    <row r="9935" spans="1:2">
      <c r="A9935" t="s">
        <v>18069</v>
      </c>
      <c r="B9935" t="s">
        <v>17288</v>
      </c>
    </row>
    <row r="9936" spans="1:2">
      <c r="A9936" t="s">
        <v>17539</v>
      </c>
      <c r="B9936" t="s">
        <v>18130</v>
      </c>
    </row>
    <row r="9937" spans="1:2">
      <c r="A9937" t="s">
        <v>17068</v>
      </c>
      <c r="B9937" t="s">
        <v>17068</v>
      </c>
    </row>
    <row r="9938" spans="1:2">
      <c r="A9938" t="s">
        <v>17734</v>
      </c>
      <c r="B9938" t="s">
        <v>17059</v>
      </c>
    </row>
    <row r="9939" spans="1:2">
      <c r="A9939" t="s">
        <v>18071</v>
      </c>
      <c r="B9939" t="s">
        <v>17321</v>
      </c>
    </row>
    <row r="9940" spans="1:2">
      <c r="A9940" t="s">
        <v>17442</v>
      </c>
      <c r="B9940" t="s">
        <v>18131</v>
      </c>
    </row>
    <row r="9941" spans="1:2">
      <c r="A9941" t="s">
        <v>17084</v>
      </c>
      <c r="B9941" t="s">
        <v>17056</v>
      </c>
    </row>
    <row r="9942" spans="1:2">
      <c r="A9942" t="s">
        <v>18069</v>
      </c>
    </row>
    <row r="9943" spans="1:2">
      <c r="A9943" t="s">
        <v>17539</v>
      </c>
      <c r="B9943" t="s">
        <v>31928</v>
      </c>
    </row>
    <row r="9944" spans="1:2">
      <c r="A9944" t="s">
        <v>17068</v>
      </c>
      <c r="B9944" t="s">
        <v>18248</v>
      </c>
    </row>
    <row r="9945" spans="1:2">
      <c r="A9945" t="s">
        <v>17734</v>
      </c>
      <c r="B9945" t="s">
        <v>31783</v>
      </c>
    </row>
    <row r="9946" spans="1:2">
      <c r="A9946" t="s">
        <v>18072</v>
      </c>
      <c r="B9946" t="s">
        <v>31908</v>
      </c>
    </row>
    <row r="9947" spans="1:2">
      <c r="A9947" t="s">
        <v>17445</v>
      </c>
      <c r="B9947" t="s">
        <v>31662</v>
      </c>
    </row>
    <row r="9948" spans="1:2">
      <c r="A9948" t="s">
        <v>17084</v>
      </c>
      <c r="B9948" t="s">
        <v>17068</v>
      </c>
    </row>
    <row r="9949" spans="1:2">
      <c r="A9949" t="s">
        <v>18069</v>
      </c>
      <c r="B9949" t="s">
        <v>18870</v>
      </c>
    </row>
    <row r="9950" spans="1:2">
      <c r="A9950" t="s">
        <v>17539</v>
      </c>
      <c r="B9950" t="s">
        <v>17064</v>
      </c>
    </row>
    <row r="9951" spans="1:2">
      <c r="A9951" t="s">
        <v>17068</v>
      </c>
      <c r="B9951" t="s">
        <v>18871</v>
      </c>
    </row>
    <row r="9952" spans="1:2">
      <c r="A9952" t="s">
        <v>18073</v>
      </c>
      <c r="B9952" t="s">
        <v>17064</v>
      </c>
    </row>
    <row r="9953" spans="1:2">
      <c r="A9953" t="s">
        <v>17321</v>
      </c>
      <c r="B9953" t="s">
        <v>18872</v>
      </c>
    </row>
    <row r="9954" spans="1:2">
      <c r="A9954" t="s">
        <v>31642</v>
      </c>
      <c r="B9954" t="s">
        <v>17055</v>
      </c>
    </row>
    <row r="9955" spans="1:2">
      <c r="A9955" t="s">
        <v>17064</v>
      </c>
      <c r="B9955" t="s">
        <v>17077</v>
      </c>
    </row>
    <row r="9956" spans="1:2">
      <c r="A9956" t="s">
        <v>17321</v>
      </c>
      <c r="B9956" t="s">
        <v>17277</v>
      </c>
    </row>
    <row r="9957" spans="1:2">
      <c r="A9957" t="s">
        <v>31643</v>
      </c>
      <c r="B9957" t="s">
        <v>18144</v>
      </c>
    </row>
    <row r="9958" spans="1:2">
      <c r="A9958" t="s">
        <v>17064</v>
      </c>
      <c r="B9958" t="s">
        <v>31634</v>
      </c>
    </row>
    <row r="9959" spans="1:2">
      <c r="A9959" t="s">
        <v>17321</v>
      </c>
      <c r="B9959" t="s">
        <v>17068</v>
      </c>
    </row>
    <row r="9960" spans="1:2">
      <c r="A9960" t="s">
        <v>31644</v>
      </c>
      <c r="B9960" t="s">
        <v>17059</v>
      </c>
    </row>
    <row r="9961" spans="1:2">
      <c r="A9961" t="s">
        <v>17538</v>
      </c>
      <c r="B9961" t="s">
        <v>18144</v>
      </c>
    </row>
    <row r="9962" spans="1:2">
      <c r="A9962" t="s">
        <v>17068</v>
      </c>
      <c r="B9962" t="s">
        <v>31663</v>
      </c>
    </row>
    <row r="9963" spans="1:2">
      <c r="A9963" t="s">
        <v>31645</v>
      </c>
      <c r="B9963" t="s">
        <v>17056</v>
      </c>
    </row>
    <row r="9964" spans="1:2">
      <c r="A9964" t="s">
        <v>17064</v>
      </c>
    </row>
    <row r="9965" spans="1:2">
      <c r="A9965" t="s">
        <v>31646</v>
      </c>
      <c r="B9965" t="s">
        <v>31929</v>
      </c>
    </row>
    <row r="9966" spans="1:2">
      <c r="A9966" t="s">
        <v>17538</v>
      </c>
      <c r="B9966" t="s">
        <v>17068</v>
      </c>
    </row>
    <row r="9967" spans="1:2">
      <c r="A9967" t="s">
        <v>17055</v>
      </c>
      <c r="B9967" t="s">
        <v>18481</v>
      </c>
    </row>
    <row r="9968" spans="1:2">
      <c r="A9968" t="s">
        <v>18079</v>
      </c>
      <c r="B9968" t="s">
        <v>17064</v>
      </c>
    </row>
    <row r="9969" spans="1:2">
      <c r="A9969" t="s">
        <v>18080</v>
      </c>
      <c r="B9969" t="s">
        <v>31665</v>
      </c>
    </row>
    <row r="9970" spans="1:2">
      <c r="A9970" t="s">
        <v>18081</v>
      </c>
      <c r="B9970" t="s">
        <v>17064</v>
      </c>
    </row>
    <row r="9971" spans="1:2">
      <c r="A9971" t="s">
        <v>18082</v>
      </c>
      <c r="B9971" t="s">
        <v>31666</v>
      </c>
    </row>
    <row r="9972" spans="1:2">
      <c r="A9972" t="s">
        <v>17258</v>
      </c>
      <c r="B9972" t="s">
        <v>17068</v>
      </c>
    </row>
    <row r="9973" spans="1:2">
      <c r="A9973" t="s">
        <v>17068</v>
      </c>
      <c r="B9973" t="s">
        <v>17734</v>
      </c>
    </row>
    <row r="9974" spans="1:2">
      <c r="A9974" t="s">
        <v>18083</v>
      </c>
      <c r="B9974" t="s">
        <v>17058</v>
      </c>
    </row>
    <row r="9975" spans="1:2">
      <c r="A9975" t="s">
        <v>17321</v>
      </c>
      <c r="B9975" t="s">
        <v>17055</v>
      </c>
    </row>
    <row r="9976" spans="1:2">
      <c r="A9976" t="s">
        <v>18966</v>
      </c>
      <c r="B9976" t="s">
        <v>17916</v>
      </c>
    </row>
    <row r="9977" spans="1:2">
      <c r="A9977" t="s">
        <v>17068</v>
      </c>
      <c r="B9977" t="s">
        <v>17059</v>
      </c>
    </row>
    <row r="9978" spans="1:2">
      <c r="A9978" t="s">
        <v>17059</v>
      </c>
      <c r="B9978" t="s">
        <v>18144</v>
      </c>
    </row>
    <row r="9979" spans="1:2">
      <c r="A9979" t="s">
        <v>17194</v>
      </c>
      <c r="B9979" t="s">
        <v>31667</v>
      </c>
    </row>
    <row r="9980" spans="1:2">
      <c r="A9980" t="s">
        <v>17056</v>
      </c>
      <c r="B9980" t="s">
        <v>17784</v>
      </c>
    </row>
    <row r="9981" spans="1:2">
      <c r="B9981" t="s">
        <v>17068</v>
      </c>
    </row>
    <row r="9982" spans="1:2">
      <c r="A9982" t="s">
        <v>18084</v>
      </c>
      <c r="B9982" t="s">
        <v>17059</v>
      </c>
    </row>
    <row r="9983" spans="1:2">
      <c r="A9983" t="s">
        <v>17734</v>
      </c>
      <c r="B9983" t="s">
        <v>18144</v>
      </c>
    </row>
    <row r="9984" spans="1:2">
      <c r="A9984" t="s">
        <v>18085</v>
      </c>
      <c r="B9984" t="s">
        <v>31667</v>
      </c>
    </row>
    <row r="9985" spans="1:2">
      <c r="A9985" t="s">
        <v>17539</v>
      </c>
      <c r="B9985" t="s">
        <v>17056</v>
      </c>
    </row>
    <row r="9986" spans="1:2">
      <c r="A9986" t="s">
        <v>17068</v>
      </c>
    </row>
    <row r="9987" spans="1:2">
      <c r="A9987" t="s">
        <v>18086</v>
      </c>
      <c r="B9987" t="s">
        <v>31930</v>
      </c>
    </row>
    <row r="9988" spans="1:2">
      <c r="A9988" t="s">
        <v>17093</v>
      </c>
      <c r="B9988" t="s">
        <v>17068</v>
      </c>
    </row>
    <row r="9989" spans="1:2">
      <c r="A9989" t="s">
        <v>18087</v>
      </c>
      <c r="B9989" t="s">
        <v>17068</v>
      </c>
    </row>
    <row r="9990" spans="1:2">
      <c r="A9990" t="s">
        <v>17068</v>
      </c>
      <c r="B9990" t="s">
        <v>17064</v>
      </c>
    </row>
    <row r="9991" spans="1:2">
      <c r="A9991" t="s">
        <v>18088</v>
      </c>
      <c r="B9991" t="s">
        <v>31669</v>
      </c>
    </row>
    <row r="9992" spans="1:2">
      <c r="A9992" t="s">
        <v>17093</v>
      </c>
      <c r="B9992" t="s">
        <v>17064</v>
      </c>
    </row>
    <row r="9993" spans="1:2">
      <c r="A9993" t="s">
        <v>18089</v>
      </c>
      <c r="B9993" t="s">
        <v>31670</v>
      </c>
    </row>
    <row r="9994" spans="1:2">
      <c r="A9994" t="s">
        <v>17068</v>
      </c>
      <c r="B9994" t="s">
        <v>17068</v>
      </c>
    </row>
    <row r="9995" spans="1:2">
      <c r="A9995" t="s">
        <v>18090</v>
      </c>
      <c r="B9995" t="s">
        <v>18877</v>
      </c>
    </row>
    <row r="9996" spans="1:2">
      <c r="A9996" t="s">
        <v>17093</v>
      </c>
      <c r="B9996" t="s">
        <v>17064</v>
      </c>
    </row>
    <row r="9997" spans="1:2">
      <c r="A9997" t="s">
        <v>18091</v>
      </c>
      <c r="B9997" t="s">
        <v>31671</v>
      </c>
    </row>
    <row r="9998" spans="1:2">
      <c r="A9998" t="s">
        <v>17068</v>
      </c>
      <c r="B9998" t="s">
        <v>17055</v>
      </c>
    </row>
    <row r="9999" spans="1:2">
      <c r="A9999" t="s">
        <v>17055</v>
      </c>
      <c r="B9999" t="s">
        <v>17077</v>
      </c>
    </row>
    <row r="10000" spans="1:2">
      <c r="A10000" t="s">
        <v>17056</v>
      </c>
      <c r="B10000" t="s">
        <v>17277</v>
      </c>
    </row>
    <row r="10001" spans="1:2">
      <c r="B10001" t="s">
        <v>18144</v>
      </c>
    </row>
    <row r="10002" spans="1:2">
      <c r="A10002" t="s">
        <v>18092</v>
      </c>
      <c r="B10002" t="s">
        <v>31672</v>
      </c>
    </row>
    <row r="10003" spans="1:2">
      <c r="A10003" t="s">
        <v>18093</v>
      </c>
      <c r="B10003" t="s">
        <v>17068</v>
      </c>
    </row>
    <row r="10004" spans="1:2">
      <c r="A10004" t="s">
        <v>18150</v>
      </c>
      <c r="B10004" t="s">
        <v>17059</v>
      </c>
    </row>
    <row r="10005" spans="1:2">
      <c r="A10005" t="s">
        <v>18095</v>
      </c>
      <c r="B10005" t="s">
        <v>18144</v>
      </c>
    </row>
    <row r="10006" spans="1:2">
      <c r="A10006" t="s">
        <v>17068</v>
      </c>
      <c r="B10006" t="s">
        <v>31673</v>
      </c>
    </row>
    <row r="10007" spans="1:2">
      <c r="A10007" t="s">
        <v>18045</v>
      </c>
      <c r="B10007" t="s">
        <v>17056</v>
      </c>
    </row>
    <row r="10008" spans="1:2">
      <c r="A10008" t="s">
        <v>18096</v>
      </c>
    </row>
    <row r="10009" spans="1:2">
      <c r="A10009" t="s">
        <v>18097</v>
      </c>
      <c r="B10009" t="s">
        <v>31931</v>
      </c>
    </row>
    <row r="10010" spans="1:2">
      <c r="A10010" t="s">
        <v>17068</v>
      </c>
      <c r="B10010" t="s">
        <v>18930</v>
      </c>
    </row>
    <row r="10011" spans="1:2">
      <c r="A10011" t="s">
        <v>18045</v>
      </c>
      <c r="B10011" t="s">
        <v>18930</v>
      </c>
    </row>
    <row r="10012" spans="1:2">
      <c r="A10012" t="s">
        <v>18098</v>
      </c>
      <c r="B10012" t="s">
        <v>17064</v>
      </c>
    </row>
    <row r="10013" spans="1:2">
      <c r="A10013" t="s">
        <v>18097</v>
      </c>
      <c r="B10013" t="s">
        <v>31677</v>
      </c>
    </row>
    <row r="10014" spans="1:2">
      <c r="A10014" t="s">
        <v>17068</v>
      </c>
      <c r="B10014" t="s">
        <v>31678</v>
      </c>
    </row>
    <row r="10015" spans="1:2">
      <c r="A10015" t="s">
        <v>18045</v>
      </c>
      <c r="B10015" t="s">
        <v>17064</v>
      </c>
    </row>
    <row r="10016" spans="1:2">
      <c r="A10016" t="s">
        <v>18099</v>
      </c>
      <c r="B10016" t="s">
        <v>17109</v>
      </c>
    </row>
    <row r="10017" spans="1:2">
      <c r="A10017" t="s">
        <v>18097</v>
      </c>
      <c r="B10017" t="s">
        <v>31679</v>
      </c>
    </row>
    <row r="10018" spans="1:2">
      <c r="A10018" t="s">
        <v>17068</v>
      </c>
      <c r="B10018" t="s">
        <v>17068</v>
      </c>
    </row>
    <row r="10019" spans="1:2">
      <c r="A10019" t="s">
        <v>18045</v>
      </c>
      <c r="B10019" t="s">
        <v>17058</v>
      </c>
    </row>
    <row r="10020" spans="1:2">
      <c r="A10020" t="s">
        <v>18100</v>
      </c>
      <c r="B10020" t="s">
        <v>17064</v>
      </c>
    </row>
    <row r="10021" spans="1:2">
      <c r="A10021" t="s">
        <v>18097</v>
      </c>
      <c r="B10021" t="s">
        <v>17058</v>
      </c>
    </row>
    <row r="10022" spans="1:2">
      <c r="A10022" t="s">
        <v>17068</v>
      </c>
      <c r="B10022" t="s">
        <v>17258</v>
      </c>
    </row>
    <row r="10023" spans="1:2">
      <c r="A10023" t="s">
        <v>18045</v>
      </c>
      <c r="B10023" t="s">
        <v>17055</v>
      </c>
    </row>
    <row r="10024" spans="1:2">
      <c r="A10024" t="s">
        <v>17262</v>
      </c>
      <c r="B10024" t="s">
        <v>17067</v>
      </c>
    </row>
    <row r="10025" spans="1:2">
      <c r="A10025" t="s">
        <v>31647</v>
      </c>
      <c r="B10025" t="s">
        <v>17177</v>
      </c>
    </row>
    <row r="10026" spans="1:2">
      <c r="A10026" t="s">
        <v>17064</v>
      </c>
      <c r="B10026" t="s">
        <v>17068</v>
      </c>
    </row>
    <row r="10027" spans="1:2">
      <c r="A10027" t="s">
        <v>17262</v>
      </c>
      <c r="B10027" t="s">
        <v>17801</v>
      </c>
    </row>
    <row r="10028" spans="1:2">
      <c r="A10028" t="s">
        <v>18102</v>
      </c>
      <c r="B10028" t="s">
        <v>17069</v>
      </c>
    </row>
    <row r="10029" spans="1:2">
      <c r="A10029" t="s">
        <v>17064</v>
      </c>
      <c r="B10029" t="s">
        <v>18124</v>
      </c>
    </row>
    <row r="10030" spans="1:2">
      <c r="A10030" t="s">
        <v>17262</v>
      </c>
      <c r="B10030" t="s">
        <v>17068</v>
      </c>
    </row>
    <row r="10031" spans="1:2">
      <c r="A10031" t="s">
        <v>31648</v>
      </c>
      <c r="B10031" t="s">
        <v>17056</v>
      </c>
    </row>
    <row r="10032" spans="1:2">
      <c r="A10032" t="s">
        <v>17064</v>
      </c>
    </row>
    <row r="10033" spans="1:2">
      <c r="A10033" t="s">
        <v>17262</v>
      </c>
      <c r="B10033" t="s">
        <v>31932</v>
      </c>
    </row>
    <row r="10034" spans="1:2">
      <c r="A10034" t="s">
        <v>31649</v>
      </c>
      <c r="B10034" t="s">
        <v>31933</v>
      </c>
    </row>
    <row r="10035" spans="1:2">
      <c r="A10035" t="s">
        <v>17055</v>
      </c>
      <c r="B10035" t="s">
        <v>31613</v>
      </c>
    </row>
    <row r="10036" spans="1:2">
      <c r="A10036" t="s">
        <v>17067</v>
      </c>
      <c r="B10036" t="s">
        <v>18184</v>
      </c>
    </row>
    <row r="10037" spans="1:2">
      <c r="A10037" t="s">
        <v>18093</v>
      </c>
      <c r="B10037" t="s">
        <v>17442</v>
      </c>
    </row>
    <row r="10038" spans="1:2">
      <c r="A10038" t="s">
        <v>18095</v>
      </c>
      <c r="B10038" t="s">
        <v>18180</v>
      </c>
    </row>
    <row r="10039" spans="1:2">
      <c r="A10039" t="s">
        <v>17068</v>
      </c>
      <c r="B10039" t="s">
        <v>17068</v>
      </c>
    </row>
    <row r="10040" spans="1:2">
      <c r="A10040" t="s">
        <v>18045</v>
      </c>
      <c r="B10040" t="s">
        <v>18185</v>
      </c>
    </row>
    <row r="10041" spans="1:2">
      <c r="A10041" t="s">
        <v>17059</v>
      </c>
      <c r="B10041" t="s">
        <v>18186</v>
      </c>
    </row>
    <row r="10042" spans="1:2">
      <c r="A10042" t="s">
        <v>17194</v>
      </c>
      <c r="B10042" t="s">
        <v>17445</v>
      </c>
    </row>
    <row r="10043" spans="1:2">
      <c r="A10043" t="s">
        <v>17056</v>
      </c>
      <c r="B10043" t="s">
        <v>18180</v>
      </c>
    </row>
    <row r="10044" spans="1:2">
      <c r="B10044" t="s">
        <v>17068</v>
      </c>
    </row>
    <row r="10045" spans="1:2">
      <c r="A10045" t="s">
        <v>18105</v>
      </c>
      <c r="B10045" t="s">
        <v>31682</v>
      </c>
    </row>
    <row r="10046" spans="1:2">
      <c r="A10046" t="s">
        <v>17734</v>
      </c>
      <c r="B10046" t="s">
        <v>17055</v>
      </c>
    </row>
    <row r="10047" spans="1:2">
      <c r="A10047" t="s">
        <v>17745</v>
      </c>
      <c r="B10047" t="s">
        <v>17067</v>
      </c>
    </row>
    <row r="10048" spans="1:2">
      <c r="A10048" t="s">
        <v>17539</v>
      </c>
      <c r="B10048" t="s">
        <v>17177</v>
      </c>
    </row>
    <row r="10049" spans="1:2">
      <c r="A10049" t="s">
        <v>17068</v>
      </c>
      <c r="B10049" t="s">
        <v>17068</v>
      </c>
    </row>
    <row r="10050" spans="1:2">
      <c r="A10050" t="s">
        <v>18107</v>
      </c>
      <c r="B10050" t="s">
        <v>17059</v>
      </c>
    </row>
    <row r="10051" spans="1:2">
      <c r="A10051" t="s">
        <v>18108</v>
      </c>
      <c r="B10051" t="s">
        <v>31683</v>
      </c>
    </row>
    <row r="10052" spans="1:2">
      <c r="A10052" t="s">
        <v>17070</v>
      </c>
      <c r="B10052" t="s">
        <v>17277</v>
      </c>
    </row>
    <row r="10053" spans="1:2">
      <c r="A10053" t="s">
        <v>31650</v>
      </c>
      <c r="B10053" t="s">
        <v>17056</v>
      </c>
    </row>
    <row r="10054" spans="1:2">
      <c r="A10054" t="s">
        <v>18005</v>
      </c>
    </row>
    <row r="10055" spans="1:2">
      <c r="A10055" t="s">
        <v>17068</v>
      </c>
      <c r="B10055" t="s">
        <v>31934</v>
      </c>
    </row>
    <row r="10056" spans="1:2">
      <c r="A10056" t="s">
        <v>18861</v>
      </c>
      <c r="B10056" t="s">
        <v>31609</v>
      </c>
    </row>
    <row r="10057" spans="1:2">
      <c r="A10057" t="s">
        <v>31651</v>
      </c>
      <c r="B10057" t="s">
        <v>17606</v>
      </c>
    </row>
    <row r="10058" spans="1:2">
      <c r="A10058" t="s">
        <v>17064</v>
      </c>
      <c r="B10058" t="s">
        <v>31613</v>
      </c>
    </row>
    <row r="10059" spans="1:2">
      <c r="A10059" t="s">
        <v>31652</v>
      </c>
      <c r="B10059" t="s">
        <v>17055</v>
      </c>
    </row>
    <row r="10060" spans="1:2">
      <c r="A10060" t="s">
        <v>17064</v>
      </c>
      <c r="B10060" t="s">
        <v>17067</v>
      </c>
    </row>
    <row r="10061" spans="1:2">
      <c r="A10061" t="s">
        <v>31653</v>
      </c>
      <c r="B10061" t="s">
        <v>17068</v>
      </c>
    </row>
    <row r="10062" spans="1:2">
      <c r="A10062" t="s">
        <v>17064</v>
      </c>
      <c r="B10062" t="s">
        <v>17059</v>
      </c>
    </row>
    <row r="10063" spans="1:2">
      <c r="A10063" t="s">
        <v>31654</v>
      </c>
      <c r="B10063" t="s">
        <v>18203</v>
      </c>
    </row>
    <row r="10064" spans="1:2">
      <c r="A10064" t="s">
        <v>17782</v>
      </c>
      <c r="B10064" t="s">
        <v>17056</v>
      </c>
    </row>
    <row r="10065" spans="1:2">
      <c r="A10065" t="s">
        <v>17068</v>
      </c>
    </row>
    <row r="10066" spans="1:2">
      <c r="A10066" t="s">
        <v>18034</v>
      </c>
      <c r="B10066" t="s">
        <v>31935</v>
      </c>
    </row>
    <row r="10067" spans="1:2">
      <c r="A10067" t="s">
        <v>17729</v>
      </c>
      <c r="B10067" t="s">
        <v>17058</v>
      </c>
    </row>
    <row r="10068" spans="1:2">
      <c r="A10068" t="s">
        <v>18821</v>
      </c>
      <c r="B10068" t="s">
        <v>31936</v>
      </c>
    </row>
    <row r="10069" spans="1:2">
      <c r="A10069" t="s">
        <v>18006</v>
      </c>
      <c r="B10069" t="s">
        <v>31937</v>
      </c>
    </row>
    <row r="10070" spans="1:2">
      <c r="A10070" t="s">
        <v>17068</v>
      </c>
      <c r="B10070" t="s">
        <v>17064</v>
      </c>
    </row>
    <row r="10071" spans="1:2">
      <c r="A10071" t="s">
        <v>31655</v>
      </c>
      <c r="B10071" t="s">
        <v>31686</v>
      </c>
    </row>
    <row r="10072" spans="1:2">
      <c r="A10072" t="s">
        <v>17064</v>
      </c>
      <c r="B10072" t="s">
        <v>17064</v>
      </c>
    </row>
    <row r="10073" spans="1:2">
      <c r="A10073" t="s">
        <v>31656</v>
      </c>
      <c r="B10073" t="s">
        <v>31687</v>
      </c>
    </row>
    <row r="10074" spans="1:2">
      <c r="A10074" t="s">
        <v>17064</v>
      </c>
      <c r="B10074" t="s">
        <v>17055</v>
      </c>
    </row>
    <row r="10075" spans="1:2">
      <c r="A10075" t="s">
        <v>31645</v>
      </c>
      <c r="B10075" t="s">
        <v>17067</v>
      </c>
    </row>
    <row r="10076" spans="1:2">
      <c r="A10076" t="s">
        <v>17064</v>
      </c>
      <c r="B10076" t="s">
        <v>17177</v>
      </c>
    </row>
    <row r="10077" spans="1:2">
      <c r="A10077" t="s">
        <v>31657</v>
      </c>
      <c r="B10077" t="s">
        <v>17068</v>
      </c>
    </row>
    <row r="10078" spans="1:2">
      <c r="A10078" t="s">
        <v>17979</v>
      </c>
      <c r="B10078" t="s">
        <v>17069</v>
      </c>
    </row>
    <row r="10079" spans="1:2">
      <c r="A10079" t="s">
        <v>17985</v>
      </c>
      <c r="B10079" t="s">
        <v>17854</v>
      </c>
    </row>
    <row r="10080" spans="1:2">
      <c r="A10080" t="s">
        <v>17068</v>
      </c>
      <c r="B10080" t="s">
        <v>17780</v>
      </c>
    </row>
    <row r="10081" spans="1:2">
      <c r="A10081" t="s">
        <v>17055</v>
      </c>
      <c r="B10081" t="s">
        <v>17068</v>
      </c>
    </row>
    <row r="10082" spans="1:2">
      <c r="A10082" t="s">
        <v>17067</v>
      </c>
      <c r="B10082" t="s">
        <v>18199</v>
      </c>
    </row>
    <row r="10083" spans="1:2">
      <c r="A10083" t="s">
        <v>17177</v>
      </c>
      <c r="B10083" t="s">
        <v>17854</v>
      </c>
    </row>
    <row r="10084" spans="1:2">
      <c r="A10084" t="s">
        <v>17068</v>
      </c>
      <c r="B10084" t="s">
        <v>17277</v>
      </c>
    </row>
    <row r="10085" spans="1:2">
      <c r="A10085" t="s">
        <v>17059</v>
      </c>
      <c r="B10085" t="s">
        <v>17068</v>
      </c>
    </row>
    <row r="10086" spans="1:2">
      <c r="A10086" t="s">
        <v>17854</v>
      </c>
      <c r="B10086" t="s">
        <v>17056</v>
      </c>
    </row>
    <row r="10087" spans="1:2">
      <c r="A10087" t="s">
        <v>17780</v>
      </c>
    </row>
    <row r="10088" spans="1:2">
      <c r="A10088" t="s">
        <v>17056</v>
      </c>
      <c r="B10088" t="s">
        <v>31938</v>
      </c>
    </row>
    <row r="10089" spans="1:2">
      <c r="B10089" t="s">
        <v>31783</v>
      </c>
    </row>
    <row r="10090" spans="1:2">
      <c r="A10090" t="s">
        <v>31658</v>
      </c>
      <c r="B10090" t="s">
        <v>31939</v>
      </c>
    </row>
    <row r="10091" spans="1:2">
      <c r="A10091" t="s">
        <v>17734</v>
      </c>
      <c r="B10091" t="s">
        <v>17068</v>
      </c>
    </row>
    <row r="10092" spans="1:2">
      <c r="A10092" t="s">
        <v>18827</v>
      </c>
      <c r="B10092" t="s">
        <v>18199</v>
      </c>
    </row>
    <row r="10093" spans="1:2">
      <c r="A10093" t="s">
        <v>17539</v>
      </c>
      <c r="B10093" t="s">
        <v>17854</v>
      </c>
    </row>
    <row r="10094" spans="1:2">
      <c r="A10094" t="s">
        <v>17068</v>
      </c>
      <c r="B10094" t="s">
        <v>17277</v>
      </c>
    </row>
    <row r="10095" spans="1:2">
      <c r="A10095" t="s">
        <v>17321</v>
      </c>
      <c r="B10095" t="s">
        <v>17068</v>
      </c>
    </row>
    <row r="10096" spans="1:2">
      <c r="A10096" t="s">
        <v>31659</v>
      </c>
      <c r="B10096" t="s">
        <v>17055</v>
      </c>
    </row>
    <row r="10097" spans="1:2">
      <c r="A10097" t="s">
        <v>17064</v>
      </c>
      <c r="B10097" t="s">
        <v>17502</v>
      </c>
    </row>
    <row r="10098" spans="1:2">
      <c r="A10098" t="s">
        <v>31660</v>
      </c>
      <c r="B10098" t="s">
        <v>17064</v>
      </c>
    </row>
    <row r="10099" spans="1:2">
      <c r="A10099" t="s">
        <v>17064</v>
      </c>
      <c r="B10099" t="s">
        <v>18254</v>
      </c>
    </row>
    <row r="10100" spans="1:2">
      <c r="A10100" t="s">
        <v>17070</v>
      </c>
      <c r="B10100" t="s">
        <v>17064</v>
      </c>
    </row>
    <row r="10101" spans="1:2">
      <c r="A10101" t="s">
        <v>17546</v>
      </c>
      <c r="B10101" t="s">
        <v>17194</v>
      </c>
    </row>
    <row r="10102" spans="1:2">
      <c r="A10102" t="s">
        <v>17055</v>
      </c>
      <c r="B10102" t="s">
        <v>17056</v>
      </c>
    </row>
    <row r="10103" spans="1:2">
      <c r="A10103" t="s">
        <v>17067</v>
      </c>
    </row>
    <row r="10104" spans="1:2">
      <c r="A10104" t="s">
        <v>31661</v>
      </c>
      <c r="B10104" t="s">
        <v>31940</v>
      </c>
    </row>
    <row r="10105" spans="1:2">
      <c r="A10105" t="s">
        <v>17177</v>
      </c>
      <c r="B10105" t="s">
        <v>31768</v>
      </c>
    </row>
    <row r="10106" spans="1:2">
      <c r="A10106" t="s">
        <v>17068</v>
      </c>
      <c r="B10106" t="s">
        <v>31768</v>
      </c>
    </row>
    <row r="10107" spans="1:2">
      <c r="A10107" t="s">
        <v>17059</v>
      </c>
      <c r="B10107" t="s">
        <v>17073</v>
      </c>
    </row>
    <row r="10108" spans="1:2">
      <c r="A10108" t="s">
        <v>18124</v>
      </c>
      <c r="B10108" t="s">
        <v>17277</v>
      </c>
    </row>
    <row r="10109" spans="1:2">
      <c r="A10109" t="s">
        <v>17056</v>
      </c>
      <c r="B10109" t="s">
        <v>31941</v>
      </c>
    </row>
    <row r="10110" spans="1:2">
      <c r="B10110" t="s">
        <v>18034</v>
      </c>
    </row>
    <row r="10111" spans="1:2">
      <c r="A10111" t="s">
        <v>18125</v>
      </c>
      <c r="B10111" t="s">
        <v>18001</v>
      </c>
    </row>
    <row r="10112" spans="1:2">
      <c r="A10112" t="s">
        <v>17734</v>
      </c>
      <c r="B10112" t="s">
        <v>18001</v>
      </c>
    </row>
    <row r="10113" spans="1:2">
      <c r="A10113" t="s">
        <v>17539</v>
      </c>
      <c r="B10113" t="s">
        <v>18218</v>
      </c>
    </row>
    <row r="10114" spans="1:2">
      <c r="A10114" t="s">
        <v>17068</v>
      </c>
      <c r="B10114" t="s">
        <v>17070</v>
      </c>
    </row>
    <row r="10115" spans="1:2">
      <c r="A10115" t="s">
        <v>17271</v>
      </c>
      <c r="B10115" t="s">
        <v>18191</v>
      </c>
    </row>
    <row r="10116" spans="1:2">
      <c r="A10116" t="s">
        <v>17214</v>
      </c>
      <c r="B10116" t="s">
        <v>18192</v>
      </c>
    </row>
    <row r="10117" spans="1:2">
      <c r="A10117" t="s">
        <v>17064</v>
      </c>
      <c r="B10117" t="s">
        <v>17958</v>
      </c>
    </row>
    <row r="10118" spans="1:2">
      <c r="A10118" t="s">
        <v>18126</v>
      </c>
      <c r="B10118" t="s">
        <v>17539</v>
      </c>
    </row>
    <row r="10119" spans="1:2">
      <c r="A10119" t="s">
        <v>17064</v>
      </c>
      <c r="B10119" t="s">
        <v>18006</v>
      </c>
    </row>
    <row r="10120" spans="1:2">
      <c r="A10120" t="s">
        <v>17074</v>
      </c>
      <c r="B10120" t="s">
        <v>17055</v>
      </c>
    </row>
    <row r="10121" spans="1:2">
      <c r="A10121" t="s">
        <v>17273</v>
      </c>
      <c r="B10121" t="s">
        <v>17257</v>
      </c>
    </row>
    <row r="10122" spans="1:2">
      <c r="A10122" t="s">
        <v>18127</v>
      </c>
      <c r="B10122" t="s">
        <v>18301</v>
      </c>
    </row>
    <row r="10123" spans="1:2">
      <c r="A10123" t="s">
        <v>18128</v>
      </c>
      <c r="B10123" t="s">
        <v>17273</v>
      </c>
    </row>
    <row r="10124" spans="1:2">
      <c r="A10124" t="s">
        <v>17068</v>
      </c>
      <c r="B10124" t="s">
        <v>17321</v>
      </c>
    </row>
    <row r="10125" spans="1:2">
      <c r="A10125" t="s">
        <v>17936</v>
      </c>
      <c r="B10125" t="s">
        <v>18055</v>
      </c>
    </row>
    <row r="10126" spans="1:2">
      <c r="A10126" t="s">
        <v>18129</v>
      </c>
      <c r="B10126" t="s">
        <v>17258</v>
      </c>
    </row>
    <row r="10127" spans="1:2">
      <c r="A10127" t="s">
        <v>17273</v>
      </c>
      <c r="B10127" t="s">
        <v>17068</v>
      </c>
    </row>
    <row r="10128" spans="1:2">
      <c r="A10128" t="s">
        <v>18127</v>
      </c>
      <c r="B10128" t="s">
        <v>31941</v>
      </c>
    </row>
    <row r="10129" spans="1:2">
      <c r="A10129" t="s">
        <v>18128</v>
      </c>
      <c r="B10129" t="s">
        <v>17321</v>
      </c>
    </row>
    <row r="10130" spans="1:2">
      <c r="A10130" t="s">
        <v>17068</v>
      </c>
      <c r="B10130" t="s">
        <v>31692</v>
      </c>
    </row>
    <row r="10131" spans="1:2">
      <c r="A10131" t="s">
        <v>17055</v>
      </c>
      <c r="B10131" t="s">
        <v>17064</v>
      </c>
    </row>
    <row r="10132" spans="1:2">
      <c r="A10132" t="s">
        <v>17067</v>
      </c>
      <c r="B10132" t="s">
        <v>17321</v>
      </c>
    </row>
    <row r="10133" spans="1:2">
      <c r="A10133" t="s">
        <v>17288</v>
      </c>
      <c r="B10133" t="s">
        <v>31693</v>
      </c>
    </row>
    <row r="10134" spans="1:2">
      <c r="A10134" t="s">
        <v>18130</v>
      </c>
      <c r="B10134" t="s">
        <v>17064</v>
      </c>
    </row>
    <row r="10135" spans="1:2">
      <c r="A10135" t="s">
        <v>17068</v>
      </c>
      <c r="B10135" t="s">
        <v>17321</v>
      </c>
    </row>
    <row r="10136" spans="1:2">
      <c r="A10136" t="s">
        <v>17059</v>
      </c>
      <c r="B10136" t="s">
        <v>31694</v>
      </c>
    </row>
    <row r="10137" spans="1:2">
      <c r="A10137" t="s">
        <v>17321</v>
      </c>
      <c r="B10137" t="s">
        <v>17064</v>
      </c>
    </row>
    <row r="10138" spans="1:2">
      <c r="A10138" t="s">
        <v>18131</v>
      </c>
      <c r="B10138" t="s">
        <v>17321</v>
      </c>
    </row>
    <row r="10139" spans="1:2">
      <c r="A10139" t="s">
        <v>17056</v>
      </c>
      <c r="B10139" t="s">
        <v>31693</v>
      </c>
    </row>
    <row r="10140" spans="1:2">
      <c r="B10140" t="s">
        <v>17068</v>
      </c>
    </row>
    <row r="10141" spans="1:2">
      <c r="A10141" t="s">
        <v>18132</v>
      </c>
      <c r="B10141" t="s">
        <v>31695</v>
      </c>
    </row>
    <row r="10142" spans="1:2">
      <c r="A10142" t="s">
        <v>18133</v>
      </c>
      <c r="B10142" t="s">
        <v>17064</v>
      </c>
    </row>
    <row r="10143" spans="1:2">
      <c r="A10143" t="s">
        <v>18134</v>
      </c>
      <c r="B10143" t="s">
        <v>31696</v>
      </c>
    </row>
    <row r="10144" spans="1:2">
      <c r="A10144" t="s">
        <v>17914</v>
      </c>
      <c r="B10144" t="s">
        <v>17064</v>
      </c>
    </row>
    <row r="10145" spans="1:2">
      <c r="A10145" t="s">
        <v>17109</v>
      </c>
      <c r="B10145" t="s">
        <v>31697</v>
      </c>
    </row>
    <row r="10146" spans="1:2">
      <c r="A10146" t="s">
        <v>18588</v>
      </c>
      <c r="B10146" t="s">
        <v>17056</v>
      </c>
    </row>
    <row r="10147" spans="1:2">
      <c r="A10147" t="s">
        <v>17068</v>
      </c>
    </row>
    <row r="10148" spans="1:2">
      <c r="A10148" t="s">
        <v>18136</v>
      </c>
      <c r="B10148" t="s">
        <v>31942</v>
      </c>
    </row>
    <row r="10149" spans="1:2">
      <c r="A10149" t="s">
        <v>18033</v>
      </c>
      <c r="B10149" t="s">
        <v>31695</v>
      </c>
    </row>
    <row r="10150" spans="1:2">
      <c r="A10150" t="s">
        <v>17273</v>
      </c>
      <c r="B10150" t="s">
        <v>17064</v>
      </c>
    </row>
    <row r="10151" spans="1:2">
      <c r="A10151" t="s">
        <v>17070</v>
      </c>
      <c r="B10151" t="s">
        <v>31696</v>
      </c>
    </row>
    <row r="10152" spans="1:2">
      <c r="A10152" t="s">
        <v>17927</v>
      </c>
      <c r="B10152" t="s">
        <v>17064</v>
      </c>
    </row>
    <row r="10153" spans="1:2">
      <c r="A10153" t="s">
        <v>17068</v>
      </c>
      <c r="B10153" t="s">
        <v>31697</v>
      </c>
    </row>
    <row r="10154" spans="1:2">
      <c r="A10154" t="s">
        <v>18039</v>
      </c>
      <c r="B10154" t="s">
        <v>17055</v>
      </c>
    </row>
    <row r="10155" spans="1:2">
      <c r="A10155" t="s">
        <v>17070</v>
      </c>
      <c r="B10155" t="s">
        <v>17067</v>
      </c>
    </row>
    <row r="10156" spans="1:2">
      <c r="A10156" t="s">
        <v>31662</v>
      </c>
      <c r="B10156" t="s">
        <v>17177</v>
      </c>
    </row>
    <row r="10157" spans="1:2">
      <c r="A10157" t="s">
        <v>17068</v>
      </c>
      <c r="B10157" t="s">
        <v>17068</v>
      </c>
    </row>
    <row r="10158" spans="1:2">
      <c r="A10158" t="s">
        <v>17794</v>
      </c>
      <c r="B10158" t="s">
        <v>17069</v>
      </c>
    </row>
    <row r="10159" spans="1:2">
      <c r="A10159" t="s">
        <v>17925</v>
      </c>
      <c r="B10159" t="s">
        <v>18228</v>
      </c>
    </row>
    <row r="10160" spans="1:2">
      <c r="A10160" t="s">
        <v>18137</v>
      </c>
      <c r="B10160" t="s">
        <v>17277</v>
      </c>
    </row>
    <row r="10161" spans="1:2">
      <c r="A10161" t="s">
        <v>17068</v>
      </c>
      <c r="B10161" t="s">
        <v>17068</v>
      </c>
    </row>
    <row r="10162" spans="1:2">
      <c r="A10162" t="s">
        <v>18138</v>
      </c>
      <c r="B10162" t="s">
        <v>17059</v>
      </c>
    </row>
    <row r="10163" spans="1:2">
      <c r="A10163" t="s">
        <v>18139</v>
      </c>
      <c r="B10163" t="s">
        <v>31672</v>
      </c>
    </row>
    <row r="10164" spans="1:2">
      <c r="A10164" t="s">
        <v>18137</v>
      </c>
      <c r="B10164" t="s">
        <v>17277</v>
      </c>
    </row>
    <row r="10165" spans="1:2">
      <c r="A10165" t="s">
        <v>17068</v>
      </c>
      <c r="B10165" t="s">
        <v>17056</v>
      </c>
    </row>
    <row r="10166" spans="1:2">
      <c r="A10166" t="s">
        <v>17916</v>
      </c>
    </row>
    <row r="10167" spans="1:2">
      <c r="A10167" t="s">
        <v>31662</v>
      </c>
      <c r="B10167" t="s">
        <v>31943</v>
      </c>
    </row>
    <row r="10168" spans="1:2">
      <c r="A10168" t="s">
        <v>17068</v>
      </c>
      <c r="B10168" t="s">
        <v>17068</v>
      </c>
    </row>
    <row r="10169" spans="1:2">
      <c r="A10169" t="s">
        <v>18870</v>
      </c>
      <c r="B10169" t="s">
        <v>17064</v>
      </c>
    </row>
    <row r="10170" spans="1:2">
      <c r="A10170" t="s">
        <v>17064</v>
      </c>
      <c r="B10170" t="s">
        <v>17321</v>
      </c>
    </row>
    <row r="10171" spans="1:2">
      <c r="A10171" t="s">
        <v>18871</v>
      </c>
      <c r="B10171" t="s">
        <v>31699</v>
      </c>
    </row>
    <row r="10172" spans="1:2">
      <c r="A10172" t="s">
        <v>17064</v>
      </c>
      <c r="B10172" t="s">
        <v>17064</v>
      </c>
    </row>
    <row r="10173" spans="1:2">
      <c r="A10173" t="s">
        <v>18872</v>
      </c>
      <c r="B10173" t="s">
        <v>17321</v>
      </c>
    </row>
    <row r="10174" spans="1:2">
      <c r="A10174" t="s">
        <v>17055</v>
      </c>
      <c r="B10174" t="s">
        <v>31700</v>
      </c>
    </row>
    <row r="10175" spans="1:2">
      <c r="A10175" t="s">
        <v>17077</v>
      </c>
      <c r="B10175" t="s">
        <v>17068</v>
      </c>
    </row>
    <row r="10176" spans="1:2">
      <c r="A10176" t="s">
        <v>17277</v>
      </c>
      <c r="B10176" t="s">
        <v>31701</v>
      </c>
    </row>
    <row r="10177" spans="1:2">
      <c r="A10177" t="s">
        <v>18144</v>
      </c>
      <c r="B10177" t="s">
        <v>17064</v>
      </c>
    </row>
    <row r="10178" spans="1:2">
      <c r="A10178" t="s">
        <v>31634</v>
      </c>
      <c r="B10178" t="s">
        <v>31702</v>
      </c>
    </row>
    <row r="10179" spans="1:2">
      <c r="A10179" t="s">
        <v>17068</v>
      </c>
      <c r="B10179" t="s">
        <v>17055</v>
      </c>
    </row>
    <row r="10180" spans="1:2">
      <c r="A10180" t="s">
        <v>17059</v>
      </c>
      <c r="B10180" t="s">
        <v>17067</v>
      </c>
    </row>
    <row r="10181" spans="1:2">
      <c r="A10181" t="s">
        <v>18144</v>
      </c>
      <c r="B10181" t="s">
        <v>17177</v>
      </c>
    </row>
    <row r="10182" spans="1:2">
      <c r="A10182" t="s">
        <v>31663</v>
      </c>
      <c r="B10182" t="s">
        <v>17068</v>
      </c>
    </row>
    <row r="10183" spans="1:2">
      <c r="A10183" t="s">
        <v>17056</v>
      </c>
      <c r="B10183" t="s">
        <v>17059</v>
      </c>
    </row>
    <row r="10184" spans="1:2">
      <c r="B10184" t="s">
        <v>17277</v>
      </c>
    </row>
    <row r="10185" spans="1:2">
      <c r="A10185" t="s">
        <v>18147</v>
      </c>
      <c r="B10185" t="s">
        <v>31703</v>
      </c>
    </row>
    <row r="10186" spans="1:2">
      <c r="A10186" t="s">
        <v>18133</v>
      </c>
      <c r="B10186" t="s">
        <v>17068</v>
      </c>
    </row>
    <row r="10187" spans="1:2">
      <c r="A10187" t="s">
        <v>18134</v>
      </c>
      <c r="B10187" t="s">
        <v>17056</v>
      </c>
    </row>
    <row r="10188" spans="1:2">
      <c r="A10188" t="s">
        <v>17914</v>
      </c>
    </row>
    <row r="10189" spans="1:2">
      <c r="A10189" t="s">
        <v>17109</v>
      </c>
      <c r="B10189" t="s">
        <v>31944</v>
      </c>
    </row>
    <row r="10190" spans="1:2">
      <c r="A10190" t="s">
        <v>18588</v>
      </c>
      <c r="B10190" t="s">
        <v>31878</v>
      </c>
    </row>
    <row r="10191" spans="1:2">
      <c r="A10191" t="s">
        <v>17068</v>
      </c>
      <c r="B10191" t="s">
        <v>31945</v>
      </c>
    </row>
    <row r="10192" spans="1:2">
      <c r="A10192" t="s">
        <v>18136</v>
      </c>
      <c r="B10192" t="s">
        <v>31946</v>
      </c>
    </row>
    <row r="10193" spans="1:2">
      <c r="A10193" t="s">
        <v>18033</v>
      </c>
      <c r="B10193" t="s">
        <v>17055</v>
      </c>
    </row>
    <row r="10194" spans="1:2">
      <c r="A10194" t="s">
        <v>17273</v>
      </c>
      <c r="B10194" t="s">
        <v>17067</v>
      </c>
    </row>
    <row r="10195" spans="1:2">
      <c r="A10195" t="s">
        <v>17070</v>
      </c>
      <c r="B10195" t="s">
        <v>17068</v>
      </c>
    </row>
    <row r="10196" spans="1:2">
      <c r="A10196" t="s">
        <v>17927</v>
      </c>
      <c r="B10196" t="s">
        <v>17059</v>
      </c>
    </row>
    <row r="10197" spans="1:2">
      <c r="A10197" t="s">
        <v>17068</v>
      </c>
      <c r="B10197" t="s">
        <v>18902</v>
      </c>
    </row>
    <row r="10198" spans="1:2">
      <c r="A10198" t="s">
        <v>18039</v>
      </c>
      <c r="B10198" t="s">
        <v>17056</v>
      </c>
    </row>
    <row r="10199" spans="1:2">
      <c r="A10199" t="s">
        <v>17070</v>
      </c>
    </row>
    <row r="10200" spans="1:2">
      <c r="A10200" t="s">
        <v>31664</v>
      </c>
      <c r="B10200" t="s">
        <v>31947</v>
      </c>
    </row>
    <row r="10201" spans="1:2">
      <c r="A10201" t="s">
        <v>17068</v>
      </c>
      <c r="B10201" t="s">
        <v>31768</v>
      </c>
    </row>
    <row r="10202" spans="1:2">
      <c r="A10202" t="s">
        <v>17536</v>
      </c>
      <c r="B10202" t="s">
        <v>18258</v>
      </c>
    </row>
    <row r="10203" spans="1:2">
      <c r="A10203" t="s">
        <v>18034</v>
      </c>
      <c r="B10203" t="s">
        <v>18259</v>
      </c>
    </row>
    <row r="10204" spans="1:2">
      <c r="A10204" t="s">
        <v>18150</v>
      </c>
      <c r="B10204" t="s">
        <v>17068</v>
      </c>
    </row>
    <row r="10205" spans="1:2">
      <c r="A10205" t="s">
        <v>18006</v>
      </c>
      <c r="B10205" t="s">
        <v>31902</v>
      </c>
    </row>
    <row r="10206" spans="1:2">
      <c r="A10206" t="s">
        <v>18005</v>
      </c>
      <c r="B10206" t="s">
        <v>17257</v>
      </c>
    </row>
    <row r="10207" spans="1:2">
      <c r="A10207" t="s">
        <v>17538</v>
      </c>
      <c r="B10207" t="s">
        <v>17059</v>
      </c>
    </row>
    <row r="10208" spans="1:2">
      <c r="A10208" t="s">
        <v>18151</v>
      </c>
      <c r="B10208" t="s">
        <v>17321</v>
      </c>
    </row>
    <row r="10209" spans="1:2">
      <c r="A10209" t="s">
        <v>18152</v>
      </c>
      <c r="B10209" t="s">
        <v>18261</v>
      </c>
    </row>
    <row r="10210" spans="1:2">
      <c r="A10210" t="s">
        <v>17068</v>
      </c>
      <c r="B10210" t="s">
        <v>17068</v>
      </c>
    </row>
    <row r="10211" spans="1:2">
      <c r="A10211" t="s">
        <v>17734</v>
      </c>
      <c r="B10211" t="s">
        <v>31948</v>
      </c>
    </row>
    <row r="10212" spans="1:2">
      <c r="A10212" t="s">
        <v>18107</v>
      </c>
      <c r="B10212" t="s">
        <v>17257</v>
      </c>
    </row>
    <row r="10213" spans="1:2">
      <c r="A10213" t="s">
        <v>17916</v>
      </c>
      <c r="B10213" t="s">
        <v>17059</v>
      </c>
    </row>
    <row r="10214" spans="1:2">
      <c r="A10214" t="s">
        <v>17785</v>
      </c>
      <c r="B10214" t="s">
        <v>17321</v>
      </c>
    </row>
    <row r="10215" spans="1:2">
      <c r="A10215" t="s">
        <v>17786</v>
      </c>
      <c r="B10215" t="s">
        <v>18263</v>
      </c>
    </row>
    <row r="10216" spans="1:2">
      <c r="A10216" t="s">
        <v>18154</v>
      </c>
      <c r="B10216" t="s">
        <v>17055</v>
      </c>
    </row>
    <row r="10217" spans="1:2">
      <c r="A10217" t="s">
        <v>17539</v>
      </c>
      <c r="B10217" t="s">
        <v>17257</v>
      </c>
    </row>
    <row r="10218" spans="1:2">
      <c r="A10218" t="s">
        <v>17262</v>
      </c>
      <c r="B10218" t="s">
        <v>31949</v>
      </c>
    </row>
    <row r="10219" spans="1:2">
      <c r="A10219" t="s">
        <v>18155</v>
      </c>
      <c r="B10219" t="s">
        <v>17826</v>
      </c>
    </row>
    <row r="10220" spans="1:2">
      <c r="A10220" t="s">
        <v>17068</v>
      </c>
      <c r="B10220" t="s">
        <v>17058</v>
      </c>
    </row>
    <row r="10221" spans="1:2">
      <c r="A10221" t="s">
        <v>17734</v>
      </c>
      <c r="B10221" t="s">
        <v>17068</v>
      </c>
    </row>
    <row r="10222" spans="1:2">
      <c r="A10222" t="s">
        <v>17916</v>
      </c>
      <c r="B10222" t="s">
        <v>17264</v>
      </c>
    </row>
    <row r="10223" spans="1:2">
      <c r="A10223" t="s">
        <v>31665</v>
      </c>
      <c r="B10223" t="s">
        <v>17793</v>
      </c>
    </row>
    <row r="10224" spans="1:2">
      <c r="A10224" t="s">
        <v>17064</v>
      </c>
      <c r="B10224" t="s">
        <v>18269</v>
      </c>
    </row>
    <row r="10225" spans="1:2">
      <c r="A10225" t="s">
        <v>31665</v>
      </c>
      <c r="B10225" t="s">
        <v>31950</v>
      </c>
    </row>
    <row r="10226" spans="1:2">
      <c r="A10226" t="s">
        <v>17064</v>
      </c>
      <c r="B10226" t="s">
        <v>17698</v>
      </c>
    </row>
    <row r="10227" spans="1:2">
      <c r="A10227" t="s">
        <v>31666</v>
      </c>
      <c r="B10227" t="s">
        <v>18270</v>
      </c>
    </row>
    <row r="10228" spans="1:2">
      <c r="A10228" t="s">
        <v>17068</v>
      </c>
      <c r="B10228" t="s">
        <v>17262</v>
      </c>
    </row>
    <row r="10229" spans="1:2">
      <c r="A10229" t="s">
        <v>17734</v>
      </c>
      <c r="B10229" t="s">
        <v>17068</v>
      </c>
    </row>
    <row r="10230" spans="1:2">
      <c r="A10230" t="s">
        <v>17058</v>
      </c>
      <c r="B10230" t="s">
        <v>17268</v>
      </c>
    </row>
    <row r="10231" spans="1:2">
      <c r="A10231" t="s">
        <v>17055</v>
      </c>
      <c r="B10231" t="s">
        <v>17793</v>
      </c>
    </row>
    <row r="10232" spans="1:2">
      <c r="A10232" t="s">
        <v>17916</v>
      </c>
      <c r="B10232" t="s">
        <v>18272</v>
      </c>
    </row>
    <row r="10233" spans="1:2">
      <c r="A10233" t="s">
        <v>17059</v>
      </c>
      <c r="B10233" t="s">
        <v>31951</v>
      </c>
    </row>
    <row r="10234" spans="1:2">
      <c r="A10234" t="s">
        <v>18144</v>
      </c>
      <c r="B10234" t="s">
        <v>17698</v>
      </c>
    </row>
    <row r="10235" spans="1:2">
      <c r="A10235" t="s">
        <v>31667</v>
      </c>
      <c r="B10235" t="s">
        <v>18273</v>
      </c>
    </row>
    <row r="10236" spans="1:2">
      <c r="A10236" t="s">
        <v>17784</v>
      </c>
      <c r="B10236" t="s">
        <v>17262</v>
      </c>
    </row>
    <row r="10237" spans="1:2">
      <c r="A10237" t="s">
        <v>17068</v>
      </c>
      <c r="B10237" t="s">
        <v>17068</v>
      </c>
    </row>
    <row r="10238" spans="1:2">
      <c r="A10238" t="s">
        <v>17059</v>
      </c>
      <c r="B10238" t="s">
        <v>17144</v>
      </c>
    </row>
    <row r="10239" spans="1:2">
      <c r="A10239" t="s">
        <v>18144</v>
      </c>
      <c r="B10239" t="s">
        <v>17698</v>
      </c>
    </row>
    <row r="10240" spans="1:2">
      <c r="A10240" t="s">
        <v>31667</v>
      </c>
      <c r="B10240" t="s">
        <v>17109</v>
      </c>
    </row>
    <row r="10241" spans="1:2">
      <c r="A10241" t="s">
        <v>17056</v>
      </c>
      <c r="B10241" t="s">
        <v>18274</v>
      </c>
    </row>
    <row r="10242" spans="1:2">
      <c r="B10242" t="s">
        <v>17064</v>
      </c>
    </row>
    <row r="10243" spans="1:2">
      <c r="A10243" t="s">
        <v>18158</v>
      </c>
      <c r="B10243" t="s">
        <v>17058</v>
      </c>
    </row>
    <row r="10244" spans="1:2">
      <c r="A10244" t="s">
        <v>18133</v>
      </c>
      <c r="B10244" t="s">
        <v>18274</v>
      </c>
    </row>
    <row r="10245" spans="1:2">
      <c r="A10245" t="s">
        <v>18134</v>
      </c>
      <c r="B10245" t="s">
        <v>17064</v>
      </c>
    </row>
    <row r="10246" spans="1:2">
      <c r="A10246" t="s">
        <v>17914</v>
      </c>
      <c r="B10246" t="s">
        <v>31952</v>
      </c>
    </row>
    <row r="10247" spans="1:2">
      <c r="A10247" t="s">
        <v>17109</v>
      </c>
      <c r="B10247" t="s">
        <v>17168</v>
      </c>
    </row>
    <row r="10248" spans="1:2">
      <c r="A10248" t="s">
        <v>18588</v>
      </c>
      <c r="B10248" t="s">
        <v>17698</v>
      </c>
    </row>
    <row r="10249" spans="1:2">
      <c r="A10249" t="s">
        <v>17068</v>
      </c>
      <c r="B10249" t="s">
        <v>17056</v>
      </c>
    </row>
    <row r="10250" spans="1:2">
      <c r="A10250" t="s">
        <v>18136</v>
      </c>
    </row>
    <row r="10251" spans="1:2">
      <c r="A10251" t="s">
        <v>18033</v>
      </c>
      <c r="B10251" t="s">
        <v>31953</v>
      </c>
    </row>
    <row r="10252" spans="1:2">
      <c r="A10252" t="s">
        <v>17273</v>
      </c>
      <c r="B10252" t="s">
        <v>17793</v>
      </c>
    </row>
    <row r="10253" spans="1:2">
      <c r="A10253" t="s">
        <v>17070</v>
      </c>
      <c r="B10253" t="s">
        <v>18272</v>
      </c>
    </row>
    <row r="10254" spans="1:2">
      <c r="A10254" t="s">
        <v>17927</v>
      </c>
      <c r="B10254" t="s">
        <v>31951</v>
      </c>
    </row>
    <row r="10255" spans="1:2">
      <c r="A10255" t="s">
        <v>17068</v>
      </c>
      <c r="B10255" t="s">
        <v>17698</v>
      </c>
    </row>
    <row r="10256" spans="1:2">
      <c r="A10256" t="s">
        <v>18039</v>
      </c>
      <c r="B10256" t="s">
        <v>18273</v>
      </c>
    </row>
    <row r="10257" spans="1:2">
      <c r="A10257" t="s">
        <v>17070</v>
      </c>
      <c r="B10257" t="s">
        <v>17262</v>
      </c>
    </row>
    <row r="10258" spans="1:2">
      <c r="A10258" t="s">
        <v>31668</v>
      </c>
      <c r="B10258" t="s">
        <v>17068</v>
      </c>
    </row>
    <row r="10259" spans="1:2">
      <c r="A10259" t="s">
        <v>17068</v>
      </c>
      <c r="B10259" t="s">
        <v>17144</v>
      </c>
    </row>
    <row r="10260" spans="1:2">
      <c r="A10260" t="s">
        <v>17916</v>
      </c>
      <c r="B10260" t="s">
        <v>17698</v>
      </c>
    </row>
    <row r="10261" spans="1:2">
      <c r="A10261" t="s">
        <v>17176</v>
      </c>
      <c r="B10261" t="s">
        <v>17109</v>
      </c>
    </row>
    <row r="10262" spans="1:2">
      <c r="A10262" t="s">
        <v>17064</v>
      </c>
      <c r="B10262" t="s">
        <v>18274</v>
      </c>
    </row>
    <row r="10263" spans="1:2">
      <c r="A10263" t="s">
        <v>31669</v>
      </c>
      <c r="B10263" t="s">
        <v>17064</v>
      </c>
    </row>
    <row r="10264" spans="1:2">
      <c r="A10264" t="s">
        <v>17064</v>
      </c>
      <c r="B10264" t="s">
        <v>17058</v>
      </c>
    </row>
    <row r="10265" spans="1:2">
      <c r="A10265" t="s">
        <v>31670</v>
      </c>
      <c r="B10265" t="s">
        <v>18274</v>
      </c>
    </row>
    <row r="10266" spans="1:2">
      <c r="A10266" t="s">
        <v>17068</v>
      </c>
      <c r="B10266" t="s">
        <v>17064</v>
      </c>
    </row>
    <row r="10267" spans="1:2">
      <c r="A10267" t="s">
        <v>18877</v>
      </c>
      <c r="B10267" t="s">
        <v>31952</v>
      </c>
    </row>
    <row r="10268" spans="1:2">
      <c r="A10268" t="s">
        <v>17064</v>
      </c>
      <c r="B10268" t="s">
        <v>17168</v>
      </c>
    </row>
    <row r="10269" spans="1:2">
      <c r="A10269" t="s">
        <v>31671</v>
      </c>
      <c r="B10269" t="s">
        <v>17698</v>
      </c>
    </row>
    <row r="10270" spans="1:2">
      <c r="A10270" t="s">
        <v>17055</v>
      </c>
      <c r="B10270" t="s">
        <v>17055</v>
      </c>
    </row>
    <row r="10271" spans="1:2">
      <c r="A10271" t="s">
        <v>17077</v>
      </c>
      <c r="B10271" t="s">
        <v>17067</v>
      </c>
    </row>
    <row r="10272" spans="1:2">
      <c r="A10272" t="s">
        <v>17277</v>
      </c>
      <c r="B10272" t="s">
        <v>18275</v>
      </c>
    </row>
    <row r="10273" spans="1:2">
      <c r="A10273" t="s">
        <v>18144</v>
      </c>
      <c r="B10273" t="s">
        <v>31954</v>
      </c>
    </row>
    <row r="10274" spans="1:2">
      <c r="A10274" t="s">
        <v>31672</v>
      </c>
      <c r="B10274" t="s">
        <v>18276</v>
      </c>
    </row>
    <row r="10275" spans="1:2">
      <c r="A10275" t="s">
        <v>17068</v>
      </c>
      <c r="B10275" t="s">
        <v>17068</v>
      </c>
    </row>
    <row r="10276" spans="1:2">
      <c r="A10276" t="s">
        <v>17059</v>
      </c>
      <c r="B10276" t="s">
        <v>17896</v>
      </c>
    </row>
    <row r="10277" spans="1:2">
      <c r="A10277" t="s">
        <v>18144</v>
      </c>
      <c r="B10277" t="s">
        <v>31955</v>
      </c>
    </row>
    <row r="10278" spans="1:2">
      <c r="A10278" t="s">
        <v>31673</v>
      </c>
      <c r="B10278" t="s">
        <v>17084</v>
      </c>
    </row>
    <row r="10279" spans="1:2">
      <c r="A10279" t="s">
        <v>17056</v>
      </c>
      <c r="B10279" t="s">
        <v>17056</v>
      </c>
    </row>
    <row r="10281" spans="1:2">
      <c r="A10281" t="s">
        <v>31674</v>
      </c>
      <c r="B10281" t="s">
        <v>31956</v>
      </c>
    </row>
    <row r="10282" spans="1:2">
      <c r="A10282" t="s">
        <v>17264</v>
      </c>
      <c r="B10282" t="s">
        <v>31783</v>
      </c>
    </row>
    <row r="10283" spans="1:2">
      <c r="A10283" t="s">
        <v>17265</v>
      </c>
      <c r="B10283" t="s">
        <v>31802</v>
      </c>
    </row>
    <row r="10284" spans="1:2">
      <c r="A10284" t="s">
        <v>31675</v>
      </c>
      <c r="B10284" t="s">
        <v>17068</v>
      </c>
    </row>
    <row r="10285" spans="1:2">
      <c r="A10285" t="s">
        <v>31676</v>
      </c>
      <c r="B10285" t="s">
        <v>17291</v>
      </c>
    </row>
    <row r="10286" spans="1:2">
      <c r="A10286" t="s">
        <v>17068</v>
      </c>
      <c r="B10286" t="s">
        <v>18304</v>
      </c>
    </row>
    <row r="10287" spans="1:2">
      <c r="A10287" t="s">
        <v>17801</v>
      </c>
      <c r="B10287" t="s">
        <v>18305</v>
      </c>
    </row>
    <row r="10288" spans="1:2">
      <c r="A10288" t="s">
        <v>31677</v>
      </c>
      <c r="B10288" t="s">
        <v>18306</v>
      </c>
    </row>
    <row r="10289" spans="1:2">
      <c r="A10289" t="s">
        <v>31678</v>
      </c>
      <c r="B10289" t="s">
        <v>18286</v>
      </c>
    </row>
    <row r="10290" spans="1:2">
      <c r="A10290" t="s">
        <v>17064</v>
      </c>
      <c r="B10290" t="s">
        <v>18297</v>
      </c>
    </row>
    <row r="10291" spans="1:2">
      <c r="A10291" t="s">
        <v>31677</v>
      </c>
      <c r="B10291" t="s">
        <v>31957</v>
      </c>
    </row>
    <row r="10292" spans="1:2">
      <c r="A10292" t="s">
        <v>31678</v>
      </c>
      <c r="B10292" t="s">
        <v>17295</v>
      </c>
    </row>
    <row r="10293" spans="1:2">
      <c r="A10293" t="s">
        <v>17064</v>
      </c>
      <c r="B10293" t="s">
        <v>17068</v>
      </c>
    </row>
    <row r="10294" spans="1:2">
      <c r="A10294" t="s">
        <v>17109</v>
      </c>
      <c r="B10294" t="s">
        <v>17756</v>
      </c>
    </row>
    <row r="10295" spans="1:2">
      <c r="A10295" t="s">
        <v>31679</v>
      </c>
      <c r="B10295" t="s">
        <v>18136</v>
      </c>
    </row>
    <row r="10296" spans="1:2">
      <c r="A10296" t="s">
        <v>17068</v>
      </c>
      <c r="B10296" t="s">
        <v>18307</v>
      </c>
    </row>
    <row r="10297" spans="1:2">
      <c r="A10297" t="s">
        <v>17058</v>
      </c>
      <c r="B10297" t="s">
        <v>18308</v>
      </c>
    </row>
    <row r="10298" spans="1:2">
      <c r="A10298" t="s">
        <v>17064</v>
      </c>
      <c r="B10298" t="s">
        <v>18309</v>
      </c>
    </row>
    <row r="10299" spans="1:2">
      <c r="A10299" t="s">
        <v>17058</v>
      </c>
      <c r="B10299" t="s">
        <v>18292</v>
      </c>
    </row>
    <row r="10300" spans="1:2">
      <c r="A10300" t="s">
        <v>17258</v>
      </c>
      <c r="B10300" t="s">
        <v>31958</v>
      </c>
    </row>
    <row r="10301" spans="1:2">
      <c r="A10301" t="s">
        <v>17055</v>
      </c>
      <c r="B10301" t="s">
        <v>17869</v>
      </c>
    </row>
    <row r="10302" spans="1:2">
      <c r="A10302" t="s">
        <v>17067</v>
      </c>
      <c r="B10302" t="s">
        <v>17068</v>
      </c>
    </row>
    <row r="10303" spans="1:2">
      <c r="A10303" t="s">
        <v>17177</v>
      </c>
      <c r="B10303" t="s">
        <v>17287</v>
      </c>
    </row>
    <row r="10304" spans="1:2">
      <c r="A10304" t="s">
        <v>17068</v>
      </c>
      <c r="B10304" t="s">
        <v>17837</v>
      </c>
    </row>
    <row r="10305" spans="1:2">
      <c r="A10305" t="s">
        <v>17801</v>
      </c>
      <c r="B10305" t="s">
        <v>18310</v>
      </c>
    </row>
    <row r="10306" spans="1:2">
      <c r="A10306" t="s">
        <v>17069</v>
      </c>
      <c r="B10306" t="s">
        <v>18311</v>
      </c>
    </row>
    <row r="10307" spans="1:2">
      <c r="A10307" t="s">
        <v>18124</v>
      </c>
      <c r="B10307" t="s">
        <v>18296</v>
      </c>
    </row>
    <row r="10308" spans="1:2">
      <c r="A10308" t="s">
        <v>17068</v>
      </c>
      <c r="B10308" t="s">
        <v>18287</v>
      </c>
    </row>
    <row r="10309" spans="1:2">
      <c r="A10309" t="s">
        <v>17056</v>
      </c>
      <c r="B10309" t="s">
        <v>31959</v>
      </c>
    </row>
    <row r="10310" spans="1:2">
      <c r="B10310" t="s">
        <v>17290</v>
      </c>
    </row>
    <row r="10311" spans="1:2">
      <c r="A10311" t="s">
        <v>18167</v>
      </c>
      <c r="B10311" t="s">
        <v>17055</v>
      </c>
    </row>
    <row r="10312" spans="1:2">
      <c r="A10312" t="s">
        <v>18168</v>
      </c>
      <c r="B10312" t="s">
        <v>18313</v>
      </c>
    </row>
    <row r="10313" spans="1:2">
      <c r="A10313" t="s">
        <v>18169</v>
      </c>
      <c r="B10313" t="s">
        <v>31960</v>
      </c>
    </row>
    <row r="10314" spans="1:2">
      <c r="A10314" t="s">
        <v>18170</v>
      </c>
      <c r="B10314" t="s">
        <v>18314</v>
      </c>
    </row>
    <row r="10315" spans="1:2">
      <c r="A10315" t="s">
        <v>18171</v>
      </c>
      <c r="B10315" t="s">
        <v>17068</v>
      </c>
    </row>
    <row r="10316" spans="1:2">
      <c r="A10316" t="s">
        <v>18172</v>
      </c>
      <c r="B10316" t="s">
        <v>18315</v>
      </c>
    </row>
    <row r="10317" spans="1:2">
      <c r="A10317" t="s">
        <v>18173</v>
      </c>
      <c r="B10317" t="s">
        <v>18503</v>
      </c>
    </row>
    <row r="10318" spans="1:2">
      <c r="A10318" t="s">
        <v>17538</v>
      </c>
      <c r="B10318" t="s">
        <v>17070</v>
      </c>
    </row>
    <row r="10319" spans="1:2">
      <c r="A10319" t="s">
        <v>17068</v>
      </c>
      <c r="B10319" t="s">
        <v>17511</v>
      </c>
    </row>
    <row r="10320" spans="1:2">
      <c r="A10320" t="s">
        <v>18174</v>
      </c>
      <c r="B10320" t="s">
        <v>17851</v>
      </c>
    </row>
    <row r="10321" spans="1:2">
      <c r="A10321" t="s">
        <v>17258</v>
      </c>
      <c r="B10321" t="s">
        <v>18318</v>
      </c>
    </row>
    <row r="10322" spans="1:2">
      <c r="A10322" t="s">
        <v>17273</v>
      </c>
      <c r="B10322" t="s">
        <v>31961</v>
      </c>
    </row>
    <row r="10323" spans="1:2">
      <c r="A10323" t="s">
        <v>17068</v>
      </c>
      <c r="B10323" t="s">
        <v>17068</v>
      </c>
    </row>
    <row r="10324" spans="1:2">
      <c r="A10324" t="s">
        <v>17734</v>
      </c>
      <c r="B10324" t="s">
        <v>18794</v>
      </c>
    </row>
    <row r="10325" spans="1:2">
      <c r="A10325" t="s">
        <v>17093</v>
      </c>
      <c r="B10325" t="s">
        <v>17262</v>
      </c>
    </row>
    <row r="10326" spans="1:2">
      <c r="A10326" t="s">
        <v>18001</v>
      </c>
      <c r="B10326" t="s">
        <v>17109</v>
      </c>
    </row>
    <row r="10327" spans="1:2">
      <c r="A10327" t="s">
        <v>17321</v>
      </c>
      <c r="B10327" t="s">
        <v>18320</v>
      </c>
    </row>
    <row r="10328" spans="1:2">
      <c r="A10328" t="s">
        <v>31680</v>
      </c>
      <c r="B10328" t="s">
        <v>17068</v>
      </c>
    </row>
    <row r="10329" spans="1:2">
      <c r="A10329" t="s">
        <v>17980</v>
      </c>
      <c r="B10329" t="s">
        <v>18321</v>
      </c>
    </row>
    <row r="10330" spans="1:2">
      <c r="A10330" t="s">
        <v>17539</v>
      </c>
      <c r="B10330" t="s">
        <v>17780</v>
      </c>
    </row>
    <row r="10331" spans="1:2">
      <c r="A10331" t="s">
        <v>17068</v>
      </c>
      <c r="B10331" t="s">
        <v>18322</v>
      </c>
    </row>
    <row r="10332" spans="1:2">
      <c r="A10332" t="s">
        <v>17093</v>
      </c>
      <c r="B10332" t="s">
        <v>18274</v>
      </c>
    </row>
    <row r="10333" spans="1:2">
      <c r="A10333" t="s">
        <v>17321</v>
      </c>
      <c r="B10333" t="s">
        <v>17064</v>
      </c>
    </row>
    <row r="10334" spans="1:2">
      <c r="A10334" t="s">
        <v>31681</v>
      </c>
      <c r="B10334" t="s">
        <v>17109</v>
      </c>
    </row>
    <row r="10335" spans="1:2">
      <c r="A10335" t="s">
        <v>17064</v>
      </c>
      <c r="B10335" t="s">
        <v>31546</v>
      </c>
    </row>
    <row r="10336" spans="1:2">
      <c r="A10336" t="s">
        <v>18879</v>
      </c>
      <c r="B10336" t="s">
        <v>17068</v>
      </c>
    </row>
    <row r="10337" spans="1:2">
      <c r="A10337" t="s">
        <v>17064</v>
      </c>
      <c r="B10337" t="s">
        <v>18861</v>
      </c>
    </row>
    <row r="10338" spans="1:2">
      <c r="A10338" t="s">
        <v>31681</v>
      </c>
      <c r="B10338" t="s">
        <v>31705</v>
      </c>
    </row>
    <row r="10339" spans="1:2">
      <c r="A10339" t="s">
        <v>17068</v>
      </c>
      <c r="B10339" t="s">
        <v>18325</v>
      </c>
    </row>
    <row r="10340" spans="1:2">
      <c r="A10340" t="s">
        <v>18178</v>
      </c>
      <c r="B10340" t="s">
        <v>18326</v>
      </c>
    </row>
    <row r="10341" spans="1:2">
      <c r="A10341" t="s">
        <v>18179</v>
      </c>
      <c r="B10341" t="s">
        <v>18300</v>
      </c>
    </row>
    <row r="10342" spans="1:2">
      <c r="A10342" t="s">
        <v>17436</v>
      </c>
      <c r="B10342" t="s">
        <v>17782</v>
      </c>
    </row>
    <row r="10343" spans="1:2">
      <c r="A10343" t="s">
        <v>18180</v>
      </c>
      <c r="B10343" t="s">
        <v>18250</v>
      </c>
    </row>
    <row r="10344" spans="1:2">
      <c r="A10344" t="s">
        <v>17068</v>
      </c>
      <c r="B10344" t="s">
        <v>17068</v>
      </c>
    </row>
    <row r="10345" spans="1:2">
      <c r="A10345" t="s">
        <v>18181</v>
      </c>
      <c r="B10345" t="s">
        <v>17056</v>
      </c>
    </row>
    <row r="10346" spans="1:2">
      <c r="A10346" t="s">
        <v>18182</v>
      </c>
    </row>
    <row r="10347" spans="1:2">
      <c r="A10347" t="s">
        <v>17439</v>
      </c>
      <c r="B10347" t="s">
        <v>31962</v>
      </c>
    </row>
    <row r="10348" spans="1:2">
      <c r="A10348" t="s">
        <v>18180</v>
      </c>
      <c r="B10348" t="s">
        <v>17606</v>
      </c>
    </row>
    <row r="10349" spans="1:2">
      <c r="A10349" t="s">
        <v>17068</v>
      </c>
      <c r="B10349" t="s">
        <v>31783</v>
      </c>
    </row>
    <row r="10350" spans="1:2">
      <c r="A10350" t="s">
        <v>18183</v>
      </c>
      <c r="B10350" t="s">
        <v>17055</v>
      </c>
    </row>
    <row r="10351" spans="1:2">
      <c r="A10351" t="s">
        <v>18184</v>
      </c>
      <c r="B10351" t="s">
        <v>17068</v>
      </c>
    </row>
    <row r="10352" spans="1:2">
      <c r="A10352" t="s">
        <v>17442</v>
      </c>
      <c r="B10352" t="s">
        <v>18301</v>
      </c>
    </row>
    <row r="10353" spans="1:2">
      <c r="A10353" t="s">
        <v>18180</v>
      </c>
      <c r="B10353" t="s">
        <v>17968</v>
      </c>
    </row>
    <row r="10354" spans="1:2">
      <c r="A10354" t="s">
        <v>17068</v>
      </c>
      <c r="B10354" t="s">
        <v>17273</v>
      </c>
    </row>
    <row r="10355" spans="1:2">
      <c r="A10355" t="s">
        <v>18185</v>
      </c>
      <c r="B10355" t="s">
        <v>18331</v>
      </c>
    </row>
    <row r="10356" spans="1:2">
      <c r="A10356" t="s">
        <v>18186</v>
      </c>
      <c r="B10356" t="s">
        <v>18332</v>
      </c>
    </row>
    <row r="10357" spans="1:2">
      <c r="A10357" t="s">
        <v>17445</v>
      </c>
      <c r="B10357" t="s">
        <v>17068</v>
      </c>
    </row>
    <row r="10358" spans="1:2">
      <c r="A10358" t="s">
        <v>18180</v>
      </c>
      <c r="B10358" t="s">
        <v>17069</v>
      </c>
    </row>
    <row r="10359" spans="1:2">
      <c r="A10359" t="s">
        <v>17068</v>
      </c>
      <c r="B10359" t="s">
        <v>17277</v>
      </c>
    </row>
    <row r="10360" spans="1:2">
      <c r="A10360" t="s">
        <v>31682</v>
      </c>
      <c r="B10360" t="s">
        <v>17068</v>
      </c>
    </row>
    <row r="10361" spans="1:2">
      <c r="A10361" t="s">
        <v>17055</v>
      </c>
      <c r="B10361" t="s">
        <v>18333</v>
      </c>
    </row>
    <row r="10362" spans="1:2">
      <c r="A10362" t="s">
        <v>17067</v>
      </c>
      <c r="B10362" t="s">
        <v>17896</v>
      </c>
    </row>
    <row r="10363" spans="1:2">
      <c r="A10363" t="s">
        <v>17177</v>
      </c>
      <c r="B10363" t="s">
        <v>31591</v>
      </c>
    </row>
    <row r="10364" spans="1:2">
      <c r="A10364" t="s">
        <v>17068</v>
      </c>
      <c r="B10364" t="s">
        <v>17068</v>
      </c>
    </row>
    <row r="10365" spans="1:2">
      <c r="A10365" t="s">
        <v>17059</v>
      </c>
      <c r="B10365" t="s">
        <v>18333</v>
      </c>
    </row>
    <row r="10366" spans="1:2">
      <c r="A10366" t="s">
        <v>31683</v>
      </c>
      <c r="B10366" t="s">
        <v>17897</v>
      </c>
    </row>
    <row r="10367" spans="1:2">
      <c r="A10367" t="s">
        <v>17277</v>
      </c>
      <c r="B10367" t="s">
        <v>18481</v>
      </c>
    </row>
    <row r="10368" spans="1:2">
      <c r="A10368" t="s">
        <v>17056</v>
      </c>
      <c r="B10368" t="s">
        <v>17068</v>
      </c>
    </row>
    <row r="10369" spans="1:2">
      <c r="B10369" t="s">
        <v>18333</v>
      </c>
    </row>
    <row r="10370" spans="1:2">
      <c r="A10370" t="s">
        <v>18188</v>
      </c>
      <c r="B10370" t="s">
        <v>17697</v>
      </c>
    </row>
    <row r="10371" spans="1:2">
      <c r="A10371" t="s">
        <v>17734</v>
      </c>
      <c r="B10371" t="s">
        <v>18930</v>
      </c>
    </row>
    <row r="10372" spans="1:2">
      <c r="A10372" t="s">
        <v>18189</v>
      </c>
      <c r="B10372" t="s">
        <v>17068</v>
      </c>
    </row>
    <row r="10373" spans="1:2">
      <c r="A10373" t="s">
        <v>18001</v>
      </c>
      <c r="B10373" t="s">
        <v>18335</v>
      </c>
    </row>
    <row r="10374" spans="1:2">
      <c r="A10374" t="s">
        <v>18190</v>
      </c>
      <c r="B10374" t="s">
        <v>17077</v>
      </c>
    </row>
    <row r="10375" spans="1:2">
      <c r="A10375" t="s">
        <v>17070</v>
      </c>
      <c r="B10375" t="s">
        <v>18336</v>
      </c>
    </row>
    <row r="10376" spans="1:2">
      <c r="A10376" t="s">
        <v>18191</v>
      </c>
      <c r="B10376" t="s">
        <v>17068</v>
      </c>
    </row>
    <row r="10377" spans="1:2">
      <c r="A10377" t="s">
        <v>18192</v>
      </c>
      <c r="B10377" t="s">
        <v>17077</v>
      </c>
    </row>
    <row r="10378" spans="1:2">
      <c r="A10378" t="s">
        <v>17958</v>
      </c>
      <c r="B10378" t="s">
        <v>17784</v>
      </c>
    </row>
    <row r="10379" spans="1:2">
      <c r="A10379" t="s">
        <v>17539</v>
      </c>
      <c r="B10379" t="s">
        <v>18336</v>
      </c>
    </row>
    <row r="10380" spans="1:2">
      <c r="A10380" t="s">
        <v>17068</v>
      </c>
      <c r="B10380" t="s">
        <v>17268</v>
      </c>
    </row>
    <row r="10381" spans="1:2">
      <c r="A10381" t="s">
        <v>17877</v>
      </c>
      <c r="B10381" t="s">
        <v>17785</v>
      </c>
    </row>
    <row r="10382" spans="1:2">
      <c r="A10382" t="s">
        <v>18193</v>
      </c>
      <c r="B10382" t="s">
        <v>17269</v>
      </c>
    </row>
    <row r="10383" spans="1:2">
      <c r="A10383" t="s">
        <v>17064</v>
      </c>
      <c r="B10383" t="s">
        <v>18338</v>
      </c>
    </row>
    <row r="10384" spans="1:2">
      <c r="A10384" t="s">
        <v>17144</v>
      </c>
      <c r="B10384" t="s">
        <v>17954</v>
      </c>
    </row>
    <row r="10385" spans="1:2">
      <c r="A10385" t="s">
        <v>18194</v>
      </c>
      <c r="B10385" t="s">
        <v>18339</v>
      </c>
    </row>
    <row r="10386" spans="1:2">
      <c r="A10386" t="s">
        <v>17273</v>
      </c>
      <c r="B10386" t="s">
        <v>17068</v>
      </c>
    </row>
    <row r="10387" spans="1:2">
      <c r="A10387" t="s">
        <v>17068</v>
      </c>
      <c r="B10387" t="s">
        <v>17056</v>
      </c>
    </row>
    <row r="10388" spans="1:2">
      <c r="A10388" t="s">
        <v>18110</v>
      </c>
    </row>
    <row r="10389" spans="1:2">
      <c r="A10389" t="s">
        <v>17782</v>
      </c>
      <c r="B10389" t="s">
        <v>31963</v>
      </c>
    </row>
    <row r="10390" spans="1:2">
      <c r="A10390" t="s">
        <v>17109</v>
      </c>
      <c r="B10390" t="s">
        <v>31964</v>
      </c>
    </row>
    <row r="10391" spans="1:2">
      <c r="A10391" t="s">
        <v>17084</v>
      </c>
      <c r="B10391" t="s">
        <v>31965</v>
      </c>
    </row>
    <row r="10392" spans="1:2">
      <c r="A10392" t="s">
        <v>17068</v>
      </c>
      <c r="B10392" t="s">
        <v>31945</v>
      </c>
    </row>
    <row r="10393" spans="1:2">
      <c r="A10393" t="s">
        <v>31684</v>
      </c>
      <c r="B10393" t="s">
        <v>17064</v>
      </c>
    </row>
    <row r="10394" spans="1:2">
      <c r="A10394" t="s">
        <v>17064</v>
      </c>
      <c r="B10394" t="s">
        <v>18906</v>
      </c>
    </row>
    <row r="10395" spans="1:2">
      <c r="A10395" t="s">
        <v>31685</v>
      </c>
      <c r="B10395" t="s">
        <v>17055</v>
      </c>
    </row>
    <row r="10396" spans="1:2">
      <c r="A10396" t="s">
        <v>17064</v>
      </c>
      <c r="B10396" t="s">
        <v>17067</v>
      </c>
    </row>
    <row r="10397" spans="1:2">
      <c r="A10397" t="s">
        <v>31686</v>
      </c>
      <c r="B10397" t="s">
        <v>17068</v>
      </c>
    </row>
    <row r="10398" spans="1:2">
      <c r="A10398" t="s">
        <v>17064</v>
      </c>
      <c r="B10398" t="s">
        <v>17059</v>
      </c>
    </row>
    <row r="10399" spans="1:2">
      <c r="A10399" t="s">
        <v>31687</v>
      </c>
      <c r="B10399" t="s">
        <v>18907</v>
      </c>
    </row>
    <row r="10400" spans="1:2">
      <c r="A10400" t="s">
        <v>17055</v>
      </c>
      <c r="B10400" t="s">
        <v>17056</v>
      </c>
    </row>
    <row r="10401" spans="1:2">
      <c r="A10401" t="s">
        <v>17067</v>
      </c>
    </row>
    <row r="10402" spans="1:2">
      <c r="A10402" t="s">
        <v>17177</v>
      </c>
      <c r="B10402" t="s">
        <v>31966</v>
      </c>
    </row>
    <row r="10403" spans="1:2">
      <c r="A10403" t="s">
        <v>17068</v>
      </c>
      <c r="B10403" t="s">
        <v>31768</v>
      </c>
    </row>
    <row r="10404" spans="1:2">
      <c r="A10404" t="s">
        <v>17069</v>
      </c>
      <c r="B10404" t="s">
        <v>18332</v>
      </c>
    </row>
    <row r="10405" spans="1:2">
      <c r="A10405" t="s">
        <v>17854</v>
      </c>
      <c r="B10405" t="s">
        <v>17068</v>
      </c>
    </row>
    <row r="10406" spans="1:2">
      <c r="A10406" t="s">
        <v>17780</v>
      </c>
      <c r="B10406" t="s">
        <v>17069</v>
      </c>
    </row>
    <row r="10407" spans="1:2">
      <c r="A10407" t="s">
        <v>17068</v>
      </c>
      <c r="B10407" t="s">
        <v>17277</v>
      </c>
    </row>
    <row r="10408" spans="1:2">
      <c r="A10408" t="s">
        <v>18199</v>
      </c>
      <c r="B10408" t="s">
        <v>17068</v>
      </c>
    </row>
    <row r="10409" spans="1:2">
      <c r="A10409" t="s">
        <v>17854</v>
      </c>
      <c r="B10409" t="s">
        <v>18333</v>
      </c>
    </row>
    <row r="10410" spans="1:2">
      <c r="A10410" t="s">
        <v>17277</v>
      </c>
      <c r="B10410" t="s">
        <v>17896</v>
      </c>
    </row>
    <row r="10411" spans="1:2">
      <c r="A10411" t="s">
        <v>17068</v>
      </c>
      <c r="B10411" t="s">
        <v>31591</v>
      </c>
    </row>
    <row r="10412" spans="1:2">
      <c r="A10412" t="s">
        <v>17056</v>
      </c>
      <c r="B10412" t="s">
        <v>17068</v>
      </c>
    </row>
    <row r="10413" spans="1:2">
      <c r="B10413" t="s">
        <v>18333</v>
      </c>
    </row>
    <row r="10414" spans="1:2">
      <c r="A10414" t="s">
        <v>18201</v>
      </c>
      <c r="B10414" t="s">
        <v>17897</v>
      </c>
    </row>
    <row r="10415" spans="1:2">
      <c r="A10415" t="s">
        <v>31483</v>
      </c>
      <c r="B10415" t="s">
        <v>18481</v>
      </c>
    </row>
    <row r="10416" spans="1:2">
      <c r="A10416" t="s">
        <v>17055</v>
      </c>
      <c r="B10416" t="s">
        <v>17068</v>
      </c>
    </row>
    <row r="10417" spans="1:2">
      <c r="A10417" t="s">
        <v>17067</v>
      </c>
      <c r="B10417" t="s">
        <v>18333</v>
      </c>
    </row>
    <row r="10418" spans="1:2">
      <c r="A10418" t="s">
        <v>17068</v>
      </c>
      <c r="B10418" t="s">
        <v>17697</v>
      </c>
    </row>
    <row r="10419" spans="1:2">
      <c r="A10419" t="s">
        <v>17059</v>
      </c>
      <c r="B10419" t="s">
        <v>18930</v>
      </c>
    </row>
    <row r="10420" spans="1:2">
      <c r="A10420" t="s">
        <v>18203</v>
      </c>
      <c r="B10420" t="s">
        <v>17068</v>
      </c>
    </row>
    <row r="10421" spans="1:2">
      <c r="A10421" t="s">
        <v>17056</v>
      </c>
      <c r="B10421" t="s">
        <v>18335</v>
      </c>
    </row>
    <row r="10422" spans="1:2">
      <c r="B10422" t="s">
        <v>17077</v>
      </c>
    </row>
    <row r="10423" spans="1:2">
      <c r="A10423" t="s">
        <v>18204</v>
      </c>
      <c r="B10423" t="s">
        <v>18336</v>
      </c>
    </row>
    <row r="10424" spans="1:2">
      <c r="A10424" t="s">
        <v>17502</v>
      </c>
      <c r="B10424" t="s">
        <v>17068</v>
      </c>
    </row>
    <row r="10425" spans="1:2">
      <c r="A10425" t="s">
        <v>17064</v>
      </c>
      <c r="B10425" t="s">
        <v>17077</v>
      </c>
    </row>
    <row r="10426" spans="1:2">
      <c r="A10426" t="s">
        <v>18254</v>
      </c>
      <c r="B10426" t="s">
        <v>17784</v>
      </c>
    </row>
    <row r="10427" spans="1:2">
      <c r="A10427" t="s">
        <v>17064</v>
      </c>
      <c r="B10427" t="s">
        <v>18336</v>
      </c>
    </row>
    <row r="10428" spans="1:2">
      <c r="A10428" t="s">
        <v>17194</v>
      </c>
      <c r="B10428" t="s">
        <v>17268</v>
      </c>
    </row>
    <row r="10429" spans="1:2">
      <c r="A10429" t="s">
        <v>17055</v>
      </c>
      <c r="B10429" t="s">
        <v>17785</v>
      </c>
    </row>
    <row r="10430" spans="1:2">
      <c r="A10430" t="s">
        <v>17067</v>
      </c>
      <c r="B10430" t="s">
        <v>17269</v>
      </c>
    </row>
    <row r="10431" spans="1:2">
      <c r="A10431" t="s">
        <v>17914</v>
      </c>
      <c r="B10431" t="s">
        <v>18338</v>
      </c>
    </row>
    <row r="10432" spans="1:2">
      <c r="A10432" t="s">
        <v>17068</v>
      </c>
      <c r="B10432" t="s">
        <v>17954</v>
      </c>
    </row>
    <row r="10433" spans="1:2">
      <c r="A10433" t="s">
        <v>17059</v>
      </c>
      <c r="B10433" t="s">
        <v>18339</v>
      </c>
    </row>
    <row r="10434" spans="1:2">
      <c r="A10434" t="s">
        <v>17854</v>
      </c>
      <c r="B10434" t="s">
        <v>17068</v>
      </c>
    </row>
    <row r="10435" spans="1:2">
      <c r="A10435" t="s">
        <v>17056</v>
      </c>
      <c r="B10435" t="s">
        <v>17055</v>
      </c>
    </row>
    <row r="10436" spans="1:2">
      <c r="B10436" t="s">
        <v>17058</v>
      </c>
    </row>
    <row r="10437" spans="1:2">
      <c r="A10437" t="s">
        <v>18205</v>
      </c>
      <c r="B10437" t="s">
        <v>17064</v>
      </c>
    </row>
    <row r="10438" spans="1:2">
      <c r="A10438" t="s">
        <v>18206</v>
      </c>
      <c r="B10438" t="s">
        <v>17962</v>
      </c>
    </row>
    <row r="10439" spans="1:2">
      <c r="A10439" t="s">
        <v>17084</v>
      </c>
      <c r="B10439" t="s">
        <v>17056</v>
      </c>
    </row>
    <row r="10440" spans="1:2">
      <c r="A10440" t="s">
        <v>17068</v>
      </c>
    </row>
    <row r="10441" spans="1:2">
      <c r="A10441" t="s">
        <v>17536</v>
      </c>
      <c r="B10441" t="s">
        <v>31967</v>
      </c>
    </row>
    <row r="10442" spans="1:2">
      <c r="A10442" t="s">
        <v>18208</v>
      </c>
      <c r="B10442" t="s">
        <v>31768</v>
      </c>
    </row>
    <row r="10443" spans="1:2">
      <c r="A10443" t="s">
        <v>18209</v>
      </c>
      <c r="B10443" t="s">
        <v>31783</v>
      </c>
    </row>
    <row r="10444" spans="1:2">
      <c r="A10444" t="s">
        <v>17788</v>
      </c>
      <c r="B10444" t="s">
        <v>31908</v>
      </c>
    </row>
    <row r="10445" spans="1:2">
      <c r="A10445" t="s">
        <v>17784</v>
      </c>
      <c r="B10445" t="s">
        <v>17055</v>
      </c>
    </row>
    <row r="10446" spans="1:2">
      <c r="A10446" t="s">
        <v>17262</v>
      </c>
      <c r="B10446" t="s">
        <v>17067</v>
      </c>
    </row>
    <row r="10447" spans="1:2">
      <c r="A10447" t="s">
        <v>17068</v>
      </c>
      <c r="B10447" t="s">
        <v>17068</v>
      </c>
    </row>
    <row r="10448" spans="1:2">
      <c r="A10448" t="s">
        <v>18301</v>
      </c>
      <c r="B10448" t="s">
        <v>17059</v>
      </c>
    </row>
    <row r="10449" spans="1:2">
      <c r="A10449" t="s">
        <v>17273</v>
      </c>
      <c r="B10449" t="s">
        <v>18908</v>
      </c>
    </row>
    <row r="10450" spans="1:2">
      <c r="A10450" t="s">
        <v>17144</v>
      </c>
      <c r="B10450" t="s">
        <v>17056</v>
      </c>
    </row>
    <row r="10451" spans="1:2">
      <c r="A10451" t="s">
        <v>18884</v>
      </c>
    </row>
    <row r="10452" spans="1:2">
      <c r="A10452" t="s">
        <v>17068</v>
      </c>
      <c r="B10452" t="s">
        <v>31968</v>
      </c>
    </row>
    <row r="10453" spans="1:2">
      <c r="A10453" t="s">
        <v>17536</v>
      </c>
      <c r="B10453" t="s">
        <v>31880</v>
      </c>
    </row>
    <row r="10454" spans="1:2">
      <c r="A10454" t="s">
        <v>18212</v>
      </c>
      <c r="B10454" t="s">
        <v>31802</v>
      </c>
    </row>
    <row r="10455" spans="1:2">
      <c r="A10455" t="s">
        <v>17064</v>
      </c>
      <c r="B10455" t="s">
        <v>31916</v>
      </c>
    </row>
    <row r="10456" spans="1:2">
      <c r="A10456" t="s">
        <v>18212</v>
      </c>
      <c r="B10456" t="s">
        <v>17064</v>
      </c>
    </row>
    <row r="10457" spans="1:2">
      <c r="A10457" t="s">
        <v>17064</v>
      </c>
      <c r="B10457" t="s">
        <v>18353</v>
      </c>
    </row>
    <row r="10458" spans="1:2">
      <c r="A10458" t="s">
        <v>18213</v>
      </c>
      <c r="B10458" t="s">
        <v>18354</v>
      </c>
    </row>
    <row r="10459" spans="1:2">
      <c r="A10459" t="s">
        <v>17064</v>
      </c>
      <c r="B10459" t="s">
        <v>17055</v>
      </c>
    </row>
    <row r="10460" spans="1:2">
      <c r="A10460" t="s">
        <v>18212</v>
      </c>
      <c r="B10460" t="s">
        <v>17067</v>
      </c>
    </row>
    <row r="10461" spans="1:2">
      <c r="A10461" t="s">
        <v>17068</v>
      </c>
      <c r="B10461" t="s">
        <v>17068</v>
      </c>
    </row>
    <row r="10462" spans="1:2">
      <c r="A10462" t="s">
        <v>31688</v>
      </c>
      <c r="B10462" t="s">
        <v>17059</v>
      </c>
    </row>
    <row r="10463" spans="1:2">
      <c r="A10463" t="s">
        <v>17064</v>
      </c>
      <c r="B10463" t="s">
        <v>18355</v>
      </c>
    </row>
    <row r="10464" spans="1:2">
      <c r="A10464" t="s">
        <v>31689</v>
      </c>
      <c r="B10464" t="s">
        <v>17056</v>
      </c>
    </row>
    <row r="10465" spans="1:2">
      <c r="A10465" t="s">
        <v>17064</v>
      </c>
    </row>
    <row r="10466" spans="1:2">
      <c r="A10466" t="s">
        <v>31690</v>
      </c>
      <c r="B10466" t="s">
        <v>31969</v>
      </c>
    </row>
    <row r="10467" spans="1:2">
      <c r="A10467" t="s">
        <v>17064</v>
      </c>
      <c r="B10467" t="s">
        <v>31768</v>
      </c>
    </row>
    <row r="10468" spans="1:2">
      <c r="A10468" t="s">
        <v>31691</v>
      </c>
      <c r="B10468" t="s">
        <v>31880</v>
      </c>
    </row>
    <row r="10469" spans="1:2">
      <c r="A10469" t="s">
        <v>17055</v>
      </c>
      <c r="B10469" t="s">
        <v>17697</v>
      </c>
    </row>
    <row r="10470" spans="1:2">
      <c r="A10470" t="s">
        <v>17067</v>
      </c>
      <c r="B10470" t="s">
        <v>18930</v>
      </c>
    </row>
    <row r="10471" spans="1:2">
      <c r="A10471" t="s">
        <v>17177</v>
      </c>
      <c r="B10471" t="s">
        <v>17068</v>
      </c>
    </row>
    <row r="10472" spans="1:2">
      <c r="A10472" t="s">
        <v>17068</v>
      </c>
      <c r="B10472" t="s">
        <v>18335</v>
      </c>
    </row>
    <row r="10473" spans="1:2">
      <c r="A10473" t="s">
        <v>17059</v>
      </c>
      <c r="B10473" t="s">
        <v>17077</v>
      </c>
    </row>
    <row r="10474" spans="1:2">
      <c r="A10474" t="s">
        <v>17073</v>
      </c>
      <c r="B10474" t="s">
        <v>18336</v>
      </c>
    </row>
    <row r="10475" spans="1:2">
      <c r="A10475" t="s">
        <v>17277</v>
      </c>
      <c r="B10475" t="s">
        <v>17068</v>
      </c>
    </row>
    <row r="10476" spans="1:2">
      <c r="A10476" t="s">
        <v>18436</v>
      </c>
      <c r="B10476" t="s">
        <v>17077</v>
      </c>
    </row>
    <row r="10477" spans="1:2">
      <c r="A10477" t="s">
        <v>18034</v>
      </c>
      <c r="B10477" t="s">
        <v>17784</v>
      </c>
    </row>
    <row r="10478" spans="1:2">
      <c r="A10478" t="s">
        <v>18001</v>
      </c>
      <c r="B10478" t="s">
        <v>18336</v>
      </c>
    </row>
    <row r="10479" spans="1:2">
      <c r="A10479" t="s">
        <v>18001</v>
      </c>
      <c r="B10479" t="s">
        <v>17268</v>
      </c>
    </row>
    <row r="10480" spans="1:2">
      <c r="A10480" t="s">
        <v>18218</v>
      </c>
      <c r="B10480" t="s">
        <v>17785</v>
      </c>
    </row>
    <row r="10481" spans="1:2">
      <c r="A10481" t="s">
        <v>17070</v>
      </c>
      <c r="B10481" t="s">
        <v>17269</v>
      </c>
    </row>
    <row r="10482" spans="1:2">
      <c r="A10482" t="s">
        <v>18191</v>
      </c>
      <c r="B10482" t="s">
        <v>18338</v>
      </c>
    </row>
    <row r="10483" spans="1:2">
      <c r="A10483" t="s">
        <v>18192</v>
      </c>
      <c r="B10483" t="s">
        <v>17954</v>
      </c>
    </row>
    <row r="10484" spans="1:2">
      <c r="A10484" t="s">
        <v>17958</v>
      </c>
      <c r="B10484" t="s">
        <v>18339</v>
      </c>
    </row>
    <row r="10485" spans="1:2">
      <c r="A10485" t="s">
        <v>17539</v>
      </c>
      <c r="B10485" t="s">
        <v>17068</v>
      </c>
    </row>
    <row r="10486" spans="1:2">
      <c r="A10486" t="s">
        <v>18006</v>
      </c>
      <c r="B10486" t="s">
        <v>17055</v>
      </c>
    </row>
    <row r="10487" spans="1:2">
      <c r="A10487" t="s">
        <v>17056</v>
      </c>
      <c r="B10487" t="s">
        <v>17058</v>
      </c>
    </row>
    <row r="10488" spans="1:2">
      <c r="B10488" t="s">
        <v>17064</v>
      </c>
    </row>
    <row r="10489" spans="1:2">
      <c r="A10489" t="s">
        <v>18219</v>
      </c>
      <c r="B10489" t="s">
        <v>17962</v>
      </c>
    </row>
    <row r="10490" spans="1:2">
      <c r="A10490" t="s">
        <v>17257</v>
      </c>
      <c r="B10490" t="s">
        <v>17056</v>
      </c>
    </row>
    <row r="10491" spans="1:2">
      <c r="A10491" t="s">
        <v>18301</v>
      </c>
    </row>
    <row r="10492" spans="1:2">
      <c r="A10492" t="s">
        <v>17273</v>
      </c>
      <c r="B10492" t="s">
        <v>31970</v>
      </c>
    </row>
    <row r="10493" spans="1:2">
      <c r="A10493" t="s">
        <v>17321</v>
      </c>
      <c r="B10493" t="s">
        <v>31908</v>
      </c>
    </row>
    <row r="10494" spans="1:2">
      <c r="A10494" t="s">
        <v>18055</v>
      </c>
      <c r="B10494" t="s">
        <v>31908</v>
      </c>
    </row>
    <row r="10495" spans="1:2">
      <c r="A10495" t="s">
        <v>17258</v>
      </c>
      <c r="B10495" t="s">
        <v>18336</v>
      </c>
    </row>
    <row r="10496" spans="1:2">
      <c r="A10496" t="s">
        <v>17068</v>
      </c>
      <c r="B10496" t="s">
        <v>17068</v>
      </c>
    </row>
    <row r="10497" spans="1:2">
      <c r="A10497" t="s">
        <v>18886</v>
      </c>
      <c r="B10497" t="s">
        <v>17077</v>
      </c>
    </row>
    <row r="10498" spans="1:2">
      <c r="A10498" t="s">
        <v>17321</v>
      </c>
      <c r="B10498" t="s">
        <v>17784</v>
      </c>
    </row>
    <row r="10499" spans="1:2">
      <c r="A10499" t="s">
        <v>31692</v>
      </c>
      <c r="B10499" t="s">
        <v>18336</v>
      </c>
    </row>
    <row r="10500" spans="1:2">
      <c r="A10500" t="s">
        <v>17064</v>
      </c>
      <c r="B10500" t="s">
        <v>17268</v>
      </c>
    </row>
    <row r="10501" spans="1:2">
      <c r="A10501" t="s">
        <v>17321</v>
      </c>
      <c r="B10501" t="s">
        <v>17785</v>
      </c>
    </row>
    <row r="10502" spans="1:2">
      <c r="A10502" t="s">
        <v>31693</v>
      </c>
      <c r="B10502" t="s">
        <v>17269</v>
      </c>
    </row>
    <row r="10503" spans="1:2">
      <c r="A10503" t="s">
        <v>17064</v>
      </c>
      <c r="B10503" t="s">
        <v>18338</v>
      </c>
    </row>
    <row r="10504" spans="1:2">
      <c r="A10504" t="s">
        <v>17321</v>
      </c>
      <c r="B10504" t="s">
        <v>17954</v>
      </c>
    </row>
    <row r="10505" spans="1:2">
      <c r="A10505" t="s">
        <v>31694</v>
      </c>
      <c r="B10505" t="s">
        <v>18339</v>
      </c>
    </row>
    <row r="10506" spans="1:2">
      <c r="A10506" t="s">
        <v>17064</v>
      </c>
      <c r="B10506" t="s">
        <v>17068</v>
      </c>
    </row>
    <row r="10507" spans="1:2">
      <c r="A10507" t="s">
        <v>17321</v>
      </c>
      <c r="B10507" t="s">
        <v>17055</v>
      </c>
    </row>
    <row r="10508" spans="1:2">
      <c r="A10508" t="s">
        <v>31693</v>
      </c>
      <c r="B10508" t="s">
        <v>17058</v>
      </c>
    </row>
    <row r="10509" spans="1:2">
      <c r="A10509" t="s">
        <v>17068</v>
      </c>
      <c r="B10509" t="s">
        <v>17064</v>
      </c>
    </row>
    <row r="10510" spans="1:2">
      <c r="A10510" t="s">
        <v>31695</v>
      </c>
      <c r="B10510" t="s">
        <v>17962</v>
      </c>
    </row>
    <row r="10511" spans="1:2">
      <c r="A10511" t="s">
        <v>17064</v>
      </c>
      <c r="B10511" t="s">
        <v>17056</v>
      </c>
    </row>
    <row r="10512" spans="1:2">
      <c r="A10512" t="s">
        <v>31696</v>
      </c>
    </row>
    <row r="10513" spans="1:2">
      <c r="A10513" t="s">
        <v>17064</v>
      </c>
      <c r="B10513" t="s">
        <v>31971</v>
      </c>
    </row>
    <row r="10514" spans="1:2">
      <c r="A10514" t="s">
        <v>31697</v>
      </c>
      <c r="B10514" t="s">
        <v>17118</v>
      </c>
    </row>
    <row r="10515" spans="1:2">
      <c r="A10515" t="s">
        <v>17055</v>
      </c>
      <c r="B10515" t="s">
        <v>31768</v>
      </c>
    </row>
    <row r="10516" spans="1:2">
      <c r="A10516" t="s">
        <v>17067</v>
      </c>
      <c r="B10516" t="s">
        <v>17826</v>
      </c>
    </row>
    <row r="10517" spans="1:2">
      <c r="A10517" t="s">
        <v>17177</v>
      </c>
      <c r="B10517" t="s">
        <v>17068</v>
      </c>
    </row>
    <row r="10518" spans="1:2">
      <c r="A10518" t="s">
        <v>17068</v>
      </c>
      <c r="B10518" t="s">
        <v>17058</v>
      </c>
    </row>
    <row r="10519" spans="1:2">
      <c r="A10519" t="s">
        <v>17069</v>
      </c>
      <c r="B10519" t="s">
        <v>17055</v>
      </c>
    </row>
    <row r="10520" spans="1:2">
      <c r="A10520" t="s">
        <v>18228</v>
      </c>
      <c r="B10520" t="s">
        <v>17067</v>
      </c>
    </row>
    <row r="10521" spans="1:2">
      <c r="A10521" t="s">
        <v>17277</v>
      </c>
      <c r="B10521" t="s">
        <v>17448</v>
      </c>
    </row>
    <row r="10522" spans="1:2">
      <c r="A10522" t="s">
        <v>17068</v>
      </c>
      <c r="B10522" t="s">
        <v>17068</v>
      </c>
    </row>
    <row r="10523" spans="1:2">
      <c r="A10523" t="s">
        <v>17059</v>
      </c>
      <c r="B10523" t="s">
        <v>17056</v>
      </c>
    </row>
    <row r="10524" spans="1:2">
      <c r="A10524" t="s">
        <v>31672</v>
      </c>
    </row>
    <row r="10525" spans="1:2">
      <c r="A10525" t="s">
        <v>17277</v>
      </c>
      <c r="B10525" t="s">
        <v>31972</v>
      </c>
    </row>
    <row r="10526" spans="1:2">
      <c r="A10526" t="s">
        <v>17056</v>
      </c>
      <c r="B10526" t="s">
        <v>17262</v>
      </c>
    </row>
    <row r="10527" spans="1:2">
      <c r="B10527" t="s">
        <v>17258</v>
      </c>
    </row>
    <row r="10528" spans="1:2">
      <c r="A10528" t="s">
        <v>18229</v>
      </c>
      <c r="B10528" t="s">
        <v>17068</v>
      </c>
    </row>
    <row r="10529" spans="1:2">
      <c r="A10529" t="s">
        <v>18301</v>
      </c>
      <c r="B10529" t="s">
        <v>17257</v>
      </c>
    </row>
    <row r="10530" spans="1:2">
      <c r="A10530" t="s">
        <v>17273</v>
      </c>
      <c r="B10530" t="s">
        <v>31467</v>
      </c>
    </row>
    <row r="10531" spans="1:2">
      <c r="A10531" t="s">
        <v>31620</v>
      </c>
      <c r="B10531" t="s">
        <v>17064</v>
      </c>
    </row>
    <row r="10532" spans="1:2">
      <c r="A10532" t="s">
        <v>17068</v>
      </c>
      <c r="B10532" t="s">
        <v>31707</v>
      </c>
    </row>
    <row r="10533" spans="1:2">
      <c r="A10533" t="s">
        <v>18230</v>
      </c>
      <c r="B10533" t="s">
        <v>17055</v>
      </c>
    </row>
    <row r="10534" spans="1:2">
      <c r="A10534" t="s">
        <v>18891</v>
      </c>
      <c r="B10534" t="s">
        <v>17790</v>
      </c>
    </row>
    <row r="10535" spans="1:2">
      <c r="A10535" t="s">
        <v>17068</v>
      </c>
      <c r="B10535" t="s">
        <v>17067</v>
      </c>
    </row>
    <row r="10536" spans="1:2">
      <c r="A10536" t="s">
        <v>18232</v>
      </c>
      <c r="B10536" t="s">
        <v>17805</v>
      </c>
    </row>
    <row r="10537" spans="1:2">
      <c r="A10537" t="s">
        <v>18891</v>
      </c>
      <c r="B10537" t="s">
        <v>17177</v>
      </c>
    </row>
    <row r="10538" spans="1:2">
      <c r="A10538" t="s">
        <v>17068</v>
      </c>
      <c r="B10538" t="s">
        <v>17068</v>
      </c>
    </row>
    <row r="10539" spans="1:2">
      <c r="A10539" t="s">
        <v>18233</v>
      </c>
      <c r="B10539" t="s">
        <v>17059</v>
      </c>
    </row>
    <row r="10540" spans="1:2">
      <c r="A10540" t="s">
        <v>18891</v>
      </c>
      <c r="B10540" t="s">
        <v>17764</v>
      </c>
    </row>
    <row r="10541" spans="1:2">
      <c r="A10541" t="s">
        <v>17068</v>
      </c>
      <c r="B10541" t="s">
        <v>17056</v>
      </c>
    </row>
    <row r="10542" spans="1:2">
      <c r="A10542" t="s">
        <v>18234</v>
      </c>
    </row>
    <row r="10543" spans="1:2">
      <c r="A10543" t="s">
        <v>18891</v>
      </c>
      <c r="B10543" t="s">
        <v>31973</v>
      </c>
    </row>
    <row r="10544" spans="1:2">
      <c r="A10544" t="s">
        <v>17068</v>
      </c>
      <c r="B10544" t="s">
        <v>17258</v>
      </c>
    </row>
    <row r="10545" spans="1:2">
      <c r="A10545" t="s">
        <v>18235</v>
      </c>
      <c r="B10545" t="s">
        <v>17068</v>
      </c>
    </row>
    <row r="10546" spans="1:2">
      <c r="A10546" t="s">
        <v>17321</v>
      </c>
      <c r="B10546" t="s">
        <v>17257</v>
      </c>
    </row>
    <row r="10547" spans="1:2">
      <c r="A10547" t="s">
        <v>31698</v>
      </c>
      <c r="B10547" t="s">
        <v>31467</v>
      </c>
    </row>
    <row r="10548" spans="1:2">
      <c r="A10548" t="s">
        <v>17064</v>
      </c>
      <c r="B10548" t="s">
        <v>17064</v>
      </c>
    </row>
    <row r="10549" spans="1:2">
      <c r="A10549" t="s">
        <v>17321</v>
      </c>
      <c r="B10549" t="s">
        <v>31707</v>
      </c>
    </row>
    <row r="10550" spans="1:2">
      <c r="A10550" t="s">
        <v>31699</v>
      </c>
      <c r="B10550" t="s">
        <v>17055</v>
      </c>
    </row>
    <row r="10551" spans="1:2">
      <c r="A10551" t="s">
        <v>17064</v>
      </c>
      <c r="B10551" t="s">
        <v>17790</v>
      </c>
    </row>
    <row r="10552" spans="1:2">
      <c r="A10552" t="s">
        <v>17321</v>
      </c>
      <c r="B10552" t="s">
        <v>17067</v>
      </c>
    </row>
    <row r="10553" spans="1:2">
      <c r="A10553" t="s">
        <v>31700</v>
      </c>
      <c r="B10553" t="s">
        <v>17805</v>
      </c>
    </row>
    <row r="10554" spans="1:2">
      <c r="A10554" t="s">
        <v>17068</v>
      </c>
      <c r="B10554" t="s">
        <v>17177</v>
      </c>
    </row>
    <row r="10555" spans="1:2">
      <c r="A10555" t="s">
        <v>31701</v>
      </c>
      <c r="B10555" t="s">
        <v>17068</v>
      </c>
    </row>
    <row r="10556" spans="1:2">
      <c r="A10556" t="s">
        <v>17064</v>
      </c>
      <c r="B10556" t="s">
        <v>17059</v>
      </c>
    </row>
    <row r="10557" spans="1:2">
      <c r="A10557" t="s">
        <v>31702</v>
      </c>
      <c r="B10557" t="s">
        <v>17764</v>
      </c>
    </row>
    <row r="10558" spans="1:2">
      <c r="A10558" t="s">
        <v>17055</v>
      </c>
      <c r="B10558" t="s">
        <v>17056</v>
      </c>
    </row>
    <row r="10559" spans="1:2">
      <c r="A10559" t="s">
        <v>17067</v>
      </c>
    </row>
    <row r="10560" spans="1:2">
      <c r="A10560" t="s">
        <v>17177</v>
      </c>
      <c r="B10560" t="s">
        <v>31974</v>
      </c>
    </row>
    <row r="10561" spans="1:2">
      <c r="A10561" t="s">
        <v>17068</v>
      </c>
      <c r="B10561" t="s">
        <v>17384</v>
      </c>
    </row>
    <row r="10562" spans="1:2">
      <c r="A10562" t="s">
        <v>17059</v>
      </c>
      <c r="B10562" t="s">
        <v>31975</v>
      </c>
    </row>
    <row r="10563" spans="1:2">
      <c r="A10563" t="s">
        <v>17277</v>
      </c>
      <c r="B10563" t="s">
        <v>31494</v>
      </c>
    </row>
    <row r="10564" spans="1:2">
      <c r="A10564" t="s">
        <v>31703</v>
      </c>
      <c r="B10564" t="s">
        <v>17055</v>
      </c>
    </row>
    <row r="10565" spans="1:2">
      <c r="A10565" t="s">
        <v>17068</v>
      </c>
      <c r="B10565" t="s">
        <v>17067</v>
      </c>
    </row>
    <row r="10566" spans="1:2">
      <c r="A10566" t="s">
        <v>17056</v>
      </c>
      <c r="B10566" t="s">
        <v>17068</v>
      </c>
    </row>
    <row r="10567" spans="1:2">
      <c r="B10567" t="s">
        <v>17059</v>
      </c>
    </row>
    <row r="10568" spans="1:2">
      <c r="A10568" t="s">
        <v>18242</v>
      </c>
      <c r="B10568" t="s">
        <v>18379</v>
      </c>
    </row>
    <row r="10569" spans="1:2">
      <c r="A10569" t="s">
        <v>17734</v>
      </c>
      <c r="B10569" t="s">
        <v>17056</v>
      </c>
    </row>
    <row r="10570" spans="1:2">
      <c r="A10570" t="s">
        <v>18243</v>
      </c>
    </row>
    <row r="10571" spans="1:2">
      <c r="A10571" t="s">
        <v>17539</v>
      </c>
      <c r="B10571" t="s">
        <v>31976</v>
      </c>
    </row>
    <row r="10572" spans="1:2">
      <c r="A10572" t="s">
        <v>17068</v>
      </c>
      <c r="B10572" t="s">
        <v>17883</v>
      </c>
    </row>
    <row r="10573" spans="1:2">
      <c r="A10573" t="s">
        <v>18896</v>
      </c>
      <c r="B10573" t="s">
        <v>17321</v>
      </c>
    </row>
    <row r="10574" spans="1:2">
      <c r="A10574" t="s">
        <v>17264</v>
      </c>
      <c r="B10574" t="s">
        <v>31713</v>
      </c>
    </row>
    <row r="10575" spans="1:2">
      <c r="A10575" t="s">
        <v>18245</v>
      </c>
      <c r="B10575" t="s">
        <v>17068</v>
      </c>
    </row>
    <row r="10576" spans="1:2">
      <c r="A10576" t="s">
        <v>17258</v>
      </c>
      <c r="B10576" t="s">
        <v>17881</v>
      </c>
    </row>
    <row r="10577" spans="1:2">
      <c r="A10577" t="s">
        <v>18246</v>
      </c>
      <c r="B10577" t="s">
        <v>17321</v>
      </c>
    </row>
    <row r="10578" spans="1:2">
      <c r="A10578" t="s">
        <v>17064</v>
      </c>
      <c r="B10578" t="s">
        <v>31714</v>
      </c>
    </row>
    <row r="10579" spans="1:2">
      <c r="A10579" t="s">
        <v>17321</v>
      </c>
      <c r="B10579" t="s">
        <v>17068</v>
      </c>
    </row>
    <row r="10580" spans="1:2">
      <c r="A10580" t="s">
        <v>18247</v>
      </c>
      <c r="B10580" t="s">
        <v>17888</v>
      </c>
    </row>
    <row r="10581" spans="1:2">
      <c r="A10581" t="s">
        <v>17064</v>
      </c>
      <c r="B10581" t="s">
        <v>17321</v>
      </c>
    </row>
    <row r="10582" spans="1:2">
      <c r="A10582" t="s">
        <v>17321</v>
      </c>
      <c r="B10582" t="s">
        <v>31678</v>
      </c>
    </row>
    <row r="10583" spans="1:2">
      <c r="A10583" t="s">
        <v>18248</v>
      </c>
      <c r="B10583" t="s">
        <v>17068</v>
      </c>
    </row>
    <row r="10584" spans="1:2">
      <c r="A10584" t="s">
        <v>17980</v>
      </c>
      <c r="B10584" t="s">
        <v>17890</v>
      </c>
    </row>
    <row r="10585" spans="1:2">
      <c r="A10585" t="s">
        <v>17068</v>
      </c>
      <c r="B10585" t="s">
        <v>17144</v>
      </c>
    </row>
    <row r="10586" spans="1:2">
      <c r="A10586" t="s">
        <v>18249</v>
      </c>
      <c r="B10586" t="s">
        <v>31715</v>
      </c>
    </row>
    <row r="10587" spans="1:2">
      <c r="A10587" t="s">
        <v>18245</v>
      </c>
      <c r="B10587" t="s">
        <v>17068</v>
      </c>
    </row>
    <row r="10588" spans="1:2">
      <c r="A10588" t="s">
        <v>17258</v>
      </c>
      <c r="B10588" t="s">
        <v>17884</v>
      </c>
    </row>
    <row r="10589" spans="1:2">
      <c r="A10589" t="s">
        <v>17265</v>
      </c>
      <c r="B10589" t="s">
        <v>17321</v>
      </c>
    </row>
    <row r="10590" spans="1:2">
      <c r="A10590" t="s">
        <v>18246</v>
      </c>
      <c r="B10590" t="s">
        <v>18911</v>
      </c>
    </row>
    <row r="10591" spans="1:2">
      <c r="A10591" t="s">
        <v>17064</v>
      </c>
      <c r="B10591" t="s">
        <v>17068</v>
      </c>
    </row>
    <row r="10592" spans="1:2">
      <c r="A10592" t="s">
        <v>17321</v>
      </c>
      <c r="B10592" t="s">
        <v>17886</v>
      </c>
    </row>
    <row r="10593" spans="1:2">
      <c r="A10593" t="s">
        <v>18247</v>
      </c>
      <c r="B10593" t="s">
        <v>17321</v>
      </c>
    </row>
    <row r="10594" spans="1:2">
      <c r="A10594" t="s">
        <v>17064</v>
      </c>
      <c r="B10594" t="s">
        <v>31716</v>
      </c>
    </row>
    <row r="10595" spans="1:2">
      <c r="A10595" t="s">
        <v>17980</v>
      </c>
      <c r="B10595" t="s">
        <v>17068</v>
      </c>
    </row>
    <row r="10596" spans="1:2">
      <c r="A10596" t="s">
        <v>18250</v>
      </c>
      <c r="B10596" t="s">
        <v>17894</v>
      </c>
    </row>
    <row r="10597" spans="1:2">
      <c r="A10597" t="s">
        <v>17321</v>
      </c>
      <c r="B10597" t="s">
        <v>17321</v>
      </c>
    </row>
    <row r="10598" spans="1:2">
      <c r="A10598" t="s">
        <v>18897</v>
      </c>
      <c r="B10598" t="s">
        <v>31717</v>
      </c>
    </row>
    <row r="10599" spans="1:2">
      <c r="A10599" t="s">
        <v>17071</v>
      </c>
      <c r="B10599" t="s">
        <v>17068</v>
      </c>
    </row>
    <row r="10600" spans="1:2">
      <c r="A10600" t="s">
        <v>17064</v>
      </c>
      <c r="B10600" t="s">
        <v>17892</v>
      </c>
    </row>
    <row r="10601" spans="1:2">
      <c r="A10601" t="s">
        <v>17321</v>
      </c>
      <c r="B10601" t="s">
        <v>17321</v>
      </c>
    </row>
    <row r="10602" spans="1:2">
      <c r="A10602" t="s">
        <v>18252</v>
      </c>
      <c r="B10602" t="s">
        <v>31718</v>
      </c>
    </row>
    <row r="10603" spans="1:2">
      <c r="A10603" t="s">
        <v>17076</v>
      </c>
      <c r="B10603" t="s">
        <v>17068</v>
      </c>
    </row>
    <row r="10604" spans="1:2">
      <c r="A10604" t="s">
        <v>17068</v>
      </c>
      <c r="B10604" t="s">
        <v>17058</v>
      </c>
    </row>
    <row r="10605" spans="1:2">
      <c r="A10605" t="s">
        <v>17144</v>
      </c>
      <c r="B10605" t="s">
        <v>17055</v>
      </c>
    </row>
    <row r="10606" spans="1:2">
      <c r="A10606" t="s">
        <v>18253</v>
      </c>
      <c r="B10606" t="s">
        <v>17067</v>
      </c>
    </row>
    <row r="10607" spans="1:2">
      <c r="A10607" t="s">
        <v>17064</v>
      </c>
      <c r="B10607" t="s">
        <v>17177</v>
      </c>
    </row>
    <row r="10608" spans="1:2">
      <c r="A10608" t="s">
        <v>17321</v>
      </c>
      <c r="B10608" t="s">
        <v>17068</v>
      </c>
    </row>
    <row r="10609" spans="1:2">
      <c r="A10609" t="s">
        <v>18254</v>
      </c>
      <c r="B10609" t="s">
        <v>17059</v>
      </c>
    </row>
    <row r="10610" spans="1:2">
      <c r="A10610" t="s">
        <v>17064</v>
      </c>
      <c r="B10610" t="s">
        <v>18376</v>
      </c>
    </row>
    <row r="10611" spans="1:2">
      <c r="A10611" t="s">
        <v>18898</v>
      </c>
      <c r="B10611" t="s">
        <v>17056</v>
      </c>
    </row>
    <row r="10612" spans="1:2">
      <c r="A10612" t="s">
        <v>17064</v>
      </c>
    </row>
    <row r="10613" spans="1:2">
      <c r="A10613" t="s">
        <v>18254</v>
      </c>
      <c r="B10613" t="s">
        <v>31977</v>
      </c>
    </row>
    <row r="10614" spans="1:2">
      <c r="A10614" t="s">
        <v>17064</v>
      </c>
      <c r="B10614" t="s">
        <v>17068</v>
      </c>
    </row>
    <row r="10615" spans="1:2">
      <c r="A10615" t="s">
        <v>18899</v>
      </c>
      <c r="B10615" t="s">
        <v>18930</v>
      </c>
    </row>
    <row r="10616" spans="1:2">
      <c r="A10616" t="s">
        <v>17064</v>
      </c>
      <c r="B10616" t="s">
        <v>18930</v>
      </c>
    </row>
    <row r="10617" spans="1:2">
      <c r="A10617" t="s">
        <v>18254</v>
      </c>
      <c r="B10617" t="s">
        <v>17068</v>
      </c>
    </row>
    <row r="10618" spans="1:2">
      <c r="A10618" t="s">
        <v>17064</v>
      </c>
      <c r="B10618" t="s">
        <v>17890</v>
      </c>
    </row>
    <row r="10619" spans="1:2">
      <c r="A10619" t="s">
        <v>18900</v>
      </c>
      <c r="B10619" t="s">
        <v>17144</v>
      </c>
    </row>
    <row r="10620" spans="1:2">
      <c r="A10620" t="s">
        <v>17055</v>
      </c>
      <c r="B10620" t="s">
        <v>31715</v>
      </c>
    </row>
    <row r="10621" spans="1:2">
      <c r="A10621" t="s">
        <v>17067</v>
      </c>
      <c r="B10621" t="s">
        <v>17068</v>
      </c>
    </row>
    <row r="10622" spans="1:2">
      <c r="A10622" t="s">
        <v>18258</v>
      </c>
      <c r="B10622" t="s">
        <v>17884</v>
      </c>
    </row>
    <row r="10623" spans="1:2">
      <c r="A10623" t="s">
        <v>18259</v>
      </c>
      <c r="B10623" t="s">
        <v>17321</v>
      </c>
    </row>
    <row r="10624" spans="1:2">
      <c r="A10624" t="s">
        <v>17068</v>
      </c>
      <c r="B10624" t="s">
        <v>18911</v>
      </c>
    </row>
    <row r="10625" spans="1:2">
      <c r="A10625" t="s">
        <v>18260</v>
      </c>
      <c r="B10625" t="s">
        <v>17068</v>
      </c>
    </row>
    <row r="10626" spans="1:2">
      <c r="A10626" t="s">
        <v>17257</v>
      </c>
      <c r="B10626" t="s">
        <v>17886</v>
      </c>
    </row>
    <row r="10627" spans="1:2">
      <c r="A10627" t="s">
        <v>17059</v>
      </c>
      <c r="B10627" t="s">
        <v>17321</v>
      </c>
    </row>
    <row r="10628" spans="1:2">
      <c r="A10628" t="s">
        <v>17321</v>
      </c>
      <c r="B10628" t="s">
        <v>31716</v>
      </c>
    </row>
    <row r="10629" spans="1:2">
      <c r="A10629" t="s">
        <v>18261</v>
      </c>
      <c r="B10629" t="s">
        <v>17068</v>
      </c>
    </row>
    <row r="10630" spans="1:2">
      <c r="A10630" t="s">
        <v>17068</v>
      </c>
      <c r="B10630" t="s">
        <v>17894</v>
      </c>
    </row>
    <row r="10631" spans="1:2">
      <c r="A10631" t="s">
        <v>18901</v>
      </c>
      <c r="B10631" t="s">
        <v>17321</v>
      </c>
    </row>
    <row r="10632" spans="1:2">
      <c r="A10632" t="s">
        <v>17257</v>
      </c>
      <c r="B10632" t="s">
        <v>31717</v>
      </c>
    </row>
    <row r="10633" spans="1:2">
      <c r="A10633" t="s">
        <v>17059</v>
      </c>
      <c r="B10633" t="s">
        <v>17068</v>
      </c>
    </row>
    <row r="10634" spans="1:2">
      <c r="A10634" t="s">
        <v>17321</v>
      </c>
      <c r="B10634" t="s">
        <v>17892</v>
      </c>
    </row>
    <row r="10635" spans="1:2">
      <c r="A10635" t="s">
        <v>18263</v>
      </c>
      <c r="B10635" t="s">
        <v>17321</v>
      </c>
    </row>
    <row r="10636" spans="1:2">
      <c r="A10636" t="s">
        <v>17056</v>
      </c>
      <c r="B10636" t="s">
        <v>31718</v>
      </c>
    </row>
    <row r="10637" spans="1:2">
      <c r="B10637" t="s">
        <v>17068</v>
      </c>
    </row>
    <row r="10638" spans="1:2">
      <c r="A10638" t="s">
        <v>18264</v>
      </c>
      <c r="B10638" t="s">
        <v>17058</v>
      </c>
    </row>
    <row r="10639" spans="1:2">
      <c r="A10639" t="s">
        <v>18265</v>
      </c>
      <c r="B10639" t="s">
        <v>17055</v>
      </c>
    </row>
    <row r="10640" spans="1:2">
      <c r="A10640" t="s">
        <v>17055</v>
      </c>
      <c r="B10640" t="s">
        <v>17067</v>
      </c>
    </row>
    <row r="10641" spans="1:2">
      <c r="A10641" t="s">
        <v>17067</v>
      </c>
      <c r="B10641" t="s">
        <v>17177</v>
      </c>
    </row>
    <row r="10642" spans="1:2">
      <c r="A10642" t="s">
        <v>17068</v>
      </c>
      <c r="B10642" t="s">
        <v>17068</v>
      </c>
    </row>
    <row r="10643" spans="1:2">
      <c r="A10643" t="s">
        <v>17059</v>
      </c>
      <c r="B10643" t="s">
        <v>17059</v>
      </c>
    </row>
    <row r="10644" spans="1:2">
      <c r="A10644" t="s">
        <v>18902</v>
      </c>
      <c r="B10644" t="s">
        <v>18376</v>
      </c>
    </row>
    <row r="10645" spans="1:2">
      <c r="A10645" t="s">
        <v>17056</v>
      </c>
      <c r="B10645" t="s">
        <v>17056</v>
      </c>
    </row>
    <row r="10647" spans="1:2">
      <c r="A10647" t="s">
        <v>18267</v>
      </c>
      <c r="B10647" t="s">
        <v>31978</v>
      </c>
    </row>
    <row r="10648" spans="1:2">
      <c r="A10648" t="s">
        <v>17257</v>
      </c>
      <c r="B10648" t="s">
        <v>17068</v>
      </c>
    </row>
    <row r="10649" spans="1:2">
      <c r="A10649" t="s">
        <v>17826</v>
      </c>
      <c r="B10649" t="s">
        <v>31802</v>
      </c>
    </row>
    <row r="10650" spans="1:2">
      <c r="A10650" t="s">
        <v>17058</v>
      </c>
      <c r="B10650" t="s">
        <v>31802</v>
      </c>
    </row>
    <row r="10651" spans="1:2">
      <c r="A10651" t="s">
        <v>17068</v>
      </c>
      <c r="B10651" t="s">
        <v>17068</v>
      </c>
    </row>
    <row r="10652" spans="1:2">
      <c r="A10652" t="s">
        <v>17264</v>
      </c>
      <c r="B10652" t="s">
        <v>17884</v>
      </c>
    </row>
    <row r="10653" spans="1:2">
      <c r="A10653" t="s">
        <v>17793</v>
      </c>
      <c r="B10653" t="s">
        <v>17321</v>
      </c>
    </row>
    <row r="10654" spans="1:2">
      <c r="A10654" t="s">
        <v>18269</v>
      </c>
      <c r="B10654" t="s">
        <v>18911</v>
      </c>
    </row>
    <row r="10655" spans="1:2">
      <c r="A10655" t="s">
        <v>17698</v>
      </c>
      <c r="B10655" t="s">
        <v>17068</v>
      </c>
    </row>
    <row r="10656" spans="1:2">
      <c r="A10656" t="s">
        <v>18270</v>
      </c>
      <c r="B10656" t="s">
        <v>17886</v>
      </c>
    </row>
    <row r="10657" spans="1:2">
      <c r="A10657" t="s">
        <v>17262</v>
      </c>
      <c r="B10657" t="s">
        <v>17321</v>
      </c>
    </row>
    <row r="10658" spans="1:2">
      <c r="A10658" t="s">
        <v>17068</v>
      </c>
      <c r="B10658" t="s">
        <v>31716</v>
      </c>
    </row>
    <row r="10659" spans="1:2">
      <c r="A10659" t="s">
        <v>17268</v>
      </c>
      <c r="B10659" t="s">
        <v>17068</v>
      </c>
    </row>
    <row r="10660" spans="1:2">
      <c r="A10660" t="s">
        <v>17793</v>
      </c>
      <c r="B10660" t="s">
        <v>17894</v>
      </c>
    </row>
    <row r="10661" spans="1:2">
      <c r="A10661" t="s">
        <v>18272</v>
      </c>
      <c r="B10661" t="s">
        <v>17321</v>
      </c>
    </row>
    <row r="10662" spans="1:2">
      <c r="A10662" t="s">
        <v>17698</v>
      </c>
      <c r="B10662" t="s">
        <v>31717</v>
      </c>
    </row>
    <row r="10663" spans="1:2">
      <c r="A10663" t="s">
        <v>18273</v>
      </c>
      <c r="B10663" t="s">
        <v>17068</v>
      </c>
    </row>
    <row r="10664" spans="1:2">
      <c r="A10664" t="s">
        <v>17262</v>
      </c>
      <c r="B10664" t="s">
        <v>17892</v>
      </c>
    </row>
    <row r="10665" spans="1:2">
      <c r="A10665" t="s">
        <v>17068</v>
      </c>
      <c r="B10665" t="s">
        <v>17321</v>
      </c>
    </row>
    <row r="10666" spans="1:2">
      <c r="A10666" t="s">
        <v>17144</v>
      </c>
      <c r="B10666" t="s">
        <v>31718</v>
      </c>
    </row>
    <row r="10667" spans="1:2">
      <c r="A10667" t="s">
        <v>17698</v>
      </c>
      <c r="B10667" t="s">
        <v>17068</v>
      </c>
    </row>
    <row r="10668" spans="1:2">
      <c r="A10668" t="s">
        <v>17109</v>
      </c>
      <c r="B10668" t="s">
        <v>17058</v>
      </c>
    </row>
    <row r="10669" spans="1:2">
      <c r="A10669" t="s">
        <v>18274</v>
      </c>
      <c r="B10669" t="s">
        <v>17055</v>
      </c>
    </row>
    <row r="10670" spans="1:2">
      <c r="A10670" t="s">
        <v>17064</v>
      </c>
      <c r="B10670" t="s">
        <v>17067</v>
      </c>
    </row>
    <row r="10671" spans="1:2">
      <c r="A10671" t="s">
        <v>17058</v>
      </c>
      <c r="B10671" t="s">
        <v>17177</v>
      </c>
    </row>
    <row r="10672" spans="1:2">
      <c r="A10672" t="s">
        <v>18274</v>
      </c>
      <c r="B10672" t="s">
        <v>17068</v>
      </c>
    </row>
    <row r="10673" spans="1:2">
      <c r="A10673" t="s">
        <v>17064</v>
      </c>
      <c r="B10673" t="s">
        <v>17059</v>
      </c>
    </row>
    <row r="10674" spans="1:2">
      <c r="A10674" t="s">
        <v>17168</v>
      </c>
      <c r="B10674" t="s">
        <v>18376</v>
      </c>
    </row>
    <row r="10675" spans="1:2">
      <c r="A10675" t="s">
        <v>17698</v>
      </c>
      <c r="B10675" t="s">
        <v>17056</v>
      </c>
    </row>
    <row r="10676" spans="1:2">
      <c r="A10676" t="s">
        <v>17055</v>
      </c>
    </row>
    <row r="10677" spans="1:2">
      <c r="A10677" t="s">
        <v>17067</v>
      </c>
      <c r="B10677" t="s">
        <v>31979</v>
      </c>
    </row>
    <row r="10678" spans="1:2">
      <c r="A10678" t="s">
        <v>18275</v>
      </c>
      <c r="B10678" t="s">
        <v>31755</v>
      </c>
    </row>
    <row r="10679" spans="1:2">
      <c r="A10679" t="s">
        <v>18276</v>
      </c>
      <c r="B10679" t="s">
        <v>17927</v>
      </c>
    </row>
    <row r="10680" spans="1:2">
      <c r="A10680" t="s">
        <v>17068</v>
      </c>
      <c r="B10680" t="s">
        <v>31613</v>
      </c>
    </row>
    <row r="10681" spans="1:2">
      <c r="A10681" t="s">
        <v>17896</v>
      </c>
      <c r="B10681" t="s">
        <v>18150</v>
      </c>
    </row>
    <row r="10682" spans="1:2">
      <c r="A10682" t="s">
        <v>17084</v>
      </c>
      <c r="B10682" t="s">
        <v>18095</v>
      </c>
    </row>
    <row r="10683" spans="1:2">
      <c r="A10683" t="s">
        <v>17056</v>
      </c>
      <c r="B10683" t="s">
        <v>17068</v>
      </c>
    </row>
    <row r="10684" spans="1:2">
      <c r="B10684" t="s">
        <v>18045</v>
      </c>
    </row>
    <row r="10685" spans="1:2">
      <c r="A10685" t="s">
        <v>18277</v>
      </c>
      <c r="B10685" t="s">
        <v>18096</v>
      </c>
    </row>
    <row r="10686" spans="1:2">
      <c r="A10686" t="s">
        <v>17257</v>
      </c>
      <c r="B10686" t="s">
        <v>18097</v>
      </c>
    </row>
    <row r="10687" spans="1:2">
      <c r="A10687" t="s">
        <v>17258</v>
      </c>
      <c r="B10687" t="s">
        <v>17068</v>
      </c>
    </row>
    <row r="10688" spans="1:2">
      <c r="A10688" t="s">
        <v>17068</v>
      </c>
      <c r="B10688" t="s">
        <v>18045</v>
      </c>
    </row>
    <row r="10689" spans="1:2">
      <c r="A10689" t="s">
        <v>17928</v>
      </c>
      <c r="B10689" t="s">
        <v>18098</v>
      </c>
    </row>
    <row r="10690" spans="1:2">
      <c r="A10690" t="s">
        <v>17914</v>
      </c>
      <c r="B10690" t="s">
        <v>18097</v>
      </c>
    </row>
    <row r="10691" spans="1:2">
      <c r="A10691" t="s">
        <v>18903</v>
      </c>
      <c r="B10691" t="s">
        <v>17068</v>
      </c>
    </row>
    <row r="10692" spans="1:2">
      <c r="A10692" t="s">
        <v>17068</v>
      </c>
      <c r="B10692" t="s">
        <v>18045</v>
      </c>
    </row>
    <row r="10693" spans="1:2">
      <c r="A10693" t="s">
        <v>17287</v>
      </c>
      <c r="B10693" t="s">
        <v>18099</v>
      </c>
    </row>
    <row r="10694" spans="1:2">
      <c r="A10694" t="s">
        <v>18274</v>
      </c>
      <c r="B10694" t="s">
        <v>18097</v>
      </c>
    </row>
    <row r="10695" spans="1:2">
      <c r="A10695" t="s">
        <v>17277</v>
      </c>
      <c r="B10695" t="s">
        <v>17068</v>
      </c>
    </row>
    <row r="10696" spans="1:2">
      <c r="A10696" t="s">
        <v>17068</v>
      </c>
      <c r="B10696" t="s">
        <v>18045</v>
      </c>
    </row>
    <row r="10697" spans="1:2">
      <c r="A10697" t="s">
        <v>17291</v>
      </c>
      <c r="B10697" t="s">
        <v>18100</v>
      </c>
    </row>
    <row r="10698" spans="1:2">
      <c r="A10698" t="s">
        <v>31592</v>
      </c>
      <c r="B10698" t="s">
        <v>18097</v>
      </c>
    </row>
    <row r="10699" spans="1:2">
      <c r="A10699" t="s">
        <v>17277</v>
      </c>
      <c r="B10699" t="s">
        <v>17068</v>
      </c>
    </row>
    <row r="10700" spans="1:2">
      <c r="A10700" t="s">
        <v>17068</v>
      </c>
      <c r="B10700" t="s">
        <v>18045</v>
      </c>
    </row>
    <row r="10701" spans="1:2">
      <c r="A10701" t="s">
        <v>17756</v>
      </c>
      <c r="B10701" t="s">
        <v>17262</v>
      </c>
    </row>
    <row r="10702" spans="1:2">
      <c r="A10702" t="s">
        <v>18279</v>
      </c>
      <c r="B10702" t="s">
        <v>31648</v>
      </c>
    </row>
    <row r="10703" spans="1:2">
      <c r="A10703" t="s">
        <v>17277</v>
      </c>
      <c r="B10703" t="s">
        <v>17064</v>
      </c>
    </row>
    <row r="10704" spans="1:2">
      <c r="A10704" t="s">
        <v>17068</v>
      </c>
      <c r="B10704" t="s">
        <v>17262</v>
      </c>
    </row>
    <row r="10705" spans="1:2">
      <c r="A10705" t="s">
        <v>17765</v>
      </c>
      <c r="B10705" t="s">
        <v>18389</v>
      </c>
    </row>
    <row r="10706" spans="1:2">
      <c r="A10706" t="s">
        <v>31704</v>
      </c>
      <c r="B10706" t="s">
        <v>17064</v>
      </c>
    </row>
    <row r="10707" spans="1:2">
      <c r="A10707" t="s">
        <v>17277</v>
      </c>
      <c r="B10707" t="s">
        <v>17262</v>
      </c>
    </row>
    <row r="10708" spans="1:2">
      <c r="A10708" t="s">
        <v>17068</v>
      </c>
      <c r="B10708" t="s">
        <v>31648</v>
      </c>
    </row>
    <row r="10709" spans="1:2">
      <c r="A10709" t="s">
        <v>17055</v>
      </c>
      <c r="B10709" t="s">
        <v>17064</v>
      </c>
    </row>
    <row r="10710" spans="1:2">
      <c r="A10710" t="s">
        <v>17067</v>
      </c>
      <c r="B10710" t="s">
        <v>17262</v>
      </c>
    </row>
    <row r="10711" spans="1:2">
      <c r="A10711" t="s">
        <v>18281</v>
      </c>
      <c r="B10711" t="s">
        <v>31649</v>
      </c>
    </row>
    <row r="10712" spans="1:2">
      <c r="A10712" t="s">
        <v>17068</v>
      </c>
      <c r="B10712" t="s">
        <v>17055</v>
      </c>
    </row>
    <row r="10713" spans="1:2">
      <c r="A10713" t="s">
        <v>17526</v>
      </c>
      <c r="B10713" t="s">
        <v>17067</v>
      </c>
    </row>
    <row r="10714" spans="1:2">
      <c r="A10714" t="s">
        <v>18437</v>
      </c>
      <c r="B10714" t="s">
        <v>18093</v>
      </c>
    </row>
    <row r="10715" spans="1:2">
      <c r="A10715" t="s">
        <v>17068</v>
      </c>
      <c r="B10715" t="s">
        <v>18095</v>
      </c>
    </row>
    <row r="10716" spans="1:2">
      <c r="A10716" t="s">
        <v>17291</v>
      </c>
      <c r="B10716" t="s">
        <v>17068</v>
      </c>
    </row>
    <row r="10717" spans="1:2">
      <c r="A10717" t="s">
        <v>18283</v>
      </c>
      <c r="B10717" t="s">
        <v>18045</v>
      </c>
    </row>
    <row r="10718" spans="1:2">
      <c r="A10718" t="s">
        <v>18284</v>
      </c>
      <c r="B10718" t="s">
        <v>17059</v>
      </c>
    </row>
    <row r="10719" spans="1:2">
      <c r="A10719" t="s">
        <v>18285</v>
      </c>
      <c r="B10719" t="s">
        <v>17194</v>
      </c>
    </row>
    <row r="10720" spans="1:2">
      <c r="A10720" t="s">
        <v>18286</v>
      </c>
      <c r="B10720" t="s">
        <v>17056</v>
      </c>
    </row>
    <row r="10721" spans="1:2">
      <c r="A10721" t="s">
        <v>18287</v>
      </c>
    </row>
    <row r="10722" spans="1:2">
      <c r="A10722" t="s">
        <v>17295</v>
      </c>
      <c r="B10722" t="s">
        <v>31980</v>
      </c>
    </row>
    <row r="10723" spans="1:2">
      <c r="A10723" t="s">
        <v>17273</v>
      </c>
      <c r="B10723" t="s">
        <v>31755</v>
      </c>
    </row>
    <row r="10724" spans="1:2">
      <c r="A10724" t="s">
        <v>17068</v>
      </c>
      <c r="B10724" t="s">
        <v>17927</v>
      </c>
    </row>
    <row r="10725" spans="1:2">
      <c r="A10725" t="s">
        <v>17765</v>
      </c>
      <c r="B10725" t="s">
        <v>31613</v>
      </c>
    </row>
    <row r="10726" spans="1:2">
      <c r="A10726" t="s">
        <v>18904</v>
      </c>
      <c r="B10726" t="s">
        <v>18150</v>
      </c>
    </row>
    <row r="10727" spans="1:2">
      <c r="A10727" t="s">
        <v>18289</v>
      </c>
      <c r="B10727" t="s">
        <v>18095</v>
      </c>
    </row>
    <row r="10728" spans="1:2">
      <c r="A10728" t="s">
        <v>18290</v>
      </c>
      <c r="B10728" t="s">
        <v>17068</v>
      </c>
    </row>
    <row r="10729" spans="1:2">
      <c r="A10729" t="s">
        <v>18291</v>
      </c>
      <c r="B10729" t="s">
        <v>18045</v>
      </c>
    </row>
    <row r="10730" spans="1:2">
      <c r="A10730" t="s">
        <v>18292</v>
      </c>
      <c r="B10730" t="s">
        <v>18096</v>
      </c>
    </row>
    <row r="10731" spans="1:2">
      <c r="A10731" t="s">
        <v>17862</v>
      </c>
      <c r="B10731" t="s">
        <v>18097</v>
      </c>
    </row>
    <row r="10732" spans="1:2">
      <c r="A10732" t="s">
        <v>17068</v>
      </c>
      <c r="B10732" t="s">
        <v>17068</v>
      </c>
    </row>
    <row r="10733" spans="1:2">
      <c r="A10733" t="s">
        <v>17287</v>
      </c>
      <c r="B10733" t="s">
        <v>18045</v>
      </c>
    </row>
    <row r="10734" spans="1:2">
      <c r="A10734" t="s">
        <v>18293</v>
      </c>
      <c r="B10734" t="s">
        <v>18098</v>
      </c>
    </row>
    <row r="10735" spans="1:2">
      <c r="A10735" t="s">
        <v>18294</v>
      </c>
      <c r="B10735" t="s">
        <v>18097</v>
      </c>
    </row>
    <row r="10736" spans="1:2">
      <c r="A10736" t="s">
        <v>18295</v>
      </c>
      <c r="B10736" t="s">
        <v>17068</v>
      </c>
    </row>
    <row r="10737" spans="1:2">
      <c r="A10737" t="s">
        <v>18296</v>
      </c>
      <c r="B10737" t="s">
        <v>18045</v>
      </c>
    </row>
    <row r="10738" spans="1:2">
      <c r="A10738" t="s">
        <v>18297</v>
      </c>
      <c r="B10738" t="s">
        <v>18099</v>
      </c>
    </row>
    <row r="10739" spans="1:2">
      <c r="A10739" t="s">
        <v>17290</v>
      </c>
      <c r="B10739" t="s">
        <v>18097</v>
      </c>
    </row>
    <row r="10740" spans="1:2">
      <c r="A10740" t="s">
        <v>17068</v>
      </c>
      <c r="B10740" t="s">
        <v>17068</v>
      </c>
    </row>
    <row r="10741" spans="1:2">
      <c r="A10741" t="s">
        <v>17291</v>
      </c>
      <c r="B10741" t="s">
        <v>18045</v>
      </c>
    </row>
    <row r="10742" spans="1:2">
      <c r="A10742" t="s">
        <v>18174</v>
      </c>
      <c r="B10742" t="s">
        <v>18100</v>
      </c>
    </row>
    <row r="10743" spans="1:2">
      <c r="A10743" t="s">
        <v>18298</v>
      </c>
      <c r="B10743" t="s">
        <v>18097</v>
      </c>
    </row>
    <row r="10744" spans="1:2">
      <c r="A10744" t="s">
        <v>18299</v>
      </c>
      <c r="B10744" t="s">
        <v>17068</v>
      </c>
    </row>
    <row r="10745" spans="1:2">
      <c r="A10745" t="s">
        <v>18286</v>
      </c>
      <c r="B10745" t="s">
        <v>18045</v>
      </c>
    </row>
    <row r="10746" spans="1:2">
      <c r="A10746" t="s">
        <v>18300</v>
      </c>
      <c r="B10746" t="s">
        <v>17262</v>
      </c>
    </row>
    <row r="10747" spans="1:2">
      <c r="A10747" t="s">
        <v>17295</v>
      </c>
      <c r="B10747" t="s">
        <v>17074</v>
      </c>
    </row>
    <row r="10748" spans="1:2">
      <c r="A10748" t="s">
        <v>17068</v>
      </c>
      <c r="B10748" t="s">
        <v>17064</v>
      </c>
    </row>
    <row r="10749" spans="1:2">
      <c r="A10749" t="s">
        <v>17765</v>
      </c>
      <c r="B10749" t="s">
        <v>17262</v>
      </c>
    </row>
    <row r="10750" spans="1:2">
      <c r="A10750" t="s">
        <v>18301</v>
      </c>
      <c r="B10750" t="s">
        <v>18393</v>
      </c>
    </row>
    <row r="10751" spans="1:2">
      <c r="A10751" t="s">
        <v>18302</v>
      </c>
      <c r="B10751" t="s">
        <v>17064</v>
      </c>
    </row>
    <row r="10752" spans="1:2">
      <c r="A10752" t="s">
        <v>18303</v>
      </c>
      <c r="B10752" t="s">
        <v>17262</v>
      </c>
    </row>
    <row r="10753" spans="1:2">
      <c r="A10753" t="s">
        <v>18291</v>
      </c>
      <c r="B10753" t="s">
        <v>31648</v>
      </c>
    </row>
    <row r="10754" spans="1:2">
      <c r="A10754" t="s">
        <v>18292</v>
      </c>
      <c r="B10754" t="s">
        <v>17064</v>
      </c>
    </row>
    <row r="10755" spans="1:2">
      <c r="A10755" t="s">
        <v>17862</v>
      </c>
      <c r="B10755" t="s">
        <v>17262</v>
      </c>
    </row>
    <row r="10756" spans="1:2">
      <c r="A10756" t="s">
        <v>17068</v>
      </c>
      <c r="B10756" t="s">
        <v>31649</v>
      </c>
    </row>
    <row r="10757" spans="1:2">
      <c r="A10757" t="s">
        <v>17291</v>
      </c>
      <c r="B10757" t="s">
        <v>17055</v>
      </c>
    </row>
    <row r="10758" spans="1:2">
      <c r="A10758" t="s">
        <v>18304</v>
      </c>
      <c r="B10758" t="s">
        <v>17067</v>
      </c>
    </row>
    <row r="10759" spans="1:2">
      <c r="A10759" t="s">
        <v>18305</v>
      </c>
      <c r="B10759" t="s">
        <v>18093</v>
      </c>
    </row>
    <row r="10760" spans="1:2">
      <c r="A10760" t="s">
        <v>18306</v>
      </c>
      <c r="B10760" t="s">
        <v>18095</v>
      </c>
    </row>
    <row r="10761" spans="1:2">
      <c r="A10761" t="s">
        <v>18286</v>
      </c>
      <c r="B10761" t="s">
        <v>17068</v>
      </c>
    </row>
    <row r="10762" spans="1:2">
      <c r="A10762" t="s">
        <v>18297</v>
      </c>
      <c r="B10762" t="s">
        <v>18045</v>
      </c>
    </row>
    <row r="10763" spans="1:2">
      <c r="A10763" t="s">
        <v>17295</v>
      </c>
      <c r="B10763" t="s">
        <v>17059</v>
      </c>
    </row>
    <row r="10764" spans="1:2">
      <c r="A10764" t="s">
        <v>17068</v>
      </c>
      <c r="B10764" t="s">
        <v>17071</v>
      </c>
    </row>
    <row r="10765" spans="1:2">
      <c r="A10765" t="s">
        <v>17756</v>
      </c>
      <c r="B10765" t="s">
        <v>17056</v>
      </c>
    </row>
    <row r="10766" spans="1:2">
      <c r="A10766" t="s">
        <v>18136</v>
      </c>
    </row>
    <row r="10767" spans="1:2">
      <c r="A10767" t="s">
        <v>18307</v>
      </c>
      <c r="B10767" t="s">
        <v>31981</v>
      </c>
    </row>
    <row r="10768" spans="1:2">
      <c r="A10768" t="s">
        <v>18308</v>
      </c>
      <c r="B10768" t="s">
        <v>31755</v>
      </c>
    </row>
    <row r="10769" spans="1:2">
      <c r="A10769" t="s">
        <v>18309</v>
      </c>
      <c r="B10769" t="s">
        <v>17927</v>
      </c>
    </row>
    <row r="10770" spans="1:2">
      <c r="A10770" t="s">
        <v>18292</v>
      </c>
      <c r="B10770" t="s">
        <v>31613</v>
      </c>
    </row>
    <row r="10771" spans="1:2">
      <c r="A10771" t="s">
        <v>17869</v>
      </c>
      <c r="B10771" t="s">
        <v>18150</v>
      </c>
    </row>
    <row r="10772" spans="1:2">
      <c r="A10772" t="s">
        <v>17068</v>
      </c>
      <c r="B10772" t="s">
        <v>18095</v>
      </c>
    </row>
    <row r="10773" spans="1:2">
      <c r="A10773" t="s">
        <v>17287</v>
      </c>
      <c r="B10773" t="s">
        <v>17068</v>
      </c>
    </row>
    <row r="10774" spans="1:2">
      <c r="A10774" t="s">
        <v>17837</v>
      </c>
      <c r="B10774" t="s">
        <v>18045</v>
      </c>
    </row>
    <row r="10775" spans="1:2">
      <c r="A10775" t="s">
        <v>18310</v>
      </c>
      <c r="B10775" t="s">
        <v>18096</v>
      </c>
    </row>
    <row r="10776" spans="1:2">
      <c r="A10776" t="s">
        <v>18311</v>
      </c>
      <c r="B10776" t="s">
        <v>18097</v>
      </c>
    </row>
    <row r="10777" spans="1:2">
      <c r="A10777" t="s">
        <v>18296</v>
      </c>
      <c r="B10777" t="s">
        <v>17068</v>
      </c>
    </row>
    <row r="10778" spans="1:2">
      <c r="A10778" t="s">
        <v>18287</v>
      </c>
      <c r="B10778" t="s">
        <v>18045</v>
      </c>
    </row>
    <row r="10779" spans="1:2">
      <c r="A10779" t="s">
        <v>17290</v>
      </c>
      <c r="B10779" t="s">
        <v>18098</v>
      </c>
    </row>
    <row r="10780" spans="1:2">
      <c r="A10780" t="s">
        <v>17056</v>
      </c>
      <c r="B10780" t="s">
        <v>18097</v>
      </c>
    </row>
    <row r="10781" spans="1:2">
      <c r="B10781" t="s">
        <v>17068</v>
      </c>
    </row>
    <row r="10782" spans="1:2">
      <c r="A10782" t="s">
        <v>18312</v>
      </c>
      <c r="B10782" t="s">
        <v>18045</v>
      </c>
    </row>
    <row r="10783" spans="1:2">
      <c r="A10783" t="s">
        <v>18313</v>
      </c>
      <c r="B10783" t="s">
        <v>18099</v>
      </c>
    </row>
    <row r="10784" spans="1:2">
      <c r="A10784" t="s">
        <v>18314</v>
      </c>
      <c r="B10784" t="s">
        <v>18097</v>
      </c>
    </row>
    <row r="10785" spans="1:2">
      <c r="A10785" t="s">
        <v>17068</v>
      </c>
      <c r="B10785" t="s">
        <v>17068</v>
      </c>
    </row>
    <row r="10786" spans="1:2">
      <c r="A10786" t="s">
        <v>18315</v>
      </c>
      <c r="B10786" t="s">
        <v>18045</v>
      </c>
    </row>
    <row r="10787" spans="1:2">
      <c r="A10787" t="s">
        <v>18316</v>
      </c>
      <c r="B10787" t="s">
        <v>18100</v>
      </c>
    </row>
    <row r="10788" spans="1:2">
      <c r="A10788" t="s">
        <v>17070</v>
      </c>
      <c r="B10788" t="s">
        <v>18097</v>
      </c>
    </row>
    <row r="10789" spans="1:2">
      <c r="A10789" t="s">
        <v>17511</v>
      </c>
      <c r="B10789" t="s">
        <v>17068</v>
      </c>
    </row>
    <row r="10790" spans="1:2">
      <c r="A10790" t="s">
        <v>17851</v>
      </c>
      <c r="B10790" t="s">
        <v>18045</v>
      </c>
    </row>
    <row r="10791" spans="1:2">
      <c r="A10791" t="s">
        <v>18318</v>
      </c>
      <c r="B10791" t="s">
        <v>17262</v>
      </c>
    </row>
    <row r="10792" spans="1:2">
      <c r="A10792" t="s">
        <v>17068</v>
      </c>
      <c r="B10792" t="s">
        <v>31648</v>
      </c>
    </row>
    <row r="10793" spans="1:2">
      <c r="A10793" t="s">
        <v>18794</v>
      </c>
      <c r="B10793" t="s">
        <v>17064</v>
      </c>
    </row>
    <row r="10794" spans="1:2">
      <c r="A10794" t="s">
        <v>17262</v>
      </c>
      <c r="B10794" t="s">
        <v>17262</v>
      </c>
    </row>
    <row r="10795" spans="1:2">
      <c r="A10795" t="s">
        <v>17109</v>
      </c>
      <c r="B10795" t="s">
        <v>18393</v>
      </c>
    </row>
    <row r="10796" spans="1:2">
      <c r="A10796" t="s">
        <v>18320</v>
      </c>
      <c r="B10796" t="s">
        <v>17064</v>
      </c>
    </row>
    <row r="10797" spans="1:2">
      <c r="A10797" t="s">
        <v>17068</v>
      </c>
      <c r="B10797" t="s">
        <v>17262</v>
      </c>
    </row>
    <row r="10798" spans="1:2">
      <c r="A10798" t="s">
        <v>18321</v>
      </c>
      <c r="B10798" t="s">
        <v>17074</v>
      </c>
    </row>
    <row r="10799" spans="1:2">
      <c r="A10799" t="s">
        <v>17780</v>
      </c>
      <c r="B10799" t="s">
        <v>17064</v>
      </c>
    </row>
    <row r="10800" spans="1:2">
      <c r="A10800" t="s">
        <v>18322</v>
      </c>
      <c r="B10800" t="s">
        <v>17262</v>
      </c>
    </row>
    <row r="10801" spans="1:2">
      <c r="A10801" t="s">
        <v>18274</v>
      </c>
      <c r="B10801" t="s">
        <v>31649</v>
      </c>
    </row>
    <row r="10802" spans="1:2">
      <c r="A10802" t="s">
        <v>17064</v>
      </c>
      <c r="B10802" t="s">
        <v>17055</v>
      </c>
    </row>
    <row r="10803" spans="1:2">
      <c r="A10803" t="s">
        <v>17109</v>
      </c>
      <c r="B10803" t="s">
        <v>17067</v>
      </c>
    </row>
    <row r="10804" spans="1:2">
      <c r="A10804" t="s">
        <v>31546</v>
      </c>
      <c r="B10804" t="s">
        <v>18093</v>
      </c>
    </row>
    <row r="10805" spans="1:2">
      <c r="A10805" t="s">
        <v>17068</v>
      </c>
      <c r="B10805" t="s">
        <v>18095</v>
      </c>
    </row>
    <row r="10806" spans="1:2">
      <c r="A10806" t="s">
        <v>18861</v>
      </c>
      <c r="B10806" t="s">
        <v>17068</v>
      </c>
    </row>
    <row r="10807" spans="1:2">
      <c r="A10807" t="s">
        <v>31705</v>
      </c>
      <c r="B10807" t="s">
        <v>18045</v>
      </c>
    </row>
    <row r="10808" spans="1:2">
      <c r="A10808" t="s">
        <v>18325</v>
      </c>
      <c r="B10808" t="s">
        <v>17059</v>
      </c>
    </row>
    <row r="10809" spans="1:2">
      <c r="A10809" t="s">
        <v>18326</v>
      </c>
      <c r="B10809" t="s">
        <v>17071</v>
      </c>
    </row>
    <row r="10810" spans="1:2">
      <c r="A10810" t="s">
        <v>18300</v>
      </c>
      <c r="B10810" t="s">
        <v>17056</v>
      </c>
    </row>
    <row r="10811" spans="1:2">
      <c r="A10811" t="s">
        <v>17782</v>
      </c>
    </row>
    <row r="10812" spans="1:2">
      <c r="A10812" t="s">
        <v>18250</v>
      </c>
      <c r="B10812" t="s">
        <v>31982</v>
      </c>
    </row>
    <row r="10813" spans="1:2">
      <c r="A10813" t="s">
        <v>17068</v>
      </c>
      <c r="B10813" t="s">
        <v>18045</v>
      </c>
    </row>
    <row r="10814" spans="1:2">
      <c r="A10814" t="s">
        <v>17055</v>
      </c>
      <c r="B10814" t="s">
        <v>18100</v>
      </c>
    </row>
    <row r="10815" spans="1:2">
      <c r="A10815" t="s">
        <v>17059</v>
      </c>
      <c r="B10815" t="s">
        <v>18097</v>
      </c>
    </row>
    <row r="10816" spans="1:2">
      <c r="A10816" t="s">
        <v>17811</v>
      </c>
      <c r="B10816" t="s">
        <v>17068</v>
      </c>
    </row>
    <row r="10817" spans="1:2">
      <c r="A10817" t="s">
        <v>18430</v>
      </c>
      <c r="B10817" t="s">
        <v>18045</v>
      </c>
    </row>
    <row r="10818" spans="1:2">
      <c r="A10818" t="s">
        <v>18328</v>
      </c>
      <c r="B10818" t="s">
        <v>17262</v>
      </c>
    </row>
    <row r="10819" spans="1:2">
      <c r="A10819" t="s">
        <v>17813</v>
      </c>
      <c r="B10819" t="s">
        <v>31648</v>
      </c>
    </row>
    <row r="10820" spans="1:2">
      <c r="A10820" t="s">
        <v>17067</v>
      </c>
      <c r="B10820" t="s">
        <v>17064</v>
      </c>
    </row>
    <row r="10821" spans="1:2">
      <c r="A10821" t="s">
        <v>18329</v>
      </c>
      <c r="B10821" t="s">
        <v>17262</v>
      </c>
    </row>
    <row r="10822" spans="1:2">
      <c r="A10822" t="s">
        <v>17068</v>
      </c>
      <c r="B10822" t="s">
        <v>18393</v>
      </c>
    </row>
    <row r="10823" spans="1:2">
      <c r="A10823" t="s">
        <v>18330</v>
      </c>
      <c r="B10823" t="s">
        <v>17064</v>
      </c>
    </row>
    <row r="10824" spans="1:2">
      <c r="A10824" t="s">
        <v>18329</v>
      </c>
      <c r="B10824" t="s">
        <v>17262</v>
      </c>
    </row>
    <row r="10825" spans="1:2">
      <c r="A10825" t="s">
        <v>17068</v>
      </c>
      <c r="B10825" t="s">
        <v>17074</v>
      </c>
    </row>
    <row r="10826" spans="1:2">
      <c r="A10826" t="s">
        <v>18301</v>
      </c>
      <c r="B10826" t="s">
        <v>17064</v>
      </c>
    </row>
    <row r="10827" spans="1:2">
      <c r="A10827" t="s">
        <v>17968</v>
      </c>
      <c r="B10827" t="s">
        <v>17262</v>
      </c>
    </row>
    <row r="10828" spans="1:2">
      <c r="A10828" t="s">
        <v>17273</v>
      </c>
      <c r="B10828" t="s">
        <v>31649</v>
      </c>
    </row>
    <row r="10829" spans="1:2">
      <c r="A10829" t="s">
        <v>18331</v>
      </c>
      <c r="B10829" t="s">
        <v>17055</v>
      </c>
    </row>
    <row r="10830" spans="1:2">
      <c r="A10830" t="s">
        <v>18332</v>
      </c>
      <c r="B10830" t="s">
        <v>17067</v>
      </c>
    </row>
    <row r="10831" spans="1:2">
      <c r="A10831" t="s">
        <v>17068</v>
      </c>
      <c r="B10831" t="s">
        <v>18093</v>
      </c>
    </row>
    <row r="10832" spans="1:2">
      <c r="A10832" t="s">
        <v>17069</v>
      </c>
      <c r="B10832" t="s">
        <v>18095</v>
      </c>
    </row>
    <row r="10833" spans="1:2">
      <c r="A10833" t="s">
        <v>17277</v>
      </c>
      <c r="B10833" t="s">
        <v>17068</v>
      </c>
    </row>
    <row r="10834" spans="1:2">
      <c r="A10834" t="s">
        <v>17068</v>
      </c>
      <c r="B10834" t="s">
        <v>18045</v>
      </c>
    </row>
    <row r="10835" spans="1:2">
      <c r="A10835" t="s">
        <v>18333</v>
      </c>
      <c r="B10835" t="s">
        <v>17059</v>
      </c>
    </row>
    <row r="10836" spans="1:2">
      <c r="A10836" t="s">
        <v>17896</v>
      </c>
      <c r="B10836" t="s">
        <v>17071</v>
      </c>
    </row>
    <row r="10837" spans="1:2">
      <c r="A10837" t="s">
        <v>31591</v>
      </c>
      <c r="B10837" t="s">
        <v>17056</v>
      </c>
    </row>
    <row r="10838" spans="1:2">
      <c r="A10838" t="s">
        <v>17068</v>
      </c>
    </row>
    <row r="10839" spans="1:2">
      <c r="A10839" t="s">
        <v>18333</v>
      </c>
      <c r="B10839" t="s">
        <v>31983</v>
      </c>
    </row>
    <row r="10840" spans="1:2">
      <c r="A10840" t="s">
        <v>17897</v>
      </c>
      <c r="B10840" t="s">
        <v>17978</v>
      </c>
    </row>
    <row r="10841" spans="1:2">
      <c r="A10841" t="s">
        <v>18481</v>
      </c>
      <c r="B10841" t="s">
        <v>17055</v>
      </c>
    </row>
    <row r="10842" spans="1:2">
      <c r="A10842" t="s">
        <v>17068</v>
      </c>
      <c r="B10842" t="s">
        <v>17067</v>
      </c>
    </row>
    <row r="10843" spans="1:2">
      <c r="A10843" t="s">
        <v>18333</v>
      </c>
      <c r="B10843" t="s">
        <v>18093</v>
      </c>
    </row>
    <row r="10844" spans="1:2">
      <c r="A10844" t="s">
        <v>17697</v>
      </c>
      <c r="B10844" t="s">
        <v>18095</v>
      </c>
    </row>
    <row r="10845" spans="1:2">
      <c r="A10845" t="s">
        <v>18930</v>
      </c>
      <c r="B10845" t="s">
        <v>17068</v>
      </c>
    </row>
    <row r="10846" spans="1:2">
      <c r="A10846" t="s">
        <v>17068</v>
      </c>
      <c r="B10846" t="s">
        <v>18045</v>
      </c>
    </row>
    <row r="10847" spans="1:2">
      <c r="A10847" t="s">
        <v>18335</v>
      </c>
      <c r="B10847" t="s">
        <v>17059</v>
      </c>
    </row>
    <row r="10848" spans="1:2">
      <c r="A10848" t="s">
        <v>17077</v>
      </c>
      <c r="B10848" t="s">
        <v>17071</v>
      </c>
    </row>
    <row r="10849" spans="1:2">
      <c r="A10849" t="s">
        <v>18336</v>
      </c>
      <c r="B10849" t="s">
        <v>17056</v>
      </c>
    </row>
    <row r="10850" spans="1:2">
      <c r="A10850" t="s">
        <v>17068</v>
      </c>
    </row>
    <row r="10851" spans="1:2">
      <c r="A10851" t="s">
        <v>17077</v>
      </c>
      <c r="B10851" t="s">
        <v>31984</v>
      </c>
    </row>
    <row r="10852" spans="1:2">
      <c r="A10852" t="s">
        <v>17784</v>
      </c>
      <c r="B10852" t="s">
        <v>31965</v>
      </c>
    </row>
    <row r="10853" spans="1:2">
      <c r="A10853" t="s">
        <v>18336</v>
      </c>
      <c r="B10853" t="s">
        <v>31802</v>
      </c>
    </row>
    <row r="10854" spans="1:2">
      <c r="A10854" t="s">
        <v>17268</v>
      </c>
      <c r="B10854" t="s">
        <v>31768</v>
      </c>
    </row>
    <row r="10855" spans="1:2">
      <c r="A10855" t="s">
        <v>17785</v>
      </c>
      <c r="B10855" t="s">
        <v>17074</v>
      </c>
    </row>
    <row r="10856" spans="1:2">
      <c r="A10856" t="s">
        <v>17269</v>
      </c>
      <c r="B10856" t="s">
        <v>17068</v>
      </c>
    </row>
    <row r="10857" spans="1:2">
      <c r="A10857" t="s">
        <v>18338</v>
      </c>
      <c r="B10857" t="s">
        <v>17055</v>
      </c>
    </row>
    <row r="10858" spans="1:2">
      <c r="A10858" t="s">
        <v>17954</v>
      </c>
      <c r="B10858" t="s">
        <v>17067</v>
      </c>
    </row>
    <row r="10859" spans="1:2">
      <c r="A10859" t="s">
        <v>18339</v>
      </c>
      <c r="B10859" t="s">
        <v>18403</v>
      </c>
    </row>
    <row r="10860" spans="1:2">
      <c r="A10860" t="s">
        <v>17068</v>
      </c>
      <c r="B10860" t="s">
        <v>18404</v>
      </c>
    </row>
    <row r="10861" spans="1:2">
      <c r="A10861" t="s">
        <v>17056</v>
      </c>
      <c r="B10861" t="s">
        <v>17262</v>
      </c>
    </row>
    <row r="10862" spans="1:2">
      <c r="B10862" t="s">
        <v>17056</v>
      </c>
    </row>
    <row r="10863" spans="1:2">
      <c r="A10863" t="s">
        <v>18340</v>
      </c>
    </row>
    <row r="10864" spans="1:2">
      <c r="A10864" t="s">
        <v>17058</v>
      </c>
      <c r="B10864" t="s">
        <v>31985</v>
      </c>
    </row>
    <row r="10865" spans="1:2">
      <c r="A10865" t="s">
        <v>17064</v>
      </c>
      <c r="B10865" t="s">
        <v>31591</v>
      </c>
    </row>
    <row r="10866" spans="1:2">
      <c r="A10866" t="s">
        <v>17962</v>
      </c>
      <c r="B10866" t="s">
        <v>18481</v>
      </c>
    </row>
    <row r="10867" spans="1:2">
      <c r="A10867" t="s">
        <v>17055</v>
      </c>
      <c r="B10867" t="s">
        <v>18930</v>
      </c>
    </row>
    <row r="10868" spans="1:2">
      <c r="A10868" t="s">
        <v>17067</v>
      </c>
      <c r="B10868" t="s">
        <v>17055</v>
      </c>
    </row>
    <row r="10869" spans="1:2">
      <c r="A10869" t="s">
        <v>17144</v>
      </c>
      <c r="B10869" t="s">
        <v>17067</v>
      </c>
    </row>
    <row r="10870" spans="1:2">
      <c r="A10870" t="s">
        <v>17242</v>
      </c>
      <c r="B10870" t="s">
        <v>17068</v>
      </c>
    </row>
    <row r="10871" spans="1:2">
      <c r="A10871" t="s">
        <v>18026</v>
      </c>
      <c r="B10871" t="s">
        <v>17059</v>
      </c>
    </row>
    <row r="10872" spans="1:2">
      <c r="A10872" t="s">
        <v>17056</v>
      </c>
      <c r="B10872" t="s">
        <v>18418</v>
      </c>
    </row>
    <row r="10873" spans="1:2">
      <c r="B10873" t="s">
        <v>17056</v>
      </c>
    </row>
    <row r="10874" spans="1:2">
      <c r="A10874" t="s">
        <v>18341</v>
      </c>
    </row>
    <row r="10875" spans="1:2">
      <c r="A10875" t="s">
        <v>18905</v>
      </c>
      <c r="B10875" t="s">
        <v>31986</v>
      </c>
    </row>
    <row r="10876" spans="1:2">
      <c r="A10876" t="s">
        <v>17064</v>
      </c>
      <c r="B10876" t="s">
        <v>31965</v>
      </c>
    </row>
    <row r="10877" spans="1:2">
      <c r="A10877" t="s">
        <v>18906</v>
      </c>
      <c r="B10877" t="s">
        <v>31908</v>
      </c>
    </row>
    <row r="10878" spans="1:2">
      <c r="A10878" t="s">
        <v>17055</v>
      </c>
      <c r="B10878" t="s">
        <v>31768</v>
      </c>
    </row>
    <row r="10879" spans="1:2">
      <c r="A10879" t="s">
        <v>17067</v>
      </c>
      <c r="B10879" t="s">
        <v>18408</v>
      </c>
    </row>
    <row r="10880" spans="1:2">
      <c r="A10880" t="s">
        <v>17068</v>
      </c>
      <c r="B10880" t="s">
        <v>17064</v>
      </c>
    </row>
    <row r="10881" spans="1:2">
      <c r="A10881" t="s">
        <v>17059</v>
      </c>
      <c r="B10881" t="s">
        <v>17074</v>
      </c>
    </row>
    <row r="10882" spans="1:2">
      <c r="A10882" t="s">
        <v>18907</v>
      </c>
      <c r="B10882" t="s">
        <v>17068</v>
      </c>
    </row>
    <row r="10883" spans="1:2">
      <c r="A10883" t="s">
        <v>17056</v>
      </c>
      <c r="B10883" t="s">
        <v>17055</v>
      </c>
    </row>
    <row r="10884" spans="1:2">
      <c r="B10884" t="s">
        <v>17067</v>
      </c>
    </row>
    <row r="10885" spans="1:2">
      <c r="A10885" t="s">
        <v>18345</v>
      </c>
      <c r="B10885" t="s">
        <v>17872</v>
      </c>
    </row>
    <row r="10886" spans="1:2">
      <c r="A10886" t="s">
        <v>17257</v>
      </c>
      <c r="B10886" t="s">
        <v>18410</v>
      </c>
    </row>
    <row r="10887" spans="1:2">
      <c r="A10887" t="s">
        <v>18346</v>
      </c>
      <c r="B10887" t="s">
        <v>17262</v>
      </c>
    </row>
    <row r="10888" spans="1:2">
      <c r="A10888" t="s">
        <v>17058</v>
      </c>
      <c r="B10888" t="s">
        <v>17056</v>
      </c>
    </row>
    <row r="10889" spans="1:2">
      <c r="A10889" t="s">
        <v>17058</v>
      </c>
    </row>
    <row r="10890" spans="1:2">
      <c r="A10890" t="s">
        <v>17058</v>
      </c>
      <c r="B10890" t="s">
        <v>31987</v>
      </c>
    </row>
    <row r="10891" spans="1:2">
      <c r="A10891" t="s">
        <v>17058</v>
      </c>
      <c r="B10891" t="s">
        <v>31768</v>
      </c>
    </row>
    <row r="10892" spans="1:2">
      <c r="A10892" t="s">
        <v>17058</v>
      </c>
      <c r="B10892" t="s">
        <v>31768</v>
      </c>
    </row>
    <row r="10893" spans="1:2">
      <c r="A10893" t="s">
        <v>17058</v>
      </c>
      <c r="B10893" t="s">
        <v>17055</v>
      </c>
    </row>
    <row r="10894" spans="1:2">
      <c r="A10894" t="s">
        <v>17058</v>
      </c>
      <c r="B10894" t="s">
        <v>17794</v>
      </c>
    </row>
    <row r="10895" spans="1:2">
      <c r="A10895" t="s">
        <v>17058</v>
      </c>
      <c r="B10895" t="s">
        <v>18414</v>
      </c>
    </row>
    <row r="10896" spans="1:2">
      <c r="A10896" t="s">
        <v>18347</v>
      </c>
      <c r="B10896" t="s">
        <v>18407</v>
      </c>
    </row>
    <row r="10897" spans="1:2">
      <c r="A10897" t="s">
        <v>17826</v>
      </c>
      <c r="B10897" t="s">
        <v>17068</v>
      </c>
    </row>
    <row r="10898" spans="1:2">
      <c r="A10898" t="s">
        <v>17068</v>
      </c>
      <c r="B10898" t="s">
        <v>17798</v>
      </c>
    </row>
    <row r="10899" spans="1:2">
      <c r="A10899" t="s">
        <v>17058</v>
      </c>
      <c r="B10899" t="s">
        <v>31720</v>
      </c>
    </row>
    <row r="10900" spans="1:2">
      <c r="A10900" t="s">
        <v>17055</v>
      </c>
      <c r="B10900" t="s">
        <v>17068</v>
      </c>
    </row>
    <row r="10901" spans="1:2">
      <c r="A10901" t="s">
        <v>17067</v>
      </c>
      <c r="B10901" t="s">
        <v>17056</v>
      </c>
    </row>
    <row r="10902" spans="1:2">
      <c r="A10902" t="s">
        <v>17448</v>
      </c>
    </row>
    <row r="10903" spans="1:2">
      <c r="A10903" t="s">
        <v>17068</v>
      </c>
      <c r="B10903" t="s">
        <v>31988</v>
      </c>
    </row>
    <row r="10904" spans="1:2">
      <c r="A10904" t="s">
        <v>17056</v>
      </c>
      <c r="B10904" t="s">
        <v>31768</v>
      </c>
    </row>
    <row r="10905" spans="1:2">
      <c r="B10905" t="s">
        <v>17055</v>
      </c>
    </row>
    <row r="10906" spans="1:2">
      <c r="A10906" t="s">
        <v>18348</v>
      </c>
      <c r="B10906" t="s">
        <v>31721</v>
      </c>
    </row>
    <row r="10907" spans="1:2">
      <c r="A10907" t="s">
        <v>31540</v>
      </c>
      <c r="B10907" t="s">
        <v>17064</v>
      </c>
    </row>
    <row r="10908" spans="1:2">
      <c r="A10908" t="s">
        <v>17055</v>
      </c>
      <c r="B10908" t="s">
        <v>31722</v>
      </c>
    </row>
    <row r="10909" spans="1:2">
      <c r="A10909" t="s">
        <v>17067</v>
      </c>
      <c r="B10909" t="s">
        <v>17064</v>
      </c>
    </row>
    <row r="10910" spans="1:2">
      <c r="A10910" t="s">
        <v>17068</v>
      </c>
      <c r="B10910" t="s">
        <v>31723</v>
      </c>
    </row>
    <row r="10911" spans="1:2">
      <c r="A10911" t="s">
        <v>17059</v>
      </c>
      <c r="B10911" t="s">
        <v>17056</v>
      </c>
    </row>
    <row r="10912" spans="1:2">
      <c r="A10912" t="s">
        <v>18908</v>
      </c>
    </row>
    <row r="10913" spans="1:2">
      <c r="A10913" t="s">
        <v>17056</v>
      </c>
      <c r="B10913" t="s">
        <v>31989</v>
      </c>
    </row>
    <row r="10914" spans="1:2">
      <c r="B10914" t="s">
        <v>31721</v>
      </c>
    </row>
    <row r="10915" spans="1:2">
      <c r="A10915" t="s">
        <v>18351</v>
      </c>
      <c r="B10915" t="s">
        <v>17064</v>
      </c>
    </row>
    <row r="10916" spans="1:2">
      <c r="A10916" t="s">
        <v>31706</v>
      </c>
      <c r="B10916" t="s">
        <v>31722</v>
      </c>
    </row>
    <row r="10917" spans="1:2">
      <c r="A10917" t="s">
        <v>17064</v>
      </c>
      <c r="B10917" t="s">
        <v>17064</v>
      </c>
    </row>
    <row r="10918" spans="1:2">
      <c r="A10918" t="s">
        <v>18353</v>
      </c>
      <c r="B10918" t="s">
        <v>31723</v>
      </c>
    </row>
    <row r="10919" spans="1:2">
      <c r="A10919" t="s">
        <v>18354</v>
      </c>
      <c r="B10919" t="s">
        <v>17055</v>
      </c>
    </row>
    <row r="10920" spans="1:2">
      <c r="A10920" t="s">
        <v>17055</v>
      </c>
      <c r="B10920" t="s">
        <v>17067</v>
      </c>
    </row>
    <row r="10921" spans="1:2">
      <c r="A10921" t="s">
        <v>17067</v>
      </c>
      <c r="B10921" t="s">
        <v>17177</v>
      </c>
    </row>
    <row r="10922" spans="1:2">
      <c r="A10922" t="s">
        <v>17068</v>
      </c>
      <c r="B10922" t="s">
        <v>17068</v>
      </c>
    </row>
    <row r="10923" spans="1:2">
      <c r="A10923" t="s">
        <v>17059</v>
      </c>
      <c r="B10923" t="s">
        <v>17896</v>
      </c>
    </row>
    <row r="10924" spans="1:2">
      <c r="A10924" t="s">
        <v>18355</v>
      </c>
      <c r="B10924" t="s">
        <v>18423</v>
      </c>
    </row>
    <row r="10925" spans="1:2">
      <c r="A10925" t="s">
        <v>17056</v>
      </c>
      <c r="B10925" t="s">
        <v>17068</v>
      </c>
    </row>
    <row r="10926" spans="1:2">
      <c r="B10926" t="s">
        <v>18424</v>
      </c>
    </row>
    <row r="10927" spans="1:2">
      <c r="A10927" t="s">
        <v>18356</v>
      </c>
      <c r="B10927" t="s">
        <v>17239</v>
      </c>
    </row>
    <row r="10928" spans="1:2">
      <c r="A10928" t="s">
        <v>17074</v>
      </c>
      <c r="B10928" t="s">
        <v>18425</v>
      </c>
    </row>
    <row r="10929" spans="1:2">
      <c r="A10929" t="s">
        <v>17055</v>
      </c>
      <c r="B10929" t="s">
        <v>17068</v>
      </c>
    </row>
    <row r="10930" spans="1:2">
      <c r="A10930" t="s">
        <v>17067</v>
      </c>
      <c r="B10930" t="s">
        <v>18426</v>
      </c>
    </row>
    <row r="10931" spans="1:2">
      <c r="A10931" t="s">
        <v>17177</v>
      </c>
      <c r="B10931" t="s">
        <v>17239</v>
      </c>
    </row>
    <row r="10932" spans="1:2">
      <c r="A10932" t="s">
        <v>17056</v>
      </c>
      <c r="B10932" t="s">
        <v>18425</v>
      </c>
    </row>
    <row r="10933" spans="1:2">
      <c r="B10933" t="s">
        <v>17068</v>
      </c>
    </row>
    <row r="10934" spans="1:2">
      <c r="A10934" t="s">
        <v>18357</v>
      </c>
      <c r="B10934" t="s">
        <v>18427</v>
      </c>
    </row>
    <row r="10935" spans="1:2">
      <c r="A10935" t="s">
        <v>17801</v>
      </c>
      <c r="B10935" t="s">
        <v>17239</v>
      </c>
    </row>
    <row r="10936" spans="1:2">
      <c r="A10936" t="s">
        <v>18208</v>
      </c>
      <c r="B10936" t="s">
        <v>18425</v>
      </c>
    </row>
    <row r="10937" spans="1:2">
      <c r="A10937" t="s">
        <v>17796</v>
      </c>
      <c r="B10937" t="s">
        <v>17056</v>
      </c>
    </row>
    <row r="10938" spans="1:2">
      <c r="A10938" t="s">
        <v>17980</v>
      </c>
    </row>
    <row r="10939" spans="1:2">
      <c r="A10939" t="s">
        <v>17068</v>
      </c>
      <c r="B10939" t="s">
        <v>31990</v>
      </c>
    </row>
    <row r="10940" spans="1:2">
      <c r="A10940" t="s">
        <v>17777</v>
      </c>
      <c r="B10940" t="s">
        <v>17068</v>
      </c>
    </row>
    <row r="10941" spans="1:2">
      <c r="A10941" t="s">
        <v>17759</v>
      </c>
      <c r="B10941" t="s">
        <v>31991</v>
      </c>
    </row>
    <row r="10942" spans="1:2">
      <c r="A10942" t="s">
        <v>17293</v>
      </c>
      <c r="B10942" t="s">
        <v>17068</v>
      </c>
    </row>
    <row r="10943" spans="1:2">
      <c r="A10943" t="s">
        <v>17262</v>
      </c>
      <c r="B10943" t="s">
        <v>18424</v>
      </c>
    </row>
    <row r="10944" spans="1:2">
      <c r="A10944" t="s">
        <v>17258</v>
      </c>
      <c r="B10944" t="s">
        <v>17239</v>
      </c>
    </row>
    <row r="10945" spans="1:2">
      <c r="A10945" t="s">
        <v>17068</v>
      </c>
      <c r="B10945" t="s">
        <v>18425</v>
      </c>
    </row>
    <row r="10946" spans="1:2">
      <c r="A10946" t="s">
        <v>17257</v>
      </c>
      <c r="B10946" t="s">
        <v>17068</v>
      </c>
    </row>
    <row r="10947" spans="1:2">
      <c r="A10947" t="s">
        <v>31467</v>
      </c>
      <c r="B10947" t="s">
        <v>18426</v>
      </c>
    </row>
    <row r="10948" spans="1:2">
      <c r="A10948" t="s">
        <v>17064</v>
      </c>
      <c r="B10948" t="s">
        <v>17239</v>
      </c>
    </row>
    <row r="10949" spans="1:2">
      <c r="A10949" t="s">
        <v>31707</v>
      </c>
      <c r="B10949" t="s">
        <v>18425</v>
      </c>
    </row>
    <row r="10950" spans="1:2">
      <c r="A10950" t="s">
        <v>17055</v>
      </c>
      <c r="B10950" t="s">
        <v>17068</v>
      </c>
    </row>
    <row r="10951" spans="1:2">
      <c r="A10951" t="s">
        <v>17790</v>
      </c>
      <c r="B10951" t="s">
        <v>18427</v>
      </c>
    </row>
    <row r="10952" spans="1:2">
      <c r="A10952" t="s">
        <v>17067</v>
      </c>
      <c r="B10952" t="s">
        <v>17239</v>
      </c>
    </row>
    <row r="10953" spans="1:2">
      <c r="A10953" t="s">
        <v>17805</v>
      </c>
      <c r="B10953" t="s">
        <v>18425</v>
      </c>
    </row>
    <row r="10954" spans="1:2">
      <c r="A10954" t="s">
        <v>17177</v>
      </c>
      <c r="B10954" t="s">
        <v>17055</v>
      </c>
    </row>
    <row r="10955" spans="1:2">
      <c r="A10955" t="s">
        <v>17068</v>
      </c>
      <c r="B10955" t="s">
        <v>31992</v>
      </c>
    </row>
    <row r="10956" spans="1:2">
      <c r="A10956" t="s">
        <v>17059</v>
      </c>
      <c r="B10956" t="s">
        <v>17321</v>
      </c>
    </row>
    <row r="10957" spans="1:2">
      <c r="A10957" t="s">
        <v>17764</v>
      </c>
      <c r="B10957" t="s">
        <v>31724</v>
      </c>
    </row>
    <row r="10958" spans="1:2">
      <c r="A10958" t="s">
        <v>17056</v>
      </c>
      <c r="B10958" t="s">
        <v>17064</v>
      </c>
    </row>
    <row r="10959" spans="1:2">
      <c r="B10959" t="s">
        <v>17321</v>
      </c>
    </row>
    <row r="10960" spans="1:2">
      <c r="A10960" t="s">
        <v>18359</v>
      </c>
      <c r="B10960" t="s">
        <v>31724</v>
      </c>
    </row>
    <row r="10961" spans="1:2">
      <c r="A10961" t="s">
        <v>18360</v>
      </c>
      <c r="B10961" t="s">
        <v>17068</v>
      </c>
    </row>
    <row r="10962" spans="1:2">
      <c r="A10962" t="s">
        <v>17321</v>
      </c>
      <c r="B10962" t="s">
        <v>31725</v>
      </c>
    </row>
    <row r="10963" spans="1:2">
      <c r="A10963" t="s">
        <v>31708</v>
      </c>
      <c r="B10963" t="s">
        <v>17056</v>
      </c>
    </row>
    <row r="10964" spans="1:2">
      <c r="A10964" t="s">
        <v>17064</v>
      </c>
    </row>
    <row r="10965" spans="1:2">
      <c r="A10965" t="s">
        <v>31709</v>
      </c>
      <c r="B10965" t="s">
        <v>31993</v>
      </c>
    </row>
    <row r="10966" spans="1:2">
      <c r="A10966" t="s">
        <v>17068</v>
      </c>
      <c r="B10966" t="s">
        <v>31768</v>
      </c>
    </row>
    <row r="10967" spans="1:2">
      <c r="A10967" t="s">
        <v>18362</v>
      </c>
      <c r="B10967" t="s">
        <v>17262</v>
      </c>
    </row>
    <row r="10968" spans="1:2">
      <c r="A10968" t="s">
        <v>17321</v>
      </c>
      <c r="B10968" t="s">
        <v>18442</v>
      </c>
    </row>
    <row r="10969" spans="1:2">
      <c r="A10969" t="s">
        <v>31710</v>
      </c>
      <c r="B10969" t="s">
        <v>31994</v>
      </c>
    </row>
    <row r="10970" spans="1:2">
      <c r="A10970" t="s">
        <v>17064</v>
      </c>
      <c r="B10970" t="s">
        <v>31995</v>
      </c>
    </row>
    <row r="10971" spans="1:2">
      <c r="A10971" t="s">
        <v>17321</v>
      </c>
      <c r="B10971" t="s">
        <v>17068</v>
      </c>
    </row>
    <row r="10972" spans="1:2">
      <c r="A10972" t="s">
        <v>31711</v>
      </c>
      <c r="B10972" t="s">
        <v>18503</v>
      </c>
    </row>
    <row r="10973" spans="1:2">
      <c r="A10973" t="s">
        <v>17064</v>
      </c>
      <c r="B10973" t="s">
        <v>17321</v>
      </c>
    </row>
    <row r="10974" spans="1:2">
      <c r="A10974" t="s">
        <v>17321</v>
      </c>
      <c r="B10974" t="s">
        <v>31727</v>
      </c>
    </row>
    <row r="10975" spans="1:2">
      <c r="A10975" t="s">
        <v>31712</v>
      </c>
      <c r="B10975" t="s">
        <v>17064</v>
      </c>
    </row>
    <row r="10976" spans="1:2">
      <c r="A10976" t="s">
        <v>17068</v>
      </c>
      <c r="B10976" t="s">
        <v>17321</v>
      </c>
    </row>
    <row r="10977" spans="1:2">
      <c r="A10977" t="s">
        <v>31710</v>
      </c>
      <c r="B10977" t="s">
        <v>31728</v>
      </c>
    </row>
    <row r="10978" spans="1:2">
      <c r="A10978" t="s">
        <v>17064</v>
      </c>
      <c r="B10978" t="s">
        <v>17064</v>
      </c>
    </row>
    <row r="10979" spans="1:2">
      <c r="A10979" t="s">
        <v>31712</v>
      </c>
      <c r="B10979" t="s">
        <v>17321</v>
      </c>
    </row>
    <row r="10980" spans="1:2">
      <c r="A10980" t="s">
        <v>17055</v>
      </c>
      <c r="B10980" t="s">
        <v>31729</v>
      </c>
    </row>
    <row r="10981" spans="1:2">
      <c r="A10981" t="s">
        <v>17067</v>
      </c>
      <c r="B10981" t="s">
        <v>17064</v>
      </c>
    </row>
    <row r="10982" spans="1:2">
      <c r="A10982" t="s">
        <v>17177</v>
      </c>
      <c r="B10982" t="s">
        <v>17321</v>
      </c>
    </row>
    <row r="10983" spans="1:2">
      <c r="A10983" t="s">
        <v>17068</v>
      </c>
      <c r="B10983" t="s">
        <v>31730</v>
      </c>
    </row>
    <row r="10984" spans="1:2">
      <c r="A10984" t="s">
        <v>17056</v>
      </c>
      <c r="B10984" t="s">
        <v>17068</v>
      </c>
    </row>
    <row r="10985" spans="1:2">
      <c r="B10985" t="s">
        <v>31731</v>
      </c>
    </row>
    <row r="10986" spans="1:2">
      <c r="A10986" t="s">
        <v>18366</v>
      </c>
      <c r="B10986" t="s">
        <v>17064</v>
      </c>
    </row>
    <row r="10987" spans="1:2">
      <c r="A10987" t="s">
        <v>17058</v>
      </c>
      <c r="B10987" t="s">
        <v>31732</v>
      </c>
    </row>
    <row r="10988" spans="1:2">
      <c r="A10988" t="s">
        <v>17055</v>
      </c>
      <c r="B10988" t="s">
        <v>17064</v>
      </c>
    </row>
    <row r="10989" spans="1:2">
      <c r="A10989" t="s">
        <v>17056</v>
      </c>
      <c r="B10989" t="s">
        <v>31733</v>
      </c>
    </row>
    <row r="10990" spans="1:2">
      <c r="B10990" t="s">
        <v>17064</v>
      </c>
    </row>
    <row r="10991" spans="1:2">
      <c r="A10991" t="s">
        <v>18367</v>
      </c>
      <c r="B10991" t="s">
        <v>31732</v>
      </c>
    </row>
    <row r="10992" spans="1:2">
      <c r="A10992" t="s">
        <v>17840</v>
      </c>
      <c r="B10992" t="s">
        <v>17068</v>
      </c>
    </row>
    <row r="10993" spans="1:2">
      <c r="A10993" t="s">
        <v>17262</v>
      </c>
      <c r="B10993" t="s">
        <v>17055</v>
      </c>
    </row>
    <row r="10994" spans="1:2">
      <c r="A10994" t="s">
        <v>18840</v>
      </c>
      <c r="B10994" t="s">
        <v>17067</v>
      </c>
    </row>
    <row r="10995" spans="1:2">
      <c r="A10995" t="s">
        <v>17763</v>
      </c>
      <c r="B10995" t="s">
        <v>31996</v>
      </c>
    </row>
    <row r="10996" spans="1:2">
      <c r="A10996" t="s">
        <v>17277</v>
      </c>
      <c r="B10996" t="s">
        <v>17177</v>
      </c>
    </row>
    <row r="10997" spans="1:2">
      <c r="A10997" t="s">
        <v>18220</v>
      </c>
      <c r="B10997" t="s">
        <v>17068</v>
      </c>
    </row>
    <row r="10998" spans="1:2">
      <c r="A10998" t="s">
        <v>17273</v>
      </c>
      <c r="B10998" t="s">
        <v>17059</v>
      </c>
    </row>
    <row r="10999" spans="1:2">
      <c r="A10999" t="s">
        <v>17109</v>
      </c>
      <c r="B10999" t="s">
        <v>31672</v>
      </c>
    </row>
    <row r="11000" spans="1:2">
      <c r="A11000" t="s">
        <v>17084</v>
      </c>
      <c r="B11000" t="s">
        <v>17169</v>
      </c>
    </row>
    <row r="11001" spans="1:2">
      <c r="A11001" t="s">
        <v>17760</v>
      </c>
      <c r="B11001" t="s">
        <v>18061</v>
      </c>
    </row>
    <row r="11002" spans="1:2">
      <c r="A11002" t="s">
        <v>17761</v>
      </c>
      <c r="B11002" t="s">
        <v>17167</v>
      </c>
    </row>
    <row r="11003" spans="1:2">
      <c r="A11003" t="s">
        <v>17762</v>
      </c>
      <c r="B11003" t="s">
        <v>17273</v>
      </c>
    </row>
    <row r="11004" spans="1:2">
      <c r="A11004" t="s">
        <v>17068</v>
      </c>
      <c r="B11004" t="s">
        <v>31994</v>
      </c>
    </row>
    <row r="11005" spans="1:2">
      <c r="A11005" t="s">
        <v>17883</v>
      </c>
      <c r="B11005" t="s">
        <v>31995</v>
      </c>
    </row>
    <row r="11006" spans="1:2">
      <c r="A11006" t="s">
        <v>17321</v>
      </c>
      <c r="B11006" t="s">
        <v>17056</v>
      </c>
    </row>
    <row r="11007" spans="1:2">
      <c r="A11007" t="s">
        <v>31713</v>
      </c>
    </row>
    <row r="11008" spans="1:2">
      <c r="A11008" t="s">
        <v>17068</v>
      </c>
      <c r="B11008" t="s">
        <v>31997</v>
      </c>
    </row>
    <row r="11009" spans="1:2">
      <c r="A11009" t="s">
        <v>17881</v>
      </c>
      <c r="B11009" t="s">
        <v>17058</v>
      </c>
    </row>
    <row r="11010" spans="1:2">
      <c r="A11010" t="s">
        <v>17321</v>
      </c>
      <c r="B11010" t="s">
        <v>17068</v>
      </c>
    </row>
    <row r="11011" spans="1:2">
      <c r="A11011" t="s">
        <v>31714</v>
      </c>
      <c r="B11011" t="s">
        <v>31731</v>
      </c>
    </row>
    <row r="11012" spans="1:2">
      <c r="A11012" t="s">
        <v>17068</v>
      </c>
      <c r="B11012" t="s">
        <v>17064</v>
      </c>
    </row>
    <row r="11013" spans="1:2">
      <c r="A11013" t="s">
        <v>17888</v>
      </c>
      <c r="B11013" t="s">
        <v>31732</v>
      </c>
    </row>
    <row r="11014" spans="1:2">
      <c r="A11014" t="s">
        <v>17321</v>
      </c>
      <c r="B11014" t="s">
        <v>17064</v>
      </c>
    </row>
    <row r="11015" spans="1:2">
      <c r="A11015" t="s">
        <v>31678</v>
      </c>
      <c r="B11015" t="s">
        <v>31733</v>
      </c>
    </row>
    <row r="11016" spans="1:2">
      <c r="A11016" t="s">
        <v>17068</v>
      </c>
      <c r="B11016" t="s">
        <v>17064</v>
      </c>
    </row>
    <row r="11017" spans="1:2">
      <c r="A11017" t="s">
        <v>17890</v>
      </c>
      <c r="B11017" t="s">
        <v>31732</v>
      </c>
    </row>
    <row r="11018" spans="1:2">
      <c r="A11018" t="s">
        <v>17144</v>
      </c>
      <c r="B11018" t="s">
        <v>17068</v>
      </c>
    </row>
    <row r="11019" spans="1:2">
      <c r="A11019" t="s">
        <v>31715</v>
      </c>
      <c r="B11019" t="s">
        <v>17055</v>
      </c>
    </row>
    <row r="11020" spans="1:2">
      <c r="A11020" t="s">
        <v>17068</v>
      </c>
      <c r="B11020" t="s">
        <v>17067</v>
      </c>
    </row>
    <row r="11021" spans="1:2">
      <c r="A11021" t="s">
        <v>17884</v>
      </c>
      <c r="B11021" t="s">
        <v>31996</v>
      </c>
    </row>
    <row r="11022" spans="1:2">
      <c r="A11022" t="s">
        <v>17321</v>
      </c>
      <c r="B11022" t="s">
        <v>17177</v>
      </c>
    </row>
    <row r="11023" spans="1:2">
      <c r="A11023" t="s">
        <v>18911</v>
      </c>
      <c r="B11023" t="s">
        <v>17068</v>
      </c>
    </row>
    <row r="11024" spans="1:2">
      <c r="A11024" t="s">
        <v>17068</v>
      </c>
      <c r="B11024" t="s">
        <v>17059</v>
      </c>
    </row>
    <row r="11025" spans="1:2">
      <c r="A11025" t="s">
        <v>17886</v>
      </c>
      <c r="B11025" t="s">
        <v>31672</v>
      </c>
    </row>
    <row r="11026" spans="1:2">
      <c r="A11026" t="s">
        <v>17321</v>
      </c>
      <c r="B11026" t="s">
        <v>17169</v>
      </c>
    </row>
    <row r="11027" spans="1:2">
      <c r="A11027" t="s">
        <v>31716</v>
      </c>
      <c r="B11027" t="s">
        <v>18061</v>
      </c>
    </row>
    <row r="11028" spans="1:2">
      <c r="A11028" t="s">
        <v>17068</v>
      </c>
      <c r="B11028" t="s">
        <v>17167</v>
      </c>
    </row>
    <row r="11029" spans="1:2">
      <c r="A11029" t="s">
        <v>17894</v>
      </c>
      <c r="B11029" t="s">
        <v>17273</v>
      </c>
    </row>
    <row r="11030" spans="1:2">
      <c r="A11030" t="s">
        <v>17321</v>
      </c>
      <c r="B11030" t="s">
        <v>31994</v>
      </c>
    </row>
    <row r="11031" spans="1:2">
      <c r="A11031" t="s">
        <v>31717</v>
      </c>
      <c r="B11031" t="s">
        <v>31995</v>
      </c>
    </row>
    <row r="11032" spans="1:2">
      <c r="A11032" t="s">
        <v>17068</v>
      </c>
      <c r="B11032" t="s">
        <v>17056</v>
      </c>
    </row>
    <row r="11033" spans="1:2">
      <c r="A11033" t="s">
        <v>17892</v>
      </c>
    </row>
    <row r="11034" spans="1:2">
      <c r="A11034" t="s">
        <v>17321</v>
      </c>
      <c r="B11034" t="s">
        <v>31998</v>
      </c>
    </row>
    <row r="11035" spans="1:2">
      <c r="A11035" t="s">
        <v>31718</v>
      </c>
      <c r="B11035" t="s">
        <v>31768</v>
      </c>
    </row>
    <row r="11036" spans="1:2">
      <c r="A11036" t="s">
        <v>17068</v>
      </c>
      <c r="B11036" t="s">
        <v>31768</v>
      </c>
    </row>
    <row r="11037" spans="1:2">
      <c r="A11037" t="s">
        <v>17058</v>
      </c>
      <c r="B11037" t="s">
        <v>31996</v>
      </c>
    </row>
    <row r="11038" spans="1:2">
      <c r="A11038" t="s">
        <v>17055</v>
      </c>
      <c r="B11038" t="s">
        <v>17177</v>
      </c>
    </row>
    <row r="11039" spans="1:2">
      <c r="A11039" t="s">
        <v>17067</v>
      </c>
      <c r="B11039" t="s">
        <v>17068</v>
      </c>
    </row>
    <row r="11040" spans="1:2">
      <c r="A11040" t="s">
        <v>17177</v>
      </c>
      <c r="B11040" t="s">
        <v>17059</v>
      </c>
    </row>
    <row r="11041" spans="1:2">
      <c r="A11041" t="s">
        <v>17068</v>
      </c>
      <c r="B11041" t="s">
        <v>31672</v>
      </c>
    </row>
    <row r="11042" spans="1:2">
      <c r="A11042" t="s">
        <v>17059</v>
      </c>
      <c r="B11042" t="s">
        <v>17169</v>
      </c>
    </row>
    <row r="11043" spans="1:2">
      <c r="A11043" t="s">
        <v>18376</v>
      </c>
      <c r="B11043" t="s">
        <v>18061</v>
      </c>
    </row>
    <row r="11044" spans="1:2">
      <c r="A11044" t="s">
        <v>17056</v>
      </c>
      <c r="B11044" t="s">
        <v>17167</v>
      </c>
    </row>
    <row r="11045" spans="1:2">
      <c r="B11045" t="s">
        <v>17273</v>
      </c>
    </row>
    <row r="11046" spans="1:2">
      <c r="A11046" t="s">
        <v>18377</v>
      </c>
      <c r="B11046" t="s">
        <v>31994</v>
      </c>
    </row>
    <row r="11047" spans="1:2">
      <c r="A11047" t="s">
        <v>31719</v>
      </c>
      <c r="B11047" t="s">
        <v>31995</v>
      </c>
    </row>
    <row r="11048" spans="1:2">
      <c r="A11048" t="s">
        <v>17055</v>
      </c>
      <c r="B11048" t="s">
        <v>17055</v>
      </c>
    </row>
    <row r="11049" spans="1:2">
      <c r="A11049" t="s">
        <v>17067</v>
      </c>
      <c r="B11049" t="s">
        <v>18455</v>
      </c>
    </row>
    <row r="11050" spans="1:2">
      <c r="A11050" t="s">
        <v>17068</v>
      </c>
      <c r="B11050" t="s">
        <v>17064</v>
      </c>
    </row>
    <row r="11051" spans="1:2">
      <c r="A11051" t="s">
        <v>17059</v>
      </c>
      <c r="B11051" t="s">
        <v>18921</v>
      </c>
    </row>
    <row r="11052" spans="1:2">
      <c r="A11052" t="s">
        <v>18379</v>
      </c>
      <c r="B11052" t="s">
        <v>17064</v>
      </c>
    </row>
    <row r="11053" spans="1:2">
      <c r="A11053" t="s">
        <v>17056</v>
      </c>
      <c r="B11053" t="s">
        <v>18922</v>
      </c>
    </row>
    <row r="11054" spans="1:2">
      <c r="B11054" t="s">
        <v>17068</v>
      </c>
    </row>
    <row r="11055" spans="1:2">
      <c r="A11055" t="s">
        <v>18380</v>
      </c>
      <c r="B11055" t="s">
        <v>17056</v>
      </c>
    </row>
    <row r="11056" spans="1:2">
      <c r="A11056" t="s">
        <v>17058</v>
      </c>
    </row>
    <row r="11057" spans="1:2">
      <c r="A11057" t="s">
        <v>17055</v>
      </c>
      <c r="B11057" t="s">
        <v>31999</v>
      </c>
    </row>
    <row r="11058" spans="1:2">
      <c r="A11058" t="s">
        <v>17664</v>
      </c>
      <c r="B11058" t="s">
        <v>17058</v>
      </c>
    </row>
    <row r="11059" spans="1:2">
      <c r="A11059" t="s">
        <v>18381</v>
      </c>
      <c r="B11059" t="s">
        <v>32000</v>
      </c>
    </row>
    <row r="11060" spans="1:2">
      <c r="A11060" t="s">
        <v>18382</v>
      </c>
      <c r="B11060" t="s">
        <v>32000</v>
      </c>
    </row>
    <row r="11061" spans="1:2">
      <c r="A11061" t="s">
        <v>18383</v>
      </c>
      <c r="B11061" t="s">
        <v>17064</v>
      </c>
    </row>
    <row r="11062" spans="1:2">
      <c r="A11062" t="s">
        <v>17872</v>
      </c>
      <c r="B11062" t="s">
        <v>18922</v>
      </c>
    </row>
    <row r="11063" spans="1:2">
      <c r="A11063" t="s">
        <v>18384</v>
      </c>
      <c r="B11063" t="s">
        <v>17068</v>
      </c>
    </row>
    <row r="11064" spans="1:2">
      <c r="A11064" t="s">
        <v>17290</v>
      </c>
      <c r="B11064" t="s">
        <v>17055</v>
      </c>
    </row>
    <row r="11065" spans="1:2">
      <c r="A11065" t="s">
        <v>17056</v>
      </c>
      <c r="B11065" t="s">
        <v>17067</v>
      </c>
    </row>
    <row r="11066" spans="1:2">
      <c r="B11066" t="s">
        <v>17177</v>
      </c>
    </row>
    <row r="11067" spans="1:2">
      <c r="A11067" t="s">
        <v>18385</v>
      </c>
      <c r="B11067" t="s">
        <v>17068</v>
      </c>
    </row>
    <row r="11068" spans="1:2">
      <c r="A11068" t="s">
        <v>18386</v>
      </c>
      <c r="B11068" t="s">
        <v>17067</v>
      </c>
    </row>
    <row r="11069" spans="1:2">
      <c r="A11069" t="s">
        <v>17070</v>
      </c>
      <c r="B11069" t="s">
        <v>17914</v>
      </c>
    </row>
    <row r="11070" spans="1:2">
      <c r="A11070" t="s">
        <v>18387</v>
      </c>
      <c r="B11070" t="s">
        <v>18458</v>
      </c>
    </row>
    <row r="11071" spans="1:2">
      <c r="A11071" t="s">
        <v>17055</v>
      </c>
      <c r="B11071" t="s">
        <v>17068</v>
      </c>
    </row>
    <row r="11072" spans="1:2">
      <c r="A11072" t="s">
        <v>17056</v>
      </c>
      <c r="B11072" t="s">
        <v>17059</v>
      </c>
    </row>
    <row r="11073" spans="1:2">
      <c r="B11073" t="s">
        <v>17854</v>
      </c>
    </row>
    <row r="11074" spans="1:2">
      <c r="A11074" t="s">
        <v>18388</v>
      </c>
      <c r="B11074" t="s">
        <v>17056</v>
      </c>
    </row>
    <row r="11075" spans="1:2">
      <c r="A11075" t="s">
        <v>18093</v>
      </c>
    </row>
    <row r="11076" spans="1:2">
      <c r="A11076" t="s">
        <v>18150</v>
      </c>
      <c r="B11076" t="s">
        <v>32001</v>
      </c>
    </row>
    <row r="11077" spans="1:2">
      <c r="A11077" t="s">
        <v>18095</v>
      </c>
      <c r="B11077" t="s">
        <v>31878</v>
      </c>
    </row>
    <row r="11078" spans="1:2">
      <c r="A11078" t="s">
        <v>17068</v>
      </c>
      <c r="B11078" t="s">
        <v>31783</v>
      </c>
    </row>
    <row r="11079" spans="1:2">
      <c r="A11079" t="s">
        <v>18045</v>
      </c>
      <c r="B11079" t="s">
        <v>17055</v>
      </c>
    </row>
    <row r="11080" spans="1:2">
      <c r="A11080" t="s">
        <v>18096</v>
      </c>
      <c r="B11080" t="s">
        <v>17067</v>
      </c>
    </row>
    <row r="11081" spans="1:2">
      <c r="A11081" t="s">
        <v>18097</v>
      </c>
      <c r="B11081" t="s">
        <v>32002</v>
      </c>
    </row>
    <row r="11082" spans="1:2">
      <c r="A11082" t="s">
        <v>17068</v>
      </c>
      <c r="B11082" t="s">
        <v>17070</v>
      </c>
    </row>
    <row r="11083" spans="1:2">
      <c r="A11083" t="s">
        <v>18045</v>
      </c>
      <c r="B11083" t="s">
        <v>17124</v>
      </c>
    </row>
    <row r="11084" spans="1:2">
      <c r="A11084" t="s">
        <v>18098</v>
      </c>
      <c r="B11084" t="s">
        <v>17056</v>
      </c>
    </row>
    <row r="11085" spans="1:2">
      <c r="A11085" t="s">
        <v>18097</v>
      </c>
    </row>
    <row r="11086" spans="1:2">
      <c r="A11086" t="s">
        <v>17068</v>
      </c>
      <c r="B11086" t="s">
        <v>32003</v>
      </c>
    </row>
    <row r="11087" spans="1:2">
      <c r="A11087" t="s">
        <v>18045</v>
      </c>
      <c r="B11087" t="s">
        <v>17055</v>
      </c>
    </row>
    <row r="11088" spans="1:2">
      <c r="A11088" t="s">
        <v>18099</v>
      </c>
      <c r="B11088" t="s">
        <v>18503</v>
      </c>
    </row>
    <row r="11089" spans="1:2">
      <c r="A11089" t="s">
        <v>18097</v>
      </c>
      <c r="B11089" t="s">
        <v>17321</v>
      </c>
    </row>
    <row r="11090" spans="1:2">
      <c r="A11090" t="s">
        <v>17068</v>
      </c>
      <c r="B11090" t="s">
        <v>18464</v>
      </c>
    </row>
    <row r="11091" spans="1:2">
      <c r="A11091" t="s">
        <v>18045</v>
      </c>
      <c r="B11091" t="s">
        <v>17064</v>
      </c>
    </row>
    <row r="11092" spans="1:2">
      <c r="A11092" t="s">
        <v>18100</v>
      </c>
      <c r="B11092" t="s">
        <v>17321</v>
      </c>
    </row>
    <row r="11093" spans="1:2">
      <c r="A11093" t="s">
        <v>18097</v>
      </c>
      <c r="B11093" t="s">
        <v>18465</v>
      </c>
    </row>
    <row r="11094" spans="1:2">
      <c r="A11094" t="s">
        <v>17068</v>
      </c>
      <c r="B11094" t="s">
        <v>17068</v>
      </c>
    </row>
    <row r="11095" spans="1:2">
      <c r="A11095" t="s">
        <v>18045</v>
      </c>
      <c r="B11095" t="s">
        <v>18926</v>
      </c>
    </row>
    <row r="11096" spans="1:2">
      <c r="A11096" t="s">
        <v>17262</v>
      </c>
      <c r="B11096" t="s">
        <v>17064</v>
      </c>
    </row>
    <row r="11097" spans="1:2">
      <c r="A11097" t="s">
        <v>31648</v>
      </c>
      <c r="B11097" t="s">
        <v>18927</v>
      </c>
    </row>
    <row r="11098" spans="1:2">
      <c r="A11098" t="s">
        <v>17064</v>
      </c>
      <c r="B11098" t="s">
        <v>17056</v>
      </c>
    </row>
    <row r="11099" spans="1:2">
      <c r="A11099" t="s">
        <v>17262</v>
      </c>
    </row>
    <row r="11100" spans="1:2">
      <c r="A11100" t="s">
        <v>18389</v>
      </c>
      <c r="B11100" t="s">
        <v>32004</v>
      </c>
    </row>
    <row r="11101" spans="1:2">
      <c r="A11101" t="s">
        <v>17064</v>
      </c>
      <c r="B11101" t="s">
        <v>18465</v>
      </c>
    </row>
    <row r="11102" spans="1:2">
      <c r="A11102" t="s">
        <v>17262</v>
      </c>
      <c r="B11102" t="s">
        <v>17068</v>
      </c>
    </row>
    <row r="11103" spans="1:2">
      <c r="A11103" t="s">
        <v>31648</v>
      </c>
      <c r="B11103" t="s">
        <v>18926</v>
      </c>
    </row>
    <row r="11104" spans="1:2">
      <c r="A11104" t="s">
        <v>17064</v>
      </c>
      <c r="B11104" t="s">
        <v>17064</v>
      </c>
    </row>
    <row r="11105" spans="1:2">
      <c r="A11105" t="s">
        <v>17262</v>
      </c>
      <c r="B11105" t="s">
        <v>18927</v>
      </c>
    </row>
    <row r="11106" spans="1:2">
      <c r="A11106" t="s">
        <v>31649</v>
      </c>
      <c r="B11106" t="s">
        <v>17055</v>
      </c>
    </row>
    <row r="11107" spans="1:2">
      <c r="A11107" t="s">
        <v>17055</v>
      </c>
      <c r="B11107" t="s">
        <v>17067</v>
      </c>
    </row>
    <row r="11108" spans="1:2">
      <c r="A11108" t="s">
        <v>17067</v>
      </c>
      <c r="B11108" t="s">
        <v>17177</v>
      </c>
    </row>
    <row r="11109" spans="1:2">
      <c r="A11109" t="s">
        <v>18093</v>
      </c>
      <c r="B11109" t="s">
        <v>17068</v>
      </c>
    </row>
    <row r="11110" spans="1:2">
      <c r="A11110" t="s">
        <v>18095</v>
      </c>
      <c r="B11110" t="s">
        <v>17059</v>
      </c>
    </row>
    <row r="11111" spans="1:2">
      <c r="A11111" t="s">
        <v>17068</v>
      </c>
      <c r="B11111" t="s">
        <v>17194</v>
      </c>
    </row>
    <row r="11112" spans="1:2">
      <c r="A11112" t="s">
        <v>18045</v>
      </c>
      <c r="B11112" t="s">
        <v>17056</v>
      </c>
    </row>
    <row r="11113" spans="1:2">
      <c r="A11113" t="s">
        <v>17059</v>
      </c>
    </row>
    <row r="11114" spans="1:2">
      <c r="A11114" t="s">
        <v>17194</v>
      </c>
      <c r="B11114" t="s">
        <v>32005</v>
      </c>
    </row>
    <row r="11115" spans="1:2">
      <c r="A11115" t="s">
        <v>17056</v>
      </c>
      <c r="B11115" t="s">
        <v>32006</v>
      </c>
    </row>
    <row r="11116" spans="1:2">
      <c r="B11116" t="s">
        <v>17068</v>
      </c>
    </row>
    <row r="11117" spans="1:2">
      <c r="A11117" t="s">
        <v>18392</v>
      </c>
      <c r="B11117" t="s">
        <v>18926</v>
      </c>
    </row>
    <row r="11118" spans="1:2">
      <c r="A11118" t="s">
        <v>18093</v>
      </c>
      <c r="B11118" t="s">
        <v>17064</v>
      </c>
    </row>
    <row r="11119" spans="1:2">
      <c r="A11119" t="s">
        <v>18150</v>
      </c>
      <c r="B11119" t="s">
        <v>18927</v>
      </c>
    </row>
    <row r="11120" spans="1:2">
      <c r="A11120" t="s">
        <v>18095</v>
      </c>
      <c r="B11120" t="s">
        <v>17055</v>
      </c>
    </row>
    <row r="11121" spans="1:2">
      <c r="A11121" t="s">
        <v>17068</v>
      </c>
      <c r="B11121" t="s">
        <v>17067</v>
      </c>
    </row>
    <row r="11122" spans="1:2">
      <c r="A11122" t="s">
        <v>18045</v>
      </c>
      <c r="B11122" t="s">
        <v>17177</v>
      </c>
    </row>
    <row r="11123" spans="1:2">
      <c r="A11123" t="s">
        <v>18096</v>
      </c>
      <c r="B11123" t="s">
        <v>17068</v>
      </c>
    </row>
    <row r="11124" spans="1:2">
      <c r="A11124" t="s">
        <v>18097</v>
      </c>
      <c r="B11124" t="s">
        <v>17059</v>
      </c>
    </row>
    <row r="11125" spans="1:2">
      <c r="A11125" t="s">
        <v>17068</v>
      </c>
      <c r="B11125" t="s">
        <v>17194</v>
      </c>
    </row>
    <row r="11126" spans="1:2">
      <c r="A11126" t="s">
        <v>18045</v>
      </c>
      <c r="B11126" t="s">
        <v>17056</v>
      </c>
    </row>
    <row r="11127" spans="1:2">
      <c r="A11127" t="s">
        <v>18098</v>
      </c>
    </row>
    <row r="11128" spans="1:2">
      <c r="A11128" t="s">
        <v>18097</v>
      </c>
      <c r="B11128" t="s">
        <v>32007</v>
      </c>
    </row>
    <row r="11129" spans="1:2">
      <c r="A11129" t="s">
        <v>17068</v>
      </c>
      <c r="B11129" t="s">
        <v>18859</v>
      </c>
    </row>
    <row r="11130" spans="1:2">
      <c r="A11130" t="s">
        <v>18045</v>
      </c>
      <c r="B11130" t="s">
        <v>17662</v>
      </c>
    </row>
    <row r="11131" spans="1:2">
      <c r="A11131" t="s">
        <v>18099</v>
      </c>
      <c r="B11131" t="s">
        <v>17444</v>
      </c>
    </row>
    <row r="11132" spans="1:2">
      <c r="A11132" t="s">
        <v>18097</v>
      </c>
      <c r="B11132" t="s">
        <v>18033</v>
      </c>
    </row>
    <row r="11133" spans="1:2">
      <c r="A11133" t="s">
        <v>17068</v>
      </c>
      <c r="B11133" t="s">
        <v>17927</v>
      </c>
    </row>
    <row r="11134" spans="1:2">
      <c r="A11134" t="s">
        <v>18045</v>
      </c>
      <c r="B11134" t="s">
        <v>17068</v>
      </c>
    </row>
    <row r="11135" spans="1:2">
      <c r="A11135" t="s">
        <v>18100</v>
      </c>
      <c r="B11135" t="s">
        <v>18039</v>
      </c>
    </row>
    <row r="11136" spans="1:2">
      <c r="A11136" t="s">
        <v>18097</v>
      </c>
      <c r="B11136" t="s">
        <v>17321</v>
      </c>
    </row>
    <row r="11137" spans="1:2">
      <c r="A11137" t="s">
        <v>17068</v>
      </c>
      <c r="B11137" t="s">
        <v>17058</v>
      </c>
    </row>
    <row r="11138" spans="1:2">
      <c r="A11138" t="s">
        <v>18045</v>
      </c>
      <c r="B11138" t="s">
        <v>17064</v>
      </c>
    </row>
    <row r="11139" spans="1:2">
      <c r="A11139" t="s">
        <v>17262</v>
      </c>
      <c r="B11139" t="s">
        <v>17070</v>
      </c>
    </row>
    <row r="11140" spans="1:2">
      <c r="A11140" t="s">
        <v>17074</v>
      </c>
      <c r="B11140" t="s">
        <v>18482</v>
      </c>
    </row>
    <row r="11141" spans="1:2">
      <c r="A11141" t="s">
        <v>17064</v>
      </c>
      <c r="B11141" t="s">
        <v>17064</v>
      </c>
    </row>
    <row r="11142" spans="1:2">
      <c r="A11142" t="s">
        <v>17262</v>
      </c>
      <c r="B11142" t="s">
        <v>18250</v>
      </c>
    </row>
    <row r="11143" spans="1:2">
      <c r="A11143" t="s">
        <v>18393</v>
      </c>
      <c r="B11143" t="s">
        <v>17321</v>
      </c>
    </row>
    <row r="11144" spans="1:2">
      <c r="A11144" t="s">
        <v>17064</v>
      </c>
      <c r="B11144" t="s">
        <v>17058</v>
      </c>
    </row>
    <row r="11145" spans="1:2">
      <c r="A11145" t="s">
        <v>17262</v>
      </c>
      <c r="B11145" t="s">
        <v>17064</v>
      </c>
    </row>
    <row r="11146" spans="1:2">
      <c r="A11146" t="s">
        <v>31648</v>
      </c>
      <c r="B11146" t="s">
        <v>17070</v>
      </c>
    </row>
    <row r="11147" spans="1:2">
      <c r="A11147" t="s">
        <v>17064</v>
      </c>
      <c r="B11147" t="s">
        <v>18931</v>
      </c>
    </row>
    <row r="11148" spans="1:2">
      <c r="A11148" t="s">
        <v>17262</v>
      </c>
      <c r="B11148" t="s">
        <v>18250</v>
      </c>
    </row>
    <row r="11149" spans="1:2">
      <c r="A11149" t="s">
        <v>31649</v>
      </c>
      <c r="B11149" t="s">
        <v>17068</v>
      </c>
    </row>
    <row r="11150" spans="1:2">
      <c r="A11150" t="s">
        <v>17055</v>
      </c>
      <c r="B11150" t="s">
        <v>18932</v>
      </c>
    </row>
    <row r="11151" spans="1:2">
      <c r="A11151" t="s">
        <v>17067</v>
      </c>
      <c r="B11151" t="s">
        <v>17064</v>
      </c>
    </row>
    <row r="11152" spans="1:2">
      <c r="A11152" t="s">
        <v>18093</v>
      </c>
      <c r="B11152" t="s">
        <v>18933</v>
      </c>
    </row>
    <row r="11153" spans="1:2">
      <c r="A11153" t="s">
        <v>18095</v>
      </c>
      <c r="B11153" t="s">
        <v>17064</v>
      </c>
    </row>
    <row r="11154" spans="1:2">
      <c r="A11154" t="s">
        <v>17068</v>
      </c>
      <c r="B11154" t="s">
        <v>18250</v>
      </c>
    </row>
    <row r="11155" spans="1:2">
      <c r="A11155" t="s">
        <v>18045</v>
      </c>
      <c r="B11155" t="s">
        <v>18934</v>
      </c>
    </row>
    <row r="11156" spans="1:2">
      <c r="A11156" t="s">
        <v>17059</v>
      </c>
      <c r="B11156" t="s">
        <v>17055</v>
      </c>
    </row>
    <row r="11157" spans="1:2">
      <c r="A11157" t="s">
        <v>17071</v>
      </c>
      <c r="B11157" t="s">
        <v>17067</v>
      </c>
    </row>
    <row r="11158" spans="1:2">
      <c r="A11158" t="s">
        <v>17056</v>
      </c>
      <c r="B11158" t="s">
        <v>17177</v>
      </c>
    </row>
    <row r="11159" spans="1:2">
      <c r="B11159" t="s">
        <v>17068</v>
      </c>
    </row>
    <row r="11160" spans="1:2">
      <c r="A11160" t="s">
        <v>18395</v>
      </c>
      <c r="B11160" t="s">
        <v>17069</v>
      </c>
    </row>
    <row r="11161" spans="1:2">
      <c r="A11161" t="s">
        <v>18093</v>
      </c>
      <c r="B11161" t="s">
        <v>17257</v>
      </c>
    </row>
    <row r="11162" spans="1:2">
      <c r="A11162" t="s">
        <v>18150</v>
      </c>
      <c r="B11162" t="s">
        <v>17764</v>
      </c>
    </row>
    <row r="11163" spans="1:2">
      <c r="A11163" t="s">
        <v>18095</v>
      </c>
      <c r="B11163" t="s">
        <v>17867</v>
      </c>
    </row>
    <row r="11164" spans="1:2">
      <c r="A11164" t="s">
        <v>17068</v>
      </c>
      <c r="B11164" t="s">
        <v>17257</v>
      </c>
    </row>
    <row r="11165" spans="1:2">
      <c r="A11165" t="s">
        <v>18045</v>
      </c>
      <c r="B11165" t="s">
        <v>17258</v>
      </c>
    </row>
    <row r="11166" spans="1:2">
      <c r="A11166" t="s">
        <v>18096</v>
      </c>
      <c r="B11166" t="s">
        <v>18487</v>
      </c>
    </row>
    <row r="11167" spans="1:2">
      <c r="A11167" t="s">
        <v>18097</v>
      </c>
      <c r="B11167" t="s">
        <v>17068</v>
      </c>
    </row>
    <row r="11168" spans="1:2">
      <c r="A11168" t="s">
        <v>17068</v>
      </c>
      <c r="B11168" t="s">
        <v>17077</v>
      </c>
    </row>
    <row r="11169" spans="1:2">
      <c r="A11169" t="s">
        <v>18045</v>
      </c>
      <c r="B11169" t="s">
        <v>17257</v>
      </c>
    </row>
    <row r="11170" spans="1:2">
      <c r="A11170" t="s">
        <v>18098</v>
      </c>
      <c r="B11170" t="s">
        <v>18488</v>
      </c>
    </row>
    <row r="11171" spans="1:2">
      <c r="A11171" t="s">
        <v>18097</v>
      </c>
      <c r="B11171" t="s">
        <v>17056</v>
      </c>
    </row>
    <row r="11172" spans="1:2">
      <c r="A11172" t="s">
        <v>17068</v>
      </c>
    </row>
    <row r="11173" spans="1:2">
      <c r="A11173" t="s">
        <v>18045</v>
      </c>
      <c r="B11173" t="s">
        <v>32008</v>
      </c>
    </row>
    <row r="11174" spans="1:2">
      <c r="A11174" t="s">
        <v>18099</v>
      </c>
      <c r="B11174" t="s">
        <v>31768</v>
      </c>
    </row>
    <row r="11175" spans="1:2">
      <c r="A11175" t="s">
        <v>18097</v>
      </c>
      <c r="B11175" t="s">
        <v>31783</v>
      </c>
    </row>
    <row r="11176" spans="1:2">
      <c r="A11176" t="s">
        <v>17068</v>
      </c>
      <c r="B11176" t="s">
        <v>17068</v>
      </c>
    </row>
    <row r="11177" spans="1:2">
      <c r="A11177" t="s">
        <v>18045</v>
      </c>
      <c r="B11177" t="s">
        <v>18932</v>
      </c>
    </row>
    <row r="11178" spans="1:2">
      <c r="A11178" t="s">
        <v>18100</v>
      </c>
      <c r="B11178" t="s">
        <v>17064</v>
      </c>
    </row>
    <row r="11179" spans="1:2">
      <c r="A11179" t="s">
        <v>18097</v>
      </c>
      <c r="B11179" t="s">
        <v>18933</v>
      </c>
    </row>
    <row r="11180" spans="1:2">
      <c r="A11180" t="s">
        <v>17068</v>
      </c>
      <c r="B11180" t="s">
        <v>17064</v>
      </c>
    </row>
    <row r="11181" spans="1:2">
      <c r="A11181" t="s">
        <v>18045</v>
      </c>
      <c r="B11181" t="s">
        <v>18250</v>
      </c>
    </row>
    <row r="11182" spans="1:2">
      <c r="A11182" t="s">
        <v>17262</v>
      </c>
      <c r="B11182" t="s">
        <v>18934</v>
      </c>
    </row>
    <row r="11183" spans="1:2">
      <c r="A11183" t="s">
        <v>31648</v>
      </c>
      <c r="B11183" t="s">
        <v>17055</v>
      </c>
    </row>
    <row r="11184" spans="1:2">
      <c r="A11184" t="s">
        <v>17064</v>
      </c>
      <c r="B11184" t="s">
        <v>17067</v>
      </c>
    </row>
    <row r="11185" spans="1:2">
      <c r="A11185" t="s">
        <v>17262</v>
      </c>
      <c r="B11185" t="s">
        <v>17177</v>
      </c>
    </row>
    <row r="11186" spans="1:2">
      <c r="A11186" t="s">
        <v>18393</v>
      </c>
      <c r="B11186" t="s">
        <v>17068</v>
      </c>
    </row>
    <row r="11187" spans="1:2">
      <c r="A11187" t="s">
        <v>17064</v>
      </c>
      <c r="B11187" t="s">
        <v>17069</v>
      </c>
    </row>
    <row r="11188" spans="1:2">
      <c r="A11188" t="s">
        <v>17262</v>
      </c>
      <c r="B11188" t="s">
        <v>17257</v>
      </c>
    </row>
    <row r="11189" spans="1:2">
      <c r="A11189" t="s">
        <v>17074</v>
      </c>
      <c r="B11189" t="s">
        <v>17764</v>
      </c>
    </row>
    <row r="11190" spans="1:2">
      <c r="A11190" t="s">
        <v>17064</v>
      </c>
      <c r="B11190" t="s">
        <v>17867</v>
      </c>
    </row>
    <row r="11191" spans="1:2">
      <c r="A11191" t="s">
        <v>17262</v>
      </c>
      <c r="B11191" t="s">
        <v>17257</v>
      </c>
    </row>
    <row r="11192" spans="1:2">
      <c r="A11192" t="s">
        <v>31649</v>
      </c>
      <c r="B11192" t="s">
        <v>17258</v>
      </c>
    </row>
    <row r="11193" spans="1:2">
      <c r="A11193" t="s">
        <v>17055</v>
      </c>
      <c r="B11193" t="s">
        <v>18487</v>
      </c>
    </row>
    <row r="11194" spans="1:2">
      <c r="A11194" t="s">
        <v>17067</v>
      </c>
      <c r="B11194" t="s">
        <v>17068</v>
      </c>
    </row>
    <row r="11195" spans="1:2">
      <c r="A11195" t="s">
        <v>18093</v>
      </c>
      <c r="B11195" t="s">
        <v>17077</v>
      </c>
    </row>
    <row r="11196" spans="1:2">
      <c r="A11196" t="s">
        <v>18095</v>
      </c>
      <c r="B11196" t="s">
        <v>17257</v>
      </c>
    </row>
    <row r="11197" spans="1:2">
      <c r="A11197" t="s">
        <v>17068</v>
      </c>
      <c r="B11197" t="s">
        <v>18488</v>
      </c>
    </row>
    <row r="11198" spans="1:2">
      <c r="A11198" t="s">
        <v>18045</v>
      </c>
      <c r="B11198" t="s">
        <v>17056</v>
      </c>
    </row>
    <row r="11199" spans="1:2">
      <c r="A11199" t="s">
        <v>17059</v>
      </c>
    </row>
    <row r="11200" spans="1:2">
      <c r="A11200" t="s">
        <v>17071</v>
      </c>
      <c r="B11200" t="s">
        <v>32009</v>
      </c>
    </row>
    <row r="11201" spans="1:2">
      <c r="A11201" t="s">
        <v>17056</v>
      </c>
      <c r="B11201" t="s">
        <v>31783</v>
      </c>
    </row>
    <row r="11202" spans="1:2">
      <c r="B11202" t="s">
        <v>18501</v>
      </c>
    </row>
    <row r="11203" spans="1:2">
      <c r="A11203" t="s">
        <v>18398</v>
      </c>
      <c r="B11203" t="s">
        <v>17904</v>
      </c>
    </row>
    <row r="11204" spans="1:2">
      <c r="A11204" t="s">
        <v>18399</v>
      </c>
      <c r="B11204" t="s">
        <v>18498</v>
      </c>
    </row>
    <row r="11205" spans="1:2">
      <c r="A11205" t="s">
        <v>17840</v>
      </c>
      <c r="B11205" t="s">
        <v>17070</v>
      </c>
    </row>
    <row r="11206" spans="1:2">
      <c r="A11206" t="s">
        <v>18401</v>
      </c>
      <c r="B11206" t="s">
        <v>18067</v>
      </c>
    </row>
    <row r="11207" spans="1:2">
      <c r="A11207" t="s">
        <v>17068</v>
      </c>
      <c r="B11207" t="s">
        <v>17442</v>
      </c>
    </row>
    <row r="11208" spans="1:2">
      <c r="A11208" t="s">
        <v>18402</v>
      </c>
      <c r="B11208" t="s">
        <v>18499</v>
      </c>
    </row>
    <row r="11209" spans="1:2">
      <c r="A11209" t="s">
        <v>17074</v>
      </c>
      <c r="B11209" t="s">
        <v>18006</v>
      </c>
    </row>
    <row r="11210" spans="1:2">
      <c r="A11210" t="s">
        <v>17068</v>
      </c>
      <c r="B11210" t="s">
        <v>17068</v>
      </c>
    </row>
    <row r="11211" spans="1:2">
      <c r="A11211" t="s">
        <v>17055</v>
      </c>
      <c r="B11211" t="s">
        <v>18034</v>
      </c>
    </row>
    <row r="11212" spans="1:2">
      <c r="A11212" t="s">
        <v>17067</v>
      </c>
      <c r="B11212" t="s">
        <v>18502</v>
      </c>
    </row>
    <row r="11213" spans="1:2">
      <c r="A11213" t="s">
        <v>18403</v>
      </c>
      <c r="B11213" t="s">
        <v>17904</v>
      </c>
    </row>
    <row r="11214" spans="1:2">
      <c r="A11214" t="s">
        <v>18404</v>
      </c>
      <c r="B11214" t="s">
        <v>18498</v>
      </c>
    </row>
    <row r="11215" spans="1:2">
      <c r="A11215" t="s">
        <v>17262</v>
      </c>
      <c r="B11215" t="s">
        <v>17070</v>
      </c>
    </row>
    <row r="11216" spans="1:2">
      <c r="A11216" t="s">
        <v>17056</v>
      </c>
      <c r="B11216" t="s">
        <v>18067</v>
      </c>
    </row>
    <row r="11217" spans="1:2">
      <c r="B11217" t="s">
        <v>17445</v>
      </c>
    </row>
    <row r="11218" spans="1:2">
      <c r="A11218" t="s">
        <v>18405</v>
      </c>
      <c r="B11218" t="s">
        <v>18499</v>
      </c>
    </row>
    <row r="11219" spans="1:2">
      <c r="A11219" t="s">
        <v>17794</v>
      </c>
      <c r="B11219" t="s">
        <v>18006</v>
      </c>
    </row>
    <row r="11220" spans="1:2">
      <c r="A11220" t="s">
        <v>18150</v>
      </c>
      <c r="B11220" t="s">
        <v>17068</v>
      </c>
    </row>
    <row r="11221" spans="1:2">
      <c r="A11221" t="s">
        <v>18407</v>
      </c>
      <c r="B11221" t="s">
        <v>32010</v>
      </c>
    </row>
    <row r="11222" spans="1:2">
      <c r="A11222" t="s">
        <v>17068</v>
      </c>
      <c r="B11222" t="s">
        <v>17321</v>
      </c>
    </row>
    <row r="11223" spans="1:2">
      <c r="A11223" t="s">
        <v>17798</v>
      </c>
      <c r="B11223" t="s">
        <v>18939</v>
      </c>
    </row>
    <row r="11224" spans="1:2">
      <c r="A11224" t="s">
        <v>18408</v>
      </c>
      <c r="B11224" t="s">
        <v>17064</v>
      </c>
    </row>
    <row r="11225" spans="1:2">
      <c r="A11225" t="s">
        <v>17064</v>
      </c>
      <c r="B11225" t="s">
        <v>17321</v>
      </c>
    </row>
    <row r="11226" spans="1:2">
      <c r="A11226" t="s">
        <v>17074</v>
      </c>
      <c r="B11226" t="s">
        <v>18505</v>
      </c>
    </row>
    <row r="11227" spans="1:2">
      <c r="A11227" t="s">
        <v>17068</v>
      </c>
      <c r="B11227" t="s">
        <v>17979</v>
      </c>
    </row>
    <row r="11228" spans="1:2">
      <c r="A11228" t="s">
        <v>17055</v>
      </c>
      <c r="B11228" t="s">
        <v>17068</v>
      </c>
    </row>
    <row r="11229" spans="1:2">
      <c r="A11229" t="s">
        <v>17067</v>
      </c>
      <c r="B11229" t="s">
        <v>18940</v>
      </c>
    </row>
    <row r="11230" spans="1:2">
      <c r="A11230" t="s">
        <v>17872</v>
      </c>
      <c r="B11230" t="s">
        <v>17064</v>
      </c>
    </row>
    <row r="11231" spans="1:2">
      <c r="A11231" t="s">
        <v>18410</v>
      </c>
      <c r="B11231" t="s">
        <v>17703</v>
      </c>
    </row>
    <row r="11232" spans="1:2">
      <c r="A11232" t="s">
        <v>17262</v>
      </c>
      <c r="B11232" t="s">
        <v>17979</v>
      </c>
    </row>
    <row r="11233" spans="1:2">
      <c r="A11233" t="s">
        <v>17056</v>
      </c>
      <c r="B11233" t="s">
        <v>17055</v>
      </c>
    </row>
    <row r="11234" spans="1:2">
      <c r="B11234" t="s">
        <v>17067</v>
      </c>
    </row>
    <row r="11235" spans="1:2">
      <c r="A11235" t="s">
        <v>18411</v>
      </c>
      <c r="B11235" t="s">
        <v>18494</v>
      </c>
    </row>
    <row r="11236" spans="1:2">
      <c r="A11236" t="s">
        <v>18399</v>
      </c>
      <c r="B11236" t="s">
        <v>17068</v>
      </c>
    </row>
    <row r="11237" spans="1:2">
      <c r="A11237" t="s">
        <v>18208</v>
      </c>
      <c r="B11237" t="s">
        <v>17077</v>
      </c>
    </row>
    <row r="11238" spans="1:2">
      <c r="A11238" t="s">
        <v>18401</v>
      </c>
      <c r="B11238" t="s">
        <v>17854</v>
      </c>
    </row>
    <row r="11239" spans="1:2">
      <c r="A11239" t="s">
        <v>17068</v>
      </c>
      <c r="B11239" t="s">
        <v>17068</v>
      </c>
    </row>
    <row r="11240" spans="1:2">
      <c r="A11240" t="s">
        <v>18402</v>
      </c>
      <c r="B11240" t="s">
        <v>17059</v>
      </c>
    </row>
    <row r="11241" spans="1:2">
      <c r="A11241" t="s">
        <v>17074</v>
      </c>
      <c r="B11241" t="s">
        <v>17854</v>
      </c>
    </row>
    <row r="11242" spans="1:2">
      <c r="A11242" t="s">
        <v>17068</v>
      </c>
      <c r="B11242" t="s">
        <v>17056</v>
      </c>
    </row>
    <row r="11243" spans="1:2">
      <c r="A11243" t="s">
        <v>17055</v>
      </c>
    </row>
    <row r="11244" spans="1:2">
      <c r="A11244" t="s">
        <v>17067</v>
      </c>
      <c r="B11244" t="s">
        <v>32011</v>
      </c>
    </row>
    <row r="11245" spans="1:2">
      <c r="A11245" t="s">
        <v>18403</v>
      </c>
      <c r="B11245" t="s">
        <v>17384</v>
      </c>
    </row>
    <row r="11246" spans="1:2">
      <c r="A11246" t="s">
        <v>18404</v>
      </c>
      <c r="B11246" t="s">
        <v>17927</v>
      </c>
    </row>
    <row r="11247" spans="1:2">
      <c r="A11247" t="s">
        <v>17262</v>
      </c>
      <c r="B11247" t="s">
        <v>31768</v>
      </c>
    </row>
    <row r="11248" spans="1:2">
      <c r="A11248" t="s">
        <v>17056</v>
      </c>
      <c r="B11248" t="s">
        <v>18070</v>
      </c>
    </row>
    <row r="11249" spans="1:2">
      <c r="B11249" t="s">
        <v>17439</v>
      </c>
    </row>
    <row r="11250" spans="1:2">
      <c r="A11250" t="s">
        <v>18413</v>
      </c>
      <c r="B11250" t="s">
        <v>17084</v>
      </c>
    </row>
    <row r="11251" spans="1:2">
      <c r="A11251" t="s">
        <v>17794</v>
      </c>
      <c r="B11251" t="s">
        <v>18509</v>
      </c>
    </row>
    <row r="11252" spans="1:2">
      <c r="A11252" t="s">
        <v>18414</v>
      </c>
      <c r="B11252" t="s">
        <v>17539</v>
      </c>
    </row>
    <row r="11253" spans="1:2">
      <c r="A11253" t="s">
        <v>18407</v>
      </c>
      <c r="B11253" t="s">
        <v>17068</v>
      </c>
    </row>
    <row r="11254" spans="1:2">
      <c r="A11254" t="s">
        <v>17068</v>
      </c>
      <c r="B11254" t="s">
        <v>17734</v>
      </c>
    </row>
    <row r="11255" spans="1:2">
      <c r="A11255" t="s">
        <v>17798</v>
      </c>
      <c r="B11255" t="s">
        <v>18071</v>
      </c>
    </row>
    <row r="11256" spans="1:2">
      <c r="A11256" t="s">
        <v>31720</v>
      </c>
      <c r="B11256" t="s">
        <v>17442</v>
      </c>
    </row>
    <row r="11257" spans="1:2">
      <c r="A11257" t="s">
        <v>17068</v>
      </c>
      <c r="B11257" t="s">
        <v>17084</v>
      </c>
    </row>
    <row r="11258" spans="1:2">
      <c r="A11258" t="s">
        <v>17055</v>
      </c>
      <c r="B11258" t="s">
        <v>18509</v>
      </c>
    </row>
    <row r="11259" spans="1:2">
      <c r="A11259" t="s">
        <v>17067</v>
      </c>
      <c r="B11259" t="s">
        <v>17539</v>
      </c>
    </row>
    <row r="11260" spans="1:2">
      <c r="A11260" t="s">
        <v>17872</v>
      </c>
      <c r="B11260" t="s">
        <v>17068</v>
      </c>
    </row>
    <row r="11261" spans="1:2">
      <c r="A11261" t="s">
        <v>18410</v>
      </c>
      <c r="B11261" t="s">
        <v>17734</v>
      </c>
    </row>
    <row r="11262" spans="1:2">
      <c r="A11262" t="s">
        <v>17262</v>
      </c>
      <c r="B11262" t="s">
        <v>18072</v>
      </c>
    </row>
    <row r="11263" spans="1:2">
      <c r="A11263" t="s">
        <v>17056</v>
      </c>
      <c r="B11263" t="s">
        <v>17445</v>
      </c>
    </row>
    <row r="11264" spans="1:2">
      <c r="B11264" t="s">
        <v>17084</v>
      </c>
    </row>
    <row r="11265" spans="1:2">
      <c r="A11265" t="s">
        <v>18416</v>
      </c>
      <c r="B11265" t="s">
        <v>18509</v>
      </c>
    </row>
    <row r="11266" spans="1:2">
      <c r="A11266" t="s">
        <v>31499</v>
      </c>
      <c r="B11266" t="s">
        <v>17539</v>
      </c>
    </row>
    <row r="11267" spans="1:2">
      <c r="A11267" t="s">
        <v>17055</v>
      </c>
      <c r="B11267" t="s">
        <v>17068</v>
      </c>
    </row>
    <row r="11268" spans="1:2">
      <c r="A11268" t="s">
        <v>17067</v>
      </c>
      <c r="B11268" t="s">
        <v>31902</v>
      </c>
    </row>
    <row r="11269" spans="1:2">
      <c r="A11269" t="s">
        <v>17068</v>
      </c>
      <c r="B11269" t="s">
        <v>17321</v>
      </c>
    </row>
    <row r="11270" spans="1:2">
      <c r="A11270" t="s">
        <v>17059</v>
      </c>
      <c r="B11270" t="s">
        <v>18511</v>
      </c>
    </row>
    <row r="11271" spans="1:2">
      <c r="A11271" t="s">
        <v>18418</v>
      </c>
      <c r="B11271" t="s">
        <v>17064</v>
      </c>
    </row>
    <row r="11272" spans="1:2">
      <c r="A11272" t="s">
        <v>17056</v>
      </c>
      <c r="B11272" t="s">
        <v>17321</v>
      </c>
    </row>
    <row r="11273" spans="1:2">
      <c r="B11273" t="s">
        <v>18511</v>
      </c>
    </row>
    <row r="11274" spans="1:2">
      <c r="A11274" t="s">
        <v>18419</v>
      </c>
      <c r="B11274" t="s">
        <v>17538</v>
      </c>
    </row>
    <row r="11275" spans="1:2">
      <c r="A11275" t="s">
        <v>31721</v>
      </c>
      <c r="B11275" t="s">
        <v>17068</v>
      </c>
    </row>
    <row r="11276" spans="1:2">
      <c r="A11276" t="s">
        <v>17064</v>
      </c>
      <c r="B11276" t="s">
        <v>18942</v>
      </c>
    </row>
    <row r="11277" spans="1:2">
      <c r="A11277" t="s">
        <v>31722</v>
      </c>
      <c r="B11277" t="s">
        <v>17064</v>
      </c>
    </row>
    <row r="11278" spans="1:2">
      <c r="A11278" t="s">
        <v>17064</v>
      </c>
      <c r="B11278" t="s">
        <v>18943</v>
      </c>
    </row>
    <row r="11279" spans="1:2">
      <c r="A11279" t="s">
        <v>31723</v>
      </c>
      <c r="B11279" t="s">
        <v>17538</v>
      </c>
    </row>
    <row r="11280" spans="1:2">
      <c r="A11280" t="s">
        <v>17055</v>
      </c>
      <c r="B11280" t="s">
        <v>17055</v>
      </c>
    </row>
    <row r="11281" spans="1:2">
      <c r="A11281" t="s">
        <v>17067</v>
      </c>
      <c r="B11281" t="s">
        <v>17067</v>
      </c>
    </row>
    <row r="11282" spans="1:2">
      <c r="A11282" t="s">
        <v>17177</v>
      </c>
      <c r="B11282" t="s">
        <v>18494</v>
      </c>
    </row>
    <row r="11283" spans="1:2">
      <c r="A11283" t="s">
        <v>17068</v>
      </c>
      <c r="B11283" t="s">
        <v>17538</v>
      </c>
    </row>
    <row r="11284" spans="1:2">
      <c r="A11284" t="s">
        <v>17896</v>
      </c>
      <c r="B11284" t="s">
        <v>17068</v>
      </c>
    </row>
    <row r="11285" spans="1:2">
      <c r="A11285" t="s">
        <v>18423</v>
      </c>
      <c r="B11285" t="s">
        <v>17059</v>
      </c>
    </row>
    <row r="11286" spans="1:2">
      <c r="A11286" t="s">
        <v>17068</v>
      </c>
      <c r="B11286" t="s">
        <v>17194</v>
      </c>
    </row>
    <row r="11287" spans="1:2">
      <c r="A11287" t="s">
        <v>18424</v>
      </c>
      <c r="B11287" t="s">
        <v>17056</v>
      </c>
    </row>
    <row r="11288" spans="1:2">
      <c r="A11288" t="s">
        <v>17239</v>
      </c>
    </row>
    <row r="11289" spans="1:2">
      <c r="A11289" t="s">
        <v>18425</v>
      </c>
      <c r="B11289" t="s">
        <v>32012</v>
      </c>
    </row>
    <row r="11290" spans="1:2">
      <c r="A11290" t="s">
        <v>17068</v>
      </c>
      <c r="B11290" t="s">
        <v>17578</v>
      </c>
    </row>
    <row r="11291" spans="1:2">
      <c r="A11291" t="s">
        <v>18426</v>
      </c>
      <c r="B11291" t="s">
        <v>31768</v>
      </c>
    </row>
    <row r="11292" spans="1:2">
      <c r="A11292" t="s">
        <v>17239</v>
      </c>
      <c r="B11292" t="s">
        <v>17292</v>
      </c>
    </row>
    <row r="11293" spans="1:2">
      <c r="A11293" t="s">
        <v>18425</v>
      </c>
      <c r="B11293" t="s">
        <v>18516</v>
      </c>
    </row>
    <row r="11294" spans="1:2">
      <c r="A11294" t="s">
        <v>17068</v>
      </c>
      <c r="B11294" t="s">
        <v>18517</v>
      </c>
    </row>
    <row r="11295" spans="1:2">
      <c r="A11295" t="s">
        <v>18427</v>
      </c>
      <c r="B11295" t="s">
        <v>17068</v>
      </c>
    </row>
    <row r="11296" spans="1:2">
      <c r="A11296" t="s">
        <v>17239</v>
      </c>
      <c r="B11296" t="s">
        <v>17292</v>
      </c>
    </row>
    <row r="11297" spans="1:2">
      <c r="A11297" t="s">
        <v>18425</v>
      </c>
      <c r="B11297" t="s">
        <v>17067</v>
      </c>
    </row>
    <row r="11298" spans="1:2">
      <c r="A11298" t="s">
        <v>17056</v>
      </c>
      <c r="B11298" t="s">
        <v>17287</v>
      </c>
    </row>
    <row r="11299" spans="1:2">
      <c r="B11299" t="s">
        <v>18516</v>
      </c>
    </row>
    <row r="11300" spans="1:2">
      <c r="A11300" t="s">
        <v>18429</v>
      </c>
      <c r="B11300" t="s">
        <v>18518</v>
      </c>
    </row>
    <row r="11301" spans="1:2">
      <c r="A11301" t="s">
        <v>18430</v>
      </c>
      <c r="B11301" t="s">
        <v>17068</v>
      </c>
    </row>
    <row r="11302" spans="1:2">
      <c r="A11302" t="s">
        <v>17321</v>
      </c>
      <c r="B11302" t="s">
        <v>17292</v>
      </c>
    </row>
    <row r="11303" spans="1:2">
      <c r="A11303" t="s">
        <v>31724</v>
      </c>
      <c r="B11303" t="s">
        <v>17067</v>
      </c>
    </row>
    <row r="11304" spans="1:2">
      <c r="A11304" t="s">
        <v>17064</v>
      </c>
      <c r="B11304" t="s">
        <v>17291</v>
      </c>
    </row>
    <row r="11305" spans="1:2">
      <c r="A11305" t="s">
        <v>17321</v>
      </c>
      <c r="B11305" t="s">
        <v>18516</v>
      </c>
    </row>
    <row r="11306" spans="1:2">
      <c r="A11306" t="s">
        <v>31724</v>
      </c>
      <c r="B11306" t="s">
        <v>18519</v>
      </c>
    </row>
    <row r="11307" spans="1:2">
      <c r="A11307" t="s">
        <v>17068</v>
      </c>
      <c r="B11307" t="s">
        <v>17068</v>
      </c>
    </row>
    <row r="11308" spans="1:2">
      <c r="A11308" t="s">
        <v>31725</v>
      </c>
      <c r="B11308" t="s">
        <v>17292</v>
      </c>
    </row>
    <row r="11309" spans="1:2">
      <c r="A11309" t="s">
        <v>17055</v>
      </c>
      <c r="B11309" t="s">
        <v>17067</v>
      </c>
    </row>
    <row r="11310" spans="1:2">
      <c r="A11310" t="s">
        <v>17067</v>
      </c>
      <c r="B11310" t="s">
        <v>17756</v>
      </c>
    </row>
    <row r="11311" spans="1:2">
      <c r="A11311" t="s">
        <v>17916</v>
      </c>
      <c r="B11311" t="s">
        <v>18516</v>
      </c>
    </row>
    <row r="11312" spans="1:2">
      <c r="A11312" t="s">
        <v>17258</v>
      </c>
      <c r="B11312" t="s">
        <v>18520</v>
      </c>
    </row>
    <row r="11313" spans="1:2">
      <c r="A11313" t="s">
        <v>18433</v>
      </c>
      <c r="B11313" t="s">
        <v>17068</v>
      </c>
    </row>
    <row r="11314" spans="1:2">
      <c r="A11314" t="s">
        <v>17056</v>
      </c>
      <c r="B11314" t="s">
        <v>17292</v>
      </c>
    </row>
    <row r="11315" spans="1:2">
      <c r="B11315" t="s">
        <v>17067</v>
      </c>
    </row>
    <row r="11316" spans="1:2">
      <c r="A11316" t="s">
        <v>18434</v>
      </c>
      <c r="B11316" t="s">
        <v>17765</v>
      </c>
    </row>
    <row r="11317" spans="1:2">
      <c r="A11317" t="s">
        <v>17055</v>
      </c>
      <c r="B11317" t="s">
        <v>18516</v>
      </c>
    </row>
    <row r="11318" spans="1:2">
      <c r="A11318" t="s">
        <v>17056</v>
      </c>
      <c r="B11318" t="s">
        <v>18521</v>
      </c>
    </row>
    <row r="11319" spans="1:2">
      <c r="B11319" t="s">
        <v>17068</v>
      </c>
    </row>
    <row r="11320" spans="1:2">
      <c r="A11320" t="s">
        <v>18435</v>
      </c>
      <c r="B11320" t="s">
        <v>17292</v>
      </c>
    </row>
    <row r="11321" spans="1:2">
      <c r="A11321" t="s">
        <v>18436</v>
      </c>
      <c r="B11321" t="s">
        <v>17067</v>
      </c>
    </row>
    <row r="11322" spans="1:2">
      <c r="A11322" t="s">
        <v>17321</v>
      </c>
      <c r="B11322" t="s">
        <v>17771</v>
      </c>
    </row>
    <row r="11323" spans="1:2">
      <c r="A11323" t="s">
        <v>18493</v>
      </c>
      <c r="B11323" t="s">
        <v>18516</v>
      </c>
    </row>
    <row r="11324" spans="1:2">
      <c r="A11324" t="s">
        <v>17064</v>
      </c>
      <c r="B11324" t="s">
        <v>18522</v>
      </c>
    </row>
    <row r="11325" spans="1:2">
      <c r="A11325" t="s">
        <v>17321</v>
      </c>
      <c r="B11325" t="s">
        <v>17055</v>
      </c>
    </row>
    <row r="11326" spans="1:2">
      <c r="A11326" t="s">
        <v>18916</v>
      </c>
      <c r="B11326" t="s">
        <v>31739</v>
      </c>
    </row>
    <row r="11327" spans="1:2">
      <c r="A11327" t="s">
        <v>17064</v>
      </c>
      <c r="B11327" t="s">
        <v>31740</v>
      </c>
    </row>
    <row r="11328" spans="1:2">
      <c r="A11328" t="s">
        <v>17321</v>
      </c>
      <c r="B11328" t="s">
        <v>17064</v>
      </c>
    </row>
    <row r="11329" spans="1:2">
      <c r="A11329" t="s">
        <v>18917</v>
      </c>
      <c r="B11329" t="s">
        <v>31741</v>
      </c>
    </row>
    <row r="11330" spans="1:2">
      <c r="A11330" t="s">
        <v>17068</v>
      </c>
      <c r="B11330" t="s">
        <v>17056</v>
      </c>
    </row>
    <row r="11331" spans="1:2">
      <c r="A11331" t="s">
        <v>18493</v>
      </c>
    </row>
    <row r="11332" spans="1:2">
      <c r="A11332" t="s">
        <v>17055</v>
      </c>
      <c r="B11332" t="s">
        <v>32013</v>
      </c>
    </row>
    <row r="11333" spans="1:2">
      <c r="A11333" t="s">
        <v>17067</v>
      </c>
      <c r="B11333" t="s">
        <v>31783</v>
      </c>
    </row>
    <row r="11334" spans="1:2">
      <c r="A11334" t="s">
        <v>18439</v>
      </c>
      <c r="B11334" t="s">
        <v>31768</v>
      </c>
    </row>
    <row r="11335" spans="1:2">
      <c r="A11335" t="s">
        <v>17056</v>
      </c>
      <c r="B11335" t="s">
        <v>18516</v>
      </c>
    </row>
    <row r="11336" spans="1:2">
      <c r="B11336" t="s">
        <v>18518</v>
      </c>
    </row>
    <row r="11337" spans="1:2">
      <c r="A11337" t="s">
        <v>31726</v>
      </c>
      <c r="B11337" t="s">
        <v>17068</v>
      </c>
    </row>
    <row r="11338" spans="1:2">
      <c r="A11338" t="s">
        <v>18414</v>
      </c>
      <c r="B11338" t="s">
        <v>17292</v>
      </c>
    </row>
    <row r="11339" spans="1:2">
      <c r="A11339" t="s">
        <v>17262</v>
      </c>
      <c r="B11339" t="s">
        <v>17067</v>
      </c>
    </row>
    <row r="11340" spans="1:2">
      <c r="A11340" t="s">
        <v>18442</v>
      </c>
      <c r="B11340" t="s">
        <v>17291</v>
      </c>
    </row>
    <row r="11341" spans="1:2">
      <c r="A11341" t="s">
        <v>18443</v>
      </c>
      <c r="B11341" t="s">
        <v>18516</v>
      </c>
    </row>
    <row r="11342" spans="1:2">
      <c r="A11342" t="s">
        <v>18444</v>
      </c>
      <c r="B11342" t="s">
        <v>18519</v>
      </c>
    </row>
    <row r="11343" spans="1:2">
      <c r="A11343" t="s">
        <v>17068</v>
      </c>
      <c r="B11343" t="s">
        <v>17068</v>
      </c>
    </row>
    <row r="11344" spans="1:2">
      <c r="A11344" t="s">
        <v>18436</v>
      </c>
      <c r="B11344" t="s">
        <v>17292</v>
      </c>
    </row>
    <row r="11345" spans="1:2">
      <c r="A11345" t="s">
        <v>17321</v>
      </c>
      <c r="B11345" t="s">
        <v>17067</v>
      </c>
    </row>
    <row r="11346" spans="1:2">
      <c r="A11346" t="s">
        <v>31727</v>
      </c>
      <c r="B11346" t="s">
        <v>17756</v>
      </c>
    </row>
    <row r="11347" spans="1:2">
      <c r="A11347" t="s">
        <v>17064</v>
      </c>
      <c r="B11347" t="s">
        <v>18516</v>
      </c>
    </row>
    <row r="11348" spans="1:2">
      <c r="A11348" t="s">
        <v>17321</v>
      </c>
      <c r="B11348" t="s">
        <v>18520</v>
      </c>
    </row>
    <row r="11349" spans="1:2">
      <c r="A11349" t="s">
        <v>31728</v>
      </c>
      <c r="B11349" t="s">
        <v>17068</v>
      </c>
    </row>
    <row r="11350" spans="1:2">
      <c r="A11350" t="s">
        <v>17064</v>
      </c>
      <c r="B11350" t="s">
        <v>17292</v>
      </c>
    </row>
    <row r="11351" spans="1:2">
      <c r="A11351" t="s">
        <v>17321</v>
      </c>
      <c r="B11351" t="s">
        <v>17067</v>
      </c>
    </row>
    <row r="11352" spans="1:2">
      <c r="A11352" t="s">
        <v>31729</v>
      </c>
      <c r="B11352" t="s">
        <v>17765</v>
      </c>
    </row>
    <row r="11353" spans="1:2">
      <c r="A11353" t="s">
        <v>17064</v>
      </c>
      <c r="B11353" t="s">
        <v>18516</v>
      </c>
    </row>
    <row r="11354" spans="1:2">
      <c r="A11354" t="s">
        <v>17321</v>
      </c>
      <c r="B11354" t="s">
        <v>18521</v>
      </c>
    </row>
    <row r="11355" spans="1:2">
      <c r="A11355" t="s">
        <v>31730</v>
      </c>
      <c r="B11355" t="s">
        <v>17068</v>
      </c>
    </row>
    <row r="11356" spans="1:2">
      <c r="A11356" t="s">
        <v>17068</v>
      </c>
      <c r="B11356" t="s">
        <v>17292</v>
      </c>
    </row>
    <row r="11357" spans="1:2">
      <c r="A11357" t="s">
        <v>31731</v>
      </c>
      <c r="B11357" t="s">
        <v>17067</v>
      </c>
    </row>
    <row r="11358" spans="1:2">
      <c r="A11358" t="s">
        <v>17064</v>
      </c>
      <c r="B11358" t="s">
        <v>17771</v>
      </c>
    </row>
    <row r="11359" spans="1:2">
      <c r="A11359" t="s">
        <v>31732</v>
      </c>
      <c r="B11359" t="s">
        <v>18516</v>
      </c>
    </row>
    <row r="11360" spans="1:2">
      <c r="A11360" t="s">
        <v>17064</v>
      </c>
      <c r="B11360" t="s">
        <v>18522</v>
      </c>
    </row>
    <row r="11361" spans="1:2">
      <c r="A11361" t="s">
        <v>31733</v>
      </c>
      <c r="B11361" t="s">
        <v>17055</v>
      </c>
    </row>
    <row r="11362" spans="1:2">
      <c r="A11362" t="s">
        <v>17064</v>
      </c>
      <c r="B11362" t="s">
        <v>31739</v>
      </c>
    </row>
    <row r="11363" spans="1:2">
      <c r="A11363" t="s">
        <v>31732</v>
      </c>
      <c r="B11363" t="s">
        <v>31740</v>
      </c>
    </row>
    <row r="11364" spans="1:2">
      <c r="A11364" t="s">
        <v>17068</v>
      </c>
      <c r="B11364" t="s">
        <v>17064</v>
      </c>
    </row>
    <row r="11365" spans="1:2">
      <c r="A11365" t="s">
        <v>17055</v>
      </c>
      <c r="B11365" t="s">
        <v>31741</v>
      </c>
    </row>
    <row r="11366" spans="1:2">
      <c r="A11366" t="s">
        <v>17067</v>
      </c>
      <c r="B11366" t="s">
        <v>17056</v>
      </c>
    </row>
    <row r="11367" spans="1:2">
      <c r="A11367" t="s">
        <v>17177</v>
      </c>
    </row>
    <row r="11368" spans="1:2">
      <c r="A11368" t="s">
        <v>17068</v>
      </c>
      <c r="B11368" t="s">
        <v>32014</v>
      </c>
    </row>
    <row r="11369" spans="1:2">
      <c r="A11369" t="s">
        <v>17059</v>
      </c>
      <c r="B11369" t="s">
        <v>31878</v>
      </c>
    </row>
    <row r="11370" spans="1:2">
      <c r="A11370" t="s">
        <v>31672</v>
      </c>
      <c r="B11370" t="s">
        <v>31768</v>
      </c>
    </row>
    <row r="11371" spans="1:2">
      <c r="A11371" t="s">
        <v>17169</v>
      </c>
      <c r="B11371" t="s">
        <v>31965</v>
      </c>
    </row>
    <row r="11372" spans="1:2">
      <c r="A11372" t="s">
        <v>18061</v>
      </c>
      <c r="B11372" t="s">
        <v>17068</v>
      </c>
    </row>
    <row r="11373" spans="1:2">
      <c r="A11373" t="s">
        <v>17167</v>
      </c>
      <c r="B11373" t="s">
        <v>17292</v>
      </c>
    </row>
    <row r="11374" spans="1:2">
      <c r="A11374" t="s">
        <v>17273</v>
      </c>
      <c r="B11374" t="s">
        <v>17067</v>
      </c>
    </row>
    <row r="11375" spans="1:2">
      <c r="A11375" t="s">
        <v>18443</v>
      </c>
      <c r="B11375" t="s">
        <v>17756</v>
      </c>
    </row>
    <row r="11376" spans="1:2">
      <c r="A11376" t="s">
        <v>18444</v>
      </c>
      <c r="B11376" t="s">
        <v>18516</v>
      </c>
    </row>
    <row r="11377" spans="1:2">
      <c r="A11377" t="s">
        <v>17056</v>
      </c>
      <c r="B11377" t="s">
        <v>18520</v>
      </c>
    </row>
    <row r="11378" spans="1:2">
      <c r="B11378" t="s">
        <v>17068</v>
      </c>
    </row>
    <row r="11379" spans="1:2">
      <c r="A11379" t="s">
        <v>18454</v>
      </c>
      <c r="B11379" t="s">
        <v>17292</v>
      </c>
    </row>
    <row r="11380" spans="1:2">
      <c r="A11380" t="s">
        <v>18455</v>
      </c>
      <c r="B11380" t="s">
        <v>17067</v>
      </c>
    </row>
    <row r="11381" spans="1:2">
      <c r="A11381" t="s">
        <v>17064</v>
      </c>
      <c r="B11381" t="s">
        <v>17765</v>
      </c>
    </row>
    <row r="11382" spans="1:2">
      <c r="A11382" t="s">
        <v>18921</v>
      </c>
      <c r="B11382" t="s">
        <v>18516</v>
      </c>
    </row>
    <row r="11383" spans="1:2">
      <c r="A11383" t="s">
        <v>17064</v>
      </c>
      <c r="B11383" t="s">
        <v>18521</v>
      </c>
    </row>
    <row r="11384" spans="1:2">
      <c r="A11384" t="s">
        <v>18922</v>
      </c>
      <c r="B11384" t="s">
        <v>17068</v>
      </c>
    </row>
    <row r="11385" spans="1:2">
      <c r="A11385" t="s">
        <v>17068</v>
      </c>
      <c r="B11385" t="s">
        <v>17292</v>
      </c>
    </row>
    <row r="11386" spans="1:2">
      <c r="A11386" t="s">
        <v>17055</v>
      </c>
      <c r="B11386" t="s">
        <v>17067</v>
      </c>
    </row>
    <row r="11387" spans="1:2">
      <c r="A11387" t="s">
        <v>17067</v>
      </c>
      <c r="B11387" t="s">
        <v>17771</v>
      </c>
    </row>
    <row r="11388" spans="1:2">
      <c r="A11388" t="s">
        <v>17177</v>
      </c>
      <c r="B11388" t="s">
        <v>18516</v>
      </c>
    </row>
    <row r="11389" spans="1:2">
      <c r="A11389" t="s">
        <v>17068</v>
      </c>
      <c r="B11389" t="s">
        <v>18522</v>
      </c>
    </row>
    <row r="11390" spans="1:2">
      <c r="A11390" t="s">
        <v>17067</v>
      </c>
      <c r="B11390" t="s">
        <v>17055</v>
      </c>
    </row>
    <row r="11391" spans="1:2">
      <c r="A11391" t="s">
        <v>17914</v>
      </c>
      <c r="B11391" t="s">
        <v>31739</v>
      </c>
    </row>
    <row r="11392" spans="1:2">
      <c r="A11392" t="s">
        <v>18458</v>
      </c>
      <c r="B11392" t="s">
        <v>31740</v>
      </c>
    </row>
    <row r="11393" spans="1:2">
      <c r="A11393" t="s">
        <v>17068</v>
      </c>
      <c r="B11393" t="s">
        <v>17064</v>
      </c>
    </row>
    <row r="11394" spans="1:2">
      <c r="A11394" t="s">
        <v>17059</v>
      </c>
      <c r="B11394" t="s">
        <v>31741</v>
      </c>
    </row>
    <row r="11395" spans="1:2">
      <c r="A11395" t="s">
        <v>17854</v>
      </c>
      <c r="B11395" t="s">
        <v>17056</v>
      </c>
    </row>
    <row r="11396" spans="1:2">
      <c r="A11396" t="s">
        <v>17056</v>
      </c>
    </row>
    <row r="11397" spans="1:2">
      <c r="B11397" t="s">
        <v>32015</v>
      </c>
    </row>
    <row r="11398" spans="1:2">
      <c r="A11398" t="s">
        <v>18459</v>
      </c>
      <c r="B11398" t="s">
        <v>18248</v>
      </c>
    </row>
    <row r="11399" spans="1:2">
      <c r="A11399" t="s">
        <v>17058</v>
      </c>
      <c r="B11399" t="s">
        <v>31783</v>
      </c>
    </row>
    <row r="11400" spans="1:2">
      <c r="A11400" t="s">
        <v>17064</v>
      </c>
      <c r="B11400" t="s">
        <v>31768</v>
      </c>
    </row>
    <row r="11401" spans="1:2">
      <c r="A11401" t="s">
        <v>31734</v>
      </c>
      <c r="B11401" t="s">
        <v>17067</v>
      </c>
    </row>
    <row r="11402" spans="1:2">
      <c r="A11402" t="s">
        <v>17064</v>
      </c>
      <c r="B11402" t="s">
        <v>17765</v>
      </c>
    </row>
    <row r="11403" spans="1:2">
      <c r="A11403" t="s">
        <v>31735</v>
      </c>
      <c r="B11403" t="s">
        <v>18516</v>
      </c>
    </row>
    <row r="11404" spans="1:2">
      <c r="A11404" t="s">
        <v>17064</v>
      </c>
      <c r="B11404" t="s">
        <v>18521</v>
      </c>
    </row>
    <row r="11405" spans="1:2">
      <c r="A11405" t="s">
        <v>31736</v>
      </c>
      <c r="B11405" t="s">
        <v>17068</v>
      </c>
    </row>
    <row r="11406" spans="1:2">
      <c r="A11406" t="s">
        <v>17055</v>
      </c>
      <c r="B11406" t="s">
        <v>17292</v>
      </c>
    </row>
    <row r="11407" spans="1:2">
      <c r="A11407" t="s">
        <v>17067</v>
      </c>
      <c r="B11407" t="s">
        <v>17067</v>
      </c>
    </row>
    <row r="11408" spans="1:2">
      <c r="A11408" t="s">
        <v>17070</v>
      </c>
      <c r="B11408" t="s">
        <v>17771</v>
      </c>
    </row>
    <row r="11409" spans="1:2">
      <c r="A11409" t="s">
        <v>17124</v>
      </c>
      <c r="B11409" t="s">
        <v>18516</v>
      </c>
    </row>
    <row r="11410" spans="1:2">
      <c r="A11410" t="s">
        <v>17056</v>
      </c>
      <c r="B11410" t="s">
        <v>18522</v>
      </c>
    </row>
    <row r="11411" spans="1:2">
      <c r="B11411" t="s">
        <v>17055</v>
      </c>
    </row>
    <row r="11412" spans="1:2">
      <c r="A11412" t="s">
        <v>18463</v>
      </c>
      <c r="B11412" t="s">
        <v>31739</v>
      </c>
    </row>
    <row r="11413" spans="1:2">
      <c r="A11413" t="s">
        <v>18925</v>
      </c>
      <c r="B11413" t="s">
        <v>31740</v>
      </c>
    </row>
    <row r="11414" spans="1:2">
      <c r="A11414" t="s">
        <v>17321</v>
      </c>
      <c r="B11414" t="s">
        <v>17064</v>
      </c>
    </row>
    <row r="11415" spans="1:2">
      <c r="A11415" t="s">
        <v>18464</v>
      </c>
      <c r="B11415" t="s">
        <v>31741</v>
      </c>
    </row>
    <row r="11416" spans="1:2">
      <c r="A11416" t="s">
        <v>17064</v>
      </c>
      <c r="B11416" t="s">
        <v>17056</v>
      </c>
    </row>
    <row r="11417" spans="1:2">
      <c r="A11417" t="s">
        <v>17321</v>
      </c>
    </row>
    <row r="11418" spans="1:2">
      <c r="A11418" t="s">
        <v>18465</v>
      </c>
      <c r="B11418" t="s">
        <v>32016</v>
      </c>
    </row>
    <row r="11419" spans="1:2">
      <c r="A11419" t="s">
        <v>17068</v>
      </c>
      <c r="B11419" t="s">
        <v>31741</v>
      </c>
    </row>
    <row r="11420" spans="1:2">
      <c r="A11420" t="s">
        <v>18926</v>
      </c>
      <c r="B11420" t="s">
        <v>17055</v>
      </c>
    </row>
    <row r="11421" spans="1:2">
      <c r="A11421" t="s">
        <v>17064</v>
      </c>
      <c r="B11421" t="s">
        <v>17067</v>
      </c>
    </row>
    <row r="11422" spans="1:2">
      <c r="A11422" t="s">
        <v>18927</v>
      </c>
      <c r="B11422" t="s">
        <v>17177</v>
      </c>
    </row>
    <row r="11423" spans="1:2">
      <c r="A11423" t="s">
        <v>17055</v>
      </c>
      <c r="B11423" t="s">
        <v>17068</v>
      </c>
    </row>
    <row r="11424" spans="1:2">
      <c r="A11424" t="s">
        <v>17067</v>
      </c>
      <c r="B11424" t="s">
        <v>17056</v>
      </c>
    </row>
    <row r="11425" spans="1:2">
      <c r="A11425" t="s">
        <v>17177</v>
      </c>
    </row>
    <row r="11426" spans="1:2">
      <c r="A11426" t="s">
        <v>17068</v>
      </c>
      <c r="B11426" t="s">
        <v>32017</v>
      </c>
    </row>
    <row r="11427" spans="1:2">
      <c r="A11427" t="s">
        <v>17059</v>
      </c>
      <c r="B11427" t="s">
        <v>17064</v>
      </c>
    </row>
    <row r="11428" spans="1:2">
      <c r="A11428" t="s">
        <v>17194</v>
      </c>
      <c r="B11428" t="s">
        <v>18535</v>
      </c>
    </row>
    <row r="11429" spans="1:2">
      <c r="A11429" t="s">
        <v>17056</v>
      </c>
      <c r="B11429" t="s">
        <v>17064</v>
      </c>
    </row>
    <row r="11430" spans="1:2">
      <c r="B11430" t="s">
        <v>18536</v>
      </c>
    </row>
    <row r="11431" spans="1:2">
      <c r="A11431" t="s">
        <v>18468</v>
      </c>
      <c r="B11431" t="s">
        <v>17055</v>
      </c>
    </row>
    <row r="11432" spans="1:2">
      <c r="A11432" t="s">
        <v>18208</v>
      </c>
      <c r="B11432" t="s">
        <v>17292</v>
      </c>
    </row>
    <row r="11433" spans="1:2">
      <c r="A11433" t="s">
        <v>17262</v>
      </c>
      <c r="B11433" t="s">
        <v>17321</v>
      </c>
    </row>
    <row r="11434" spans="1:2">
      <c r="A11434" t="s">
        <v>18469</v>
      </c>
      <c r="B11434" t="s">
        <v>18948</v>
      </c>
    </row>
    <row r="11435" spans="1:2">
      <c r="A11435" t="s">
        <v>17144</v>
      </c>
      <c r="B11435" t="s">
        <v>18949</v>
      </c>
    </row>
    <row r="11436" spans="1:2">
      <c r="A11436" t="s">
        <v>18470</v>
      </c>
      <c r="B11436" t="s">
        <v>18950</v>
      </c>
    </row>
    <row r="11437" spans="1:2">
      <c r="A11437" t="s">
        <v>17068</v>
      </c>
      <c r="B11437" t="s">
        <v>17056</v>
      </c>
    </row>
    <row r="11438" spans="1:2">
      <c r="A11438" t="s">
        <v>18471</v>
      </c>
    </row>
    <row r="11439" spans="1:2">
      <c r="A11439" t="s">
        <v>17064</v>
      </c>
      <c r="B11439" t="s">
        <v>32018</v>
      </c>
    </row>
    <row r="11440" spans="1:2">
      <c r="A11440" t="s">
        <v>18472</v>
      </c>
      <c r="B11440" t="s">
        <v>18542</v>
      </c>
    </row>
    <row r="11441" spans="1:2">
      <c r="A11441" t="s">
        <v>17064</v>
      </c>
      <c r="B11441" t="s">
        <v>17064</v>
      </c>
    </row>
    <row r="11442" spans="1:2">
      <c r="A11442" t="s">
        <v>18473</v>
      </c>
      <c r="B11442" t="s">
        <v>17321</v>
      </c>
    </row>
    <row r="11443" spans="1:2">
      <c r="A11443" t="s">
        <v>17064</v>
      </c>
      <c r="B11443" t="s">
        <v>18542</v>
      </c>
    </row>
    <row r="11444" spans="1:2">
      <c r="A11444" t="s">
        <v>18928</v>
      </c>
      <c r="B11444" t="s">
        <v>17064</v>
      </c>
    </row>
    <row r="11445" spans="1:2">
      <c r="A11445" t="s">
        <v>17068</v>
      </c>
      <c r="B11445" t="s">
        <v>17321</v>
      </c>
    </row>
    <row r="11446" spans="1:2">
      <c r="A11446" t="s">
        <v>17055</v>
      </c>
      <c r="B11446" t="s">
        <v>18542</v>
      </c>
    </row>
    <row r="11447" spans="1:2">
      <c r="A11447" t="s">
        <v>17067</v>
      </c>
      <c r="B11447" t="s">
        <v>17321</v>
      </c>
    </row>
    <row r="11448" spans="1:2">
      <c r="A11448" t="s">
        <v>17177</v>
      </c>
      <c r="B11448" t="s">
        <v>18542</v>
      </c>
    </row>
    <row r="11449" spans="1:2">
      <c r="A11449" t="s">
        <v>17068</v>
      </c>
      <c r="B11449" t="s">
        <v>17064</v>
      </c>
    </row>
    <row r="11450" spans="1:2">
      <c r="A11450" t="s">
        <v>17059</v>
      </c>
      <c r="B11450" t="s">
        <v>17321</v>
      </c>
    </row>
    <row r="11451" spans="1:2">
      <c r="A11451" t="s">
        <v>17909</v>
      </c>
      <c r="B11451" t="s">
        <v>18951</v>
      </c>
    </row>
    <row r="11452" spans="1:2">
      <c r="A11452" t="s">
        <v>17056</v>
      </c>
      <c r="B11452" t="s">
        <v>17068</v>
      </c>
    </row>
    <row r="11453" spans="1:2">
      <c r="B11453" t="s">
        <v>17240</v>
      </c>
    </row>
    <row r="11454" spans="1:2">
      <c r="A11454" t="s">
        <v>18475</v>
      </c>
      <c r="B11454" t="s">
        <v>17064</v>
      </c>
    </row>
    <row r="11455" spans="1:2">
      <c r="A11455" t="s">
        <v>17074</v>
      </c>
      <c r="B11455" t="s">
        <v>17071</v>
      </c>
    </row>
    <row r="11456" spans="1:2">
      <c r="A11456" t="s">
        <v>17055</v>
      </c>
      <c r="B11456" t="s">
        <v>17064</v>
      </c>
    </row>
    <row r="11457" spans="1:2">
      <c r="A11457" t="s">
        <v>17846</v>
      </c>
      <c r="B11457" t="s">
        <v>17240</v>
      </c>
    </row>
    <row r="11458" spans="1:2">
      <c r="A11458" t="s">
        <v>18476</v>
      </c>
      <c r="B11458" t="s">
        <v>17064</v>
      </c>
    </row>
    <row r="11459" spans="1:2">
      <c r="A11459" t="s">
        <v>17056</v>
      </c>
      <c r="B11459" t="s">
        <v>17071</v>
      </c>
    </row>
    <row r="11460" spans="1:2">
      <c r="B11460" t="s">
        <v>17064</v>
      </c>
    </row>
    <row r="11461" spans="1:2">
      <c r="A11461" t="s">
        <v>18477</v>
      </c>
      <c r="B11461" t="s">
        <v>18547</v>
      </c>
    </row>
    <row r="11462" spans="1:2">
      <c r="A11462" t="s">
        <v>17074</v>
      </c>
      <c r="B11462" t="s">
        <v>18952</v>
      </c>
    </row>
    <row r="11463" spans="1:2">
      <c r="A11463" t="s">
        <v>17055</v>
      </c>
      <c r="B11463" t="s">
        <v>17064</v>
      </c>
    </row>
    <row r="11464" spans="1:2">
      <c r="A11464" t="s">
        <v>17059</v>
      </c>
      <c r="B11464" t="s">
        <v>17321</v>
      </c>
    </row>
    <row r="11465" spans="1:2">
      <c r="A11465" t="s">
        <v>17909</v>
      </c>
      <c r="B11465" t="s">
        <v>17071</v>
      </c>
    </row>
    <row r="11466" spans="1:2">
      <c r="A11466" t="s">
        <v>17056</v>
      </c>
      <c r="B11466" t="s">
        <v>17055</v>
      </c>
    </row>
    <row r="11467" spans="1:2">
      <c r="B11467" t="s">
        <v>17292</v>
      </c>
    </row>
    <row r="11468" spans="1:2">
      <c r="A11468" t="s">
        <v>18479</v>
      </c>
      <c r="B11468" t="s">
        <v>17067</v>
      </c>
    </row>
    <row r="11469" spans="1:2">
      <c r="A11469" t="s">
        <v>17058</v>
      </c>
      <c r="B11469" t="s">
        <v>17321</v>
      </c>
    </row>
    <row r="11470" spans="1:2">
      <c r="A11470" t="s">
        <v>17055</v>
      </c>
      <c r="B11470" t="s">
        <v>17384</v>
      </c>
    </row>
    <row r="11471" spans="1:2">
      <c r="A11471" t="s">
        <v>17056</v>
      </c>
      <c r="B11471" t="s">
        <v>17056</v>
      </c>
    </row>
    <row r="11473" spans="1:2">
      <c r="A11473" t="s">
        <v>18480</v>
      </c>
      <c r="B11473" t="s">
        <v>32019</v>
      </c>
    </row>
    <row r="11474" spans="1:2">
      <c r="A11474" t="s">
        <v>17801</v>
      </c>
      <c r="B11474" t="s">
        <v>17064</v>
      </c>
    </row>
    <row r="11475" spans="1:2">
      <c r="A11475" t="s">
        <v>17837</v>
      </c>
      <c r="B11475" t="s">
        <v>17240</v>
      </c>
    </row>
    <row r="11476" spans="1:2">
      <c r="A11476" t="s">
        <v>17980</v>
      </c>
      <c r="B11476" t="s">
        <v>17064</v>
      </c>
    </row>
    <row r="11477" spans="1:2">
      <c r="A11477" t="s">
        <v>17759</v>
      </c>
      <c r="B11477" t="s">
        <v>17071</v>
      </c>
    </row>
    <row r="11478" spans="1:2">
      <c r="A11478" t="s">
        <v>17273</v>
      </c>
      <c r="B11478" t="s">
        <v>17064</v>
      </c>
    </row>
    <row r="11479" spans="1:2">
      <c r="A11479" t="s">
        <v>17144</v>
      </c>
      <c r="B11479" t="s">
        <v>18547</v>
      </c>
    </row>
    <row r="11480" spans="1:2">
      <c r="A11480" t="s">
        <v>18930</v>
      </c>
      <c r="B11480" t="s">
        <v>18952</v>
      </c>
    </row>
    <row r="11481" spans="1:2">
      <c r="A11481" t="s">
        <v>17068</v>
      </c>
      <c r="B11481" t="s">
        <v>17064</v>
      </c>
    </row>
    <row r="11482" spans="1:2">
      <c r="A11482" t="s">
        <v>17801</v>
      </c>
      <c r="B11482" t="s">
        <v>17321</v>
      </c>
    </row>
    <row r="11483" spans="1:2">
      <c r="A11483" t="s">
        <v>17277</v>
      </c>
      <c r="B11483" t="s">
        <v>17071</v>
      </c>
    </row>
    <row r="11484" spans="1:2">
      <c r="A11484" t="s">
        <v>17068</v>
      </c>
      <c r="B11484" t="s">
        <v>17055</v>
      </c>
    </row>
    <row r="11485" spans="1:2">
      <c r="A11485" t="s">
        <v>18068</v>
      </c>
      <c r="B11485" t="s">
        <v>17292</v>
      </c>
    </row>
    <row r="11486" spans="1:2">
      <c r="A11486" t="s">
        <v>17434</v>
      </c>
      <c r="B11486" t="s">
        <v>17067</v>
      </c>
    </row>
    <row r="11487" spans="1:2">
      <c r="A11487" t="s">
        <v>18033</v>
      </c>
      <c r="B11487" t="s">
        <v>17321</v>
      </c>
    </row>
    <row r="11488" spans="1:2">
      <c r="A11488" t="s">
        <v>17927</v>
      </c>
      <c r="B11488" t="s">
        <v>17384</v>
      </c>
    </row>
    <row r="11489" spans="1:2">
      <c r="A11489" t="s">
        <v>17068</v>
      </c>
      <c r="B11489" t="s">
        <v>17056</v>
      </c>
    </row>
    <row r="11490" spans="1:2">
      <c r="A11490" t="s">
        <v>18070</v>
      </c>
    </row>
    <row r="11491" spans="1:2">
      <c r="A11491" t="s">
        <v>17438</v>
      </c>
      <c r="B11491" t="s">
        <v>32020</v>
      </c>
    </row>
    <row r="11492" spans="1:2">
      <c r="A11492" t="s">
        <v>18033</v>
      </c>
      <c r="B11492" t="s">
        <v>32021</v>
      </c>
    </row>
    <row r="11493" spans="1:2">
      <c r="A11493" t="s">
        <v>17927</v>
      </c>
      <c r="B11493" t="s">
        <v>17321</v>
      </c>
    </row>
    <row r="11494" spans="1:2">
      <c r="A11494" t="s">
        <v>17068</v>
      </c>
      <c r="B11494" t="s">
        <v>18564</v>
      </c>
    </row>
    <row r="11495" spans="1:2">
      <c r="A11495" t="s">
        <v>18071</v>
      </c>
      <c r="B11495" t="s">
        <v>17064</v>
      </c>
    </row>
    <row r="11496" spans="1:2">
      <c r="A11496" t="s">
        <v>17441</v>
      </c>
      <c r="B11496" t="s">
        <v>17321</v>
      </c>
    </row>
    <row r="11497" spans="1:2">
      <c r="A11497" t="s">
        <v>18033</v>
      </c>
      <c r="B11497" t="s">
        <v>18958</v>
      </c>
    </row>
    <row r="11498" spans="1:2">
      <c r="A11498" t="s">
        <v>17927</v>
      </c>
      <c r="B11498" t="s">
        <v>17064</v>
      </c>
    </row>
    <row r="11499" spans="1:2">
      <c r="A11499" t="s">
        <v>17068</v>
      </c>
      <c r="B11499" t="s">
        <v>17321</v>
      </c>
    </row>
    <row r="11500" spans="1:2">
      <c r="A11500" t="s">
        <v>18072</v>
      </c>
      <c r="B11500" t="s">
        <v>18566</v>
      </c>
    </row>
    <row r="11501" spans="1:2">
      <c r="A11501" t="s">
        <v>17444</v>
      </c>
      <c r="B11501" t="s">
        <v>17068</v>
      </c>
    </row>
    <row r="11502" spans="1:2">
      <c r="A11502" t="s">
        <v>18033</v>
      </c>
      <c r="B11502" t="s">
        <v>32022</v>
      </c>
    </row>
    <row r="11503" spans="1:2">
      <c r="A11503" t="s">
        <v>17927</v>
      </c>
      <c r="B11503" t="s">
        <v>17321</v>
      </c>
    </row>
    <row r="11504" spans="1:2">
      <c r="A11504" t="s">
        <v>17068</v>
      </c>
      <c r="B11504" t="s">
        <v>18959</v>
      </c>
    </row>
    <row r="11505" spans="1:2">
      <c r="A11505" t="s">
        <v>18039</v>
      </c>
      <c r="B11505" t="s">
        <v>17064</v>
      </c>
    </row>
    <row r="11506" spans="1:2">
      <c r="A11506" t="s">
        <v>17321</v>
      </c>
      <c r="B11506" t="s">
        <v>17321</v>
      </c>
    </row>
    <row r="11507" spans="1:2">
      <c r="A11507" t="s">
        <v>17058</v>
      </c>
      <c r="B11507" t="s">
        <v>18569</v>
      </c>
    </row>
    <row r="11508" spans="1:2">
      <c r="A11508" t="s">
        <v>17064</v>
      </c>
      <c r="B11508" t="s">
        <v>17064</v>
      </c>
    </row>
    <row r="11509" spans="1:2">
      <c r="A11509" t="s">
        <v>17070</v>
      </c>
      <c r="B11509" t="s">
        <v>17321</v>
      </c>
    </row>
    <row r="11510" spans="1:2">
      <c r="A11510" t="s">
        <v>18482</v>
      </c>
      <c r="B11510" t="s">
        <v>18570</v>
      </c>
    </row>
    <row r="11511" spans="1:2">
      <c r="A11511" t="s">
        <v>17064</v>
      </c>
      <c r="B11511" t="s">
        <v>17068</v>
      </c>
    </row>
    <row r="11512" spans="1:2">
      <c r="A11512" t="s">
        <v>18250</v>
      </c>
      <c r="B11512" t="s">
        <v>17321</v>
      </c>
    </row>
    <row r="11513" spans="1:2">
      <c r="A11513" t="s">
        <v>17321</v>
      </c>
      <c r="B11513" t="s">
        <v>18571</v>
      </c>
    </row>
    <row r="11514" spans="1:2">
      <c r="A11514" t="s">
        <v>17058</v>
      </c>
      <c r="B11514" t="s">
        <v>17064</v>
      </c>
    </row>
    <row r="11515" spans="1:2">
      <c r="A11515" t="s">
        <v>17064</v>
      </c>
      <c r="B11515" t="s">
        <v>18960</v>
      </c>
    </row>
    <row r="11516" spans="1:2">
      <c r="A11516" t="s">
        <v>17070</v>
      </c>
      <c r="B11516" t="s">
        <v>17064</v>
      </c>
    </row>
    <row r="11517" spans="1:2">
      <c r="A11517" t="s">
        <v>18931</v>
      </c>
      <c r="B11517" t="s">
        <v>18961</v>
      </c>
    </row>
    <row r="11518" spans="1:2">
      <c r="A11518" t="s">
        <v>18250</v>
      </c>
      <c r="B11518" t="s">
        <v>17109</v>
      </c>
    </row>
    <row r="11519" spans="1:2">
      <c r="A11519" t="s">
        <v>17068</v>
      </c>
      <c r="B11519" t="s">
        <v>18962</v>
      </c>
    </row>
    <row r="11520" spans="1:2">
      <c r="A11520" t="s">
        <v>18932</v>
      </c>
      <c r="B11520" t="s">
        <v>18962</v>
      </c>
    </row>
    <row r="11521" spans="1:2">
      <c r="A11521" t="s">
        <v>17064</v>
      </c>
      <c r="B11521" t="s">
        <v>17055</v>
      </c>
    </row>
    <row r="11522" spans="1:2">
      <c r="A11522" t="s">
        <v>18933</v>
      </c>
      <c r="B11522" t="s">
        <v>18587</v>
      </c>
    </row>
    <row r="11523" spans="1:2">
      <c r="A11523" t="s">
        <v>17064</v>
      </c>
      <c r="B11523" t="s">
        <v>17059</v>
      </c>
    </row>
    <row r="11524" spans="1:2">
      <c r="A11524" t="s">
        <v>18250</v>
      </c>
      <c r="B11524" t="s">
        <v>17321</v>
      </c>
    </row>
    <row r="11525" spans="1:2">
      <c r="A11525" t="s">
        <v>18934</v>
      </c>
      <c r="B11525" t="s">
        <v>18963</v>
      </c>
    </row>
    <row r="11526" spans="1:2">
      <c r="A11526" t="s">
        <v>17055</v>
      </c>
      <c r="B11526" t="s">
        <v>17109</v>
      </c>
    </row>
    <row r="11527" spans="1:2">
      <c r="A11527" t="s">
        <v>17067</v>
      </c>
      <c r="B11527" t="s">
        <v>18729</v>
      </c>
    </row>
    <row r="11528" spans="1:2">
      <c r="A11528" t="s">
        <v>17177</v>
      </c>
      <c r="B11528" t="s">
        <v>18729</v>
      </c>
    </row>
    <row r="11529" spans="1:2">
      <c r="A11529" t="s">
        <v>17068</v>
      </c>
      <c r="B11529" t="s">
        <v>17068</v>
      </c>
    </row>
    <row r="11530" spans="1:2">
      <c r="A11530" t="s">
        <v>17069</v>
      </c>
      <c r="B11530" t="s">
        <v>31902</v>
      </c>
    </row>
    <row r="11531" spans="1:2">
      <c r="A11531" t="s">
        <v>17257</v>
      </c>
      <c r="B11531" t="s">
        <v>17059</v>
      </c>
    </row>
    <row r="11532" spans="1:2">
      <c r="A11532" t="s">
        <v>17764</v>
      </c>
      <c r="B11532" t="s">
        <v>17321</v>
      </c>
    </row>
    <row r="11533" spans="1:2">
      <c r="A11533" t="s">
        <v>17867</v>
      </c>
      <c r="B11533" t="s">
        <v>18963</v>
      </c>
    </row>
    <row r="11534" spans="1:2">
      <c r="A11534" t="s">
        <v>17257</v>
      </c>
      <c r="B11534" t="s">
        <v>17056</v>
      </c>
    </row>
    <row r="11535" spans="1:2">
      <c r="A11535" t="s">
        <v>17258</v>
      </c>
    </row>
    <row r="11536" spans="1:2">
      <c r="A11536" t="s">
        <v>18487</v>
      </c>
      <c r="B11536" t="s">
        <v>32023</v>
      </c>
    </row>
    <row r="11537" spans="1:2">
      <c r="A11537" t="s">
        <v>17068</v>
      </c>
      <c r="B11537" t="s">
        <v>17606</v>
      </c>
    </row>
    <row r="11538" spans="1:2">
      <c r="A11538" t="s">
        <v>17077</v>
      </c>
      <c r="B11538" t="s">
        <v>18930</v>
      </c>
    </row>
    <row r="11539" spans="1:2">
      <c r="A11539" t="s">
        <v>17257</v>
      </c>
      <c r="B11539" t="s">
        <v>17068</v>
      </c>
    </row>
    <row r="11540" spans="1:2">
      <c r="A11540" t="s">
        <v>18488</v>
      </c>
      <c r="B11540" t="s">
        <v>32022</v>
      </c>
    </row>
    <row r="11541" spans="1:2">
      <c r="A11541" t="s">
        <v>17056</v>
      </c>
      <c r="B11541" t="s">
        <v>17321</v>
      </c>
    </row>
    <row r="11542" spans="1:2">
      <c r="B11542" t="s">
        <v>18959</v>
      </c>
    </row>
    <row r="11543" spans="1:2">
      <c r="A11543" t="s">
        <v>18489</v>
      </c>
      <c r="B11543" t="s">
        <v>17064</v>
      </c>
    </row>
    <row r="11544" spans="1:2">
      <c r="A11544" t="s">
        <v>17321</v>
      </c>
      <c r="B11544" t="s">
        <v>17321</v>
      </c>
    </row>
    <row r="11545" spans="1:2">
      <c r="A11545" t="s">
        <v>18492</v>
      </c>
      <c r="B11545" t="s">
        <v>18569</v>
      </c>
    </row>
    <row r="11546" spans="1:2">
      <c r="A11546" t="s">
        <v>17064</v>
      </c>
      <c r="B11546" t="s">
        <v>17064</v>
      </c>
    </row>
    <row r="11547" spans="1:2">
      <c r="A11547" t="s">
        <v>17321</v>
      </c>
      <c r="B11547" t="s">
        <v>17321</v>
      </c>
    </row>
    <row r="11548" spans="1:2">
      <c r="A11548" t="s">
        <v>18935</v>
      </c>
      <c r="B11548" t="s">
        <v>18570</v>
      </c>
    </row>
    <row r="11549" spans="1:2">
      <c r="A11549" t="s">
        <v>17064</v>
      </c>
      <c r="B11549" t="s">
        <v>17068</v>
      </c>
    </row>
    <row r="11550" spans="1:2">
      <c r="A11550" t="s">
        <v>17321</v>
      </c>
      <c r="B11550" t="s">
        <v>17321</v>
      </c>
    </row>
    <row r="11551" spans="1:2">
      <c r="A11551" t="s">
        <v>18492</v>
      </c>
      <c r="B11551" t="s">
        <v>18571</v>
      </c>
    </row>
    <row r="11552" spans="1:2">
      <c r="A11552" t="s">
        <v>17064</v>
      </c>
      <c r="B11552" t="s">
        <v>17064</v>
      </c>
    </row>
    <row r="11553" spans="1:2">
      <c r="A11553" t="s">
        <v>17109</v>
      </c>
      <c r="B11553" t="s">
        <v>18960</v>
      </c>
    </row>
    <row r="11554" spans="1:2">
      <c r="A11554" t="s">
        <v>18936</v>
      </c>
      <c r="B11554" t="s">
        <v>17064</v>
      </c>
    </row>
    <row r="11555" spans="1:2">
      <c r="A11555" t="s">
        <v>17055</v>
      </c>
      <c r="B11555" t="s">
        <v>18961</v>
      </c>
    </row>
    <row r="11556" spans="1:2">
      <c r="A11556" t="s">
        <v>17067</v>
      </c>
      <c r="B11556" t="s">
        <v>17109</v>
      </c>
    </row>
    <row r="11557" spans="1:2">
      <c r="A11557" t="s">
        <v>18494</v>
      </c>
      <c r="B11557" t="s">
        <v>18962</v>
      </c>
    </row>
    <row r="11558" spans="1:2">
      <c r="A11558" t="s">
        <v>17068</v>
      </c>
      <c r="B11558" t="s">
        <v>18962</v>
      </c>
    </row>
    <row r="11559" spans="1:2">
      <c r="A11559" t="s">
        <v>17059</v>
      </c>
      <c r="B11559" t="s">
        <v>17055</v>
      </c>
    </row>
    <row r="11560" spans="1:2">
      <c r="A11560" t="s">
        <v>18124</v>
      </c>
      <c r="B11560" t="s">
        <v>18587</v>
      </c>
    </row>
    <row r="11561" spans="1:2">
      <c r="A11561" t="s">
        <v>17056</v>
      </c>
      <c r="B11561" t="s">
        <v>17059</v>
      </c>
    </row>
    <row r="11562" spans="1:2">
      <c r="B11562" t="s">
        <v>17321</v>
      </c>
    </row>
    <row r="11563" spans="1:2">
      <c r="A11563" t="s">
        <v>18495</v>
      </c>
      <c r="B11563" t="s">
        <v>18963</v>
      </c>
    </row>
    <row r="11564" spans="1:2">
      <c r="A11564" t="s">
        <v>17734</v>
      </c>
      <c r="B11564" t="s">
        <v>17109</v>
      </c>
    </row>
    <row r="11565" spans="1:2">
      <c r="A11565" t="s">
        <v>18937</v>
      </c>
      <c r="B11565" t="s">
        <v>18729</v>
      </c>
    </row>
    <row r="11566" spans="1:2">
      <c r="A11566" t="s">
        <v>17539</v>
      </c>
      <c r="B11566" t="s">
        <v>18729</v>
      </c>
    </row>
    <row r="11567" spans="1:2">
      <c r="A11567" t="s">
        <v>17068</v>
      </c>
      <c r="B11567" t="s">
        <v>17068</v>
      </c>
    </row>
    <row r="11568" spans="1:2">
      <c r="A11568" t="s">
        <v>18189</v>
      </c>
      <c r="B11568" t="s">
        <v>31902</v>
      </c>
    </row>
    <row r="11569" spans="1:2">
      <c r="A11569" t="s">
        <v>17914</v>
      </c>
      <c r="B11569" t="s">
        <v>17059</v>
      </c>
    </row>
    <row r="11570" spans="1:2">
      <c r="A11570" t="s">
        <v>18937</v>
      </c>
      <c r="B11570" t="s">
        <v>17321</v>
      </c>
    </row>
    <row r="11571" spans="1:2">
      <c r="A11571" t="s">
        <v>17068</v>
      </c>
      <c r="B11571" t="s">
        <v>18963</v>
      </c>
    </row>
    <row r="11572" spans="1:2">
      <c r="A11572" t="s">
        <v>18034</v>
      </c>
      <c r="B11572" t="s">
        <v>17056</v>
      </c>
    </row>
    <row r="11573" spans="1:2">
      <c r="A11573" t="s">
        <v>18497</v>
      </c>
    </row>
    <row r="11574" spans="1:2">
      <c r="A11574" t="s">
        <v>17904</v>
      </c>
      <c r="B11574" t="s">
        <v>32024</v>
      </c>
    </row>
    <row r="11575" spans="1:2">
      <c r="A11575" t="s">
        <v>18498</v>
      </c>
      <c r="B11575" t="s">
        <v>17064</v>
      </c>
    </row>
    <row r="11576" spans="1:2">
      <c r="A11576" t="s">
        <v>17070</v>
      </c>
      <c r="B11576" t="s">
        <v>18960</v>
      </c>
    </row>
    <row r="11577" spans="1:2">
      <c r="A11577" t="s">
        <v>18067</v>
      </c>
      <c r="B11577" t="s">
        <v>17064</v>
      </c>
    </row>
    <row r="11578" spans="1:2">
      <c r="A11578" t="s">
        <v>17436</v>
      </c>
      <c r="B11578" t="s">
        <v>18961</v>
      </c>
    </row>
    <row r="11579" spans="1:2">
      <c r="A11579" t="s">
        <v>18499</v>
      </c>
      <c r="B11579" t="s">
        <v>17109</v>
      </c>
    </row>
    <row r="11580" spans="1:2">
      <c r="A11580" t="s">
        <v>18006</v>
      </c>
      <c r="B11580" t="s">
        <v>18962</v>
      </c>
    </row>
    <row r="11581" spans="1:2">
      <c r="A11581" t="s">
        <v>17068</v>
      </c>
      <c r="B11581" t="s">
        <v>18962</v>
      </c>
    </row>
    <row r="11582" spans="1:2">
      <c r="A11582" t="s">
        <v>18034</v>
      </c>
      <c r="B11582" t="s">
        <v>17055</v>
      </c>
    </row>
    <row r="11583" spans="1:2">
      <c r="A11583" t="s">
        <v>18500</v>
      </c>
      <c r="B11583" t="s">
        <v>18587</v>
      </c>
    </row>
    <row r="11584" spans="1:2">
      <c r="A11584" t="s">
        <v>17904</v>
      </c>
      <c r="B11584" t="s">
        <v>17059</v>
      </c>
    </row>
    <row r="11585" spans="1:2">
      <c r="A11585" t="s">
        <v>18498</v>
      </c>
      <c r="B11585" t="s">
        <v>17321</v>
      </c>
    </row>
    <row r="11586" spans="1:2">
      <c r="A11586" t="s">
        <v>17070</v>
      </c>
      <c r="B11586" t="s">
        <v>18963</v>
      </c>
    </row>
    <row r="11587" spans="1:2">
      <c r="A11587" t="s">
        <v>18067</v>
      </c>
      <c r="B11587" t="s">
        <v>17109</v>
      </c>
    </row>
    <row r="11588" spans="1:2">
      <c r="A11588" t="s">
        <v>17439</v>
      </c>
      <c r="B11588" t="s">
        <v>18729</v>
      </c>
    </row>
    <row r="11589" spans="1:2">
      <c r="A11589" t="s">
        <v>18499</v>
      </c>
      <c r="B11589" t="s">
        <v>18729</v>
      </c>
    </row>
    <row r="11590" spans="1:2">
      <c r="A11590" t="s">
        <v>18006</v>
      </c>
      <c r="B11590" t="s">
        <v>17068</v>
      </c>
    </row>
    <row r="11591" spans="1:2">
      <c r="A11591" t="s">
        <v>17068</v>
      </c>
      <c r="B11591" t="s">
        <v>31902</v>
      </c>
    </row>
    <row r="11592" spans="1:2">
      <c r="A11592" t="s">
        <v>18034</v>
      </c>
      <c r="B11592" t="s">
        <v>17059</v>
      </c>
    </row>
    <row r="11593" spans="1:2">
      <c r="A11593" t="s">
        <v>18501</v>
      </c>
      <c r="B11593" t="s">
        <v>17321</v>
      </c>
    </row>
    <row r="11594" spans="1:2">
      <c r="A11594" t="s">
        <v>17904</v>
      </c>
      <c r="B11594" t="s">
        <v>18963</v>
      </c>
    </row>
    <row r="11595" spans="1:2">
      <c r="A11595" t="s">
        <v>18498</v>
      </c>
      <c r="B11595" t="s">
        <v>17056</v>
      </c>
    </row>
    <row r="11596" spans="1:2">
      <c r="A11596" t="s">
        <v>17070</v>
      </c>
    </row>
    <row r="11597" spans="1:2">
      <c r="A11597" t="s">
        <v>18067</v>
      </c>
      <c r="B11597" t="s">
        <v>32025</v>
      </c>
    </row>
    <row r="11598" spans="1:2">
      <c r="A11598" t="s">
        <v>17442</v>
      </c>
      <c r="B11598" t="s">
        <v>17068</v>
      </c>
    </row>
    <row r="11599" spans="1:2">
      <c r="A11599" t="s">
        <v>18499</v>
      </c>
      <c r="B11599" t="s">
        <v>31902</v>
      </c>
    </row>
    <row r="11600" spans="1:2">
      <c r="A11600" t="s">
        <v>18006</v>
      </c>
      <c r="B11600" t="s">
        <v>17059</v>
      </c>
    </row>
    <row r="11601" spans="1:2">
      <c r="A11601" t="s">
        <v>17068</v>
      </c>
      <c r="B11601" t="s">
        <v>17321</v>
      </c>
    </row>
    <row r="11602" spans="1:2">
      <c r="A11602" t="s">
        <v>18034</v>
      </c>
      <c r="B11602" t="s">
        <v>18963</v>
      </c>
    </row>
    <row r="11603" spans="1:2">
      <c r="A11603" t="s">
        <v>18502</v>
      </c>
      <c r="B11603" t="s">
        <v>17055</v>
      </c>
    </row>
    <row r="11604" spans="1:2">
      <c r="A11604" t="s">
        <v>17904</v>
      </c>
      <c r="B11604" t="s">
        <v>17058</v>
      </c>
    </row>
    <row r="11605" spans="1:2">
      <c r="A11605" t="s">
        <v>18498</v>
      </c>
      <c r="B11605" t="s">
        <v>17056</v>
      </c>
    </row>
    <row r="11606" spans="1:2">
      <c r="A11606" t="s">
        <v>17070</v>
      </c>
    </row>
    <row r="11607" spans="1:2">
      <c r="A11607" t="s">
        <v>18067</v>
      </c>
      <c r="B11607" t="s">
        <v>32026</v>
      </c>
    </row>
    <row r="11608" spans="1:2">
      <c r="A11608" t="s">
        <v>17445</v>
      </c>
      <c r="B11608" t="s">
        <v>31783</v>
      </c>
    </row>
    <row r="11609" spans="1:2">
      <c r="A11609" t="s">
        <v>18499</v>
      </c>
      <c r="B11609" t="s">
        <v>31783</v>
      </c>
    </row>
    <row r="11610" spans="1:2">
      <c r="A11610" t="s">
        <v>18006</v>
      </c>
      <c r="B11610" t="s">
        <v>18581</v>
      </c>
    </row>
    <row r="11611" spans="1:2">
      <c r="A11611" t="s">
        <v>17068</v>
      </c>
      <c r="B11611" t="s">
        <v>18137</v>
      </c>
    </row>
    <row r="11612" spans="1:2">
      <c r="A11612" t="s">
        <v>18938</v>
      </c>
      <c r="B11612" t="s">
        <v>17068</v>
      </c>
    </row>
    <row r="11613" spans="1:2">
      <c r="A11613" t="s">
        <v>17321</v>
      </c>
      <c r="B11613" t="s">
        <v>18582</v>
      </c>
    </row>
    <row r="11614" spans="1:2">
      <c r="A11614" t="s">
        <v>18939</v>
      </c>
      <c r="B11614" t="s">
        <v>17064</v>
      </c>
    </row>
    <row r="11615" spans="1:2">
      <c r="A11615" t="s">
        <v>17064</v>
      </c>
      <c r="B11615" t="s">
        <v>18583</v>
      </c>
    </row>
    <row r="11616" spans="1:2">
      <c r="A11616" t="s">
        <v>17321</v>
      </c>
      <c r="B11616" t="s">
        <v>17064</v>
      </c>
    </row>
    <row r="11617" spans="1:2">
      <c r="A11617" t="s">
        <v>18505</v>
      </c>
      <c r="B11617" t="s">
        <v>18582</v>
      </c>
    </row>
    <row r="11618" spans="1:2">
      <c r="A11618" t="s">
        <v>17979</v>
      </c>
      <c r="B11618" t="s">
        <v>17064</v>
      </c>
    </row>
    <row r="11619" spans="1:2">
      <c r="A11619" t="s">
        <v>17068</v>
      </c>
      <c r="B11619" t="s">
        <v>18583</v>
      </c>
    </row>
    <row r="11620" spans="1:2">
      <c r="A11620" t="s">
        <v>18940</v>
      </c>
      <c r="B11620" t="s">
        <v>17064</v>
      </c>
    </row>
    <row r="11621" spans="1:2">
      <c r="A11621" t="s">
        <v>17064</v>
      </c>
      <c r="B11621" t="s">
        <v>18965</v>
      </c>
    </row>
    <row r="11622" spans="1:2">
      <c r="A11622" t="s">
        <v>17703</v>
      </c>
      <c r="B11622" t="s">
        <v>17055</v>
      </c>
    </row>
    <row r="11623" spans="1:2">
      <c r="A11623" t="s">
        <v>17979</v>
      </c>
      <c r="B11623" t="s">
        <v>17056</v>
      </c>
    </row>
    <row r="11624" spans="1:2">
      <c r="A11624" t="s">
        <v>17055</v>
      </c>
    </row>
    <row r="11625" spans="1:2">
      <c r="A11625" t="s">
        <v>17067</v>
      </c>
      <c r="B11625" t="s">
        <v>32027</v>
      </c>
    </row>
    <row r="11626" spans="1:2">
      <c r="A11626" t="s">
        <v>18494</v>
      </c>
      <c r="B11626" t="s">
        <v>32028</v>
      </c>
    </row>
    <row r="11627" spans="1:2">
      <c r="A11627" t="s">
        <v>17068</v>
      </c>
      <c r="B11627" t="s">
        <v>18966</v>
      </c>
    </row>
    <row r="11628" spans="1:2">
      <c r="A11628" t="s">
        <v>17077</v>
      </c>
      <c r="B11628" t="s">
        <v>17068</v>
      </c>
    </row>
    <row r="11629" spans="1:2">
      <c r="A11629" t="s">
        <v>17854</v>
      </c>
      <c r="B11629" t="s">
        <v>18967</v>
      </c>
    </row>
    <row r="11630" spans="1:2">
      <c r="A11630" t="s">
        <v>17068</v>
      </c>
      <c r="B11630" t="s">
        <v>17064</v>
      </c>
    </row>
    <row r="11631" spans="1:2">
      <c r="A11631" t="s">
        <v>17059</v>
      </c>
      <c r="B11631" t="s">
        <v>18590</v>
      </c>
    </row>
    <row r="11632" spans="1:2">
      <c r="A11632" t="s">
        <v>17854</v>
      </c>
      <c r="B11632" t="s">
        <v>17055</v>
      </c>
    </row>
    <row r="11633" spans="1:2">
      <c r="A11633" t="s">
        <v>17056</v>
      </c>
      <c r="B11633" t="s">
        <v>17067</v>
      </c>
    </row>
    <row r="11634" spans="1:2">
      <c r="B11634" t="s">
        <v>17321</v>
      </c>
    </row>
    <row r="11635" spans="1:2">
      <c r="A11635" t="s">
        <v>18507</v>
      </c>
      <c r="B11635" t="s">
        <v>17084</v>
      </c>
    </row>
    <row r="11636" spans="1:2">
      <c r="A11636" t="s">
        <v>18414</v>
      </c>
      <c r="B11636" t="s">
        <v>17071</v>
      </c>
    </row>
    <row r="11637" spans="1:2">
      <c r="A11637" t="s">
        <v>17262</v>
      </c>
      <c r="B11637" t="s">
        <v>17068</v>
      </c>
    </row>
    <row r="11638" spans="1:2">
      <c r="A11638" t="s">
        <v>18941</v>
      </c>
      <c r="B11638" t="s">
        <v>31902</v>
      </c>
    </row>
    <row r="11639" spans="1:2">
      <c r="A11639" t="s">
        <v>17068</v>
      </c>
      <c r="B11639" t="s">
        <v>17059</v>
      </c>
    </row>
    <row r="11640" spans="1:2">
      <c r="A11640" t="s">
        <v>17734</v>
      </c>
      <c r="B11640" t="s">
        <v>17321</v>
      </c>
    </row>
    <row r="11641" spans="1:2">
      <c r="A11641" t="s">
        <v>18068</v>
      </c>
      <c r="B11641" t="s">
        <v>18968</v>
      </c>
    </row>
    <row r="11642" spans="1:2">
      <c r="A11642" t="s">
        <v>17436</v>
      </c>
      <c r="B11642" t="s">
        <v>17056</v>
      </c>
    </row>
    <row r="11643" spans="1:2">
      <c r="A11643" t="s">
        <v>17084</v>
      </c>
    </row>
    <row r="11644" spans="1:2">
      <c r="A11644" t="s">
        <v>18509</v>
      </c>
      <c r="B11644" t="s">
        <v>32029</v>
      </c>
    </row>
    <row r="11645" spans="1:2">
      <c r="A11645" t="s">
        <v>17539</v>
      </c>
      <c r="B11645" t="s">
        <v>31802</v>
      </c>
    </row>
    <row r="11646" spans="1:2">
      <c r="A11646" t="s">
        <v>17068</v>
      </c>
      <c r="B11646" t="s">
        <v>31803</v>
      </c>
    </row>
    <row r="11647" spans="1:2">
      <c r="A11647" t="s">
        <v>17734</v>
      </c>
      <c r="B11647" t="s">
        <v>17662</v>
      </c>
    </row>
    <row r="11648" spans="1:2">
      <c r="A11648" t="s">
        <v>18070</v>
      </c>
      <c r="B11648" t="s">
        <v>31744</v>
      </c>
    </row>
    <row r="11649" spans="1:2">
      <c r="A11649" t="s">
        <v>17439</v>
      </c>
      <c r="B11649" t="s">
        <v>17068</v>
      </c>
    </row>
    <row r="11650" spans="1:2">
      <c r="A11650" t="s">
        <v>17084</v>
      </c>
      <c r="B11650" t="s">
        <v>17387</v>
      </c>
    </row>
    <row r="11651" spans="1:2">
      <c r="A11651" t="s">
        <v>18509</v>
      </c>
      <c r="B11651" t="s">
        <v>31499</v>
      </c>
    </row>
    <row r="11652" spans="1:2">
      <c r="A11652" t="s">
        <v>17539</v>
      </c>
      <c r="B11652" t="s">
        <v>17068</v>
      </c>
    </row>
    <row r="11653" spans="1:2">
      <c r="A11653" t="s">
        <v>17068</v>
      </c>
      <c r="B11653" t="s">
        <v>31745</v>
      </c>
    </row>
    <row r="11654" spans="1:2">
      <c r="A11654" t="s">
        <v>17734</v>
      </c>
      <c r="B11654" t="s">
        <v>17055</v>
      </c>
    </row>
    <row r="11655" spans="1:2">
      <c r="A11655" t="s">
        <v>18071</v>
      </c>
      <c r="B11655" t="s">
        <v>17067</v>
      </c>
    </row>
    <row r="11656" spans="1:2">
      <c r="A11656" t="s">
        <v>17442</v>
      </c>
      <c r="B11656" t="s">
        <v>17068</v>
      </c>
    </row>
    <row r="11657" spans="1:2">
      <c r="A11657" t="s">
        <v>17084</v>
      </c>
      <c r="B11657" t="s">
        <v>17059</v>
      </c>
    </row>
    <row r="11658" spans="1:2">
      <c r="A11658" t="s">
        <v>18509</v>
      </c>
      <c r="B11658" t="s">
        <v>17729</v>
      </c>
    </row>
    <row r="11659" spans="1:2">
      <c r="A11659" t="s">
        <v>17539</v>
      </c>
      <c r="B11659" t="s">
        <v>31746</v>
      </c>
    </row>
    <row r="11660" spans="1:2">
      <c r="A11660" t="s">
        <v>17068</v>
      </c>
      <c r="B11660" t="s">
        <v>17068</v>
      </c>
    </row>
    <row r="11661" spans="1:2">
      <c r="A11661" t="s">
        <v>17734</v>
      </c>
      <c r="B11661" t="s">
        <v>17059</v>
      </c>
    </row>
    <row r="11662" spans="1:2">
      <c r="A11662" t="s">
        <v>18072</v>
      </c>
      <c r="B11662" t="s">
        <v>17387</v>
      </c>
    </row>
    <row r="11663" spans="1:2">
      <c r="A11663" t="s">
        <v>17445</v>
      </c>
      <c r="B11663" t="s">
        <v>31747</v>
      </c>
    </row>
    <row r="11664" spans="1:2">
      <c r="A11664" t="s">
        <v>17084</v>
      </c>
      <c r="B11664" t="s">
        <v>17056</v>
      </c>
    </row>
    <row r="11665" spans="1:2">
      <c r="A11665" t="s">
        <v>18509</v>
      </c>
    </row>
    <row r="11666" spans="1:2">
      <c r="A11666" t="s">
        <v>17539</v>
      </c>
      <c r="B11666" t="s">
        <v>32030</v>
      </c>
    </row>
    <row r="11667" spans="1:2">
      <c r="A11667" t="s">
        <v>17068</v>
      </c>
      <c r="B11667" t="s">
        <v>18248</v>
      </c>
    </row>
    <row r="11668" spans="1:2">
      <c r="A11668" t="s">
        <v>18510</v>
      </c>
      <c r="B11668" t="s">
        <v>17662</v>
      </c>
    </row>
    <row r="11669" spans="1:2">
      <c r="A11669" t="s">
        <v>17321</v>
      </c>
      <c r="B11669" t="s">
        <v>31819</v>
      </c>
    </row>
    <row r="11670" spans="1:2">
      <c r="A11670" t="s">
        <v>18511</v>
      </c>
      <c r="B11670" t="s">
        <v>17064</v>
      </c>
    </row>
    <row r="11671" spans="1:2">
      <c r="A11671" t="s">
        <v>17064</v>
      </c>
      <c r="B11671" t="s">
        <v>31748</v>
      </c>
    </row>
    <row r="11672" spans="1:2">
      <c r="A11672" t="s">
        <v>17321</v>
      </c>
      <c r="B11672" t="s">
        <v>17064</v>
      </c>
    </row>
    <row r="11673" spans="1:2">
      <c r="A11673" t="s">
        <v>18511</v>
      </c>
      <c r="B11673" t="s">
        <v>31748</v>
      </c>
    </row>
    <row r="11674" spans="1:2">
      <c r="A11674" t="s">
        <v>17538</v>
      </c>
      <c r="B11674" t="s">
        <v>17064</v>
      </c>
    </row>
    <row r="11675" spans="1:2">
      <c r="A11675" t="s">
        <v>17068</v>
      </c>
      <c r="B11675" t="s">
        <v>17321</v>
      </c>
    </row>
    <row r="11676" spans="1:2">
      <c r="A11676" t="s">
        <v>18942</v>
      </c>
      <c r="B11676" t="s">
        <v>18607</v>
      </c>
    </row>
    <row r="11677" spans="1:2">
      <c r="A11677" t="s">
        <v>17064</v>
      </c>
      <c r="B11677" t="s">
        <v>31749</v>
      </c>
    </row>
    <row r="11678" spans="1:2">
      <c r="A11678" t="s">
        <v>18943</v>
      </c>
      <c r="B11678" t="s">
        <v>31749</v>
      </c>
    </row>
    <row r="11679" spans="1:2">
      <c r="A11679" t="s">
        <v>17538</v>
      </c>
      <c r="B11679" t="s">
        <v>31749</v>
      </c>
    </row>
    <row r="11680" spans="1:2">
      <c r="A11680" t="s">
        <v>17055</v>
      </c>
      <c r="B11680" t="s">
        <v>17055</v>
      </c>
    </row>
    <row r="11681" spans="1:2">
      <c r="A11681" t="s">
        <v>17067</v>
      </c>
      <c r="B11681" t="s">
        <v>17067</v>
      </c>
    </row>
    <row r="11682" spans="1:2">
      <c r="A11682" t="s">
        <v>18494</v>
      </c>
      <c r="B11682" t="s">
        <v>17068</v>
      </c>
    </row>
    <row r="11683" spans="1:2">
      <c r="A11683" t="s">
        <v>17538</v>
      </c>
      <c r="B11683" t="s">
        <v>17059</v>
      </c>
    </row>
    <row r="11684" spans="1:2">
      <c r="A11684" t="s">
        <v>17068</v>
      </c>
      <c r="B11684" t="s">
        <v>31750</v>
      </c>
    </row>
    <row r="11685" spans="1:2">
      <c r="A11685" t="s">
        <v>17059</v>
      </c>
      <c r="B11685" t="s">
        <v>17056</v>
      </c>
    </row>
    <row r="11686" spans="1:2">
      <c r="A11686" t="s">
        <v>17194</v>
      </c>
    </row>
    <row r="11687" spans="1:2">
      <c r="A11687" t="s">
        <v>17056</v>
      </c>
      <c r="B11687" t="s">
        <v>18610</v>
      </c>
    </row>
    <row r="11688" spans="1:2">
      <c r="B11688" t="s">
        <v>17093</v>
      </c>
    </row>
    <row r="11689" spans="1:2">
      <c r="A11689" t="s">
        <v>31737</v>
      </c>
      <c r="B11689" t="s">
        <v>31751</v>
      </c>
    </row>
    <row r="11690" spans="1:2">
      <c r="A11690" t="s">
        <v>17058</v>
      </c>
      <c r="B11690" t="s">
        <v>17068</v>
      </c>
    </row>
    <row r="11691" spans="1:2">
      <c r="A11691" t="s">
        <v>17055</v>
      </c>
      <c r="B11691" t="s">
        <v>31752</v>
      </c>
    </row>
    <row r="11692" spans="1:2">
      <c r="A11692" t="s">
        <v>17067</v>
      </c>
      <c r="B11692" t="s">
        <v>17055</v>
      </c>
    </row>
    <row r="11693" spans="1:2">
      <c r="A11693" t="s">
        <v>31738</v>
      </c>
      <c r="B11693" t="s">
        <v>17067</v>
      </c>
    </row>
    <row r="11694" spans="1:2">
      <c r="A11694" t="s">
        <v>17292</v>
      </c>
      <c r="B11694" t="s">
        <v>17068</v>
      </c>
    </row>
    <row r="11695" spans="1:2">
      <c r="A11695" t="s">
        <v>18516</v>
      </c>
      <c r="B11695" t="s">
        <v>17069</v>
      </c>
    </row>
    <row r="11696" spans="1:2">
      <c r="A11696" t="s">
        <v>18517</v>
      </c>
      <c r="B11696" t="s">
        <v>18613</v>
      </c>
    </row>
    <row r="11697" spans="1:2">
      <c r="A11697" t="s">
        <v>17068</v>
      </c>
      <c r="B11697" t="s">
        <v>17056</v>
      </c>
    </row>
    <row r="11698" spans="1:2">
      <c r="A11698" t="s">
        <v>17292</v>
      </c>
    </row>
    <row r="11699" spans="1:2">
      <c r="A11699" t="s">
        <v>17067</v>
      </c>
      <c r="B11699" t="s">
        <v>32031</v>
      </c>
    </row>
    <row r="11700" spans="1:2">
      <c r="A11700" t="s">
        <v>17287</v>
      </c>
      <c r="B11700" t="s">
        <v>31802</v>
      </c>
    </row>
    <row r="11701" spans="1:2">
      <c r="A11701" t="s">
        <v>18516</v>
      </c>
      <c r="B11701" t="s">
        <v>31811</v>
      </c>
    </row>
    <row r="11702" spans="1:2">
      <c r="A11702" t="s">
        <v>18518</v>
      </c>
      <c r="B11702" t="s">
        <v>17662</v>
      </c>
    </row>
    <row r="11703" spans="1:2">
      <c r="A11703" t="s">
        <v>17068</v>
      </c>
      <c r="B11703" t="s">
        <v>31499</v>
      </c>
    </row>
    <row r="11704" spans="1:2">
      <c r="A11704" t="s">
        <v>17292</v>
      </c>
      <c r="B11704" t="s">
        <v>17068</v>
      </c>
    </row>
    <row r="11705" spans="1:2">
      <c r="A11705" t="s">
        <v>17067</v>
      </c>
      <c r="B11705" t="s">
        <v>31483</v>
      </c>
    </row>
    <row r="11706" spans="1:2">
      <c r="A11706" t="s">
        <v>17291</v>
      </c>
      <c r="B11706" t="s">
        <v>17064</v>
      </c>
    </row>
    <row r="11707" spans="1:2">
      <c r="A11707" t="s">
        <v>18516</v>
      </c>
      <c r="B11707" t="s">
        <v>31499</v>
      </c>
    </row>
    <row r="11708" spans="1:2">
      <c r="A11708" t="s">
        <v>18519</v>
      </c>
      <c r="B11708" t="s">
        <v>17064</v>
      </c>
    </row>
    <row r="11709" spans="1:2">
      <c r="A11709" t="s">
        <v>17068</v>
      </c>
      <c r="B11709" t="s">
        <v>31499</v>
      </c>
    </row>
    <row r="11710" spans="1:2">
      <c r="A11710" t="s">
        <v>17292</v>
      </c>
      <c r="B11710" t="s">
        <v>31499</v>
      </c>
    </row>
    <row r="11711" spans="1:2">
      <c r="A11711" t="s">
        <v>17067</v>
      </c>
      <c r="B11711" t="s">
        <v>17064</v>
      </c>
    </row>
    <row r="11712" spans="1:2">
      <c r="A11712" t="s">
        <v>17756</v>
      </c>
      <c r="B11712" t="s">
        <v>31499</v>
      </c>
    </row>
    <row r="11713" spans="1:2">
      <c r="A11713" t="s">
        <v>18516</v>
      </c>
      <c r="B11713" t="s">
        <v>31499</v>
      </c>
    </row>
    <row r="11714" spans="1:2">
      <c r="A11714" t="s">
        <v>18520</v>
      </c>
      <c r="B11714" t="s">
        <v>17064</v>
      </c>
    </row>
    <row r="11715" spans="1:2">
      <c r="A11715" t="s">
        <v>17068</v>
      </c>
      <c r="B11715" t="s">
        <v>31499</v>
      </c>
    </row>
    <row r="11716" spans="1:2">
      <c r="A11716" t="s">
        <v>17292</v>
      </c>
      <c r="B11716" t="s">
        <v>17064</v>
      </c>
    </row>
    <row r="11717" spans="1:2">
      <c r="A11717" t="s">
        <v>17067</v>
      </c>
      <c r="B11717" t="s">
        <v>31754</v>
      </c>
    </row>
    <row r="11718" spans="1:2">
      <c r="A11718" t="s">
        <v>17765</v>
      </c>
      <c r="B11718" t="s">
        <v>31754</v>
      </c>
    </row>
    <row r="11719" spans="1:2">
      <c r="A11719" t="s">
        <v>18516</v>
      </c>
      <c r="B11719" t="s">
        <v>17055</v>
      </c>
    </row>
    <row r="11720" spans="1:2">
      <c r="A11720" t="s">
        <v>18521</v>
      </c>
      <c r="B11720" t="s">
        <v>17067</v>
      </c>
    </row>
    <row r="11721" spans="1:2">
      <c r="A11721" t="s">
        <v>17068</v>
      </c>
      <c r="B11721" t="s">
        <v>17321</v>
      </c>
    </row>
    <row r="11722" spans="1:2">
      <c r="A11722" t="s">
        <v>17292</v>
      </c>
      <c r="B11722" t="s">
        <v>31755</v>
      </c>
    </row>
    <row r="11723" spans="1:2">
      <c r="A11723" t="s">
        <v>17067</v>
      </c>
      <c r="B11723" t="s">
        <v>17068</v>
      </c>
    </row>
    <row r="11724" spans="1:2">
      <c r="A11724" t="s">
        <v>17771</v>
      </c>
      <c r="B11724" t="s">
        <v>17059</v>
      </c>
    </row>
    <row r="11725" spans="1:2">
      <c r="A11725" t="s">
        <v>18516</v>
      </c>
      <c r="B11725" t="s">
        <v>17070</v>
      </c>
    </row>
    <row r="11726" spans="1:2">
      <c r="A11726" t="s">
        <v>18522</v>
      </c>
      <c r="B11726" t="s">
        <v>18840</v>
      </c>
    </row>
    <row r="11727" spans="1:2">
      <c r="A11727" t="s">
        <v>17056</v>
      </c>
      <c r="B11727" t="s">
        <v>17056</v>
      </c>
    </row>
    <row r="11729" spans="1:2">
      <c r="A11729" t="s">
        <v>18523</v>
      </c>
      <c r="B11729" t="s">
        <v>32032</v>
      </c>
    </row>
    <row r="11730" spans="1:2">
      <c r="A11730" t="s">
        <v>31739</v>
      </c>
      <c r="B11730" t="s">
        <v>17839</v>
      </c>
    </row>
    <row r="11731" spans="1:2">
      <c r="A11731" t="s">
        <v>31740</v>
      </c>
      <c r="B11731" t="s">
        <v>17068</v>
      </c>
    </row>
    <row r="11732" spans="1:2">
      <c r="A11732" t="s">
        <v>17064</v>
      </c>
      <c r="B11732" t="s">
        <v>17055</v>
      </c>
    </row>
    <row r="11733" spans="1:2">
      <c r="A11733" t="s">
        <v>31741</v>
      </c>
      <c r="B11733" t="s">
        <v>18254</v>
      </c>
    </row>
    <row r="11734" spans="1:2">
      <c r="A11734" t="s">
        <v>17055</v>
      </c>
      <c r="B11734" t="s">
        <v>17064</v>
      </c>
    </row>
    <row r="11735" spans="1:2">
      <c r="A11735" t="s">
        <v>17067</v>
      </c>
      <c r="B11735" t="s">
        <v>17666</v>
      </c>
    </row>
    <row r="11736" spans="1:2">
      <c r="A11736" t="s">
        <v>17177</v>
      </c>
      <c r="B11736" t="s">
        <v>17064</v>
      </c>
    </row>
    <row r="11737" spans="1:2">
      <c r="A11737" t="s">
        <v>17068</v>
      </c>
      <c r="B11737" t="s">
        <v>17194</v>
      </c>
    </row>
    <row r="11738" spans="1:2">
      <c r="A11738" t="s">
        <v>17056</v>
      </c>
      <c r="B11738" t="s">
        <v>17064</v>
      </c>
    </row>
    <row r="11739" spans="1:2">
      <c r="B11739" t="s">
        <v>18594</v>
      </c>
    </row>
    <row r="11740" spans="1:2">
      <c r="A11740" t="s">
        <v>18527</v>
      </c>
      <c r="B11740" t="s">
        <v>17056</v>
      </c>
    </row>
    <row r="11741" spans="1:2">
      <c r="A11741" t="s">
        <v>31742</v>
      </c>
    </row>
    <row r="11742" spans="1:2">
      <c r="A11742" t="s">
        <v>17064</v>
      </c>
      <c r="B11742" t="s">
        <v>32033</v>
      </c>
    </row>
    <row r="11743" spans="1:2">
      <c r="A11743" t="s">
        <v>31743</v>
      </c>
      <c r="B11743" t="s">
        <v>17914</v>
      </c>
    </row>
    <row r="11744" spans="1:2">
      <c r="A11744" t="s">
        <v>17064</v>
      </c>
      <c r="B11744" t="s">
        <v>17068</v>
      </c>
    </row>
    <row r="11745" spans="1:2">
      <c r="A11745" t="s">
        <v>18947</v>
      </c>
      <c r="B11745" t="s">
        <v>17059</v>
      </c>
    </row>
    <row r="11746" spans="1:2">
      <c r="A11746" t="s">
        <v>17055</v>
      </c>
      <c r="B11746" t="s">
        <v>17854</v>
      </c>
    </row>
    <row r="11747" spans="1:2">
      <c r="A11747" t="s">
        <v>17059</v>
      </c>
      <c r="B11747" t="s">
        <v>17055</v>
      </c>
    </row>
    <row r="11748" spans="1:2">
      <c r="A11748" t="s">
        <v>17239</v>
      </c>
      <c r="B11748" t="s">
        <v>18624</v>
      </c>
    </row>
    <row r="11749" spans="1:2">
      <c r="A11749" t="s">
        <v>17071</v>
      </c>
      <c r="B11749" t="s">
        <v>18033</v>
      </c>
    </row>
    <row r="11750" spans="1:2">
      <c r="A11750" t="s">
        <v>17056</v>
      </c>
      <c r="B11750" t="s">
        <v>17070</v>
      </c>
    </row>
    <row r="11751" spans="1:2">
      <c r="B11751" t="s">
        <v>17927</v>
      </c>
    </row>
    <row r="11752" spans="1:2">
      <c r="A11752" t="s">
        <v>18531</v>
      </c>
      <c r="B11752" t="s">
        <v>17068</v>
      </c>
    </row>
    <row r="11753" spans="1:2">
      <c r="A11753" t="s">
        <v>18058</v>
      </c>
      <c r="B11753" t="s">
        <v>17734</v>
      </c>
    </row>
    <row r="11754" spans="1:2">
      <c r="A11754" t="s">
        <v>17321</v>
      </c>
      <c r="B11754" t="s">
        <v>18625</v>
      </c>
    </row>
    <row r="11755" spans="1:2">
      <c r="A11755" t="s">
        <v>17074</v>
      </c>
      <c r="B11755" t="s">
        <v>17321</v>
      </c>
    </row>
    <row r="11756" spans="1:2">
      <c r="A11756" t="s">
        <v>17068</v>
      </c>
      <c r="B11756" t="s">
        <v>17084</v>
      </c>
    </row>
    <row r="11757" spans="1:2">
      <c r="A11757" t="s">
        <v>17073</v>
      </c>
      <c r="B11757" t="s">
        <v>17539</v>
      </c>
    </row>
    <row r="11758" spans="1:2">
      <c r="A11758" t="s">
        <v>17055</v>
      </c>
      <c r="B11758" t="s">
        <v>17068</v>
      </c>
    </row>
    <row r="11759" spans="1:2">
      <c r="A11759" t="s">
        <v>17059</v>
      </c>
      <c r="B11759" t="s">
        <v>17326</v>
      </c>
    </row>
    <row r="11760" spans="1:2">
      <c r="A11760" t="s">
        <v>17073</v>
      </c>
      <c r="B11760" t="s">
        <v>31756</v>
      </c>
    </row>
    <row r="11761" spans="1:2">
      <c r="A11761" t="s">
        <v>17056</v>
      </c>
      <c r="B11761" t="s">
        <v>17064</v>
      </c>
    </row>
    <row r="11762" spans="1:2">
      <c r="B11762" t="s">
        <v>31757</v>
      </c>
    </row>
    <row r="11763" spans="1:2">
      <c r="A11763" t="s">
        <v>18533</v>
      </c>
      <c r="B11763" t="s">
        <v>17064</v>
      </c>
    </row>
    <row r="11764" spans="1:2">
      <c r="A11764" t="s">
        <v>18534</v>
      </c>
      <c r="B11764" t="s">
        <v>31758</v>
      </c>
    </row>
    <row r="11765" spans="1:2">
      <c r="A11765" t="s">
        <v>17321</v>
      </c>
      <c r="B11765" t="s">
        <v>17538</v>
      </c>
    </row>
    <row r="11766" spans="1:2">
      <c r="A11766" t="s">
        <v>17073</v>
      </c>
      <c r="B11766" t="s">
        <v>17068</v>
      </c>
    </row>
    <row r="11767" spans="1:2">
      <c r="A11767" t="s">
        <v>17321</v>
      </c>
      <c r="B11767" t="s">
        <v>17940</v>
      </c>
    </row>
    <row r="11768" spans="1:2">
      <c r="A11768" t="s">
        <v>17073</v>
      </c>
      <c r="B11768" t="s">
        <v>31759</v>
      </c>
    </row>
    <row r="11769" spans="1:2">
      <c r="A11769" t="s">
        <v>17068</v>
      </c>
      <c r="B11769" t="s">
        <v>17056</v>
      </c>
    </row>
    <row r="11770" spans="1:2">
      <c r="A11770" t="s">
        <v>17058</v>
      </c>
    </row>
    <row r="11771" spans="1:2">
      <c r="A11771" t="s">
        <v>17064</v>
      </c>
      <c r="B11771" t="s">
        <v>32034</v>
      </c>
    </row>
    <row r="11772" spans="1:2">
      <c r="A11772" t="s">
        <v>18535</v>
      </c>
      <c r="B11772" t="s">
        <v>17073</v>
      </c>
    </row>
    <row r="11773" spans="1:2">
      <c r="A11773" t="s">
        <v>17064</v>
      </c>
      <c r="B11773" t="s">
        <v>17055</v>
      </c>
    </row>
    <row r="11774" spans="1:2">
      <c r="A11774" t="s">
        <v>18536</v>
      </c>
      <c r="B11774" t="s">
        <v>17734</v>
      </c>
    </row>
    <row r="11775" spans="1:2">
      <c r="A11775" t="s">
        <v>17055</v>
      </c>
      <c r="B11775" t="s">
        <v>32035</v>
      </c>
    </row>
    <row r="11776" spans="1:2">
      <c r="A11776" t="s">
        <v>17292</v>
      </c>
      <c r="B11776" t="s">
        <v>17539</v>
      </c>
    </row>
    <row r="11777" spans="1:2">
      <c r="A11777" t="s">
        <v>17321</v>
      </c>
      <c r="B11777" t="s">
        <v>17068</v>
      </c>
    </row>
    <row r="11778" spans="1:2">
      <c r="A11778" t="s">
        <v>18948</v>
      </c>
      <c r="B11778" t="s">
        <v>17972</v>
      </c>
    </row>
    <row r="11779" spans="1:2">
      <c r="A11779" t="s">
        <v>18949</v>
      </c>
      <c r="B11779" t="s">
        <v>18633</v>
      </c>
    </row>
    <row r="11780" spans="1:2">
      <c r="A11780" t="s">
        <v>18950</v>
      </c>
      <c r="B11780" t="s">
        <v>17939</v>
      </c>
    </row>
    <row r="11781" spans="1:2">
      <c r="A11781" t="s">
        <v>17056</v>
      </c>
      <c r="B11781" t="s">
        <v>32036</v>
      </c>
    </row>
    <row r="11782" spans="1:2">
      <c r="B11782" t="s">
        <v>18003</v>
      </c>
    </row>
    <row r="11783" spans="1:2">
      <c r="A11783" t="s">
        <v>18540</v>
      </c>
      <c r="B11783" t="s">
        <v>17068</v>
      </c>
    </row>
    <row r="11784" spans="1:2">
      <c r="A11784" t="s">
        <v>18510</v>
      </c>
      <c r="B11784" t="s">
        <v>17972</v>
      </c>
    </row>
    <row r="11785" spans="1:2">
      <c r="A11785" t="s">
        <v>17321</v>
      </c>
      <c r="B11785" t="s">
        <v>18634</v>
      </c>
    </row>
    <row r="11786" spans="1:2">
      <c r="A11786" t="s">
        <v>18542</v>
      </c>
      <c r="B11786" t="s">
        <v>17222</v>
      </c>
    </row>
    <row r="11787" spans="1:2">
      <c r="A11787" t="s">
        <v>17064</v>
      </c>
      <c r="B11787" t="s">
        <v>32037</v>
      </c>
    </row>
    <row r="11788" spans="1:2">
      <c r="A11788" t="s">
        <v>17321</v>
      </c>
      <c r="B11788" t="s">
        <v>18004</v>
      </c>
    </row>
    <row r="11789" spans="1:2">
      <c r="A11789" t="s">
        <v>18542</v>
      </c>
      <c r="B11789" t="s">
        <v>17068</v>
      </c>
    </row>
    <row r="11790" spans="1:2">
      <c r="A11790" t="s">
        <v>17064</v>
      </c>
      <c r="B11790" t="s">
        <v>17972</v>
      </c>
    </row>
    <row r="11791" spans="1:2">
      <c r="A11791" t="s">
        <v>17321</v>
      </c>
      <c r="B11791" t="s">
        <v>18107</v>
      </c>
    </row>
    <row r="11792" spans="1:2">
      <c r="A11792" t="s">
        <v>18542</v>
      </c>
      <c r="B11792" t="s">
        <v>18635</v>
      </c>
    </row>
    <row r="11793" spans="1:2">
      <c r="A11793" t="s">
        <v>17321</v>
      </c>
      <c r="B11793" t="s">
        <v>32038</v>
      </c>
    </row>
    <row r="11794" spans="1:2">
      <c r="A11794" t="s">
        <v>18542</v>
      </c>
      <c r="B11794" t="s">
        <v>18005</v>
      </c>
    </row>
    <row r="11795" spans="1:2">
      <c r="A11795" t="s">
        <v>17064</v>
      </c>
      <c r="B11795" t="s">
        <v>17068</v>
      </c>
    </row>
    <row r="11796" spans="1:2">
      <c r="A11796" t="s">
        <v>17321</v>
      </c>
      <c r="B11796" t="s">
        <v>17972</v>
      </c>
    </row>
    <row r="11797" spans="1:2">
      <c r="A11797" t="s">
        <v>18951</v>
      </c>
      <c r="B11797" t="s">
        <v>18636</v>
      </c>
    </row>
    <row r="11798" spans="1:2">
      <c r="A11798" t="s">
        <v>17068</v>
      </c>
      <c r="B11798" t="s">
        <v>17064</v>
      </c>
    </row>
    <row r="11799" spans="1:2">
      <c r="A11799" t="s">
        <v>17240</v>
      </c>
      <c r="B11799" t="s">
        <v>18636</v>
      </c>
    </row>
    <row r="11800" spans="1:2">
      <c r="A11800" t="s">
        <v>17064</v>
      </c>
      <c r="B11800" t="s">
        <v>17169</v>
      </c>
    </row>
    <row r="11801" spans="1:2">
      <c r="A11801" t="s">
        <v>17071</v>
      </c>
      <c r="B11801" t="s">
        <v>17068</v>
      </c>
    </row>
    <row r="11802" spans="1:2">
      <c r="A11802" t="s">
        <v>17064</v>
      </c>
      <c r="B11802" t="s">
        <v>17074</v>
      </c>
    </row>
    <row r="11803" spans="1:2">
      <c r="A11803" t="s">
        <v>17240</v>
      </c>
      <c r="B11803" t="s">
        <v>17064</v>
      </c>
    </row>
    <row r="11804" spans="1:2">
      <c r="A11804" t="s">
        <v>17064</v>
      </c>
      <c r="B11804" t="s">
        <v>18636</v>
      </c>
    </row>
    <row r="11805" spans="1:2">
      <c r="A11805" t="s">
        <v>17071</v>
      </c>
      <c r="B11805" t="s">
        <v>17056</v>
      </c>
    </row>
    <row r="11806" spans="1:2">
      <c r="A11806" t="s">
        <v>17064</v>
      </c>
    </row>
    <row r="11807" spans="1:2">
      <c r="A11807" t="s">
        <v>18547</v>
      </c>
      <c r="B11807" t="s">
        <v>32039</v>
      </c>
    </row>
    <row r="11808" spans="1:2">
      <c r="A11808" t="s">
        <v>18952</v>
      </c>
      <c r="B11808" t="s">
        <v>31878</v>
      </c>
    </row>
    <row r="11809" spans="1:2">
      <c r="A11809" t="s">
        <v>17064</v>
      </c>
      <c r="B11809" t="s">
        <v>17068</v>
      </c>
    </row>
    <row r="11810" spans="1:2">
      <c r="A11810" t="s">
        <v>17321</v>
      </c>
      <c r="B11810" t="s">
        <v>17972</v>
      </c>
    </row>
    <row r="11811" spans="1:2">
      <c r="A11811" t="s">
        <v>17071</v>
      </c>
      <c r="B11811" t="s">
        <v>18634</v>
      </c>
    </row>
    <row r="11812" spans="1:2">
      <c r="A11812" t="s">
        <v>17055</v>
      </c>
      <c r="B11812" t="s">
        <v>17222</v>
      </c>
    </row>
    <row r="11813" spans="1:2">
      <c r="A11813" t="s">
        <v>17292</v>
      </c>
      <c r="B11813" t="s">
        <v>32037</v>
      </c>
    </row>
    <row r="11814" spans="1:2">
      <c r="A11814" t="s">
        <v>17067</v>
      </c>
      <c r="B11814" t="s">
        <v>18004</v>
      </c>
    </row>
    <row r="11815" spans="1:2">
      <c r="A11815" t="s">
        <v>17321</v>
      </c>
      <c r="B11815" t="s">
        <v>17068</v>
      </c>
    </row>
    <row r="11816" spans="1:2">
      <c r="A11816" t="s">
        <v>17384</v>
      </c>
      <c r="B11816" t="s">
        <v>17972</v>
      </c>
    </row>
    <row r="11817" spans="1:2">
      <c r="A11817" t="s">
        <v>17056</v>
      </c>
      <c r="B11817" t="s">
        <v>18107</v>
      </c>
    </row>
    <row r="11818" spans="1:2">
      <c r="B11818" t="s">
        <v>18635</v>
      </c>
    </row>
    <row r="11819" spans="1:2">
      <c r="A11819" t="s">
        <v>18549</v>
      </c>
      <c r="B11819" t="s">
        <v>32038</v>
      </c>
    </row>
    <row r="11820" spans="1:2">
      <c r="A11820" t="s">
        <v>18578</v>
      </c>
      <c r="B11820" t="s">
        <v>18005</v>
      </c>
    </row>
    <row r="11821" spans="1:2">
      <c r="A11821" t="s">
        <v>17321</v>
      </c>
      <c r="B11821" t="s">
        <v>17068</v>
      </c>
    </row>
    <row r="11822" spans="1:2">
      <c r="A11822" t="s">
        <v>18551</v>
      </c>
      <c r="B11822" t="s">
        <v>17972</v>
      </c>
    </row>
    <row r="11823" spans="1:2">
      <c r="A11823" t="s">
        <v>17071</v>
      </c>
      <c r="B11823" t="s">
        <v>18636</v>
      </c>
    </row>
    <row r="11824" spans="1:2">
      <c r="A11824" t="s">
        <v>17068</v>
      </c>
      <c r="B11824" t="s">
        <v>17064</v>
      </c>
    </row>
    <row r="11825" spans="1:2">
      <c r="A11825" t="s">
        <v>18552</v>
      </c>
      <c r="B11825" t="s">
        <v>18636</v>
      </c>
    </row>
    <row r="11826" spans="1:2">
      <c r="A11826" t="s">
        <v>17064</v>
      </c>
      <c r="B11826" t="s">
        <v>17169</v>
      </c>
    </row>
    <row r="11827" spans="1:2">
      <c r="A11827" t="s">
        <v>18953</v>
      </c>
      <c r="B11827" t="s">
        <v>17068</v>
      </c>
    </row>
    <row r="11828" spans="1:2">
      <c r="A11828" t="s">
        <v>17064</v>
      </c>
      <c r="B11828" t="s">
        <v>17074</v>
      </c>
    </row>
    <row r="11829" spans="1:2">
      <c r="A11829" t="s">
        <v>18552</v>
      </c>
      <c r="B11829" t="s">
        <v>17064</v>
      </c>
    </row>
    <row r="11830" spans="1:2">
      <c r="A11830" t="s">
        <v>17064</v>
      </c>
      <c r="B11830" t="s">
        <v>18636</v>
      </c>
    </row>
    <row r="11831" spans="1:2">
      <c r="A11831" t="s">
        <v>17194</v>
      </c>
      <c r="B11831" t="s">
        <v>17055</v>
      </c>
    </row>
    <row r="11832" spans="1:2">
      <c r="A11832" t="s">
        <v>17055</v>
      </c>
      <c r="B11832" t="s">
        <v>17059</v>
      </c>
    </row>
    <row r="11833" spans="1:2">
      <c r="A11833" t="s">
        <v>17056</v>
      </c>
      <c r="B11833" t="s">
        <v>18034</v>
      </c>
    </row>
    <row r="11834" spans="1:2">
      <c r="B11834" t="s">
        <v>31912</v>
      </c>
    </row>
    <row r="11835" spans="1:2">
      <c r="A11835" t="s">
        <v>18554</v>
      </c>
      <c r="B11835" t="s">
        <v>32040</v>
      </c>
    </row>
    <row r="11836" spans="1:2">
      <c r="A11836" t="s">
        <v>18954</v>
      </c>
      <c r="B11836" t="s">
        <v>18639</v>
      </c>
    </row>
    <row r="11837" spans="1:2">
      <c r="A11837" t="s">
        <v>17321</v>
      </c>
      <c r="B11837" t="s">
        <v>32041</v>
      </c>
    </row>
    <row r="11838" spans="1:2">
      <c r="A11838" t="s">
        <v>18955</v>
      </c>
      <c r="B11838" t="s">
        <v>18006</v>
      </c>
    </row>
    <row r="11839" spans="1:2">
      <c r="A11839" t="s">
        <v>17064</v>
      </c>
      <c r="B11839" t="s">
        <v>17068</v>
      </c>
    </row>
    <row r="11840" spans="1:2">
      <c r="A11840" t="s">
        <v>17321</v>
      </c>
      <c r="B11840" t="s">
        <v>17056</v>
      </c>
    </row>
    <row r="11841" spans="1:2">
      <c r="A11841" t="s">
        <v>18557</v>
      </c>
    </row>
    <row r="11842" spans="1:2">
      <c r="A11842" t="s">
        <v>17064</v>
      </c>
      <c r="B11842" t="s">
        <v>32042</v>
      </c>
    </row>
    <row r="11843" spans="1:2">
      <c r="A11843" t="s">
        <v>17321</v>
      </c>
      <c r="B11843" t="s">
        <v>18005</v>
      </c>
    </row>
    <row r="11844" spans="1:2">
      <c r="A11844" t="s">
        <v>18558</v>
      </c>
      <c r="B11844" t="s">
        <v>17068</v>
      </c>
    </row>
    <row r="11845" spans="1:2">
      <c r="A11845" t="s">
        <v>17068</v>
      </c>
      <c r="B11845" t="s">
        <v>17972</v>
      </c>
    </row>
    <row r="11846" spans="1:2">
      <c r="A11846" t="s">
        <v>18955</v>
      </c>
      <c r="B11846" t="s">
        <v>18636</v>
      </c>
    </row>
    <row r="11847" spans="1:2">
      <c r="A11847" t="s">
        <v>17064</v>
      </c>
      <c r="B11847" t="s">
        <v>17064</v>
      </c>
    </row>
    <row r="11848" spans="1:2">
      <c r="A11848" t="s">
        <v>18956</v>
      </c>
      <c r="B11848" t="s">
        <v>18636</v>
      </c>
    </row>
    <row r="11849" spans="1:2">
      <c r="A11849" t="s">
        <v>17064</v>
      </c>
      <c r="B11849" t="s">
        <v>17169</v>
      </c>
    </row>
    <row r="11850" spans="1:2">
      <c r="A11850" t="s">
        <v>18957</v>
      </c>
      <c r="B11850" t="s">
        <v>17068</v>
      </c>
    </row>
    <row r="11851" spans="1:2">
      <c r="A11851" t="s">
        <v>17055</v>
      </c>
      <c r="B11851" t="s">
        <v>17074</v>
      </c>
    </row>
    <row r="11852" spans="1:2">
      <c r="A11852" t="s">
        <v>17056</v>
      </c>
      <c r="B11852" t="s">
        <v>17064</v>
      </c>
    </row>
    <row r="11853" spans="1:2">
      <c r="B11853" t="s">
        <v>18636</v>
      </c>
    </row>
    <row r="11854" spans="1:2">
      <c r="A11854" t="s">
        <v>18562</v>
      </c>
      <c r="B11854" t="s">
        <v>17055</v>
      </c>
    </row>
    <row r="11855" spans="1:2">
      <c r="A11855" t="s">
        <v>18563</v>
      </c>
      <c r="B11855" t="s">
        <v>17059</v>
      </c>
    </row>
    <row r="11856" spans="1:2">
      <c r="A11856" t="s">
        <v>17321</v>
      </c>
      <c r="B11856" t="s">
        <v>18034</v>
      </c>
    </row>
    <row r="11857" spans="1:2">
      <c r="A11857" t="s">
        <v>18564</v>
      </c>
      <c r="B11857" t="s">
        <v>31912</v>
      </c>
    </row>
    <row r="11858" spans="1:2">
      <c r="A11858" t="s">
        <v>17064</v>
      </c>
      <c r="B11858" t="s">
        <v>32040</v>
      </c>
    </row>
    <row r="11859" spans="1:2">
      <c r="A11859" t="s">
        <v>17321</v>
      </c>
      <c r="B11859" t="s">
        <v>18639</v>
      </c>
    </row>
    <row r="11860" spans="1:2">
      <c r="A11860" t="s">
        <v>18958</v>
      </c>
      <c r="B11860" t="s">
        <v>32041</v>
      </c>
    </row>
    <row r="11861" spans="1:2">
      <c r="A11861" t="s">
        <v>17064</v>
      </c>
      <c r="B11861" t="s">
        <v>18006</v>
      </c>
    </row>
    <row r="11862" spans="1:2">
      <c r="A11862" t="s">
        <v>17321</v>
      </c>
      <c r="B11862" t="s">
        <v>17068</v>
      </c>
    </row>
    <row r="11863" spans="1:2">
      <c r="A11863" t="s">
        <v>18566</v>
      </c>
      <c r="B11863" t="s">
        <v>17056</v>
      </c>
    </row>
    <row r="11864" spans="1:2">
      <c r="A11864" t="s">
        <v>17068</v>
      </c>
    </row>
    <row r="11865" spans="1:2">
      <c r="A11865" t="s">
        <v>18886</v>
      </c>
      <c r="B11865" t="s">
        <v>32043</v>
      </c>
    </row>
    <row r="11866" spans="1:2">
      <c r="A11866" t="s">
        <v>17321</v>
      </c>
      <c r="B11866" t="s">
        <v>17384</v>
      </c>
    </row>
    <row r="11867" spans="1:2">
      <c r="A11867" t="s">
        <v>18959</v>
      </c>
      <c r="B11867" t="s">
        <v>17927</v>
      </c>
    </row>
    <row r="11868" spans="1:2">
      <c r="A11868" t="s">
        <v>17064</v>
      </c>
      <c r="B11868" t="s">
        <v>31783</v>
      </c>
    </row>
    <row r="11869" spans="1:2">
      <c r="A11869" t="s">
        <v>17321</v>
      </c>
      <c r="B11869" t="s">
        <v>31912</v>
      </c>
    </row>
    <row r="11870" spans="1:2">
      <c r="A11870" t="s">
        <v>18569</v>
      </c>
      <c r="B11870" t="s">
        <v>32040</v>
      </c>
    </row>
    <row r="11871" spans="1:2">
      <c r="A11871" t="s">
        <v>17064</v>
      </c>
      <c r="B11871" t="s">
        <v>18639</v>
      </c>
    </row>
    <row r="11872" spans="1:2">
      <c r="A11872" t="s">
        <v>17321</v>
      </c>
      <c r="B11872" t="s">
        <v>32041</v>
      </c>
    </row>
    <row r="11873" spans="1:2">
      <c r="A11873" t="s">
        <v>18570</v>
      </c>
      <c r="B11873" t="s">
        <v>18006</v>
      </c>
    </row>
    <row r="11874" spans="1:2">
      <c r="A11874" t="s">
        <v>17068</v>
      </c>
      <c r="B11874" t="s">
        <v>17068</v>
      </c>
    </row>
    <row r="11875" spans="1:2">
      <c r="A11875" t="s">
        <v>17321</v>
      </c>
      <c r="B11875" t="s">
        <v>17055</v>
      </c>
    </row>
    <row r="11876" spans="1:2">
      <c r="A11876" t="s">
        <v>18571</v>
      </c>
      <c r="B11876" t="s">
        <v>18066</v>
      </c>
    </row>
    <row r="11877" spans="1:2">
      <c r="A11877" t="s">
        <v>17064</v>
      </c>
      <c r="B11877" t="s">
        <v>17070</v>
      </c>
    </row>
    <row r="11878" spans="1:2">
      <c r="A11878" t="s">
        <v>18960</v>
      </c>
      <c r="B11878" t="s">
        <v>18797</v>
      </c>
    </row>
    <row r="11879" spans="1:2">
      <c r="A11879" t="s">
        <v>17064</v>
      </c>
      <c r="B11879" t="s">
        <v>17124</v>
      </c>
    </row>
    <row r="11880" spans="1:2">
      <c r="A11880" t="s">
        <v>18961</v>
      </c>
      <c r="B11880" t="s">
        <v>17068</v>
      </c>
    </row>
    <row r="11881" spans="1:2">
      <c r="A11881" t="s">
        <v>17109</v>
      </c>
      <c r="B11881" t="s">
        <v>31760</v>
      </c>
    </row>
    <row r="11882" spans="1:2">
      <c r="A11882" t="s">
        <v>18962</v>
      </c>
      <c r="B11882" t="s">
        <v>17064</v>
      </c>
    </row>
    <row r="11883" spans="1:2">
      <c r="A11883" t="s">
        <v>18962</v>
      </c>
      <c r="B11883" t="s">
        <v>31761</v>
      </c>
    </row>
    <row r="11884" spans="1:2">
      <c r="A11884" t="s">
        <v>17055</v>
      </c>
      <c r="B11884" t="s">
        <v>17064</v>
      </c>
    </row>
    <row r="11885" spans="1:2">
      <c r="A11885" t="s">
        <v>18896</v>
      </c>
      <c r="B11885" t="s">
        <v>31762</v>
      </c>
    </row>
    <row r="11886" spans="1:2">
      <c r="A11886" t="s">
        <v>17059</v>
      </c>
      <c r="B11886" t="s">
        <v>17056</v>
      </c>
    </row>
    <row r="11887" spans="1:2">
      <c r="A11887" t="s">
        <v>17321</v>
      </c>
    </row>
    <row r="11888" spans="1:2">
      <c r="A11888" t="s">
        <v>18963</v>
      </c>
      <c r="B11888" t="s">
        <v>32044</v>
      </c>
    </row>
    <row r="11889" spans="1:2">
      <c r="A11889" t="s">
        <v>17109</v>
      </c>
      <c r="B11889" t="s">
        <v>17055</v>
      </c>
    </row>
    <row r="11890" spans="1:2">
      <c r="A11890" t="s">
        <v>18729</v>
      </c>
      <c r="B11890" t="s">
        <v>17077</v>
      </c>
    </row>
    <row r="11891" spans="1:2">
      <c r="A11891" t="s">
        <v>18729</v>
      </c>
      <c r="B11891" t="s">
        <v>17239</v>
      </c>
    </row>
    <row r="11892" spans="1:2">
      <c r="A11892" t="s">
        <v>17068</v>
      </c>
      <c r="B11892" t="s">
        <v>18643</v>
      </c>
    </row>
    <row r="11893" spans="1:2">
      <c r="A11893" t="s">
        <v>18964</v>
      </c>
      <c r="B11893" t="s">
        <v>17056</v>
      </c>
    </row>
    <row r="11894" spans="1:2">
      <c r="A11894" t="s">
        <v>17059</v>
      </c>
    </row>
    <row r="11895" spans="1:2">
      <c r="A11895" t="s">
        <v>17321</v>
      </c>
      <c r="B11895" t="s">
        <v>32045</v>
      </c>
    </row>
    <row r="11896" spans="1:2">
      <c r="A11896" t="s">
        <v>18963</v>
      </c>
      <c r="B11896" t="s">
        <v>17064</v>
      </c>
    </row>
    <row r="11897" spans="1:2">
      <c r="A11897" t="s">
        <v>17056</v>
      </c>
      <c r="B11897" t="s">
        <v>31764</v>
      </c>
    </row>
    <row r="11898" spans="1:2">
      <c r="B11898" t="s">
        <v>17055</v>
      </c>
    </row>
    <row r="11899" spans="1:2">
      <c r="A11899" t="s">
        <v>18579</v>
      </c>
      <c r="B11899" t="s">
        <v>17067</v>
      </c>
    </row>
    <row r="11900" spans="1:2">
      <c r="A11900" t="s">
        <v>17058</v>
      </c>
      <c r="B11900" t="s">
        <v>17177</v>
      </c>
    </row>
    <row r="11901" spans="1:2">
      <c r="A11901" t="s">
        <v>17055</v>
      </c>
      <c r="B11901" t="s">
        <v>17068</v>
      </c>
    </row>
    <row r="11902" spans="1:2">
      <c r="A11902" t="s">
        <v>17067</v>
      </c>
      <c r="B11902" t="s">
        <v>17056</v>
      </c>
    </row>
    <row r="11903" spans="1:2">
      <c r="A11903" t="s">
        <v>17321</v>
      </c>
    </row>
    <row r="11904" spans="1:2">
      <c r="A11904" t="s">
        <v>17084</v>
      </c>
      <c r="B11904" t="s">
        <v>32046</v>
      </c>
    </row>
    <row r="11905" spans="1:2">
      <c r="A11905" t="s">
        <v>17058</v>
      </c>
      <c r="B11905" t="s">
        <v>17064</v>
      </c>
    </row>
    <row r="11906" spans="1:2">
      <c r="A11906" t="s">
        <v>17058</v>
      </c>
      <c r="B11906" t="s">
        <v>31764</v>
      </c>
    </row>
    <row r="11907" spans="1:2">
      <c r="A11907" t="s">
        <v>17058</v>
      </c>
      <c r="B11907" t="s">
        <v>17055</v>
      </c>
    </row>
    <row r="11908" spans="1:2">
      <c r="A11908" t="s">
        <v>17058</v>
      </c>
      <c r="B11908" t="s">
        <v>17067</v>
      </c>
    </row>
    <row r="11909" spans="1:2">
      <c r="A11909" t="s">
        <v>17058</v>
      </c>
      <c r="B11909" t="s">
        <v>17177</v>
      </c>
    </row>
    <row r="11910" spans="1:2">
      <c r="A11910" t="s">
        <v>17058</v>
      </c>
      <c r="B11910" t="s">
        <v>17068</v>
      </c>
    </row>
    <row r="11911" spans="1:2">
      <c r="A11911" t="s">
        <v>17058</v>
      </c>
      <c r="B11911" t="s">
        <v>17056</v>
      </c>
    </row>
    <row r="11912" spans="1:2">
      <c r="A11912" t="s">
        <v>17058</v>
      </c>
    </row>
    <row r="11913" spans="1:2">
      <c r="A11913" t="s">
        <v>17058</v>
      </c>
      <c r="B11913" t="s">
        <v>32047</v>
      </c>
    </row>
    <row r="11914" spans="1:2">
      <c r="A11914" t="s">
        <v>17056</v>
      </c>
      <c r="B11914" t="s">
        <v>31783</v>
      </c>
    </row>
    <row r="11915" spans="1:2">
      <c r="B11915" t="s">
        <v>17055</v>
      </c>
    </row>
    <row r="11916" spans="1:2">
      <c r="A11916" t="s">
        <v>18580</v>
      </c>
      <c r="B11916" t="s">
        <v>17068</v>
      </c>
    </row>
    <row r="11917" spans="1:2">
      <c r="A11917" t="s">
        <v>17093</v>
      </c>
      <c r="B11917" t="s">
        <v>17056</v>
      </c>
    </row>
    <row r="11918" spans="1:2">
      <c r="A11918" t="s">
        <v>18581</v>
      </c>
    </row>
    <row r="11919" spans="1:2">
      <c r="A11919" t="s">
        <v>18137</v>
      </c>
      <c r="B11919" t="s">
        <v>32048</v>
      </c>
    </row>
    <row r="11920" spans="1:2">
      <c r="A11920" t="s">
        <v>17068</v>
      </c>
      <c r="B11920" t="s">
        <v>31764</v>
      </c>
    </row>
    <row r="11921" spans="1:2">
      <c r="A11921" t="s">
        <v>18582</v>
      </c>
      <c r="B11921" t="s">
        <v>17055</v>
      </c>
    </row>
    <row r="11922" spans="1:2">
      <c r="A11922" t="s">
        <v>17064</v>
      </c>
      <c r="B11922" t="s">
        <v>17067</v>
      </c>
    </row>
    <row r="11923" spans="1:2">
      <c r="A11923" t="s">
        <v>18583</v>
      </c>
      <c r="B11923" t="s">
        <v>17177</v>
      </c>
    </row>
    <row r="11924" spans="1:2">
      <c r="A11924" t="s">
        <v>17064</v>
      </c>
      <c r="B11924" t="s">
        <v>17068</v>
      </c>
    </row>
    <row r="11925" spans="1:2">
      <c r="A11925" t="s">
        <v>18582</v>
      </c>
      <c r="B11925" t="s">
        <v>17059</v>
      </c>
    </row>
    <row r="11926" spans="1:2">
      <c r="A11926" t="s">
        <v>17064</v>
      </c>
      <c r="B11926" t="s">
        <v>32049</v>
      </c>
    </row>
    <row r="11927" spans="1:2">
      <c r="A11927" t="s">
        <v>18583</v>
      </c>
      <c r="B11927" t="s">
        <v>17070</v>
      </c>
    </row>
    <row r="11928" spans="1:2">
      <c r="A11928" t="s">
        <v>17064</v>
      </c>
      <c r="B11928" t="s">
        <v>17124</v>
      </c>
    </row>
    <row r="11929" spans="1:2">
      <c r="A11929" t="s">
        <v>18965</v>
      </c>
      <c r="B11929" t="s">
        <v>17068</v>
      </c>
    </row>
    <row r="11930" spans="1:2">
      <c r="A11930" t="s">
        <v>17055</v>
      </c>
      <c r="B11930" t="s">
        <v>17056</v>
      </c>
    </row>
    <row r="11931" spans="1:2">
      <c r="A11931" t="s">
        <v>17056</v>
      </c>
    </row>
    <row r="11932" spans="1:2">
      <c r="B11932" t="s">
        <v>32050</v>
      </c>
    </row>
    <row r="11933" spans="1:2">
      <c r="A11933" t="s">
        <v>18586</v>
      </c>
      <c r="B11933" t="s">
        <v>17058</v>
      </c>
    </row>
    <row r="11934" spans="1:2">
      <c r="A11934" t="s">
        <v>18591</v>
      </c>
      <c r="B11934" t="s">
        <v>17084</v>
      </c>
    </row>
    <row r="11935" spans="1:2">
      <c r="A11935" t="s">
        <v>17321</v>
      </c>
      <c r="B11935" t="s">
        <v>17064</v>
      </c>
    </row>
    <row r="11936" spans="1:2">
      <c r="A11936" t="s">
        <v>18966</v>
      </c>
      <c r="B11936" t="s">
        <v>31763</v>
      </c>
    </row>
    <row r="11937" spans="1:2">
      <c r="A11937" t="s">
        <v>17068</v>
      </c>
      <c r="B11937" t="s">
        <v>17064</v>
      </c>
    </row>
    <row r="11938" spans="1:2">
      <c r="A11938" t="s">
        <v>18967</v>
      </c>
      <c r="B11938" t="s">
        <v>31764</v>
      </c>
    </row>
    <row r="11939" spans="1:2">
      <c r="A11939" t="s">
        <v>17064</v>
      </c>
      <c r="B11939" t="s">
        <v>17055</v>
      </c>
    </row>
    <row r="11940" spans="1:2">
      <c r="A11940" t="s">
        <v>18590</v>
      </c>
      <c r="B11940" t="s">
        <v>17067</v>
      </c>
    </row>
    <row r="11941" spans="1:2">
      <c r="A11941" t="s">
        <v>17055</v>
      </c>
      <c r="B11941" t="s">
        <v>17109</v>
      </c>
    </row>
    <row r="11942" spans="1:2">
      <c r="A11942" t="s">
        <v>17067</v>
      </c>
      <c r="B11942" t="s">
        <v>18651</v>
      </c>
    </row>
    <row r="11943" spans="1:2">
      <c r="A11943" t="s">
        <v>17321</v>
      </c>
      <c r="B11943" t="s">
        <v>17177</v>
      </c>
    </row>
    <row r="11944" spans="1:2">
      <c r="A11944" t="s">
        <v>17084</v>
      </c>
      <c r="B11944" t="s">
        <v>17068</v>
      </c>
    </row>
    <row r="11945" spans="1:2">
      <c r="A11945" t="s">
        <v>17071</v>
      </c>
      <c r="B11945" t="s">
        <v>17059</v>
      </c>
    </row>
    <row r="11946" spans="1:2">
      <c r="A11946" t="s">
        <v>17068</v>
      </c>
      <c r="B11946" t="s">
        <v>18503</v>
      </c>
    </row>
    <row r="11947" spans="1:2">
      <c r="A11947" t="s">
        <v>18591</v>
      </c>
      <c r="B11947" t="s">
        <v>17109</v>
      </c>
    </row>
    <row r="11948" spans="1:2">
      <c r="A11948" t="s">
        <v>17059</v>
      </c>
      <c r="B11948" t="s">
        <v>18651</v>
      </c>
    </row>
    <row r="11949" spans="1:2">
      <c r="A11949" t="s">
        <v>17321</v>
      </c>
      <c r="B11949" t="s">
        <v>17109</v>
      </c>
    </row>
    <row r="11950" spans="1:2">
      <c r="A11950" t="s">
        <v>18968</v>
      </c>
      <c r="B11950" t="s">
        <v>18651</v>
      </c>
    </row>
    <row r="11951" spans="1:2">
      <c r="A11951" t="s">
        <v>17056</v>
      </c>
      <c r="B11951" t="s">
        <v>18026</v>
      </c>
    </row>
    <row r="11952" spans="1:2">
      <c r="B11952" t="s">
        <v>17068</v>
      </c>
    </row>
    <row r="11953" spans="1:2">
      <c r="A11953" t="s">
        <v>18593</v>
      </c>
      <c r="B11953" t="s">
        <v>17056</v>
      </c>
    </row>
    <row r="11954" spans="1:2">
      <c r="A11954" t="s">
        <v>18254</v>
      </c>
    </row>
    <row r="11955" spans="1:2">
      <c r="A11955" t="s">
        <v>17064</v>
      </c>
      <c r="B11955" t="s">
        <v>32051</v>
      </c>
    </row>
    <row r="11956" spans="1:2">
      <c r="A11956" t="s">
        <v>17666</v>
      </c>
      <c r="B11956" t="s">
        <v>31763</v>
      </c>
    </row>
    <row r="11957" spans="1:2">
      <c r="A11957" t="s">
        <v>17064</v>
      </c>
      <c r="B11957" t="s">
        <v>17064</v>
      </c>
    </row>
    <row r="11958" spans="1:2">
      <c r="A11958" t="s">
        <v>17194</v>
      </c>
      <c r="B11958" t="s">
        <v>31764</v>
      </c>
    </row>
    <row r="11959" spans="1:2">
      <c r="A11959" t="s">
        <v>17064</v>
      </c>
      <c r="B11959" t="s">
        <v>17055</v>
      </c>
    </row>
    <row r="11960" spans="1:2">
      <c r="A11960" t="s">
        <v>18594</v>
      </c>
      <c r="B11960" t="s">
        <v>17067</v>
      </c>
    </row>
    <row r="11961" spans="1:2">
      <c r="A11961" t="s">
        <v>17055</v>
      </c>
      <c r="B11961" t="s">
        <v>17177</v>
      </c>
    </row>
    <row r="11962" spans="1:2">
      <c r="A11962" t="s">
        <v>17067</v>
      </c>
      <c r="B11962" t="s">
        <v>17068</v>
      </c>
    </row>
    <row r="11963" spans="1:2">
      <c r="A11963" t="s">
        <v>17914</v>
      </c>
      <c r="B11963" t="s">
        <v>17059</v>
      </c>
    </row>
    <row r="11964" spans="1:2">
      <c r="A11964" t="s">
        <v>17068</v>
      </c>
      <c r="B11964" t="s">
        <v>17176</v>
      </c>
    </row>
    <row r="11965" spans="1:2">
      <c r="A11965" t="s">
        <v>17059</v>
      </c>
      <c r="B11965" t="s">
        <v>17056</v>
      </c>
    </row>
    <row r="11966" spans="1:2">
      <c r="A11966" t="s">
        <v>17854</v>
      </c>
    </row>
    <row r="11967" spans="1:2">
      <c r="A11967" t="s">
        <v>17056</v>
      </c>
      <c r="B11967" t="s">
        <v>32052</v>
      </c>
    </row>
    <row r="11968" spans="1:2">
      <c r="B11968" t="s">
        <v>32053</v>
      </c>
    </row>
    <row r="11969" spans="1:2">
      <c r="A11969" t="s">
        <v>18595</v>
      </c>
      <c r="B11969" t="s">
        <v>18026</v>
      </c>
    </row>
    <row r="11970" spans="1:2">
      <c r="A11970" t="s">
        <v>17194</v>
      </c>
      <c r="B11970" t="s">
        <v>17055</v>
      </c>
    </row>
    <row r="11971" spans="1:2">
      <c r="A11971" t="s">
        <v>17064</v>
      </c>
      <c r="B11971" t="s">
        <v>17056</v>
      </c>
    </row>
    <row r="11972" spans="1:2">
      <c r="A11972" t="s">
        <v>18254</v>
      </c>
    </row>
    <row r="11973" spans="1:2">
      <c r="A11973" t="s">
        <v>17064</v>
      </c>
      <c r="B11973" t="s">
        <v>32054</v>
      </c>
    </row>
    <row r="11974" spans="1:2">
      <c r="A11974" t="s">
        <v>17666</v>
      </c>
      <c r="B11974" t="s">
        <v>17069</v>
      </c>
    </row>
    <row r="11975" spans="1:2">
      <c r="A11975" t="s">
        <v>17064</v>
      </c>
      <c r="B11975" t="s">
        <v>18425</v>
      </c>
    </row>
    <row r="11976" spans="1:2">
      <c r="A11976" t="s">
        <v>18254</v>
      </c>
      <c r="B11976" t="s">
        <v>17068</v>
      </c>
    </row>
    <row r="11977" spans="1:2">
      <c r="A11977" t="s">
        <v>17055</v>
      </c>
      <c r="B11977" t="s">
        <v>17055</v>
      </c>
    </row>
    <row r="11978" spans="1:2">
      <c r="A11978" t="s">
        <v>17067</v>
      </c>
      <c r="B11978" t="s">
        <v>18666</v>
      </c>
    </row>
    <row r="11979" spans="1:2">
      <c r="A11979" t="s">
        <v>17914</v>
      </c>
      <c r="B11979" t="s">
        <v>18667</v>
      </c>
    </row>
    <row r="11980" spans="1:2">
      <c r="A11980" t="s">
        <v>17068</v>
      </c>
      <c r="B11980" t="s">
        <v>17068</v>
      </c>
    </row>
    <row r="11981" spans="1:2">
      <c r="A11981" t="s">
        <v>17059</v>
      </c>
      <c r="B11981" t="s">
        <v>18668</v>
      </c>
    </row>
    <row r="11982" spans="1:2">
      <c r="A11982" t="s">
        <v>17854</v>
      </c>
      <c r="B11982" t="s">
        <v>18669</v>
      </c>
    </row>
    <row r="11983" spans="1:2">
      <c r="A11983" t="s">
        <v>17056</v>
      </c>
      <c r="B11983" t="s">
        <v>18670</v>
      </c>
    </row>
    <row r="11984" spans="1:2">
      <c r="B11984" t="s">
        <v>17056</v>
      </c>
    </row>
    <row r="11985" spans="1:2">
      <c r="A11985" t="s">
        <v>18596</v>
      </c>
    </row>
    <row r="11986" spans="1:2">
      <c r="A11986" t="s">
        <v>17666</v>
      </c>
      <c r="B11986" t="s">
        <v>32055</v>
      </c>
    </row>
    <row r="11987" spans="1:2">
      <c r="A11987" t="s">
        <v>17064</v>
      </c>
      <c r="B11987" t="s">
        <v>18666</v>
      </c>
    </row>
    <row r="11988" spans="1:2">
      <c r="A11988" t="s">
        <v>18254</v>
      </c>
      <c r="B11988" t="s">
        <v>18668</v>
      </c>
    </row>
    <row r="11989" spans="1:2">
      <c r="A11989" t="s">
        <v>17064</v>
      </c>
      <c r="B11989" t="s">
        <v>18672</v>
      </c>
    </row>
    <row r="11990" spans="1:2">
      <c r="A11990" t="s">
        <v>17194</v>
      </c>
      <c r="B11990" t="s">
        <v>18673</v>
      </c>
    </row>
    <row r="11991" spans="1:2">
      <c r="A11991" t="s">
        <v>17064</v>
      </c>
      <c r="B11991" t="s">
        <v>18026</v>
      </c>
    </row>
    <row r="11992" spans="1:2">
      <c r="A11992" t="s">
        <v>18254</v>
      </c>
      <c r="B11992" t="s">
        <v>17068</v>
      </c>
    </row>
    <row r="11993" spans="1:2">
      <c r="A11993" t="s">
        <v>17055</v>
      </c>
      <c r="B11993" t="s">
        <v>17059</v>
      </c>
    </row>
    <row r="11994" spans="1:2">
      <c r="A11994" t="s">
        <v>17067</v>
      </c>
      <c r="B11994" t="s">
        <v>18674</v>
      </c>
    </row>
    <row r="11995" spans="1:2">
      <c r="A11995" t="s">
        <v>17914</v>
      </c>
      <c r="B11995" t="s">
        <v>18026</v>
      </c>
    </row>
    <row r="11996" spans="1:2">
      <c r="A11996" t="s">
        <v>17068</v>
      </c>
      <c r="B11996" t="s">
        <v>17055</v>
      </c>
    </row>
    <row r="11997" spans="1:2">
      <c r="A11997" t="s">
        <v>17059</v>
      </c>
      <c r="B11997" t="s">
        <v>31734</v>
      </c>
    </row>
    <row r="11998" spans="1:2">
      <c r="A11998" t="s">
        <v>17854</v>
      </c>
      <c r="B11998" t="s">
        <v>17064</v>
      </c>
    </row>
    <row r="11999" spans="1:2">
      <c r="A11999" t="s">
        <v>17056</v>
      </c>
      <c r="B11999" t="s">
        <v>31765</v>
      </c>
    </row>
    <row r="12000" spans="1:2">
      <c r="B12000" t="s">
        <v>17064</v>
      </c>
    </row>
    <row r="12001" spans="1:2">
      <c r="A12001" t="s">
        <v>18598</v>
      </c>
      <c r="B12001" t="s">
        <v>31766</v>
      </c>
    </row>
    <row r="12002" spans="1:2">
      <c r="A12002" t="s">
        <v>17729</v>
      </c>
      <c r="B12002" t="s">
        <v>17056</v>
      </c>
    </row>
    <row r="12003" spans="1:2">
      <c r="A12003" t="s">
        <v>31744</v>
      </c>
    </row>
    <row r="12004" spans="1:2">
      <c r="A12004" t="s">
        <v>17068</v>
      </c>
      <c r="B12004" t="s">
        <v>32056</v>
      </c>
    </row>
    <row r="12005" spans="1:2">
      <c r="A12005" t="s">
        <v>17387</v>
      </c>
      <c r="B12005" t="s">
        <v>18673</v>
      </c>
    </row>
    <row r="12006" spans="1:2">
      <c r="A12006" t="s">
        <v>31499</v>
      </c>
      <c r="B12006" t="s">
        <v>18026</v>
      </c>
    </row>
    <row r="12007" spans="1:2">
      <c r="A12007" t="s">
        <v>17068</v>
      </c>
      <c r="B12007" t="s">
        <v>17068</v>
      </c>
    </row>
    <row r="12008" spans="1:2">
      <c r="A12008" t="s">
        <v>31745</v>
      </c>
      <c r="B12008" t="s">
        <v>17059</v>
      </c>
    </row>
    <row r="12009" spans="1:2">
      <c r="A12009" t="s">
        <v>17055</v>
      </c>
      <c r="B12009" t="s">
        <v>18674</v>
      </c>
    </row>
    <row r="12010" spans="1:2">
      <c r="A12010" t="s">
        <v>17067</v>
      </c>
      <c r="B12010" t="s">
        <v>18026</v>
      </c>
    </row>
    <row r="12011" spans="1:2">
      <c r="A12011" t="s">
        <v>17068</v>
      </c>
      <c r="B12011" t="s">
        <v>17055</v>
      </c>
    </row>
    <row r="12012" spans="1:2">
      <c r="A12012" t="s">
        <v>17059</v>
      </c>
      <c r="B12012" t="s">
        <v>31734</v>
      </c>
    </row>
    <row r="12013" spans="1:2">
      <c r="A12013" t="s">
        <v>17729</v>
      </c>
      <c r="B12013" t="s">
        <v>17064</v>
      </c>
    </row>
    <row r="12014" spans="1:2">
      <c r="A12014" t="s">
        <v>31746</v>
      </c>
      <c r="B12014" t="s">
        <v>31765</v>
      </c>
    </row>
    <row r="12015" spans="1:2">
      <c r="A12015" t="s">
        <v>17068</v>
      </c>
      <c r="B12015" t="s">
        <v>17064</v>
      </c>
    </row>
    <row r="12016" spans="1:2">
      <c r="A12016" t="s">
        <v>17059</v>
      </c>
      <c r="B12016" t="s">
        <v>31766</v>
      </c>
    </row>
    <row r="12017" spans="1:2">
      <c r="A12017" t="s">
        <v>17387</v>
      </c>
      <c r="B12017" t="s">
        <v>17056</v>
      </c>
    </row>
    <row r="12018" spans="1:2">
      <c r="A12018" t="s">
        <v>31747</v>
      </c>
    </row>
    <row r="12019" spans="1:2">
      <c r="A12019" t="s">
        <v>17056</v>
      </c>
      <c r="B12019" t="s">
        <v>32057</v>
      </c>
    </row>
    <row r="12020" spans="1:2">
      <c r="B12020" t="s">
        <v>31908</v>
      </c>
    </row>
    <row r="12021" spans="1:2">
      <c r="A12021" t="s">
        <v>18604</v>
      </c>
      <c r="B12021" t="s">
        <v>31768</v>
      </c>
    </row>
    <row r="12022" spans="1:2">
      <c r="A12022" t="s">
        <v>31748</v>
      </c>
      <c r="B12022" t="s">
        <v>17068</v>
      </c>
    </row>
    <row r="12023" spans="1:2">
      <c r="A12023" t="s">
        <v>17064</v>
      </c>
      <c r="B12023" t="s">
        <v>17059</v>
      </c>
    </row>
    <row r="12024" spans="1:2">
      <c r="A12024" t="s">
        <v>31748</v>
      </c>
      <c r="B12024" t="s">
        <v>18674</v>
      </c>
    </row>
    <row r="12025" spans="1:2">
      <c r="A12025" t="s">
        <v>17064</v>
      </c>
      <c r="B12025" t="s">
        <v>18026</v>
      </c>
    </row>
    <row r="12026" spans="1:2">
      <c r="A12026" t="s">
        <v>31748</v>
      </c>
      <c r="B12026" t="s">
        <v>17055</v>
      </c>
    </row>
    <row r="12027" spans="1:2">
      <c r="A12027" t="s">
        <v>17064</v>
      </c>
      <c r="B12027" t="s">
        <v>31734</v>
      </c>
    </row>
    <row r="12028" spans="1:2">
      <c r="A12028" t="s">
        <v>17321</v>
      </c>
      <c r="B12028" t="s">
        <v>17064</v>
      </c>
    </row>
    <row r="12029" spans="1:2">
      <c r="A12029" t="s">
        <v>18607</v>
      </c>
      <c r="B12029" t="s">
        <v>31765</v>
      </c>
    </row>
    <row r="12030" spans="1:2">
      <c r="A12030" t="s">
        <v>31749</v>
      </c>
      <c r="B12030" t="s">
        <v>17064</v>
      </c>
    </row>
    <row r="12031" spans="1:2">
      <c r="A12031" t="s">
        <v>31749</v>
      </c>
      <c r="B12031" t="s">
        <v>31766</v>
      </c>
    </row>
    <row r="12032" spans="1:2">
      <c r="A12032" t="s">
        <v>31749</v>
      </c>
      <c r="B12032" t="s">
        <v>17056</v>
      </c>
    </row>
    <row r="12033" spans="1:2">
      <c r="A12033" t="s">
        <v>17055</v>
      </c>
    </row>
    <row r="12034" spans="1:2">
      <c r="A12034" t="s">
        <v>17067</v>
      </c>
      <c r="B12034" t="s">
        <v>32058</v>
      </c>
    </row>
    <row r="12035" spans="1:2">
      <c r="A12035" t="s">
        <v>17068</v>
      </c>
      <c r="B12035" t="s">
        <v>17059</v>
      </c>
    </row>
    <row r="12036" spans="1:2">
      <c r="A12036" t="s">
        <v>17059</v>
      </c>
      <c r="B12036" t="s">
        <v>18674</v>
      </c>
    </row>
    <row r="12037" spans="1:2">
      <c r="A12037" t="s">
        <v>31750</v>
      </c>
      <c r="B12037" t="s">
        <v>18026</v>
      </c>
    </row>
    <row r="12038" spans="1:2">
      <c r="A12038" t="s">
        <v>17056</v>
      </c>
      <c r="B12038" t="s">
        <v>17055</v>
      </c>
    </row>
    <row r="12039" spans="1:2">
      <c r="B12039" t="s">
        <v>31734</v>
      </c>
    </row>
    <row r="12040" spans="1:2">
      <c r="A12040" t="s">
        <v>18610</v>
      </c>
      <c r="B12040" t="s">
        <v>17064</v>
      </c>
    </row>
    <row r="12041" spans="1:2">
      <c r="A12041" t="s">
        <v>17093</v>
      </c>
      <c r="B12041" t="s">
        <v>31765</v>
      </c>
    </row>
    <row r="12042" spans="1:2">
      <c r="A12042" t="s">
        <v>31751</v>
      </c>
      <c r="B12042" t="s">
        <v>17064</v>
      </c>
    </row>
    <row r="12043" spans="1:2">
      <c r="A12043" t="s">
        <v>17068</v>
      </c>
      <c r="B12043" t="s">
        <v>31766</v>
      </c>
    </row>
    <row r="12044" spans="1:2">
      <c r="A12044" t="s">
        <v>31752</v>
      </c>
      <c r="B12044" t="s">
        <v>17056</v>
      </c>
    </row>
    <row r="12045" spans="1:2">
      <c r="A12045" t="s">
        <v>17055</v>
      </c>
    </row>
    <row r="12046" spans="1:2">
      <c r="A12046" t="s">
        <v>17067</v>
      </c>
      <c r="B12046" t="s">
        <v>32059</v>
      </c>
    </row>
    <row r="12047" spans="1:2">
      <c r="A12047" t="s">
        <v>17068</v>
      </c>
      <c r="B12047" t="s">
        <v>31768</v>
      </c>
    </row>
    <row r="12048" spans="1:2">
      <c r="A12048" t="s">
        <v>17069</v>
      </c>
      <c r="B12048" t="s">
        <v>31768</v>
      </c>
    </row>
    <row r="12049" spans="1:2">
      <c r="A12049" t="s">
        <v>18613</v>
      </c>
      <c r="B12049" t="s">
        <v>18674</v>
      </c>
    </row>
    <row r="12050" spans="1:2">
      <c r="A12050" t="s">
        <v>17056</v>
      </c>
      <c r="B12050" t="s">
        <v>18026</v>
      </c>
    </row>
    <row r="12051" spans="1:2">
      <c r="B12051" t="s">
        <v>17055</v>
      </c>
    </row>
    <row r="12052" spans="1:2">
      <c r="A12052" t="s">
        <v>31753</v>
      </c>
      <c r="B12052" t="s">
        <v>31734</v>
      </c>
    </row>
    <row r="12053" spans="1:2">
      <c r="A12053" t="s">
        <v>17387</v>
      </c>
      <c r="B12053" t="s">
        <v>17064</v>
      </c>
    </row>
    <row r="12054" spans="1:2">
      <c r="A12054" t="s">
        <v>31499</v>
      </c>
      <c r="B12054" t="s">
        <v>31765</v>
      </c>
    </row>
    <row r="12055" spans="1:2">
      <c r="A12055" t="s">
        <v>17068</v>
      </c>
      <c r="B12055" t="s">
        <v>17064</v>
      </c>
    </row>
    <row r="12056" spans="1:2">
      <c r="A12056" t="s">
        <v>31483</v>
      </c>
      <c r="B12056" t="s">
        <v>31766</v>
      </c>
    </row>
    <row r="12057" spans="1:2">
      <c r="A12057" t="s">
        <v>17064</v>
      </c>
      <c r="B12057" t="s">
        <v>17056</v>
      </c>
    </row>
    <row r="12058" spans="1:2">
      <c r="A12058" t="s">
        <v>31499</v>
      </c>
    </row>
    <row r="12059" spans="1:2">
      <c r="A12059" t="s">
        <v>17064</v>
      </c>
      <c r="B12059" t="s">
        <v>32060</v>
      </c>
    </row>
    <row r="12060" spans="1:2">
      <c r="A12060" t="s">
        <v>31499</v>
      </c>
      <c r="B12060" t="s">
        <v>17064</v>
      </c>
    </row>
    <row r="12061" spans="1:2">
      <c r="A12061" t="s">
        <v>31499</v>
      </c>
      <c r="B12061" t="s">
        <v>31765</v>
      </c>
    </row>
    <row r="12062" spans="1:2">
      <c r="A12062" t="s">
        <v>17064</v>
      </c>
      <c r="B12062" t="s">
        <v>17064</v>
      </c>
    </row>
    <row r="12063" spans="1:2">
      <c r="A12063" t="s">
        <v>31499</v>
      </c>
      <c r="B12063" t="s">
        <v>31766</v>
      </c>
    </row>
    <row r="12064" spans="1:2">
      <c r="A12064" t="s">
        <v>31499</v>
      </c>
      <c r="B12064" t="s">
        <v>17055</v>
      </c>
    </row>
    <row r="12065" spans="1:2">
      <c r="A12065" t="s">
        <v>17064</v>
      </c>
      <c r="B12065" t="s">
        <v>17067</v>
      </c>
    </row>
    <row r="12066" spans="1:2">
      <c r="A12066" t="s">
        <v>31499</v>
      </c>
      <c r="B12066" t="s">
        <v>18678</v>
      </c>
    </row>
    <row r="12067" spans="1:2">
      <c r="A12067" t="s">
        <v>17064</v>
      </c>
      <c r="B12067" t="s">
        <v>18679</v>
      </c>
    </row>
    <row r="12068" spans="1:2">
      <c r="A12068" t="s">
        <v>31754</v>
      </c>
      <c r="B12068" t="s">
        <v>18026</v>
      </c>
    </row>
    <row r="12069" spans="1:2">
      <c r="A12069" t="s">
        <v>31754</v>
      </c>
      <c r="B12069" t="s">
        <v>17056</v>
      </c>
    </row>
    <row r="12070" spans="1:2">
      <c r="A12070" t="s">
        <v>17055</v>
      </c>
    </row>
    <row r="12071" spans="1:2">
      <c r="A12071" t="s">
        <v>17067</v>
      </c>
      <c r="B12071" t="s">
        <v>32061</v>
      </c>
    </row>
    <row r="12072" spans="1:2">
      <c r="A12072" t="s">
        <v>17321</v>
      </c>
      <c r="B12072" t="s">
        <v>17064</v>
      </c>
    </row>
    <row r="12073" spans="1:2">
      <c r="A12073" t="s">
        <v>31755</v>
      </c>
      <c r="B12073" t="s">
        <v>31765</v>
      </c>
    </row>
    <row r="12074" spans="1:2">
      <c r="A12074" t="s">
        <v>17068</v>
      </c>
      <c r="B12074" t="s">
        <v>17064</v>
      </c>
    </row>
    <row r="12075" spans="1:2">
      <c r="A12075" t="s">
        <v>17059</v>
      </c>
      <c r="B12075" t="s">
        <v>31766</v>
      </c>
    </row>
    <row r="12076" spans="1:2">
      <c r="A12076" t="s">
        <v>17070</v>
      </c>
      <c r="B12076" t="s">
        <v>17055</v>
      </c>
    </row>
    <row r="12077" spans="1:2">
      <c r="A12077" t="s">
        <v>18840</v>
      </c>
      <c r="B12077" t="s">
        <v>17067</v>
      </c>
    </row>
    <row r="12078" spans="1:2">
      <c r="A12078" t="s">
        <v>17056</v>
      </c>
      <c r="B12078" t="s">
        <v>18678</v>
      </c>
    </row>
    <row r="12079" spans="1:2">
      <c r="B12079" t="s">
        <v>18679</v>
      </c>
    </row>
    <row r="12080" spans="1:2">
      <c r="A12080" t="s">
        <v>18623</v>
      </c>
      <c r="B12080" t="s">
        <v>18026</v>
      </c>
    </row>
    <row r="12081" spans="1:2">
      <c r="A12081" t="s">
        <v>18624</v>
      </c>
      <c r="B12081" t="s">
        <v>17056</v>
      </c>
    </row>
    <row r="12082" spans="1:2">
      <c r="A12082" t="s">
        <v>18033</v>
      </c>
    </row>
    <row r="12083" spans="1:2">
      <c r="A12083" t="s">
        <v>17070</v>
      </c>
      <c r="B12083" t="s">
        <v>32062</v>
      </c>
    </row>
    <row r="12084" spans="1:2">
      <c r="A12084" t="s">
        <v>17927</v>
      </c>
      <c r="B12084" t="s">
        <v>31591</v>
      </c>
    </row>
    <row r="12085" spans="1:2">
      <c r="A12085" t="s">
        <v>17068</v>
      </c>
      <c r="B12085" t="s">
        <v>31908</v>
      </c>
    </row>
    <row r="12086" spans="1:2">
      <c r="A12086" t="s">
        <v>17734</v>
      </c>
      <c r="B12086" t="s">
        <v>17064</v>
      </c>
    </row>
    <row r="12087" spans="1:2">
      <c r="A12087" t="s">
        <v>18625</v>
      </c>
      <c r="B12087" t="s">
        <v>31766</v>
      </c>
    </row>
    <row r="12088" spans="1:2">
      <c r="A12088" t="s">
        <v>17321</v>
      </c>
      <c r="B12088" t="s">
        <v>17055</v>
      </c>
    </row>
    <row r="12089" spans="1:2">
      <c r="A12089" t="s">
        <v>17084</v>
      </c>
      <c r="B12089" t="s">
        <v>17067</v>
      </c>
    </row>
    <row r="12090" spans="1:2">
      <c r="A12090" t="s">
        <v>17539</v>
      </c>
      <c r="B12090" t="s">
        <v>18678</v>
      </c>
    </row>
    <row r="12091" spans="1:2">
      <c r="A12091" t="s">
        <v>17068</v>
      </c>
      <c r="B12091" t="s">
        <v>18679</v>
      </c>
    </row>
    <row r="12092" spans="1:2">
      <c r="A12092" t="s">
        <v>17326</v>
      </c>
      <c r="B12092" t="s">
        <v>18026</v>
      </c>
    </row>
    <row r="12093" spans="1:2">
      <c r="A12093" t="s">
        <v>31756</v>
      </c>
      <c r="B12093" t="s">
        <v>17056</v>
      </c>
    </row>
    <row r="12094" spans="1:2">
      <c r="A12094" t="s">
        <v>17064</v>
      </c>
    </row>
    <row r="12095" spans="1:2">
      <c r="A12095" t="s">
        <v>31757</v>
      </c>
      <c r="B12095" t="s">
        <v>32063</v>
      </c>
    </row>
    <row r="12096" spans="1:2">
      <c r="A12096" t="s">
        <v>17064</v>
      </c>
      <c r="B12096" t="s">
        <v>31613</v>
      </c>
    </row>
    <row r="12097" spans="1:2">
      <c r="A12097" t="s">
        <v>31758</v>
      </c>
      <c r="B12097" t="s">
        <v>17926</v>
      </c>
    </row>
    <row r="12098" spans="1:2">
      <c r="A12098" t="s">
        <v>17538</v>
      </c>
      <c r="B12098" t="s">
        <v>32064</v>
      </c>
    </row>
    <row r="12099" spans="1:2">
      <c r="A12099" t="s">
        <v>17068</v>
      </c>
      <c r="B12099" t="s">
        <v>32065</v>
      </c>
    </row>
    <row r="12100" spans="1:2">
      <c r="A12100" t="s">
        <v>17940</v>
      </c>
      <c r="B12100" t="s">
        <v>17290</v>
      </c>
    </row>
    <row r="12101" spans="1:2">
      <c r="A12101" t="s">
        <v>31759</v>
      </c>
      <c r="B12101" t="s">
        <v>17068</v>
      </c>
    </row>
    <row r="12102" spans="1:2">
      <c r="A12102" t="s">
        <v>17055</v>
      </c>
      <c r="B12102" t="s">
        <v>32066</v>
      </c>
    </row>
    <row r="12103" spans="1:2">
      <c r="A12103" t="s">
        <v>17765</v>
      </c>
      <c r="B12103" t="s">
        <v>32067</v>
      </c>
    </row>
    <row r="12104" spans="1:2">
      <c r="A12104" t="s">
        <v>18399</v>
      </c>
      <c r="B12104" t="s">
        <v>18026</v>
      </c>
    </row>
    <row r="12105" spans="1:2">
      <c r="A12105" t="s">
        <v>18629</v>
      </c>
      <c r="B12105" t="s">
        <v>17068</v>
      </c>
    </row>
    <row r="12106" spans="1:2">
      <c r="A12106" t="s">
        <v>18171</v>
      </c>
      <c r="B12106" t="s">
        <v>32068</v>
      </c>
    </row>
    <row r="12107" spans="1:2">
      <c r="A12107" t="s">
        <v>17068</v>
      </c>
      <c r="B12107" t="s">
        <v>32069</v>
      </c>
    </row>
    <row r="12108" spans="1:2">
      <c r="A12108" t="s">
        <v>17771</v>
      </c>
      <c r="B12108" t="s">
        <v>18026</v>
      </c>
    </row>
    <row r="12109" spans="1:2">
      <c r="A12109" t="s">
        <v>18630</v>
      </c>
      <c r="B12109" t="s">
        <v>17068</v>
      </c>
    </row>
    <row r="12110" spans="1:2">
      <c r="A12110" t="s">
        <v>18631</v>
      </c>
      <c r="B12110" t="s">
        <v>32070</v>
      </c>
    </row>
    <row r="12111" spans="1:2">
      <c r="A12111" t="s">
        <v>18172</v>
      </c>
      <c r="B12111" t="s">
        <v>32071</v>
      </c>
    </row>
    <row r="12112" spans="1:2">
      <c r="A12112" t="s">
        <v>17068</v>
      </c>
      <c r="B12112" t="s">
        <v>18026</v>
      </c>
    </row>
    <row r="12113" spans="1:2">
      <c r="A12113" t="s">
        <v>17059</v>
      </c>
      <c r="B12113" t="s">
        <v>17068</v>
      </c>
    </row>
    <row r="12114" spans="1:2">
      <c r="A12114" t="s">
        <v>17073</v>
      </c>
      <c r="B12114" t="s">
        <v>32072</v>
      </c>
    </row>
    <row r="12115" spans="1:2">
      <c r="A12115" t="s">
        <v>17056</v>
      </c>
      <c r="B12115" t="s">
        <v>32073</v>
      </c>
    </row>
    <row r="12116" spans="1:2">
      <c r="B12116" t="s">
        <v>18026</v>
      </c>
    </row>
    <row r="12117" spans="1:2">
      <c r="A12117" t="s">
        <v>18632</v>
      </c>
      <c r="B12117" t="s">
        <v>17068</v>
      </c>
    </row>
    <row r="12118" spans="1:2">
      <c r="A12118" t="s">
        <v>17734</v>
      </c>
      <c r="B12118" t="s">
        <v>32074</v>
      </c>
    </row>
    <row r="12119" spans="1:2">
      <c r="A12119" t="s">
        <v>17539</v>
      </c>
      <c r="B12119" t="s">
        <v>32075</v>
      </c>
    </row>
    <row r="12120" spans="1:2">
      <c r="A12120" t="s">
        <v>17068</v>
      </c>
      <c r="B12120" t="s">
        <v>18026</v>
      </c>
    </row>
    <row r="12121" spans="1:2">
      <c r="A12121" t="s">
        <v>17972</v>
      </c>
      <c r="B12121" t="s">
        <v>17068</v>
      </c>
    </row>
    <row r="12122" spans="1:2">
      <c r="A12122" t="s">
        <v>18633</v>
      </c>
      <c r="B12122" t="s">
        <v>17055</v>
      </c>
    </row>
    <row r="12123" spans="1:2">
      <c r="A12123" t="s">
        <v>17939</v>
      </c>
      <c r="B12123" t="s">
        <v>17056</v>
      </c>
    </row>
    <row r="12124" spans="1:2">
      <c r="A12124" t="s">
        <v>18003</v>
      </c>
    </row>
    <row r="12125" spans="1:2">
      <c r="A12125" t="s">
        <v>17068</v>
      </c>
      <c r="B12125" t="s">
        <v>32076</v>
      </c>
    </row>
    <row r="12126" spans="1:2">
      <c r="A12126" t="s">
        <v>17972</v>
      </c>
      <c r="B12126" t="s">
        <v>31781</v>
      </c>
    </row>
    <row r="12127" spans="1:2">
      <c r="A12127" t="s">
        <v>18634</v>
      </c>
      <c r="B12127" t="s">
        <v>32077</v>
      </c>
    </row>
    <row r="12128" spans="1:2">
      <c r="A12128" t="s">
        <v>17222</v>
      </c>
      <c r="B12128" t="s">
        <v>31783</v>
      </c>
    </row>
    <row r="12129" spans="1:2">
      <c r="A12129" t="s">
        <v>18004</v>
      </c>
      <c r="B12129" t="s">
        <v>32065</v>
      </c>
    </row>
    <row r="12130" spans="1:2">
      <c r="A12130" t="s">
        <v>17068</v>
      </c>
      <c r="B12130" t="s">
        <v>17290</v>
      </c>
    </row>
    <row r="12131" spans="1:2">
      <c r="A12131" t="s">
        <v>17972</v>
      </c>
      <c r="B12131" t="s">
        <v>17068</v>
      </c>
    </row>
    <row r="12132" spans="1:2">
      <c r="A12132" t="s">
        <v>18107</v>
      </c>
      <c r="B12132" t="s">
        <v>32066</v>
      </c>
    </row>
    <row r="12133" spans="1:2">
      <c r="A12133" t="s">
        <v>18635</v>
      </c>
      <c r="B12133" t="s">
        <v>32067</v>
      </c>
    </row>
    <row r="12134" spans="1:2">
      <c r="A12134" t="s">
        <v>18005</v>
      </c>
      <c r="B12134" t="s">
        <v>18026</v>
      </c>
    </row>
    <row r="12135" spans="1:2">
      <c r="A12135" t="s">
        <v>17068</v>
      </c>
      <c r="B12135" t="s">
        <v>17068</v>
      </c>
    </row>
    <row r="12136" spans="1:2">
      <c r="A12136" t="s">
        <v>17972</v>
      </c>
      <c r="B12136" t="s">
        <v>32068</v>
      </c>
    </row>
    <row r="12137" spans="1:2">
      <c r="A12137" t="s">
        <v>18636</v>
      </c>
      <c r="B12137" t="s">
        <v>32069</v>
      </c>
    </row>
    <row r="12138" spans="1:2">
      <c r="A12138" t="s">
        <v>17064</v>
      </c>
      <c r="B12138" t="s">
        <v>18026</v>
      </c>
    </row>
    <row r="12139" spans="1:2">
      <c r="A12139" t="s">
        <v>18636</v>
      </c>
      <c r="B12139" t="s">
        <v>17068</v>
      </c>
    </row>
    <row r="12140" spans="1:2">
      <c r="A12140" t="s">
        <v>17169</v>
      </c>
      <c r="B12140" t="s">
        <v>32070</v>
      </c>
    </row>
    <row r="12141" spans="1:2">
      <c r="A12141" t="s">
        <v>17068</v>
      </c>
      <c r="B12141" t="s">
        <v>32071</v>
      </c>
    </row>
    <row r="12142" spans="1:2">
      <c r="A12142" t="s">
        <v>17074</v>
      </c>
      <c r="B12142" t="s">
        <v>18026</v>
      </c>
    </row>
    <row r="12143" spans="1:2">
      <c r="A12143" t="s">
        <v>17064</v>
      </c>
      <c r="B12143" t="s">
        <v>17068</v>
      </c>
    </row>
    <row r="12144" spans="1:2">
      <c r="A12144" t="s">
        <v>18636</v>
      </c>
      <c r="B12144" t="s">
        <v>32072</v>
      </c>
    </row>
    <row r="12145" spans="1:2">
      <c r="A12145" t="s">
        <v>17055</v>
      </c>
      <c r="B12145" t="s">
        <v>32073</v>
      </c>
    </row>
    <row r="12146" spans="1:2">
      <c r="A12146" t="s">
        <v>17059</v>
      </c>
      <c r="B12146" t="s">
        <v>18026</v>
      </c>
    </row>
    <row r="12147" spans="1:2">
      <c r="A12147" t="s">
        <v>18034</v>
      </c>
      <c r="B12147" t="s">
        <v>17068</v>
      </c>
    </row>
    <row r="12148" spans="1:2">
      <c r="A12148" t="s">
        <v>18977</v>
      </c>
      <c r="B12148" t="s">
        <v>32074</v>
      </c>
    </row>
    <row r="12149" spans="1:2">
      <c r="A12149" t="s">
        <v>18639</v>
      </c>
      <c r="B12149" t="s">
        <v>32075</v>
      </c>
    </row>
    <row r="12150" spans="1:2">
      <c r="A12150" t="s">
        <v>18006</v>
      </c>
      <c r="B12150" t="s">
        <v>18026</v>
      </c>
    </row>
    <row r="12151" spans="1:2">
      <c r="A12151" t="s">
        <v>17068</v>
      </c>
      <c r="B12151" t="s">
        <v>17068</v>
      </c>
    </row>
    <row r="12152" spans="1:2">
      <c r="A12152" t="s">
        <v>17056</v>
      </c>
      <c r="B12152" t="s">
        <v>17055</v>
      </c>
    </row>
    <row r="12153" spans="1:2">
      <c r="B12153" t="s">
        <v>17056</v>
      </c>
    </row>
    <row r="12154" spans="1:2">
      <c r="A12154" t="s">
        <v>18640</v>
      </c>
    </row>
    <row r="12155" spans="1:2">
      <c r="A12155" t="s">
        <v>18066</v>
      </c>
    </row>
    <row r="12156" spans="1:2">
      <c r="A12156" t="s">
        <v>17070</v>
      </c>
    </row>
    <row r="12157" spans="1:2">
      <c r="A12157" t="s">
        <v>18797</v>
      </c>
    </row>
    <row r="12158" spans="1:2">
      <c r="A12158" t="s">
        <v>17124</v>
      </c>
    </row>
    <row r="12159" spans="1:2">
      <c r="A12159" t="s">
        <v>17068</v>
      </c>
    </row>
    <row r="12160" spans="1:2">
      <c r="A12160" t="s">
        <v>31760</v>
      </c>
    </row>
    <row r="12161" spans="1:1">
      <c r="A12161" t="s">
        <v>17064</v>
      </c>
    </row>
    <row r="12162" spans="1:1">
      <c r="A12162" t="s">
        <v>31761</v>
      </c>
    </row>
    <row r="12163" spans="1:1">
      <c r="A12163" t="s">
        <v>17064</v>
      </c>
    </row>
    <row r="12164" spans="1:1">
      <c r="A12164" t="s">
        <v>31762</v>
      </c>
    </row>
    <row r="12165" spans="1:1">
      <c r="A12165" t="s">
        <v>17055</v>
      </c>
    </row>
    <row r="12166" spans="1:1">
      <c r="A12166" t="s">
        <v>17077</v>
      </c>
    </row>
    <row r="12167" spans="1:1">
      <c r="A12167" t="s">
        <v>17239</v>
      </c>
    </row>
    <row r="12168" spans="1:1">
      <c r="A12168" t="s">
        <v>18643</v>
      </c>
    </row>
    <row r="12169" spans="1:1">
      <c r="A12169" t="s">
        <v>17056</v>
      </c>
    </row>
    <row r="12171" spans="1:1">
      <c r="A12171" t="s">
        <v>18644</v>
      </c>
    </row>
    <row r="12172" spans="1:1">
      <c r="A12172" t="s">
        <v>17257</v>
      </c>
    </row>
    <row r="12173" spans="1:1">
      <c r="A12173" t="s">
        <v>17966</v>
      </c>
    </row>
    <row r="12174" spans="1:1">
      <c r="A12174" t="s">
        <v>17258</v>
      </c>
    </row>
    <row r="12175" spans="1:1">
      <c r="A12175" t="s">
        <v>17068</v>
      </c>
    </row>
    <row r="12176" spans="1:1">
      <c r="A12176" t="s">
        <v>17074</v>
      </c>
    </row>
    <row r="12177" spans="1:1">
      <c r="A12177" t="s">
        <v>17064</v>
      </c>
    </row>
    <row r="12178" spans="1:1">
      <c r="A12178" t="s">
        <v>31763</v>
      </c>
    </row>
    <row r="12179" spans="1:1">
      <c r="A12179" t="s">
        <v>17064</v>
      </c>
    </row>
    <row r="12180" spans="1:1">
      <c r="A12180" t="s">
        <v>31764</v>
      </c>
    </row>
    <row r="12181" spans="1:1">
      <c r="A12181" t="s">
        <v>17055</v>
      </c>
    </row>
    <row r="12182" spans="1:1">
      <c r="A12182" t="s">
        <v>17067</v>
      </c>
    </row>
    <row r="12183" spans="1:1">
      <c r="A12183" t="s">
        <v>17177</v>
      </c>
    </row>
    <row r="12184" spans="1:1">
      <c r="A12184" t="s">
        <v>17068</v>
      </c>
    </row>
    <row r="12185" spans="1:1">
      <c r="A12185" t="s">
        <v>17056</v>
      </c>
    </row>
    <row r="12187" spans="1:1">
      <c r="A12187" t="s">
        <v>18646</v>
      </c>
    </row>
    <row r="12188" spans="1:1">
      <c r="A12188" t="s">
        <v>17074</v>
      </c>
    </row>
    <row r="12189" spans="1:1">
      <c r="A12189" t="s">
        <v>17064</v>
      </c>
    </row>
    <row r="12190" spans="1:1">
      <c r="A12190" t="s">
        <v>31763</v>
      </c>
    </row>
    <row r="12191" spans="1:1">
      <c r="A12191" t="s">
        <v>17064</v>
      </c>
    </row>
    <row r="12192" spans="1:1">
      <c r="A12192" t="s">
        <v>31764</v>
      </c>
    </row>
    <row r="12193" spans="1:1">
      <c r="A12193" t="s">
        <v>17055</v>
      </c>
    </row>
    <row r="12194" spans="1:1">
      <c r="A12194" t="s">
        <v>17067</v>
      </c>
    </row>
    <row r="12195" spans="1:1">
      <c r="A12195" t="s">
        <v>17177</v>
      </c>
    </row>
    <row r="12196" spans="1:1">
      <c r="A12196" t="s">
        <v>17068</v>
      </c>
    </row>
    <row r="12197" spans="1:1">
      <c r="A12197" t="s">
        <v>17059</v>
      </c>
    </row>
    <row r="12198" spans="1:1">
      <c r="A12198" t="s">
        <v>18648</v>
      </c>
    </row>
    <row r="12199" spans="1:1">
      <c r="A12199" t="s">
        <v>17070</v>
      </c>
    </row>
    <row r="12200" spans="1:1">
      <c r="A12200" t="s">
        <v>17124</v>
      </c>
    </row>
    <row r="12201" spans="1:1">
      <c r="A12201" t="s">
        <v>17068</v>
      </c>
    </row>
    <row r="12202" spans="1:1">
      <c r="A12202" t="s">
        <v>17056</v>
      </c>
    </row>
    <row r="12204" spans="1:1">
      <c r="A12204" t="s">
        <v>18649</v>
      </c>
    </row>
    <row r="12205" spans="1:1">
      <c r="A12205" t="s">
        <v>17074</v>
      </c>
    </row>
    <row r="12206" spans="1:1">
      <c r="A12206" t="s">
        <v>17064</v>
      </c>
    </row>
    <row r="12207" spans="1:1">
      <c r="A12207" t="s">
        <v>31763</v>
      </c>
    </row>
    <row r="12208" spans="1:1">
      <c r="A12208" t="s">
        <v>17064</v>
      </c>
    </row>
    <row r="12209" spans="1:1">
      <c r="A12209" t="s">
        <v>31764</v>
      </c>
    </row>
    <row r="12210" spans="1:1">
      <c r="A12210" t="s">
        <v>17055</v>
      </c>
    </row>
    <row r="12211" spans="1:1">
      <c r="A12211" t="s">
        <v>17067</v>
      </c>
    </row>
    <row r="12212" spans="1:1">
      <c r="A12212" t="s">
        <v>17109</v>
      </c>
    </row>
    <row r="12213" spans="1:1">
      <c r="A12213" t="s">
        <v>18651</v>
      </c>
    </row>
    <row r="12214" spans="1:1">
      <c r="A12214" t="s">
        <v>17177</v>
      </c>
    </row>
    <row r="12215" spans="1:1">
      <c r="A12215" t="s">
        <v>17068</v>
      </c>
    </row>
    <row r="12216" spans="1:1">
      <c r="A12216" t="s">
        <v>17059</v>
      </c>
    </row>
    <row r="12217" spans="1:1">
      <c r="A12217" t="s">
        <v>17952</v>
      </c>
    </row>
    <row r="12218" spans="1:1">
      <c r="A12218" t="s">
        <v>17109</v>
      </c>
    </row>
    <row r="12219" spans="1:1">
      <c r="A12219" t="s">
        <v>18651</v>
      </c>
    </row>
    <row r="12220" spans="1:1">
      <c r="A12220" t="s">
        <v>17109</v>
      </c>
    </row>
    <row r="12221" spans="1:1">
      <c r="A12221" t="s">
        <v>18651</v>
      </c>
    </row>
    <row r="12222" spans="1:1">
      <c r="A12222" t="s">
        <v>18026</v>
      </c>
    </row>
    <row r="12223" spans="1:1">
      <c r="A12223" t="s">
        <v>17068</v>
      </c>
    </row>
    <row r="12224" spans="1:1">
      <c r="A12224" t="s">
        <v>17056</v>
      </c>
    </row>
    <row r="12226" spans="1:1">
      <c r="A12226" t="s">
        <v>18653</v>
      </c>
    </row>
    <row r="12227" spans="1:1">
      <c r="A12227" t="s">
        <v>17074</v>
      </c>
    </row>
    <row r="12228" spans="1:1">
      <c r="A12228" t="s">
        <v>17064</v>
      </c>
    </row>
    <row r="12229" spans="1:1">
      <c r="A12229" t="s">
        <v>31763</v>
      </c>
    </row>
    <row r="12230" spans="1:1">
      <c r="A12230" t="s">
        <v>17064</v>
      </c>
    </row>
    <row r="12231" spans="1:1">
      <c r="A12231" t="s">
        <v>31764</v>
      </c>
    </row>
    <row r="12232" spans="1:1">
      <c r="A12232" t="s">
        <v>17055</v>
      </c>
    </row>
    <row r="12233" spans="1:1">
      <c r="A12233" t="s">
        <v>17067</v>
      </c>
    </row>
    <row r="12234" spans="1:1">
      <c r="A12234" t="s">
        <v>17177</v>
      </c>
    </row>
    <row r="12235" spans="1:1">
      <c r="A12235" t="s">
        <v>17068</v>
      </c>
    </row>
    <row r="12236" spans="1:1">
      <c r="A12236" t="s">
        <v>17059</v>
      </c>
    </row>
    <row r="12237" spans="1:1">
      <c r="A12237" t="s">
        <v>17176</v>
      </c>
    </row>
    <row r="12238" spans="1:1">
      <c r="A12238" t="s">
        <v>17056</v>
      </c>
    </row>
    <row r="12240" spans="1:1">
      <c r="A12240" t="s">
        <v>18657</v>
      </c>
    </row>
    <row r="12241" spans="1:1">
      <c r="A12241" t="s">
        <v>17058</v>
      </c>
    </row>
    <row r="12242" spans="1:1">
      <c r="A12242" t="s">
        <v>17055</v>
      </c>
    </row>
    <row r="12243" spans="1:1">
      <c r="A12243" t="s">
        <v>17059</v>
      </c>
    </row>
    <row r="12244" spans="1:1">
      <c r="A12244" t="s">
        <v>18658</v>
      </c>
    </row>
    <row r="12245" spans="1:1">
      <c r="A12245" t="s">
        <v>18026</v>
      </c>
    </row>
    <row r="12246" spans="1:1">
      <c r="A12246" t="s">
        <v>17056</v>
      </c>
    </row>
    <row r="12248" spans="1:1">
      <c r="A12248" t="s">
        <v>18659</v>
      </c>
    </row>
    <row r="12249" spans="1:1">
      <c r="A12249" t="s">
        <v>17058</v>
      </c>
    </row>
    <row r="12250" spans="1:1">
      <c r="A12250" t="s">
        <v>17055</v>
      </c>
    </row>
    <row r="12251" spans="1:1">
      <c r="A12251" t="s">
        <v>17059</v>
      </c>
    </row>
    <row r="12252" spans="1:1">
      <c r="A12252" t="s">
        <v>18658</v>
      </c>
    </row>
    <row r="12253" spans="1:1">
      <c r="A12253" t="s">
        <v>18026</v>
      </c>
    </row>
    <row r="12254" spans="1:1">
      <c r="A12254" t="s">
        <v>17056</v>
      </c>
    </row>
    <row r="12256" spans="1:1">
      <c r="A12256" t="s">
        <v>18660</v>
      </c>
    </row>
    <row r="12257" spans="1:1">
      <c r="A12257" t="s">
        <v>18661</v>
      </c>
    </row>
    <row r="12258" spans="1:1">
      <c r="A12258" t="s">
        <v>17055</v>
      </c>
    </row>
    <row r="12259" spans="1:1">
      <c r="A12259" t="s">
        <v>17059</v>
      </c>
    </row>
    <row r="12260" spans="1:1">
      <c r="A12260" t="s">
        <v>17854</v>
      </c>
    </row>
    <row r="12261" spans="1:1">
      <c r="A12261" t="s">
        <v>17056</v>
      </c>
    </row>
    <row r="12263" spans="1:1">
      <c r="A12263" t="s">
        <v>18662</v>
      </c>
    </row>
    <row r="12264" spans="1:1">
      <c r="A12264" t="s">
        <v>18663</v>
      </c>
    </row>
    <row r="12265" spans="1:1">
      <c r="A12265" t="s">
        <v>17064</v>
      </c>
    </row>
    <row r="12266" spans="1:1">
      <c r="A12266" t="s">
        <v>18663</v>
      </c>
    </row>
    <row r="12267" spans="1:1">
      <c r="A12267" t="s">
        <v>17055</v>
      </c>
    </row>
    <row r="12268" spans="1:1">
      <c r="A12268" t="s">
        <v>17077</v>
      </c>
    </row>
    <row r="12269" spans="1:1">
      <c r="A12269" t="s">
        <v>18664</v>
      </c>
    </row>
    <row r="12270" spans="1:1">
      <c r="A12270" t="s">
        <v>17068</v>
      </c>
    </row>
    <row r="12271" spans="1:1">
      <c r="A12271" t="s">
        <v>17069</v>
      </c>
    </row>
    <row r="12272" spans="1:1">
      <c r="A12272" t="s">
        <v>18425</v>
      </c>
    </row>
    <row r="12273" spans="1:1">
      <c r="A12273" t="s">
        <v>17068</v>
      </c>
    </row>
    <row r="12274" spans="1:1">
      <c r="A12274" t="s">
        <v>17056</v>
      </c>
    </row>
    <row r="12276" spans="1:1">
      <c r="A12276" t="s">
        <v>18665</v>
      </c>
    </row>
    <row r="12277" spans="1:1">
      <c r="A12277" t="s">
        <v>18666</v>
      </c>
    </row>
    <row r="12278" spans="1:1">
      <c r="A12278" t="s">
        <v>18667</v>
      </c>
    </row>
    <row r="12279" spans="1:1">
      <c r="A12279" t="s">
        <v>17068</v>
      </c>
    </row>
    <row r="12280" spans="1:1">
      <c r="A12280" t="s">
        <v>18668</v>
      </c>
    </row>
    <row r="12281" spans="1:1">
      <c r="A12281" t="s">
        <v>18669</v>
      </c>
    </row>
    <row r="12282" spans="1:1">
      <c r="A12282" t="s">
        <v>18670</v>
      </c>
    </row>
    <row r="12283" spans="1:1">
      <c r="A12283" t="s">
        <v>17055</v>
      </c>
    </row>
    <row r="12284" spans="1:1">
      <c r="A12284" t="s">
        <v>18671</v>
      </c>
    </row>
    <row r="12285" spans="1:1">
      <c r="A12285" t="s">
        <v>18666</v>
      </c>
    </row>
    <row r="12286" spans="1:1">
      <c r="A12286" t="s">
        <v>18668</v>
      </c>
    </row>
    <row r="12287" spans="1:1">
      <c r="A12287" t="s">
        <v>18672</v>
      </c>
    </row>
    <row r="12288" spans="1:1">
      <c r="A12288" t="s">
        <v>18673</v>
      </c>
    </row>
    <row r="12289" spans="1:1">
      <c r="A12289" t="s">
        <v>18026</v>
      </c>
    </row>
    <row r="12290" spans="1:1">
      <c r="A12290" t="s">
        <v>17068</v>
      </c>
    </row>
    <row r="12291" spans="1:1">
      <c r="A12291" t="s">
        <v>17059</v>
      </c>
    </row>
    <row r="12292" spans="1:1">
      <c r="A12292" t="s">
        <v>18674</v>
      </c>
    </row>
    <row r="12293" spans="1:1">
      <c r="A12293" t="s">
        <v>18026</v>
      </c>
    </row>
    <row r="12294" spans="1:1">
      <c r="A12294" t="s">
        <v>17056</v>
      </c>
    </row>
    <row r="12296" spans="1:1">
      <c r="A12296" t="s">
        <v>18675</v>
      </c>
    </row>
    <row r="12297" spans="1:1">
      <c r="A12297" t="s">
        <v>31734</v>
      </c>
    </row>
    <row r="12298" spans="1:1">
      <c r="A12298" t="s">
        <v>17064</v>
      </c>
    </row>
    <row r="12299" spans="1:1">
      <c r="A12299" t="s">
        <v>31765</v>
      </c>
    </row>
    <row r="12300" spans="1:1">
      <c r="A12300" t="s">
        <v>17064</v>
      </c>
    </row>
    <row r="12301" spans="1:1">
      <c r="A12301" t="s">
        <v>31766</v>
      </c>
    </row>
    <row r="12302" spans="1:1">
      <c r="A12302" t="s">
        <v>17055</v>
      </c>
    </row>
    <row r="12303" spans="1:1">
      <c r="A12303" t="s">
        <v>17067</v>
      </c>
    </row>
    <row r="12304" spans="1:1">
      <c r="A12304" t="s">
        <v>18678</v>
      </c>
    </row>
    <row r="12305" spans="1:1">
      <c r="A12305" t="s">
        <v>18679</v>
      </c>
    </row>
    <row r="12306" spans="1:1">
      <c r="A12306" t="s">
        <v>18026</v>
      </c>
    </row>
    <row r="12307" spans="1:1">
      <c r="A12307" t="s">
        <v>17056</v>
      </c>
    </row>
    <row r="12309" spans="1:1">
      <c r="A12309" t="s">
        <v>18680</v>
      </c>
    </row>
    <row r="12310" spans="1:1">
      <c r="A12310" t="s">
        <v>17166</v>
      </c>
    </row>
    <row r="12311" spans="1:1">
      <c r="A12311" t="s">
        <v>17167</v>
      </c>
    </row>
    <row r="12312" spans="1:1">
      <c r="A12312" t="s">
        <v>17070</v>
      </c>
    </row>
    <row r="12313" spans="1:1">
      <c r="A12313" t="s">
        <v>17984</v>
      </c>
    </row>
    <row r="12314" spans="1:1">
      <c r="A12314" t="s">
        <v>17068</v>
      </c>
    </row>
    <row r="12315" spans="1:1">
      <c r="A12315" t="s">
        <v>31767</v>
      </c>
    </row>
    <row r="12316" spans="1:1">
      <c r="A12316" t="s">
        <v>17064</v>
      </c>
    </row>
    <row r="12317" spans="1:1">
      <c r="A12317" t="s">
        <v>17074</v>
      </c>
    </row>
    <row r="12318" spans="1:1">
      <c r="A12318" t="s">
        <v>17064</v>
      </c>
    </row>
    <row r="12319" spans="1:1">
      <c r="A12319" t="s">
        <v>18682</v>
      </c>
    </row>
    <row r="12320" spans="1:1">
      <c r="A12320" t="s">
        <v>17055</v>
      </c>
    </row>
    <row r="12321" spans="1:1">
      <c r="A12321" t="s">
        <v>17067</v>
      </c>
    </row>
    <row r="12322" spans="1:1">
      <c r="A12322" t="s">
        <v>18683</v>
      </c>
    </row>
    <row r="12323" spans="1:1">
      <c r="A12323" t="s">
        <v>18026</v>
      </c>
    </row>
    <row r="12324" spans="1:1">
      <c r="A12324" t="s">
        <v>17068</v>
      </c>
    </row>
    <row r="12325" spans="1:1">
      <c r="A12325" t="s">
        <v>17059</v>
      </c>
    </row>
    <row r="12326" spans="1:1">
      <c r="A12326" t="s">
        <v>17194</v>
      </c>
    </row>
    <row r="12327" spans="1:1">
      <c r="A12327" t="s">
        <v>17169</v>
      </c>
    </row>
    <row r="12328" spans="1:1">
      <c r="A12328" t="s">
        <v>17056</v>
      </c>
    </row>
    <row r="12330" spans="1:1">
      <c r="A12330" t="s">
        <v>18684</v>
      </c>
    </row>
    <row r="12331" spans="1:1">
      <c r="A12331" t="s">
        <v>18685</v>
      </c>
    </row>
    <row r="12332" spans="1:1">
      <c r="A12332" t="s">
        <v>17055</v>
      </c>
    </row>
    <row r="12333" spans="1:1">
      <c r="A12333" t="s">
        <v>17664</v>
      </c>
    </row>
    <row r="12334" spans="1:1">
      <c r="A12334" t="s">
        <v>18686</v>
      </c>
    </row>
    <row r="12335" spans="1:1">
      <c r="A12335" t="s">
        <v>18687</v>
      </c>
    </row>
    <row r="12336" spans="1:1">
      <c r="A12336" t="s">
        <v>18688</v>
      </c>
    </row>
    <row r="12337" spans="1:1">
      <c r="A12337" t="s">
        <v>18403</v>
      </c>
    </row>
    <row r="12338" spans="1:1">
      <c r="A12338" t="s">
        <v>18689</v>
      </c>
    </row>
    <row r="12339" spans="1:1">
      <c r="A12339" t="s">
        <v>17869</v>
      </c>
    </row>
    <row r="12340" spans="1:1">
      <c r="A12340" t="s">
        <v>17056</v>
      </c>
    </row>
    <row r="12342" spans="1:1">
      <c r="A12342" t="s">
        <v>18690</v>
      </c>
    </row>
    <row r="12343" spans="1:1">
      <c r="A12343" t="s">
        <v>18691</v>
      </c>
    </row>
    <row r="12344" spans="1:1">
      <c r="A12344" t="s">
        <v>17074</v>
      </c>
    </row>
    <row r="12345" spans="1:1">
      <c r="A12345" t="s">
        <v>17068</v>
      </c>
    </row>
    <row r="12346" spans="1:1">
      <c r="A12346" t="s">
        <v>17055</v>
      </c>
    </row>
    <row r="12347" spans="1:1">
      <c r="A12347" t="s">
        <v>17056</v>
      </c>
    </row>
    <row r="12349" spans="1:1">
      <c r="A12349" t="s">
        <v>18692</v>
      </c>
    </row>
    <row r="12350" spans="1:1">
      <c r="A12350" t="s">
        <v>17058</v>
      </c>
    </row>
    <row r="12351" spans="1:1">
      <c r="A12351" t="s">
        <v>17055</v>
      </c>
    </row>
    <row r="12352" spans="1:1">
      <c r="A12352" t="s">
        <v>17056</v>
      </c>
    </row>
    <row r="12354" spans="1:1">
      <c r="A12354" t="s">
        <v>18693</v>
      </c>
    </row>
    <row r="12355" spans="1:1">
      <c r="A12355" t="s">
        <v>17058</v>
      </c>
    </row>
    <row r="12356" spans="1:1">
      <c r="A12356" t="s">
        <v>17055</v>
      </c>
    </row>
    <row r="12357" spans="1:1">
      <c r="A12357" t="s">
        <v>17056</v>
      </c>
    </row>
    <row r="12359" spans="1:1">
      <c r="A12359" t="s">
        <v>18694</v>
      </c>
    </row>
    <row r="12360" spans="1:1">
      <c r="A12360" t="s">
        <v>17055</v>
      </c>
    </row>
    <row r="12361" spans="1:1">
      <c r="A12361" t="s">
        <v>17056</v>
      </c>
    </row>
    <row r="12363" spans="1:1">
      <c r="A12363" t="s">
        <v>18695</v>
      </c>
    </row>
    <row r="12364" spans="1:1">
      <c r="A12364" t="s">
        <v>18696</v>
      </c>
    </row>
    <row r="12365" spans="1:1">
      <c r="A12365" t="s">
        <v>31768</v>
      </c>
    </row>
    <row r="12366" spans="1:1">
      <c r="A12366" t="s">
        <v>31609</v>
      </c>
    </row>
    <row r="12367" spans="1:1">
      <c r="A12367" t="s">
        <v>31591</v>
      </c>
    </row>
    <row r="12368" spans="1:1">
      <c r="A12368" t="s">
        <v>18697</v>
      </c>
    </row>
    <row r="12369" spans="1:1">
      <c r="A12369" t="s">
        <v>18026</v>
      </c>
    </row>
    <row r="12370" spans="1:1">
      <c r="A12370" t="s">
        <v>17055</v>
      </c>
    </row>
    <row r="12371" spans="1:1">
      <c r="A12371" t="s">
        <v>17056</v>
      </c>
    </row>
    <row r="12373" spans="1:1">
      <c r="A12373" t="s">
        <v>18698</v>
      </c>
    </row>
    <row r="12374" spans="1:1">
      <c r="A12374" t="s">
        <v>17058</v>
      </c>
    </row>
    <row r="12375" spans="1:1">
      <c r="A12375" t="s">
        <v>17055</v>
      </c>
    </row>
    <row r="12376" spans="1:1">
      <c r="A12376" t="s">
        <v>17056</v>
      </c>
    </row>
    <row r="12378" spans="1:1">
      <c r="A12378" t="s">
        <v>18699</v>
      </c>
    </row>
    <row r="12379" spans="1:1">
      <c r="A12379" t="s">
        <v>17058</v>
      </c>
    </row>
    <row r="12380" spans="1:1">
      <c r="A12380" t="s">
        <v>17055</v>
      </c>
    </row>
    <row r="12381" spans="1:1">
      <c r="A12381" t="s">
        <v>17056</v>
      </c>
    </row>
    <row r="12383" spans="1:1">
      <c r="A12383" t="s">
        <v>18700</v>
      </c>
    </row>
    <row r="12384" spans="1:1">
      <c r="A12384" t="s">
        <v>17536</v>
      </c>
    </row>
    <row r="12385" spans="1:1">
      <c r="A12385" t="s">
        <v>18701</v>
      </c>
    </row>
    <row r="12386" spans="1:1">
      <c r="A12386" t="s">
        <v>18001</v>
      </c>
    </row>
    <row r="12387" spans="1:1">
      <c r="A12387" t="s">
        <v>18552</v>
      </c>
    </row>
    <row r="12388" spans="1:1">
      <c r="A12388" t="s">
        <v>17064</v>
      </c>
    </row>
    <row r="12389" spans="1:1">
      <c r="A12389" t="s">
        <v>18001</v>
      </c>
    </row>
    <row r="12390" spans="1:1">
      <c r="A12390" t="s">
        <v>18552</v>
      </c>
    </row>
    <row r="12391" spans="1:1">
      <c r="A12391" t="s">
        <v>17064</v>
      </c>
    </row>
    <row r="12392" spans="1:1">
      <c r="A12392" t="s">
        <v>18049</v>
      </c>
    </row>
    <row r="12393" spans="1:1">
      <c r="A12393" t="s">
        <v>17321</v>
      </c>
    </row>
    <row r="12394" spans="1:1">
      <c r="A12394" t="s">
        <v>31755</v>
      </c>
    </row>
    <row r="12395" spans="1:1">
      <c r="A12395" t="s">
        <v>17538</v>
      </c>
    </row>
    <row r="12396" spans="1:1">
      <c r="A12396" t="s">
        <v>17068</v>
      </c>
    </row>
    <row r="12397" spans="1:1">
      <c r="A12397" t="s">
        <v>17952</v>
      </c>
    </row>
    <row r="12398" spans="1:1">
      <c r="A12398" t="s">
        <v>17321</v>
      </c>
    </row>
    <row r="12399" spans="1:1">
      <c r="A12399" t="s">
        <v>31769</v>
      </c>
    </row>
    <row r="12400" spans="1:1">
      <c r="A12400" t="s">
        <v>17064</v>
      </c>
    </row>
    <row r="12401" spans="1:1">
      <c r="A12401" t="s">
        <v>17321</v>
      </c>
    </row>
    <row r="12402" spans="1:1">
      <c r="A12402" t="s">
        <v>31770</v>
      </c>
    </row>
    <row r="12403" spans="1:1">
      <c r="A12403" t="s">
        <v>17064</v>
      </c>
    </row>
    <row r="12404" spans="1:1">
      <c r="A12404" t="s">
        <v>17321</v>
      </c>
    </row>
    <row r="12405" spans="1:1">
      <c r="A12405" t="s">
        <v>31771</v>
      </c>
    </row>
    <row r="12406" spans="1:1">
      <c r="A12406" t="s">
        <v>17064</v>
      </c>
    </row>
    <row r="12407" spans="1:1">
      <c r="A12407" t="s">
        <v>17321</v>
      </c>
    </row>
    <row r="12408" spans="1:1">
      <c r="A12408" t="s">
        <v>31772</v>
      </c>
    </row>
    <row r="12409" spans="1:1">
      <c r="A12409" t="s">
        <v>17068</v>
      </c>
    </row>
    <row r="12410" spans="1:1">
      <c r="A12410" t="s">
        <v>18634</v>
      </c>
    </row>
    <row r="12411" spans="1:1">
      <c r="A12411" t="s">
        <v>18049</v>
      </c>
    </row>
    <row r="12412" spans="1:1">
      <c r="A12412" t="s">
        <v>18004</v>
      </c>
    </row>
    <row r="12413" spans="1:1">
      <c r="A12413" t="s">
        <v>17068</v>
      </c>
    </row>
    <row r="12414" spans="1:1">
      <c r="A12414" t="s">
        <v>31773</v>
      </c>
    </row>
    <row r="12415" spans="1:1">
      <c r="A12415" t="s">
        <v>17064</v>
      </c>
    </row>
    <row r="12416" spans="1:1">
      <c r="A12416" t="s">
        <v>31774</v>
      </c>
    </row>
    <row r="12417" spans="1:1">
      <c r="A12417" t="s">
        <v>17064</v>
      </c>
    </row>
    <row r="12418" spans="1:1">
      <c r="A12418" t="s">
        <v>31775</v>
      </c>
    </row>
    <row r="12419" spans="1:1">
      <c r="A12419" t="s">
        <v>17064</v>
      </c>
    </row>
    <row r="12420" spans="1:1">
      <c r="A12420" t="s">
        <v>31776</v>
      </c>
    </row>
    <row r="12421" spans="1:1">
      <c r="A12421" t="s">
        <v>17055</v>
      </c>
    </row>
    <row r="12422" spans="1:1">
      <c r="A12422" t="s">
        <v>17067</v>
      </c>
    </row>
    <row r="12423" spans="1:1">
      <c r="A12423" t="s">
        <v>17177</v>
      </c>
    </row>
    <row r="12424" spans="1:1">
      <c r="A12424" t="s">
        <v>17068</v>
      </c>
    </row>
    <row r="12425" spans="1:1">
      <c r="A12425" t="s">
        <v>17059</v>
      </c>
    </row>
    <row r="12426" spans="1:1">
      <c r="A12426" t="s">
        <v>17734</v>
      </c>
    </row>
    <row r="12427" spans="1:1">
      <c r="A12427" t="s">
        <v>17194</v>
      </c>
    </row>
    <row r="12428" spans="1:1">
      <c r="A12428" t="s">
        <v>17277</v>
      </c>
    </row>
    <row r="12429" spans="1:1">
      <c r="A12429" t="s">
        <v>18293</v>
      </c>
    </row>
    <row r="12430" spans="1:1">
      <c r="A12430" t="s">
        <v>17539</v>
      </c>
    </row>
    <row r="12431" spans="1:1">
      <c r="A12431" t="s">
        <v>17273</v>
      </c>
    </row>
    <row r="12432" spans="1:1">
      <c r="A12432" t="s">
        <v>17056</v>
      </c>
    </row>
    <row r="12434" spans="1:1">
      <c r="A12434" t="s">
        <v>18711</v>
      </c>
    </row>
    <row r="12435" spans="1:1">
      <c r="A12435" t="s">
        <v>17058</v>
      </c>
    </row>
    <row r="12436" spans="1:1">
      <c r="A12436" t="s">
        <v>17055</v>
      </c>
    </row>
    <row r="12437" spans="1:1">
      <c r="A12437" t="s">
        <v>17056</v>
      </c>
    </row>
    <row r="12439" spans="1:1">
      <c r="A12439" t="s">
        <v>18712</v>
      </c>
    </row>
    <row r="12440" spans="1:1">
      <c r="A12440" t="s">
        <v>17058</v>
      </c>
    </row>
    <row r="12441" spans="1:1">
      <c r="A12441" t="s">
        <v>17055</v>
      </c>
    </row>
    <row r="12442" spans="1:1">
      <c r="A12442" t="s">
        <v>17056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6"/>
  <dimension ref="A1:AT257"/>
  <sheetViews>
    <sheetView workbookViewId="0">
      <pane xSplit="1" ySplit="1" topLeftCell="AL2" activePane="bottomRight" state="frozen"/>
      <selection pane="topRight" activeCell="B1" sqref="B1"/>
      <selection pane="bottomLeft" activeCell="A2" sqref="A2"/>
      <selection pane="bottomRight" activeCell="AP4" sqref="AP4"/>
    </sheetView>
  </sheetViews>
  <sheetFormatPr defaultRowHeight="15"/>
  <cols>
    <col min="1" max="1" width="15.140625" bestFit="1" customWidth="1"/>
    <col min="2" max="2" width="15.140625" customWidth="1"/>
    <col min="7" max="7" width="12.85546875" bestFit="1" customWidth="1"/>
    <col min="19" max="19" width="10" customWidth="1"/>
    <col min="20" max="20" width="17.42578125" bestFit="1" customWidth="1"/>
    <col min="37" max="37" width="65.28515625" bestFit="1" customWidth="1"/>
    <col min="39" max="39" width="66.140625" customWidth="1"/>
    <col min="40" max="42" width="9.140625" customWidth="1"/>
    <col min="45" max="45" width="22.5703125" bestFit="1" customWidth="1"/>
    <col min="46" max="46" width="73.42578125" bestFit="1" customWidth="1"/>
    <col min="50" max="50" width="14.140625" bestFit="1" customWidth="1"/>
  </cols>
  <sheetData>
    <row r="1" spans="1:46">
      <c r="B1" t="s">
        <v>19144</v>
      </c>
      <c r="C1" t="s">
        <v>6299</v>
      </c>
      <c r="D1" t="s">
        <v>6300</v>
      </c>
      <c r="E1" t="s">
        <v>6301</v>
      </c>
      <c r="F1" t="s">
        <v>52</v>
      </c>
      <c r="G1" t="s">
        <v>6302</v>
      </c>
      <c r="H1" t="s">
        <v>6303</v>
      </c>
      <c r="I1" t="s">
        <v>6304</v>
      </c>
      <c r="J1" t="s">
        <v>6305</v>
      </c>
      <c r="K1" t="s">
        <v>61</v>
      </c>
      <c r="L1" t="s">
        <v>6306</v>
      </c>
      <c r="M1" t="s">
        <v>6307</v>
      </c>
      <c r="N1" t="s">
        <v>6308</v>
      </c>
      <c r="O1" t="s">
        <v>6309</v>
      </c>
      <c r="P1" t="s">
        <v>6310</v>
      </c>
      <c r="Q1" t="s">
        <v>6313</v>
      </c>
      <c r="R1" t="s">
        <v>6311</v>
      </c>
      <c r="S1" t="s">
        <v>6312</v>
      </c>
      <c r="T1" t="s">
        <v>6314</v>
      </c>
      <c r="U1" t="s">
        <v>6315</v>
      </c>
      <c r="V1" t="s">
        <v>6316</v>
      </c>
      <c r="W1" t="s">
        <v>6317</v>
      </c>
      <c r="X1" t="s">
        <v>6318</v>
      </c>
      <c r="Y1" t="s">
        <v>6319</v>
      </c>
      <c r="Z1" t="s">
        <v>6320</v>
      </c>
      <c r="AA1" t="s">
        <v>6321</v>
      </c>
      <c r="AB1" t="s">
        <v>6322</v>
      </c>
      <c r="AC1" t="s">
        <v>6323</v>
      </c>
      <c r="AD1" t="s">
        <v>6324</v>
      </c>
      <c r="AE1" t="s">
        <v>6325</v>
      </c>
      <c r="AF1" t="s">
        <v>6326</v>
      </c>
      <c r="AG1" t="s">
        <v>6327</v>
      </c>
      <c r="AH1" t="s">
        <v>6328</v>
      </c>
      <c r="AI1" t="s">
        <v>6329</v>
      </c>
      <c r="AJ1" t="s">
        <v>20169</v>
      </c>
      <c r="AK1" t="s">
        <v>9929</v>
      </c>
      <c r="AL1" t="s">
        <v>10084</v>
      </c>
      <c r="AM1" t="s">
        <v>10085</v>
      </c>
      <c r="AN1" t="s">
        <v>10086</v>
      </c>
      <c r="AQ1" t="s">
        <v>21637</v>
      </c>
      <c r="AS1" t="s">
        <v>27682</v>
      </c>
    </row>
    <row r="2" spans="1:46">
      <c r="A2" t="s">
        <v>16889</v>
      </c>
      <c r="B2">
        <v>1</v>
      </c>
      <c r="C2">
        <v>0</v>
      </c>
      <c r="D2">
        <v>0</v>
      </c>
      <c r="E2">
        <v>0</v>
      </c>
      <c r="F2">
        <v>0</v>
      </c>
      <c r="G2">
        <v>0</v>
      </c>
      <c r="H2">
        <v>0</v>
      </c>
      <c r="I2">
        <v>0</v>
      </c>
      <c r="J2">
        <v>1</v>
      </c>
      <c r="K2">
        <v>1</v>
      </c>
      <c r="L2">
        <v>0</v>
      </c>
      <c r="M2">
        <v>0</v>
      </c>
      <c r="N2">
        <v>0</v>
      </c>
      <c r="O2">
        <v>0</v>
      </c>
      <c r="P2">
        <v>0</v>
      </c>
      <c r="Q2">
        <v>0</v>
      </c>
      <c r="R2">
        <v>0</v>
      </c>
      <c r="S2">
        <v>0</v>
      </c>
      <c r="T2">
        <v>0</v>
      </c>
      <c r="U2">
        <v>65</v>
      </c>
      <c r="V2">
        <v>26</v>
      </c>
      <c r="W2">
        <v>180</v>
      </c>
      <c r="X2">
        <v>0</v>
      </c>
      <c r="Y2">
        <v>0</v>
      </c>
      <c r="Z2">
        <v>0</v>
      </c>
      <c r="AA2">
        <v>0</v>
      </c>
      <c r="AB2">
        <v>0</v>
      </c>
      <c r="AC2">
        <v>0</v>
      </c>
      <c r="AD2">
        <v>0</v>
      </c>
      <c r="AE2">
        <v>0</v>
      </c>
      <c r="AF2">
        <v>0</v>
      </c>
      <c r="AG2">
        <v>0</v>
      </c>
      <c r="AH2">
        <v>0</v>
      </c>
      <c r="AI2">
        <v>0</v>
      </c>
      <c r="AJ2">
        <v>150</v>
      </c>
      <c r="AL2">
        <v>0</v>
      </c>
      <c r="AM2" t="s">
        <v>8200</v>
      </c>
      <c r="AN2">
        <v>2974720</v>
      </c>
      <c r="AO2" t="str">
        <f>DEC2HEX(AN2)</f>
        <v>2D6400</v>
      </c>
      <c r="AP2" t="s">
        <v>10087</v>
      </c>
      <c r="AQ2">
        <v>0</v>
      </c>
      <c r="AR2" t="str">
        <f>A2</f>
        <v>Dirk</v>
      </c>
      <c r="AS2" t="s">
        <v>27718</v>
      </c>
      <c r="AT2" t="str">
        <f t="shared" ref="AT2:AT65" si="0">"    "&amp;AQ2&amp;"  : "&amp;""""&amp;AS2&amp;""", #"&amp;AR2</f>
        <v xml:space="preserve">    0  : "", #Dirk</v>
      </c>
    </row>
    <row r="3" spans="1:46">
      <c r="A3" t="s">
        <v>19413</v>
      </c>
      <c r="B3">
        <v>1</v>
      </c>
      <c r="C3">
        <v>0</v>
      </c>
      <c r="D3">
        <v>0</v>
      </c>
      <c r="E3">
        <v>0</v>
      </c>
      <c r="F3">
        <v>0</v>
      </c>
      <c r="G3">
        <v>0</v>
      </c>
      <c r="H3">
        <v>0</v>
      </c>
      <c r="I3">
        <v>0</v>
      </c>
      <c r="J3">
        <v>1</v>
      </c>
      <c r="K3">
        <v>1</v>
      </c>
      <c r="L3">
        <v>0</v>
      </c>
      <c r="M3">
        <v>0</v>
      </c>
      <c r="N3">
        <v>0</v>
      </c>
      <c r="O3">
        <v>0</v>
      </c>
      <c r="P3">
        <v>0</v>
      </c>
      <c r="Q3">
        <v>0</v>
      </c>
      <c r="R3">
        <v>0</v>
      </c>
      <c r="S3">
        <v>0</v>
      </c>
      <c r="T3">
        <v>0</v>
      </c>
      <c r="U3">
        <v>65</v>
      </c>
      <c r="V3">
        <v>30</v>
      </c>
      <c r="W3">
        <v>180</v>
      </c>
      <c r="X3">
        <v>0</v>
      </c>
      <c r="Y3">
        <v>0</v>
      </c>
      <c r="Z3">
        <v>0</v>
      </c>
      <c r="AA3">
        <v>0</v>
      </c>
      <c r="AB3">
        <v>0</v>
      </c>
      <c r="AC3">
        <v>0</v>
      </c>
      <c r="AD3">
        <v>0</v>
      </c>
      <c r="AE3">
        <v>0</v>
      </c>
      <c r="AF3">
        <v>0</v>
      </c>
      <c r="AG3">
        <v>0</v>
      </c>
      <c r="AH3">
        <v>0</v>
      </c>
      <c r="AI3">
        <v>0</v>
      </c>
      <c r="AJ3">
        <v>300</v>
      </c>
      <c r="AL3">
        <v>0</v>
      </c>
      <c r="AM3" t="s">
        <v>8200</v>
      </c>
      <c r="AN3">
        <v>2974720</v>
      </c>
      <c r="AO3" t="str">
        <f t="shared" ref="AO3:AO66" si="1">DEC2HEX(AN3)</f>
        <v>2D6400</v>
      </c>
      <c r="AP3" t="s">
        <v>10087</v>
      </c>
      <c r="AQ3">
        <v>1</v>
      </c>
      <c r="AR3" t="str">
        <f t="shared" ref="AR3:AR66" si="2">A3</f>
        <v>MithrilKnife</v>
      </c>
      <c r="AS3" t="s">
        <v>27718</v>
      </c>
      <c r="AT3" t="str">
        <f t="shared" si="0"/>
        <v xml:space="preserve">    1  : "", #MithrilKnife</v>
      </c>
    </row>
    <row r="4" spans="1:46">
      <c r="A4" t="s">
        <v>15709</v>
      </c>
      <c r="B4">
        <v>1</v>
      </c>
      <c r="C4">
        <v>0</v>
      </c>
      <c r="D4">
        <v>4</v>
      </c>
      <c r="E4">
        <v>0</v>
      </c>
      <c r="F4">
        <v>0</v>
      </c>
      <c r="G4">
        <v>4</v>
      </c>
      <c r="H4">
        <v>0</v>
      </c>
      <c r="I4">
        <v>0</v>
      </c>
      <c r="J4">
        <v>1</v>
      </c>
      <c r="K4">
        <v>1</v>
      </c>
      <c r="L4">
        <v>0</v>
      </c>
      <c r="M4">
        <v>0</v>
      </c>
      <c r="N4">
        <v>0</v>
      </c>
      <c r="O4">
        <v>0</v>
      </c>
      <c r="P4">
        <v>0</v>
      </c>
      <c r="Q4">
        <v>0</v>
      </c>
      <c r="R4">
        <v>0</v>
      </c>
      <c r="S4">
        <v>0</v>
      </c>
      <c r="T4">
        <v>0</v>
      </c>
      <c r="U4">
        <v>65</v>
      </c>
      <c r="V4">
        <v>59</v>
      </c>
      <c r="W4">
        <v>180</v>
      </c>
      <c r="X4">
        <v>0</v>
      </c>
      <c r="Y4">
        <v>0</v>
      </c>
      <c r="Z4">
        <v>0</v>
      </c>
      <c r="AA4">
        <v>0</v>
      </c>
      <c r="AB4">
        <v>1</v>
      </c>
      <c r="AC4">
        <v>0</v>
      </c>
      <c r="AD4">
        <v>1</v>
      </c>
      <c r="AE4">
        <v>0</v>
      </c>
      <c r="AF4">
        <v>0</v>
      </c>
      <c r="AG4">
        <v>0</v>
      </c>
      <c r="AH4">
        <v>0</v>
      </c>
      <c r="AI4">
        <v>0</v>
      </c>
      <c r="AJ4">
        <v>2</v>
      </c>
      <c r="AK4" t="s">
        <v>9777</v>
      </c>
      <c r="AL4">
        <v>34</v>
      </c>
      <c r="AM4" t="s">
        <v>9931</v>
      </c>
      <c r="AN4">
        <v>2974721</v>
      </c>
      <c r="AO4" t="str">
        <f t="shared" si="1"/>
        <v>2D6401</v>
      </c>
      <c r="AP4" t="s">
        <v>10088</v>
      </c>
      <c r="AQ4">
        <v>2</v>
      </c>
      <c r="AR4" t="str">
        <f t="shared" si="2"/>
        <v>Guardian</v>
      </c>
      <c r="AS4" t="s">
        <v>27718</v>
      </c>
      <c r="AT4" t="str">
        <f t="shared" si="0"/>
        <v xml:space="preserve">    2  : "", #Guardian</v>
      </c>
    </row>
    <row r="5" spans="1:46">
      <c r="A5" t="s">
        <v>16956</v>
      </c>
      <c r="B5">
        <v>1</v>
      </c>
      <c r="C5">
        <v>0</v>
      </c>
      <c r="D5">
        <v>0</v>
      </c>
      <c r="E5">
        <v>0</v>
      </c>
      <c r="F5">
        <v>0</v>
      </c>
      <c r="G5">
        <v>0</v>
      </c>
      <c r="H5">
        <v>0</v>
      </c>
      <c r="I5">
        <v>0</v>
      </c>
      <c r="J5">
        <v>1</v>
      </c>
      <c r="K5">
        <v>1</v>
      </c>
      <c r="L5">
        <v>0</v>
      </c>
      <c r="M5">
        <v>0</v>
      </c>
      <c r="N5">
        <v>0</v>
      </c>
      <c r="O5">
        <v>0</v>
      </c>
      <c r="P5">
        <v>16</v>
      </c>
      <c r="Q5">
        <v>0</v>
      </c>
      <c r="R5">
        <v>0</v>
      </c>
      <c r="S5">
        <v>0</v>
      </c>
      <c r="T5">
        <v>0</v>
      </c>
      <c r="U5">
        <v>65</v>
      </c>
      <c r="V5">
        <v>76</v>
      </c>
      <c r="W5">
        <v>180</v>
      </c>
      <c r="X5">
        <v>0</v>
      </c>
      <c r="Y5">
        <v>0</v>
      </c>
      <c r="Z5">
        <v>0</v>
      </c>
      <c r="AA5">
        <v>0</v>
      </c>
      <c r="AB5">
        <v>0</v>
      </c>
      <c r="AC5">
        <v>0</v>
      </c>
      <c r="AD5">
        <v>0</v>
      </c>
      <c r="AE5">
        <v>0</v>
      </c>
      <c r="AF5">
        <v>0</v>
      </c>
      <c r="AG5">
        <v>0</v>
      </c>
      <c r="AH5">
        <v>0</v>
      </c>
      <c r="AI5">
        <v>0</v>
      </c>
      <c r="AJ5">
        <v>950</v>
      </c>
      <c r="AK5" t="s">
        <v>9930</v>
      </c>
      <c r="AL5">
        <v>15</v>
      </c>
      <c r="AM5" t="s">
        <v>9932</v>
      </c>
      <c r="AN5">
        <v>2974755</v>
      </c>
      <c r="AO5" t="str">
        <f t="shared" si="1"/>
        <v>2D6423</v>
      </c>
      <c r="AP5" t="s">
        <v>10089</v>
      </c>
      <c r="AQ5">
        <v>3</v>
      </c>
      <c r="AR5" t="str">
        <f t="shared" si="2"/>
        <v>Air Lancet</v>
      </c>
      <c r="AS5" t="s">
        <v>27715</v>
      </c>
      <c r="AT5" t="str">
        <f t="shared" si="0"/>
        <v xml:space="preserve">    3  : "Wind element", #Air Lancet</v>
      </c>
    </row>
    <row r="6" spans="1:46">
      <c r="A6" t="s">
        <v>16961</v>
      </c>
      <c r="B6">
        <v>1</v>
      </c>
      <c r="C6">
        <v>0</v>
      </c>
      <c r="D6">
        <v>3</v>
      </c>
      <c r="E6">
        <v>0</v>
      </c>
      <c r="F6">
        <v>0</v>
      </c>
      <c r="G6">
        <v>20</v>
      </c>
      <c r="H6">
        <v>0</v>
      </c>
      <c r="I6">
        <v>0</v>
      </c>
      <c r="J6">
        <v>1</v>
      </c>
      <c r="K6">
        <v>1</v>
      </c>
      <c r="L6">
        <v>0</v>
      </c>
      <c r="M6">
        <v>0</v>
      </c>
      <c r="N6">
        <v>0</v>
      </c>
      <c r="O6">
        <v>0</v>
      </c>
      <c r="P6">
        <v>0</v>
      </c>
      <c r="Q6">
        <v>0</v>
      </c>
      <c r="R6">
        <v>0</v>
      </c>
      <c r="S6">
        <v>0</v>
      </c>
      <c r="T6">
        <v>0</v>
      </c>
      <c r="U6">
        <v>65</v>
      </c>
      <c r="V6">
        <v>88</v>
      </c>
      <c r="W6">
        <v>180</v>
      </c>
      <c r="X6">
        <v>0</v>
      </c>
      <c r="Y6">
        <v>0</v>
      </c>
      <c r="Z6">
        <v>0</v>
      </c>
      <c r="AA6">
        <v>0</v>
      </c>
      <c r="AB6">
        <v>1</v>
      </c>
      <c r="AC6">
        <v>1</v>
      </c>
      <c r="AD6">
        <v>17</v>
      </c>
      <c r="AE6">
        <v>0</v>
      </c>
      <c r="AF6">
        <v>0</v>
      </c>
      <c r="AG6">
        <v>0</v>
      </c>
      <c r="AH6">
        <v>0</v>
      </c>
      <c r="AI6">
        <v>0</v>
      </c>
      <c r="AJ6">
        <v>2</v>
      </c>
      <c r="AK6" t="s">
        <v>9778</v>
      </c>
      <c r="AL6">
        <v>32</v>
      </c>
      <c r="AM6" t="s">
        <v>9933</v>
      </c>
      <c r="AN6">
        <v>2974770</v>
      </c>
      <c r="AO6" t="str">
        <f t="shared" si="1"/>
        <v>2D6432</v>
      </c>
      <c r="AP6" t="s">
        <v>10090</v>
      </c>
      <c r="AQ6">
        <v>4</v>
      </c>
      <c r="AR6" t="str">
        <f t="shared" si="2"/>
        <v>ThiefKnife</v>
      </c>
      <c r="AS6" t="s">
        <v>27766</v>
      </c>
      <c r="AT6" t="str">
        <f t="shared" si="0"/>
        <v xml:space="preserve">    4  : "25% steal chance while attacking", #ThiefKnife</v>
      </c>
    </row>
    <row r="7" spans="1:46">
      <c r="A7" t="s">
        <v>16897</v>
      </c>
      <c r="B7">
        <v>1</v>
      </c>
      <c r="C7">
        <v>0</v>
      </c>
      <c r="D7">
        <v>3</v>
      </c>
      <c r="E7">
        <v>0</v>
      </c>
      <c r="F7">
        <v>2</v>
      </c>
      <c r="G7">
        <v>52</v>
      </c>
      <c r="H7">
        <v>0</v>
      </c>
      <c r="I7">
        <v>0</v>
      </c>
      <c r="J7">
        <v>1</v>
      </c>
      <c r="K7">
        <v>1</v>
      </c>
      <c r="L7">
        <v>0</v>
      </c>
      <c r="M7">
        <v>0</v>
      </c>
      <c r="N7">
        <v>0</v>
      </c>
      <c r="O7">
        <v>0</v>
      </c>
      <c r="P7">
        <v>0</v>
      </c>
      <c r="Q7">
        <v>0</v>
      </c>
      <c r="R7">
        <v>0</v>
      </c>
      <c r="S7">
        <v>0</v>
      </c>
      <c r="T7">
        <v>0</v>
      </c>
      <c r="U7">
        <v>65</v>
      </c>
      <c r="V7">
        <v>106</v>
      </c>
      <c r="W7">
        <v>180</v>
      </c>
      <c r="X7">
        <v>0</v>
      </c>
      <c r="Y7">
        <v>0</v>
      </c>
      <c r="Z7">
        <v>0</v>
      </c>
      <c r="AA7">
        <v>0</v>
      </c>
      <c r="AB7">
        <v>1</v>
      </c>
      <c r="AC7">
        <v>0</v>
      </c>
      <c r="AD7">
        <v>1</v>
      </c>
      <c r="AE7">
        <v>0</v>
      </c>
      <c r="AF7">
        <v>0</v>
      </c>
      <c r="AG7">
        <v>0</v>
      </c>
      <c r="AH7">
        <v>0</v>
      </c>
      <c r="AI7">
        <v>0</v>
      </c>
      <c r="AJ7">
        <v>2</v>
      </c>
      <c r="AK7" t="s">
        <v>9779</v>
      </c>
      <c r="AL7">
        <v>29</v>
      </c>
      <c r="AM7" t="s">
        <v>9934</v>
      </c>
      <c r="AN7">
        <v>2974802</v>
      </c>
      <c r="AO7" t="str">
        <f t="shared" si="1"/>
        <v>2D6452</v>
      </c>
      <c r="AP7" t="s">
        <v>10091</v>
      </c>
      <c r="AQ7">
        <v>5</v>
      </c>
      <c r="AR7" t="str">
        <f t="shared" si="2"/>
        <v>Assassin</v>
      </c>
      <c r="AS7" t="s">
        <v>27716</v>
      </c>
      <c r="AT7" t="str">
        <f t="shared" si="0"/>
        <v xml:space="preserve">    5  : "Procs X-kill", #Assassin</v>
      </c>
    </row>
    <row r="8" spans="1:46">
      <c r="A8" t="s">
        <v>16927</v>
      </c>
      <c r="B8">
        <v>1</v>
      </c>
      <c r="C8">
        <v>0</v>
      </c>
      <c r="D8">
        <v>0</v>
      </c>
      <c r="E8">
        <v>0</v>
      </c>
      <c r="F8">
        <v>0</v>
      </c>
      <c r="G8">
        <v>68</v>
      </c>
      <c r="H8">
        <v>0</v>
      </c>
      <c r="I8">
        <v>0</v>
      </c>
      <c r="J8">
        <v>1</v>
      </c>
      <c r="K8">
        <v>1</v>
      </c>
      <c r="L8">
        <v>0</v>
      </c>
      <c r="M8">
        <v>0</v>
      </c>
      <c r="N8">
        <v>0</v>
      </c>
      <c r="O8">
        <v>0</v>
      </c>
      <c r="P8">
        <v>0</v>
      </c>
      <c r="Q8">
        <v>0</v>
      </c>
      <c r="R8">
        <v>0</v>
      </c>
      <c r="S8">
        <v>0</v>
      </c>
      <c r="T8">
        <v>0</v>
      </c>
      <c r="U8">
        <v>65</v>
      </c>
      <c r="V8">
        <v>146</v>
      </c>
      <c r="W8">
        <v>180</v>
      </c>
      <c r="X8">
        <v>0</v>
      </c>
      <c r="Y8">
        <v>0</v>
      </c>
      <c r="Z8">
        <v>0</v>
      </c>
      <c r="AA8">
        <v>0</v>
      </c>
      <c r="AB8">
        <v>0</v>
      </c>
      <c r="AC8">
        <v>1</v>
      </c>
      <c r="AD8">
        <v>16</v>
      </c>
      <c r="AE8">
        <v>0</v>
      </c>
      <c r="AF8">
        <v>0</v>
      </c>
      <c r="AG8">
        <v>0</v>
      </c>
      <c r="AH8">
        <v>0</v>
      </c>
      <c r="AI8">
        <v>0</v>
      </c>
      <c r="AJ8">
        <v>11000</v>
      </c>
      <c r="AK8" t="s">
        <v>9780</v>
      </c>
      <c r="AL8">
        <v>33</v>
      </c>
      <c r="AM8" t="s">
        <v>9935</v>
      </c>
      <c r="AN8">
        <v>2974831</v>
      </c>
      <c r="AO8" t="str">
        <f t="shared" si="1"/>
        <v>2D646F</v>
      </c>
      <c r="AP8" t="s">
        <v>10092</v>
      </c>
      <c r="AQ8">
        <v>6</v>
      </c>
      <c r="AR8" t="str">
        <f t="shared" si="2"/>
        <v>Man Eater</v>
      </c>
      <c r="AS8" t="s">
        <v>27717</v>
      </c>
      <c r="AT8" t="str">
        <f t="shared" si="0"/>
        <v xml:space="preserve">    6  : "2x dmg humans", #Man Eater</v>
      </c>
    </row>
    <row r="9" spans="1:46">
      <c r="A9" t="s">
        <v>19478</v>
      </c>
      <c r="B9">
        <v>1</v>
      </c>
      <c r="C9">
        <v>0</v>
      </c>
      <c r="D9">
        <v>0</v>
      </c>
      <c r="E9">
        <v>0</v>
      </c>
      <c r="F9">
        <v>0</v>
      </c>
      <c r="G9">
        <v>4</v>
      </c>
      <c r="H9">
        <v>1</v>
      </c>
      <c r="I9">
        <v>0</v>
      </c>
      <c r="J9">
        <v>1</v>
      </c>
      <c r="K9">
        <v>1</v>
      </c>
      <c r="L9">
        <v>0</v>
      </c>
      <c r="M9">
        <v>0</v>
      </c>
      <c r="N9">
        <v>0</v>
      </c>
      <c r="O9">
        <v>0</v>
      </c>
      <c r="P9">
        <v>0</v>
      </c>
      <c r="Q9">
        <v>0</v>
      </c>
      <c r="R9">
        <v>0</v>
      </c>
      <c r="S9">
        <v>0</v>
      </c>
      <c r="T9">
        <v>0</v>
      </c>
      <c r="U9">
        <v>65</v>
      </c>
      <c r="V9">
        <v>164</v>
      </c>
      <c r="W9">
        <v>180</v>
      </c>
      <c r="X9">
        <v>0</v>
      </c>
      <c r="Y9">
        <v>0</v>
      </c>
      <c r="Z9">
        <v>0</v>
      </c>
      <c r="AA9">
        <v>0</v>
      </c>
      <c r="AB9">
        <v>3</v>
      </c>
      <c r="AC9">
        <v>0</v>
      </c>
      <c r="AD9">
        <v>3</v>
      </c>
      <c r="AE9">
        <v>0</v>
      </c>
      <c r="AF9">
        <v>0</v>
      </c>
      <c r="AG9">
        <v>0</v>
      </c>
      <c r="AH9">
        <v>0</v>
      </c>
      <c r="AI9">
        <v>0</v>
      </c>
      <c r="AJ9">
        <v>16000</v>
      </c>
      <c r="AK9" t="s">
        <v>9777</v>
      </c>
      <c r="AL9">
        <v>34</v>
      </c>
      <c r="AM9" t="s">
        <v>9931</v>
      </c>
      <c r="AN9">
        <v>2974864</v>
      </c>
      <c r="AO9" t="str">
        <f t="shared" si="1"/>
        <v>2D6490</v>
      </c>
      <c r="AP9" t="s">
        <v>10093</v>
      </c>
      <c r="AQ9">
        <v>7</v>
      </c>
      <c r="AR9" t="str">
        <f t="shared" si="2"/>
        <v>SwordBreaker</v>
      </c>
      <c r="AS9" t="s">
        <v>27718</v>
      </c>
      <c r="AT9" t="str">
        <f t="shared" si="0"/>
        <v xml:space="preserve">    7  : "", #SwordBreaker</v>
      </c>
    </row>
    <row r="10" spans="1:46">
      <c r="A10" t="s">
        <v>19496</v>
      </c>
      <c r="B10">
        <v>1</v>
      </c>
      <c r="C10">
        <v>0</v>
      </c>
      <c r="D10">
        <v>0</v>
      </c>
      <c r="E10">
        <v>0</v>
      </c>
      <c r="F10">
        <v>0</v>
      </c>
      <c r="G10">
        <v>4</v>
      </c>
      <c r="H10">
        <v>1</v>
      </c>
      <c r="I10">
        <v>0</v>
      </c>
      <c r="J10">
        <v>1</v>
      </c>
      <c r="K10">
        <v>1</v>
      </c>
      <c r="L10">
        <v>0</v>
      </c>
      <c r="M10">
        <v>0</v>
      </c>
      <c r="N10">
        <v>0</v>
      </c>
      <c r="O10">
        <v>0</v>
      </c>
      <c r="P10">
        <v>32</v>
      </c>
      <c r="Q10">
        <v>0</v>
      </c>
      <c r="R10">
        <v>0</v>
      </c>
      <c r="S10">
        <v>0</v>
      </c>
      <c r="T10">
        <v>0</v>
      </c>
      <c r="U10">
        <v>65</v>
      </c>
      <c r="V10">
        <v>204</v>
      </c>
      <c r="W10">
        <v>180</v>
      </c>
      <c r="X10">
        <v>0</v>
      </c>
      <c r="Y10">
        <v>0</v>
      </c>
      <c r="Z10">
        <v>0</v>
      </c>
      <c r="AA10">
        <v>0</v>
      </c>
      <c r="AB10">
        <v>1</v>
      </c>
      <c r="AC10">
        <v>0</v>
      </c>
      <c r="AD10">
        <v>1</v>
      </c>
      <c r="AE10">
        <v>0</v>
      </c>
      <c r="AF10">
        <v>0</v>
      </c>
      <c r="AG10">
        <v>0</v>
      </c>
      <c r="AH10">
        <v>0</v>
      </c>
      <c r="AI10">
        <v>0</v>
      </c>
      <c r="AJ10">
        <v>2</v>
      </c>
      <c r="AK10" t="s">
        <v>9781</v>
      </c>
      <c r="AL10">
        <v>16</v>
      </c>
      <c r="AM10" t="s">
        <v>9936</v>
      </c>
      <c r="AN10">
        <v>2974898</v>
      </c>
      <c r="AO10" t="str">
        <f t="shared" si="1"/>
        <v>2D64B2</v>
      </c>
      <c r="AP10" t="s">
        <v>10094</v>
      </c>
      <c r="AQ10">
        <v>8</v>
      </c>
      <c r="AR10" t="str">
        <f t="shared" si="2"/>
        <v>Graedus</v>
      </c>
      <c r="AS10" t="s">
        <v>27719</v>
      </c>
      <c r="AT10" t="str">
        <f t="shared" si="0"/>
        <v xml:space="preserve">    8  : "Pearl element", #Graedus</v>
      </c>
    </row>
    <row r="11" spans="1:46">
      <c r="A11" t="s">
        <v>19490</v>
      </c>
      <c r="B11">
        <v>1</v>
      </c>
      <c r="C11">
        <v>0</v>
      </c>
      <c r="D11">
        <v>0</v>
      </c>
      <c r="E11">
        <v>0</v>
      </c>
      <c r="F11">
        <v>0</v>
      </c>
      <c r="G11">
        <v>164</v>
      </c>
      <c r="H11">
        <v>0</v>
      </c>
      <c r="I11">
        <v>0</v>
      </c>
      <c r="J11">
        <v>1</v>
      </c>
      <c r="K11">
        <v>1</v>
      </c>
      <c r="L11">
        <v>0</v>
      </c>
      <c r="M11">
        <v>0</v>
      </c>
      <c r="N11">
        <v>0</v>
      </c>
      <c r="O11">
        <v>0</v>
      </c>
      <c r="P11">
        <v>0</v>
      </c>
      <c r="Q11">
        <v>0</v>
      </c>
      <c r="R11">
        <v>0</v>
      </c>
      <c r="S11">
        <v>0</v>
      </c>
      <c r="T11">
        <v>0</v>
      </c>
      <c r="U11">
        <v>65</v>
      </c>
      <c r="V11">
        <v>145</v>
      </c>
      <c r="W11">
        <v>180</v>
      </c>
      <c r="X11">
        <v>0</v>
      </c>
      <c r="Y11">
        <v>0</v>
      </c>
      <c r="Z11">
        <v>0</v>
      </c>
      <c r="AA11">
        <v>0</v>
      </c>
      <c r="AB11">
        <v>1</v>
      </c>
      <c r="AC11">
        <v>0</v>
      </c>
      <c r="AD11">
        <v>1</v>
      </c>
      <c r="AE11">
        <v>0</v>
      </c>
      <c r="AF11">
        <v>0</v>
      </c>
      <c r="AG11">
        <v>0</v>
      </c>
      <c r="AH11">
        <v>0</v>
      </c>
      <c r="AI11">
        <v>0</v>
      </c>
      <c r="AJ11">
        <v>2</v>
      </c>
      <c r="AK11" t="s">
        <v>9782</v>
      </c>
      <c r="AL11">
        <v>28</v>
      </c>
      <c r="AM11" t="s">
        <v>9937</v>
      </c>
      <c r="AN11">
        <v>2974914</v>
      </c>
      <c r="AO11" t="str">
        <f t="shared" si="1"/>
        <v>2D64C2</v>
      </c>
      <c r="AP11" t="s">
        <v>10095</v>
      </c>
      <c r="AQ11">
        <v>9</v>
      </c>
      <c r="AR11" t="str">
        <f t="shared" si="2"/>
        <v>ValiantKnife</v>
      </c>
      <c r="AS11" t="s">
        <v>27720</v>
      </c>
      <c r="AT11" t="str">
        <f t="shared" si="0"/>
        <v xml:space="preserve">    9  : "Bonus dmg: Max HP-Cur HP&lt;line&gt;Ignores enemy phys def", #ValiantKnife</v>
      </c>
    </row>
    <row r="12" spans="1:46">
      <c r="A12" t="s">
        <v>16912</v>
      </c>
      <c r="B12">
        <v>1</v>
      </c>
      <c r="C12">
        <v>0</v>
      </c>
      <c r="D12">
        <v>0</v>
      </c>
      <c r="E12">
        <v>0</v>
      </c>
      <c r="F12">
        <v>0</v>
      </c>
      <c r="G12">
        <v>0</v>
      </c>
      <c r="H12">
        <v>1</v>
      </c>
      <c r="I12">
        <v>0</v>
      </c>
      <c r="J12">
        <v>1</v>
      </c>
      <c r="K12">
        <v>1</v>
      </c>
      <c r="L12">
        <v>0</v>
      </c>
      <c r="M12">
        <v>0</v>
      </c>
      <c r="N12">
        <v>0</v>
      </c>
      <c r="O12">
        <v>0</v>
      </c>
      <c r="P12">
        <v>0</v>
      </c>
      <c r="Q12">
        <v>0</v>
      </c>
      <c r="R12">
        <v>0</v>
      </c>
      <c r="S12">
        <v>0</v>
      </c>
      <c r="T12">
        <v>0</v>
      </c>
      <c r="U12">
        <v>65</v>
      </c>
      <c r="V12">
        <v>38</v>
      </c>
      <c r="W12">
        <v>150</v>
      </c>
      <c r="X12">
        <v>0</v>
      </c>
      <c r="Y12">
        <v>0</v>
      </c>
      <c r="Z12">
        <v>0</v>
      </c>
      <c r="AA12">
        <v>0</v>
      </c>
      <c r="AB12">
        <v>0</v>
      </c>
      <c r="AC12">
        <v>0</v>
      </c>
      <c r="AD12">
        <v>0</v>
      </c>
      <c r="AE12">
        <v>0</v>
      </c>
      <c r="AF12">
        <v>0</v>
      </c>
      <c r="AG12">
        <v>0</v>
      </c>
      <c r="AH12">
        <v>0</v>
      </c>
      <c r="AI12">
        <v>0</v>
      </c>
      <c r="AJ12">
        <v>450</v>
      </c>
      <c r="AL12">
        <v>0</v>
      </c>
      <c r="AM12" t="s">
        <v>8200</v>
      </c>
      <c r="AN12">
        <v>2974942</v>
      </c>
      <c r="AO12" t="str">
        <f t="shared" si="1"/>
        <v>2D64DE</v>
      </c>
      <c r="AP12" t="s">
        <v>10096</v>
      </c>
      <c r="AQ12">
        <v>10</v>
      </c>
      <c r="AR12" t="str">
        <f t="shared" si="2"/>
        <v>MithrilBlade</v>
      </c>
      <c r="AS12" t="s">
        <v>27718</v>
      </c>
      <c r="AT12" t="str">
        <f t="shared" si="0"/>
        <v xml:space="preserve">    10  : "", #MithrilBlade</v>
      </c>
    </row>
    <row r="13" spans="1:46">
      <c r="A13" t="s">
        <v>16973</v>
      </c>
      <c r="B13">
        <v>1</v>
      </c>
      <c r="C13">
        <v>0</v>
      </c>
      <c r="D13">
        <v>0</v>
      </c>
      <c r="E13">
        <v>0</v>
      </c>
      <c r="F13">
        <v>0</v>
      </c>
      <c r="G13">
        <v>0</v>
      </c>
      <c r="H13">
        <v>1</v>
      </c>
      <c r="I13">
        <v>0</v>
      </c>
      <c r="J13">
        <v>1</v>
      </c>
      <c r="K13">
        <v>1</v>
      </c>
      <c r="L13">
        <v>0</v>
      </c>
      <c r="M13">
        <v>0</v>
      </c>
      <c r="N13">
        <v>0</v>
      </c>
      <c r="O13">
        <v>0</v>
      </c>
      <c r="P13">
        <v>0</v>
      </c>
      <c r="Q13">
        <v>0</v>
      </c>
      <c r="R13">
        <v>0</v>
      </c>
      <c r="S13">
        <v>0</v>
      </c>
      <c r="T13">
        <v>0</v>
      </c>
      <c r="U13">
        <v>65</v>
      </c>
      <c r="V13">
        <v>54</v>
      </c>
      <c r="W13">
        <v>150</v>
      </c>
      <c r="X13">
        <v>0</v>
      </c>
      <c r="Y13">
        <v>0</v>
      </c>
      <c r="Z13">
        <v>0</v>
      </c>
      <c r="AA13">
        <v>0</v>
      </c>
      <c r="AB13">
        <v>0</v>
      </c>
      <c r="AC13">
        <v>0</v>
      </c>
      <c r="AD13">
        <v>0</v>
      </c>
      <c r="AE13">
        <v>0</v>
      </c>
      <c r="AF13">
        <v>0</v>
      </c>
      <c r="AG13">
        <v>0</v>
      </c>
      <c r="AH13">
        <v>0</v>
      </c>
      <c r="AI13">
        <v>0</v>
      </c>
      <c r="AJ13">
        <v>800</v>
      </c>
      <c r="AL13">
        <v>0</v>
      </c>
      <c r="AM13" t="s">
        <v>8200</v>
      </c>
      <c r="AN13">
        <v>2974942</v>
      </c>
      <c r="AO13" t="str">
        <f t="shared" si="1"/>
        <v>2D64DE</v>
      </c>
      <c r="AP13" t="s">
        <v>10096</v>
      </c>
      <c r="AQ13">
        <v>11</v>
      </c>
      <c r="AR13" t="str">
        <f t="shared" si="2"/>
        <v>RegalCutlass</v>
      </c>
      <c r="AS13" t="s">
        <v>27718</v>
      </c>
      <c r="AT13" t="str">
        <f t="shared" si="0"/>
        <v xml:space="preserve">    11  : "", #RegalCutlass</v>
      </c>
    </row>
    <row r="14" spans="1:46">
      <c r="A14" t="s">
        <v>16914</v>
      </c>
      <c r="B14">
        <v>1</v>
      </c>
      <c r="C14">
        <v>0</v>
      </c>
      <c r="D14">
        <v>0</v>
      </c>
      <c r="E14">
        <v>0</v>
      </c>
      <c r="F14">
        <v>0</v>
      </c>
      <c r="G14">
        <v>117</v>
      </c>
      <c r="H14">
        <v>1</v>
      </c>
      <c r="I14">
        <v>0</v>
      </c>
      <c r="J14">
        <v>1</v>
      </c>
      <c r="K14">
        <v>1</v>
      </c>
      <c r="L14">
        <v>0</v>
      </c>
      <c r="M14">
        <v>0</v>
      </c>
      <c r="N14">
        <v>0</v>
      </c>
      <c r="O14">
        <v>0</v>
      </c>
      <c r="P14">
        <v>0</v>
      </c>
      <c r="Q14">
        <v>0</v>
      </c>
      <c r="R14">
        <v>0</v>
      </c>
      <c r="S14">
        <v>0</v>
      </c>
      <c r="T14">
        <v>0</v>
      </c>
      <c r="U14">
        <v>65</v>
      </c>
      <c r="V14">
        <v>55</v>
      </c>
      <c r="W14">
        <v>150</v>
      </c>
      <c r="X14">
        <v>0</v>
      </c>
      <c r="Y14">
        <v>0</v>
      </c>
      <c r="Z14">
        <v>0</v>
      </c>
      <c r="AA14">
        <v>0</v>
      </c>
      <c r="AB14">
        <v>1</v>
      </c>
      <c r="AC14">
        <v>0</v>
      </c>
      <c r="AD14">
        <v>1</v>
      </c>
      <c r="AE14">
        <v>0</v>
      </c>
      <c r="AF14">
        <v>0</v>
      </c>
      <c r="AG14">
        <v>0</v>
      </c>
      <c r="AH14">
        <v>0</v>
      </c>
      <c r="AI14">
        <v>0</v>
      </c>
      <c r="AJ14">
        <v>7500</v>
      </c>
      <c r="AK14" t="s">
        <v>9783</v>
      </c>
      <c r="AL14">
        <v>35</v>
      </c>
      <c r="AM14" t="s">
        <v>9938</v>
      </c>
      <c r="AN14">
        <v>2974943</v>
      </c>
      <c r="AO14" t="str">
        <f t="shared" si="1"/>
        <v>2D64DF</v>
      </c>
      <c r="AP14" t="s">
        <v>10097</v>
      </c>
      <c r="AQ14">
        <v>12</v>
      </c>
      <c r="AR14" t="str">
        <f t="shared" si="2"/>
        <v>Rune Edge</v>
      </c>
      <c r="AS14" t="s">
        <v>27721</v>
      </c>
      <c r="AT14" t="str">
        <f t="shared" si="0"/>
        <v xml:space="preserve">    12  : "MP crit", #Rune Edge</v>
      </c>
    </row>
    <row r="15" spans="1:46">
      <c r="A15" t="s">
        <v>7</v>
      </c>
      <c r="B15">
        <v>1</v>
      </c>
      <c r="C15">
        <v>0</v>
      </c>
      <c r="D15">
        <v>0</v>
      </c>
      <c r="E15">
        <v>0</v>
      </c>
      <c r="F15">
        <v>2</v>
      </c>
      <c r="G15">
        <v>0</v>
      </c>
      <c r="H15">
        <v>1</v>
      </c>
      <c r="I15">
        <v>0</v>
      </c>
      <c r="J15">
        <v>1</v>
      </c>
      <c r="K15">
        <v>1</v>
      </c>
      <c r="L15">
        <v>0</v>
      </c>
      <c r="M15">
        <v>0</v>
      </c>
      <c r="N15">
        <v>0</v>
      </c>
      <c r="O15">
        <v>0</v>
      </c>
      <c r="P15">
        <v>1</v>
      </c>
      <c r="Q15">
        <v>0</v>
      </c>
      <c r="R15">
        <v>0</v>
      </c>
      <c r="S15">
        <v>1</v>
      </c>
      <c r="T15">
        <v>0</v>
      </c>
      <c r="U15">
        <v>65</v>
      </c>
      <c r="V15">
        <v>108</v>
      </c>
      <c r="W15">
        <v>150</v>
      </c>
      <c r="X15">
        <v>0</v>
      </c>
      <c r="Y15">
        <v>0</v>
      </c>
      <c r="Z15">
        <v>0</v>
      </c>
      <c r="AA15">
        <v>0</v>
      </c>
      <c r="AB15">
        <v>0</v>
      </c>
      <c r="AC15">
        <v>0</v>
      </c>
      <c r="AD15">
        <v>0</v>
      </c>
      <c r="AE15">
        <v>0</v>
      </c>
      <c r="AF15">
        <v>0</v>
      </c>
      <c r="AG15">
        <v>0</v>
      </c>
      <c r="AH15">
        <v>0</v>
      </c>
      <c r="AI15">
        <v>0</v>
      </c>
      <c r="AJ15">
        <v>7000</v>
      </c>
      <c r="AK15" t="s">
        <v>9784</v>
      </c>
      <c r="AL15">
        <v>22</v>
      </c>
      <c r="AM15" t="s">
        <v>9939</v>
      </c>
      <c r="AN15">
        <v>2974978</v>
      </c>
      <c r="AO15" t="str">
        <f t="shared" si="1"/>
        <v>2D6502</v>
      </c>
      <c r="AP15" t="s">
        <v>10098</v>
      </c>
      <c r="AQ15">
        <v>13</v>
      </c>
      <c r="AR15" t="str">
        <f t="shared" si="2"/>
        <v>Flame Sabre</v>
      </c>
      <c r="AS15" t="s">
        <v>27722</v>
      </c>
      <c r="AT15" t="str">
        <f t="shared" si="0"/>
        <v xml:space="preserve">    13  : "Procs Fire", #Flame Sabre</v>
      </c>
    </row>
    <row r="16" spans="1:46">
      <c r="A16" t="s">
        <v>11</v>
      </c>
      <c r="B16">
        <v>1</v>
      </c>
      <c r="C16">
        <v>0</v>
      </c>
      <c r="D16">
        <v>0</v>
      </c>
      <c r="E16">
        <v>0</v>
      </c>
      <c r="F16">
        <v>2</v>
      </c>
      <c r="G16">
        <v>0</v>
      </c>
      <c r="H16">
        <v>1</v>
      </c>
      <c r="I16">
        <v>0</v>
      </c>
      <c r="J16">
        <v>1</v>
      </c>
      <c r="K16">
        <v>1</v>
      </c>
      <c r="L16">
        <v>0</v>
      </c>
      <c r="M16">
        <v>0</v>
      </c>
      <c r="N16">
        <v>0</v>
      </c>
      <c r="O16">
        <v>0</v>
      </c>
      <c r="P16">
        <v>2</v>
      </c>
      <c r="Q16">
        <v>0</v>
      </c>
      <c r="R16">
        <v>1</v>
      </c>
      <c r="S16">
        <v>1</v>
      </c>
      <c r="T16">
        <v>0</v>
      </c>
      <c r="U16">
        <v>65</v>
      </c>
      <c r="V16">
        <v>108</v>
      </c>
      <c r="W16">
        <v>150</v>
      </c>
      <c r="X16">
        <v>0</v>
      </c>
      <c r="Y16">
        <v>0</v>
      </c>
      <c r="Z16">
        <v>0</v>
      </c>
      <c r="AA16">
        <v>0</v>
      </c>
      <c r="AB16">
        <v>0</v>
      </c>
      <c r="AC16">
        <v>0</v>
      </c>
      <c r="AD16">
        <v>0</v>
      </c>
      <c r="AE16">
        <v>0</v>
      </c>
      <c r="AF16">
        <v>0</v>
      </c>
      <c r="AG16">
        <v>0</v>
      </c>
      <c r="AH16">
        <v>0</v>
      </c>
      <c r="AI16">
        <v>0</v>
      </c>
      <c r="AJ16">
        <v>7000</v>
      </c>
      <c r="AK16" t="s">
        <v>9785</v>
      </c>
      <c r="AL16">
        <v>21</v>
      </c>
      <c r="AM16" t="s">
        <v>9940</v>
      </c>
      <c r="AN16">
        <v>2975000</v>
      </c>
      <c r="AO16" t="str">
        <f t="shared" si="1"/>
        <v>2D6518</v>
      </c>
      <c r="AP16" t="s">
        <v>10099</v>
      </c>
      <c r="AQ16">
        <v>14</v>
      </c>
      <c r="AR16" t="str">
        <f t="shared" si="2"/>
        <v>Blizzard</v>
      </c>
      <c r="AS16" t="s">
        <v>27723</v>
      </c>
      <c r="AT16" t="str">
        <f t="shared" si="0"/>
        <v xml:space="preserve">    14  : "Procs Ice", #Blizzard</v>
      </c>
    </row>
    <row r="17" spans="1:46">
      <c r="A17" t="s">
        <v>16951</v>
      </c>
      <c r="B17">
        <v>1</v>
      </c>
      <c r="C17">
        <v>0</v>
      </c>
      <c r="D17">
        <v>0</v>
      </c>
      <c r="E17">
        <v>0</v>
      </c>
      <c r="F17">
        <v>2</v>
      </c>
      <c r="G17">
        <v>0</v>
      </c>
      <c r="H17">
        <v>1</v>
      </c>
      <c r="I17">
        <v>0</v>
      </c>
      <c r="J17">
        <v>1</v>
      </c>
      <c r="K17">
        <v>1</v>
      </c>
      <c r="L17">
        <v>0</v>
      </c>
      <c r="M17">
        <v>0</v>
      </c>
      <c r="N17">
        <v>0</v>
      </c>
      <c r="O17">
        <v>0</v>
      </c>
      <c r="P17">
        <v>4</v>
      </c>
      <c r="Q17">
        <v>0</v>
      </c>
      <c r="R17">
        <v>2</v>
      </c>
      <c r="S17">
        <v>1</v>
      </c>
      <c r="T17">
        <v>0</v>
      </c>
      <c r="U17">
        <v>65</v>
      </c>
      <c r="V17">
        <v>108</v>
      </c>
      <c r="W17">
        <v>150</v>
      </c>
      <c r="X17">
        <v>0</v>
      </c>
      <c r="Y17">
        <v>0</v>
      </c>
      <c r="Z17">
        <v>0</v>
      </c>
      <c r="AA17">
        <v>0</v>
      </c>
      <c r="AB17">
        <v>0</v>
      </c>
      <c r="AC17">
        <v>0</v>
      </c>
      <c r="AD17">
        <v>0</v>
      </c>
      <c r="AE17">
        <v>0</v>
      </c>
      <c r="AF17">
        <v>0</v>
      </c>
      <c r="AG17">
        <v>0</v>
      </c>
      <c r="AH17">
        <v>0</v>
      </c>
      <c r="AI17">
        <v>0</v>
      </c>
      <c r="AJ17">
        <v>7000</v>
      </c>
      <c r="AK17" t="s">
        <v>9786</v>
      </c>
      <c r="AL17">
        <v>22</v>
      </c>
      <c r="AM17" t="s">
        <v>9941</v>
      </c>
      <c r="AN17">
        <v>2975021</v>
      </c>
      <c r="AO17" t="str">
        <f t="shared" si="1"/>
        <v>2D652D</v>
      </c>
      <c r="AP17" t="s">
        <v>10100</v>
      </c>
      <c r="AQ17">
        <v>15</v>
      </c>
      <c r="AR17" t="str">
        <f t="shared" si="2"/>
        <v>ThunderBlade</v>
      </c>
      <c r="AS17" t="s">
        <v>27724</v>
      </c>
      <c r="AT17" t="str">
        <f t="shared" si="0"/>
        <v xml:space="preserve">    15  : "Procs Bolt", #ThunderBlade</v>
      </c>
    </row>
    <row r="18" spans="1:46">
      <c r="A18" t="s">
        <v>19444</v>
      </c>
      <c r="B18">
        <v>1</v>
      </c>
      <c r="C18">
        <v>0</v>
      </c>
      <c r="D18">
        <v>0</v>
      </c>
      <c r="E18">
        <v>0</v>
      </c>
      <c r="F18">
        <v>0</v>
      </c>
      <c r="G18">
        <v>0</v>
      </c>
      <c r="H18">
        <v>1</v>
      </c>
      <c r="I18">
        <v>0</v>
      </c>
      <c r="J18">
        <v>1</v>
      </c>
      <c r="K18">
        <v>1</v>
      </c>
      <c r="L18">
        <v>0</v>
      </c>
      <c r="M18">
        <v>0</v>
      </c>
      <c r="N18">
        <v>0</v>
      </c>
      <c r="O18">
        <v>0</v>
      </c>
      <c r="P18">
        <v>0</v>
      </c>
      <c r="Q18">
        <v>0</v>
      </c>
      <c r="R18">
        <v>0</v>
      </c>
      <c r="S18">
        <v>0</v>
      </c>
      <c r="T18">
        <v>0</v>
      </c>
      <c r="U18">
        <v>65</v>
      </c>
      <c r="V18">
        <v>98</v>
      </c>
      <c r="W18">
        <v>150</v>
      </c>
      <c r="X18">
        <v>0</v>
      </c>
      <c r="Y18">
        <v>0</v>
      </c>
      <c r="Z18">
        <v>0</v>
      </c>
      <c r="AA18">
        <v>0</v>
      </c>
      <c r="AB18">
        <v>0</v>
      </c>
      <c r="AC18">
        <v>0</v>
      </c>
      <c r="AD18">
        <v>0</v>
      </c>
      <c r="AE18">
        <v>0</v>
      </c>
      <c r="AF18">
        <v>0</v>
      </c>
      <c r="AG18">
        <v>0</v>
      </c>
      <c r="AH18">
        <v>0</v>
      </c>
      <c r="AI18">
        <v>0</v>
      </c>
      <c r="AJ18">
        <v>3000</v>
      </c>
      <c r="AL18">
        <v>0</v>
      </c>
      <c r="AM18" t="s">
        <v>8200</v>
      </c>
      <c r="AN18">
        <v>2975043</v>
      </c>
      <c r="AO18" t="str">
        <f t="shared" si="1"/>
        <v>2D6543</v>
      </c>
      <c r="AP18" t="s">
        <v>10101</v>
      </c>
      <c r="AQ18">
        <v>16</v>
      </c>
      <c r="AR18" t="str">
        <f t="shared" si="2"/>
        <v>Epee</v>
      </c>
      <c r="AS18" t="s">
        <v>27718</v>
      </c>
      <c r="AT18" t="str">
        <f t="shared" si="0"/>
        <v xml:space="preserve">    16  : "", #Epee</v>
      </c>
    </row>
    <row r="19" spans="1:46">
      <c r="A19" t="s">
        <v>16942</v>
      </c>
      <c r="B19">
        <v>1</v>
      </c>
      <c r="C19">
        <v>0</v>
      </c>
      <c r="D19">
        <v>0</v>
      </c>
      <c r="E19">
        <v>0</v>
      </c>
      <c r="F19">
        <v>0</v>
      </c>
      <c r="G19">
        <v>0</v>
      </c>
      <c r="H19">
        <v>1</v>
      </c>
      <c r="I19">
        <v>0</v>
      </c>
      <c r="J19">
        <v>1</v>
      </c>
      <c r="K19">
        <v>1</v>
      </c>
      <c r="L19">
        <v>0</v>
      </c>
      <c r="M19">
        <v>0</v>
      </c>
      <c r="N19">
        <v>0</v>
      </c>
      <c r="O19">
        <v>0</v>
      </c>
      <c r="P19">
        <v>0</v>
      </c>
      <c r="Q19">
        <v>0</v>
      </c>
      <c r="R19">
        <v>12</v>
      </c>
      <c r="S19">
        <v>1</v>
      </c>
      <c r="T19">
        <v>0</v>
      </c>
      <c r="U19">
        <v>65</v>
      </c>
      <c r="V19">
        <v>117</v>
      </c>
      <c r="W19">
        <v>150</v>
      </c>
      <c r="X19">
        <v>0</v>
      </c>
      <c r="Y19">
        <v>0</v>
      </c>
      <c r="Z19">
        <v>0</v>
      </c>
      <c r="AA19">
        <v>0</v>
      </c>
      <c r="AB19">
        <v>0</v>
      </c>
      <c r="AC19">
        <v>0</v>
      </c>
      <c r="AD19">
        <v>0</v>
      </c>
      <c r="AE19">
        <v>0</v>
      </c>
      <c r="AF19">
        <v>0</v>
      </c>
      <c r="AG19">
        <v>0</v>
      </c>
      <c r="AH19">
        <v>0</v>
      </c>
      <c r="AI19">
        <v>0</v>
      </c>
      <c r="AJ19">
        <v>12000</v>
      </c>
      <c r="AK19" t="s">
        <v>9787</v>
      </c>
      <c r="AL19">
        <v>23</v>
      </c>
      <c r="AM19" t="s">
        <v>9942</v>
      </c>
      <c r="AN19">
        <v>2975044</v>
      </c>
      <c r="AO19" t="str">
        <f t="shared" si="1"/>
        <v>2D6544</v>
      </c>
      <c r="AP19" t="s">
        <v>10102</v>
      </c>
      <c r="AQ19">
        <v>17</v>
      </c>
      <c r="AR19" t="str">
        <f t="shared" si="2"/>
        <v>Break Blade</v>
      </c>
      <c r="AS19" t="s">
        <v>27725</v>
      </c>
      <c r="AT19" t="str">
        <f t="shared" si="0"/>
        <v xml:space="preserve">    17  : "Procs Break", #Break Blade</v>
      </c>
    </row>
    <row r="20" spans="1:46">
      <c r="A20" t="s">
        <v>16900</v>
      </c>
      <c r="B20">
        <v>1</v>
      </c>
      <c r="C20">
        <v>0</v>
      </c>
      <c r="D20">
        <v>0</v>
      </c>
      <c r="E20">
        <v>0</v>
      </c>
      <c r="F20">
        <v>0</v>
      </c>
      <c r="G20">
        <v>85</v>
      </c>
      <c r="H20">
        <v>1</v>
      </c>
      <c r="I20">
        <v>0</v>
      </c>
      <c r="J20">
        <v>1</v>
      </c>
      <c r="K20">
        <v>1</v>
      </c>
      <c r="L20">
        <v>0</v>
      </c>
      <c r="M20">
        <v>0</v>
      </c>
      <c r="N20">
        <v>0</v>
      </c>
      <c r="O20">
        <v>0</v>
      </c>
      <c r="P20">
        <v>0</v>
      </c>
      <c r="Q20">
        <v>0</v>
      </c>
      <c r="R20">
        <v>0</v>
      </c>
      <c r="S20">
        <v>0</v>
      </c>
      <c r="T20">
        <v>0</v>
      </c>
      <c r="U20">
        <v>65</v>
      </c>
      <c r="V20">
        <v>121</v>
      </c>
      <c r="W20">
        <v>150</v>
      </c>
      <c r="X20">
        <v>0</v>
      </c>
      <c r="Y20">
        <v>0</v>
      </c>
      <c r="Z20">
        <v>0</v>
      </c>
      <c r="AA20">
        <v>0</v>
      </c>
      <c r="AB20">
        <v>1</v>
      </c>
      <c r="AC20">
        <v>0</v>
      </c>
      <c r="AD20">
        <v>1</v>
      </c>
      <c r="AE20">
        <v>0</v>
      </c>
      <c r="AF20">
        <v>0</v>
      </c>
      <c r="AG20">
        <v>0</v>
      </c>
      <c r="AH20">
        <v>0</v>
      </c>
      <c r="AI20">
        <v>0</v>
      </c>
      <c r="AJ20">
        <v>2</v>
      </c>
      <c r="AK20" t="s">
        <v>9788</v>
      </c>
      <c r="AL20">
        <v>21</v>
      </c>
      <c r="AM20" t="s">
        <v>9943</v>
      </c>
      <c r="AN20">
        <v>2975067</v>
      </c>
      <c r="AO20" t="str">
        <f t="shared" si="1"/>
        <v>2D655B</v>
      </c>
      <c r="AP20" t="s">
        <v>10103</v>
      </c>
      <c r="AQ20">
        <v>18</v>
      </c>
      <c r="AR20" t="str">
        <f t="shared" si="2"/>
        <v>Drainer</v>
      </c>
      <c r="AS20" t="s">
        <v>27726</v>
      </c>
      <c r="AT20" t="str">
        <f t="shared" si="0"/>
        <v xml:space="preserve">    18  : "Drains enemy HP", #Drainer</v>
      </c>
    </row>
    <row r="21" spans="1:46">
      <c r="A21" t="s">
        <v>19466</v>
      </c>
      <c r="B21">
        <v>1</v>
      </c>
      <c r="C21">
        <v>0</v>
      </c>
      <c r="D21">
        <v>0</v>
      </c>
      <c r="E21">
        <v>0</v>
      </c>
      <c r="F21">
        <v>7</v>
      </c>
      <c r="G21">
        <v>5</v>
      </c>
      <c r="H21">
        <v>1</v>
      </c>
      <c r="I21">
        <v>0</v>
      </c>
      <c r="J21">
        <v>1</v>
      </c>
      <c r="K21">
        <v>1</v>
      </c>
      <c r="L21">
        <v>0</v>
      </c>
      <c r="M21">
        <v>0</v>
      </c>
      <c r="N21">
        <v>0</v>
      </c>
      <c r="O21">
        <v>0</v>
      </c>
      <c r="P21">
        <v>0</v>
      </c>
      <c r="Q21">
        <v>0</v>
      </c>
      <c r="R21">
        <v>0</v>
      </c>
      <c r="S21">
        <v>0</v>
      </c>
      <c r="T21">
        <v>0</v>
      </c>
      <c r="U21">
        <v>65</v>
      </c>
      <c r="V21">
        <v>135</v>
      </c>
      <c r="W21">
        <v>150</v>
      </c>
      <c r="X21">
        <v>0</v>
      </c>
      <c r="Y21">
        <v>0</v>
      </c>
      <c r="Z21">
        <v>0</v>
      </c>
      <c r="AA21">
        <v>0</v>
      </c>
      <c r="AB21">
        <v>0</v>
      </c>
      <c r="AC21">
        <v>2</v>
      </c>
      <c r="AD21">
        <v>32</v>
      </c>
      <c r="AE21">
        <v>0</v>
      </c>
      <c r="AF21">
        <v>0</v>
      </c>
      <c r="AG21">
        <v>0</v>
      </c>
      <c r="AH21">
        <v>0</v>
      </c>
      <c r="AI21">
        <v>0</v>
      </c>
      <c r="AJ21">
        <v>10000</v>
      </c>
      <c r="AK21" t="s">
        <v>9789</v>
      </c>
      <c r="AL21">
        <v>11</v>
      </c>
      <c r="AM21" t="s">
        <v>9944</v>
      </c>
      <c r="AN21">
        <v>2975088</v>
      </c>
      <c r="AO21" t="str">
        <f t="shared" si="1"/>
        <v>2D6570</v>
      </c>
      <c r="AP21" t="s">
        <v>10104</v>
      </c>
      <c r="AQ21">
        <v>19</v>
      </c>
      <c r="AR21" t="str">
        <f t="shared" si="2"/>
        <v>Enhancer</v>
      </c>
      <c r="AS21" t="s">
        <v>27718</v>
      </c>
      <c r="AT21" t="str">
        <f t="shared" si="0"/>
        <v xml:space="preserve">    19  : "", #Enhancer</v>
      </c>
    </row>
    <row r="22" spans="1:46">
      <c r="A22" t="s">
        <v>19475</v>
      </c>
      <c r="B22">
        <v>1</v>
      </c>
      <c r="C22">
        <v>0</v>
      </c>
      <c r="D22">
        <v>0</v>
      </c>
      <c r="E22">
        <v>0</v>
      </c>
      <c r="F22">
        <v>0</v>
      </c>
      <c r="G22">
        <v>0</v>
      </c>
      <c r="H22">
        <v>1</v>
      </c>
      <c r="I22">
        <v>0</v>
      </c>
      <c r="J22">
        <v>1</v>
      </c>
      <c r="K22">
        <v>1</v>
      </c>
      <c r="L22">
        <v>0</v>
      </c>
      <c r="M22">
        <v>0</v>
      </c>
      <c r="N22">
        <v>0</v>
      </c>
      <c r="O22">
        <v>0</v>
      </c>
      <c r="P22">
        <v>0</v>
      </c>
      <c r="Q22">
        <v>0</v>
      </c>
      <c r="R22">
        <v>0</v>
      </c>
      <c r="S22">
        <v>0</v>
      </c>
      <c r="T22">
        <v>0</v>
      </c>
      <c r="U22">
        <v>65</v>
      </c>
      <c r="V22">
        <v>167</v>
      </c>
      <c r="W22">
        <v>150</v>
      </c>
      <c r="X22">
        <v>0</v>
      </c>
      <c r="Y22">
        <v>0</v>
      </c>
      <c r="Z22">
        <v>0</v>
      </c>
      <c r="AA22">
        <v>0</v>
      </c>
      <c r="AB22">
        <v>0</v>
      </c>
      <c r="AC22">
        <v>0</v>
      </c>
      <c r="AD22">
        <v>0</v>
      </c>
      <c r="AE22">
        <v>0</v>
      </c>
      <c r="AF22">
        <v>0</v>
      </c>
      <c r="AG22">
        <v>0</v>
      </c>
      <c r="AH22">
        <v>0</v>
      </c>
      <c r="AI22">
        <v>0</v>
      </c>
      <c r="AJ22">
        <v>15000</v>
      </c>
      <c r="AL22">
        <v>0</v>
      </c>
      <c r="AM22" t="s">
        <v>8200</v>
      </c>
      <c r="AN22">
        <v>2975099</v>
      </c>
      <c r="AO22" t="str">
        <f t="shared" si="1"/>
        <v>2D657B</v>
      </c>
      <c r="AP22" t="s">
        <v>10105</v>
      </c>
      <c r="AQ22">
        <v>20</v>
      </c>
      <c r="AR22" t="str">
        <f t="shared" si="2"/>
        <v>Crystal</v>
      </c>
      <c r="AS22" t="s">
        <v>27718</v>
      </c>
      <c r="AT22" t="str">
        <f t="shared" si="0"/>
        <v xml:space="preserve">    20  : "", #Crystal</v>
      </c>
    </row>
    <row r="23" spans="1:46">
      <c r="A23" t="s">
        <v>19479</v>
      </c>
      <c r="B23">
        <v>1</v>
      </c>
      <c r="C23">
        <v>0</v>
      </c>
      <c r="D23">
        <v>0</v>
      </c>
      <c r="E23">
        <v>0</v>
      </c>
      <c r="F23">
        <v>0</v>
      </c>
      <c r="G23">
        <v>5</v>
      </c>
      <c r="H23">
        <v>1</v>
      </c>
      <c r="I23">
        <v>0</v>
      </c>
      <c r="J23">
        <v>1</v>
      </c>
      <c r="K23">
        <v>1</v>
      </c>
      <c r="L23">
        <v>0</v>
      </c>
      <c r="M23">
        <v>0</v>
      </c>
      <c r="N23">
        <v>0</v>
      </c>
      <c r="O23">
        <v>0</v>
      </c>
      <c r="P23">
        <v>0</v>
      </c>
      <c r="Q23">
        <v>0</v>
      </c>
      <c r="R23">
        <v>0</v>
      </c>
      <c r="S23">
        <v>0</v>
      </c>
      <c r="T23">
        <v>0</v>
      </c>
      <c r="U23">
        <v>65</v>
      </c>
      <c r="V23">
        <v>176</v>
      </c>
      <c r="W23">
        <v>150</v>
      </c>
      <c r="X23">
        <v>0</v>
      </c>
      <c r="Y23">
        <v>0</v>
      </c>
      <c r="Z23">
        <v>0</v>
      </c>
      <c r="AA23">
        <v>0</v>
      </c>
      <c r="AB23">
        <v>1</v>
      </c>
      <c r="AC23">
        <v>0</v>
      </c>
      <c r="AD23">
        <v>1</v>
      </c>
      <c r="AE23">
        <v>0</v>
      </c>
      <c r="AF23">
        <v>0</v>
      </c>
      <c r="AG23">
        <v>0</v>
      </c>
      <c r="AH23">
        <v>0</v>
      </c>
      <c r="AI23">
        <v>0</v>
      </c>
      <c r="AJ23">
        <v>17000</v>
      </c>
      <c r="AL23">
        <v>0</v>
      </c>
      <c r="AM23" t="s">
        <v>8200</v>
      </c>
      <c r="AN23">
        <v>2975099</v>
      </c>
      <c r="AO23" t="str">
        <f t="shared" si="1"/>
        <v>2D657B</v>
      </c>
      <c r="AP23" t="s">
        <v>10105</v>
      </c>
      <c r="AQ23">
        <v>21</v>
      </c>
      <c r="AR23" t="str">
        <f t="shared" si="2"/>
        <v>Falchion</v>
      </c>
      <c r="AS23" t="s">
        <v>27718</v>
      </c>
      <c r="AT23" t="str">
        <f t="shared" si="0"/>
        <v xml:space="preserve">    21  : "", #Falchion</v>
      </c>
    </row>
    <row r="24" spans="1:46">
      <c r="A24" t="s">
        <v>16968</v>
      </c>
      <c r="B24">
        <v>1</v>
      </c>
      <c r="C24">
        <v>0</v>
      </c>
      <c r="D24">
        <v>0</v>
      </c>
      <c r="E24">
        <v>0</v>
      </c>
      <c r="F24">
        <v>0</v>
      </c>
      <c r="G24">
        <v>101</v>
      </c>
      <c r="H24">
        <v>1</v>
      </c>
      <c r="I24">
        <v>0</v>
      </c>
      <c r="J24">
        <v>1</v>
      </c>
      <c r="K24">
        <v>1</v>
      </c>
      <c r="L24">
        <v>0</v>
      </c>
      <c r="M24">
        <v>0</v>
      </c>
      <c r="N24">
        <v>0</v>
      </c>
      <c r="O24">
        <v>0</v>
      </c>
      <c r="P24">
        <v>0</v>
      </c>
      <c r="Q24">
        <v>0</v>
      </c>
      <c r="R24">
        <v>13</v>
      </c>
      <c r="S24">
        <v>1</v>
      </c>
      <c r="T24">
        <v>0</v>
      </c>
      <c r="U24">
        <v>65</v>
      </c>
      <c r="V24">
        <v>125</v>
      </c>
      <c r="W24">
        <v>150</v>
      </c>
      <c r="X24">
        <v>0</v>
      </c>
      <c r="Y24">
        <v>0</v>
      </c>
      <c r="Z24">
        <v>0</v>
      </c>
      <c r="AA24">
        <v>0</v>
      </c>
      <c r="AB24">
        <v>1</v>
      </c>
      <c r="AC24">
        <v>0</v>
      </c>
      <c r="AD24">
        <v>1</v>
      </c>
      <c r="AE24">
        <v>0</v>
      </c>
      <c r="AF24">
        <v>0</v>
      </c>
      <c r="AG24">
        <v>0</v>
      </c>
      <c r="AH24">
        <v>0</v>
      </c>
      <c r="AI24">
        <v>0</v>
      </c>
      <c r="AJ24">
        <v>2</v>
      </c>
      <c r="AK24" t="s">
        <v>9790</v>
      </c>
      <c r="AL24">
        <v>43</v>
      </c>
      <c r="AM24" t="s">
        <v>9945</v>
      </c>
      <c r="AN24">
        <v>2975100</v>
      </c>
      <c r="AO24" t="str">
        <f t="shared" si="1"/>
        <v>2D657C</v>
      </c>
      <c r="AP24" t="s">
        <v>10106</v>
      </c>
      <c r="AQ24">
        <v>22</v>
      </c>
      <c r="AR24" t="str">
        <f t="shared" si="2"/>
        <v>Soul Sabre</v>
      </c>
      <c r="AS24" t="s">
        <v>27727</v>
      </c>
      <c r="AT24" t="str">
        <f t="shared" si="0"/>
        <v xml:space="preserve">    22  : "Drains enemy MP&lt;line&gt;Procs Doom", #Soul Sabre</v>
      </c>
    </row>
    <row r="25" spans="1:46">
      <c r="A25" t="s">
        <v>19492</v>
      </c>
      <c r="B25">
        <v>1</v>
      </c>
      <c r="C25">
        <v>0</v>
      </c>
      <c r="D25">
        <v>0</v>
      </c>
      <c r="E25">
        <v>0</v>
      </c>
      <c r="F25">
        <v>0</v>
      </c>
      <c r="G25">
        <v>224</v>
      </c>
      <c r="H25">
        <v>1</v>
      </c>
      <c r="I25">
        <v>0</v>
      </c>
      <c r="J25">
        <v>1</v>
      </c>
      <c r="K25">
        <v>1</v>
      </c>
      <c r="L25">
        <v>0</v>
      </c>
      <c r="M25">
        <v>0</v>
      </c>
      <c r="N25">
        <v>0</v>
      </c>
      <c r="O25">
        <v>0</v>
      </c>
      <c r="P25">
        <v>0</v>
      </c>
      <c r="Q25">
        <v>0</v>
      </c>
      <c r="R25">
        <v>0</v>
      </c>
      <c r="S25">
        <v>0</v>
      </c>
      <c r="T25">
        <v>0</v>
      </c>
      <c r="U25">
        <v>65</v>
      </c>
      <c r="V25">
        <v>182</v>
      </c>
      <c r="W25">
        <v>150</v>
      </c>
      <c r="X25">
        <v>0</v>
      </c>
      <c r="Y25">
        <v>0</v>
      </c>
      <c r="Z25">
        <v>0</v>
      </c>
      <c r="AA25">
        <v>0</v>
      </c>
      <c r="AB25">
        <v>0</v>
      </c>
      <c r="AC25">
        <v>0</v>
      </c>
      <c r="AD25">
        <v>0</v>
      </c>
      <c r="AE25">
        <v>0</v>
      </c>
      <c r="AF25">
        <v>0</v>
      </c>
      <c r="AG25">
        <v>0</v>
      </c>
      <c r="AH25">
        <v>0</v>
      </c>
      <c r="AI25">
        <v>0</v>
      </c>
      <c r="AJ25">
        <v>2</v>
      </c>
      <c r="AK25" t="s">
        <v>9791</v>
      </c>
      <c r="AL25" s="4">
        <v>56</v>
      </c>
      <c r="AM25" t="s">
        <v>9946</v>
      </c>
      <c r="AN25">
        <v>2975144</v>
      </c>
      <c r="AO25" t="str">
        <f t="shared" si="1"/>
        <v>2D65A8</v>
      </c>
      <c r="AP25" t="s">
        <v>10107</v>
      </c>
      <c r="AQ25">
        <v>23</v>
      </c>
      <c r="AR25" t="str">
        <f t="shared" si="2"/>
        <v>Ogre Nix</v>
      </c>
      <c r="AS25" t="s">
        <v>27728</v>
      </c>
      <c r="AT25" t="str">
        <f t="shared" si="0"/>
        <v xml:space="preserve">    23  : "MP crit&lt;line&gt;Chance to break", #Ogre Nix</v>
      </c>
    </row>
    <row r="26" spans="1:46">
      <c r="A26" t="s">
        <v>19501</v>
      </c>
      <c r="B26">
        <v>1</v>
      </c>
      <c r="C26">
        <v>2</v>
      </c>
      <c r="D26">
        <v>2</v>
      </c>
      <c r="E26">
        <v>1</v>
      </c>
      <c r="F26">
        <v>1</v>
      </c>
      <c r="G26">
        <v>5</v>
      </c>
      <c r="H26">
        <v>1</v>
      </c>
      <c r="I26">
        <v>0</v>
      </c>
      <c r="J26">
        <v>1</v>
      </c>
      <c r="K26">
        <v>1</v>
      </c>
      <c r="L26">
        <v>0</v>
      </c>
      <c r="M26">
        <v>0</v>
      </c>
      <c r="N26">
        <v>0</v>
      </c>
      <c r="O26">
        <v>0</v>
      </c>
      <c r="P26">
        <v>32</v>
      </c>
      <c r="Q26">
        <v>0</v>
      </c>
      <c r="R26">
        <v>0</v>
      </c>
      <c r="S26">
        <v>0</v>
      </c>
      <c r="T26">
        <v>0</v>
      </c>
      <c r="U26">
        <v>65</v>
      </c>
      <c r="V26">
        <v>217</v>
      </c>
      <c r="W26">
        <v>150</v>
      </c>
      <c r="X26">
        <v>0</v>
      </c>
      <c r="Y26">
        <v>0</v>
      </c>
      <c r="Z26">
        <v>0</v>
      </c>
      <c r="AA26">
        <v>0</v>
      </c>
      <c r="AB26">
        <v>2</v>
      </c>
      <c r="AC26">
        <v>0</v>
      </c>
      <c r="AD26">
        <v>2</v>
      </c>
      <c r="AE26">
        <v>0</v>
      </c>
      <c r="AF26">
        <v>0</v>
      </c>
      <c r="AG26">
        <v>0</v>
      </c>
      <c r="AH26">
        <v>0</v>
      </c>
      <c r="AI26">
        <v>0</v>
      </c>
      <c r="AJ26">
        <v>2</v>
      </c>
      <c r="AK26" t="s">
        <v>9792</v>
      </c>
      <c r="AL26">
        <v>22</v>
      </c>
      <c r="AM26" t="s">
        <v>9947</v>
      </c>
      <c r="AN26">
        <v>2975200</v>
      </c>
      <c r="AO26" t="str">
        <f t="shared" si="1"/>
        <v>2D65E0</v>
      </c>
      <c r="AP26" t="s">
        <v>10108</v>
      </c>
      <c r="AQ26">
        <v>24</v>
      </c>
      <c r="AR26" t="str">
        <f t="shared" si="2"/>
        <v>Excalibur</v>
      </c>
      <c r="AS26" t="s">
        <v>27719</v>
      </c>
      <c r="AT26" t="str">
        <f t="shared" si="0"/>
        <v xml:space="preserve">    24  : "Pearl element", #Excalibur</v>
      </c>
    </row>
    <row r="27" spans="1:46">
      <c r="A27" t="s">
        <v>19497</v>
      </c>
      <c r="B27">
        <v>1</v>
      </c>
      <c r="C27">
        <v>0</v>
      </c>
      <c r="D27">
        <v>0</v>
      </c>
      <c r="E27">
        <v>0</v>
      </c>
      <c r="F27">
        <v>0</v>
      </c>
      <c r="G27">
        <v>208</v>
      </c>
      <c r="H27">
        <v>1</v>
      </c>
      <c r="I27">
        <v>0</v>
      </c>
      <c r="J27">
        <v>1</v>
      </c>
      <c r="K27">
        <v>1</v>
      </c>
      <c r="L27">
        <v>0</v>
      </c>
      <c r="M27">
        <v>0</v>
      </c>
      <c r="N27">
        <v>0</v>
      </c>
      <c r="O27">
        <v>0</v>
      </c>
      <c r="P27">
        <v>0</v>
      </c>
      <c r="Q27">
        <v>0</v>
      </c>
      <c r="R27">
        <v>0</v>
      </c>
      <c r="S27">
        <v>0</v>
      </c>
      <c r="T27">
        <v>0</v>
      </c>
      <c r="U27">
        <v>65</v>
      </c>
      <c r="V27">
        <v>208</v>
      </c>
      <c r="W27">
        <v>150</v>
      </c>
      <c r="X27">
        <v>0</v>
      </c>
      <c r="Y27">
        <v>0</v>
      </c>
      <c r="Z27">
        <v>0</v>
      </c>
      <c r="AA27">
        <v>0</v>
      </c>
      <c r="AB27">
        <v>0</v>
      </c>
      <c r="AC27">
        <v>0</v>
      </c>
      <c r="AD27">
        <v>0</v>
      </c>
      <c r="AE27">
        <v>0</v>
      </c>
      <c r="AF27">
        <v>0</v>
      </c>
      <c r="AG27">
        <v>0</v>
      </c>
      <c r="AH27">
        <v>0</v>
      </c>
      <c r="AI27">
        <v>0</v>
      </c>
      <c r="AJ27">
        <v>2</v>
      </c>
      <c r="AK27" t="s">
        <v>9793</v>
      </c>
      <c r="AL27">
        <v>27</v>
      </c>
      <c r="AM27" t="s">
        <v>9948</v>
      </c>
      <c r="AN27">
        <v>2975222</v>
      </c>
      <c r="AO27" t="str">
        <f t="shared" si="1"/>
        <v>2D65F6</v>
      </c>
      <c r="AP27" t="s">
        <v>10109</v>
      </c>
      <c r="AQ27">
        <v>25</v>
      </c>
      <c r="AR27" t="str">
        <f t="shared" si="2"/>
        <v>Scimitar</v>
      </c>
      <c r="AS27" t="s">
        <v>27729</v>
      </c>
      <c r="AT27" t="str">
        <f t="shared" si="0"/>
        <v xml:space="preserve">    25  : "Procs slice kill", #Scimitar</v>
      </c>
    </row>
    <row r="28" spans="1:46">
      <c r="A28" t="s">
        <v>19510</v>
      </c>
      <c r="B28">
        <v>1</v>
      </c>
      <c r="C28">
        <v>7</v>
      </c>
      <c r="D28">
        <v>7</v>
      </c>
      <c r="E28">
        <v>7</v>
      </c>
      <c r="F28">
        <v>7</v>
      </c>
      <c r="G28">
        <v>117</v>
      </c>
      <c r="H28">
        <v>1</v>
      </c>
      <c r="I28">
        <v>1</v>
      </c>
      <c r="J28">
        <v>1</v>
      </c>
      <c r="K28">
        <v>1</v>
      </c>
      <c r="L28">
        <v>0</v>
      </c>
      <c r="M28">
        <v>0</v>
      </c>
      <c r="N28">
        <v>0</v>
      </c>
      <c r="O28">
        <v>0</v>
      </c>
      <c r="P28">
        <v>0</v>
      </c>
      <c r="Q28">
        <v>0</v>
      </c>
      <c r="R28">
        <v>14</v>
      </c>
      <c r="S28">
        <v>1</v>
      </c>
      <c r="T28">
        <v>0</v>
      </c>
      <c r="U28">
        <v>65</v>
      </c>
      <c r="V28">
        <v>255</v>
      </c>
      <c r="W28">
        <v>255</v>
      </c>
      <c r="X28">
        <v>0</v>
      </c>
      <c r="Y28">
        <v>0</v>
      </c>
      <c r="Z28">
        <v>0</v>
      </c>
      <c r="AA28">
        <v>0</v>
      </c>
      <c r="AB28">
        <v>5</v>
      </c>
      <c r="AC28">
        <v>5</v>
      </c>
      <c r="AD28">
        <v>85</v>
      </c>
      <c r="AE28">
        <v>0</v>
      </c>
      <c r="AF28">
        <v>0</v>
      </c>
      <c r="AG28">
        <v>0</v>
      </c>
      <c r="AH28">
        <v>0</v>
      </c>
      <c r="AI28">
        <v>0</v>
      </c>
      <c r="AJ28">
        <v>2</v>
      </c>
      <c r="AK28" t="s">
        <v>9794</v>
      </c>
      <c r="AL28">
        <v>18</v>
      </c>
      <c r="AM28" t="s">
        <v>9949</v>
      </c>
      <c r="AN28">
        <v>2975249</v>
      </c>
      <c r="AO28" t="str">
        <f t="shared" si="1"/>
        <v>2D6611</v>
      </c>
      <c r="AP28" t="s">
        <v>10110</v>
      </c>
      <c r="AQ28">
        <v>26</v>
      </c>
      <c r="AR28" t="str">
        <f t="shared" si="2"/>
        <v>Illumina</v>
      </c>
      <c r="AS28" t="s">
        <v>27730</v>
      </c>
      <c r="AT28" t="str">
        <f t="shared" si="0"/>
        <v xml:space="preserve">    26  : "MP crit&lt;line&gt;Procs Pearl", #Illumina</v>
      </c>
    </row>
    <row r="29" spans="1:46">
      <c r="A29" t="s">
        <v>1215</v>
      </c>
      <c r="B29">
        <v>1</v>
      </c>
      <c r="C29">
        <v>7</v>
      </c>
      <c r="D29">
        <v>3</v>
      </c>
      <c r="E29">
        <v>7</v>
      </c>
      <c r="F29">
        <v>7</v>
      </c>
      <c r="G29">
        <v>117</v>
      </c>
      <c r="H29">
        <v>1</v>
      </c>
      <c r="I29">
        <v>0</v>
      </c>
      <c r="J29">
        <v>1</v>
      </c>
      <c r="K29">
        <v>1</v>
      </c>
      <c r="L29">
        <v>0</v>
      </c>
      <c r="M29">
        <v>0</v>
      </c>
      <c r="N29">
        <v>0</v>
      </c>
      <c r="O29">
        <v>0</v>
      </c>
      <c r="P29">
        <v>0</v>
      </c>
      <c r="Q29">
        <v>0</v>
      </c>
      <c r="R29">
        <v>15</v>
      </c>
      <c r="S29">
        <v>1</v>
      </c>
      <c r="T29">
        <v>0</v>
      </c>
      <c r="U29">
        <v>65</v>
      </c>
      <c r="V29">
        <v>255</v>
      </c>
      <c r="W29">
        <v>150</v>
      </c>
      <c r="X29">
        <v>0</v>
      </c>
      <c r="Y29">
        <v>0</v>
      </c>
      <c r="Z29">
        <v>0</v>
      </c>
      <c r="AA29">
        <v>0</v>
      </c>
      <c r="AB29">
        <v>3</v>
      </c>
      <c r="AC29">
        <v>3</v>
      </c>
      <c r="AD29">
        <v>51</v>
      </c>
      <c r="AE29">
        <v>0</v>
      </c>
      <c r="AF29">
        <v>0</v>
      </c>
      <c r="AG29">
        <v>0</v>
      </c>
      <c r="AH29">
        <v>0</v>
      </c>
      <c r="AI29">
        <v>0</v>
      </c>
      <c r="AJ29">
        <v>2</v>
      </c>
      <c r="AK29" t="s">
        <v>9795</v>
      </c>
      <c r="AL29">
        <v>23</v>
      </c>
      <c r="AM29" t="s">
        <v>9950</v>
      </c>
      <c r="AN29">
        <v>2975267</v>
      </c>
      <c r="AO29" t="str">
        <f t="shared" si="1"/>
        <v>2D6623</v>
      </c>
      <c r="AP29" t="s">
        <v>10111</v>
      </c>
      <c r="AQ29">
        <v>27</v>
      </c>
      <c r="AR29" t="str">
        <f t="shared" si="2"/>
        <v>Ragnarok</v>
      </c>
      <c r="AS29" t="s">
        <v>27731</v>
      </c>
      <c r="AT29" t="str">
        <f t="shared" si="0"/>
        <v xml:space="preserve">    27  : "MP crit&lt;line&gt;Procs Flare", #Ragnarok</v>
      </c>
    </row>
    <row r="30" spans="1:46">
      <c r="A30" t="s">
        <v>16984</v>
      </c>
      <c r="B30">
        <v>1</v>
      </c>
      <c r="C30">
        <v>0</v>
      </c>
      <c r="D30">
        <v>0</v>
      </c>
      <c r="E30">
        <v>0</v>
      </c>
      <c r="F30">
        <v>0</v>
      </c>
      <c r="G30">
        <v>32</v>
      </c>
      <c r="H30">
        <v>0</v>
      </c>
      <c r="I30">
        <v>0</v>
      </c>
      <c r="J30">
        <v>0</v>
      </c>
      <c r="K30">
        <v>0</v>
      </c>
      <c r="L30">
        <v>0</v>
      </c>
      <c r="M30">
        <v>0</v>
      </c>
      <c r="N30">
        <v>0</v>
      </c>
      <c r="O30">
        <v>0</v>
      </c>
      <c r="P30">
        <v>0</v>
      </c>
      <c r="Q30">
        <v>0</v>
      </c>
      <c r="R30">
        <v>0</v>
      </c>
      <c r="S30">
        <v>0</v>
      </c>
      <c r="T30">
        <v>0</v>
      </c>
      <c r="U30">
        <v>65</v>
      </c>
      <c r="V30">
        <v>255</v>
      </c>
      <c r="W30">
        <v>150</v>
      </c>
      <c r="X30">
        <v>0</v>
      </c>
      <c r="Y30">
        <v>0</v>
      </c>
      <c r="Z30">
        <v>0</v>
      </c>
      <c r="AA30">
        <v>0</v>
      </c>
      <c r="AB30">
        <v>0</v>
      </c>
      <c r="AC30">
        <v>0</v>
      </c>
      <c r="AD30">
        <v>0</v>
      </c>
      <c r="AE30">
        <v>0</v>
      </c>
      <c r="AF30">
        <v>0</v>
      </c>
      <c r="AG30">
        <v>0</v>
      </c>
      <c r="AH30">
        <v>0</v>
      </c>
      <c r="AI30">
        <v>0</v>
      </c>
      <c r="AJ30">
        <v>2</v>
      </c>
      <c r="AK30" t="s">
        <v>9796</v>
      </c>
      <c r="AL30" s="4">
        <v>55</v>
      </c>
      <c r="AM30" t="s">
        <v>9951</v>
      </c>
      <c r="AN30">
        <v>2975290</v>
      </c>
      <c r="AO30" t="str">
        <f t="shared" si="1"/>
        <v>2D663A</v>
      </c>
      <c r="AP30" t="s">
        <v>10112</v>
      </c>
      <c r="AQ30">
        <v>28</v>
      </c>
      <c r="AR30" t="str">
        <f t="shared" si="2"/>
        <v>Atma Weapon</v>
      </c>
      <c r="AS30" t="s">
        <v>27747</v>
      </c>
      <c r="AT30" t="str">
        <f t="shared" si="0"/>
        <v xml:space="preserve">    28  : "Scales w/level", #Atma Weapon</v>
      </c>
    </row>
    <row r="31" spans="1:46">
      <c r="A31" t="s">
        <v>19424</v>
      </c>
      <c r="B31">
        <v>1</v>
      </c>
      <c r="C31">
        <v>0</v>
      </c>
      <c r="D31">
        <v>0</v>
      </c>
      <c r="E31">
        <v>0</v>
      </c>
      <c r="F31">
        <v>0</v>
      </c>
      <c r="G31">
        <v>0</v>
      </c>
      <c r="H31">
        <v>0</v>
      </c>
      <c r="I31">
        <v>0</v>
      </c>
      <c r="J31">
        <v>1</v>
      </c>
      <c r="K31">
        <v>1</v>
      </c>
      <c r="L31">
        <v>0</v>
      </c>
      <c r="M31">
        <v>0</v>
      </c>
      <c r="N31">
        <v>0</v>
      </c>
      <c r="O31">
        <v>0</v>
      </c>
      <c r="P31">
        <v>0</v>
      </c>
      <c r="Q31">
        <v>0</v>
      </c>
      <c r="R31">
        <v>0</v>
      </c>
      <c r="S31">
        <v>0</v>
      </c>
      <c r="T31">
        <v>0</v>
      </c>
      <c r="U31">
        <v>65</v>
      </c>
      <c r="V31">
        <v>70</v>
      </c>
      <c r="W31">
        <v>150</v>
      </c>
      <c r="X31">
        <v>0</v>
      </c>
      <c r="Y31">
        <v>0</v>
      </c>
      <c r="Z31">
        <v>0</v>
      </c>
      <c r="AA31">
        <v>0</v>
      </c>
      <c r="AB31">
        <v>0</v>
      </c>
      <c r="AC31">
        <v>0</v>
      </c>
      <c r="AD31">
        <v>0</v>
      </c>
      <c r="AE31">
        <v>0</v>
      </c>
      <c r="AF31">
        <v>0</v>
      </c>
      <c r="AG31">
        <v>0</v>
      </c>
      <c r="AH31">
        <v>0</v>
      </c>
      <c r="AI31">
        <v>0</v>
      </c>
      <c r="AJ31">
        <v>800</v>
      </c>
      <c r="AL31">
        <v>0</v>
      </c>
      <c r="AM31" t="s">
        <v>8200</v>
      </c>
      <c r="AN31">
        <v>2975345</v>
      </c>
      <c r="AO31" t="str">
        <f t="shared" si="1"/>
        <v>2D6671</v>
      </c>
      <c r="AP31" t="s">
        <v>10113</v>
      </c>
      <c r="AQ31">
        <v>29</v>
      </c>
      <c r="AR31" t="str">
        <f t="shared" si="2"/>
        <v>Mithril Pike</v>
      </c>
      <c r="AS31" t="s">
        <v>27718</v>
      </c>
      <c r="AT31" t="str">
        <f t="shared" si="0"/>
        <v xml:space="preserve">    29  : "", #Mithril Pike</v>
      </c>
    </row>
    <row r="32" spans="1:46">
      <c r="A32" t="s">
        <v>19439</v>
      </c>
      <c r="B32">
        <v>1</v>
      </c>
      <c r="C32">
        <v>0</v>
      </c>
      <c r="D32">
        <v>0</v>
      </c>
      <c r="E32">
        <v>0</v>
      </c>
      <c r="F32">
        <v>0</v>
      </c>
      <c r="G32">
        <v>0</v>
      </c>
      <c r="H32">
        <v>0</v>
      </c>
      <c r="I32">
        <v>0</v>
      </c>
      <c r="J32">
        <v>1</v>
      </c>
      <c r="K32">
        <v>1</v>
      </c>
      <c r="L32">
        <v>0</v>
      </c>
      <c r="M32">
        <v>0</v>
      </c>
      <c r="N32">
        <v>0</v>
      </c>
      <c r="O32">
        <v>0</v>
      </c>
      <c r="P32">
        <v>128</v>
      </c>
      <c r="Q32">
        <v>0</v>
      </c>
      <c r="R32">
        <v>0</v>
      </c>
      <c r="S32">
        <v>0</v>
      </c>
      <c r="T32">
        <v>0</v>
      </c>
      <c r="U32">
        <v>65</v>
      </c>
      <c r="V32">
        <v>93</v>
      </c>
      <c r="W32">
        <v>150</v>
      </c>
      <c r="X32">
        <v>0</v>
      </c>
      <c r="Y32">
        <v>0</v>
      </c>
      <c r="Z32">
        <v>0</v>
      </c>
      <c r="AA32">
        <v>0</v>
      </c>
      <c r="AB32">
        <v>0</v>
      </c>
      <c r="AC32">
        <v>0</v>
      </c>
      <c r="AD32">
        <v>0</v>
      </c>
      <c r="AE32">
        <v>0</v>
      </c>
      <c r="AF32">
        <v>0</v>
      </c>
      <c r="AG32">
        <v>0</v>
      </c>
      <c r="AH32">
        <v>0</v>
      </c>
      <c r="AI32">
        <v>0</v>
      </c>
      <c r="AJ32">
        <v>1700</v>
      </c>
      <c r="AL32">
        <v>0</v>
      </c>
      <c r="AM32" t="s">
        <v>8200</v>
      </c>
      <c r="AN32">
        <v>2975345</v>
      </c>
      <c r="AO32" t="str">
        <f t="shared" si="1"/>
        <v>2D6671</v>
      </c>
      <c r="AP32" t="s">
        <v>10113</v>
      </c>
      <c r="AQ32">
        <v>30</v>
      </c>
      <c r="AR32" t="str">
        <f t="shared" si="2"/>
        <v>Trident</v>
      </c>
      <c r="AS32" t="s">
        <v>27718</v>
      </c>
      <c r="AT32" t="str">
        <f t="shared" si="0"/>
        <v xml:space="preserve">    30  : "", #Trident</v>
      </c>
    </row>
    <row r="33" spans="1:46">
      <c r="A33" t="s">
        <v>19467</v>
      </c>
      <c r="B33">
        <v>1</v>
      </c>
      <c r="C33">
        <v>0</v>
      </c>
      <c r="D33">
        <v>0</v>
      </c>
      <c r="E33">
        <v>0</v>
      </c>
      <c r="F33">
        <v>0</v>
      </c>
      <c r="G33">
        <v>0</v>
      </c>
      <c r="H33">
        <v>0</v>
      </c>
      <c r="I33">
        <v>0</v>
      </c>
      <c r="J33">
        <v>1</v>
      </c>
      <c r="K33">
        <v>1</v>
      </c>
      <c r="L33">
        <v>0</v>
      </c>
      <c r="M33">
        <v>0</v>
      </c>
      <c r="N33">
        <v>0</v>
      </c>
      <c r="O33">
        <v>0</v>
      </c>
      <c r="P33">
        <v>0</v>
      </c>
      <c r="Q33">
        <v>0</v>
      </c>
      <c r="R33">
        <v>0</v>
      </c>
      <c r="S33">
        <v>0</v>
      </c>
      <c r="T33">
        <v>0</v>
      </c>
      <c r="U33">
        <v>65</v>
      </c>
      <c r="V33">
        <v>112</v>
      </c>
      <c r="W33">
        <v>150</v>
      </c>
      <c r="X33">
        <v>0</v>
      </c>
      <c r="Y33">
        <v>0</v>
      </c>
      <c r="Z33">
        <v>0</v>
      </c>
      <c r="AA33">
        <v>0</v>
      </c>
      <c r="AB33">
        <v>0</v>
      </c>
      <c r="AC33">
        <v>0</v>
      </c>
      <c r="AD33">
        <v>0</v>
      </c>
      <c r="AE33">
        <v>0</v>
      </c>
      <c r="AF33">
        <v>0</v>
      </c>
      <c r="AG33">
        <v>0</v>
      </c>
      <c r="AH33">
        <v>0</v>
      </c>
      <c r="AI33">
        <v>0</v>
      </c>
      <c r="AJ33">
        <v>10000</v>
      </c>
      <c r="AL33">
        <v>0</v>
      </c>
      <c r="AM33" t="s">
        <v>8200</v>
      </c>
      <c r="AN33">
        <v>2975345</v>
      </c>
      <c r="AO33" t="str">
        <f t="shared" si="1"/>
        <v>2D6671</v>
      </c>
      <c r="AP33" t="s">
        <v>10113</v>
      </c>
      <c r="AQ33">
        <v>31</v>
      </c>
      <c r="AR33" t="str">
        <f t="shared" si="2"/>
        <v>Stout Spear</v>
      </c>
      <c r="AS33" t="s">
        <v>27718</v>
      </c>
      <c r="AT33" t="str">
        <f t="shared" si="0"/>
        <v xml:space="preserve">    31  : "", #Stout Spear</v>
      </c>
    </row>
    <row r="34" spans="1:46">
      <c r="A34" t="s">
        <v>16991</v>
      </c>
      <c r="B34">
        <v>1</v>
      </c>
      <c r="C34">
        <v>0</v>
      </c>
      <c r="D34">
        <v>0</v>
      </c>
      <c r="E34">
        <v>0</v>
      </c>
      <c r="F34">
        <v>0</v>
      </c>
      <c r="G34">
        <v>0</v>
      </c>
      <c r="H34">
        <v>0</v>
      </c>
      <c r="I34">
        <v>0</v>
      </c>
      <c r="J34">
        <v>1</v>
      </c>
      <c r="K34">
        <v>1</v>
      </c>
      <c r="L34">
        <v>0</v>
      </c>
      <c r="M34">
        <v>0</v>
      </c>
      <c r="N34">
        <v>0</v>
      </c>
      <c r="O34">
        <v>0</v>
      </c>
      <c r="P34">
        <v>0</v>
      </c>
      <c r="Q34">
        <v>0</v>
      </c>
      <c r="R34">
        <v>0</v>
      </c>
      <c r="S34">
        <v>0</v>
      </c>
      <c r="T34">
        <v>0</v>
      </c>
      <c r="U34">
        <v>65</v>
      </c>
      <c r="V34">
        <v>150</v>
      </c>
      <c r="W34">
        <v>150</v>
      </c>
      <c r="X34">
        <v>0</v>
      </c>
      <c r="Y34">
        <v>0</v>
      </c>
      <c r="Z34">
        <v>0</v>
      </c>
      <c r="AA34">
        <v>0</v>
      </c>
      <c r="AB34">
        <v>0</v>
      </c>
      <c r="AC34">
        <v>0</v>
      </c>
      <c r="AD34">
        <v>0</v>
      </c>
      <c r="AE34">
        <v>0</v>
      </c>
      <c r="AF34">
        <v>0</v>
      </c>
      <c r="AG34">
        <v>0</v>
      </c>
      <c r="AH34">
        <v>0</v>
      </c>
      <c r="AI34">
        <v>0</v>
      </c>
      <c r="AJ34">
        <v>13000</v>
      </c>
      <c r="AL34">
        <v>0</v>
      </c>
      <c r="AM34" t="s">
        <v>8200</v>
      </c>
      <c r="AN34">
        <v>2975345</v>
      </c>
      <c r="AO34" t="str">
        <f t="shared" si="1"/>
        <v>2D6671</v>
      </c>
      <c r="AP34" t="s">
        <v>10113</v>
      </c>
      <c r="AQ34">
        <v>32</v>
      </c>
      <c r="AR34" t="str">
        <f t="shared" si="2"/>
        <v>Partisan</v>
      </c>
      <c r="AS34" t="s">
        <v>27718</v>
      </c>
      <c r="AT34" t="str">
        <f t="shared" si="0"/>
        <v xml:space="preserve">    32  : "", #Partisan</v>
      </c>
    </row>
    <row r="35" spans="1:46">
      <c r="A35" t="s">
        <v>19494</v>
      </c>
      <c r="B35">
        <v>1</v>
      </c>
      <c r="C35">
        <v>0</v>
      </c>
      <c r="D35">
        <v>0</v>
      </c>
      <c r="E35">
        <v>0</v>
      </c>
      <c r="F35">
        <v>3</v>
      </c>
      <c r="G35">
        <v>0</v>
      </c>
      <c r="H35">
        <v>0</v>
      </c>
      <c r="I35">
        <v>0</v>
      </c>
      <c r="J35">
        <v>1</v>
      </c>
      <c r="K35">
        <v>1</v>
      </c>
      <c r="L35">
        <v>0</v>
      </c>
      <c r="M35">
        <v>0</v>
      </c>
      <c r="N35">
        <v>0</v>
      </c>
      <c r="O35">
        <v>0</v>
      </c>
      <c r="P35">
        <v>32</v>
      </c>
      <c r="Q35">
        <v>0</v>
      </c>
      <c r="R35">
        <v>14</v>
      </c>
      <c r="S35">
        <v>1</v>
      </c>
      <c r="T35">
        <v>0</v>
      </c>
      <c r="U35">
        <v>65</v>
      </c>
      <c r="V35">
        <v>194</v>
      </c>
      <c r="W35">
        <v>150</v>
      </c>
      <c r="X35">
        <v>0</v>
      </c>
      <c r="Y35">
        <v>0</v>
      </c>
      <c r="Z35">
        <v>0</v>
      </c>
      <c r="AA35">
        <v>0</v>
      </c>
      <c r="AB35">
        <v>0</v>
      </c>
      <c r="AC35">
        <v>0</v>
      </c>
      <c r="AD35">
        <v>0</v>
      </c>
      <c r="AE35">
        <v>0</v>
      </c>
      <c r="AF35">
        <v>0</v>
      </c>
      <c r="AG35">
        <v>0</v>
      </c>
      <c r="AH35">
        <v>0</v>
      </c>
      <c r="AI35">
        <v>0</v>
      </c>
      <c r="AJ35">
        <v>2</v>
      </c>
      <c r="AK35" t="s">
        <v>9797</v>
      </c>
      <c r="AL35">
        <v>23</v>
      </c>
      <c r="AM35" t="s">
        <v>9952</v>
      </c>
      <c r="AN35">
        <v>2975346</v>
      </c>
      <c r="AO35" t="str">
        <f t="shared" si="1"/>
        <v>2D6672</v>
      </c>
      <c r="AP35" t="s">
        <v>10114</v>
      </c>
      <c r="AQ35">
        <v>33</v>
      </c>
      <c r="AR35" t="str">
        <f t="shared" si="2"/>
        <v>Pearl Lance</v>
      </c>
      <c r="AS35" t="s">
        <v>27732</v>
      </c>
      <c r="AT35" t="str">
        <f t="shared" si="0"/>
        <v xml:space="preserve">    33  : "Procs Pearl", #Pearl Lance</v>
      </c>
    </row>
    <row r="36" spans="1:46">
      <c r="A36" t="s">
        <v>16993</v>
      </c>
      <c r="B36">
        <v>1</v>
      </c>
      <c r="C36">
        <v>0</v>
      </c>
      <c r="D36">
        <v>0</v>
      </c>
      <c r="E36">
        <v>0</v>
      </c>
      <c r="F36">
        <v>0</v>
      </c>
      <c r="G36">
        <v>0</v>
      </c>
      <c r="H36">
        <v>0</v>
      </c>
      <c r="I36">
        <v>0</v>
      </c>
      <c r="J36">
        <v>1</v>
      </c>
      <c r="K36">
        <v>1</v>
      </c>
      <c r="L36">
        <v>0</v>
      </c>
      <c r="M36">
        <v>0</v>
      </c>
      <c r="N36">
        <v>0</v>
      </c>
      <c r="O36">
        <v>0</v>
      </c>
      <c r="P36">
        <v>0</v>
      </c>
      <c r="Q36">
        <v>0</v>
      </c>
      <c r="R36">
        <v>0</v>
      </c>
      <c r="S36">
        <v>0</v>
      </c>
      <c r="T36">
        <v>0</v>
      </c>
      <c r="U36">
        <v>65</v>
      </c>
      <c r="V36">
        <v>139</v>
      </c>
      <c r="W36">
        <v>150</v>
      </c>
      <c r="X36">
        <v>0</v>
      </c>
      <c r="Y36">
        <v>0</v>
      </c>
      <c r="Z36">
        <v>0</v>
      </c>
      <c r="AA36">
        <v>0</v>
      </c>
      <c r="AB36">
        <v>0</v>
      </c>
      <c r="AC36">
        <v>0</v>
      </c>
      <c r="AD36">
        <v>0</v>
      </c>
      <c r="AE36">
        <v>0</v>
      </c>
      <c r="AF36">
        <v>0</v>
      </c>
      <c r="AG36">
        <v>0</v>
      </c>
      <c r="AH36">
        <v>0</v>
      </c>
      <c r="AI36">
        <v>0</v>
      </c>
      <c r="AJ36">
        <v>12000</v>
      </c>
      <c r="AL36">
        <v>0</v>
      </c>
      <c r="AM36" t="s">
        <v>8200</v>
      </c>
      <c r="AN36">
        <v>2975369</v>
      </c>
      <c r="AO36" t="str">
        <f t="shared" si="1"/>
        <v>2D6689</v>
      </c>
      <c r="AP36" t="s">
        <v>10115</v>
      </c>
      <c r="AQ36">
        <v>34</v>
      </c>
      <c r="AR36" t="str">
        <f t="shared" si="2"/>
        <v>Gold Lance</v>
      </c>
      <c r="AS36" t="s">
        <v>27718</v>
      </c>
      <c r="AT36" t="str">
        <f t="shared" si="0"/>
        <v xml:space="preserve">    34  : "", #Gold Lance</v>
      </c>
    </row>
    <row r="37" spans="1:46">
      <c r="A37" t="s">
        <v>19499</v>
      </c>
      <c r="B37">
        <v>1</v>
      </c>
      <c r="C37">
        <v>3</v>
      </c>
      <c r="D37">
        <v>2</v>
      </c>
      <c r="E37">
        <v>1</v>
      </c>
      <c r="F37">
        <v>3</v>
      </c>
      <c r="G37">
        <v>0</v>
      </c>
      <c r="H37">
        <v>0</v>
      </c>
      <c r="I37">
        <v>0</v>
      </c>
      <c r="J37">
        <v>1</v>
      </c>
      <c r="K37">
        <v>1</v>
      </c>
      <c r="L37">
        <v>0</v>
      </c>
      <c r="M37">
        <v>0</v>
      </c>
      <c r="N37">
        <v>0</v>
      </c>
      <c r="O37">
        <v>0</v>
      </c>
      <c r="P37">
        <v>0</v>
      </c>
      <c r="Q37">
        <v>0</v>
      </c>
      <c r="R37">
        <v>0</v>
      </c>
      <c r="S37">
        <v>0</v>
      </c>
      <c r="T37">
        <v>0</v>
      </c>
      <c r="U37">
        <v>65</v>
      </c>
      <c r="V37">
        <v>227</v>
      </c>
      <c r="W37">
        <v>180</v>
      </c>
      <c r="X37">
        <v>0</v>
      </c>
      <c r="Y37">
        <v>0</v>
      </c>
      <c r="Z37">
        <v>0</v>
      </c>
      <c r="AA37">
        <v>0</v>
      </c>
      <c r="AB37">
        <v>0</v>
      </c>
      <c r="AC37">
        <v>0</v>
      </c>
      <c r="AD37">
        <v>0</v>
      </c>
      <c r="AE37">
        <v>0</v>
      </c>
      <c r="AF37">
        <v>0</v>
      </c>
      <c r="AG37">
        <v>0</v>
      </c>
      <c r="AH37">
        <v>0</v>
      </c>
      <c r="AI37">
        <v>0</v>
      </c>
      <c r="AJ37">
        <v>2</v>
      </c>
      <c r="AL37">
        <v>0</v>
      </c>
      <c r="AM37" t="s">
        <v>8200</v>
      </c>
      <c r="AN37">
        <v>2975369</v>
      </c>
      <c r="AO37" t="str">
        <f t="shared" si="1"/>
        <v>2D6689</v>
      </c>
      <c r="AP37" t="s">
        <v>10115</v>
      </c>
      <c r="AQ37">
        <v>35</v>
      </c>
      <c r="AR37" t="str">
        <f t="shared" si="2"/>
        <v>Aura Lance</v>
      </c>
      <c r="AS37" t="s">
        <v>27718</v>
      </c>
      <c r="AT37" t="str">
        <f t="shared" si="0"/>
        <v xml:space="preserve">    35  : "", #Aura Lance</v>
      </c>
    </row>
    <row r="38" spans="1:46">
      <c r="A38" t="s">
        <v>19485</v>
      </c>
      <c r="B38">
        <v>1</v>
      </c>
      <c r="C38">
        <v>0</v>
      </c>
      <c r="D38">
        <v>0</v>
      </c>
      <c r="E38">
        <v>0</v>
      </c>
      <c r="F38">
        <v>0</v>
      </c>
      <c r="G38">
        <v>0</v>
      </c>
      <c r="H38">
        <v>0</v>
      </c>
      <c r="I38">
        <v>0</v>
      </c>
      <c r="J38">
        <v>1</v>
      </c>
      <c r="K38">
        <v>1</v>
      </c>
      <c r="L38">
        <v>0</v>
      </c>
      <c r="M38">
        <v>0</v>
      </c>
      <c r="N38">
        <v>0</v>
      </c>
      <c r="O38">
        <v>0</v>
      </c>
      <c r="P38">
        <v>0</v>
      </c>
      <c r="Q38">
        <v>0</v>
      </c>
      <c r="R38">
        <v>0</v>
      </c>
      <c r="S38">
        <v>0</v>
      </c>
      <c r="T38">
        <v>0</v>
      </c>
      <c r="U38">
        <v>65</v>
      </c>
      <c r="V38">
        <v>253</v>
      </c>
      <c r="W38">
        <v>150</v>
      </c>
      <c r="X38">
        <v>0</v>
      </c>
      <c r="Y38">
        <v>0</v>
      </c>
      <c r="Z38">
        <v>0</v>
      </c>
      <c r="AA38">
        <v>0</v>
      </c>
      <c r="AB38">
        <v>0</v>
      </c>
      <c r="AC38">
        <v>0</v>
      </c>
      <c r="AD38">
        <v>0</v>
      </c>
      <c r="AE38">
        <v>0</v>
      </c>
      <c r="AF38">
        <v>0</v>
      </c>
      <c r="AG38">
        <v>0</v>
      </c>
      <c r="AH38">
        <v>0</v>
      </c>
      <c r="AI38">
        <v>0</v>
      </c>
      <c r="AJ38">
        <v>2</v>
      </c>
      <c r="AK38" t="s">
        <v>9798</v>
      </c>
      <c r="AL38">
        <v>29</v>
      </c>
      <c r="AM38" t="s">
        <v>9953</v>
      </c>
      <c r="AN38">
        <v>2975370</v>
      </c>
      <c r="AO38" t="str">
        <f t="shared" si="1"/>
        <v>2D668A</v>
      </c>
      <c r="AP38" t="s">
        <v>10116</v>
      </c>
      <c r="AQ38">
        <v>36</v>
      </c>
      <c r="AR38" t="str">
        <f t="shared" si="2"/>
        <v>Imp Halberd</v>
      </c>
      <c r="AS38" t="s">
        <v>27733</v>
      </c>
      <c r="AT38" t="str">
        <f t="shared" si="0"/>
        <v xml:space="preserve">    36  : "Full dmg if Imp", #Imp Halberd</v>
      </c>
    </row>
    <row r="39" spans="1:46">
      <c r="A39" t="s">
        <v>39</v>
      </c>
      <c r="B39">
        <v>1</v>
      </c>
      <c r="C39">
        <v>0</v>
      </c>
      <c r="D39">
        <v>0</v>
      </c>
      <c r="E39">
        <v>0</v>
      </c>
      <c r="F39">
        <v>0</v>
      </c>
      <c r="G39">
        <v>0</v>
      </c>
      <c r="H39">
        <v>0</v>
      </c>
      <c r="I39">
        <v>0</v>
      </c>
      <c r="J39">
        <v>1</v>
      </c>
      <c r="K39">
        <v>1</v>
      </c>
      <c r="L39">
        <v>0</v>
      </c>
      <c r="M39">
        <v>0</v>
      </c>
      <c r="N39">
        <v>0</v>
      </c>
      <c r="O39">
        <v>0</v>
      </c>
      <c r="P39">
        <v>0</v>
      </c>
      <c r="Q39">
        <v>0</v>
      </c>
      <c r="R39">
        <v>0</v>
      </c>
      <c r="S39">
        <v>0</v>
      </c>
      <c r="T39">
        <v>0</v>
      </c>
      <c r="U39">
        <v>65</v>
      </c>
      <c r="V39">
        <v>82</v>
      </c>
      <c r="W39">
        <v>180</v>
      </c>
      <c r="X39">
        <v>0</v>
      </c>
      <c r="Y39">
        <v>0</v>
      </c>
      <c r="Z39">
        <v>0</v>
      </c>
      <c r="AA39">
        <v>0</v>
      </c>
      <c r="AB39">
        <v>0</v>
      </c>
      <c r="AC39">
        <v>0</v>
      </c>
      <c r="AD39">
        <v>0</v>
      </c>
      <c r="AE39">
        <v>0</v>
      </c>
      <c r="AF39">
        <v>0</v>
      </c>
      <c r="AG39">
        <v>0</v>
      </c>
      <c r="AH39">
        <v>0</v>
      </c>
      <c r="AI39">
        <v>0</v>
      </c>
      <c r="AJ39">
        <v>600</v>
      </c>
      <c r="AL39">
        <v>0</v>
      </c>
      <c r="AM39" t="s">
        <v>8200</v>
      </c>
      <c r="AN39">
        <v>2975400</v>
      </c>
      <c r="AO39" t="str">
        <f t="shared" si="1"/>
        <v>2D66A8</v>
      </c>
      <c r="AP39" t="s">
        <v>10117</v>
      </c>
      <c r="AQ39">
        <v>37</v>
      </c>
      <c r="AR39" t="str">
        <f t="shared" si="2"/>
        <v>Imperial</v>
      </c>
      <c r="AS39" t="s">
        <v>27718</v>
      </c>
      <c r="AT39" t="str">
        <f t="shared" si="0"/>
        <v xml:space="preserve">    37  : "", #Imperial</v>
      </c>
    </row>
    <row r="40" spans="1:46">
      <c r="A40" t="s">
        <v>19433</v>
      </c>
      <c r="B40">
        <v>1</v>
      </c>
      <c r="C40">
        <v>0</v>
      </c>
      <c r="D40">
        <v>0</v>
      </c>
      <c r="E40">
        <v>0</v>
      </c>
      <c r="F40">
        <v>0</v>
      </c>
      <c r="G40">
        <v>0</v>
      </c>
      <c r="H40">
        <v>0</v>
      </c>
      <c r="I40">
        <v>0</v>
      </c>
      <c r="J40">
        <v>1</v>
      </c>
      <c r="K40">
        <v>1</v>
      </c>
      <c r="L40">
        <v>0</v>
      </c>
      <c r="M40">
        <v>0</v>
      </c>
      <c r="N40">
        <v>0</v>
      </c>
      <c r="O40">
        <v>0</v>
      </c>
      <c r="P40">
        <v>0</v>
      </c>
      <c r="Q40">
        <v>0</v>
      </c>
      <c r="R40">
        <v>0</v>
      </c>
      <c r="S40">
        <v>0</v>
      </c>
      <c r="T40">
        <v>0</v>
      </c>
      <c r="U40">
        <v>65</v>
      </c>
      <c r="V40">
        <v>93</v>
      </c>
      <c r="W40">
        <v>180</v>
      </c>
      <c r="X40">
        <v>0</v>
      </c>
      <c r="Y40">
        <v>0</v>
      </c>
      <c r="Z40">
        <v>0</v>
      </c>
      <c r="AA40">
        <v>0</v>
      </c>
      <c r="AB40">
        <v>0</v>
      </c>
      <c r="AC40">
        <v>0</v>
      </c>
      <c r="AD40">
        <v>0</v>
      </c>
      <c r="AE40">
        <v>0</v>
      </c>
      <c r="AF40">
        <v>0</v>
      </c>
      <c r="AG40">
        <v>0</v>
      </c>
      <c r="AH40">
        <v>0</v>
      </c>
      <c r="AI40">
        <v>0</v>
      </c>
      <c r="AJ40">
        <v>1200</v>
      </c>
      <c r="AL40">
        <v>0</v>
      </c>
      <c r="AM40" t="s">
        <v>8200</v>
      </c>
      <c r="AN40">
        <v>2975400</v>
      </c>
      <c r="AO40" t="str">
        <f t="shared" si="1"/>
        <v>2D66A8</v>
      </c>
      <c r="AP40" t="s">
        <v>10117</v>
      </c>
      <c r="AQ40">
        <v>38</v>
      </c>
      <c r="AR40" t="str">
        <f t="shared" si="2"/>
        <v>Kodachi</v>
      </c>
      <c r="AS40" t="s">
        <v>27718</v>
      </c>
      <c r="AT40" t="str">
        <f t="shared" si="0"/>
        <v xml:space="preserve">    38  : "", #Kodachi</v>
      </c>
    </row>
    <row r="41" spans="1:46">
      <c r="A41" t="s">
        <v>19449</v>
      </c>
      <c r="B41">
        <v>1</v>
      </c>
      <c r="C41">
        <v>0</v>
      </c>
      <c r="D41">
        <v>0</v>
      </c>
      <c r="E41">
        <v>0</v>
      </c>
      <c r="F41">
        <v>0</v>
      </c>
      <c r="G41">
        <v>0</v>
      </c>
      <c r="H41">
        <v>0</v>
      </c>
      <c r="I41">
        <v>0</v>
      </c>
      <c r="J41">
        <v>1</v>
      </c>
      <c r="K41">
        <v>1</v>
      </c>
      <c r="L41">
        <v>0</v>
      </c>
      <c r="M41">
        <v>0</v>
      </c>
      <c r="N41">
        <v>0</v>
      </c>
      <c r="O41">
        <v>0</v>
      </c>
      <c r="P41">
        <v>16</v>
      </c>
      <c r="Q41">
        <v>0</v>
      </c>
      <c r="R41">
        <v>0</v>
      </c>
      <c r="S41">
        <v>0</v>
      </c>
      <c r="T41">
        <v>0</v>
      </c>
      <c r="U41">
        <v>65</v>
      </c>
      <c r="V41">
        <v>112</v>
      </c>
      <c r="W41">
        <v>180</v>
      </c>
      <c r="X41">
        <v>0</v>
      </c>
      <c r="Y41">
        <v>0</v>
      </c>
      <c r="Z41">
        <v>0</v>
      </c>
      <c r="AA41">
        <v>0</v>
      </c>
      <c r="AB41">
        <v>0</v>
      </c>
      <c r="AC41">
        <v>0</v>
      </c>
      <c r="AD41">
        <v>0</v>
      </c>
      <c r="AE41">
        <v>0</v>
      </c>
      <c r="AF41">
        <v>0</v>
      </c>
      <c r="AG41">
        <v>0</v>
      </c>
      <c r="AH41">
        <v>0</v>
      </c>
      <c r="AI41">
        <v>0</v>
      </c>
      <c r="AJ41">
        <v>3200</v>
      </c>
      <c r="AL41">
        <v>0</v>
      </c>
      <c r="AM41" t="s">
        <v>8200</v>
      </c>
      <c r="AN41">
        <v>2975400</v>
      </c>
      <c r="AO41" t="str">
        <f t="shared" si="1"/>
        <v>2D66A8</v>
      </c>
      <c r="AP41" t="s">
        <v>10117</v>
      </c>
      <c r="AQ41">
        <v>39</v>
      </c>
      <c r="AR41" t="str">
        <f t="shared" si="2"/>
        <v>Blossom</v>
      </c>
      <c r="AS41" t="s">
        <v>27718</v>
      </c>
      <c r="AT41" t="str">
        <f t="shared" si="0"/>
        <v xml:space="preserve">    39  : "", #Blossom</v>
      </c>
    </row>
    <row r="42" spans="1:46">
      <c r="A42" t="s">
        <v>19489</v>
      </c>
      <c r="B42">
        <v>1</v>
      </c>
      <c r="C42">
        <v>0</v>
      </c>
      <c r="D42">
        <v>0</v>
      </c>
      <c r="E42">
        <v>0</v>
      </c>
      <c r="F42">
        <v>0</v>
      </c>
      <c r="G42">
        <v>0</v>
      </c>
      <c r="H42">
        <v>0</v>
      </c>
      <c r="I42">
        <v>0</v>
      </c>
      <c r="J42">
        <v>1</v>
      </c>
      <c r="K42">
        <v>1</v>
      </c>
      <c r="L42">
        <v>0</v>
      </c>
      <c r="M42">
        <v>0</v>
      </c>
      <c r="N42">
        <v>0</v>
      </c>
      <c r="O42">
        <v>0</v>
      </c>
      <c r="P42">
        <v>0</v>
      </c>
      <c r="Q42">
        <v>0</v>
      </c>
      <c r="R42">
        <v>0</v>
      </c>
      <c r="S42">
        <v>0</v>
      </c>
      <c r="T42">
        <v>0</v>
      </c>
      <c r="U42">
        <v>65</v>
      </c>
      <c r="V42">
        <v>121</v>
      </c>
      <c r="W42">
        <v>180</v>
      </c>
      <c r="X42">
        <v>0</v>
      </c>
      <c r="Y42">
        <v>0</v>
      </c>
      <c r="Z42">
        <v>0</v>
      </c>
      <c r="AA42">
        <v>0</v>
      </c>
      <c r="AB42">
        <v>0</v>
      </c>
      <c r="AC42">
        <v>0</v>
      </c>
      <c r="AD42">
        <v>0</v>
      </c>
      <c r="AE42">
        <v>0</v>
      </c>
      <c r="AF42">
        <v>0</v>
      </c>
      <c r="AG42">
        <v>0</v>
      </c>
      <c r="AH42">
        <v>0</v>
      </c>
      <c r="AI42">
        <v>0</v>
      </c>
      <c r="AJ42">
        <v>2</v>
      </c>
      <c r="AL42">
        <v>0</v>
      </c>
      <c r="AM42" t="s">
        <v>8200</v>
      </c>
      <c r="AN42">
        <v>2975400</v>
      </c>
      <c r="AO42" t="str">
        <f t="shared" si="1"/>
        <v>2D66A8</v>
      </c>
      <c r="AP42" t="s">
        <v>10117</v>
      </c>
      <c r="AQ42">
        <v>40</v>
      </c>
      <c r="AR42" t="str">
        <f t="shared" si="2"/>
        <v>Hardened</v>
      </c>
      <c r="AS42" t="s">
        <v>27718</v>
      </c>
      <c r="AT42" t="str">
        <f t="shared" si="0"/>
        <v xml:space="preserve">    40  : "", #Hardened</v>
      </c>
    </row>
    <row r="43" spans="1:46">
      <c r="A43" t="s">
        <v>15984</v>
      </c>
      <c r="B43">
        <v>1</v>
      </c>
      <c r="C43">
        <v>0</v>
      </c>
      <c r="D43">
        <v>0</v>
      </c>
      <c r="E43">
        <v>0</v>
      </c>
      <c r="F43">
        <v>0</v>
      </c>
      <c r="G43">
        <v>48</v>
      </c>
      <c r="H43">
        <v>0</v>
      </c>
      <c r="I43">
        <v>0</v>
      </c>
      <c r="J43">
        <v>1</v>
      </c>
      <c r="K43">
        <v>1</v>
      </c>
      <c r="L43">
        <v>0</v>
      </c>
      <c r="M43">
        <v>0</v>
      </c>
      <c r="N43">
        <v>0</v>
      </c>
      <c r="O43">
        <v>0</v>
      </c>
      <c r="P43">
        <v>0</v>
      </c>
      <c r="Q43">
        <v>0</v>
      </c>
      <c r="R43">
        <v>0</v>
      </c>
      <c r="S43">
        <v>0</v>
      </c>
      <c r="T43">
        <v>0</v>
      </c>
      <c r="U43">
        <v>65</v>
      </c>
      <c r="V43">
        <v>190</v>
      </c>
      <c r="W43">
        <v>180</v>
      </c>
      <c r="X43">
        <v>0</v>
      </c>
      <c r="Y43">
        <v>0</v>
      </c>
      <c r="Z43">
        <v>0</v>
      </c>
      <c r="AA43">
        <v>0</v>
      </c>
      <c r="AB43">
        <v>0</v>
      </c>
      <c r="AC43">
        <v>0</v>
      </c>
      <c r="AD43">
        <v>0</v>
      </c>
      <c r="AE43">
        <v>0</v>
      </c>
      <c r="AF43">
        <v>0</v>
      </c>
      <c r="AG43">
        <v>0</v>
      </c>
      <c r="AH43">
        <v>0</v>
      </c>
      <c r="AI43">
        <v>0</v>
      </c>
      <c r="AJ43">
        <v>2</v>
      </c>
      <c r="AK43" t="s">
        <v>9779</v>
      </c>
      <c r="AL43">
        <v>29</v>
      </c>
      <c r="AM43" t="s">
        <v>9934</v>
      </c>
      <c r="AN43">
        <v>2975401</v>
      </c>
      <c r="AO43" t="str">
        <f t="shared" si="1"/>
        <v>2D66A9</v>
      </c>
      <c r="AP43" t="s">
        <v>10118</v>
      </c>
      <c r="AQ43">
        <v>41</v>
      </c>
      <c r="AR43" t="str">
        <f t="shared" si="2"/>
        <v>Striker</v>
      </c>
      <c r="AS43" t="s">
        <v>27716</v>
      </c>
      <c r="AT43" t="str">
        <f t="shared" si="0"/>
        <v xml:space="preserve">    41  : "Procs X-kill", #Striker</v>
      </c>
    </row>
    <row r="44" spans="1:46">
      <c r="A44" t="s">
        <v>1232</v>
      </c>
      <c r="B44">
        <v>1</v>
      </c>
      <c r="C44">
        <v>0</v>
      </c>
      <c r="D44">
        <v>0</v>
      </c>
      <c r="E44">
        <v>0</v>
      </c>
      <c r="F44">
        <v>0</v>
      </c>
      <c r="G44">
        <v>0</v>
      </c>
      <c r="H44">
        <v>0</v>
      </c>
      <c r="I44">
        <v>0</v>
      </c>
      <c r="J44">
        <v>1</v>
      </c>
      <c r="K44">
        <v>1</v>
      </c>
      <c r="L44">
        <v>0</v>
      </c>
      <c r="M44">
        <v>0</v>
      </c>
      <c r="N44">
        <v>0</v>
      </c>
      <c r="O44">
        <v>0</v>
      </c>
      <c r="P44">
        <v>0</v>
      </c>
      <c r="Q44">
        <v>0</v>
      </c>
      <c r="R44">
        <v>32</v>
      </c>
      <c r="S44">
        <v>1</v>
      </c>
      <c r="T44">
        <v>0</v>
      </c>
      <c r="U44">
        <v>65</v>
      </c>
      <c r="V44">
        <v>220</v>
      </c>
      <c r="W44">
        <v>180</v>
      </c>
      <c r="X44">
        <v>0</v>
      </c>
      <c r="Y44">
        <v>0</v>
      </c>
      <c r="Z44">
        <v>0</v>
      </c>
      <c r="AA44">
        <v>0</v>
      </c>
      <c r="AB44">
        <v>0</v>
      </c>
      <c r="AC44">
        <v>0</v>
      </c>
      <c r="AD44">
        <v>0</v>
      </c>
      <c r="AE44">
        <v>0</v>
      </c>
      <c r="AF44">
        <v>0</v>
      </c>
      <c r="AG44">
        <v>0</v>
      </c>
      <c r="AH44">
        <v>0</v>
      </c>
      <c r="AI44">
        <v>0</v>
      </c>
      <c r="AJ44">
        <v>2</v>
      </c>
      <c r="AK44" t="s">
        <v>9799</v>
      </c>
      <c r="AL44">
        <v>22</v>
      </c>
      <c r="AM44" t="s">
        <v>9954</v>
      </c>
      <c r="AN44">
        <v>2975430</v>
      </c>
      <c r="AO44" t="str">
        <f t="shared" si="1"/>
        <v>2D66C6</v>
      </c>
      <c r="AP44" t="s">
        <v>10119</v>
      </c>
      <c r="AQ44">
        <v>42</v>
      </c>
      <c r="AR44" t="str">
        <f t="shared" si="2"/>
        <v>Stunner</v>
      </c>
      <c r="AS44" t="s">
        <v>27734</v>
      </c>
      <c r="AT44" t="str">
        <f t="shared" si="0"/>
        <v xml:space="preserve">    42  : "Procs Stop", #Stunner</v>
      </c>
    </row>
    <row r="45" spans="1:46">
      <c r="A45" t="s">
        <v>19416</v>
      </c>
      <c r="B45">
        <v>1</v>
      </c>
      <c r="C45">
        <v>0</v>
      </c>
      <c r="D45">
        <v>0</v>
      </c>
      <c r="E45">
        <v>0</v>
      </c>
      <c r="F45">
        <v>0</v>
      </c>
      <c r="G45">
        <v>0</v>
      </c>
      <c r="H45">
        <v>1</v>
      </c>
      <c r="I45">
        <v>0</v>
      </c>
      <c r="J45">
        <v>1</v>
      </c>
      <c r="K45">
        <v>1</v>
      </c>
      <c r="L45">
        <v>0</v>
      </c>
      <c r="M45">
        <v>0</v>
      </c>
      <c r="N45">
        <v>0</v>
      </c>
      <c r="O45">
        <v>0</v>
      </c>
      <c r="P45">
        <v>0</v>
      </c>
      <c r="Q45">
        <v>0</v>
      </c>
      <c r="R45">
        <v>0</v>
      </c>
      <c r="S45">
        <v>0</v>
      </c>
      <c r="T45">
        <v>0</v>
      </c>
      <c r="U45">
        <v>65</v>
      </c>
      <c r="V45">
        <v>57</v>
      </c>
      <c r="W45">
        <v>150</v>
      </c>
      <c r="X45">
        <v>0</v>
      </c>
      <c r="Y45">
        <v>0</v>
      </c>
      <c r="Z45">
        <v>0</v>
      </c>
      <c r="AA45">
        <v>0</v>
      </c>
      <c r="AB45">
        <v>0</v>
      </c>
      <c r="AC45">
        <v>0</v>
      </c>
      <c r="AD45">
        <v>0</v>
      </c>
      <c r="AE45">
        <v>0</v>
      </c>
      <c r="AF45">
        <v>0</v>
      </c>
      <c r="AG45">
        <v>0</v>
      </c>
      <c r="AH45">
        <v>0</v>
      </c>
      <c r="AI45">
        <v>0</v>
      </c>
      <c r="AJ45">
        <v>500</v>
      </c>
      <c r="AL45">
        <v>0</v>
      </c>
      <c r="AM45" t="s">
        <v>8200</v>
      </c>
      <c r="AN45">
        <v>2975452</v>
      </c>
      <c r="AO45" t="str">
        <f t="shared" si="1"/>
        <v>2D66DC</v>
      </c>
      <c r="AP45" t="s">
        <v>10120</v>
      </c>
      <c r="AQ45">
        <v>43</v>
      </c>
      <c r="AR45" t="str">
        <f t="shared" si="2"/>
        <v>Ashura</v>
      </c>
      <c r="AS45" t="s">
        <v>27718</v>
      </c>
      <c r="AT45" t="str">
        <f t="shared" si="0"/>
        <v xml:space="preserve">    43  : "", #Ashura</v>
      </c>
    </row>
    <row r="46" spans="1:46">
      <c r="A46" t="s">
        <v>19425</v>
      </c>
      <c r="B46">
        <v>1</v>
      </c>
      <c r="C46">
        <v>0</v>
      </c>
      <c r="D46">
        <v>0</v>
      </c>
      <c r="E46">
        <v>0</v>
      </c>
      <c r="F46">
        <v>0</v>
      </c>
      <c r="G46">
        <v>0</v>
      </c>
      <c r="H46">
        <v>1</v>
      </c>
      <c r="I46">
        <v>0</v>
      </c>
      <c r="J46">
        <v>1</v>
      </c>
      <c r="K46">
        <v>1</v>
      </c>
      <c r="L46">
        <v>0</v>
      </c>
      <c r="M46">
        <v>0</v>
      </c>
      <c r="N46">
        <v>0</v>
      </c>
      <c r="O46">
        <v>0</v>
      </c>
      <c r="P46">
        <v>0</v>
      </c>
      <c r="Q46">
        <v>0</v>
      </c>
      <c r="R46">
        <v>0</v>
      </c>
      <c r="S46">
        <v>0</v>
      </c>
      <c r="T46">
        <v>0</v>
      </c>
      <c r="U46">
        <v>65</v>
      </c>
      <c r="V46">
        <v>66</v>
      </c>
      <c r="W46">
        <v>150</v>
      </c>
      <c r="X46">
        <v>0</v>
      </c>
      <c r="Y46">
        <v>0</v>
      </c>
      <c r="Z46">
        <v>0</v>
      </c>
      <c r="AA46">
        <v>0</v>
      </c>
      <c r="AB46">
        <v>0</v>
      </c>
      <c r="AC46">
        <v>0</v>
      </c>
      <c r="AD46">
        <v>0</v>
      </c>
      <c r="AE46">
        <v>0</v>
      </c>
      <c r="AF46">
        <v>0</v>
      </c>
      <c r="AG46">
        <v>0</v>
      </c>
      <c r="AH46">
        <v>0</v>
      </c>
      <c r="AI46">
        <v>0</v>
      </c>
      <c r="AJ46">
        <v>800</v>
      </c>
      <c r="AL46">
        <v>0</v>
      </c>
      <c r="AM46" t="s">
        <v>8200</v>
      </c>
      <c r="AN46">
        <v>2975452</v>
      </c>
      <c r="AO46" t="str">
        <f t="shared" si="1"/>
        <v>2D66DC</v>
      </c>
      <c r="AP46" t="s">
        <v>10120</v>
      </c>
      <c r="AQ46">
        <v>44</v>
      </c>
      <c r="AR46" t="str">
        <f t="shared" si="2"/>
        <v>Kotetsu</v>
      </c>
      <c r="AS46" t="s">
        <v>27718</v>
      </c>
      <c r="AT46" t="str">
        <f t="shared" si="0"/>
        <v xml:space="preserve">    44  : "", #Kotetsu</v>
      </c>
    </row>
    <row r="47" spans="1:46">
      <c r="A47" t="s">
        <v>19434</v>
      </c>
      <c r="B47">
        <v>1</v>
      </c>
      <c r="C47">
        <v>0</v>
      </c>
      <c r="D47">
        <v>0</v>
      </c>
      <c r="E47">
        <v>0</v>
      </c>
      <c r="F47">
        <v>0</v>
      </c>
      <c r="G47">
        <v>0</v>
      </c>
      <c r="H47">
        <v>1</v>
      </c>
      <c r="I47">
        <v>0</v>
      </c>
      <c r="J47">
        <v>1</v>
      </c>
      <c r="K47">
        <v>1</v>
      </c>
      <c r="L47">
        <v>0</v>
      </c>
      <c r="M47">
        <v>0</v>
      </c>
      <c r="N47">
        <v>0</v>
      </c>
      <c r="O47">
        <v>0</v>
      </c>
      <c r="P47">
        <v>0</v>
      </c>
      <c r="Q47">
        <v>0</v>
      </c>
      <c r="R47">
        <v>0</v>
      </c>
      <c r="S47">
        <v>0</v>
      </c>
      <c r="T47">
        <v>0</v>
      </c>
      <c r="U47">
        <v>65</v>
      </c>
      <c r="V47">
        <v>81</v>
      </c>
      <c r="W47">
        <v>150</v>
      </c>
      <c r="X47">
        <v>0</v>
      </c>
      <c r="Y47">
        <v>0</v>
      </c>
      <c r="Z47">
        <v>0</v>
      </c>
      <c r="AA47">
        <v>0</v>
      </c>
      <c r="AB47">
        <v>0</v>
      </c>
      <c r="AC47">
        <v>0</v>
      </c>
      <c r="AD47">
        <v>0</v>
      </c>
      <c r="AE47">
        <v>0</v>
      </c>
      <c r="AF47">
        <v>0</v>
      </c>
      <c r="AG47">
        <v>0</v>
      </c>
      <c r="AH47">
        <v>0</v>
      </c>
      <c r="AI47">
        <v>0</v>
      </c>
      <c r="AJ47">
        <v>1200</v>
      </c>
      <c r="AL47">
        <v>0</v>
      </c>
      <c r="AM47" t="s">
        <v>8200</v>
      </c>
      <c r="AN47">
        <v>2975452</v>
      </c>
      <c r="AO47" t="str">
        <f t="shared" si="1"/>
        <v>2D66DC</v>
      </c>
      <c r="AP47" t="s">
        <v>10120</v>
      </c>
      <c r="AQ47">
        <v>45</v>
      </c>
      <c r="AR47" t="str">
        <f t="shared" si="2"/>
        <v>Forged</v>
      </c>
      <c r="AS47" t="s">
        <v>27718</v>
      </c>
      <c r="AT47" t="str">
        <f t="shared" si="0"/>
        <v xml:space="preserve">    45  : "", #Forged</v>
      </c>
    </row>
    <row r="48" spans="1:46">
      <c r="A48" t="s">
        <v>16970</v>
      </c>
      <c r="B48">
        <v>1</v>
      </c>
      <c r="C48">
        <v>0</v>
      </c>
      <c r="D48">
        <v>0</v>
      </c>
      <c r="E48">
        <v>0</v>
      </c>
      <c r="F48">
        <v>0</v>
      </c>
      <c r="G48">
        <v>176</v>
      </c>
      <c r="H48">
        <v>1</v>
      </c>
      <c r="I48">
        <v>0</v>
      </c>
      <c r="J48">
        <v>1</v>
      </c>
      <c r="K48">
        <v>1</v>
      </c>
      <c r="L48">
        <v>0</v>
      </c>
      <c r="M48">
        <v>0</v>
      </c>
      <c r="N48">
        <v>0</v>
      </c>
      <c r="O48">
        <v>0</v>
      </c>
      <c r="P48">
        <v>16</v>
      </c>
      <c r="Q48">
        <v>0</v>
      </c>
      <c r="R48">
        <v>0</v>
      </c>
      <c r="S48">
        <v>0</v>
      </c>
      <c r="T48">
        <v>0</v>
      </c>
      <c r="U48">
        <v>65</v>
      </c>
      <c r="V48">
        <v>101</v>
      </c>
      <c r="W48">
        <v>150</v>
      </c>
      <c r="X48">
        <v>0</v>
      </c>
      <c r="Y48">
        <v>0</v>
      </c>
      <c r="Z48">
        <v>0</v>
      </c>
      <c r="AA48">
        <v>0</v>
      </c>
      <c r="AB48">
        <v>0</v>
      </c>
      <c r="AC48">
        <v>0</v>
      </c>
      <c r="AD48">
        <v>0</v>
      </c>
      <c r="AE48">
        <v>0</v>
      </c>
      <c r="AF48">
        <v>0</v>
      </c>
      <c r="AG48">
        <v>0</v>
      </c>
      <c r="AH48">
        <v>0</v>
      </c>
      <c r="AI48">
        <v>0</v>
      </c>
      <c r="AJ48">
        <v>8000</v>
      </c>
      <c r="AK48" t="s">
        <v>9800</v>
      </c>
      <c r="AL48">
        <v>28</v>
      </c>
      <c r="AM48" t="s">
        <v>9955</v>
      </c>
      <c r="AN48">
        <v>2975453</v>
      </c>
      <c r="AO48" t="str">
        <f t="shared" si="1"/>
        <v>2D66DD</v>
      </c>
      <c r="AP48" t="s">
        <v>10121</v>
      </c>
      <c r="AQ48">
        <v>46</v>
      </c>
      <c r="AR48" t="str">
        <f t="shared" si="2"/>
        <v>Tempest</v>
      </c>
      <c r="AS48" t="s">
        <v>27735</v>
      </c>
      <c r="AT48" t="str">
        <f t="shared" si="0"/>
        <v xml:space="preserve">    46  : "50% chance Wind Slash", #Tempest</v>
      </c>
    </row>
    <row r="49" spans="1:46">
      <c r="A49" t="s">
        <v>16986</v>
      </c>
      <c r="B49">
        <v>1</v>
      </c>
      <c r="C49">
        <v>0</v>
      </c>
      <c r="D49">
        <v>0</v>
      </c>
      <c r="E49">
        <v>0</v>
      </c>
      <c r="F49">
        <v>0</v>
      </c>
      <c r="G49">
        <v>5</v>
      </c>
      <c r="H49">
        <v>1</v>
      </c>
      <c r="I49">
        <v>0</v>
      </c>
      <c r="J49">
        <v>1</v>
      </c>
      <c r="K49">
        <v>1</v>
      </c>
      <c r="L49">
        <v>0</v>
      </c>
      <c r="M49">
        <v>0</v>
      </c>
      <c r="N49">
        <v>0</v>
      </c>
      <c r="O49">
        <v>0</v>
      </c>
      <c r="P49">
        <v>0</v>
      </c>
      <c r="Q49">
        <v>0</v>
      </c>
      <c r="R49">
        <v>0</v>
      </c>
      <c r="S49">
        <v>0</v>
      </c>
      <c r="T49">
        <v>0</v>
      </c>
      <c r="U49">
        <v>65</v>
      </c>
      <c r="V49">
        <v>110</v>
      </c>
      <c r="W49">
        <v>150</v>
      </c>
      <c r="X49">
        <v>0</v>
      </c>
      <c r="Y49">
        <v>0</v>
      </c>
      <c r="Z49">
        <v>0</v>
      </c>
      <c r="AA49">
        <v>0</v>
      </c>
      <c r="AB49">
        <v>1</v>
      </c>
      <c r="AC49">
        <v>0</v>
      </c>
      <c r="AD49">
        <v>1</v>
      </c>
      <c r="AE49">
        <v>0</v>
      </c>
      <c r="AF49">
        <v>0</v>
      </c>
      <c r="AG49">
        <v>0</v>
      </c>
      <c r="AH49">
        <v>0</v>
      </c>
      <c r="AI49">
        <v>0</v>
      </c>
      <c r="AJ49">
        <v>9000</v>
      </c>
      <c r="AL49">
        <v>0</v>
      </c>
      <c r="AM49" t="s">
        <v>8200</v>
      </c>
      <c r="AN49">
        <v>2975481</v>
      </c>
      <c r="AO49" t="str">
        <f t="shared" si="1"/>
        <v>2D66F9</v>
      </c>
      <c r="AP49" t="s">
        <v>10122</v>
      </c>
      <c r="AQ49">
        <v>47</v>
      </c>
      <c r="AR49" t="str">
        <f t="shared" si="2"/>
        <v>Murasame</v>
      </c>
      <c r="AS49" t="s">
        <v>27718</v>
      </c>
      <c r="AT49" t="str">
        <f t="shared" si="0"/>
        <v xml:space="preserve">    47  : "", #Murasame</v>
      </c>
    </row>
    <row r="50" spans="1:46">
      <c r="A50" t="s">
        <v>19491</v>
      </c>
      <c r="B50">
        <v>1</v>
      </c>
      <c r="C50">
        <v>0</v>
      </c>
      <c r="D50">
        <v>0</v>
      </c>
      <c r="E50">
        <v>0</v>
      </c>
      <c r="F50">
        <v>0</v>
      </c>
      <c r="G50">
        <v>0</v>
      </c>
      <c r="H50">
        <v>1</v>
      </c>
      <c r="I50">
        <v>0</v>
      </c>
      <c r="J50">
        <v>1</v>
      </c>
      <c r="K50">
        <v>1</v>
      </c>
      <c r="L50">
        <v>0</v>
      </c>
      <c r="M50">
        <v>0</v>
      </c>
      <c r="N50">
        <v>0</v>
      </c>
      <c r="O50">
        <v>0</v>
      </c>
      <c r="P50">
        <v>0</v>
      </c>
      <c r="Q50">
        <v>0</v>
      </c>
      <c r="R50">
        <v>0</v>
      </c>
      <c r="S50">
        <v>0</v>
      </c>
      <c r="T50">
        <v>0</v>
      </c>
      <c r="U50">
        <v>65</v>
      </c>
      <c r="V50">
        <v>162</v>
      </c>
      <c r="W50">
        <v>150</v>
      </c>
      <c r="X50">
        <v>0</v>
      </c>
      <c r="Y50">
        <v>0</v>
      </c>
      <c r="Z50">
        <v>0</v>
      </c>
      <c r="AA50">
        <v>0</v>
      </c>
      <c r="AB50">
        <v>0</v>
      </c>
      <c r="AC50">
        <v>0</v>
      </c>
      <c r="AD50">
        <v>0</v>
      </c>
      <c r="AE50">
        <v>0</v>
      </c>
      <c r="AF50">
        <v>0</v>
      </c>
      <c r="AG50">
        <v>0</v>
      </c>
      <c r="AH50">
        <v>0</v>
      </c>
      <c r="AI50">
        <v>0</v>
      </c>
      <c r="AJ50">
        <v>2</v>
      </c>
      <c r="AL50">
        <v>0</v>
      </c>
      <c r="AM50" t="s">
        <v>8200</v>
      </c>
      <c r="AN50">
        <v>2975481</v>
      </c>
      <c r="AO50" t="str">
        <f t="shared" si="1"/>
        <v>2D66F9</v>
      </c>
      <c r="AP50" t="s">
        <v>10122</v>
      </c>
      <c r="AQ50">
        <v>48</v>
      </c>
      <c r="AR50" t="str">
        <f t="shared" si="2"/>
        <v>Aura</v>
      </c>
      <c r="AS50" t="s">
        <v>27718</v>
      </c>
      <c r="AT50" t="str">
        <f t="shared" si="0"/>
        <v xml:space="preserve">    48  : "", #Aura</v>
      </c>
    </row>
    <row r="51" spans="1:46">
      <c r="A51" t="s">
        <v>19495</v>
      </c>
      <c r="B51">
        <v>1</v>
      </c>
      <c r="C51">
        <v>0</v>
      </c>
      <c r="D51">
        <v>0</v>
      </c>
      <c r="E51">
        <v>0</v>
      </c>
      <c r="F51">
        <v>0</v>
      </c>
      <c r="G51">
        <v>0</v>
      </c>
      <c r="H51">
        <v>1</v>
      </c>
      <c r="I51">
        <v>0</v>
      </c>
      <c r="J51">
        <v>1</v>
      </c>
      <c r="K51">
        <v>1</v>
      </c>
      <c r="L51">
        <v>0</v>
      </c>
      <c r="M51">
        <v>0</v>
      </c>
      <c r="N51">
        <v>0</v>
      </c>
      <c r="O51">
        <v>0</v>
      </c>
      <c r="P51">
        <v>0</v>
      </c>
      <c r="Q51">
        <v>0</v>
      </c>
      <c r="R51">
        <v>0</v>
      </c>
      <c r="S51">
        <v>0</v>
      </c>
      <c r="T51">
        <v>0</v>
      </c>
      <c r="U51">
        <v>65</v>
      </c>
      <c r="V51">
        <v>199</v>
      </c>
      <c r="W51">
        <v>150</v>
      </c>
      <c r="X51">
        <v>0</v>
      </c>
      <c r="Y51">
        <v>0</v>
      </c>
      <c r="Z51">
        <v>0</v>
      </c>
      <c r="AA51">
        <v>0</v>
      </c>
      <c r="AB51">
        <v>0</v>
      </c>
      <c r="AC51">
        <v>0</v>
      </c>
      <c r="AD51">
        <v>0</v>
      </c>
      <c r="AE51">
        <v>0</v>
      </c>
      <c r="AF51">
        <v>0</v>
      </c>
      <c r="AG51">
        <v>0</v>
      </c>
      <c r="AH51">
        <v>0</v>
      </c>
      <c r="AI51">
        <v>0</v>
      </c>
      <c r="AJ51">
        <v>2</v>
      </c>
      <c r="AL51">
        <v>0</v>
      </c>
      <c r="AM51" t="s">
        <v>8200</v>
      </c>
      <c r="AN51">
        <v>2975481</v>
      </c>
      <c r="AO51" t="str">
        <f t="shared" si="1"/>
        <v>2D66F9</v>
      </c>
      <c r="AP51" t="s">
        <v>10122</v>
      </c>
      <c r="AQ51">
        <v>49</v>
      </c>
      <c r="AR51" t="str">
        <f t="shared" si="2"/>
        <v>Strato</v>
      </c>
      <c r="AS51" t="s">
        <v>27718</v>
      </c>
      <c r="AT51" t="str">
        <f t="shared" si="0"/>
        <v xml:space="preserve">    49  : "", #Strato</v>
      </c>
    </row>
    <row r="52" spans="1:46">
      <c r="A52" t="s">
        <v>16915</v>
      </c>
      <c r="B52">
        <v>1</v>
      </c>
      <c r="C52">
        <v>0</v>
      </c>
      <c r="D52">
        <v>0</v>
      </c>
      <c r="E52">
        <v>0</v>
      </c>
      <c r="F52">
        <v>0</v>
      </c>
      <c r="G52">
        <v>5</v>
      </c>
      <c r="H52">
        <v>1</v>
      </c>
      <c r="I52">
        <v>0</v>
      </c>
      <c r="J52">
        <v>1</v>
      </c>
      <c r="K52">
        <v>1</v>
      </c>
      <c r="L52">
        <v>0</v>
      </c>
      <c r="M52">
        <v>0</v>
      </c>
      <c r="N52">
        <v>0</v>
      </c>
      <c r="O52">
        <v>0</v>
      </c>
      <c r="P52">
        <v>0</v>
      </c>
      <c r="Q52">
        <v>0</v>
      </c>
      <c r="R52">
        <v>0</v>
      </c>
      <c r="S52">
        <v>0</v>
      </c>
      <c r="T52">
        <v>0</v>
      </c>
      <c r="U52">
        <v>65</v>
      </c>
      <c r="V52">
        <v>215</v>
      </c>
      <c r="W52">
        <v>150</v>
      </c>
      <c r="X52">
        <v>0</v>
      </c>
      <c r="Y52">
        <v>0</v>
      </c>
      <c r="Z52">
        <v>0</v>
      </c>
      <c r="AA52">
        <v>0</v>
      </c>
      <c r="AB52">
        <v>2</v>
      </c>
      <c r="AC52">
        <v>0</v>
      </c>
      <c r="AD52">
        <v>2</v>
      </c>
      <c r="AE52">
        <v>0</v>
      </c>
      <c r="AF52">
        <v>0</v>
      </c>
      <c r="AG52">
        <v>0</v>
      </c>
      <c r="AH52">
        <v>0</v>
      </c>
      <c r="AI52">
        <v>0</v>
      </c>
      <c r="AJ52">
        <v>2</v>
      </c>
      <c r="AL52">
        <v>0</v>
      </c>
      <c r="AM52" t="s">
        <v>8200</v>
      </c>
      <c r="AN52">
        <v>2975481</v>
      </c>
      <c r="AO52" t="str">
        <f t="shared" si="1"/>
        <v>2D66F9</v>
      </c>
      <c r="AP52" t="s">
        <v>10122</v>
      </c>
      <c r="AQ52">
        <v>50</v>
      </c>
      <c r="AR52" t="str">
        <f t="shared" si="2"/>
        <v>Sky Render</v>
      </c>
      <c r="AS52" t="s">
        <v>27718</v>
      </c>
      <c r="AT52" t="str">
        <f t="shared" si="0"/>
        <v xml:space="preserve">    50  : "", #Sky Render</v>
      </c>
    </row>
    <row r="53" spans="1:46">
      <c r="A53" t="s">
        <v>16891</v>
      </c>
      <c r="B53">
        <v>1</v>
      </c>
      <c r="C53">
        <v>0</v>
      </c>
      <c r="D53">
        <v>0</v>
      </c>
      <c r="E53">
        <v>0</v>
      </c>
      <c r="F53">
        <v>0</v>
      </c>
      <c r="G53">
        <v>192</v>
      </c>
      <c r="H53">
        <v>0</v>
      </c>
      <c r="I53">
        <v>0</v>
      </c>
      <c r="J53">
        <v>1</v>
      </c>
      <c r="K53">
        <v>0</v>
      </c>
      <c r="L53">
        <v>0</v>
      </c>
      <c r="M53">
        <v>0</v>
      </c>
      <c r="N53">
        <v>0</v>
      </c>
      <c r="O53">
        <v>0</v>
      </c>
      <c r="P53">
        <v>0</v>
      </c>
      <c r="Q53">
        <v>0</v>
      </c>
      <c r="R53">
        <v>0</v>
      </c>
      <c r="S53">
        <v>0</v>
      </c>
      <c r="T53">
        <v>0</v>
      </c>
      <c r="U53">
        <v>1</v>
      </c>
      <c r="V53">
        <v>200</v>
      </c>
      <c r="W53">
        <v>255</v>
      </c>
      <c r="X53">
        <v>0</v>
      </c>
      <c r="Y53">
        <v>0</v>
      </c>
      <c r="Z53">
        <v>0</v>
      </c>
      <c r="AA53">
        <v>0</v>
      </c>
      <c r="AB53">
        <v>0</v>
      </c>
      <c r="AC53">
        <v>0</v>
      </c>
      <c r="AD53">
        <v>0</v>
      </c>
      <c r="AE53">
        <v>0</v>
      </c>
      <c r="AF53">
        <v>0</v>
      </c>
      <c r="AG53">
        <v>0</v>
      </c>
      <c r="AH53">
        <v>0</v>
      </c>
      <c r="AI53">
        <v>0</v>
      </c>
      <c r="AJ53">
        <v>2</v>
      </c>
      <c r="AK53" t="s">
        <v>9801</v>
      </c>
      <c r="AL53">
        <v>21</v>
      </c>
      <c r="AM53" t="s">
        <v>9956</v>
      </c>
      <c r="AN53">
        <v>2975482</v>
      </c>
      <c r="AO53" t="str">
        <f t="shared" si="1"/>
        <v>2D66FA</v>
      </c>
      <c r="AP53" t="s">
        <v>10123</v>
      </c>
      <c r="AQ53">
        <v>51</v>
      </c>
      <c r="AR53" t="str">
        <f t="shared" si="2"/>
        <v>Heal Rod</v>
      </c>
      <c r="AS53" t="s">
        <v>27822</v>
      </c>
      <c r="AT53" t="str">
        <f t="shared" si="0"/>
        <v xml:space="preserve">    51  : "Recovers target's HP", #Heal Rod</v>
      </c>
    </row>
    <row r="54" spans="1:46">
      <c r="A54" t="s">
        <v>6104</v>
      </c>
      <c r="B54">
        <v>1</v>
      </c>
      <c r="C54">
        <v>0</v>
      </c>
      <c r="D54">
        <v>0</v>
      </c>
      <c r="E54">
        <v>0</v>
      </c>
      <c r="F54">
        <v>2</v>
      </c>
      <c r="G54">
        <v>0</v>
      </c>
      <c r="H54">
        <v>0</v>
      </c>
      <c r="I54">
        <v>0</v>
      </c>
      <c r="J54">
        <v>1</v>
      </c>
      <c r="K54">
        <v>0</v>
      </c>
      <c r="L54">
        <v>0</v>
      </c>
      <c r="M54">
        <v>0</v>
      </c>
      <c r="N54">
        <v>0</v>
      </c>
      <c r="O54">
        <v>0</v>
      </c>
      <c r="P54">
        <v>0</v>
      </c>
      <c r="Q54">
        <v>0</v>
      </c>
      <c r="R54">
        <v>0</v>
      </c>
      <c r="S54">
        <v>0</v>
      </c>
      <c r="T54">
        <v>0</v>
      </c>
      <c r="U54">
        <v>65</v>
      </c>
      <c r="V54">
        <v>60</v>
      </c>
      <c r="W54">
        <v>135</v>
      </c>
      <c r="X54">
        <v>0</v>
      </c>
      <c r="Y54">
        <v>0</v>
      </c>
      <c r="Z54">
        <v>0</v>
      </c>
      <c r="AA54">
        <v>0</v>
      </c>
      <c r="AB54">
        <v>0</v>
      </c>
      <c r="AC54">
        <v>0</v>
      </c>
      <c r="AD54">
        <v>0</v>
      </c>
      <c r="AE54">
        <v>0</v>
      </c>
      <c r="AF54">
        <v>0</v>
      </c>
      <c r="AG54">
        <v>0</v>
      </c>
      <c r="AH54">
        <v>0</v>
      </c>
      <c r="AI54">
        <v>0</v>
      </c>
      <c r="AJ54">
        <v>500</v>
      </c>
      <c r="AL54">
        <v>0</v>
      </c>
      <c r="AM54" t="s">
        <v>8200</v>
      </c>
      <c r="AN54">
        <v>2975503</v>
      </c>
      <c r="AO54" t="str">
        <f t="shared" si="1"/>
        <v>2D670F</v>
      </c>
      <c r="AP54" t="s">
        <v>10124</v>
      </c>
      <c r="AQ54">
        <v>52</v>
      </c>
      <c r="AR54" t="str">
        <f t="shared" si="2"/>
        <v>Mithril Rod</v>
      </c>
      <c r="AS54" t="s">
        <v>27718</v>
      </c>
      <c r="AT54" t="str">
        <f t="shared" si="0"/>
        <v xml:space="preserve">    52  : "", #Mithril Rod</v>
      </c>
    </row>
    <row r="55" spans="1:46">
      <c r="A55" t="s">
        <v>16949</v>
      </c>
      <c r="B55">
        <v>1</v>
      </c>
      <c r="C55">
        <v>0</v>
      </c>
      <c r="D55">
        <v>0</v>
      </c>
      <c r="E55">
        <v>0</v>
      </c>
      <c r="F55">
        <v>0</v>
      </c>
      <c r="G55">
        <v>0</v>
      </c>
      <c r="H55">
        <v>0</v>
      </c>
      <c r="I55">
        <v>0</v>
      </c>
      <c r="J55">
        <v>1</v>
      </c>
      <c r="K55">
        <v>0</v>
      </c>
      <c r="L55">
        <v>0</v>
      </c>
      <c r="M55">
        <v>0</v>
      </c>
      <c r="N55">
        <v>0</v>
      </c>
      <c r="O55">
        <v>0</v>
      </c>
      <c r="P55">
        <v>1</v>
      </c>
      <c r="Q55">
        <v>1</v>
      </c>
      <c r="R55">
        <v>5</v>
      </c>
      <c r="S55">
        <v>1</v>
      </c>
      <c r="T55">
        <v>1</v>
      </c>
      <c r="U55">
        <v>105</v>
      </c>
      <c r="V55">
        <v>79</v>
      </c>
      <c r="W55">
        <v>135</v>
      </c>
      <c r="X55">
        <v>0</v>
      </c>
      <c r="Y55">
        <v>0</v>
      </c>
      <c r="Z55">
        <v>0</v>
      </c>
      <c r="AA55">
        <v>0</v>
      </c>
      <c r="AB55">
        <v>0</v>
      </c>
      <c r="AC55">
        <v>0</v>
      </c>
      <c r="AD55">
        <v>0</v>
      </c>
      <c r="AE55">
        <v>0</v>
      </c>
      <c r="AF55">
        <v>0</v>
      </c>
      <c r="AG55">
        <v>0</v>
      </c>
      <c r="AH55">
        <v>0</v>
      </c>
      <c r="AI55">
        <v>0</v>
      </c>
      <c r="AJ55">
        <v>3000</v>
      </c>
      <c r="AK55" t="s">
        <v>9802</v>
      </c>
      <c r="AL55">
        <v>48</v>
      </c>
      <c r="AM55" t="s">
        <v>9957</v>
      </c>
      <c r="AN55">
        <v>2975504</v>
      </c>
      <c r="AO55" t="str">
        <f t="shared" si="1"/>
        <v>2D6710</v>
      </c>
      <c r="AP55" t="s">
        <v>10125</v>
      </c>
      <c r="AQ55">
        <v>53</v>
      </c>
      <c r="AR55" t="str">
        <f t="shared" si="2"/>
        <v>Fire Rod</v>
      </c>
      <c r="AS55" t="s">
        <v>27736</v>
      </c>
      <c r="AT55" t="str">
        <f t="shared" si="0"/>
        <v xml:space="preserve">    53  : "Procs Fire 2&lt;line&gt;use as item: Fire 2", #Fire Rod</v>
      </c>
    </row>
    <row r="56" spans="1:46">
      <c r="A56" t="s">
        <v>16883</v>
      </c>
      <c r="B56">
        <v>1</v>
      </c>
      <c r="C56">
        <v>0</v>
      </c>
      <c r="D56">
        <v>0</v>
      </c>
      <c r="E56">
        <v>0</v>
      </c>
      <c r="F56">
        <v>0</v>
      </c>
      <c r="G56">
        <v>0</v>
      </c>
      <c r="H56">
        <v>0</v>
      </c>
      <c r="I56">
        <v>0</v>
      </c>
      <c r="J56">
        <v>1</v>
      </c>
      <c r="K56">
        <v>0</v>
      </c>
      <c r="L56">
        <v>0</v>
      </c>
      <c r="M56">
        <v>0</v>
      </c>
      <c r="N56">
        <v>0</v>
      </c>
      <c r="O56">
        <v>0</v>
      </c>
      <c r="P56">
        <v>2</v>
      </c>
      <c r="Q56">
        <v>1</v>
      </c>
      <c r="R56">
        <v>6</v>
      </c>
      <c r="S56">
        <v>1</v>
      </c>
      <c r="T56">
        <v>1</v>
      </c>
      <c r="U56">
        <v>105</v>
      </c>
      <c r="V56">
        <v>79</v>
      </c>
      <c r="W56">
        <v>135</v>
      </c>
      <c r="X56">
        <v>0</v>
      </c>
      <c r="Y56">
        <v>0</v>
      </c>
      <c r="Z56">
        <v>0</v>
      </c>
      <c r="AA56">
        <v>0</v>
      </c>
      <c r="AB56">
        <v>0</v>
      </c>
      <c r="AC56">
        <v>0</v>
      </c>
      <c r="AD56">
        <v>0</v>
      </c>
      <c r="AE56">
        <v>0</v>
      </c>
      <c r="AF56">
        <v>0</v>
      </c>
      <c r="AG56">
        <v>0</v>
      </c>
      <c r="AH56">
        <v>0</v>
      </c>
      <c r="AI56">
        <v>0</v>
      </c>
      <c r="AJ56">
        <v>3000</v>
      </c>
      <c r="AK56" t="s">
        <v>9803</v>
      </c>
      <c r="AL56">
        <v>47</v>
      </c>
      <c r="AM56" t="s">
        <v>9958</v>
      </c>
      <c r="AN56">
        <v>2975553</v>
      </c>
      <c r="AO56" t="str">
        <f t="shared" si="1"/>
        <v>2D6741</v>
      </c>
      <c r="AP56" t="s">
        <v>10126</v>
      </c>
      <c r="AQ56">
        <v>54</v>
      </c>
      <c r="AR56" t="str">
        <f t="shared" si="2"/>
        <v>Ice Rod</v>
      </c>
      <c r="AS56" t="s">
        <v>27737</v>
      </c>
      <c r="AT56" t="str">
        <f t="shared" si="0"/>
        <v xml:space="preserve">    54  : "Procs Ice 2&lt;line&gt;use as item: Ice 2", #Ice Rod</v>
      </c>
    </row>
    <row r="57" spans="1:46">
      <c r="A57" t="s">
        <v>16913</v>
      </c>
      <c r="B57">
        <v>1</v>
      </c>
      <c r="C57">
        <v>0</v>
      </c>
      <c r="D57">
        <v>0</v>
      </c>
      <c r="E57">
        <v>0</v>
      </c>
      <c r="F57">
        <v>0</v>
      </c>
      <c r="G57">
        <v>0</v>
      </c>
      <c r="H57">
        <v>0</v>
      </c>
      <c r="I57">
        <v>0</v>
      </c>
      <c r="J57">
        <v>1</v>
      </c>
      <c r="K57">
        <v>0</v>
      </c>
      <c r="L57">
        <v>0</v>
      </c>
      <c r="M57">
        <v>0</v>
      </c>
      <c r="N57">
        <v>0</v>
      </c>
      <c r="O57">
        <v>0</v>
      </c>
      <c r="P57">
        <v>4</v>
      </c>
      <c r="Q57">
        <v>1</v>
      </c>
      <c r="R57">
        <v>7</v>
      </c>
      <c r="S57">
        <v>1</v>
      </c>
      <c r="T57">
        <v>1</v>
      </c>
      <c r="U57">
        <v>105</v>
      </c>
      <c r="V57">
        <v>79</v>
      </c>
      <c r="W57">
        <v>135</v>
      </c>
      <c r="X57">
        <v>0</v>
      </c>
      <c r="Y57">
        <v>0</v>
      </c>
      <c r="Z57">
        <v>0</v>
      </c>
      <c r="AA57">
        <v>0</v>
      </c>
      <c r="AB57">
        <v>0</v>
      </c>
      <c r="AC57">
        <v>0</v>
      </c>
      <c r="AD57">
        <v>0</v>
      </c>
      <c r="AE57">
        <v>0</v>
      </c>
      <c r="AF57">
        <v>0</v>
      </c>
      <c r="AG57">
        <v>0</v>
      </c>
      <c r="AH57">
        <v>0</v>
      </c>
      <c r="AI57">
        <v>0</v>
      </c>
      <c r="AJ57">
        <v>3000</v>
      </c>
      <c r="AK57" t="s">
        <v>9804</v>
      </c>
      <c r="AL57">
        <v>48</v>
      </c>
      <c r="AM57" t="s">
        <v>9959</v>
      </c>
      <c r="AN57">
        <v>2975601</v>
      </c>
      <c r="AO57" t="str">
        <f t="shared" si="1"/>
        <v>2D6771</v>
      </c>
      <c r="AP57" t="s">
        <v>10127</v>
      </c>
      <c r="AQ57">
        <v>55</v>
      </c>
      <c r="AR57" t="str">
        <f t="shared" si="2"/>
        <v>Thunder Rod</v>
      </c>
      <c r="AS57" t="s">
        <v>27738</v>
      </c>
      <c r="AT57" t="str">
        <f t="shared" si="0"/>
        <v xml:space="preserve">    55  : "Procs Bolt 2&lt;line&gt;use as item: Bolt 2", #Thunder Rod</v>
      </c>
    </row>
    <row r="58" spans="1:46">
      <c r="A58" t="s">
        <v>19437</v>
      </c>
      <c r="B58">
        <v>1</v>
      </c>
      <c r="C58">
        <v>0</v>
      </c>
      <c r="D58">
        <v>0</v>
      </c>
      <c r="E58">
        <v>0</v>
      </c>
      <c r="F58">
        <v>0</v>
      </c>
      <c r="G58">
        <v>0</v>
      </c>
      <c r="H58">
        <v>0</v>
      </c>
      <c r="I58">
        <v>0</v>
      </c>
      <c r="J58">
        <v>1</v>
      </c>
      <c r="K58">
        <v>0</v>
      </c>
      <c r="L58">
        <v>0</v>
      </c>
      <c r="M58">
        <v>0</v>
      </c>
      <c r="N58">
        <v>0</v>
      </c>
      <c r="O58">
        <v>0</v>
      </c>
      <c r="P58">
        <v>8</v>
      </c>
      <c r="Q58">
        <v>1</v>
      </c>
      <c r="R58">
        <v>3</v>
      </c>
      <c r="S58">
        <v>1</v>
      </c>
      <c r="T58">
        <v>1</v>
      </c>
      <c r="U58">
        <v>65</v>
      </c>
      <c r="V58">
        <v>86</v>
      </c>
      <c r="W58">
        <v>135</v>
      </c>
      <c r="X58">
        <v>0</v>
      </c>
      <c r="Y58">
        <v>0</v>
      </c>
      <c r="Z58">
        <v>0</v>
      </c>
      <c r="AA58">
        <v>0</v>
      </c>
      <c r="AB58">
        <v>0</v>
      </c>
      <c r="AC58">
        <v>0</v>
      </c>
      <c r="AD58">
        <v>0</v>
      </c>
      <c r="AE58">
        <v>0</v>
      </c>
      <c r="AF58">
        <v>0</v>
      </c>
      <c r="AG58">
        <v>0</v>
      </c>
      <c r="AH58">
        <v>0</v>
      </c>
      <c r="AI58">
        <v>0</v>
      </c>
      <c r="AJ58">
        <v>1500</v>
      </c>
      <c r="AK58" t="s">
        <v>9805</v>
      </c>
      <c r="AL58">
        <v>48</v>
      </c>
      <c r="AM58" t="s">
        <v>9960</v>
      </c>
      <c r="AN58">
        <v>2975650</v>
      </c>
      <c r="AO58" t="str">
        <f t="shared" si="1"/>
        <v>2D67A2</v>
      </c>
      <c r="AP58" t="s">
        <v>10128</v>
      </c>
      <c r="AQ58">
        <v>56</v>
      </c>
      <c r="AR58" t="str">
        <f t="shared" si="2"/>
        <v>Poison Rod</v>
      </c>
      <c r="AS58" t="s">
        <v>27739</v>
      </c>
      <c r="AT58" t="str">
        <f t="shared" si="0"/>
        <v xml:space="preserve">    56  : "Procs Poison&lt;line&gt;use as item: Poison", #Poison Rod</v>
      </c>
    </row>
    <row r="59" spans="1:46">
      <c r="A59" t="s">
        <v>16979</v>
      </c>
      <c r="B59">
        <v>1</v>
      </c>
      <c r="C59">
        <v>0</v>
      </c>
      <c r="D59">
        <v>0</v>
      </c>
      <c r="E59">
        <v>0</v>
      </c>
      <c r="F59">
        <v>0</v>
      </c>
      <c r="G59">
        <v>0</v>
      </c>
      <c r="H59">
        <v>0</v>
      </c>
      <c r="I59">
        <v>0</v>
      </c>
      <c r="J59">
        <v>1</v>
      </c>
      <c r="K59">
        <v>0</v>
      </c>
      <c r="L59">
        <v>0</v>
      </c>
      <c r="M59">
        <v>0</v>
      </c>
      <c r="N59">
        <v>0</v>
      </c>
      <c r="O59">
        <v>0</v>
      </c>
      <c r="P59">
        <v>32</v>
      </c>
      <c r="Q59">
        <v>1</v>
      </c>
      <c r="R59">
        <v>14</v>
      </c>
      <c r="S59">
        <v>1</v>
      </c>
      <c r="T59">
        <v>1</v>
      </c>
      <c r="U59">
        <v>65</v>
      </c>
      <c r="V59">
        <v>124</v>
      </c>
      <c r="W59">
        <v>135</v>
      </c>
      <c r="X59">
        <v>0</v>
      </c>
      <c r="Y59">
        <v>0</v>
      </c>
      <c r="Z59">
        <v>0</v>
      </c>
      <c r="AA59">
        <v>0</v>
      </c>
      <c r="AB59">
        <v>0</v>
      </c>
      <c r="AC59">
        <v>0</v>
      </c>
      <c r="AD59">
        <v>0</v>
      </c>
      <c r="AE59">
        <v>0</v>
      </c>
      <c r="AF59">
        <v>0</v>
      </c>
      <c r="AG59">
        <v>0</v>
      </c>
      <c r="AH59">
        <v>0</v>
      </c>
      <c r="AI59">
        <v>0</v>
      </c>
      <c r="AJ59">
        <v>12000</v>
      </c>
      <c r="AK59" t="s">
        <v>9806</v>
      </c>
      <c r="AL59">
        <v>47</v>
      </c>
      <c r="AM59" t="s">
        <v>9961</v>
      </c>
      <c r="AN59">
        <v>2975699</v>
      </c>
      <c r="AO59" t="str">
        <f t="shared" si="1"/>
        <v>2D67D3</v>
      </c>
      <c r="AP59" t="s">
        <v>10129</v>
      </c>
      <c r="AQ59">
        <v>57</v>
      </c>
      <c r="AR59" t="str">
        <f t="shared" si="2"/>
        <v>Pearl Rod</v>
      </c>
      <c r="AS59" t="s">
        <v>27740</v>
      </c>
      <c r="AT59" t="str">
        <f t="shared" si="0"/>
        <v xml:space="preserve">    57  : "Procs Pearl&lt;line&gt;use as item: Pearl", #Pearl Rod</v>
      </c>
    </row>
    <row r="60" spans="1:46">
      <c r="A60" t="s">
        <v>16928</v>
      </c>
      <c r="B60">
        <v>1</v>
      </c>
      <c r="C60">
        <v>0</v>
      </c>
      <c r="D60">
        <v>0</v>
      </c>
      <c r="E60">
        <v>0</v>
      </c>
      <c r="F60">
        <v>0</v>
      </c>
      <c r="G60">
        <v>0</v>
      </c>
      <c r="H60">
        <v>0</v>
      </c>
      <c r="I60">
        <v>0</v>
      </c>
      <c r="J60">
        <v>1</v>
      </c>
      <c r="K60">
        <v>0</v>
      </c>
      <c r="L60">
        <v>0</v>
      </c>
      <c r="M60">
        <v>0</v>
      </c>
      <c r="N60">
        <v>0</v>
      </c>
      <c r="O60">
        <v>0</v>
      </c>
      <c r="P60">
        <v>64</v>
      </c>
      <c r="Q60">
        <v>1</v>
      </c>
      <c r="R60">
        <v>17</v>
      </c>
      <c r="S60">
        <v>1</v>
      </c>
      <c r="T60">
        <v>1</v>
      </c>
      <c r="U60">
        <v>65</v>
      </c>
      <c r="V60">
        <v>120</v>
      </c>
      <c r="W60">
        <v>135</v>
      </c>
      <c r="X60">
        <v>0</v>
      </c>
      <c r="Y60">
        <v>0</v>
      </c>
      <c r="Z60">
        <v>0</v>
      </c>
      <c r="AA60">
        <v>0</v>
      </c>
      <c r="AB60">
        <v>0</v>
      </c>
      <c r="AC60">
        <v>0</v>
      </c>
      <c r="AD60">
        <v>0</v>
      </c>
      <c r="AE60">
        <v>0</v>
      </c>
      <c r="AF60">
        <v>0</v>
      </c>
      <c r="AG60">
        <v>0</v>
      </c>
      <c r="AH60">
        <v>0</v>
      </c>
      <c r="AI60">
        <v>0</v>
      </c>
      <c r="AJ60">
        <v>13000</v>
      </c>
      <c r="AK60" t="s">
        <v>9807</v>
      </c>
      <c r="AL60">
        <v>48</v>
      </c>
      <c r="AM60" t="s">
        <v>9962</v>
      </c>
      <c r="AN60">
        <v>2975747</v>
      </c>
      <c r="AO60" t="str">
        <f t="shared" si="1"/>
        <v>2D6803</v>
      </c>
      <c r="AP60" t="s">
        <v>10130</v>
      </c>
      <c r="AQ60">
        <v>58</v>
      </c>
      <c r="AR60" t="str">
        <f t="shared" si="2"/>
        <v>Gravity Rod</v>
      </c>
      <c r="AS60" t="s">
        <v>27741</v>
      </c>
      <c r="AT60" t="str">
        <f t="shared" si="0"/>
        <v xml:space="preserve">    58  : "Procs Quartr&lt;line&gt;use as item: Quartr", #Gravity Rod</v>
      </c>
    </row>
    <row r="61" spans="1:46">
      <c r="A61" t="s">
        <v>15473</v>
      </c>
      <c r="B61">
        <v>1</v>
      </c>
      <c r="C61">
        <v>0</v>
      </c>
      <c r="D61">
        <v>0</v>
      </c>
      <c r="E61">
        <v>0</v>
      </c>
      <c r="F61">
        <v>0</v>
      </c>
      <c r="G61">
        <v>112</v>
      </c>
      <c r="H61">
        <v>0</v>
      </c>
      <c r="I61">
        <v>0</v>
      </c>
      <c r="J61">
        <v>1</v>
      </c>
      <c r="K61">
        <v>0</v>
      </c>
      <c r="L61">
        <v>0</v>
      </c>
      <c r="M61">
        <v>0</v>
      </c>
      <c r="N61">
        <v>0</v>
      </c>
      <c r="O61">
        <v>0</v>
      </c>
      <c r="P61">
        <v>0</v>
      </c>
      <c r="Q61">
        <v>0</v>
      </c>
      <c r="R61">
        <v>0</v>
      </c>
      <c r="S61">
        <v>0</v>
      </c>
      <c r="T61">
        <v>0</v>
      </c>
      <c r="U61">
        <v>65</v>
      </c>
      <c r="V61">
        <v>111</v>
      </c>
      <c r="W61">
        <v>150</v>
      </c>
      <c r="X61">
        <v>0</v>
      </c>
      <c r="Y61">
        <v>0</v>
      </c>
      <c r="Z61">
        <v>0</v>
      </c>
      <c r="AA61">
        <v>0</v>
      </c>
      <c r="AB61">
        <v>0</v>
      </c>
      <c r="AC61">
        <v>0</v>
      </c>
      <c r="AD61">
        <v>0</v>
      </c>
      <c r="AE61">
        <v>0</v>
      </c>
      <c r="AF61">
        <v>0</v>
      </c>
      <c r="AG61">
        <v>0</v>
      </c>
      <c r="AH61">
        <v>0</v>
      </c>
      <c r="AI61">
        <v>0</v>
      </c>
      <c r="AJ61">
        <v>2</v>
      </c>
      <c r="AK61" t="s">
        <v>9808</v>
      </c>
      <c r="AL61">
        <v>31</v>
      </c>
      <c r="AM61" t="s">
        <v>9963</v>
      </c>
      <c r="AN61">
        <v>2975796</v>
      </c>
      <c r="AO61" t="str">
        <f t="shared" si="1"/>
        <v>2D6834</v>
      </c>
      <c r="AP61" t="s">
        <v>10131</v>
      </c>
      <c r="AQ61">
        <v>59</v>
      </c>
      <c r="AR61" t="str">
        <f t="shared" si="2"/>
        <v>Punisher</v>
      </c>
      <c r="AS61" t="s">
        <v>27721</v>
      </c>
      <c r="AT61" t="str">
        <f t="shared" si="0"/>
        <v xml:space="preserve">    59  : "MP crit", #Punisher</v>
      </c>
    </row>
    <row r="62" spans="1:46">
      <c r="A62" t="s">
        <v>19504</v>
      </c>
      <c r="B62">
        <v>1</v>
      </c>
      <c r="C62">
        <v>0</v>
      </c>
      <c r="D62">
        <v>0</v>
      </c>
      <c r="E62">
        <v>0</v>
      </c>
      <c r="F62">
        <v>7</v>
      </c>
      <c r="G62">
        <v>0</v>
      </c>
      <c r="H62">
        <v>0</v>
      </c>
      <c r="I62">
        <v>0</v>
      </c>
      <c r="J62">
        <v>1</v>
      </c>
      <c r="K62">
        <v>1</v>
      </c>
      <c r="L62">
        <v>0</v>
      </c>
      <c r="M62">
        <v>0</v>
      </c>
      <c r="N62">
        <v>0</v>
      </c>
      <c r="O62">
        <v>0</v>
      </c>
      <c r="P62">
        <v>0</v>
      </c>
      <c r="Q62">
        <v>0</v>
      </c>
      <c r="R62">
        <v>0</v>
      </c>
      <c r="S62">
        <v>0</v>
      </c>
      <c r="T62">
        <v>0</v>
      </c>
      <c r="U62">
        <v>65</v>
      </c>
      <c r="V62">
        <v>168</v>
      </c>
      <c r="W62">
        <v>135</v>
      </c>
      <c r="X62">
        <v>0</v>
      </c>
      <c r="Y62">
        <v>0</v>
      </c>
      <c r="Z62">
        <v>0</v>
      </c>
      <c r="AA62">
        <v>0</v>
      </c>
      <c r="AB62">
        <v>0</v>
      </c>
      <c r="AC62">
        <v>3</v>
      </c>
      <c r="AD62">
        <v>48</v>
      </c>
      <c r="AE62">
        <v>0</v>
      </c>
      <c r="AF62">
        <v>0</v>
      </c>
      <c r="AG62">
        <v>0</v>
      </c>
      <c r="AH62">
        <v>0</v>
      </c>
      <c r="AI62">
        <v>0</v>
      </c>
      <c r="AJ62">
        <v>2</v>
      </c>
      <c r="AK62" t="s">
        <v>9809</v>
      </c>
      <c r="AL62">
        <v>11</v>
      </c>
      <c r="AM62" t="s">
        <v>9964</v>
      </c>
      <c r="AN62">
        <v>2975827</v>
      </c>
      <c r="AO62" t="str">
        <f t="shared" si="1"/>
        <v>2D6853</v>
      </c>
      <c r="AP62" t="s">
        <v>10132</v>
      </c>
      <c r="AQ62">
        <v>60</v>
      </c>
      <c r="AR62" t="str">
        <f t="shared" si="2"/>
        <v>Magus Rod</v>
      </c>
      <c r="AS62" t="s">
        <v>27718</v>
      </c>
      <c r="AT62" t="str">
        <f t="shared" si="0"/>
        <v xml:space="preserve">    60  : "", #Magus Rod</v>
      </c>
    </row>
    <row r="63" spans="1:46">
      <c r="A63" t="s">
        <v>19421</v>
      </c>
      <c r="B63">
        <v>1</v>
      </c>
      <c r="C63">
        <v>0</v>
      </c>
      <c r="D63">
        <v>0</v>
      </c>
      <c r="E63">
        <v>0</v>
      </c>
      <c r="F63">
        <v>1</v>
      </c>
      <c r="G63">
        <v>0</v>
      </c>
      <c r="H63">
        <v>0</v>
      </c>
      <c r="I63">
        <v>0</v>
      </c>
      <c r="J63">
        <v>1</v>
      </c>
      <c r="K63">
        <v>0</v>
      </c>
      <c r="L63">
        <v>0</v>
      </c>
      <c r="M63">
        <v>0</v>
      </c>
      <c r="N63">
        <v>0</v>
      </c>
      <c r="O63">
        <v>0</v>
      </c>
      <c r="P63">
        <v>0</v>
      </c>
      <c r="Q63">
        <v>0</v>
      </c>
      <c r="R63">
        <v>0</v>
      </c>
      <c r="S63">
        <v>0</v>
      </c>
      <c r="T63">
        <v>0</v>
      </c>
      <c r="U63">
        <v>65</v>
      </c>
      <c r="V63">
        <v>60</v>
      </c>
      <c r="W63">
        <v>135</v>
      </c>
      <c r="X63">
        <v>0</v>
      </c>
      <c r="Y63">
        <v>0</v>
      </c>
      <c r="Z63">
        <v>0</v>
      </c>
      <c r="AA63">
        <v>0</v>
      </c>
      <c r="AB63">
        <v>0</v>
      </c>
      <c r="AC63">
        <v>0</v>
      </c>
      <c r="AD63">
        <v>0</v>
      </c>
      <c r="AE63">
        <v>0</v>
      </c>
      <c r="AF63">
        <v>0</v>
      </c>
      <c r="AG63">
        <v>0</v>
      </c>
      <c r="AH63">
        <v>0</v>
      </c>
      <c r="AI63">
        <v>0</v>
      </c>
      <c r="AJ63">
        <v>600</v>
      </c>
      <c r="AL63">
        <v>0</v>
      </c>
      <c r="AM63" t="s">
        <v>8200</v>
      </c>
      <c r="AN63">
        <v>2975838</v>
      </c>
      <c r="AO63" t="str">
        <f t="shared" si="1"/>
        <v>2D685E</v>
      </c>
      <c r="AP63" t="s">
        <v>10133</v>
      </c>
      <c r="AQ63">
        <v>61</v>
      </c>
      <c r="AR63" t="str">
        <f t="shared" si="2"/>
        <v>Chocobo Brsh</v>
      </c>
      <c r="AS63" t="s">
        <v>27718</v>
      </c>
      <c r="AT63" t="str">
        <f t="shared" si="0"/>
        <v xml:space="preserve">    61  : "", #Chocobo Brsh</v>
      </c>
    </row>
    <row r="64" spans="1:46">
      <c r="A64" t="s">
        <v>19459</v>
      </c>
      <c r="B64">
        <v>1</v>
      </c>
      <c r="C64">
        <v>0</v>
      </c>
      <c r="D64">
        <v>1</v>
      </c>
      <c r="E64">
        <v>0</v>
      </c>
      <c r="F64">
        <v>1</v>
      </c>
      <c r="G64">
        <v>0</v>
      </c>
      <c r="H64">
        <v>0</v>
      </c>
      <c r="I64">
        <v>0</v>
      </c>
      <c r="J64">
        <v>1</v>
      </c>
      <c r="K64">
        <v>0</v>
      </c>
      <c r="L64">
        <v>0</v>
      </c>
      <c r="M64">
        <v>0</v>
      </c>
      <c r="N64">
        <v>0</v>
      </c>
      <c r="O64">
        <v>0</v>
      </c>
      <c r="P64">
        <v>0</v>
      </c>
      <c r="Q64">
        <v>0</v>
      </c>
      <c r="R64">
        <v>0</v>
      </c>
      <c r="S64">
        <v>0</v>
      </c>
      <c r="T64">
        <v>0</v>
      </c>
      <c r="U64">
        <v>65</v>
      </c>
      <c r="V64">
        <v>100</v>
      </c>
      <c r="W64">
        <v>135</v>
      </c>
      <c r="X64">
        <v>0</v>
      </c>
      <c r="Y64">
        <v>0</v>
      </c>
      <c r="Z64">
        <v>0</v>
      </c>
      <c r="AA64">
        <v>0</v>
      </c>
      <c r="AB64">
        <v>0</v>
      </c>
      <c r="AC64">
        <v>0</v>
      </c>
      <c r="AD64">
        <v>0</v>
      </c>
      <c r="AE64">
        <v>0</v>
      </c>
      <c r="AF64">
        <v>0</v>
      </c>
      <c r="AG64">
        <v>0</v>
      </c>
      <c r="AH64">
        <v>0</v>
      </c>
      <c r="AI64">
        <v>0</v>
      </c>
      <c r="AJ64">
        <v>7000</v>
      </c>
      <c r="AL64">
        <v>0</v>
      </c>
      <c r="AM64" t="s">
        <v>8200</v>
      </c>
      <c r="AN64">
        <v>2975838</v>
      </c>
      <c r="AO64" t="str">
        <f t="shared" si="1"/>
        <v>2D685E</v>
      </c>
      <c r="AP64" t="s">
        <v>10133</v>
      </c>
      <c r="AQ64">
        <v>62</v>
      </c>
      <c r="AR64" t="str">
        <f t="shared" si="2"/>
        <v>DaVinci Brsh</v>
      </c>
      <c r="AS64" t="s">
        <v>27718</v>
      </c>
      <c r="AT64" t="str">
        <f t="shared" si="0"/>
        <v xml:space="preserve">    62  : "", #DaVinci Brsh</v>
      </c>
    </row>
    <row r="65" spans="1:46">
      <c r="A65" t="s">
        <v>16930</v>
      </c>
      <c r="B65">
        <v>1</v>
      </c>
      <c r="C65">
        <v>0</v>
      </c>
      <c r="D65">
        <v>1</v>
      </c>
      <c r="E65">
        <v>1</v>
      </c>
      <c r="F65">
        <v>1</v>
      </c>
      <c r="G65">
        <v>0</v>
      </c>
      <c r="H65">
        <v>0</v>
      </c>
      <c r="I65">
        <v>0</v>
      </c>
      <c r="J65">
        <v>1</v>
      </c>
      <c r="K65">
        <v>0</v>
      </c>
      <c r="L65">
        <v>0</v>
      </c>
      <c r="M65">
        <v>0</v>
      </c>
      <c r="N65">
        <v>0</v>
      </c>
      <c r="O65">
        <v>0</v>
      </c>
      <c r="P65">
        <v>0</v>
      </c>
      <c r="Q65">
        <v>0</v>
      </c>
      <c r="R65">
        <v>0</v>
      </c>
      <c r="S65">
        <v>0</v>
      </c>
      <c r="T65">
        <v>0</v>
      </c>
      <c r="U65">
        <v>65</v>
      </c>
      <c r="V65">
        <v>130</v>
      </c>
      <c r="W65">
        <v>135</v>
      </c>
      <c r="X65">
        <v>0</v>
      </c>
      <c r="Y65">
        <v>0</v>
      </c>
      <c r="Z65">
        <v>0</v>
      </c>
      <c r="AA65">
        <v>0</v>
      </c>
      <c r="AB65">
        <v>0</v>
      </c>
      <c r="AC65">
        <v>0</v>
      </c>
      <c r="AD65">
        <v>0</v>
      </c>
      <c r="AE65">
        <v>0</v>
      </c>
      <c r="AF65">
        <v>0</v>
      </c>
      <c r="AG65">
        <v>0</v>
      </c>
      <c r="AH65">
        <v>0</v>
      </c>
      <c r="AI65">
        <v>0</v>
      </c>
      <c r="AJ65">
        <v>10000</v>
      </c>
      <c r="AL65">
        <v>0</v>
      </c>
      <c r="AM65" t="s">
        <v>8200</v>
      </c>
      <c r="AN65">
        <v>2975838</v>
      </c>
      <c r="AO65" t="str">
        <f t="shared" si="1"/>
        <v>2D685E</v>
      </c>
      <c r="AP65" t="s">
        <v>10133</v>
      </c>
      <c r="AQ65">
        <v>63</v>
      </c>
      <c r="AR65" t="str">
        <f t="shared" si="2"/>
        <v>Magical Brsh</v>
      </c>
      <c r="AS65" t="s">
        <v>27718</v>
      </c>
      <c r="AT65" t="str">
        <f t="shared" si="0"/>
        <v xml:space="preserve">    63  : "", #Magical Brsh</v>
      </c>
    </row>
    <row r="66" spans="1:46">
      <c r="A66" t="s">
        <v>16977</v>
      </c>
      <c r="B66">
        <v>1</v>
      </c>
      <c r="C66">
        <v>1</v>
      </c>
      <c r="D66">
        <v>2</v>
      </c>
      <c r="E66">
        <v>1</v>
      </c>
      <c r="F66">
        <v>2</v>
      </c>
      <c r="G66">
        <v>0</v>
      </c>
      <c r="H66">
        <v>0</v>
      </c>
      <c r="I66">
        <v>0</v>
      </c>
      <c r="J66">
        <v>1</v>
      </c>
      <c r="K66">
        <v>0</v>
      </c>
      <c r="L66">
        <v>0</v>
      </c>
      <c r="M66">
        <v>0</v>
      </c>
      <c r="N66">
        <v>0</v>
      </c>
      <c r="O66">
        <v>0</v>
      </c>
      <c r="P66">
        <v>0</v>
      </c>
      <c r="Q66">
        <v>0</v>
      </c>
      <c r="R66">
        <v>0</v>
      </c>
      <c r="S66">
        <v>0</v>
      </c>
      <c r="T66">
        <v>0</v>
      </c>
      <c r="U66">
        <v>65</v>
      </c>
      <c r="V66">
        <v>146</v>
      </c>
      <c r="W66">
        <v>135</v>
      </c>
      <c r="X66">
        <v>0</v>
      </c>
      <c r="Y66">
        <v>0</v>
      </c>
      <c r="Z66">
        <v>0</v>
      </c>
      <c r="AA66">
        <v>0</v>
      </c>
      <c r="AB66">
        <v>0</v>
      </c>
      <c r="AC66">
        <v>0</v>
      </c>
      <c r="AD66">
        <v>0</v>
      </c>
      <c r="AE66">
        <v>0</v>
      </c>
      <c r="AF66">
        <v>0</v>
      </c>
      <c r="AG66">
        <v>0</v>
      </c>
      <c r="AH66">
        <v>0</v>
      </c>
      <c r="AI66">
        <v>0</v>
      </c>
      <c r="AJ66">
        <v>2</v>
      </c>
      <c r="AL66">
        <v>0</v>
      </c>
      <c r="AM66" t="s">
        <v>8200</v>
      </c>
      <c r="AN66">
        <v>2975838</v>
      </c>
      <c r="AO66" t="str">
        <f t="shared" si="1"/>
        <v>2D685E</v>
      </c>
      <c r="AP66" t="s">
        <v>10133</v>
      </c>
      <c r="AQ66">
        <v>64</v>
      </c>
      <c r="AR66" t="str">
        <f t="shared" si="2"/>
        <v>Rainbow Brsh</v>
      </c>
      <c r="AS66" t="s">
        <v>27718</v>
      </c>
      <c r="AT66" t="str">
        <f t="shared" ref="AT66:AT129" si="3">"    "&amp;AQ66&amp;"  : "&amp;""""&amp;AS66&amp;""", #"&amp;AR66</f>
        <v xml:space="preserve">    64  : "", #Rainbow Brsh</v>
      </c>
    </row>
    <row r="67" spans="1:46">
      <c r="A67" t="s">
        <v>19402</v>
      </c>
      <c r="B67">
        <v>1</v>
      </c>
      <c r="C67">
        <v>0</v>
      </c>
      <c r="D67">
        <v>0</v>
      </c>
      <c r="E67">
        <v>0</v>
      </c>
      <c r="F67">
        <v>0</v>
      </c>
      <c r="G67">
        <v>0</v>
      </c>
      <c r="H67">
        <v>0</v>
      </c>
      <c r="I67">
        <v>1</v>
      </c>
      <c r="J67">
        <v>0</v>
      </c>
      <c r="K67">
        <v>0</v>
      </c>
      <c r="L67">
        <v>0</v>
      </c>
      <c r="M67">
        <v>0</v>
      </c>
      <c r="N67">
        <v>0</v>
      </c>
      <c r="O67">
        <v>0</v>
      </c>
      <c r="P67">
        <v>0</v>
      </c>
      <c r="Q67">
        <v>0</v>
      </c>
      <c r="R67">
        <v>0</v>
      </c>
      <c r="S67">
        <v>0</v>
      </c>
      <c r="T67">
        <v>0</v>
      </c>
      <c r="U67">
        <v>65</v>
      </c>
      <c r="V67">
        <v>86</v>
      </c>
      <c r="W67">
        <v>230</v>
      </c>
      <c r="X67">
        <v>0</v>
      </c>
      <c r="Y67">
        <v>0</v>
      </c>
      <c r="Z67">
        <v>0</v>
      </c>
      <c r="AA67">
        <v>0</v>
      </c>
      <c r="AB67">
        <v>0</v>
      </c>
      <c r="AC67">
        <v>0</v>
      </c>
      <c r="AD67">
        <v>0</v>
      </c>
      <c r="AE67">
        <v>0</v>
      </c>
      <c r="AF67">
        <v>0</v>
      </c>
      <c r="AG67">
        <v>0</v>
      </c>
      <c r="AH67">
        <v>0</v>
      </c>
      <c r="AI67">
        <v>0</v>
      </c>
      <c r="AJ67">
        <v>30</v>
      </c>
      <c r="AK67" t="s">
        <v>9810</v>
      </c>
      <c r="AL67">
        <v>25</v>
      </c>
      <c r="AM67" t="s">
        <v>9965</v>
      </c>
      <c r="AN67">
        <v>2975839</v>
      </c>
      <c r="AO67" t="str">
        <f t="shared" ref="AO67:AO130" si="4">DEC2HEX(AN67)</f>
        <v>2D685F</v>
      </c>
      <c r="AP67" t="s">
        <v>10134</v>
      </c>
      <c r="AQ67">
        <v>65</v>
      </c>
      <c r="AR67" t="str">
        <f t="shared" ref="AR67:AR130" si="5">A67</f>
        <v>Shuriken</v>
      </c>
      <c r="AS67" t="s">
        <v>27742</v>
      </c>
      <c r="AT67" t="str">
        <f t="shared" si="3"/>
        <v xml:space="preserve">    65  : "Throwing star", #Shuriken</v>
      </c>
    </row>
    <row r="68" spans="1:46">
      <c r="A68" t="s">
        <v>19417</v>
      </c>
      <c r="B68">
        <v>1</v>
      </c>
      <c r="C68">
        <v>0</v>
      </c>
      <c r="D68">
        <v>0</v>
      </c>
      <c r="E68">
        <v>0</v>
      </c>
      <c r="F68">
        <v>0</v>
      </c>
      <c r="G68">
        <v>0</v>
      </c>
      <c r="H68">
        <v>0</v>
      </c>
      <c r="I68">
        <v>1</v>
      </c>
      <c r="J68">
        <v>0</v>
      </c>
      <c r="K68">
        <v>0</v>
      </c>
      <c r="L68">
        <v>0</v>
      </c>
      <c r="M68">
        <v>0</v>
      </c>
      <c r="N68">
        <v>0</v>
      </c>
      <c r="O68">
        <v>0</v>
      </c>
      <c r="P68">
        <v>0</v>
      </c>
      <c r="Q68">
        <v>0</v>
      </c>
      <c r="R68">
        <v>0</v>
      </c>
      <c r="S68">
        <v>0</v>
      </c>
      <c r="T68">
        <v>0</v>
      </c>
      <c r="U68">
        <v>65</v>
      </c>
      <c r="V68">
        <v>132</v>
      </c>
      <c r="W68">
        <v>230</v>
      </c>
      <c r="X68">
        <v>0</v>
      </c>
      <c r="Y68">
        <v>0</v>
      </c>
      <c r="Z68">
        <v>0</v>
      </c>
      <c r="AA68">
        <v>0</v>
      </c>
      <c r="AB68">
        <v>0</v>
      </c>
      <c r="AC68">
        <v>0</v>
      </c>
      <c r="AD68">
        <v>0</v>
      </c>
      <c r="AE68">
        <v>0</v>
      </c>
      <c r="AF68">
        <v>0</v>
      </c>
      <c r="AG68">
        <v>0</v>
      </c>
      <c r="AH68">
        <v>0</v>
      </c>
      <c r="AI68">
        <v>0</v>
      </c>
      <c r="AJ68">
        <v>500</v>
      </c>
      <c r="AK68" t="s">
        <v>9810</v>
      </c>
      <c r="AL68">
        <v>25</v>
      </c>
      <c r="AM68" t="s">
        <v>9965</v>
      </c>
      <c r="AN68">
        <v>2975864</v>
      </c>
      <c r="AO68" t="str">
        <f t="shared" si="4"/>
        <v>2D6878</v>
      </c>
      <c r="AP68" t="s">
        <v>10135</v>
      </c>
      <c r="AQ68">
        <v>66</v>
      </c>
      <c r="AR68" t="str">
        <f t="shared" si="5"/>
        <v>Ninja Star</v>
      </c>
      <c r="AS68" t="s">
        <v>27742</v>
      </c>
      <c r="AT68" t="str">
        <f t="shared" si="3"/>
        <v xml:space="preserve">    66  : "Throwing star", #Ninja Star</v>
      </c>
    </row>
    <row r="69" spans="1:46">
      <c r="A69" t="s">
        <v>16910</v>
      </c>
      <c r="B69">
        <v>1</v>
      </c>
      <c r="C69">
        <v>0</v>
      </c>
      <c r="D69">
        <v>0</v>
      </c>
      <c r="E69">
        <v>0</v>
      </c>
      <c r="F69">
        <v>0</v>
      </c>
      <c r="G69">
        <v>0</v>
      </c>
      <c r="H69">
        <v>0</v>
      </c>
      <c r="I69">
        <v>1</v>
      </c>
      <c r="J69">
        <v>0</v>
      </c>
      <c r="K69">
        <v>0</v>
      </c>
      <c r="L69">
        <v>0</v>
      </c>
      <c r="M69">
        <v>0</v>
      </c>
      <c r="N69">
        <v>0</v>
      </c>
      <c r="O69">
        <v>0</v>
      </c>
      <c r="P69">
        <v>0</v>
      </c>
      <c r="Q69">
        <v>0</v>
      </c>
      <c r="R69">
        <v>0</v>
      </c>
      <c r="S69">
        <v>0</v>
      </c>
      <c r="T69">
        <v>0</v>
      </c>
      <c r="U69">
        <v>65</v>
      </c>
      <c r="V69">
        <v>190</v>
      </c>
      <c r="W69">
        <v>230</v>
      </c>
      <c r="X69">
        <v>0</v>
      </c>
      <c r="Y69">
        <v>0</v>
      </c>
      <c r="Z69">
        <v>0</v>
      </c>
      <c r="AA69">
        <v>0</v>
      </c>
      <c r="AB69">
        <v>0</v>
      </c>
      <c r="AC69">
        <v>0</v>
      </c>
      <c r="AD69">
        <v>0</v>
      </c>
      <c r="AE69">
        <v>0</v>
      </c>
      <c r="AF69">
        <v>0</v>
      </c>
      <c r="AG69">
        <v>0</v>
      </c>
      <c r="AH69">
        <v>0</v>
      </c>
      <c r="AI69">
        <v>0</v>
      </c>
      <c r="AJ69">
        <v>2</v>
      </c>
      <c r="AK69" t="s">
        <v>9810</v>
      </c>
      <c r="AL69">
        <v>25</v>
      </c>
      <c r="AM69" t="s">
        <v>9965</v>
      </c>
      <c r="AN69">
        <v>2975889</v>
      </c>
      <c r="AO69" t="str">
        <f t="shared" si="4"/>
        <v>2D6891</v>
      </c>
      <c r="AP69" t="s">
        <v>10136</v>
      </c>
      <c r="AQ69">
        <v>67</v>
      </c>
      <c r="AR69" t="str">
        <f t="shared" si="5"/>
        <v>Tack Star</v>
      </c>
      <c r="AS69" t="s">
        <v>27742</v>
      </c>
      <c r="AT69" t="str">
        <f t="shared" si="3"/>
        <v xml:space="preserve">    67  : "Throwing star", #Tack Star</v>
      </c>
    </row>
    <row r="70" spans="1:46">
      <c r="A70" t="s">
        <v>19440</v>
      </c>
      <c r="B70">
        <v>1</v>
      </c>
      <c r="C70">
        <v>0</v>
      </c>
      <c r="D70">
        <v>0</v>
      </c>
      <c r="E70">
        <v>0</v>
      </c>
      <c r="F70">
        <v>0</v>
      </c>
      <c r="G70">
        <v>0</v>
      </c>
      <c r="H70">
        <v>0</v>
      </c>
      <c r="I70">
        <v>1</v>
      </c>
      <c r="J70">
        <v>1</v>
      </c>
      <c r="K70">
        <v>0</v>
      </c>
      <c r="L70">
        <v>0</v>
      </c>
      <c r="M70">
        <v>0</v>
      </c>
      <c r="N70">
        <v>0</v>
      </c>
      <c r="O70">
        <v>0</v>
      </c>
      <c r="P70">
        <v>0</v>
      </c>
      <c r="Q70">
        <v>0</v>
      </c>
      <c r="R70">
        <v>0</v>
      </c>
      <c r="S70">
        <v>0</v>
      </c>
      <c r="T70">
        <v>0</v>
      </c>
      <c r="U70">
        <v>65</v>
      </c>
      <c r="V70">
        <v>86</v>
      </c>
      <c r="W70">
        <v>150</v>
      </c>
      <c r="X70">
        <v>0</v>
      </c>
      <c r="Y70">
        <v>0</v>
      </c>
      <c r="Z70">
        <v>0</v>
      </c>
      <c r="AA70">
        <v>0</v>
      </c>
      <c r="AB70">
        <v>0</v>
      </c>
      <c r="AC70">
        <v>0</v>
      </c>
      <c r="AD70">
        <v>0</v>
      </c>
      <c r="AE70">
        <v>0</v>
      </c>
      <c r="AF70">
        <v>0</v>
      </c>
      <c r="AG70">
        <v>0</v>
      </c>
      <c r="AH70">
        <v>0</v>
      </c>
      <c r="AI70">
        <v>0</v>
      </c>
      <c r="AJ70">
        <v>2000</v>
      </c>
      <c r="AK70" t="s">
        <v>9811</v>
      </c>
      <c r="AL70">
        <v>26</v>
      </c>
      <c r="AM70" t="s">
        <v>9966</v>
      </c>
      <c r="AN70">
        <v>2975914</v>
      </c>
      <c r="AO70" t="str">
        <f t="shared" si="4"/>
        <v>2D68AA</v>
      </c>
      <c r="AP70" t="s">
        <v>10137</v>
      </c>
      <c r="AQ70">
        <v>68</v>
      </c>
      <c r="AR70" t="str">
        <f t="shared" si="5"/>
        <v>Flail</v>
      </c>
      <c r="AS70" t="s">
        <v>27743</v>
      </c>
      <c r="AT70" t="str">
        <f t="shared" si="3"/>
        <v xml:space="preserve">    68  : "Long range", #Flail</v>
      </c>
    </row>
    <row r="71" spans="1:46">
      <c r="A71" t="s">
        <v>19441</v>
      </c>
      <c r="B71">
        <v>1</v>
      </c>
      <c r="C71">
        <v>0</v>
      </c>
      <c r="D71">
        <v>0</v>
      </c>
      <c r="E71">
        <v>0</v>
      </c>
      <c r="F71">
        <v>0</v>
      </c>
      <c r="G71">
        <v>0</v>
      </c>
      <c r="H71">
        <v>0</v>
      </c>
      <c r="I71">
        <v>1</v>
      </c>
      <c r="J71">
        <v>0</v>
      </c>
      <c r="K71">
        <v>0</v>
      </c>
      <c r="L71">
        <v>0</v>
      </c>
      <c r="M71">
        <v>0</v>
      </c>
      <c r="N71">
        <v>0</v>
      </c>
      <c r="O71">
        <v>0</v>
      </c>
      <c r="P71">
        <v>0</v>
      </c>
      <c r="Q71">
        <v>0</v>
      </c>
      <c r="R71">
        <v>0</v>
      </c>
      <c r="S71">
        <v>0</v>
      </c>
      <c r="T71">
        <v>0</v>
      </c>
      <c r="U71">
        <v>65</v>
      </c>
      <c r="V71">
        <v>95</v>
      </c>
      <c r="W71">
        <v>230</v>
      </c>
      <c r="X71">
        <v>0</v>
      </c>
      <c r="Y71">
        <v>0</v>
      </c>
      <c r="Z71">
        <v>0</v>
      </c>
      <c r="AA71">
        <v>0</v>
      </c>
      <c r="AB71">
        <v>0</v>
      </c>
      <c r="AC71">
        <v>0</v>
      </c>
      <c r="AD71">
        <v>0</v>
      </c>
      <c r="AE71">
        <v>0</v>
      </c>
      <c r="AF71">
        <v>0</v>
      </c>
      <c r="AG71">
        <v>0</v>
      </c>
      <c r="AH71">
        <v>0</v>
      </c>
      <c r="AI71">
        <v>0</v>
      </c>
      <c r="AJ71">
        <v>2500</v>
      </c>
      <c r="AK71" t="s">
        <v>9811</v>
      </c>
      <c r="AL71">
        <v>26</v>
      </c>
      <c r="AM71" t="s">
        <v>9966</v>
      </c>
      <c r="AN71">
        <v>2975940</v>
      </c>
      <c r="AO71" t="str">
        <f t="shared" si="4"/>
        <v>2D68C4</v>
      </c>
      <c r="AP71" t="s">
        <v>10138</v>
      </c>
      <c r="AQ71">
        <v>69</v>
      </c>
      <c r="AR71" t="str">
        <f t="shared" si="5"/>
        <v>Full Moon</v>
      </c>
      <c r="AS71" t="s">
        <v>27743</v>
      </c>
      <c r="AT71" t="str">
        <f t="shared" si="3"/>
        <v xml:space="preserve">    69  : "Long range", #Full Moon</v>
      </c>
    </row>
    <row r="72" spans="1:46">
      <c r="A72" t="s">
        <v>18</v>
      </c>
      <c r="B72">
        <v>1</v>
      </c>
      <c r="C72">
        <v>0</v>
      </c>
      <c r="D72">
        <v>0</v>
      </c>
      <c r="E72">
        <v>0</v>
      </c>
      <c r="F72">
        <v>0</v>
      </c>
      <c r="G72">
        <v>0</v>
      </c>
      <c r="H72">
        <v>0</v>
      </c>
      <c r="I72">
        <v>1</v>
      </c>
      <c r="J72">
        <v>1</v>
      </c>
      <c r="K72">
        <v>0</v>
      </c>
      <c r="L72">
        <v>0</v>
      </c>
      <c r="M72">
        <v>0</v>
      </c>
      <c r="N72">
        <v>0</v>
      </c>
      <c r="O72">
        <v>0</v>
      </c>
      <c r="P72">
        <v>0</v>
      </c>
      <c r="Q72">
        <v>0</v>
      </c>
      <c r="R72">
        <v>0</v>
      </c>
      <c r="S72">
        <v>0</v>
      </c>
      <c r="T72">
        <v>0</v>
      </c>
      <c r="U72">
        <v>65</v>
      </c>
      <c r="V72">
        <v>109</v>
      </c>
      <c r="W72">
        <v>150</v>
      </c>
      <c r="X72">
        <v>0</v>
      </c>
      <c r="Y72">
        <v>0</v>
      </c>
      <c r="Z72">
        <v>0</v>
      </c>
      <c r="AA72">
        <v>0</v>
      </c>
      <c r="AB72">
        <v>0</v>
      </c>
      <c r="AC72">
        <v>0</v>
      </c>
      <c r="AD72">
        <v>0</v>
      </c>
      <c r="AE72">
        <v>0</v>
      </c>
      <c r="AF72">
        <v>0</v>
      </c>
      <c r="AG72">
        <v>0</v>
      </c>
      <c r="AH72">
        <v>0</v>
      </c>
      <c r="AI72">
        <v>0</v>
      </c>
      <c r="AJ72">
        <v>5000</v>
      </c>
      <c r="AK72" t="s">
        <v>9811</v>
      </c>
      <c r="AL72">
        <v>26</v>
      </c>
      <c r="AM72" t="s">
        <v>9966</v>
      </c>
      <c r="AN72">
        <v>2975966</v>
      </c>
      <c r="AO72" t="str">
        <f t="shared" si="4"/>
        <v>2D68DE</v>
      </c>
      <c r="AP72" t="s">
        <v>10139</v>
      </c>
      <c r="AQ72">
        <v>70</v>
      </c>
      <c r="AR72" t="str">
        <f t="shared" si="5"/>
        <v>Morning Star</v>
      </c>
      <c r="AS72" t="s">
        <v>27743</v>
      </c>
      <c r="AT72" t="str">
        <f t="shared" si="3"/>
        <v xml:space="preserve">    70  : "Long range", #Morning Star</v>
      </c>
    </row>
    <row r="73" spans="1:46">
      <c r="A73" t="s">
        <v>17</v>
      </c>
      <c r="B73">
        <v>1</v>
      </c>
      <c r="C73">
        <v>0</v>
      </c>
      <c r="D73">
        <v>0</v>
      </c>
      <c r="E73">
        <v>0</v>
      </c>
      <c r="F73">
        <v>0</v>
      </c>
      <c r="G73">
        <v>0</v>
      </c>
      <c r="H73">
        <v>0</v>
      </c>
      <c r="I73">
        <v>1</v>
      </c>
      <c r="J73">
        <v>0</v>
      </c>
      <c r="K73">
        <v>0</v>
      </c>
      <c r="L73">
        <v>0</v>
      </c>
      <c r="M73">
        <v>0</v>
      </c>
      <c r="N73">
        <v>0</v>
      </c>
      <c r="O73">
        <v>0</v>
      </c>
      <c r="P73">
        <v>0</v>
      </c>
      <c r="Q73">
        <v>0</v>
      </c>
      <c r="R73">
        <v>0</v>
      </c>
      <c r="S73">
        <v>0</v>
      </c>
      <c r="T73">
        <v>0</v>
      </c>
      <c r="U73">
        <v>65</v>
      </c>
      <c r="V73">
        <v>102</v>
      </c>
      <c r="W73">
        <v>230</v>
      </c>
      <c r="X73">
        <v>0</v>
      </c>
      <c r="Y73">
        <v>0</v>
      </c>
      <c r="Z73">
        <v>0</v>
      </c>
      <c r="AA73">
        <v>0</v>
      </c>
      <c r="AB73">
        <v>0</v>
      </c>
      <c r="AC73">
        <v>0</v>
      </c>
      <c r="AD73">
        <v>0</v>
      </c>
      <c r="AE73">
        <v>0</v>
      </c>
      <c r="AF73">
        <v>0</v>
      </c>
      <c r="AG73">
        <v>0</v>
      </c>
      <c r="AH73">
        <v>0</v>
      </c>
      <c r="AI73">
        <v>0</v>
      </c>
      <c r="AJ73">
        <v>4500</v>
      </c>
      <c r="AK73" t="s">
        <v>9811</v>
      </c>
      <c r="AL73">
        <v>26</v>
      </c>
      <c r="AM73" t="s">
        <v>9966</v>
      </c>
      <c r="AN73">
        <v>2975992</v>
      </c>
      <c r="AO73" t="str">
        <f t="shared" si="4"/>
        <v>2D68F8</v>
      </c>
      <c r="AP73" t="s">
        <v>10140</v>
      </c>
      <c r="AQ73">
        <v>71</v>
      </c>
      <c r="AR73" t="str">
        <f t="shared" si="5"/>
        <v>Boomerang</v>
      </c>
      <c r="AS73" t="s">
        <v>27743</v>
      </c>
      <c r="AT73" t="str">
        <f t="shared" si="3"/>
        <v xml:space="preserve">    71  : "Long range", #Boomerang</v>
      </c>
    </row>
    <row r="74" spans="1:46">
      <c r="A74" t="s">
        <v>19488</v>
      </c>
      <c r="B74">
        <v>1</v>
      </c>
      <c r="C74">
        <v>0</v>
      </c>
      <c r="D74">
        <v>0</v>
      </c>
      <c r="E74">
        <v>0</v>
      </c>
      <c r="F74">
        <v>0</v>
      </c>
      <c r="G74">
        <v>0</v>
      </c>
      <c r="H74">
        <v>0</v>
      </c>
      <c r="I74">
        <v>1</v>
      </c>
      <c r="J74">
        <v>0</v>
      </c>
      <c r="K74">
        <v>0</v>
      </c>
      <c r="L74">
        <v>0</v>
      </c>
      <c r="M74">
        <v>0</v>
      </c>
      <c r="N74">
        <v>0</v>
      </c>
      <c r="O74">
        <v>0</v>
      </c>
      <c r="P74">
        <v>0</v>
      </c>
      <c r="Q74">
        <v>0</v>
      </c>
      <c r="R74">
        <v>0</v>
      </c>
      <c r="S74">
        <v>0</v>
      </c>
      <c r="T74">
        <v>0</v>
      </c>
      <c r="U74">
        <v>65</v>
      </c>
      <c r="V74">
        <v>117</v>
      </c>
      <c r="W74">
        <v>230</v>
      </c>
      <c r="X74">
        <v>0</v>
      </c>
      <c r="Y74">
        <v>0</v>
      </c>
      <c r="Z74">
        <v>0</v>
      </c>
      <c r="AA74">
        <v>0</v>
      </c>
      <c r="AB74">
        <v>0</v>
      </c>
      <c r="AC74">
        <v>0</v>
      </c>
      <c r="AD74">
        <v>0</v>
      </c>
      <c r="AE74">
        <v>0</v>
      </c>
      <c r="AF74">
        <v>0</v>
      </c>
      <c r="AG74">
        <v>0</v>
      </c>
      <c r="AH74">
        <v>0</v>
      </c>
      <c r="AI74">
        <v>0</v>
      </c>
      <c r="AJ74">
        <v>2</v>
      </c>
      <c r="AK74" t="s">
        <v>9811</v>
      </c>
      <c r="AL74">
        <v>26</v>
      </c>
      <c r="AM74" t="s">
        <v>9966</v>
      </c>
      <c r="AN74">
        <v>2976018</v>
      </c>
      <c r="AO74" t="str">
        <f t="shared" si="4"/>
        <v>2D6912</v>
      </c>
      <c r="AP74" t="s">
        <v>10141</v>
      </c>
      <c r="AQ74">
        <v>72</v>
      </c>
      <c r="AR74" t="str">
        <f t="shared" si="5"/>
        <v>Rising Sun</v>
      </c>
      <c r="AS74" t="s">
        <v>27743</v>
      </c>
      <c r="AT74" t="str">
        <f t="shared" si="3"/>
        <v xml:space="preserve">    72  : "Long range", #Rising Sun</v>
      </c>
    </row>
    <row r="75" spans="1:46">
      <c r="A75" t="s">
        <v>19457</v>
      </c>
      <c r="B75">
        <v>1</v>
      </c>
      <c r="C75">
        <v>0</v>
      </c>
      <c r="D75">
        <v>0</v>
      </c>
      <c r="E75">
        <v>0</v>
      </c>
      <c r="F75">
        <v>0</v>
      </c>
      <c r="G75">
        <v>128</v>
      </c>
      <c r="H75">
        <v>0</v>
      </c>
      <c r="I75">
        <v>1</v>
      </c>
      <c r="J75">
        <v>0</v>
      </c>
      <c r="K75">
        <v>0</v>
      </c>
      <c r="L75">
        <v>0</v>
      </c>
      <c r="M75">
        <v>0</v>
      </c>
      <c r="N75">
        <v>0</v>
      </c>
      <c r="O75">
        <v>0</v>
      </c>
      <c r="P75">
        <v>0</v>
      </c>
      <c r="Q75">
        <v>0</v>
      </c>
      <c r="R75">
        <v>0</v>
      </c>
      <c r="S75">
        <v>0</v>
      </c>
      <c r="T75">
        <v>0</v>
      </c>
      <c r="U75">
        <v>65</v>
      </c>
      <c r="V75">
        <v>111</v>
      </c>
      <c r="W75">
        <v>180</v>
      </c>
      <c r="X75">
        <v>0</v>
      </c>
      <c r="Y75">
        <v>0</v>
      </c>
      <c r="Z75">
        <v>0</v>
      </c>
      <c r="AA75">
        <v>0</v>
      </c>
      <c r="AB75">
        <v>0</v>
      </c>
      <c r="AC75">
        <v>0</v>
      </c>
      <c r="AD75">
        <v>0</v>
      </c>
      <c r="AE75">
        <v>0</v>
      </c>
      <c r="AF75">
        <v>0</v>
      </c>
      <c r="AG75">
        <v>0</v>
      </c>
      <c r="AH75">
        <v>0</v>
      </c>
      <c r="AI75">
        <v>0</v>
      </c>
      <c r="AJ75">
        <v>6000</v>
      </c>
      <c r="AK75" t="s">
        <v>9811</v>
      </c>
      <c r="AL75">
        <v>26</v>
      </c>
      <c r="AM75" t="s">
        <v>9966</v>
      </c>
      <c r="AN75">
        <v>2976044</v>
      </c>
      <c r="AO75" t="str">
        <f t="shared" si="4"/>
        <v>2D692C</v>
      </c>
      <c r="AP75" t="s">
        <v>10142</v>
      </c>
      <c r="AQ75">
        <v>73</v>
      </c>
      <c r="AR75" t="str">
        <f t="shared" si="5"/>
        <v>Hawk Eye</v>
      </c>
      <c r="AS75" t="s">
        <v>27744</v>
      </c>
      <c r="AT75" t="str">
        <f t="shared" si="3"/>
        <v xml:space="preserve">    73  : "Procs on floating enemies&lt;line&gt;Long range", #Hawk Eye</v>
      </c>
    </row>
    <row r="76" spans="1:46">
      <c r="A76" t="s">
        <v>19480</v>
      </c>
      <c r="B76">
        <v>1</v>
      </c>
      <c r="C76">
        <v>0</v>
      </c>
      <c r="D76">
        <v>0</v>
      </c>
      <c r="E76">
        <v>0</v>
      </c>
      <c r="F76">
        <v>0</v>
      </c>
      <c r="G76">
        <v>0</v>
      </c>
      <c r="H76">
        <v>0</v>
      </c>
      <c r="I76">
        <v>0</v>
      </c>
      <c r="J76">
        <v>1</v>
      </c>
      <c r="K76">
        <v>0</v>
      </c>
      <c r="L76">
        <v>0</v>
      </c>
      <c r="M76">
        <v>0</v>
      </c>
      <c r="N76">
        <v>0</v>
      </c>
      <c r="O76">
        <v>0</v>
      </c>
      <c r="P76">
        <v>0</v>
      </c>
      <c r="Q76">
        <v>0</v>
      </c>
      <c r="R76">
        <v>0</v>
      </c>
      <c r="S76">
        <v>0</v>
      </c>
      <c r="T76">
        <v>0</v>
      </c>
      <c r="U76">
        <v>65</v>
      </c>
      <c r="V76">
        <v>151</v>
      </c>
      <c r="W76">
        <v>150</v>
      </c>
      <c r="X76">
        <v>0</v>
      </c>
      <c r="Y76">
        <v>0</v>
      </c>
      <c r="Z76">
        <v>0</v>
      </c>
      <c r="AA76">
        <v>0</v>
      </c>
      <c r="AB76">
        <v>0</v>
      </c>
      <c r="AC76">
        <v>0</v>
      </c>
      <c r="AD76">
        <v>0</v>
      </c>
      <c r="AE76">
        <v>0</v>
      </c>
      <c r="AF76">
        <v>0</v>
      </c>
      <c r="AG76">
        <v>0</v>
      </c>
      <c r="AH76">
        <v>0</v>
      </c>
      <c r="AI76">
        <v>0</v>
      </c>
      <c r="AJ76">
        <v>20000</v>
      </c>
      <c r="AK76" t="s">
        <v>9812</v>
      </c>
      <c r="AL76">
        <v>19</v>
      </c>
      <c r="AM76" t="s">
        <v>9967</v>
      </c>
      <c r="AN76">
        <v>2976070</v>
      </c>
      <c r="AO76" t="str">
        <f t="shared" si="4"/>
        <v>2D6946</v>
      </c>
      <c r="AP76" t="s">
        <v>10143</v>
      </c>
      <c r="AQ76">
        <v>74</v>
      </c>
      <c r="AR76" t="str">
        <f t="shared" si="5"/>
        <v>Bone Club</v>
      </c>
      <c r="AS76" t="s">
        <v>27718</v>
      </c>
      <c r="AT76" t="str">
        <f t="shared" si="3"/>
        <v xml:space="preserve">    74  : "", #Bone Club</v>
      </c>
    </row>
    <row r="77" spans="1:46">
      <c r="A77" t="s">
        <v>19476</v>
      </c>
      <c r="B77">
        <v>1</v>
      </c>
      <c r="C77">
        <v>0</v>
      </c>
      <c r="D77">
        <v>0</v>
      </c>
      <c r="E77">
        <v>0</v>
      </c>
      <c r="F77">
        <v>0</v>
      </c>
      <c r="G77">
        <v>128</v>
      </c>
      <c r="H77">
        <v>0</v>
      </c>
      <c r="I77">
        <v>1</v>
      </c>
      <c r="J77">
        <v>0</v>
      </c>
      <c r="K77">
        <v>0</v>
      </c>
      <c r="L77">
        <v>0</v>
      </c>
      <c r="M77">
        <v>0</v>
      </c>
      <c r="N77">
        <v>0</v>
      </c>
      <c r="O77">
        <v>0</v>
      </c>
      <c r="P77">
        <v>0</v>
      </c>
      <c r="Q77">
        <v>0</v>
      </c>
      <c r="R77">
        <v>0</v>
      </c>
      <c r="S77">
        <v>0</v>
      </c>
      <c r="T77">
        <v>0</v>
      </c>
      <c r="U77">
        <v>65</v>
      </c>
      <c r="V77">
        <v>172</v>
      </c>
      <c r="W77">
        <v>180</v>
      </c>
      <c r="X77">
        <v>0</v>
      </c>
      <c r="Y77">
        <v>0</v>
      </c>
      <c r="Z77">
        <v>0</v>
      </c>
      <c r="AA77">
        <v>0</v>
      </c>
      <c r="AB77">
        <v>0</v>
      </c>
      <c r="AC77">
        <v>0</v>
      </c>
      <c r="AD77">
        <v>0</v>
      </c>
      <c r="AE77">
        <v>0</v>
      </c>
      <c r="AF77">
        <v>0</v>
      </c>
      <c r="AG77">
        <v>0</v>
      </c>
      <c r="AH77">
        <v>0</v>
      </c>
      <c r="AI77">
        <v>0</v>
      </c>
      <c r="AJ77">
        <v>15000</v>
      </c>
      <c r="AK77" t="s">
        <v>9811</v>
      </c>
      <c r="AL77">
        <v>26</v>
      </c>
      <c r="AM77" t="s">
        <v>9966</v>
      </c>
      <c r="AN77">
        <v>2976089</v>
      </c>
      <c r="AO77" t="str">
        <f t="shared" si="4"/>
        <v>2D6959</v>
      </c>
      <c r="AP77" t="s">
        <v>10144</v>
      </c>
      <c r="AQ77">
        <v>75</v>
      </c>
      <c r="AR77" t="str">
        <f t="shared" si="5"/>
        <v>Sniper</v>
      </c>
      <c r="AS77" t="s">
        <v>27744</v>
      </c>
      <c r="AT77" t="str">
        <f t="shared" si="3"/>
        <v xml:space="preserve">    75  : "Procs on floating enemies&lt;line&gt;Long range", #Sniper</v>
      </c>
    </row>
    <row r="78" spans="1:46">
      <c r="A78" t="s">
        <v>16939</v>
      </c>
      <c r="B78">
        <v>1</v>
      </c>
      <c r="C78">
        <v>7</v>
      </c>
      <c r="D78">
        <v>7</v>
      </c>
      <c r="E78">
        <v>1</v>
      </c>
      <c r="F78">
        <v>2</v>
      </c>
      <c r="G78">
        <v>48</v>
      </c>
      <c r="H78">
        <v>0</v>
      </c>
      <c r="I78">
        <v>1</v>
      </c>
      <c r="J78">
        <v>0</v>
      </c>
      <c r="K78">
        <v>0</v>
      </c>
      <c r="L78">
        <v>0</v>
      </c>
      <c r="M78">
        <v>0</v>
      </c>
      <c r="N78">
        <v>0</v>
      </c>
      <c r="O78">
        <v>0</v>
      </c>
      <c r="P78">
        <v>0</v>
      </c>
      <c r="Q78">
        <v>0</v>
      </c>
      <c r="R78">
        <v>0</v>
      </c>
      <c r="S78">
        <v>0</v>
      </c>
      <c r="T78">
        <v>0</v>
      </c>
      <c r="U78">
        <v>65</v>
      </c>
      <c r="V78">
        <v>198</v>
      </c>
      <c r="W78">
        <v>230</v>
      </c>
      <c r="X78">
        <v>0</v>
      </c>
      <c r="Y78">
        <v>0</v>
      </c>
      <c r="Z78">
        <v>0</v>
      </c>
      <c r="AA78">
        <v>0</v>
      </c>
      <c r="AB78">
        <v>0</v>
      </c>
      <c r="AC78">
        <v>0</v>
      </c>
      <c r="AD78">
        <v>0</v>
      </c>
      <c r="AE78">
        <v>0</v>
      </c>
      <c r="AF78">
        <v>0</v>
      </c>
      <c r="AG78">
        <v>0</v>
      </c>
      <c r="AH78">
        <v>0</v>
      </c>
      <c r="AI78">
        <v>0</v>
      </c>
      <c r="AJ78">
        <v>2</v>
      </c>
      <c r="AK78" t="s">
        <v>9813</v>
      </c>
      <c r="AL78" s="4">
        <v>55</v>
      </c>
      <c r="AM78" t="s">
        <v>9968</v>
      </c>
      <c r="AN78">
        <v>2976115</v>
      </c>
      <c r="AO78" t="str">
        <f t="shared" si="4"/>
        <v>2D6973</v>
      </c>
      <c r="AP78" t="s">
        <v>10145</v>
      </c>
      <c r="AQ78">
        <v>76</v>
      </c>
      <c r="AR78" t="str">
        <f t="shared" si="5"/>
        <v>Wing Edge</v>
      </c>
      <c r="AS78" t="s">
        <v>27745</v>
      </c>
      <c r="AT78" t="str">
        <f t="shared" si="3"/>
        <v xml:space="preserve">    76  : "Procs X-kill&lt;line&gt;Long range", #Wing Edge</v>
      </c>
    </row>
    <row r="79" spans="1:46">
      <c r="A79" t="s">
        <v>19428</v>
      </c>
      <c r="B79">
        <v>1</v>
      </c>
      <c r="C79">
        <v>0</v>
      </c>
      <c r="D79">
        <v>0</v>
      </c>
      <c r="E79">
        <v>0</v>
      </c>
      <c r="F79">
        <v>0</v>
      </c>
      <c r="G79">
        <v>0</v>
      </c>
      <c r="H79">
        <v>0</v>
      </c>
      <c r="I79">
        <v>1</v>
      </c>
      <c r="J79">
        <v>0</v>
      </c>
      <c r="K79">
        <v>0</v>
      </c>
      <c r="L79">
        <v>0</v>
      </c>
      <c r="M79">
        <v>0</v>
      </c>
      <c r="N79">
        <v>0</v>
      </c>
      <c r="O79">
        <v>0</v>
      </c>
      <c r="P79">
        <v>0</v>
      </c>
      <c r="Q79">
        <v>0</v>
      </c>
      <c r="R79">
        <v>0</v>
      </c>
      <c r="S79">
        <v>0</v>
      </c>
      <c r="T79">
        <v>0</v>
      </c>
      <c r="U79">
        <v>65</v>
      </c>
      <c r="V79">
        <v>104</v>
      </c>
      <c r="W79">
        <v>230</v>
      </c>
      <c r="X79">
        <v>0</v>
      </c>
      <c r="Y79">
        <v>0</v>
      </c>
      <c r="Z79">
        <v>0</v>
      </c>
      <c r="AA79">
        <v>0</v>
      </c>
      <c r="AB79">
        <v>0</v>
      </c>
      <c r="AC79">
        <v>0</v>
      </c>
      <c r="AD79">
        <v>0</v>
      </c>
      <c r="AE79">
        <v>0</v>
      </c>
      <c r="AF79">
        <v>0</v>
      </c>
      <c r="AG79">
        <v>0</v>
      </c>
      <c r="AH79">
        <v>0</v>
      </c>
      <c r="AI79">
        <v>0</v>
      </c>
      <c r="AJ79">
        <v>1000</v>
      </c>
      <c r="AL79">
        <v>0</v>
      </c>
      <c r="AM79" t="s">
        <v>8200</v>
      </c>
      <c r="AN79">
        <v>2976170</v>
      </c>
      <c r="AO79" t="str">
        <f t="shared" si="4"/>
        <v>2D69AA</v>
      </c>
      <c r="AP79" t="s">
        <v>10146</v>
      </c>
      <c r="AQ79">
        <v>77</v>
      </c>
      <c r="AR79" t="str">
        <f t="shared" si="5"/>
        <v>Cards</v>
      </c>
      <c r="AS79" t="s">
        <v>27718</v>
      </c>
      <c r="AT79" t="str">
        <f t="shared" si="3"/>
        <v xml:space="preserve">    77  : "", #Cards</v>
      </c>
    </row>
    <row r="80" spans="1:46">
      <c r="A80" t="s">
        <v>19468</v>
      </c>
      <c r="B80">
        <v>1</v>
      </c>
      <c r="C80">
        <v>0</v>
      </c>
      <c r="D80">
        <v>0</v>
      </c>
      <c r="E80">
        <v>0</v>
      </c>
      <c r="F80">
        <v>0</v>
      </c>
      <c r="G80">
        <v>0</v>
      </c>
      <c r="H80">
        <v>0</v>
      </c>
      <c r="I80">
        <v>1</v>
      </c>
      <c r="J80">
        <v>0</v>
      </c>
      <c r="K80">
        <v>0</v>
      </c>
      <c r="L80">
        <v>0</v>
      </c>
      <c r="M80">
        <v>0</v>
      </c>
      <c r="N80">
        <v>0</v>
      </c>
      <c r="O80">
        <v>0</v>
      </c>
      <c r="P80">
        <v>0</v>
      </c>
      <c r="Q80">
        <v>0</v>
      </c>
      <c r="R80">
        <v>0</v>
      </c>
      <c r="S80">
        <v>0</v>
      </c>
      <c r="T80">
        <v>0</v>
      </c>
      <c r="U80">
        <v>65</v>
      </c>
      <c r="V80">
        <v>115</v>
      </c>
      <c r="W80">
        <v>230</v>
      </c>
      <c r="X80">
        <v>0</v>
      </c>
      <c r="Y80">
        <v>0</v>
      </c>
      <c r="Z80">
        <v>0</v>
      </c>
      <c r="AA80">
        <v>0</v>
      </c>
      <c r="AB80">
        <v>0</v>
      </c>
      <c r="AC80">
        <v>0</v>
      </c>
      <c r="AD80">
        <v>0</v>
      </c>
      <c r="AE80">
        <v>0</v>
      </c>
      <c r="AF80">
        <v>0</v>
      </c>
      <c r="AG80">
        <v>0</v>
      </c>
      <c r="AH80">
        <v>0</v>
      </c>
      <c r="AI80">
        <v>0</v>
      </c>
      <c r="AJ80">
        <v>10000</v>
      </c>
      <c r="AL80">
        <v>0</v>
      </c>
      <c r="AM80" t="s">
        <v>8200</v>
      </c>
      <c r="AN80">
        <v>2976170</v>
      </c>
      <c r="AO80" t="str">
        <f t="shared" si="4"/>
        <v>2D69AA</v>
      </c>
      <c r="AP80" t="s">
        <v>10146</v>
      </c>
      <c r="AQ80">
        <v>78</v>
      </c>
      <c r="AR80" t="str">
        <f t="shared" si="5"/>
        <v>Darts</v>
      </c>
      <c r="AS80" t="s">
        <v>27718</v>
      </c>
      <c r="AT80" t="str">
        <f t="shared" si="3"/>
        <v xml:space="preserve">    78  : "", #Darts</v>
      </c>
    </row>
    <row r="81" spans="1:46">
      <c r="A81" t="s">
        <v>16948</v>
      </c>
      <c r="B81">
        <v>1</v>
      </c>
      <c r="C81">
        <v>0</v>
      </c>
      <c r="D81">
        <v>0</v>
      </c>
      <c r="E81">
        <v>0</v>
      </c>
      <c r="F81">
        <v>0</v>
      </c>
      <c r="G81">
        <v>0</v>
      </c>
      <c r="H81">
        <v>0</v>
      </c>
      <c r="I81">
        <v>1</v>
      </c>
      <c r="J81">
        <v>0</v>
      </c>
      <c r="K81">
        <v>0</v>
      </c>
      <c r="L81">
        <v>0</v>
      </c>
      <c r="M81">
        <v>0</v>
      </c>
      <c r="N81">
        <v>0</v>
      </c>
      <c r="O81">
        <v>0</v>
      </c>
      <c r="P81">
        <v>0</v>
      </c>
      <c r="Q81">
        <v>0</v>
      </c>
      <c r="R81">
        <v>13</v>
      </c>
      <c r="S81">
        <v>1</v>
      </c>
      <c r="T81">
        <v>0</v>
      </c>
      <c r="U81">
        <v>65</v>
      </c>
      <c r="V81">
        <v>187</v>
      </c>
      <c r="W81">
        <v>230</v>
      </c>
      <c r="X81">
        <v>0</v>
      </c>
      <c r="Y81">
        <v>0</v>
      </c>
      <c r="Z81">
        <v>0</v>
      </c>
      <c r="AA81">
        <v>0</v>
      </c>
      <c r="AB81">
        <v>0</v>
      </c>
      <c r="AC81">
        <v>0</v>
      </c>
      <c r="AD81">
        <v>0</v>
      </c>
      <c r="AE81">
        <v>0</v>
      </c>
      <c r="AF81">
        <v>0</v>
      </c>
      <c r="AG81">
        <v>0</v>
      </c>
      <c r="AH81">
        <v>0</v>
      </c>
      <c r="AI81">
        <v>0</v>
      </c>
      <c r="AJ81">
        <v>2</v>
      </c>
      <c r="AK81" t="s">
        <v>9814</v>
      </c>
      <c r="AL81">
        <v>22</v>
      </c>
      <c r="AM81" t="s">
        <v>9969</v>
      </c>
      <c r="AN81">
        <v>2976171</v>
      </c>
      <c r="AO81" t="str">
        <f t="shared" si="4"/>
        <v>2D69AB</v>
      </c>
      <c r="AP81" t="s">
        <v>10147</v>
      </c>
      <c r="AQ81">
        <v>79</v>
      </c>
      <c r="AR81" t="str">
        <f t="shared" si="5"/>
        <v>Doom Darts</v>
      </c>
      <c r="AS81" t="s">
        <v>27746</v>
      </c>
      <c r="AT81" t="str">
        <f t="shared" si="3"/>
        <v xml:space="preserve">    79  : "Procs Doom", #Doom Darts</v>
      </c>
    </row>
    <row r="82" spans="1:46">
      <c r="A82" t="s">
        <v>16954</v>
      </c>
      <c r="B82">
        <v>1</v>
      </c>
      <c r="C82">
        <v>0</v>
      </c>
      <c r="D82">
        <v>0</v>
      </c>
      <c r="E82">
        <v>0</v>
      </c>
      <c r="F82">
        <v>0</v>
      </c>
      <c r="G82">
        <v>48</v>
      </c>
      <c r="H82">
        <v>0</v>
      </c>
      <c r="I82">
        <v>1</v>
      </c>
      <c r="J82">
        <v>0</v>
      </c>
      <c r="K82">
        <v>0</v>
      </c>
      <c r="L82">
        <v>0</v>
      </c>
      <c r="M82">
        <v>0</v>
      </c>
      <c r="N82">
        <v>0</v>
      </c>
      <c r="O82">
        <v>0</v>
      </c>
      <c r="P82">
        <v>0</v>
      </c>
      <c r="Q82">
        <v>0</v>
      </c>
      <c r="R82">
        <v>0</v>
      </c>
      <c r="S82">
        <v>0</v>
      </c>
      <c r="T82">
        <v>0</v>
      </c>
      <c r="U82">
        <v>65</v>
      </c>
      <c r="V82">
        <v>133</v>
      </c>
      <c r="W82">
        <v>230</v>
      </c>
      <c r="X82">
        <v>0</v>
      </c>
      <c r="Y82">
        <v>0</v>
      </c>
      <c r="Z82">
        <v>0</v>
      </c>
      <c r="AA82">
        <v>0</v>
      </c>
      <c r="AB82">
        <v>0</v>
      </c>
      <c r="AC82">
        <v>0</v>
      </c>
      <c r="AD82">
        <v>0</v>
      </c>
      <c r="AE82">
        <v>0</v>
      </c>
      <c r="AF82">
        <v>0</v>
      </c>
      <c r="AG82">
        <v>0</v>
      </c>
      <c r="AH82">
        <v>0</v>
      </c>
      <c r="AI82">
        <v>0</v>
      </c>
      <c r="AJ82">
        <v>13000</v>
      </c>
      <c r="AK82" t="s">
        <v>9779</v>
      </c>
      <c r="AL82">
        <v>29</v>
      </c>
      <c r="AM82" t="s">
        <v>9934</v>
      </c>
      <c r="AN82">
        <v>2976193</v>
      </c>
      <c r="AO82" t="str">
        <f t="shared" si="4"/>
        <v>2D69C1</v>
      </c>
      <c r="AP82" t="s">
        <v>10148</v>
      </c>
      <c r="AQ82">
        <v>80</v>
      </c>
      <c r="AR82" t="str">
        <f t="shared" si="5"/>
        <v>Trump</v>
      </c>
      <c r="AS82" t="s">
        <v>27716</v>
      </c>
      <c r="AT82" t="str">
        <f t="shared" si="3"/>
        <v xml:space="preserve">    80  : "Procs X-kill", #Trump</v>
      </c>
    </row>
    <row r="83" spans="1:46">
      <c r="A83" t="s">
        <v>19451</v>
      </c>
      <c r="B83">
        <v>1</v>
      </c>
      <c r="C83">
        <v>0</v>
      </c>
      <c r="D83">
        <v>0</v>
      </c>
      <c r="E83">
        <v>0</v>
      </c>
      <c r="F83">
        <v>0</v>
      </c>
      <c r="G83">
        <v>144</v>
      </c>
      <c r="H83">
        <v>0</v>
      </c>
      <c r="I83">
        <v>1</v>
      </c>
      <c r="J83">
        <v>0</v>
      </c>
      <c r="K83">
        <v>0</v>
      </c>
      <c r="L83">
        <v>0</v>
      </c>
      <c r="M83">
        <v>0</v>
      </c>
      <c r="N83">
        <v>0</v>
      </c>
      <c r="O83">
        <v>0</v>
      </c>
      <c r="P83">
        <v>0</v>
      </c>
      <c r="Q83">
        <v>0</v>
      </c>
      <c r="R83">
        <v>0</v>
      </c>
      <c r="S83">
        <v>0</v>
      </c>
      <c r="T83">
        <v>0</v>
      </c>
      <c r="U83">
        <v>65</v>
      </c>
      <c r="V83">
        <v>1</v>
      </c>
      <c r="W83">
        <v>2</v>
      </c>
      <c r="X83">
        <v>0</v>
      </c>
      <c r="Y83">
        <v>0</v>
      </c>
      <c r="Z83">
        <v>0</v>
      </c>
      <c r="AA83">
        <v>0</v>
      </c>
      <c r="AB83">
        <v>0</v>
      </c>
      <c r="AC83">
        <v>0</v>
      </c>
      <c r="AD83">
        <v>0</v>
      </c>
      <c r="AE83">
        <v>0</v>
      </c>
      <c r="AF83">
        <v>0</v>
      </c>
      <c r="AG83">
        <v>0</v>
      </c>
      <c r="AH83">
        <v>0</v>
      </c>
      <c r="AI83">
        <v>0</v>
      </c>
      <c r="AJ83">
        <v>5000</v>
      </c>
      <c r="AL83">
        <v>0</v>
      </c>
      <c r="AM83" t="s">
        <v>8200</v>
      </c>
      <c r="AN83">
        <v>2976222</v>
      </c>
      <c r="AO83" t="str">
        <f t="shared" si="4"/>
        <v>2D69DE</v>
      </c>
      <c r="AP83" t="s">
        <v>10149</v>
      </c>
      <c r="AQ83">
        <v>81</v>
      </c>
      <c r="AR83" t="str">
        <f t="shared" si="5"/>
        <v>Dice</v>
      </c>
      <c r="AS83" t="s">
        <v>27747</v>
      </c>
      <c r="AT83" t="str">
        <f t="shared" si="3"/>
        <v xml:space="preserve">    81  : "Scales w/level", #Dice</v>
      </c>
    </row>
    <row r="84" spans="1:46">
      <c r="A84" t="s">
        <v>16969</v>
      </c>
      <c r="B84">
        <v>1</v>
      </c>
      <c r="C84">
        <v>0</v>
      </c>
      <c r="D84">
        <v>0</v>
      </c>
      <c r="E84">
        <v>0</v>
      </c>
      <c r="F84">
        <v>0</v>
      </c>
      <c r="G84">
        <v>144</v>
      </c>
      <c r="H84">
        <v>0</v>
      </c>
      <c r="I84">
        <v>1</v>
      </c>
      <c r="J84">
        <v>0</v>
      </c>
      <c r="K84">
        <v>0</v>
      </c>
      <c r="L84">
        <v>0</v>
      </c>
      <c r="M84">
        <v>0</v>
      </c>
      <c r="N84">
        <v>0</v>
      </c>
      <c r="O84">
        <v>0</v>
      </c>
      <c r="P84">
        <v>0</v>
      </c>
      <c r="Q84">
        <v>0</v>
      </c>
      <c r="R84">
        <v>0</v>
      </c>
      <c r="S84">
        <v>0</v>
      </c>
      <c r="T84">
        <v>0</v>
      </c>
      <c r="U84">
        <v>65</v>
      </c>
      <c r="V84">
        <v>1</v>
      </c>
      <c r="W84">
        <v>3</v>
      </c>
      <c r="X84">
        <v>0</v>
      </c>
      <c r="Y84">
        <v>0</v>
      </c>
      <c r="Z84">
        <v>0</v>
      </c>
      <c r="AA84">
        <v>0</v>
      </c>
      <c r="AB84">
        <v>0</v>
      </c>
      <c r="AC84">
        <v>0</v>
      </c>
      <c r="AD84">
        <v>0</v>
      </c>
      <c r="AE84">
        <v>0</v>
      </c>
      <c r="AF84">
        <v>0</v>
      </c>
      <c r="AG84">
        <v>0</v>
      </c>
      <c r="AH84">
        <v>0</v>
      </c>
      <c r="AI84">
        <v>0</v>
      </c>
      <c r="AJ84">
        <v>2</v>
      </c>
      <c r="AL84">
        <v>0</v>
      </c>
      <c r="AM84" t="s">
        <v>8200</v>
      </c>
      <c r="AN84">
        <v>2976222</v>
      </c>
      <c r="AO84" t="str">
        <f t="shared" si="4"/>
        <v>2D69DE</v>
      </c>
      <c r="AP84" t="s">
        <v>10149</v>
      </c>
      <c r="AQ84">
        <v>82</v>
      </c>
      <c r="AR84" t="str">
        <f t="shared" si="5"/>
        <v>Fixed Dice</v>
      </c>
      <c r="AS84" t="s">
        <v>27747</v>
      </c>
      <c r="AT84" t="str">
        <f t="shared" si="3"/>
        <v xml:space="preserve">    82  : "Scales w/level", #Fixed Dice</v>
      </c>
    </row>
    <row r="85" spans="1:46">
      <c r="A85" t="s">
        <v>19418</v>
      </c>
      <c r="B85">
        <v>1</v>
      </c>
      <c r="C85">
        <v>0</v>
      </c>
      <c r="D85">
        <v>0</v>
      </c>
      <c r="E85">
        <v>0</v>
      </c>
      <c r="F85">
        <v>0</v>
      </c>
      <c r="G85">
        <v>0</v>
      </c>
      <c r="H85">
        <v>0</v>
      </c>
      <c r="I85">
        <v>0</v>
      </c>
      <c r="J85">
        <v>0</v>
      </c>
      <c r="K85">
        <v>0</v>
      </c>
      <c r="L85">
        <v>0</v>
      </c>
      <c r="M85">
        <v>0</v>
      </c>
      <c r="N85">
        <v>0</v>
      </c>
      <c r="O85">
        <v>0</v>
      </c>
      <c r="P85">
        <v>0</v>
      </c>
      <c r="Q85">
        <v>0</v>
      </c>
      <c r="R85">
        <v>0</v>
      </c>
      <c r="S85">
        <v>0</v>
      </c>
      <c r="T85">
        <v>0</v>
      </c>
      <c r="U85">
        <v>65</v>
      </c>
      <c r="V85">
        <v>55</v>
      </c>
      <c r="W85">
        <v>200</v>
      </c>
      <c r="X85">
        <v>0</v>
      </c>
      <c r="Y85">
        <v>0</v>
      </c>
      <c r="Z85">
        <v>0</v>
      </c>
      <c r="AA85">
        <v>0</v>
      </c>
      <c r="AB85">
        <v>0</v>
      </c>
      <c r="AC85">
        <v>0</v>
      </c>
      <c r="AD85">
        <v>0</v>
      </c>
      <c r="AE85">
        <v>0</v>
      </c>
      <c r="AF85">
        <v>0</v>
      </c>
      <c r="AG85">
        <v>0</v>
      </c>
      <c r="AH85">
        <v>0</v>
      </c>
      <c r="AI85">
        <v>0</v>
      </c>
      <c r="AJ85">
        <v>500</v>
      </c>
      <c r="AL85">
        <v>0</v>
      </c>
      <c r="AM85" t="s">
        <v>8200</v>
      </c>
      <c r="AN85">
        <v>2976222</v>
      </c>
      <c r="AO85" t="str">
        <f t="shared" si="4"/>
        <v>2D69DE</v>
      </c>
      <c r="AP85" t="s">
        <v>10149</v>
      </c>
      <c r="AQ85">
        <v>83</v>
      </c>
      <c r="AR85" t="str">
        <f t="shared" si="5"/>
        <v>MetalKnuckle</v>
      </c>
      <c r="AS85" t="s">
        <v>27718</v>
      </c>
      <c r="AT85" t="str">
        <f t="shared" si="3"/>
        <v xml:space="preserve">    83  : "", #MetalKnuckle</v>
      </c>
    </row>
    <row r="86" spans="1:46">
      <c r="A86" t="s">
        <v>20081</v>
      </c>
      <c r="B86">
        <v>1</v>
      </c>
      <c r="C86">
        <v>0</v>
      </c>
      <c r="D86">
        <v>0</v>
      </c>
      <c r="E86">
        <v>0</v>
      </c>
      <c r="F86">
        <v>0</v>
      </c>
      <c r="G86">
        <v>0</v>
      </c>
      <c r="H86">
        <v>0</v>
      </c>
      <c r="I86">
        <v>0</v>
      </c>
      <c r="J86">
        <v>0</v>
      </c>
      <c r="K86">
        <v>0</v>
      </c>
      <c r="L86">
        <v>0</v>
      </c>
      <c r="M86">
        <v>0</v>
      </c>
      <c r="N86">
        <v>0</v>
      </c>
      <c r="O86">
        <v>0</v>
      </c>
      <c r="P86">
        <v>0</v>
      </c>
      <c r="Q86">
        <v>0</v>
      </c>
      <c r="R86">
        <v>0</v>
      </c>
      <c r="S86">
        <v>0</v>
      </c>
      <c r="T86">
        <v>0</v>
      </c>
      <c r="U86">
        <v>65</v>
      </c>
      <c r="V86">
        <v>65</v>
      </c>
      <c r="W86">
        <v>200</v>
      </c>
      <c r="X86">
        <v>0</v>
      </c>
      <c r="Y86">
        <v>0</v>
      </c>
      <c r="Z86">
        <v>0</v>
      </c>
      <c r="AA86">
        <v>0</v>
      </c>
      <c r="AB86">
        <v>0</v>
      </c>
      <c r="AC86">
        <v>0</v>
      </c>
      <c r="AD86">
        <v>0</v>
      </c>
      <c r="AE86">
        <v>0</v>
      </c>
      <c r="AF86">
        <v>0</v>
      </c>
      <c r="AG86">
        <v>0</v>
      </c>
      <c r="AH86">
        <v>0</v>
      </c>
      <c r="AI86">
        <v>0</v>
      </c>
      <c r="AJ86">
        <v>800</v>
      </c>
      <c r="AL86">
        <v>0</v>
      </c>
      <c r="AM86" t="s">
        <v>8200</v>
      </c>
      <c r="AN86">
        <v>2976222</v>
      </c>
      <c r="AO86" t="str">
        <f t="shared" si="4"/>
        <v>2D69DE</v>
      </c>
      <c r="AP86" t="s">
        <v>10149</v>
      </c>
      <c r="AQ86">
        <v>84</v>
      </c>
      <c r="AR86" t="str">
        <f t="shared" si="5"/>
        <v>Mithril Claw</v>
      </c>
      <c r="AS86" t="s">
        <v>27718</v>
      </c>
      <c r="AT86" t="str">
        <f t="shared" si="3"/>
        <v xml:space="preserve">    84  : "", #Mithril Claw</v>
      </c>
    </row>
    <row r="87" spans="1:46">
      <c r="A87" t="s">
        <v>19429</v>
      </c>
      <c r="B87">
        <v>1</v>
      </c>
      <c r="C87">
        <v>0</v>
      </c>
      <c r="D87">
        <v>0</v>
      </c>
      <c r="E87">
        <v>0</v>
      </c>
      <c r="F87">
        <v>0</v>
      </c>
      <c r="G87">
        <v>0</v>
      </c>
      <c r="H87">
        <v>0</v>
      </c>
      <c r="I87">
        <v>0</v>
      </c>
      <c r="J87">
        <v>0</v>
      </c>
      <c r="K87">
        <v>0</v>
      </c>
      <c r="L87">
        <v>0</v>
      </c>
      <c r="M87">
        <v>0</v>
      </c>
      <c r="N87">
        <v>0</v>
      </c>
      <c r="O87">
        <v>0</v>
      </c>
      <c r="P87">
        <v>32</v>
      </c>
      <c r="Q87">
        <v>0</v>
      </c>
      <c r="R87">
        <v>0</v>
      </c>
      <c r="S87">
        <v>0</v>
      </c>
      <c r="T87">
        <v>0</v>
      </c>
      <c r="U87">
        <v>65</v>
      </c>
      <c r="V87">
        <v>83</v>
      </c>
      <c r="W87">
        <v>200</v>
      </c>
      <c r="X87">
        <v>0</v>
      </c>
      <c r="Y87">
        <v>0</v>
      </c>
      <c r="Z87">
        <v>0</v>
      </c>
      <c r="AA87">
        <v>0</v>
      </c>
      <c r="AB87">
        <v>0</v>
      </c>
      <c r="AC87">
        <v>0</v>
      </c>
      <c r="AD87">
        <v>0</v>
      </c>
      <c r="AE87">
        <v>0</v>
      </c>
      <c r="AF87">
        <v>0</v>
      </c>
      <c r="AG87">
        <v>0</v>
      </c>
      <c r="AH87">
        <v>0</v>
      </c>
      <c r="AI87">
        <v>0</v>
      </c>
      <c r="AJ87">
        <v>1000</v>
      </c>
      <c r="AL87">
        <v>0</v>
      </c>
      <c r="AM87" t="s">
        <v>8200</v>
      </c>
      <c r="AN87">
        <v>2976222</v>
      </c>
      <c r="AO87" t="str">
        <f t="shared" si="4"/>
        <v>2D69DE</v>
      </c>
      <c r="AP87" t="s">
        <v>10149</v>
      </c>
      <c r="AQ87">
        <v>85</v>
      </c>
      <c r="AR87" t="str">
        <f t="shared" si="5"/>
        <v>Kaiser</v>
      </c>
      <c r="AS87" t="s">
        <v>27718</v>
      </c>
      <c r="AT87" t="str">
        <f t="shared" si="3"/>
        <v xml:space="preserve">    85  : "", #Kaiser</v>
      </c>
    </row>
    <row r="88" spans="1:46">
      <c r="A88" t="s">
        <v>19442</v>
      </c>
      <c r="B88">
        <v>1</v>
      </c>
      <c r="C88">
        <v>0</v>
      </c>
      <c r="D88">
        <v>0</v>
      </c>
      <c r="E88">
        <v>0</v>
      </c>
      <c r="F88">
        <v>0</v>
      </c>
      <c r="G88">
        <v>0</v>
      </c>
      <c r="H88">
        <v>0</v>
      </c>
      <c r="I88">
        <v>0</v>
      </c>
      <c r="J88">
        <v>0</v>
      </c>
      <c r="K88">
        <v>0</v>
      </c>
      <c r="L88">
        <v>0</v>
      </c>
      <c r="M88">
        <v>0</v>
      </c>
      <c r="N88">
        <v>0</v>
      </c>
      <c r="O88">
        <v>0</v>
      </c>
      <c r="P88">
        <v>8</v>
      </c>
      <c r="Q88">
        <v>0</v>
      </c>
      <c r="R88">
        <v>3</v>
      </c>
      <c r="S88">
        <v>1</v>
      </c>
      <c r="T88">
        <v>0</v>
      </c>
      <c r="U88">
        <v>65</v>
      </c>
      <c r="V88">
        <v>95</v>
      </c>
      <c r="W88">
        <v>200</v>
      </c>
      <c r="X88">
        <v>0</v>
      </c>
      <c r="Y88">
        <v>0</v>
      </c>
      <c r="Z88">
        <v>0</v>
      </c>
      <c r="AA88">
        <v>0</v>
      </c>
      <c r="AB88">
        <v>0</v>
      </c>
      <c r="AC88">
        <v>0</v>
      </c>
      <c r="AD88">
        <v>0</v>
      </c>
      <c r="AE88">
        <v>0</v>
      </c>
      <c r="AF88">
        <v>0</v>
      </c>
      <c r="AG88">
        <v>0</v>
      </c>
      <c r="AH88">
        <v>0</v>
      </c>
      <c r="AI88">
        <v>0</v>
      </c>
      <c r="AJ88">
        <v>2500</v>
      </c>
      <c r="AK88" t="s">
        <v>9815</v>
      </c>
      <c r="AL88">
        <v>26</v>
      </c>
      <c r="AM88" t="s">
        <v>9970</v>
      </c>
      <c r="AN88">
        <v>2976223</v>
      </c>
      <c r="AO88" t="str">
        <f t="shared" si="4"/>
        <v>2D69DF</v>
      </c>
      <c r="AP88" t="s">
        <v>10150</v>
      </c>
      <c r="AQ88">
        <v>86</v>
      </c>
      <c r="AR88" t="str">
        <f t="shared" si="5"/>
        <v>Poison Claw</v>
      </c>
      <c r="AS88" t="s">
        <v>27748</v>
      </c>
      <c r="AT88" t="str">
        <f t="shared" si="3"/>
        <v xml:space="preserve">    86  : "Procs Poison", #Poison Claw</v>
      </c>
    </row>
    <row r="89" spans="1:46">
      <c r="A89" t="s">
        <v>16886</v>
      </c>
      <c r="B89">
        <v>1</v>
      </c>
      <c r="C89">
        <v>0</v>
      </c>
      <c r="D89">
        <v>0</v>
      </c>
      <c r="E89">
        <v>0</v>
      </c>
      <c r="F89">
        <v>0</v>
      </c>
      <c r="G89">
        <v>0</v>
      </c>
      <c r="H89">
        <v>0</v>
      </c>
      <c r="I89">
        <v>0</v>
      </c>
      <c r="J89">
        <v>0</v>
      </c>
      <c r="K89">
        <v>0</v>
      </c>
      <c r="L89">
        <v>0</v>
      </c>
      <c r="M89">
        <v>0</v>
      </c>
      <c r="N89">
        <v>0</v>
      </c>
      <c r="O89">
        <v>0</v>
      </c>
      <c r="P89">
        <v>1</v>
      </c>
      <c r="Q89">
        <v>0</v>
      </c>
      <c r="R89">
        <v>0</v>
      </c>
      <c r="S89">
        <v>1</v>
      </c>
      <c r="T89">
        <v>0</v>
      </c>
      <c r="U89">
        <v>65</v>
      </c>
      <c r="V89">
        <v>122</v>
      </c>
      <c r="W89">
        <v>200</v>
      </c>
      <c r="X89">
        <v>0</v>
      </c>
      <c r="Y89">
        <v>0</v>
      </c>
      <c r="Z89">
        <v>0</v>
      </c>
      <c r="AA89">
        <v>0</v>
      </c>
      <c r="AB89">
        <v>0</v>
      </c>
      <c r="AC89">
        <v>0</v>
      </c>
      <c r="AD89">
        <v>0</v>
      </c>
      <c r="AE89">
        <v>0</v>
      </c>
      <c r="AF89">
        <v>0</v>
      </c>
      <c r="AG89">
        <v>0</v>
      </c>
      <c r="AH89">
        <v>0</v>
      </c>
      <c r="AI89">
        <v>0</v>
      </c>
      <c r="AJ89">
        <v>10000</v>
      </c>
      <c r="AK89" t="s">
        <v>9784</v>
      </c>
      <c r="AL89">
        <v>22</v>
      </c>
      <c r="AM89" t="s">
        <v>9939</v>
      </c>
      <c r="AN89">
        <v>2976249</v>
      </c>
      <c r="AO89" t="str">
        <f t="shared" si="4"/>
        <v>2D69F9</v>
      </c>
      <c r="AP89" t="s">
        <v>10151</v>
      </c>
      <c r="AQ89">
        <v>87</v>
      </c>
      <c r="AR89" t="str">
        <f t="shared" si="5"/>
        <v>Fire Knuckle</v>
      </c>
      <c r="AS89" t="s">
        <v>27722</v>
      </c>
      <c r="AT89" t="str">
        <f t="shared" si="3"/>
        <v xml:space="preserve">    87  : "Procs Fire", #Fire Knuckle</v>
      </c>
    </row>
    <row r="90" spans="1:46">
      <c r="A90" t="s">
        <v>19493</v>
      </c>
      <c r="B90">
        <v>1</v>
      </c>
      <c r="C90">
        <v>2</v>
      </c>
      <c r="D90">
        <v>0</v>
      </c>
      <c r="E90">
        <v>0</v>
      </c>
      <c r="F90">
        <v>1</v>
      </c>
      <c r="G90">
        <v>0</v>
      </c>
      <c r="H90">
        <v>0</v>
      </c>
      <c r="I90">
        <v>0</v>
      </c>
      <c r="J90">
        <v>0</v>
      </c>
      <c r="K90">
        <v>0</v>
      </c>
      <c r="L90">
        <v>0</v>
      </c>
      <c r="M90">
        <v>0</v>
      </c>
      <c r="N90">
        <v>0</v>
      </c>
      <c r="O90">
        <v>0</v>
      </c>
      <c r="P90">
        <v>32</v>
      </c>
      <c r="Q90">
        <v>0</v>
      </c>
      <c r="R90">
        <v>0</v>
      </c>
      <c r="S90">
        <v>0</v>
      </c>
      <c r="T90">
        <v>0</v>
      </c>
      <c r="U90">
        <v>65</v>
      </c>
      <c r="V90">
        <v>188</v>
      </c>
      <c r="W90">
        <v>200</v>
      </c>
      <c r="X90">
        <v>0</v>
      </c>
      <c r="Y90">
        <v>0</v>
      </c>
      <c r="Z90">
        <v>0</v>
      </c>
      <c r="AA90">
        <v>0</v>
      </c>
      <c r="AB90">
        <v>0</v>
      </c>
      <c r="AC90">
        <v>0</v>
      </c>
      <c r="AD90">
        <v>0</v>
      </c>
      <c r="AE90">
        <v>0</v>
      </c>
      <c r="AF90">
        <v>0</v>
      </c>
      <c r="AG90">
        <v>0</v>
      </c>
      <c r="AH90">
        <v>0</v>
      </c>
      <c r="AI90">
        <v>0</v>
      </c>
      <c r="AJ90">
        <v>2</v>
      </c>
      <c r="AK90" t="s">
        <v>9781</v>
      </c>
      <c r="AL90">
        <v>16</v>
      </c>
      <c r="AM90" t="s">
        <v>9936</v>
      </c>
      <c r="AN90">
        <v>2976271</v>
      </c>
      <c r="AO90" t="str">
        <f t="shared" si="4"/>
        <v>2D6A0F</v>
      </c>
      <c r="AP90" t="s">
        <v>10152</v>
      </c>
      <c r="AQ90">
        <v>88</v>
      </c>
      <c r="AR90" t="str">
        <f t="shared" si="5"/>
        <v>Dragon Claw</v>
      </c>
      <c r="AS90" t="s">
        <v>27719</v>
      </c>
      <c r="AT90" t="str">
        <f t="shared" si="3"/>
        <v xml:space="preserve">    88  : "Pearl element", #Dragon Claw</v>
      </c>
    </row>
    <row r="91" spans="1:46">
      <c r="A91" t="s">
        <v>19498</v>
      </c>
      <c r="B91">
        <v>1</v>
      </c>
      <c r="C91">
        <v>3</v>
      </c>
      <c r="D91">
        <v>2</v>
      </c>
      <c r="E91">
        <v>2</v>
      </c>
      <c r="F91">
        <v>3</v>
      </c>
      <c r="G91">
        <v>0</v>
      </c>
      <c r="H91">
        <v>0</v>
      </c>
      <c r="I91">
        <v>0</v>
      </c>
      <c r="J91">
        <v>0</v>
      </c>
      <c r="K91">
        <v>0</v>
      </c>
      <c r="L91">
        <v>0</v>
      </c>
      <c r="M91">
        <v>0</v>
      </c>
      <c r="N91">
        <v>0</v>
      </c>
      <c r="O91">
        <v>0</v>
      </c>
      <c r="P91">
        <v>0</v>
      </c>
      <c r="Q91">
        <v>0</v>
      </c>
      <c r="R91">
        <v>0</v>
      </c>
      <c r="S91">
        <v>0</v>
      </c>
      <c r="T91">
        <v>0</v>
      </c>
      <c r="U91">
        <v>65</v>
      </c>
      <c r="V91">
        <v>215</v>
      </c>
      <c r="W91">
        <v>200</v>
      </c>
      <c r="X91">
        <v>0</v>
      </c>
      <c r="Y91">
        <v>0</v>
      </c>
      <c r="Z91">
        <v>0</v>
      </c>
      <c r="AA91">
        <v>0</v>
      </c>
      <c r="AB91">
        <v>0</v>
      </c>
      <c r="AC91">
        <v>0</v>
      </c>
      <c r="AD91">
        <v>0</v>
      </c>
      <c r="AE91">
        <v>0</v>
      </c>
      <c r="AF91">
        <v>0</v>
      </c>
      <c r="AG91">
        <v>0</v>
      </c>
      <c r="AH91">
        <v>0</v>
      </c>
      <c r="AI91">
        <v>0</v>
      </c>
      <c r="AJ91">
        <v>2</v>
      </c>
      <c r="AL91">
        <v>0</v>
      </c>
      <c r="AM91" t="s">
        <v>8200</v>
      </c>
      <c r="AN91">
        <v>2976287</v>
      </c>
      <c r="AO91" t="str">
        <f t="shared" si="4"/>
        <v>2D6A1F</v>
      </c>
      <c r="AP91" t="s">
        <v>10153</v>
      </c>
      <c r="AQ91">
        <v>89</v>
      </c>
      <c r="AR91" t="str">
        <f t="shared" si="5"/>
        <v>Tiger Fangs</v>
      </c>
      <c r="AS91" t="s">
        <v>27718</v>
      </c>
      <c r="AT91" t="str">
        <f t="shared" si="3"/>
        <v xml:space="preserve">    89  : "", #Tiger Fangs</v>
      </c>
    </row>
    <row r="92" spans="1:46">
      <c r="A92" t="s">
        <v>19407</v>
      </c>
      <c r="B92">
        <v>3</v>
      </c>
      <c r="C92">
        <v>0</v>
      </c>
      <c r="D92">
        <v>0</v>
      </c>
      <c r="E92">
        <v>0</v>
      </c>
      <c r="F92">
        <v>0</v>
      </c>
      <c r="G92">
        <v>6</v>
      </c>
      <c r="H92">
        <v>0</v>
      </c>
      <c r="I92">
        <v>0</v>
      </c>
      <c r="J92">
        <v>0</v>
      </c>
      <c r="K92">
        <v>0</v>
      </c>
      <c r="L92">
        <v>0</v>
      </c>
      <c r="M92">
        <v>0</v>
      </c>
      <c r="N92">
        <v>0</v>
      </c>
      <c r="O92">
        <v>0</v>
      </c>
      <c r="P92">
        <v>0</v>
      </c>
      <c r="Q92">
        <v>0</v>
      </c>
      <c r="R92">
        <v>0</v>
      </c>
      <c r="S92">
        <v>0</v>
      </c>
      <c r="T92">
        <v>0</v>
      </c>
      <c r="U92">
        <v>0</v>
      </c>
      <c r="V92">
        <v>16</v>
      </c>
      <c r="W92">
        <v>10</v>
      </c>
      <c r="X92">
        <v>0</v>
      </c>
      <c r="Y92">
        <v>0</v>
      </c>
      <c r="Z92">
        <v>0</v>
      </c>
      <c r="AA92">
        <v>0</v>
      </c>
      <c r="AB92">
        <v>1</v>
      </c>
      <c r="AC92">
        <v>0</v>
      </c>
      <c r="AD92">
        <v>1</v>
      </c>
      <c r="AE92">
        <v>0</v>
      </c>
      <c r="AF92">
        <v>0</v>
      </c>
      <c r="AG92">
        <v>0</v>
      </c>
      <c r="AH92">
        <v>0</v>
      </c>
      <c r="AI92">
        <v>0</v>
      </c>
      <c r="AJ92">
        <v>200</v>
      </c>
      <c r="AL92">
        <v>0</v>
      </c>
      <c r="AM92" t="s">
        <v>8200</v>
      </c>
      <c r="AN92">
        <v>2976287</v>
      </c>
      <c r="AO92" t="str">
        <f t="shared" si="4"/>
        <v>2D6A1F</v>
      </c>
      <c r="AP92" t="s">
        <v>10153</v>
      </c>
      <c r="AQ92">
        <v>90</v>
      </c>
      <c r="AR92" t="str">
        <f t="shared" si="5"/>
        <v>Buckler</v>
      </c>
      <c r="AS92" t="s">
        <v>27718</v>
      </c>
      <c r="AT92" t="str">
        <f t="shared" si="3"/>
        <v xml:space="preserve">    90  : "", #Buckler</v>
      </c>
    </row>
    <row r="93" spans="1:46">
      <c r="A93" t="s">
        <v>16989</v>
      </c>
      <c r="B93">
        <v>3</v>
      </c>
      <c r="C93">
        <v>0</v>
      </c>
      <c r="D93">
        <v>0</v>
      </c>
      <c r="E93">
        <v>0</v>
      </c>
      <c r="F93">
        <v>0</v>
      </c>
      <c r="G93">
        <v>6</v>
      </c>
      <c r="H93">
        <v>0</v>
      </c>
      <c r="I93">
        <v>0</v>
      </c>
      <c r="J93">
        <v>0</v>
      </c>
      <c r="K93">
        <v>0</v>
      </c>
      <c r="L93">
        <v>0</v>
      </c>
      <c r="M93">
        <v>0</v>
      </c>
      <c r="N93">
        <v>0</v>
      </c>
      <c r="O93">
        <v>0</v>
      </c>
      <c r="P93">
        <v>0</v>
      </c>
      <c r="Q93">
        <v>0</v>
      </c>
      <c r="R93">
        <v>0</v>
      </c>
      <c r="S93">
        <v>0</v>
      </c>
      <c r="T93">
        <v>0</v>
      </c>
      <c r="U93">
        <v>0</v>
      </c>
      <c r="V93">
        <v>22</v>
      </c>
      <c r="W93">
        <v>14</v>
      </c>
      <c r="X93">
        <v>0</v>
      </c>
      <c r="Y93">
        <v>0</v>
      </c>
      <c r="Z93">
        <v>0</v>
      </c>
      <c r="AA93">
        <v>0</v>
      </c>
      <c r="AB93">
        <v>1</v>
      </c>
      <c r="AC93">
        <v>0</v>
      </c>
      <c r="AD93">
        <v>1</v>
      </c>
      <c r="AE93">
        <v>0</v>
      </c>
      <c r="AF93">
        <v>0</v>
      </c>
      <c r="AG93">
        <v>0</v>
      </c>
      <c r="AH93">
        <v>0</v>
      </c>
      <c r="AI93">
        <v>0</v>
      </c>
      <c r="AJ93">
        <v>400</v>
      </c>
      <c r="AL93">
        <v>0</v>
      </c>
      <c r="AM93" t="s">
        <v>8200</v>
      </c>
      <c r="AN93">
        <v>2976287</v>
      </c>
      <c r="AO93" t="str">
        <f t="shared" si="4"/>
        <v>2D6A1F</v>
      </c>
      <c r="AP93" t="s">
        <v>10153</v>
      </c>
      <c r="AQ93">
        <v>91</v>
      </c>
      <c r="AR93" t="str">
        <f t="shared" si="5"/>
        <v>Heavy Shld</v>
      </c>
      <c r="AS93" t="s">
        <v>27718</v>
      </c>
      <c r="AT93" t="str">
        <f t="shared" si="3"/>
        <v xml:space="preserve">    91  : "", #Heavy Shld</v>
      </c>
    </row>
    <row r="94" spans="1:46">
      <c r="A94" t="s">
        <v>19435</v>
      </c>
      <c r="B94">
        <v>3</v>
      </c>
      <c r="C94">
        <v>0</v>
      </c>
      <c r="D94">
        <v>0</v>
      </c>
      <c r="E94">
        <v>0</v>
      </c>
      <c r="F94">
        <v>0</v>
      </c>
      <c r="G94">
        <v>6</v>
      </c>
      <c r="H94">
        <v>0</v>
      </c>
      <c r="I94">
        <v>0</v>
      </c>
      <c r="J94">
        <v>0</v>
      </c>
      <c r="K94">
        <v>0</v>
      </c>
      <c r="L94">
        <v>0</v>
      </c>
      <c r="M94">
        <v>0</v>
      </c>
      <c r="N94">
        <v>0</v>
      </c>
      <c r="O94">
        <v>0</v>
      </c>
      <c r="P94">
        <v>0</v>
      </c>
      <c r="Q94">
        <v>0</v>
      </c>
      <c r="R94">
        <v>0</v>
      </c>
      <c r="S94">
        <v>0</v>
      </c>
      <c r="T94">
        <v>0</v>
      </c>
      <c r="U94">
        <v>0</v>
      </c>
      <c r="V94">
        <v>27</v>
      </c>
      <c r="W94">
        <v>18</v>
      </c>
      <c r="X94">
        <v>0</v>
      </c>
      <c r="Y94">
        <v>0</v>
      </c>
      <c r="Z94">
        <v>0</v>
      </c>
      <c r="AA94">
        <v>0</v>
      </c>
      <c r="AB94">
        <v>1</v>
      </c>
      <c r="AC94">
        <v>0</v>
      </c>
      <c r="AD94">
        <v>1</v>
      </c>
      <c r="AE94">
        <v>0</v>
      </c>
      <c r="AF94">
        <v>0</v>
      </c>
      <c r="AG94">
        <v>0</v>
      </c>
      <c r="AH94">
        <v>0</v>
      </c>
      <c r="AI94">
        <v>0</v>
      </c>
      <c r="AJ94">
        <v>1200</v>
      </c>
      <c r="AL94">
        <v>0</v>
      </c>
      <c r="AM94" t="s">
        <v>8200</v>
      </c>
      <c r="AN94">
        <v>2976287</v>
      </c>
      <c r="AO94" t="str">
        <f t="shared" si="4"/>
        <v>2D6A1F</v>
      </c>
      <c r="AP94" t="s">
        <v>10153</v>
      </c>
      <c r="AQ94">
        <v>92</v>
      </c>
      <c r="AR94" t="str">
        <f t="shared" si="5"/>
        <v>Mithril Shld</v>
      </c>
      <c r="AS94" t="s">
        <v>27718</v>
      </c>
      <c r="AT94" t="str">
        <f t="shared" si="3"/>
        <v xml:space="preserve">    92  : "", #Mithril Shld</v>
      </c>
    </row>
    <row r="95" spans="1:46">
      <c r="A95" t="s">
        <v>16963</v>
      </c>
      <c r="B95">
        <v>3</v>
      </c>
      <c r="C95">
        <v>0</v>
      </c>
      <c r="D95">
        <v>0</v>
      </c>
      <c r="E95">
        <v>0</v>
      </c>
      <c r="F95">
        <v>0</v>
      </c>
      <c r="G95">
        <v>6</v>
      </c>
      <c r="H95">
        <v>0</v>
      </c>
      <c r="I95">
        <v>0</v>
      </c>
      <c r="J95">
        <v>0</v>
      </c>
      <c r="K95">
        <v>0</v>
      </c>
      <c r="L95">
        <v>0</v>
      </c>
      <c r="M95">
        <v>0</v>
      </c>
      <c r="N95">
        <v>0</v>
      </c>
      <c r="O95">
        <v>0</v>
      </c>
      <c r="P95">
        <v>0</v>
      </c>
      <c r="Q95">
        <v>0</v>
      </c>
      <c r="R95">
        <v>0</v>
      </c>
      <c r="S95">
        <v>0</v>
      </c>
      <c r="T95">
        <v>0</v>
      </c>
      <c r="U95">
        <v>0</v>
      </c>
      <c r="V95">
        <v>34</v>
      </c>
      <c r="W95">
        <v>23</v>
      </c>
      <c r="X95">
        <v>0</v>
      </c>
      <c r="Y95">
        <v>0</v>
      </c>
      <c r="Z95">
        <v>0</v>
      </c>
      <c r="AA95">
        <v>0</v>
      </c>
      <c r="AB95">
        <v>1</v>
      </c>
      <c r="AC95">
        <v>0</v>
      </c>
      <c r="AD95">
        <v>1</v>
      </c>
      <c r="AE95">
        <v>0</v>
      </c>
      <c r="AF95">
        <v>0</v>
      </c>
      <c r="AG95">
        <v>0</v>
      </c>
      <c r="AH95">
        <v>0</v>
      </c>
      <c r="AI95">
        <v>0</v>
      </c>
      <c r="AJ95">
        <v>2500</v>
      </c>
      <c r="AL95">
        <v>0</v>
      </c>
      <c r="AM95" t="s">
        <v>8200</v>
      </c>
      <c r="AN95">
        <v>2976287</v>
      </c>
      <c r="AO95" t="str">
        <f t="shared" si="4"/>
        <v>2D6A1F</v>
      </c>
      <c r="AP95" t="s">
        <v>10153</v>
      </c>
      <c r="AQ95">
        <v>93</v>
      </c>
      <c r="AR95" t="str">
        <f t="shared" si="5"/>
        <v>Gold Shld</v>
      </c>
      <c r="AS95" t="s">
        <v>27718</v>
      </c>
      <c r="AT95" t="str">
        <f t="shared" si="3"/>
        <v xml:space="preserve">    93  : "", #Gold Shld</v>
      </c>
    </row>
    <row r="96" spans="1:46">
      <c r="A96" t="s">
        <v>16965</v>
      </c>
      <c r="B96">
        <v>3</v>
      </c>
      <c r="C96">
        <v>0</v>
      </c>
      <c r="D96">
        <v>0</v>
      </c>
      <c r="E96">
        <v>0</v>
      </c>
      <c r="F96">
        <v>0</v>
      </c>
      <c r="G96">
        <v>14</v>
      </c>
      <c r="H96">
        <v>0</v>
      </c>
      <c r="I96">
        <v>0</v>
      </c>
      <c r="J96">
        <v>0</v>
      </c>
      <c r="K96">
        <v>0</v>
      </c>
      <c r="L96">
        <v>0</v>
      </c>
      <c r="M96">
        <v>0</v>
      </c>
      <c r="N96">
        <v>0</v>
      </c>
      <c r="O96">
        <v>0</v>
      </c>
      <c r="P96">
        <v>0</v>
      </c>
      <c r="Q96">
        <v>0</v>
      </c>
      <c r="R96">
        <v>0</v>
      </c>
      <c r="S96">
        <v>0</v>
      </c>
      <c r="T96">
        <v>0</v>
      </c>
      <c r="U96">
        <v>0</v>
      </c>
      <c r="V96">
        <v>46</v>
      </c>
      <c r="W96">
        <v>52</v>
      </c>
      <c r="X96">
        <v>0</v>
      </c>
      <c r="Y96">
        <v>0</v>
      </c>
      <c r="Z96">
        <v>0</v>
      </c>
      <c r="AA96">
        <v>0</v>
      </c>
      <c r="AB96">
        <v>2</v>
      </c>
      <c r="AC96">
        <v>4</v>
      </c>
      <c r="AD96">
        <v>66</v>
      </c>
      <c r="AE96">
        <v>0</v>
      </c>
      <c r="AF96">
        <v>0</v>
      </c>
      <c r="AG96">
        <v>0</v>
      </c>
      <c r="AH96">
        <v>0</v>
      </c>
      <c r="AI96">
        <v>0</v>
      </c>
      <c r="AJ96">
        <v>2</v>
      </c>
      <c r="AK96" t="s">
        <v>9816</v>
      </c>
      <c r="AL96">
        <v>29</v>
      </c>
      <c r="AM96" t="s">
        <v>9971</v>
      </c>
      <c r="AN96">
        <v>2976288</v>
      </c>
      <c r="AO96" t="str">
        <f t="shared" si="4"/>
        <v>2D6A20</v>
      </c>
      <c r="AP96" t="s">
        <v>10154</v>
      </c>
      <c r="AQ96">
        <v>94</v>
      </c>
      <c r="AR96" t="str">
        <f t="shared" si="5"/>
        <v>Aegis Shld</v>
      </c>
      <c r="AS96" t="s">
        <v>27718</v>
      </c>
      <c r="AT96" t="str">
        <f t="shared" si="3"/>
        <v xml:space="preserve">    94  : "", #Aegis Shld</v>
      </c>
    </row>
    <row r="97" spans="1:46">
      <c r="A97" t="s">
        <v>16994</v>
      </c>
      <c r="B97">
        <v>3</v>
      </c>
      <c r="C97">
        <v>0</v>
      </c>
      <c r="D97">
        <v>0</v>
      </c>
      <c r="E97">
        <v>0</v>
      </c>
      <c r="F97">
        <v>0</v>
      </c>
      <c r="G97">
        <v>6</v>
      </c>
      <c r="H97">
        <v>0</v>
      </c>
      <c r="I97">
        <v>0</v>
      </c>
      <c r="J97">
        <v>0</v>
      </c>
      <c r="K97">
        <v>0</v>
      </c>
      <c r="L97">
        <v>0</v>
      </c>
      <c r="M97">
        <v>0</v>
      </c>
      <c r="N97">
        <v>0</v>
      </c>
      <c r="O97">
        <v>0</v>
      </c>
      <c r="P97">
        <v>0</v>
      </c>
      <c r="Q97">
        <v>0</v>
      </c>
      <c r="R97">
        <v>0</v>
      </c>
      <c r="S97">
        <v>0</v>
      </c>
      <c r="T97">
        <v>0</v>
      </c>
      <c r="U97">
        <v>0</v>
      </c>
      <c r="V97">
        <v>40</v>
      </c>
      <c r="W97">
        <v>27</v>
      </c>
      <c r="X97">
        <v>0</v>
      </c>
      <c r="Y97">
        <v>0</v>
      </c>
      <c r="Z97">
        <v>0</v>
      </c>
      <c r="AA97">
        <v>0</v>
      </c>
      <c r="AB97">
        <v>1</v>
      </c>
      <c r="AC97">
        <v>0</v>
      </c>
      <c r="AD97">
        <v>1</v>
      </c>
      <c r="AE97">
        <v>0</v>
      </c>
      <c r="AF97">
        <v>0</v>
      </c>
      <c r="AG97">
        <v>0</v>
      </c>
      <c r="AH97">
        <v>0</v>
      </c>
      <c r="AI97">
        <v>0</v>
      </c>
      <c r="AJ97">
        <v>3500</v>
      </c>
      <c r="AL97">
        <v>0</v>
      </c>
      <c r="AM97" t="s">
        <v>8200</v>
      </c>
      <c r="AN97">
        <v>2976317</v>
      </c>
      <c r="AO97" t="str">
        <f t="shared" si="4"/>
        <v>2D6A3D</v>
      </c>
      <c r="AP97" t="s">
        <v>10155</v>
      </c>
      <c r="AQ97">
        <v>95</v>
      </c>
      <c r="AR97" t="str">
        <f t="shared" si="5"/>
        <v>Diamond Shld</v>
      </c>
      <c r="AS97" t="s">
        <v>27718</v>
      </c>
      <c r="AT97" t="str">
        <f t="shared" si="3"/>
        <v xml:space="preserve">    95  : "", #Diamond Shld</v>
      </c>
    </row>
    <row r="98" spans="1:46">
      <c r="A98" t="s">
        <v>16957</v>
      </c>
      <c r="B98">
        <v>3</v>
      </c>
      <c r="C98">
        <v>0</v>
      </c>
      <c r="D98">
        <v>0</v>
      </c>
      <c r="E98">
        <v>0</v>
      </c>
      <c r="F98">
        <v>0</v>
      </c>
      <c r="G98">
        <v>6</v>
      </c>
      <c r="H98">
        <v>0</v>
      </c>
      <c r="I98">
        <v>0</v>
      </c>
      <c r="J98">
        <v>0</v>
      </c>
      <c r="K98">
        <v>0</v>
      </c>
      <c r="L98">
        <v>0</v>
      </c>
      <c r="M98">
        <v>0</v>
      </c>
      <c r="N98">
        <v>0</v>
      </c>
      <c r="O98">
        <v>0</v>
      </c>
      <c r="P98">
        <v>0</v>
      </c>
      <c r="Q98">
        <v>1</v>
      </c>
      <c r="R98">
        <v>9</v>
      </c>
      <c r="S98">
        <v>0</v>
      </c>
      <c r="T98">
        <v>1</v>
      </c>
      <c r="U98">
        <v>105</v>
      </c>
      <c r="V98">
        <v>41</v>
      </c>
      <c r="W98">
        <v>28</v>
      </c>
      <c r="X98">
        <v>1</v>
      </c>
      <c r="Y98">
        <v>2</v>
      </c>
      <c r="Z98">
        <v>128</v>
      </c>
      <c r="AA98">
        <v>0</v>
      </c>
      <c r="AB98">
        <v>2</v>
      </c>
      <c r="AC98">
        <v>1</v>
      </c>
      <c r="AD98">
        <v>18</v>
      </c>
      <c r="AE98">
        <v>0</v>
      </c>
      <c r="AF98">
        <v>0</v>
      </c>
      <c r="AG98">
        <v>0</v>
      </c>
      <c r="AH98">
        <v>0</v>
      </c>
      <c r="AI98">
        <v>0</v>
      </c>
      <c r="AJ98">
        <v>2</v>
      </c>
      <c r="AK98" t="s">
        <v>9817</v>
      </c>
      <c r="AL98">
        <v>30</v>
      </c>
      <c r="AM98" t="s">
        <v>9972</v>
      </c>
      <c r="AN98">
        <v>2976318</v>
      </c>
      <c r="AO98" t="str">
        <f t="shared" si="4"/>
        <v>2D6A3E</v>
      </c>
      <c r="AP98" t="s">
        <v>10156</v>
      </c>
      <c r="AQ98">
        <v>96</v>
      </c>
      <c r="AR98" t="str">
        <f t="shared" si="5"/>
        <v>Flame Shld</v>
      </c>
      <c r="AS98" t="s">
        <v>27749</v>
      </c>
      <c r="AT98" t="str">
        <f t="shared" si="3"/>
        <v xml:space="preserve">    96  : "Absorbs Fire&lt;line&gt;L: Fire 2 x5", #Flame Shld</v>
      </c>
    </row>
    <row r="99" spans="1:46">
      <c r="A99" t="s">
        <v>16921</v>
      </c>
      <c r="B99">
        <v>3</v>
      </c>
      <c r="C99">
        <v>0</v>
      </c>
      <c r="D99">
        <v>0</v>
      </c>
      <c r="E99">
        <v>0</v>
      </c>
      <c r="F99">
        <v>0</v>
      </c>
      <c r="G99">
        <v>6</v>
      </c>
      <c r="H99">
        <v>0</v>
      </c>
      <c r="I99">
        <v>0</v>
      </c>
      <c r="J99">
        <v>0</v>
      </c>
      <c r="K99">
        <v>0</v>
      </c>
      <c r="L99">
        <v>0</v>
      </c>
      <c r="M99">
        <v>0</v>
      </c>
      <c r="N99">
        <v>0</v>
      </c>
      <c r="O99">
        <v>0</v>
      </c>
      <c r="P99">
        <v>0</v>
      </c>
      <c r="Q99">
        <v>1</v>
      </c>
      <c r="R99">
        <v>10</v>
      </c>
      <c r="S99">
        <v>0</v>
      </c>
      <c r="T99">
        <v>1</v>
      </c>
      <c r="U99">
        <v>105</v>
      </c>
      <c r="V99">
        <v>42</v>
      </c>
      <c r="W99">
        <v>28</v>
      </c>
      <c r="X99">
        <v>2</v>
      </c>
      <c r="Y99">
        <v>1</v>
      </c>
      <c r="Z99">
        <v>16</v>
      </c>
      <c r="AA99">
        <v>0</v>
      </c>
      <c r="AB99">
        <v>2</v>
      </c>
      <c r="AC99">
        <v>1</v>
      </c>
      <c r="AD99">
        <v>18</v>
      </c>
      <c r="AE99">
        <v>0</v>
      </c>
      <c r="AF99">
        <v>0</v>
      </c>
      <c r="AG99">
        <v>0</v>
      </c>
      <c r="AH99">
        <v>0</v>
      </c>
      <c r="AI99">
        <v>0</v>
      </c>
      <c r="AJ99">
        <v>2</v>
      </c>
      <c r="AK99" t="s">
        <v>9818</v>
      </c>
      <c r="AL99">
        <v>29</v>
      </c>
      <c r="AM99" t="s">
        <v>9973</v>
      </c>
      <c r="AN99">
        <v>2976348</v>
      </c>
      <c r="AO99" t="str">
        <f t="shared" si="4"/>
        <v>2D6A5C</v>
      </c>
      <c r="AP99" t="s">
        <v>10157</v>
      </c>
      <c r="AQ99">
        <v>97</v>
      </c>
      <c r="AR99" t="str">
        <f t="shared" si="5"/>
        <v>Ice Shld</v>
      </c>
      <c r="AS99" t="s">
        <v>27750</v>
      </c>
      <c r="AT99" t="str">
        <f t="shared" si="3"/>
        <v xml:space="preserve">    97  : "Absorbs Ice&lt;line&gt;L: Ice 2 x5", #Ice Shld</v>
      </c>
    </row>
    <row r="100" spans="1:46">
      <c r="A100" t="s">
        <v>16944</v>
      </c>
      <c r="B100">
        <v>3</v>
      </c>
      <c r="C100">
        <v>0</v>
      </c>
      <c r="D100">
        <v>0</v>
      </c>
      <c r="E100">
        <v>0</v>
      </c>
      <c r="F100">
        <v>0</v>
      </c>
      <c r="G100">
        <v>6</v>
      </c>
      <c r="H100">
        <v>0</v>
      </c>
      <c r="I100">
        <v>0</v>
      </c>
      <c r="J100">
        <v>0</v>
      </c>
      <c r="K100">
        <v>0</v>
      </c>
      <c r="L100">
        <v>0</v>
      </c>
      <c r="M100">
        <v>0</v>
      </c>
      <c r="N100">
        <v>0</v>
      </c>
      <c r="O100">
        <v>0</v>
      </c>
      <c r="P100">
        <v>3</v>
      </c>
      <c r="Q100">
        <v>1</v>
      </c>
      <c r="R100">
        <v>11</v>
      </c>
      <c r="S100">
        <v>0</v>
      </c>
      <c r="T100">
        <v>1</v>
      </c>
      <c r="U100">
        <v>105</v>
      </c>
      <c r="V100">
        <v>43</v>
      </c>
      <c r="W100">
        <v>28</v>
      </c>
      <c r="X100">
        <v>4</v>
      </c>
      <c r="Y100">
        <v>16</v>
      </c>
      <c r="Z100">
        <v>0</v>
      </c>
      <c r="AA100">
        <v>0</v>
      </c>
      <c r="AB100">
        <v>2</v>
      </c>
      <c r="AC100">
        <v>1</v>
      </c>
      <c r="AD100">
        <v>18</v>
      </c>
      <c r="AE100">
        <v>0</v>
      </c>
      <c r="AF100">
        <v>0</v>
      </c>
      <c r="AG100">
        <v>0</v>
      </c>
      <c r="AH100">
        <v>0</v>
      </c>
      <c r="AI100">
        <v>0</v>
      </c>
      <c r="AJ100">
        <v>2</v>
      </c>
      <c r="AK100" t="s">
        <v>9819</v>
      </c>
      <c r="AL100">
        <v>33</v>
      </c>
      <c r="AM100" t="s">
        <v>9974</v>
      </c>
      <c r="AN100">
        <v>2976377</v>
      </c>
      <c r="AO100" t="str">
        <f t="shared" si="4"/>
        <v>2D6A79</v>
      </c>
      <c r="AP100" t="s">
        <v>10158</v>
      </c>
      <c r="AQ100">
        <v>98</v>
      </c>
      <c r="AR100" t="str">
        <f t="shared" si="5"/>
        <v>Thunder Shld</v>
      </c>
      <c r="AS100" t="s">
        <v>27751</v>
      </c>
      <c r="AT100" t="str">
        <f t="shared" si="3"/>
        <v xml:space="preserve">    98  : "Absorbs Bolt&lt;line&gt;L: Bolt 2 x5", #Thunder Shld</v>
      </c>
    </row>
    <row r="101" spans="1:46">
      <c r="A101" t="s">
        <v>19460</v>
      </c>
      <c r="B101">
        <v>3</v>
      </c>
      <c r="C101">
        <v>0</v>
      </c>
      <c r="D101">
        <v>0</v>
      </c>
      <c r="E101">
        <v>0</v>
      </c>
      <c r="F101">
        <v>0</v>
      </c>
      <c r="G101">
        <v>6</v>
      </c>
      <c r="H101">
        <v>0</v>
      </c>
      <c r="I101">
        <v>0</v>
      </c>
      <c r="J101">
        <v>0</v>
      </c>
      <c r="K101">
        <v>0</v>
      </c>
      <c r="L101">
        <v>0</v>
      </c>
      <c r="M101">
        <v>0</v>
      </c>
      <c r="N101">
        <v>0</v>
      </c>
      <c r="O101">
        <v>0</v>
      </c>
      <c r="P101">
        <v>0</v>
      </c>
      <c r="Q101">
        <v>0</v>
      </c>
      <c r="R101">
        <v>0</v>
      </c>
      <c r="S101">
        <v>0</v>
      </c>
      <c r="T101">
        <v>0</v>
      </c>
      <c r="U101">
        <v>0</v>
      </c>
      <c r="V101">
        <v>50</v>
      </c>
      <c r="W101">
        <v>34</v>
      </c>
      <c r="X101">
        <v>0</v>
      </c>
      <c r="Y101">
        <v>0</v>
      </c>
      <c r="Z101">
        <v>0</v>
      </c>
      <c r="AA101">
        <v>0</v>
      </c>
      <c r="AB101">
        <v>1</v>
      </c>
      <c r="AC101">
        <v>0</v>
      </c>
      <c r="AD101">
        <v>1</v>
      </c>
      <c r="AE101">
        <v>0</v>
      </c>
      <c r="AF101">
        <v>0</v>
      </c>
      <c r="AG101">
        <v>0</v>
      </c>
      <c r="AH101">
        <v>0</v>
      </c>
      <c r="AI101">
        <v>0</v>
      </c>
      <c r="AJ101">
        <v>7000</v>
      </c>
      <c r="AL101">
        <v>0</v>
      </c>
      <c r="AM101" t="s">
        <v>8200</v>
      </c>
      <c r="AN101">
        <v>2976410</v>
      </c>
      <c r="AO101" t="str">
        <f t="shared" si="4"/>
        <v>2D6A9A</v>
      </c>
      <c r="AP101" t="s">
        <v>10159</v>
      </c>
      <c r="AQ101">
        <v>99</v>
      </c>
      <c r="AR101" t="str">
        <f t="shared" si="5"/>
        <v>Crystal Shld</v>
      </c>
      <c r="AS101" t="s">
        <v>27718</v>
      </c>
      <c r="AT101" t="str">
        <f t="shared" si="3"/>
        <v xml:space="preserve">    99  : "", #Crystal Shld</v>
      </c>
    </row>
    <row r="102" spans="1:46">
      <c r="A102" t="s">
        <v>6105</v>
      </c>
      <c r="B102">
        <v>3</v>
      </c>
      <c r="C102">
        <v>0</v>
      </c>
      <c r="D102">
        <v>0</v>
      </c>
      <c r="E102">
        <v>0</v>
      </c>
      <c r="F102">
        <v>0</v>
      </c>
      <c r="G102">
        <v>14</v>
      </c>
      <c r="H102">
        <v>0</v>
      </c>
      <c r="I102">
        <v>0</v>
      </c>
      <c r="J102">
        <v>0</v>
      </c>
      <c r="K102">
        <v>0</v>
      </c>
      <c r="L102">
        <v>0</v>
      </c>
      <c r="M102">
        <v>0</v>
      </c>
      <c r="N102">
        <v>0</v>
      </c>
      <c r="O102">
        <v>0</v>
      </c>
      <c r="P102">
        <v>0</v>
      </c>
      <c r="Q102">
        <v>0</v>
      </c>
      <c r="R102">
        <v>0</v>
      </c>
      <c r="S102">
        <v>0</v>
      </c>
      <c r="T102">
        <v>0</v>
      </c>
      <c r="U102">
        <v>0</v>
      </c>
      <c r="V102">
        <v>54</v>
      </c>
      <c r="W102">
        <v>50</v>
      </c>
      <c r="X102">
        <v>0</v>
      </c>
      <c r="Y102">
        <v>0</v>
      </c>
      <c r="Z102">
        <v>0</v>
      </c>
      <c r="AA102">
        <v>0</v>
      </c>
      <c r="AB102">
        <v>2</v>
      </c>
      <c r="AC102">
        <v>2</v>
      </c>
      <c r="AD102">
        <v>34</v>
      </c>
      <c r="AE102">
        <v>0</v>
      </c>
      <c r="AF102">
        <v>0</v>
      </c>
      <c r="AG102">
        <v>0</v>
      </c>
      <c r="AH102">
        <v>0</v>
      </c>
      <c r="AI102">
        <v>0</v>
      </c>
      <c r="AJ102">
        <v>2</v>
      </c>
      <c r="AL102">
        <v>0</v>
      </c>
      <c r="AM102" t="s">
        <v>8200</v>
      </c>
      <c r="AN102">
        <v>2976410</v>
      </c>
      <c r="AO102" t="str">
        <f t="shared" si="4"/>
        <v>2D6A9A</v>
      </c>
      <c r="AP102" t="s">
        <v>10159</v>
      </c>
      <c r="AQ102">
        <v>100</v>
      </c>
      <c r="AR102" t="str">
        <f t="shared" si="5"/>
        <v>Genji Shld</v>
      </c>
      <c r="AS102" t="s">
        <v>27718</v>
      </c>
      <c r="AT102" t="str">
        <f t="shared" si="3"/>
        <v xml:space="preserve">    100  : "", #Genji Shld</v>
      </c>
    </row>
    <row r="103" spans="1:46">
      <c r="A103" t="s">
        <v>19503</v>
      </c>
      <c r="B103">
        <v>3</v>
      </c>
      <c r="C103">
        <v>0</v>
      </c>
      <c r="D103">
        <v>0</v>
      </c>
      <c r="E103">
        <v>0</v>
      </c>
      <c r="F103">
        <v>0</v>
      </c>
      <c r="G103">
        <v>6</v>
      </c>
      <c r="H103">
        <v>0</v>
      </c>
      <c r="I103">
        <v>0</v>
      </c>
      <c r="J103">
        <v>0</v>
      </c>
      <c r="K103">
        <v>0</v>
      </c>
      <c r="L103">
        <v>0</v>
      </c>
      <c r="M103">
        <v>0</v>
      </c>
      <c r="N103">
        <v>0</v>
      </c>
      <c r="O103">
        <v>0</v>
      </c>
      <c r="P103">
        <v>0</v>
      </c>
      <c r="Q103">
        <v>0</v>
      </c>
      <c r="R103">
        <v>0</v>
      </c>
      <c r="S103">
        <v>0</v>
      </c>
      <c r="T103">
        <v>0</v>
      </c>
      <c r="U103">
        <v>0</v>
      </c>
      <c r="V103">
        <v>66</v>
      </c>
      <c r="W103">
        <v>66</v>
      </c>
      <c r="X103">
        <v>128</v>
      </c>
      <c r="Y103">
        <v>0</v>
      </c>
      <c r="Z103">
        <v>0</v>
      </c>
      <c r="AA103">
        <v>0</v>
      </c>
      <c r="AB103">
        <v>3</v>
      </c>
      <c r="AC103">
        <v>3</v>
      </c>
      <c r="AD103">
        <v>51</v>
      </c>
      <c r="AE103">
        <v>0</v>
      </c>
      <c r="AF103">
        <v>0</v>
      </c>
      <c r="AG103">
        <v>0</v>
      </c>
      <c r="AH103">
        <v>0</v>
      </c>
      <c r="AI103">
        <v>0</v>
      </c>
      <c r="AJ103">
        <v>2</v>
      </c>
      <c r="AK103" t="s">
        <v>9798</v>
      </c>
      <c r="AL103">
        <v>29</v>
      </c>
      <c r="AM103" t="s">
        <v>9953</v>
      </c>
      <c r="AN103">
        <v>2976411</v>
      </c>
      <c r="AO103" t="str">
        <f t="shared" si="4"/>
        <v>2D6A9B</v>
      </c>
      <c r="AP103" t="s">
        <v>10160</v>
      </c>
      <c r="AQ103">
        <v>101</v>
      </c>
      <c r="AR103" t="str">
        <f t="shared" si="5"/>
        <v>TortoiseShld</v>
      </c>
      <c r="AS103" t="s">
        <v>27752</v>
      </c>
      <c r="AT103" t="str">
        <f t="shared" si="3"/>
        <v xml:space="preserve">    101  : "Full Def if Imp&lt;line&gt;L: Imp x1", #TortoiseShld</v>
      </c>
    </row>
    <row r="104" spans="1:46">
      <c r="A104" t="s">
        <v>19506</v>
      </c>
      <c r="B104">
        <v>3</v>
      </c>
      <c r="C104">
        <v>-7</v>
      </c>
      <c r="D104">
        <v>-7</v>
      </c>
      <c r="E104">
        <v>-7</v>
      </c>
      <c r="F104">
        <v>-7</v>
      </c>
      <c r="G104">
        <v>0</v>
      </c>
      <c r="H104">
        <v>0</v>
      </c>
      <c r="I104">
        <v>0</v>
      </c>
      <c r="J104">
        <v>0</v>
      </c>
      <c r="K104">
        <v>0</v>
      </c>
      <c r="L104">
        <v>0</v>
      </c>
      <c r="M104">
        <v>0</v>
      </c>
      <c r="N104">
        <v>0</v>
      </c>
      <c r="O104">
        <v>0</v>
      </c>
      <c r="P104">
        <v>0</v>
      </c>
      <c r="Q104">
        <v>0</v>
      </c>
      <c r="R104">
        <v>0</v>
      </c>
      <c r="S104">
        <v>0</v>
      </c>
      <c r="T104">
        <v>0</v>
      </c>
      <c r="U104">
        <v>0</v>
      </c>
      <c r="V104">
        <v>0</v>
      </c>
      <c r="W104">
        <v>0</v>
      </c>
      <c r="X104">
        <v>0</v>
      </c>
      <c r="Y104">
        <v>0</v>
      </c>
      <c r="Z104">
        <v>207</v>
      </c>
      <c r="AA104">
        <v>121</v>
      </c>
      <c r="AB104">
        <v>0</v>
      </c>
      <c r="AC104">
        <v>0</v>
      </c>
      <c r="AD104">
        <v>0</v>
      </c>
      <c r="AE104">
        <v>0</v>
      </c>
      <c r="AF104">
        <v>0</v>
      </c>
      <c r="AG104">
        <v>0</v>
      </c>
      <c r="AH104">
        <v>0</v>
      </c>
      <c r="AI104">
        <v>0</v>
      </c>
      <c r="AJ104">
        <v>2</v>
      </c>
      <c r="AK104" t="s">
        <v>9820</v>
      </c>
      <c r="AL104">
        <v>10</v>
      </c>
      <c r="AM104" t="s">
        <v>9975</v>
      </c>
      <c r="AN104">
        <v>2976440</v>
      </c>
      <c r="AO104" t="str">
        <f t="shared" si="4"/>
        <v>2D6AB8</v>
      </c>
      <c r="AP104" t="s">
        <v>10161</v>
      </c>
      <c r="AQ104">
        <v>102</v>
      </c>
      <c r="AR104" t="str">
        <f t="shared" si="5"/>
        <v>Cursed Shld</v>
      </c>
      <c r="AS104" t="s">
        <v>27753</v>
      </c>
      <c r="AT104" t="str">
        <f t="shared" si="3"/>
        <v xml:space="preserve">    102  : "Inflicts negative status", #Cursed Shld</v>
      </c>
    </row>
    <row r="105" spans="1:46">
      <c r="A105" t="s">
        <v>19511</v>
      </c>
      <c r="B105">
        <v>3</v>
      </c>
      <c r="C105">
        <v>0</v>
      </c>
      <c r="D105">
        <v>0</v>
      </c>
      <c r="E105">
        <v>0</v>
      </c>
      <c r="F105">
        <v>0</v>
      </c>
      <c r="G105">
        <v>14</v>
      </c>
      <c r="H105">
        <v>0</v>
      </c>
      <c r="I105">
        <v>0</v>
      </c>
      <c r="J105">
        <v>0</v>
      </c>
      <c r="K105">
        <v>0</v>
      </c>
      <c r="L105">
        <v>0</v>
      </c>
      <c r="M105">
        <v>0</v>
      </c>
      <c r="N105">
        <v>0</v>
      </c>
      <c r="O105">
        <v>0</v>
      </c>
      <c r="P105">
        <v>0</v>
      </c>
      <c r="Q105">
        <v>0</v>
      </c>
      <c r="R105">
        <v>0</v>
      </c>
      <c r="S105">
        <v>0</v>
      </c>
      <c r="T105">
        <v>0</v>
      </c>
      <c r="U105">
        <v>0</v>
      </c>
      <c r="V105">
        <v>59</v>
      </c>
      <c r="W105">
        <v>59</v>
      </c>
      <c r="X105">
        <v>39</v>
      </c>
      <c r="Y105">
        <v>216</v>
      </c>
      <c r="Z105">
        <v>0</v>
      </c>
      <c r="AA105">
        <v>0</v>
      </c>
      <c r="AB105">
        <v>4</v>
      </c>
      <c r="AC105">
        <v>4</v>
      </c>
      <c r="AD105">
        <v>68</v>
      </c>
      <c r="AE105">
        <v>0</v>
      </c>
      <c r="AF105">
        <v>0</v>
      </c>
      <c r="AG105">
        <v>0</v>
      </c>
      <c r="AH105">
        <v>0</v>
      </c>
      <c r="AI105">
        <v>0</v>
      </c>
      <c r="AJ105">
        <v>2</v>
      </c>
      <c r="AK105" t="s">
        <v>9821</v>
      </c>
      <c r="AL105">
        <v>21</v>
      </c>
      <c r="AM105" t="s">
        <v>9976</v>
      </c>
      <c r="AN105">
        <v>2976450</v>
      </c>
      <c r="AO105" t="str">
        <f t="shared" si="4"/>
        <v>2D6AC2</v>
      </c>
      <c r="AP105" t="s">
        <v>10162</v>
      </c>
      <c r="AQ105">
        <v>103</v>
      </c>
      <c r="AR105" t="str">
        <f t="shared" si="5"/>
        <v>Paladin Shld</v>
      </c>
      <c r="AS105" t="s">
        <v>27718</v>
      </c>
      <c r="AT105" t="str">
        <f t="shared" si="3"/>
        <v xml:space="preserve">    103  : "", #Paladin Shld</v>
      </c>
    </row>
    <row r="106" spans="1:46">
      <c r="A106" t="s">
        <v>16931</v>
      </c>
      <c r="B106">
        <v>3</v>
      </c>
      <c r="C106">
        <v>0</v>
      </c>
      <c r="D106">
        <v>0</v>
      </c>
      <c r="E106">
        <v>0</v>
      </c>
      <c r="F106">
        <v>0</v>
      </c>
      <c r="G106">
        <v>10</v>
      </c>
      <c r="H106">
        <v>0</v>
      </c>
      <c r="I106">
        <v>0</v>
      </c>
      <c r="J106">
        <v>0</v>
      </c>
      <c r="K106">
        <v>0</v>
      </c>
      <c r="L106">
        <v>0</v>
      </c>
      <c r="M106">
        <v>0</v>
      </c>
      <c r="N106">
        <v>0</v>
      </c>
      <c r="O106">
        <v>32</v>
      </c>
      <c r="P106">
        <v>215</v>
      </c>
      <c r="Q106">
        <v>0</v>
      </c>
      <c r="R106">
        <v>0</v>
      </c>
      <c r="S106">
        <v>0</v>
      </c>
      <c r="T106">
        <v>0</v>
      </c>
      <c r="U106">
        <v>0</v>
      </c>
      <c r="V106">
        <v>0</v>
      </c>
      <c r="W106">
        <v>70</v>
      </c>
      <c r="X106">
        <v>0</v>
      </c>
      <c r="Y106">
        <v>0</v>
      </c>
      <c r="Z106">
        <v>0</v>
      </c>
      <c r="AA106">
        <v>0</v>
      </c>
      <c r="AB106">
        <v>0</v>
      </c>
      <c r="AC106">
        <v>5</v>
      </c>
      <c r="AD106">
        <v>80</v>
      </c>
      <c r="AE106">
        <v>0</v>
      </c>
      <c r="AF106">
        <v>0</v>
      </c>
      <c r="AG106">
        <v>0</v>
      </c>
      <c r="AH106">
        <v>0</v>
      </c>
      <c r="AI106">
        <v>0</v>
      </c>
      <c r="AJ106">
        <v>2</v>
      </c>
      <c r="AK106" t="s">
        <v>9822</v>
      </c>
      <c r="AL106">
        <v>31</v>
      </c>
      <c r="AM106" t="s">
        <v>9977</v>
      </c>
      <c r="AN106">
        <v>2976471</v>
      </c>
      <c r="AO106" t="str">
        <f t="shared" si="4"/>
        <v>2D6AD7</v>
      </c>
      <c r="AP106" t="s">
        <v>10163</v>
      </c>
      <c r="AQ106">
        <v>104</v>
      </c>
      <c r="AR106" t="str">
        <f t="shared" si="5"/>
        <v>Force Shld</v>
      </c>
      <c r="AS106" t="s">
        <v>27754</v>
      </c>
      <c r="AT106" t="str">
        <f t="shared" si="3"/>
        <v xml:space="preserve">    104  : "Auto-Shell&lt;line&gt;L: Shell x5", #Force Shld</v>
      </c>
    </row>
    <row r="107" spans="1:46">
      <c r="A107" t="s">
        <v>19403</v>
      </c>
      <c r="B107">
        <v>4</v>
      </c>
      <c r="C107">
        <v>0</v>
      </c>
      <c r="D107">
        <v>0</v>
      </c>
      <c r="E107">
        <v>0</v>
      </c>
      <c r="F107">
        <v>0</v>
      </c>
      <c r="G107">
        <v>0</v>
      </c>
      <c r="H107">
        <v>0</v>
      </c>
      <c r="I107">
        <v>0</v>
      </c>
      <c r="J107">
        <v>0</v>
      </c>
      <c r="K107">
        <v>0</v>
      </c>
      <c r="L107">
        <v>0</v>
      </c>
      <c r="M107">
        <v>0</v>
      </c>
      <c r="N107">
        <v>0</v>
      </c>
      <c r="O107">
        <v>0</v>
      </c>
      <c r="P107">
        <v>0</v>
      </c>
      <c r="Q107">
        <v>0</v>
      </c>
      <c r="R107">
        <v>0</v>
      </c>
      <c r="S107">
        <v>0</v>
      </c>
      <c r="T107">
        <v>0</v>
      </c>
      <c r="U107">
        <v>0</v>
      </c>
      <c r="V107">
        <v>11</v>
      </c>
      <c r="W107">
        <v>7</v>
      </c>
      <c r="X107">
        <v>0</v>
      </c>
      <c r="Y107">
        <v>0</v>
      </c>
      <c r="Z107">
        <v>0</v>
      </c>
      <c r="AA107">
        <v>0</v>
      </c>
      <c r="AB107">
        <v>0</v>
      </c>
      <c r="AC107">
        <v>0</v>
      </c>
      <c r="AD107">
        <v>0</v>
      </c>
      <c r="AE107">
        <v>0</v>
      </c>
      <c r="AF107">
        <v>0</v>
      </c>
      <c r="AG107">
        <v>0</v>
      </c>
      <c r="AH107">
        <v>0</v>
      </c>
      <c r="AI107">
        <v>0</v>
      </c>
      <c r="AJ107">
        <v>50</v>
      </c>
      <c r="AL107">
        <v>0</v>
      </c>
      <c r="AM107" t="s">
        <v>8200</v>
      </c>
      <c r="AN107">
        <v>2976502</v>
      </c>
      <c r="AO107" t="str">
        <f t="shared" si="4"/>
        <v>2D6AF6</v>
      </c>
      <c r="AP107" t="s">
        <v>10164</v>
      </c>
      <c r="AQ107">
        <v>105</v>
      </c>
      <c r="AR107" t="str">
        <f t="shared" si="5"/>
        <v>Leather Hat</v>
      </c>
      <c r="AS107" t="s">
        <v>27718</v>
      </c>
      <c r="AT107" t="str">
        <f t="shared" si="3"/>
        <v xml:space="preserve">    105  : "", #Leather Hat</v>
      </c>
    </row>
    <row r="108" spans="1:46">
      <c r="A108" t="s">
        <v>19404</v>
      </c>
      <c r="B108">
        <v>4</v>
      </c>
      <c r="C108">
        <v>0</v>
      </c>
      <c r="D108">
        <v>0</v>
      </c>
      <c r="E108">
        <v>0</v>
      </c>
      <c r="F108">
        <v>0</v>
      </c>
      <c r="G108">
        <v>0</v>
      </c>
      <c r="H108">
        <v>0</v>
      </c>
      <c r="I108">
        <v>0</v>
      </c>
      <c r="J108">
        <v>0</v>
      </c>
      <c r="K108">
        <v>0</v>
      </c>
      <c r="L108">
        <v>0</v>
      </c>
      <c r="M108">
        <v>0</v>
      </c>
      <c r="N108">
        <v>0</v>
      </c>
      <c r="O108">
        <v>0</v>
      </c>
      <c r="P108">
        <v>0</v>
      </c>
      <c r="Q108">
        <v>0</v>
      </c>
      <c r="R108">
        <v>0</v>
      </c>
      <c r="S108">
        <v>0</v>
      </c>
      <c r="T108">
        <v>0</v>
      </c>
      <c r="U108">
        <v>0</v>
      </c>
      <c r="V108">
        <v>12</v>
      </c>
      <c r="W108">
        <v>8</v>
      </c>
      <c r="X108">
        <v>0</v>
      </c>
      <c r="Y108">
        <v>0</v>
      </c>
      <c r="Z108">
        <v>0</v>
      </c>
      <c r="AA108">
        <v>0</v>
      </c>
      <c r="AB108">
        <v>0</v>
      </c>
      <c r="AC108">
        <v>0</v>
      </c>
      <c r="AD108">
        <v>0</v>
      </c>
      <c r="AE108">
        <v>0</v>
      </c>
      <c r="AF108">
        <v>0</v>
      </c>
      <c r="AG108">
        <v>0</v>
      </c>
      <c r="AH108">
        <v>0</v>
      </c>
      <c r="AI108">
        <v>0</v>
      </c>
      <c r="AJ108">
        <v>150</v>
      </c>
      <c r="AL108">
        <v>0</v>
      </c>
      <c r="AM108" t="s">
        <v>8200</v>
      </c>
      <c r="AN108">
        <v>2976502</v>
      </c>
      <c r="AO108" t="str">
        <f t="shared" si="4"/>
        <v>2D6AF6</v>
      </c>
      <c r="AP108" t="s">
        <v>10164</v>
      </c>
      <c r="AQ108">
        <v>106</v>
      </c>
      <c r="AR108" t="str">
        <f t="shared" si="5"/>
        <v>Hair Band</v>
      </c>
      <c r="AS108" t="s">
        <v>27718</v>
      </c>
      <c r="AT108" t="str">
        <f t="shared" si="3"/>
        <v xml:space="preserve">    106  : "", #Hair Band</v>
      </c>
    </row>
    <row r="109" spans="1:46">
      <c r="A109" t="s">
        <v>19410</v>
      </c>
      <c r="B109">
        <v>4</v>
      </c>
      <c r="C109">
        <v>0</v>
      </c>
      <c r="D109">
        <v>0</v>
      </c>
      <c r="E109">
        <v>0</v>
      </c>
      <c r="F109">
        <v>0</v>
      </c>
      <c r="G109">
        <v>0</v>
      </c>
      <c r="H109">
        <v>0</v>
      </c>
      <c r="I109">
        <v>0</v>
      </c>
      <c r="J109">
        <v>0</v>
      </c>
      <c r="K109">
        <v>0</v>
      </c>
      <c r="L109">
        <v>0</v>
      </c>
      <c r="M109">
        <v>0</v>
      </c>
      <c r="N109">
        <v>0</v>
      </c>
      <c r="O109">
        <v>0</v>
      </c>
      <c r="P109">
        <v>0</v>
      </c>
      <c r="Q109">
        <v>0</v>
      </c>
      <c r="R109">
        <v>0</v>
      </c>
      <c r="S109">
        <v>0</v>
      </c>
      <c r="T109">
        <v>0</v>
      </c>
      <c r="U109">
        <v>0</v>
      </c>
      <c r="V109">
        <v>14</v>
      </c>
      <c r="W109">
        <v>9</v>
      </c>
      <c r="X109">
        <v>0</v>
      </c>
      <c r="Y109">
        <v>0</v>
      </c>
      <c r="Z109">
        <v>0</v>
      </c>
      <c r="AA109">
        <v>0</v>
      </c>
      <c r="AB109">
        <v>0</v>
      </c>
      <c r="AC109">
        <v>0</v>
      </c>
      <c r="AD109">
        <v>0</v>
      </c>
      <c r="AE109">
        <v>0</v>
      </c>
      <c r="AF109">
        <v>0</v>
      </c>
      <c r="AG109">
        <v>0</v>
      </c>
      <c r="AH109">
        <v>0</v>
      </c>
      <c r="AI109">
        <v>0</v>
      </c>
      <c r="AJ109">
        <v>250</v>
      </c>
      <c r="AL109">
        <v>0</v>
      </c>
      <c r="AM109" t="s">
        <v>8200</v>
      </c>
      <c r="AN109">
        <v>2976502</v>
      </c>
      <c r="AO109" t="str">
        <f t="shared" si="4"/>
        <v>2D6AF6</v>
      </c>
      <c r="AP109" t="s">
        <v>10164</v>
      </c>
      <c r="AQ109">
        <v>107</v>
      </c>
      <c r="AR109" t="str">
        <f t="shared" si="5"/>
        <v>Plumed Hat</v>
      </c>
      <c r="AS109" t="s">
        <v>27718</v>
      </c>
      <c r="AT109" t="str">
        <f t="shared" si="3"/>
        <v xml:space="preserve">    107  : "", #Plumed Hat</v>
      </c>
    </row>
    <row r="110" spans="1:46">
      <c r="A110" t="s">
        <v>16945</v>
      </c>
      <c r="B110">
        <v>4</v>
      </c>
      <c r="C110">
        <v>0</v>
      </c>
      <c r="D110">
        <v>0</v>
      </c>
      <c r="E110">
        <v>0</v>
      </c>
      <c r="F110">
        <v>3</v>
      </c>
      <c r="G110">
        <v>0</v>
      </c>
      <c r="H110">
        <v>0</v>
      </c>
      <c r="I110">
        <v>0</v>
      </c>
      <c r="J110">
        <v>0</v>
      </c>
      <c r="K110">
        <v>0</v>
      </c>
      <c r="L110">
        <v>0</v>
      </c>
      <c r="M110">
        <v>0</v>
      </c>
      <c r="N110">
        <v>0</v>
      </c>
      <c r="O110">
        <v>0</v>
      </c>
      <c r="P110">
        <v>0</v>
      </c>
      <c r="Q110">
        <v>0</v>
      </c>
      <c r="R110">
        <v>0</v>
      </c>
      <c r="S110">
        <v>0</v>
      </c>
      <c r="T110">
        <v>0</v>
      </c>
      <c r="U110">
        <v>0</v>
      </c>
      <c r="V110">
        <v>21</v>
      </c>
      <c r="W110">
        <v>21</v>
      </c>
      <c r="X110">
        <v>0</v>
      </c>
      <c r="Y110">
        <v>0</v>
      </c>
      <c r="Z110">
        <v>0</v>
      </c>
      <c r="AA110">
        <v>0</v>
      </c>
      <c r="AB110">
        <v>0</v>
      </c>
      <c r="AC110">
        <v>0</v>
      </c>
      <c r="AD110">
        <v>0</v>
      </c>
      <c r="AE110">
        <v>0</v>
      </c>
      <c r="AF110">
        <v>0</v>
      </c>
      <c r="AG110">
        <v>4</v>
      </c>
      <c r="AH110">
        <v>0</v>
      </c>
      <c r="AI110">
        <v>0</v>
      </c>
      <c r="AJ110">
        <v>3500</v>
      </c>
      <c r="AK110" t="s">
        <v>9823</v>
      </c>
      <c r="AL110">
        <v>32</v>
      </c>
      <c r="AM110" t="s">
        <v>9978</v>
      </c>
      <c r="AN110">
        <v>2976503</v>
      </c>
      <c r="AO110" t="str">
        <f t="shared" si="4"/>
        <v>2D6AF7</v>
      </c>
      <c r="AP110" t="s">
        <v>10165</v>
      </c>
      <c r="AQ110">
        <v>108</v>
      </c>
      <c r="AR110" t="str">
        <f t="shared" si="5"/>
        <v>Beret</v>
      </c>
      <c r="AS110" t="s">
        <v>27755</v>
      </c>
      <c r="AT110" t="str">
        <f t="shared" si="3"/>
        <v xml:space="preserve">    108  : "Inc Sketch success rate", #Beret</v>
      </c>
    </row>
    <row r="111" spans="1:46">
      <c r="A111" t="s">
        <v>6106</v>
      </c>
      <c r="B111">
        <v>4</v>
      </c>
      <c r="C111">
        <v>0</v>
      </c>
      <c r="D111">
        <v>0</v>
      </c>
      <c r="E111">
        <v>0</v>
      </c>
      <c r="F111">
        <v>5</v>
      </c>
      <c r="G111">
        <v>0</v>
      </c>
      <c r="H111">
        <v>0</v>
      </c>
      <c r="I111">
        <v>0</v>
      </c>
      <c r="J111">
        <v>0</v>
      </c>
      <c r="K111">
        <v>0</v>
      </c>
      <c r="L111">
        <v>0</v>
      </c>
      <c r="M111">
        <v>0</v>
      </c>
      <c r="N111">
        <v>0</v>
      </c>
      <c r="O111">
        <v>0</v>
      </c>
      <c r="P111">
        <v>0</v>
      </c>
      <c r="Q111">
        <v>0</v>
      </c>
      <c r="R111">
        <v>0</v>
      </c>
      <c r="S111">
        <v>0</v>
      </c>
      <c r="T111">
        <v>0</v>
      </c>
      <c r="U111">
        <v>0</v>
      </c>
      <c r="V111">
        <v>15</v>
      </c>
      <c r="W111">
        <v>16</v>
      </c>
      <c r="X111">
        <v>0</v>
      </c>
      <c r="Y111">
        <v>0</v>
      </c>
      <c r="Z111">
        <v>0</v>
      </c>
      <c r="AA111">
        <v>0</v>
      </c>
      <c r="AB111">
        <v>0</v>
      </c>
      <c r="AC111">
        <v>0</v>
      </c>
      <c r="AD111">
        <v>0</v>
      </c>
      <c r="AE111">
        <v>0</v>
      </c>
      <c r="AF111">
        <v>0</v>
      </c>
      <c r="AG111">
        <v>0</v>
      </c>
      <c r="AH111">
        <v>0</v>
      </c>
      <c r="AI111">
        <v>0</v>
      </c>
      <c r="AJ111">
        <v>600</v>
      </c>
      <c r="AL111">
        <v>0</v>
      </c>
      <c r="AM111" t="s">
        <v>8200</v>
      </c>
      <c r="AN111">
        <v>2976535</v>
      </c>
      <c r="AO111" t="str">
        <f t="shared" si="4"/>
        <v>2D6B17</v>
      </c>
      <c r="AP111" t="s">
        <v>10166</v>
      </c>
      <c r="AQ111">
        <v>109</v>
      </c>
      <c r="AR111" t="str">
        <f t="shared" si="5"/>
        <v>Magus Hat</v>
      </c>
      <c r="AS111" t="s">
        <v>27718</v>
      </c>
      <c r="AT111" t="str">
        <f t="shared" si="3"/>
        <v xml:space="preserve">    109  : "", #Magus Hat</v>
      </c>
    </row>
    <row r="112" spans="1:46">
      <c r="A112" t="s">
        <v>19427</v>
      </c>
      <c r="B112">
        <v>4</v>
      </c>
      <c r="C112">
        <v>0</v>
      </c>
      <c r="D112">
        <v>0</v>
      </c>
      <c r="E112">
        <v>0</v>
      </c>
      <c r="F112">
        <v>0</v>
      </c>
      <c r="G112">
        <v>0</v>
      </c>
      <c r="H112">
        <v>0</v>
      </c>
      <c r="I112">
        <v>0</v>
      </c>
      <c r="J112">
        <v>0</v>
      </c>
      <c r="K112">
        <v>0</v>
      </c>
      <c r="L112">
        <v>0</v>
      </c>
      <c r="M112">
        <v>0</v>
      </c>
      <c r="N112">
        <v>0</v>
      </c>
      <c r="O112">
        <v>0</v>
      </c>
      <c r="P112">
        <v>0</v>
      </c>
      <c r="Q112">
        <v>0</v>
      </c>
      <c r="R112">
        <v>0</v>
      </c>
      <c r="S112">
        <v>0</v>
      </c>
      <c r="T112">
        <v>0</v>
      </c>
      <c r="U112">
        <v>0</v>
      </c>
      <c r="V112">
        <v>16</v>
      </c>
      <c r="W112">
        <v>10</v>
      </c>
      <c r="X112">
        <v>0</v>
      </c>
      <c r="Y112">
        <v>0</v>
      </c>
      <c r="Z112">
        <v>0</v>
      </c>
      <c r="AA112">
        <v>0</v>
      </c>
      <c r="AB112">
        <v>0</v>
      </c>
      <c r="AC112">
        <v>0</v>
      </c>
      <c r="AD112">
        <v>0</v>
      </c>
      <c r="AE112">
        <v>0</v>
      </c>
      <c r="AF112">
        <v>0</v>
      </c>
      <c r="AG112">
        <v>0</v>
      </c>
      <c r="AH112">
        <v>0</v>
      </c>
      <c r="AI112">
        <v>0</v>
      </c>
      <c r="AJ112">
        <v>800</v>
      </c>
      <c r="AL112">
        <v>0</v>
      </c>
      <c r="AM112" t="s">
        <v>8200</v>
      </c>
      <c r="AN112">
        <v>2976535</v>
      </c>
      <c r="AO112" t="str">
        <f t="shared" si="4"/>
        <v>2D6B17</v>
      </c>
      <c r="AP112" t="s">
        <v>10166</v>
      </c>
      <c r="AQ112">
        <v>110</v>
      </c>
      <c r="AR112" t="str">
        <f t="shared" si="5"/>
        <v>Bandana</v>
      </c>
      <c r="AS112" t="s">
        <v>27718</v>
      </c>
      <c r="AT112" t="str">
        <f t="shared" si="3"/>
        <v xml:space="preserve">    110  : "", #Bandana</v>
      </c>
    </row>
    <row r="113" spans="1:46">
      <c r="A113" t="s">
        <v>19430</v>
      </c>
      <c r="B113">
        <v>4</v>
      </c>
      <c r="C113">
        <v>0</v>
      </c>
      <c r="D113">
        <v>0</v>
      </c>
      <c r="E113">
        <v>0</v>
      </c>
      <c r="F113">
        <v>0</v>
      </c>
      <c r="G113">
        <v>0</v>
      </c>
      <c r="H113">
        <v>0</v>
      </c>
      <c r="I113">
        <v>0</v>
      </c>
      <c r="J113">
        <v>0</v>
      </c>
      <c r="K113">
        <v>0</v>
      </c>
      <c r="L113">
        <v>0</v>
      </c>
      <c r="M113">
        <v>0</v>
      </c>
      <c r="N113">
        <v>0</v>
      </c>
      <c r="O113">
        <v>0</v>
      </c>
      <c r="P113">
        <v>0</v>
      </c>
      <c r="Q113">
        <v>0</v>
      </c>
      <c r="R113">
        <v>0</v>
      </c>
      <c r="S113">
        <v>0</v>
      </c>
      <c r="T113">
        <v>0</v>
      </c>
      <c r="U113">
        <v>0</v>
      </c>
      <c r="V113">
        <v>18</v>
      </c>
      <c r="W113">
        <v>12</v>
      </c>
      <c r="X113">
        <v>0</v>
      </c>
      <c r="Y113">
        <v>0</v>
      </c>
      <c r="Z113">
        <v>0</v>
      </c>
      <c r="AA113">
        <v>0</v>
      </c>
      <c r="AB113">
        <v>0</v>
      </c>
      <c r="AC113">
        <v>0</v>
      </c>
      <c r="AD113">
        <v>0</v>
      </c>
      <c r="AE113">
        <v>0</v>
      </c>
      <c r="AF113">
        <v>0</v>
      </c>
      <c r="AG113">
        <v>0</v>
      </c>
      <c r="AH113">
        <v>0</v>
      </c>
      <c r="AI113">
        <v>0</v>
      </c>
      <c r="AJ113">
        <v>1000</v>
      </c>
      <c r="AL113">
        <v>0</v>
      </c>
      <c r="AM113" t="s">
        <v>8200</v>
      </c>
      <c r="AN113">
        <v>2976535</v>
      </c>
      <c r="AO113" t="str">
        <f t="shared" si="4"/>
        <v>2D6B17</v>
      </c>
      <c r="AP113" t="s">
        <v>10166</v>
      </c>
      <c r="AQ113">
        <v>111</v>
      </c>
      <c r="AR113" t="str">
        <f t="shared" si="5"/>
        <v>Iron Helmet</v>
      </c>
      <c r="AS113" t="s">
        <v>27718</v>
      </c>
      <c r="AT113" t="str">
        <f t="shared" si="3"/>
        <v xml:space="preserve">    111  : "", #Iron Helmet</v>
      </c>
    </row>
    <row r="114" spans="1:46">
      <c r="A114" t="s">
        <v>16936</v>
      </c>
      <c r="B114">
        <v>4</v>
      </c>
      <c r="C114">
        <v>0</v>
      </c>
      <c r="D114">
        <v>2</v>
      </c>
      <c r="E114">
        <v>0</v>
      </c>
      <c r="F114">
        <v>4</v>
      </c>
      <c r="G114">
        <v>0</v>
      </c>
      <c r="H114">
        <v>0</v>
      </c>
      <c r="I114">
        <v>0</v>
      </c>
      <c r="J114">
        <v>0</v>
      </c>
      <c r="K114">
        <v>0</v>
      </c>
      <c r="L114">
        <v>0</v>
      </c>
      <c r="M114">
        <v>0</v>
      </c>
      <c r="N114">
        <v>0</v>
      </c>
      <c r="O114">
        <v>0</v>
      </c>
      <c r="P114">
        <v>0</v>
      </c>
      <c r="Q114">
        <v>0</v>
      </c>
      <c r="R114">
        <v>0</v>
      </c>
      <c r="S114">
        <v>0</v>
      </c>
      <c r="T114">
        <v>0</v>
      </c>
      <c r="U114">
        <v>0</v>
      </c>
      <c r="V114">
        <v>23</v>
      </c>
      <c r="W114">
        <v>23</v>
      </c>
      <c r="X114">
        <v>0</v>
      </c>
      <c r="Y114">
        <v>0</v>
      </c>
      <c r="Z114">
        <v>0</v>
      </c>
      <c r="AA114">
        <v>0</v>
      </c>
      <c r="AB114">
        <v>0</v>
      </c>
      <c r="AC114">
        <v>0</v>
      </c>
      <c r="AD114">
        <v>0</v>
      </c>
      <c r="AE114">
        <v>0</v>
      </c>
      <c r="AF114">
        <v>0</v>
      </c>
      <c r="AG114">
        <v>8</v>
      </c>
      <c r="AH114">
        <v>0</v>
      </c>
      <c r="AI114">
        <v>0</v>
      </c>
      <c r="AJ114">
        <v>2</v>
      </c>
      <c r="AK114" t="s">
        <v>9824</v>
      </c>
      <c r="AL114">
        <v>33</v>
      </c>
      <c r="AM114" t="s">
        <v>9979</v>
      </c>
      <c r="AN114">
        <v>2976536</v>
      </c>
      <c r="AO114" t="str">
        <f t="shared" si="4"/>
        <v>2D6B18</v>
      </c>
      <c r="AP114" t="s">
        <v>10167</v>
      </c>
      <c r="AQ114">
        <v>112</v>
      </c>
      <c r="AR114" t="str">
        <f t="shared" si="5"/>
        <v>Coronet</v>
      </c>
      <c r="AS114" t="s">
        <v>27756</v>
      </c>
      <c r="AT114" t="str">
        <f t="shared" si="3"/>
        <v xml:space="preserve">    112  : "Inc Control success rate", #Coronet</v>
      </c>
    </row>
    <row r="115" spans="1:46">
      <c r="A115" t="s">
        <v>16995</v>
      </c>
      <c r="B115">
        <v>4</v>
      </c>
      <c r="C115">
        <v>0</v>
      </c>
      <c r="D115">
        <v>0</v>
      </c>
      <c r="E115">
        <v>0</v>
      </c>
      <c r="F115">
        <v>0</v>
      </c>
      <c r="G115">
        <v>0</v>
      </c>
      <c r="H115">
        <v>0</v>
      </c>
      <c r="I115">
        <v>0</v>
      </c>
      <c r="J115">
        <v>0</v>
      </c>
      <c r="K115">
        <v>0</v>
      </c>
      <c r="L115">
        <v>0</v>
      </c>
      <c r="M115">
        <v>0</v>
      </c>
      <c r="N115">
        <v>0</v>
      </c>
      <c r="O115">
        <v>0</v>
      </c>
      <c r="P115">
        <v>0</v>
      </c>
      <c r="Q115">
        <v>0</v>
      </c>
      <c r="R115">
        <v>0</v>
      </c>
      <c r="S115">
        <v>0</v>
      </c>
      <c r="T115">
        <v>0</v>
      </c>
      <c r="U115">
        <v>0</v>
      </c>
      <c r="V115">
        <v>19</v>
      </c>
      <c r="W115">
        <v>21</v>
      </c>
      <c r="X115">
        <v>0</v>
      </c>
      <c r="Y115">
        <v>0</v>
      </c>
      <c r="Z115">
        <v>0</v>
      </c>
      <c r="AA115">
        <v>0</v>
      </c>
      <c r="AB115">
        <v>0</v>
      </c>
      <c r="AC115">
        <v>1</v>
      </c>
      <c r="AD115">
        <v>16</v>
      </c>
      <c r="AE115">
        <v>128</v>
      </c>
      <c r="AF115">
        <v>0</v>
      </c>
      <c r="AG115">
        <v>0</v>
      </c>
      <c r="AH115">
        <v>0</v>
      </c>
      <c r="AI115">
        <v>0</v>
      </c>
      <c r="AJ115">
        <v>3000</v>
      </c>
      <c r="AK115" t="s">
        <v>9825</v>
      </c>
      <c r="AL115">
        <v>19</v>
      </c>
      <c r="AM115" t="s">
        <v>9980</v>
      </c>
      <c r="AN115">
        <v>2976569</v>
      </c>
      <c r="AO115" t="str">
        <f t="shared" si="4"/>
        <v>2D6B39</v>
      </c>
      <c r="AP115" t="s">
        <v>10168</v>
      </c>
      <c r="AQ115">
        <v>113</v>
      </c>
      <c r="AR115" t="str">
        <f t="shared" si="5"/>
        <v>Bard's Hat</v>
      </c>
      <c r="AS115" t="s">
        <v>27757</v>
      </c>
      <c r="AT115" t="str">
        <f t="shared" si="3"/>
        <v xml:space="preserve">    113  : "MP+1/8", #Bard's Hat</v>
      </c>
    </row>
    <row r="116" spans="1:46">
      <c r="A116" t="s">
        <v>16933</v>
      </c>
      <c r="B116">
        <v>4</v>
      </c>
      <c r="C116">
        <v>0</v>
      </c>
      <c r="D116">
        <v>0</v>
      </c>
      <c r="E116">
        <v>0</v>
      </c>
      <c r="F116">
        <v>0</v>
      </c>
      <c r="G116">
        <v>0</v>
      </c>
      <c r="H116">
        <v>0</v>
      </c>
      <c r="I116">
        <v>0</v>
      </c>
      <c r="J116">
        <v>0</v>
      </c>
      <c r="K116">
        <v>0</v>
      </c>
      <c r="L116">
        <v>0</v>
      </c>
      <c r="M116">
        <v>0</v>
      </c>
      <c r="N116">
        <v>0</v>
      </c>
      <c r="O116">
        <v>0</v>
      </c>
      <c r="P116">
        <v>0</v>
      </c>
      <c r="Q116">
        <v>0</v>
      </c>
      <c r="R116">
        <v>0</v>
      </c>
      <c r="S116">
        <v>0</v>
      </c>
      <c r="T116">
        <v>0</v>
      </c>
      <c r="U116">
        <v>0</v>
      </c>
      <c r="V116">
        <v>19</v>
      </c>
      <c r="W116">
        <v>13</v>
      </c>
      <c r="X116">
        <v>0</v>
      </c>
      <c r="Y116">
        <v>0</v>
      </c>
      <c r="Z116">
        <v>0</v>
      </c>
      <c r="AA116">
        <v>0</v>
      </c>
      <c r="AB116">
        <v>1</v>
      </c>
      <c r="AC116">
        <v>0</v>
      </c>
      <c r="AD116">
        <v>1</v>
      </c>
      <c r="AE116">
        <v>16</v>
      </c>
      <c r="AF116">
        <v>0</v>
      </c>
      <c r="AG116">
        <v>0</v>
      </c>
      <c r="AH116">
        <v>0</v>
      </c>
      <c r="AI116">
        <v>0</v>
      </c>
      <c r="AJ116">
        <v>3000</v>
      </c>
      <c r="AK116" t="s">
        <v>9826</v>
      </c>
      <c r="AL116">
        <v>19</v>
      </c>
      <c r="AM116" t="s">
        <v>9981</v>
      </c>
      <c r="AN116">
        <v>2976588</v>
      </c>
      <c r="AO116" t="str">
        <f t="shared" si="4"/>
        <v>2D6B4C</v>
      </c>
      <c r="AP116" t="s">
        <v>10169</v>
      </c>
      <c r="AQ116">
        <v>114</v>
      </c>
      <c r="AR116" t="str">
        <f t="shared" si="5"/>
        <v>Green Beret</v>
      </c>
      <c r="AS116" t="s">
        <v>27758</v>
      </c>
      <c r="AT116" t="str">
        <f t="shared" si="3"/>
        <v xml:space="preserve">    114  : "HP+1/8", #Green Beret</v>
      </c>
    </row>
    <row r="117" spans="1:46">
      <c r="A117" t="s">
        <v>6107</v>
      </c>
      <c r="B117">
        <v>4</v>
      </c>
      <c r="C117">
        <v>3</v>
      </c>
      <c r="D117">
        <v>1</v>
      </c>
      <c r="E117">
        <v>2</v>
      </c>
      <c r="F117">
        <v>0</v>
      </c>
      <c r="G117">
        <v>0</v>
      </c>
      <c r="H117">
        <v>0</v>
      </c>
      <c r="I117">
        <v>0</v>
      </c>
      <c r="J117">
        <v>0</v>
      </c>
      <c r="K117">
        <v>0</v>
      </c>
      <c r="L117">
        <v>0</v>
      </c>
      <c r="M117">
        <v>0</v>
      </c>
      <c r="N117">
        <v>0</v>
      </c>
      <c r="O117">
        <v>0</v>
      </c>
      <c r="P117">
        <v>0</v>
      </c>
      <c r="Q117">
        <v>0</v>
      </c>
      <c r="R117">
        <v>0</v>
      </c>
      <c r="S117">
        <v>0</v>
      </c>
      <c r="T117">
        <v>0</v>
      </c>
      <c r="U117">
        <v>0</v>
      </c>
      <c r="V117">
        <v>16</v>
      </c>
      <c r="W117">
        <v>10</v>
      </c>
      <c r="X117">
        <v>0</v>
      </c>
      <c r="Y117">
        <v>0</v>
      </c>
      <c r="Z117">
        <v>0</v>
      </c>
      <c r="AA117">
        <v>0</v>
      </c>
      <c r="AB117">
        <v>0</v>
      </c>
      <c r="AC117">
        <v>0</v>
      </c>
      <c r="AD117">
        <v>0</v>
      </c>
      <c r="AE117">
        <v>0</v>
      </c>
      <c r="AF117">
        <v>0</v>
      </c>
      <c r="AG117">
        <v>0</v>
      </c>
      <c r="AH117">
        <v>0</v>
      </c>
      <c r="AI117">
        <v>0</v>
      </c>
      <c r="AJ117">
        <v>1600</v>
      </c>
      <c r="AL117">
        <v>0</v>
      </c>
      <c r="AM117" t="s">
        <v>8200</v>
      </c>
      <c r="AN117">
        <v>2976607</v>
      </c>
      <c r="AO117" t="str">
        <f t="shared" si="4"/>
        <v>2D6B5F</v>
      </c>
      <c r="AP117" t="s">
        <v>10170</v>
      </c>
      <c r="AQ117">
        <v>115</v>
      </c>
      <c r="AR117" t="str">
        <f t="shared" si="5"/>
        <v>Head Band</v>
      </c>
      <c r="AS117" t="s">
        <v>27718</v>
      </c>
      <c r="AT117" t="str">
        <f t="shared" si="3"/>
        <v xml:space="preserve">    115  : "", #Head Band</v>
      </c>
    </row>
    <row r="118" spans="1:46">
      <c r="A118" t="s">
        <v>16992</v>
      </c>
      <c r="B118">
        <v>4</v>
      </c>
      <c r="C118">
        <v>0</v>
      </c>
      <c r="D118">
        <v>0</v>
      </c>
      <c r="E118">
        <v>0</v>
      </c>
      <c r="F118">
        <v>0</v>
      </c>
      <c r="G118">
        <v>0</v>
      </c>
      <c r="H118">
        <v>0</v>
      </c>
      <c r="I118">
        <v>0</v>
      </c>
      <c r="J118">
        <v>0</v>
      </c>
      <c r="K118">
        <v>0</v>
      </c>
      <c r="L118">
        <v>0</v>
      </c>
      <c r="M118">
        <v>0</v>
      </c>
      <c r="N118">
        <v>0</v>
      </c>
      <c r="O118">
        <v>0</v>
      </c>
      <c r="P118">
        <v>0</v>
      </c>
      <c r="Q118">
        <v>0</v>
      </c>
      <c r="R118">
        <v>0</v>
      </c>
      <c r="S118">
        <v>0</v>
      </c>
      <c r="T118">
        <v>0</v>
      </c>
      <c r="U118">
        <v>0</v>
      </c>
      <c r="V118">
        <v>20</v>
      </c>
      <c r="W118">
        <v>13</v>
      </c>
      <c r="X118">
        <v>0</v>
      </c>
      <c r="Y118">
        <v>0</v>
      </c>
      <c r="Z118">
        <v>0</v>
      </c>
      <c r="AA118">
        <v>0</v>
      </c>
      <c r="AB118">
        <v>0</v>
      </c>
      <c r="AC118">
        <v>0</v>
      </c>
      <c r="AD118">
        <v>0</v>
      </c>
      <c r="AE118">
        <v>0</v>
      </c>
      <c r="AF118">
        <v>0</v>
      </c>
      <c r="AG118">
        <v>0</v>
      </c>
      <c r="AH118">
        <v>0</v>
      </c>
      <c r="AI118">
        <v>0</v>
      </c>
      <c r="AJ118">
        <v>2000</v>
      </c>
      <c r="AL118">
        <v>0</v>
      </c>
      <c r="AM118" t="s">
        <v>8200</v>
      </c>
      <c r="AN118">
        <v>2976607</v>
      </c>
      <c r="AO118" t="str">
        <f t="shared" si="4"/>
        <v>2D6B5F</v>
      </c>
      <c r="AP118" t="s">
        <v>10170</v>
      </c>
      <c r="AQ118">
        <v>116</v>
      </c>
      <c r="AR118" t="str">
        <f t="shared" si="5"/>
        <v>Mithril Helm</v>
      </c>
      <c r="AS118" t="s">
        <v>27718</v>
      </c>
      <c r="AT118" t="str">
        <f t="shared" si="3"/>
        <v xml:space="preserve">    116  : "", #Mithril Helm</v>
      </c>
    </row>
    <row r="119" spans="1:46">
      <c r="A119" t="s">
        <v>19445</v>
      </c>
      <c r="B119">
        <v>4</v>
      </c>
      <c r="C119">
        <v>0</v>
      </c>
      <c r="D119">
        <v>0</v>
      </c>
      <c r="E119">
        <v>0</v>
      </c>
      <c r="F119">
        <v>2</v>
      </c>
      <c r="G119">
        <v>0</v>
      </c>
      <c r="H119">
        <v>0</v>
      </c>
      <c r="I119">
        <v>0</v>
      </c>
      <c r="J119">
        <v>0</v>
      </c>
      <c r="K119">
        <v>0</v>
      </c>
      <c r="L119">
        <v>0</v>
      </c>
      <c r="M119">
        <v>0</v>
      </c>
      <c r="N119">
        <v>0</v>
      </c>
      <c r="O119">
        <v>0</v>
      </c>
      <c r="P119">
        <v>0</v>
      </c>
      <c r="Q119">
        <v>0</v>
      </c>
      <c r="R119">
        <v>0</v>
      </c>
      <c r="S119">
        <v>0</v>
      </c>
      <c r="T119">
        <v>0</v>
      </c>
      <c r="U119">
        <v>0</v>
      </c>
      <c r="V119">
        <v>22</v>
      </c>
      <c r="W119">
        <v>20</v>
      </c>
      <c r="X119">
        <v>0</v>
      </c>
      <c r="Y119">
        <v>0</v>
      </c>
      <c r="Z119">
        <v>0</v>
      </c>
      <c r="AA119">
        <v>0</v>
      </c>
      <c r="AB119">
        <v>0</v>
      </c>
      <c r="AC119">
        <v>0</v>
      </c>
      <c r="AD119">
        <v>0</v>
      </c>
      <c r="AE119">
        <v>0</v>
      </c>
      <c r="AF119">
        <v>0</v>
      </c>
      <c r="AG119">
        <v>0</v>
      </c>
      <c r="AH119">
        <v>0</v>
      </c>
      <c r="AI119">
        <v>0</v>
      </c>
      <c r="AJ119">
        <v>3000</v>
      </c>
      <c r="AL119">
        <v>0</v>
      </c>
      <c r="AM119" t="s">
        <v>8200</v>
      </c>
      <c r="AN119">
        <v>2976607</v>
      </c>
      <c r="AO119" t="str">
        <f t="shared" si="4"/>
        <v>2D6B5F</v>
      </c>
      <c r="AP119" t="s">
        <v>10170</v>
      </c>
      <c r="AQ119">
        <v>117</v>
      </c>
      <c r="AR119" t="str">
        <f t="shared" si="5"/>
        <v>Tiara</v>
      </c>
      <c r="AS119" t="s">
        <v>27718</v>
      </c>
      <c r="AT119" t="str">
        <f t="shared" si="3"/>
        <v xml:space="preserve">    117  : "", #Tiara</v>
      </c>
    </row>
    <row r="120" spans="1:46">
      <c r="A120" t="s">
        <v>16958</v>
      </c>
      <c r="B120">
        <v>4</v>
      </c>
      <c r="C120">
        <v>0</v>
      </c>
      <c r="D120">
        <v>0</v>
      </c>
      <c r="E120">
        <v>0</v>
      </c>
      <c r="F120">
        <v>0</v>
      </c>
      <c r="G120">
        <v>0</v>
      </c>
      <c r="H120">
        <v>0</v>
      </c>
      <c r="I120">
        <v>0</v>
      </c>
      <c r="J120">
        <v>0</v>
      </c>
      <c r="K120">
        <v>0</v>
      </c>
      <c r="L120">
        <v>0</v>
      </c>
      <c r="M120">
        <v>0</v>
      </c>
      <c r="N120">
        <v>0</v>
      </c>
      <c r="O120">
        <v>0</v>
      </c>
      <c r="P120">
        <v>0</v>
      </c>
      <c r="Q120">
        <v>0</v>
      </c>
      <c r="R120">
        <v>0</v>
      </c>
      <c r="S120">
        <v>0</v>
      </c>
      <c r="T120">
        <v>0</v>
      </c>
      <c r="U120">
        <v>0</v>
      </c>
      <c r="V120">
        <v>22</v>
      </c>
      <c r="W120">
        <v>15</v>
      </c>
      <c r="X120">
        <v>0</v>
      </c>
      <c r="Y120">
        <v>0</v>
      </c>
      <c r="Z120">
        <v>0</v>
      </c>
      <c r="AA120">
        <v>0</v>
      </c>
      <c r="AB120">
        <v>0</v>
      </c>
      <c r="AC120">
        <v>0</v>
      </c>
      <c r="AD120">
        <v>0</v>
      </c>
      <c r="AE120">
        <v>0</v>
      </c>
      <c r="AF120">
        <v>0</v>
      </c>
      <c r="AG120">
        <v>0</v>
      </c>
      <c r="AH120">
        <v>0</v>
      </c>
      <c r="AI120">
        <v>0</v>
      </c>
      <c r="AJ120">
        <v>4000</v>
      </c>
      <c r="AL120">
        <v>0</v>
      </c>
      <c r="AM120" t="s">
        <v>8200</v>
      </c>
      <c r="AN120">
        <v>2976607</v>
      </c>
      <c r="AO120" t="str">
        <f t="shared" si="4"/>
        <v>2D6B5F</v>
      </c>
      <c r="AP120" t="s">
        <v>10170</v>
      </c>
      <c r="AQ120">
        <v>118</v>
      </c>
      <c r="AR120" t="str">
        <f t="shared" si="5"/>
        <v>Gold Helmet</v>
      </c>
      <c r="AS120" t="s">
        <v>27718</v>
      </c>
      <c r="AT120" t="str">
        <f t="shared" si="3"/>
        <v xml:space="preserve">    118  : "", #Gold Helmet</v>
      </c>
    </row>
    <row r="121" spans="1:46">
      <c r="A121" t="s">
        <v>19443</v>
      </c>
      <c r="B121">
        <v>4</v>
      </c>
      <c r="C121">
        <v>3</v>
      </c>
      <c r="D121">
        <v>2</v>
      </c>
      <c r="E121">
        <v>1</v>
      </c>
      <c r="F121">
        <v>0</v>
      </c>
      <c r="G121">
        <v>0</v>
      </c>
      <c r="H121">
        <v>0</v>
      </c>
      <c r="I121">
        <v>0</v>
      </c>
      <c r="J121">
        <v>0</v>
      </c>
      <c r="K121">
        <v>0</v>
      </c>
      <c r="L121">
        <v>0</v>
      </c>
      <c r="M121">
        <v>0</v>
      </c>
      <c r="N121">
        <v>0</v>
      </c>
      <c r="O121">
        <v>0</v>
      </c>
      <c r="P121">
        <v>0</v>
      </c>
      <c r="Q121">
        <v>0</v>
      </c>
      <c r="R121">
        <v>0</v>
      </c>
      <c r="S121">
        <v>0</v>
      </c>
      <c r="T121">
        <v>0</v>
      </c>
      <c r="U121">
        <v>0</v>
      </c>
      <c r="V121">
        <v>21</v>
      </c>
      <c r="W121">
        <v>13</v>
      </c>
      <c r="X121">
        <v>0</v>
      </c>
      <c r="Y121">
        <v>0</v>
      </c>
      <c r="Z121">
        <v>0</v>
      </c>
      <c r="AA121">
        <v>0</v>
      </c>
      <c r="AB121">
        <v>0</v>
      </c>
      <c r="AC121">
        <v>0</v>
      </c>
      <c r="AD121">
        <v>0</v>
      </c>
      <c r="AE121">
        <v>0</v>
      </c>
      <c r="AF121">
        <v>0</v>
      </c>
      <c r="AG121">
        <v>0</v>
      </c>
      <c r="AH121">
        <v>0</v>
      </c>
      <c r="AI121">
        <v>0</v>
      </c>
      <c r="AJ121">
        <v>2500</v>
      </c>
      <c r="AL121">
        <v>0</v>
      </c>
      <c r="AM121" t="s">
        <v>8200</v>
      </c>
      <c r="AN121">
        <v>2976607</v>
      </c>
      <c r="AO121" t="str">
        <f t="shared" si="4"/>
        <v>2D6B5F</v>
      </c>
      <c r="AP121" t="s">
        <v>10170</v>
      </c>
      <c r="AQ121">
        <v>119</v>
      </c>
      <c r="AR121" t="str">
        <f t="shared" si="5"/>
        <v>Tiger Mask</v>
      </c>
      <c r="AS121" t="s">
        <v>27718</v>
      </c>
      <c r="AT121" t="str">
        <f t="shared" si="3"/>
        <v xml:space="preserve">    119  : "", #Tiger Mask</v>
      </c>
    </row>
    <row r="122" spans="1:46">
      <c r="A122" t="s">
        <v>16895</v>
      </c>
      <c r="B122">
        <v>4</v>
      </c>
      <c r="C122">
        <v>4</v>
      </c>
      <c r="D122">
        <v>3</v>
      </c>
      <c r="E122">
        <v>2</v>
      </c>
      <c r="F122">
        <v>0</v>
      </c>
      <c r="G122">
        <v>0</v>
      </c>
      <c r="H122">
        <v>0</v>
      </c>
      <c r="I122">
        <v>0</v>
      </c>
      <c r="J122">
        <v>0</v>
      </c>
      <c r="K122">
        <v>0</v>
      </c>
      <c r="L122">
        <v>0</v>
      </c>
      <c r="M122">
        <v>0</v>
      </c>
      <c r="N122">
        <v>0</v>
      </c>
      <c r="O122">
        <v>0</v>
      </c>
      <c r="P122">
        <v>0</v>
      </c>
      <c r="Q122">
        <v>0</v>
      </c>
      <c r="R122">
        <v>0</v>
      </c>
      <c r="S122">
        <v>0</v>
      </c>
      <c r="T122">
        <v>0</v>
      </c>
      <c r="U122">
        <v>0</v>
      </c>
      <c r="V122">
        <v>24</v>
      </c>
      <c r="W122">
        <v>17</v>
      </c>
      <c r="X122">
        <v>0</v>
      </c>
      <c r="Y122">
        <v>0</v>
      </c>
      <c r="Z122">
        <v>0</v>
      </c>
      <c r="AA122">
        <v>0</v>
      </c>
      <c r="AB122">
        <v>0</v>
      </c>
      <c r="AC122">
        <v>0</v>
      </c>
      <c r="AD122">
        <v>0</v>
      </c>
      <c r="AE122">
        <v>4</v>
      </c>
      <c r="AF122">
        <v>0</v>
      </c>
      <c r="AG122">
        <v>0</v>
      </c>
      <c r="AH122">
        <v>0</v>
      </c>
      <c r="AI122">
        <v>0</v>
      </c>
      <c r="AJ122">
        <v>2</v>
      </c>
      <c r="AK122" t="s">
        <v>9827</v>
      </c>
      <c r="AL122">
        <v>17</v>
      </c>
      <c r="AM122" t="s">
        <v>9982</v>
      </c>
      <c r="AN122">
        <v>2976608</v>
      </c>
      <c r="AO122" t="str">
        <f t="shared" si="4"/>
        <v>2D6B60</v>
      </c>
      <c r="AP122" t="s">
        <v>10171</v>
      </c>
      <c r="AQ122">
        <v>120</v>
      </c>
      <c r="AR122" t="str">
        <f t="shared" si="5"/>
        <v>Red Cap</v>
      </c>
      <c r="AS122" t="s">
        <v>27759</v>
      </c>
      <c r="AT122" t="str">
        <f t="shared" si="3"/>
        <v xml:space="preserve">    120  : "HP+1/4", #Red Cap</v>
      </c>
    </row>
    <row r="123" spans="1:46">
      <c r="A123" t="s">
        <v>19456</v>
      </c>
      <c r="B123">
        <v>4</v>
      </c>
      <c r="C123">
        <v>0</v>
      </c>
      <c r="D123">
        <v>1</v>
      </c>
      <c r="E123">
        <v>0</v>
      </c>
      <c r="F123">
        <v>3</v>
      </c>
      <c r="G123">
        <v>0</v>
      </c>
      <c r="H123">
        <v>0</v>
      </c>
      <c r="I123">
        <v>0</v>
      </c>
      <c r="J123">
        <v>0</v>
      </c>
      <c r="K123">
        <v>0</v>
      </c>
      <c r="L123">
        <v>0</v>
      </c>
      <c r="M123">
        <v>0</v>
      </c>
      <c r="N123">
        <v>0</v>
      </c>
      <c r="O123">
        <v>0</v>
      </c>
      <c r="P123">
        <v>0</v>
      </c>
      <c r="Q123">
        <v>0</v>
      </c>
      <c r="R123">
        <v>0</v>
      </c>
      <c r="S123">
        <v>0</v>
      </c>
      <c r="T123">
        <v>0</v>
      </c>
      <c r="U123">
        <v>0</v>
      </c>
      <c r="V123">
        <v>24</v>
      </c>
      <c r="W123">
        <v>25</v>
      </c>
      <c r="X123">
        <v>0</v>
      </c>
      <c r="Y123">
        <v>0</v>
      </c>
      <c r="Z123">
        <v>0</v>
      </c>
      <c r="AA123">
        <v>0</v>
      </c>
      <c r="AB123">
        <v>0</v>
      </c>
      <c r="AC123">
        <v>1</v>
      </c>
      <c r="AD123">
        <v>16</v>
      </c>
      <c r="AE123">
        <v>0</v>
      </c>
      <c r="AF123">
        <v>0</v>
      </c>
      <c r="AG123">
        <v>0</v>
      </c>
      <c r="AH123">
        <v>0</v>
      </c>
      <c r="AI123">
        <v>0</v>
      </c>
      <c r="AJ123">
        <v>5500</v>
      </c>
      <c r="AL123">
        <v>0</v>
      </c>
      <c r="AM123" t="s">
        <v>8200</v>
      </c>
      <c r="AN123">
        <v>2976625</v>
      </c>
      <c r="AO123" t="str">
        <f t="shared" si="4"/>
        <v>2D6B71</v>
      </c>
      <c r="AP123" t="s">
        <v>10172</v>
      </c>
      <c r="AQ123">
        <v>121</v>
      </c>
      <c r="AR123" t="str">
        <f t="shared" si="5"/>
        <v>Mystery Veil</v>
      </c>
      <c r="AS123" t="s">
        <v>27718</v>
      </c>
      <c r="AT123" t="str">
        <f t="shared" si="3"/>
        <v xml:space="preserve">    121  : "", #Mystery Veil</v>
      </c>
    </row>
    <row r="124" spans="1:46">
      <c r="A124" t="s">
        <v>19461</v>
      </c>
      <c r="B124">
        <v>4</v>
      </c>
      <c r="C124">
        <v>2</v>
      </c>
      <c r="D124">
        <v>1</v>
      </c>
      <c r="E124">
        <v>3</v>
      </c>
      <c r="F124">
        <v>4</v>
      </c>
      <c r="G124">
        <v>0</v>
      </c>
      <c r="H124">
        <v>0</v>
      </c>
      <c r="I124">
        <v>0</v>
      </c>
      <c r="J124">
        <v>0</v>
      </c>
      <c r="K124">
        <v>0</v>
      </c>
      <c r="L124">
        <v>0</v>
      </c>
      <c r="M124">
        <v>0</v>
      </c>
      <c r="N124">
        <v>0</v>
      </c>
      <c r="O124">
        <v>0</v>
      </c>
      <c r="P124">
        <v>0</v>
      </c>
      <c r="Q124">
        <v>0</v>
      </c>
      <c r="R124">
        <v>0</v>
      </c>
      <c r="S124">
        <v>0</v>
      </c>
      <c r="T124">
        <v>0</v>
      </c>
      <c r="U124">
        <v>0</v>
      </c>
      <c r="V124">
        <v>25</v>
      </c>
      <c r="W124">
        <v>19</v>
      </c>
      <c r="X124">
        <v>0</v>
      </c>
      <c r="Y124">
        <v>0</v>
      </c>
      <c r="Z124">
        <v>0</v>
      </c>
      <c r="AA124">
        <v>0</v>
      </c>
      <c r="AB124">
        <v>0</v>
      </c>
      <c r="AC124">
        <v>0</v>
      </c>
      <c r="AD124">
        <v>0</v>
      </c>
      <c r="AE124">
        <v>0</v>
      </c>
      <c r="AF124">
        <v>0</v>
      </c>
      <c r="AG124">
        <v>0</v>
      </c>
      <c r="AH124">
        <v>0</v>
      </c>
      <c r="AI124">
        <v>0</v>
      </c>
      <c r="AJ124">
        <v>7000</v>
      </c>
      <c r="AL124">
        <v>0</v>
      </c>
      <c r="AM124" t="s">
        <v>8200</v>
      </c>
      <c r="AN124">
        <v>2976625</v>
      </c>
      <c r="AO124" t="str">
        <f t="shared" si="4"/>
        <v>2D6B71</v>
      </c>
      <c r="AP124" t="s">
        <v>10172</v>
      </c>
      <c r="AQ124">
        <v>122</v>
      </c>
      <c r="AR124" t="str">
        <f t="shared" si="5"/>
        <v>Circlet</v>
      </c>
      <c r="AS124" t="s">
        <v>27718</v>
      </c>
      <c r="AT124" t="str">
        <f t="shared" si="3"/>
        <v xml:space="preserve">    122  : "", #Circlet</v>
      </c>
    </row>
    <row r="125" spans="1:46">
      <c r="A125" t="s">
        <v>16987</v>
      </c>
      <c r="B125">
        <v>4</v>
      </c>
      <c r="C125">
        <v>1</v>
      </c>
      <c r="D125">
        <v>1</v>
      </c>
      <c r="E125">
        <v>1</v>
      </c>
      <c r="F125">
        <v>1</v>
      </c>
      <c r="G125">
        <v>0</v>
      </c>
      <c r="H125">
        <v>0</v>
      </c>
      <c r="I125">
        <v>0</v>
      </c>
      <c r="J125">
        <v>0</v>
      </c>
      <c r="K125">
        <v>0</v>
      </c>
      <c r="L125">
        <v>0</v>
      </c>
      <c r="M125">
        <v>0</v>
      </c>
      <c r="N125">
        <v>0</v>
      </c>
      <c r="O125">
        <v>0</v>
      </c>
      <c r="P125">
        <v>0</v>
      </c>
      <c r="Q125">
        <v>0</v>
      </c>
      <c r="R125">
        <v>0</v>
      </c>
      <c r="S125">
        <v>0</v>
      </c>
      <c r="T125">
        <v>0</v>
      </c>
      <c r="U125">
        <v>0</v>
      </c>
      <c r="V125">
        <v>28</v>
      </c>
      <c r="W125">
        <v>23</v>
      </c>
      <c r="X125">
        <v>0</v>
      </c>
      <c r="Y125">
        <v>0</v>
      </c>
      <c r="Z125">
        <v>0</v>
      </c>
      <c r="AA125">
        <v>0</v>
      </c>
      <c r="AB125">
        <v>0</v>
      </c>
      <c r="AC125">
        <v>0</v>
      </c>
      <c r="AD125">
        <v>0</v>
      </c>
      <c r="AE125">
        <v>0</v>
      </c>
      <c r="AF125">
        <v>0</v>
      </c>
      <c r="AG125">
        <v>0</v>
      </c>
      <c r="AH125">
        <v>0</v>
      </c>
      <c r="AI125">
        <v>0</v>
      </c>
      <c r="AJ125">
        <v>2</v>
      </c>
      <c r="AL125">
        <v>0</v>
      </c>
      <c r="AM125" t="s">
        <v>8200</v>
      </c>
      <c r="AN125">
        <v>2976625</v>
      </c>
      <c r="AO125" t="str">
        <f t="shared" si="4"/>
        <v>2D6B71</v>
      </c>
      <c r="AP125" t="s">
        <v>10172</v>
      </c>
      <c r="AQ125">
        <v>123</v>
      </c>
      <c r="AR125" t="str">
        <f t="shared" si="5"/>
        <v>Regal Crown</v>
      </c>
      <c r="AS125" t="s">
        <v>27718</v>
      </c>
      <c r="AT125" t="str">
        <f t="shared" si="3"/>
        <v xml:space="preserve">    123  : "", #Regal Crown</v>
      </c>
    </row>
    <row r="126" spans="1:46">
      <c r="A126" t="s">
        <v>19463</v>
      </c>
      <c r="B126">
        <v>4</v>
      </c>
      <c r="C126">
        <v>0</v>
      </c>
      <c r="D126">
        <v>0</v>
      </c>
      <c r="E126">
        <v>0</v>
      </c>
      <c r="F126">
        <v>0</v>
      </c>
      <c r="G126">
        <v>0</v>
      </c>
      <c r="H126">
        <v>0</v>
      </c>
      <c r="I126">
        <v>0</v>
      </c>
      <c r="J126">
        <v>0</v>
      </c>
      <c r="K126">
        <v>0</v>
      </c>
      <c r="L126">
        <v>0</v>
      </c>
      <c r="M126">
        <v>0</v>
      </c>
      <c r="N126">
        <v>0</v>
      </c>
      <c r="O126">
        <v>0</v>
      </c>
      <c r="P126">
        <v>0</v>
      </c>
      <c r="Q126">
        <v>0</v>
      </c>
      <c r="R126">
        <v>0</v>
      </c>
      <c r="S126">
        <v>0</v>
      </c>
      <c r="T126">
        <v>0</v>
      </c>
      <c r="U126">
        <v>0</v>
      </c>
      <c r="V126">
        <v>27</v>
      </c>
      <c r="W126">
        <v>18</v>
      </c>
      <c r="X126">
        <v>0</v>
      </c>
      <c r="Y126">
        <v>0</v>
      </c>
      <c r="Z126">
        <v>0</v>
      </c>
      <c r="AA126">
        <v>0</v>
      </c>
      <c r="AB126">
        <v>0</v>
      </c>
      <c r="AC126">
        <v>0</v>
      </c>
      <c r="AD126">
        <v>0</v>
      </c>
      <c r="AE126">
        <v>0</v>
      </c>
      <c r="AF126">
        <v>0</v>
      </c>
      <c r="AG126">
        <v>0</v>
      </c>
      <c r="AH126">
        <v>0</v>
      </c>
      <c r="AI126">
        <v>0</v>
      </c>
      <c r="AJ126">
        <v>8000</v>
      </c>
      <c r="AL126">
        <v>0</v>
      </c>
      <c r="AM126" t="s">
        <v>8200</v>
      </c>
      <c r="AN126">
        <v>2976625</v>
      </c>
      <c r="AO126" t="str">
        <f t="shared" si="4"/>
        <v>2D6B71</v>
      </c>
      <c r="AP126" t="s">
        <v>10172</v>
      </c>
      <c r="AQ126">
        <v>124</v>
      </c>
      <c r="AR126" t="str">
        <f t="shared" si="5"/>
        <v>Diamond Helm</v>
      </c>
      <c r="AS126" t="s">
        <v>27718</v>
      </c>
      <c r="AT126" t="str">
        <f t="shared" si="3"/>
        <v xml:space="preserve">    124  : "", #Diamond Helm</v>
      </c>
    </row>
    <row r="127" spans="1:46">
      <c r="A127" t="s">
        <v>19462</v>
      </c>
      <c r="B127">
        <v>4</v>
      </c>
      <c r="C127">
        <v>0</v>
      </c>
      <c r="D127">
        <v>0</v>
      </c>
      <c r="E127">
        <v>0</v>
      </c>
      <c r="F127">
        <v>0</v>
      </c>
      <c r="G127">
        <v>0</v>
      </c>
      <c r="H127">
        <v>0</v>
      </c>
      <c r="I127">
        <v>0</v>
      </c>
      <c r="J127">
        <v>0</v>
      </c>
      <c r="K127">
        <v>0</v>
      </c>
      <c r="L127">
        <v>0</v>
      </c>
      <c r="M127">
        <v>0</v>
      </c>
      <c r="N127">
        <v>0</v>
      </c>
      <c r="O127">
        <v>0</v>
      </c>
      <c r="P127">
        <v>0</v>
      </c>
      <c r="Q127">
        <v>0</v>
      </c>
      <c r="R127">
        <v>0</v>
      </c>
      <c r="S127">
        <v>0</v>
      </c>
      <c r="T127">
        <v>0</v>
      </c>
      <c r="U127">
        <v>0</v>
      </c>
      <c r="V127">
        <v>26</v>
      </c>
      <c r="W127">
        <v>17</v>
      </c>
      <c r="X127">
        <v>0</v>
      </c>
      <c r="Y127">
        <v>0</v>
      </c>
      <c r="Z127">
        <v>0</v>
      </c>
      <c r="AA127">
        <v>0</v>
      </c>
      <c r="AB127">
        <v>0</v>
      </c>
      <c r="AC127">
        <v>0</v>
      </c>
      <c r="AD127">
        <v>0</v>
      </c>
      <c r="AE127">
        <v>0</v>
      </c>
      <c r="AF127">
        <v>0</v>
      </c>
      <c r="AG127">
        <v>0</v>
      </c>
      <c r="AH127">
        <v>0</v>
      </c>
      <c r="AI127">
        <v>0</v>
      </c>
      <c r="AJ127">
        <v>7500</v>
      </c>
      <c r="AL127">
        <v>0</v>
      </c>
      <c r="AM127" t="s">
        <v>8200</v>
      </c>
      <c r="AN127">
        <v>2976625</v>
      </c>
      <c r="AO127" t="str">
        <f t="shared" si="4"/>
        <v>2D6B71</v>
      </c>
      <c r="AP127" t="s">
        <v>10172</v>
      </c>
      <c r="AQ127">
        <v>125</v>
      </c>
      <c r="AR127" t="str">
        <f t="shared" si="5"/>
        <v>Dark Hood</v>
      </c>
      <c r="AS127" t="s">
        <v>27718</v>
      </c>
      <c r="AT127" t="str">
        <f t="shared" si="3"/>
        <v xml:space="preserve">    125  : "", #Dark Hood</v>
      </c>
    </row>
    <row r="128" spans="1:46">
      <c r="A128" t="s">
        <v>16923</v>
      </c>
      <c r="B128">
        <v>4</v>
      </c>
      <c r="C128">
        <v>0</v>
      </c>
      <c r="D128">
        <v>0</v>
      </c>
      <c r="E128">
        <v>0</v>
      </c>
      <c r="F128">
        <v>0</v>
      </c>
      <c r="G128">
        <v>0</v>
      </c>
      <c r="H128">
        <v>0</v>
      </c>
      <c r="I128">
        <v>0</v>
      </c>
      <c r="J128">
        <v>0</v>
      </c>
      <c r="K128">
        <v>0</v>
      </c>
      <c r="L128">
        <v>0</v>
      </c>
      <c r="M128">
        <v>0</v>
      </c>
      <c r="N128">
        <v>0</v>
      </c>
      <c r="O128">
        <v>0</v>
      </c>
      <c r="P128">
        <v>0</v>
      </c>
      <c r="Q128">
        <v>0</v>
      </c>
      <c r="R128">
        <v>0</v>
      </c>
      <c r="S128">
        <v>0</v>
      </c>
      <c r="T128">
        <v>0</v>
      </c>
      <c r="U128">
        <v>0</v>
      </c>
      <c r="V128">
        <v>29</v>
      </c>
      <c r="W128">
        <v>19</v>
      </c>
      <c r="X128">
        <v>0</v>
      </c>
      <c r="Y128">
        <v>0</v>
      </c>
      <c r="Z128">
        <v>0</v>
      </c>
      <c r="AA128">
        <v>0</v>
      </c>
      <c r="AB128">
        <v>0</v>
      </c>
      <c r="AC128">
        <v>0</v>
      </c>
      <c r="AD128">
        <v>0</v>
      </c>
      <c r="AE128">
        <v>0</v>
      </c>
      <c r="AF128">
        <v>0</v>
      </c>
      <c r="AG128">
        <v>0</v>
      </c>
      <c r="AH128">
        <v>0</v>
      </c>
      <c r="AI128">
        <v>0</v>
      </c>
      <c r="AJ128">
        <v>10000</v>
      </c>
      <c r="AL128">
        <v>0</v>
      </c>
      <c r="AM128" t="s">
        <v>8200</v>
      </c>
      <c r="AN128">
        <v>2976625</v>
      </c>
      <c r="AO128" t="str">
        <f t="shared" si="4"/>
        <v>2D6B71</v>
      </c>
      <c r="AP128" t="s">
        <v>10172</v>
      </c>
      <c r="AQ128">
        <v>126</v>
      </c>
      <c r="AR128" t="str">
        <f t="shared" si="5"/>
        <v>Crystal Helm</v>
      </c>
      <c r="AS128" t="s">
        <v>27718</v>
      </c>
      <c r="AT128" t="str">
        <f t="shared" si="3"/>
        <v xml:space="preserve">    126  : "", #Crystal Helm</v>
      </c>
    </row>
    <row r="129" spans="1:46">
      <c r="A129" t="s">
        <v>19465</v>
      </c>
      <c r="B129">
        <v>4</v>
      </c>
      <c r="C129">
        <v>0</v>
      </c>
      <c r="D129">
        <v>0</v>
      </c>
      <c r="E129">
        <v>0</v>
      </c>
      <c r="F129">
        <v>0</v>
      </c>
      <c r="G129">
        <v>0</v>
      </c>
      <c r="H129">
        <v>0</v>
      </c>
      <c r="I129">
        <v>0</v>
      </c>
      <c r="J129">
        <v>0</v>
      </c>
      <c r="K129">
        <v>0</v>
      </c>
      <c r="L129">
        <v>0</v>
      </c>
      <c r="M129">
        <v>0</v>
      </c>
      <c r="N129">
        <v>0</v>
      </c>
      <c r="O129">
        <v>0</v>
      </c>
      <c r="P129">
        <v>0</v>
      </c>
      <c r="Q129">
        <v>0</v>
      </c>
      <c r="R129">
        <v>0</v>
      </c>
      <c r="S129">
        <v>0</v>
      </c>
      <c r="T129">
        <v>0</v>
      </c>
      <c r="U129">
        <v>0</v>
      </c>
      <c r="V129">
        <v>32</v>
      </c>
      <c r="W129">
        <v>31</v>
      </c>
      <c r="X129">
        <v>0</v>
      </c>
      <c r="Y129">
        <v>0</v>
      </c>
      <c r="Z129">
        <v>0</v>
      </c>
      <c r="AA129">
        <v>0</v>
      </c>
      <c r="AB129">
        <v>0</v>
      </c>
      <c r="AC129">
        <v>0</v>
      </c>
      <c r="AD129">
        <v>0</v>
      </c>
      <c r="AE129">
        <v>0</v>
      </c>
      <c r="AF129">
        <v>0</v>
      </c>
      <c r="AG129">
        <v>0</v>
      </c>
      <c r="AH129">
        <v>0</v>
      </c>
      <c r="AI129">
        <v>0</v>
      </c>
      <c r="AJ129">
        <v>9000</v>
      </c>
      <c r="AL129">
        <v>0</v>
      </c>
      <c r="AM129" t="s">
        <v>8200</v>
      </c>
      <c r="AN129">
        <v>2976625</v>
      </c>
      <c r="AO129" t="str">
        <f t="shared" si="4"/>
        <v>2D6B71</v>
      </c>
      <c r="AP129" t="s">
        <v>10172</v>
      </c>
      <c r="AQ129">
        <v>127</v>
      </c>
      <c r="AR129" t="str">
        <f t="shared" si="5"/>
        <v>Oath Veil</v>
      </c>
      <c r="AS129" t="s">
        <v>27718</v>
      </c>
      <c r="AT129" t="str">
        <f t="shared" si="3"/>
        <v xml:space="preserve">    127  : "", #Oath Veil</v>
      </c>
    </row>
    <row r="130" spans="1:46">
      <c r="A130" t="s">
        <v>19500</v>
      </c>
      <c r="B130">
        <v>4</v>
      </c>
      <c r="C130">
        <v>0</v>
      </c>
      <c r="D130">
        <v>2</v>
      </c>
      <c r="E130">
        <v>0</v>
      </c>
      <c r="F130">
        <v>4</v>
      </c>
      <c r="G130">
        <v>0</v>
      </c>
      <c r="H130">
        <v>0</v>
      </c>
      <c r="I130">
        <v>0</v>
      </c>
      <c r="J130">
        <v>0</v>
      </c>
      <c r="K130">
        <v>0</v>
      </c>
      <c r="L130">
        <v>0</v>
      </c>
      <c r="M130">
        <v>0</v>
      </c>
      <c r="N130">
        <v>0</v>
      </c>
      <c r="O130">
        <v>0</v>
      </c>
      <c r="P130">
        <v>119</v>
      </c>
      <c r="Q130">
        <v>0</v>
      </c>
      <c r="R130">
        <v>0</v>
      </c>
      <c r="S130">
        <v>0</v>
      </c>
      <c r="T130">
        <v>0</v>
      </c>
      <c r="U130">
        <v>0</v>
      </c>
      <c r="V130">
        <v>33</v>
      </c>
      <c r="W130">
        <v>33</v>
      </c>
      <c r="X130">
        <v>0</v>
      </c>
      <c r="Y130">
        <v>0</v>
      </c>
      <c r="Z130">
        <v>0</v>
      </c>
      <c r="AA130">
        <v>0</v>
      </c>
      <c r="AB130">
        <v>1</v>
      </c>
      <c r="AC130">
        <v>1</v>
      </c>
      <c r="AD130">
        <v>17</v>
      </c>
      <c r="AE130">
        <v>0</v>
      </c>
      <c r="AF130">
        <v>0</v>
      </c>
      <c r="AG130">
        <v>0</v>
      </c>
      <c r="AH130">
        <v>0</v>
      </c>
      <c r="AI130">
        <v>16</v>
      </c>
      <c r="AJ130">
        <v>2</v>
      </c>
      <c r="AK130" t="s">
        <v>9828</v>
      </c>
      <c r="AL130">
        <v>25</v>
      </c>
      <c r="AM130" t="s">
        <v>9983</v>
      </c>
      <c r="AN130">
        <v>2976626</v>
      </c>
      <c r="AO130" t="str">
        <f t="shared" si="4"/>
        <v>2D6B72</v>
      </c>
      <c r="AP130" t="s">
        <v>10173</v>
      </c>
      <c r="AQ130">
        <v>128</v>
      </c>
      <c r="AR130" t="str">
        <f t="shared" si="5"/>
        <v>Cat Hood</v>
      </c>
      <c r="AS130" t="s">
        <v>27760</v>
      </c>
      <c r="AT130" t="str">
        <f t="shared" ref="AT130:AT158" si="6">"    "&amp;AQ130&amp;"  : "&amp;""""&amp;AS130&amp;""", #"&amp;AR130</f>
        <v xml:space="preserve">    128  : "2x GP from battles", #Cat Hood</v>
      </c>
    </row>
    <row r="131" spans="1:46">
      <c r="A131" t="s">
        <v>16966</v>
      </c>
      <c r="B131">
        <v>4</v>
      </c>
      <c r="C131">
        <v>0</v>
      </c>
      <c r="D131">
        <v>0</v>
      </c>
      <c r="E131">
        <v>0</v>
      </c>
      <c r="F131">
        <v>0</v>
      </c>
      <c r="G131">
        <v>0</v>
      </c>
      <c r="H131">
        <v>0</v>
      </c>
      <c r="I131">
        <v>0</v>
      </c>
      <c r="J131">
        <v>0</v>
      </c>
      <c r="K131">
        <v>0</v>
      </c>
      <c r="L131">
        <v>0</v>
      </c>
      <c r="M131">
        <v>0</v>
      </c>
      <c r="N131">
        <v>0</v>
      </c>
      <c r="O131">
        <v>0</v>
      </c>
      <c r="P131">
        <v>0</v>
      </c>
      <c r="Q131">
        <v>0</v>
      </c>
      <c r="R131">
        <v>0</v>
      </c>
      <c r="S131">
        <v>0</v>
      </c>
      <c r="T131">
        <v>0</v>
      </c>
      <c r="U131">
        <v>0</v>
      </c>
      <c r="V131">
        <v>36</v>
      </c>
      <c r="W131">
        <v>38</v>
      </c>
      <c r="X131">
        <v>0</v>
      </c>
      <c r="Y131">
        <v>0</v>
      </c>
      <c r="Z131">
        <v>0</v>
      </c>
      <c r="AA131">
        <v>0</v>
      </c>
      <c r="AB131">
        <v>0</v>
      </c>
      <c r="AC131">
        <v>0</v>
      </c>
      <c r="AD131">
        <v>0</v>
      </c>
      <c r="AE131">
        <v>0</v>
      </c>
      <c r="AF131">
        <v>0</v>
      </c>
      <c r="AG131">
        <v>0</v>
      </c>
      <c r="AH131">
        <v>0</v>
      </c>
      <c r="AI131">
        <v>0</v>
      </c>
      <c r="AJ131">
        <v>2</v>
      </c>
      <c r="AL131">
        <v>0</v>
      </c>
      <c r="AM131" t="s">
        <v>8200</v>
      </c>
      <c r="AN131">
        <v>2976651</v>
      </c>
      <c r="AO131" t="str">
        <f t="shared" ref="AO131:AO194" si="7">DEC2HEX(AN131)</f>
        <v>2D6B8B</v>
      </c>
      <c r="AP131" t="s">
        <v>10174</v>
      </c>
      <c r="AQ131">
        <v>129</v>
      </c>
      <c r="AR131" t="str">
        <f t="shared" ref="AR131:AR194" si="8">A131</f>
        <v>Genji Helmet</v>
      </c>
      <c r="AS131" t="s">
        <v>27718</v>
      </c>
      <c r="AT131" t="str">
        <f t="shared" si="6"/>
        <v xml:space="preserve">    129  : "", #Genji Helmet</v>
      </c>
    </row>
    <row r="132" spans="1:46">
      <c r="A132" t="s">
        <v>16988</v>
      </c>
      <c r="B132">
        <v>4</v>
      </c>
      <c r="C132">
        <v>0</v>
      </c>
      <c r="D132">
        <v>0</v>
      </c>
      <c r="E132">
        <v>0</v>
      </c>
      <c r="F132">
        <v>0</v>
      </c>
      <c r="G132">
        <v>0</v>
      </c>
      <c r="H132">
        <v>0</v>
      </c>
      <c r="I132">
        <v>0</v>
      </c>
      <c r="J132">
        <v>0</v>
      </c>
      <c r="K132">
        <v>0</v>
      </c>
      <c r="L132">
        <v>0</v>
      </c>
      <c r="M132">
        <v>0</v>
      </c>
      <c r="N132">
        <v>0</v>
      </c>
      <c r="O132">
        <v>0</v>
      </c>
      <c r="P132">
        <v>0</v>
      </c>
      <c r="Q132">
        <v>0</v>
      </c>
      <c r="R132">
        <v>0</v>
      </c>
      <c r="S132">
        <v>0</v>
      </c>
      <c r="T132">
        <v>0</v>
      </c>
      <c r="U132">
        <v>0</v>
      </c>
      <c r="V132">
        <v>38</v>
      </c>
      <c r="W132">
        <v>0</v>
      </c>
      <c r="X132">
        <v>0</v>
      </c>
      <c r="Y132">
        <v>0</v>
      </c>
      <c r="Z132">
        <v>0</v>
      </c>
      <c r="AA132">
        <v>64</v>
      </c>
      <c r="AB132">
        <v>0</v>
      </c>
      <c r="AC132">
        <v>0</v>
      </c>
      <c r="AD132">
        <v>0</v>
      </c>
      <c r="AE132">
        <v>0</v>
      </c>
      <c r="AF132">
        <v>0</v>
      </c>
      <c r="AG132">
        <v>0</v>
      </c>
      <c r="AH132">
        <v>0</v>
      </c>
      <c r="AI132">
        <v>0</v>
      </c>
      <c r="AJ132">
        <v>2</v>
      </c>
      <c r="AK132" t="s">
        <v>9829</v>
      </c>
      <c r="AL132">
        <v>20</v>
      </c>
      <c r="AM132" t="s">
        <v>9984</v>
      </c>
      <c r="AN132">
        <v>2976652</v>
      </c>
      <c r="AO132" t="str">
        <f t="shared" si="7"/>
        <v>2D6B8C</v>
      </c>
      <c r="AP132" t="s">
        <v>10175</v>
      </c>
      <c r="AQ132">
        <v>130</v>
      </c>
      <c r="AR132" t="str">
        <f t="shared" si="8"/>
        <v>Thornlet</v>
      </c>
      <c r="AS132" t="s">
        <v>27761</v>
      </c>
      <c r="AT132" t="str">
        <f t="shared" si="6"/>
        <v xml:space="preserve">    130  : "Auto-Seizure", #Thornlet</v>
      </c>
    </row>
    <row r="133" spans="1:46">
      <c r="A133" t="s">
        <v>19474</v>
      </c>
      <c r="B133">
        <v>4</v>
      </c>
      <c r="C133">
        <v>0</v>
      </c>
      <c r="D133">
        <v>0</v>
      </c>
      <c r="E133">
        <v>0</v>
      </c>
      <c r="F133">
        <v>0</v>
      </c>
      <c r="G133">
        <v>0</v>
      </c>
      <c r="H133">
        <v>0</v>
      </c>
      <c r="I133">
        <v>0</v>
      </c>
      <c r="J133">
        <v>0</v>
      </c>
      <c r="K133">
        <v>0</v>
      </c>
      <c r="L133">
        <v>0</v>
      </c>
      <c r="M133">
        <v>0</v>
      </c>
      <c r="N133">
        <v>0</v>
      </c>
      <c r="O133">
        <v>0</v>
      </c>
      <c r="P133">
        <v>0</v>
      </c>
      <c r="Q133">
        <v>0</v>
      </c>
      <c r="R133">
        <v>0</v>
      </c>
      <c r="S133">
        <v>0</v>
      </c>
      <c r="T133">
        <v>0</v>
      </c>
      <c r="U133">
        <v>0</v>
      </c>
      <c r="V133">
        <v>42</v>
      </c>
      <c r="W133">
        <v>42</v>
      </c>
      <c r="X133">
        <v>128</v>
      </c>
      <c r="Y133">
        <v>0</v>
      </c>
      <c r="Z133">
        <v>0</v>
      </c>
      <c r="AA133">
        <v>0</v>
      </c>
      <c r="AB133">
        <v>0</v>
      </c>
      <c r="AC133">
        <v>0</v>
      </c>
      <c r="AD133">
        <v>0</v>
      </c>
      <c r="AE133">
        <v>0</v>
      </c>
      <c r="AF133">
        <v>0</v>
      </c>
      <c r="AG133">
        <v>0</v>
      </c>
      <c r="AH133">
        <v>0</v>
      </c>
      <c r="AI133">
        <v>0</v>
      </c>
      <c r="AJ133">
        <v>2</v>
      </c>
      <c r="AK133" t="s">
        <v>9798</v>
      </c>
      <c r="AL133">
        <v>29</v>
      </c>
      <c r="AM133" t="s">
        <v>9953</v>
      </c>
      <c r="AN133">
        <v>2976672</v>
      </c>
      <c r="AO133" t="str">
        <f t="shared" si="7"/>
        <v>2D6BA0</v>
      </c>
      <c r="AP133" t="s">
        <v>10176</v>
      </c>
      <c r="AQ133">
        <v>131</v>
      </c>
      <c r="AR133" t="str">
        <f t="shared" si="8"/>
        <v>Titanium</v>
      </c>
      <c r="AS133" t="s">
        <v>27752</v>
      </c>
      <c r="AT133" t="str">
        <f t="shared" si="6"/>
        <v xml:space="preserve">    131  : "Full Def if Imp&lt;line&gt;L: Imp x1", #Titanium</v>
      </c>
    </row>
    <row r="134" spans="1:46">
      <c r="A134" t="s">
        <v>19405</v>
      </c>
      <c r="B134">
        <v>2</v>
      </c>
      <c r="C134">
        <v>0</v>
      </c>
      <c r="D134">
        <v>0</v>
      </c>
      <c r="E134">
        <v>0</v>
      </c>
      <c r="F134">
        <v>0</v>
      </c>
      <c r="G134">
        <v>0</v>
      </c>
      <c r="H134">
        <v>0</v>
      </c>
      <c r="I134">
        <v>0</v>
      </c>
      <c r="J134">
        <v>0</v>
      </c>
      <c r="K134">
        <v>0</v>
      </c>
      <c r="L134">
        <v>0</v>
      </c>
      <c r="M134">
        <v>0</v>
      </c>
      <c r="N134">
        <v>0</v>
      </c>
      <c r="O134">
        <v>0</v>
      </c>
      <c r="P134">
        <v>0</v>
      </c>
      <c r="Q134">
        <v>0</v>
      </c>
      <c r="R134">
        <v>0</v>
      </c>
      <c r="S134">
        <v>0</v>
      </c>
      <c r="T134">
        <v>0</v>
      </c>
      <c r="U134">
        <v>0</v>
      </c>
      <c r="V134">
        <v>28</v>
      </c>
      <c r="W134">
        <v>19</v>
      </c>
      <c r="X134">
        <v>0</v>
      </c>
      <c r="Y134">
        <v>0</v>
      </c>
      <c r="Z134">
        <v>0</v>
      </c>
      <c r="AA134">
        <v>0</v>
      </c>
      <c r="AB134">
        <v>0</v>
      </c>
      <c r="AC134">
        <v>0</v>
      </c>
      <c r="AD134">
        <v>0</v>
      </c>
      <c r="AE134">
        <v>0</v>
      </c>
      <c r="AF134">
        <v>0</v>
      </c>
      <c r="AG134">
        <v>0</v>
      </c>
      <c r="AH134">
        <v>0</v>
      </c>
      <c r="AI134">
        <v>0</v>
      </c>
      <c r="AJ134">
        <v>150</v>
      </c>
      <c r="AL134">
        <v>0</v>
      </c>
      <c r="AM134" t="s">
        <v>8200</v>
      </c>
      <c r="AN134">
        <v>2976701</v>
      </c>
      <c r="AO134" t="str">
        <f t="shared" si="7"/>
        <v>2D6BBD</v>
      </c>
      <c r="AP134" t="s">
        <v>10177</v>
      </c>
      <c r="AQ134">
        <v>132</v>
      </c>
      <c r="AR134" t="str">
        <f t="shared" si="8"/>
        <v>LeatherArmor</v>
      </c>
      <c r="AS134" t="s">
        <v>27718</v>
      </c>
      <c r="AT134" t="str">
        <f t="shared" si="6"/>
        <v xml:space="preserve">    132  : "", #LeatherArmor</v>
      </c>
    </row>
    <row r="135" spans="1:46">
      <c r="A135" t="s">
        <v>19408</v>
      </c>
      <c r="B135">
        <v>2</v>
      </c>
      <c r="C135">
        <v>0</v>
      </c>
      <c r="D135">
        <v>0</v>
      </c>
      <c r="E135">
        <v>0</v>
      </c>
      <c r="F135">
        <v>0</v>
      </c>
      <c r="G135">
        <v>0</v>
      </c>
      <c r="H135">
        <v>0</v>
      </c>
      <c r="I135">
        <v>0</v>
      </c>
      <c r="J135">
        <v>0</v>
      </c>
      <c r="K135">
        <v>0</v>
      </c>
      <c r="L135">
        <v>0</v>
      </c>
      <c r="M135">
        <v>0</v>
      </c>
      <c r="N135">
        <v>0</v>
      </c>
      <c r="O135">
        <v>0</v>
      </c>
      <c r="P135">
        <v>0</v>
      </c>
      <c r="Q135">
        <v>0</v>
      </c>
      <c r="R135">
        <v>0</v>
      </c>
      <c r="S135">
        <v>0</v>
      </c>
      <c r="T135">
        <v>0</v>
      </c>
      <c r="U135">
        <v>0</v>
      </c>
      <c r="V135">
        <v>32</v>
      </c>
      <c r="W135">
        <v>21</v>
      </c>
      <c r="X135">
        <v>0</v>
      </c>
      <c r="Y135">
        <v>0</v>
      </c>
      <c r="Z135">
        <v>0</v>
      </c>
      <c r="AA135">
        <v>0</v>
      </c>
      <c r="AB135">
        <v>0</v>
      </c>
      <c r="AC135">
        <v>0</v>
      </c>
      <c r="AD135">
        <v>0</v>
      </c>
      <c r="AE135">
        <v>0</v>
      </c>
      <c r="AF135">
        <v>0</v>
      </c>
      <c r="AG135">
        <v>0</v>
      </c>
      <c r="AH135">
        <v>0</v>
      </c>
      <c r="AI135">
        <v>0</v>
      </c>
      <c r="AJ135">
        <v>200</v>
      </c>
      <c r="AL135">
        <v>0</v>
      </c>
      <c r="AM135" t="s">
        <v>8200</v>
      </c>
      <c r="AN135">
        <v>2976701</v>
      </c>
      <c r="AO135" t="str">
        <f t="shared" si="7"/>
        <v>2D6BBD</v>
      </c>
      <c r="AP135" t="s">
        <v>10177</v>
      </c>
      <c r="AQ135">
        <v>133</v>
      </c>
      <c r="AR135" t="str">
        <f t="shared" si="8"/>
        <v>Cotton Robe</v>
      </c>
      <c r="AS135" t="s">
        <v>27718</v>
      </c>
      <c r="AT135" t="str">
        <f t="shared" si="6"/>
        <v xml:space="preserve">    133  : "", #Cotton Robe</v>
      </c>
    </row>
    <row r="136" spans="1:46">
      <c r="A136" t="s">
        <v>19411</v>
      </c>
      <c r="B136">
        <v>2</v>
      </c>
      <c r="C136">
        <v>0</v>
      </c>
      <c r="D136">
        <v>0</v>
      </c>
      <c r="E136">
        <v>0</v>
      </c>
      <c r="F136">
        <v>0</v>
      </c>
      <c r="G136">
        <v>0</v>
      </c>
      <c r="H136">
        <v>0</v>
      </c>
      <c r="I136">
        <v>0</v>
      </c>
      <c r="J136">
        <v>0</v>
      </c>
      <c r="K136">
        <v>0</v>
      </c>
      <c r="L136">
        <v>0</v>
      </c>
      <c r="M136">
        <v>0</v>
      </c>
      <c r="N136">
        <v>0</v>
      </c>
      <c r="O136">
        <v>0</v>
      </c>
      <c r="P136">
        <v>0</v>
      </c>
      <c r="Q136">
        <v>0</v>
      </c>
      <c r="R136">
        <v>0</v>
      </c>
      <c r="S136">
        <v>0</v>
      </c>
      <c r="T136">
        <v>0</v>
      </c>
      <c r="U136">
        <v>0</v>
      </c>
      <c r="V136">
        <v>34</v>
      </c>
      <c r="W136">
        <v>23</v>
      </c>
      <c r="X136">
        <v>0</v>
      </c>
      <c r="Y136">
        <v>0</v>
      </c>
      <c r="Z136">
        <v>0</v>
      </c>
      <c r="AA136">
        <v>0</v>
      </c>
      <c r="AB136">
        <v>0</v>
      </c>
      <c r="AC136">
        <v>0</v>
      </c>
      <c r="AD136">
        <v>0</v>
      </c>
      <c r="AE136">
        <v>0</v>
      </c>
      <c r="AF136">
        <v>0</v>
      </c>
      <c r="AG136">
        <v>0</v>
      </c>
      <c r="AH136">
        <v>0</v>
      </c>
      <c r="AI136">
        <v>0</v>
      </c>
      <c r="AJ136">
        <v>250</v>
      </c>
      <c r="AL136">
        <v>0</v>
      </c>
      <c r="AM136" t="s">
        <v>8200</v>
      </c>
      <c r="AN136">
        <v>2976701</v>
      </c>
      <c r="AO136" t="str">
        <f t="shared" si="7"/>
        <v>2D6BBD</v>
      </c>
      <c r="AP136" t="s">
        <v>10177</v>
      </c>
      <c r="AQ136">
        <v>134</v>
      </c>
      <c r="AR136" t="str">
        <f t="shared" si="8"/>
        <v>Kung Fu Suit</v>
      </c>
      <c r="AS136" t="s">
        <v>27718</v>
      </c>
      <c r="AT136" t="str">
        <f t="shared" si="6"/>
        <v xml:space="preserve">    134  : "", #Kung Fu Suit</v>
      </c>
    </row>
    <row r="137" spans="1:46">
      <c r="A137" t="s">
        <v>16943</v>
      </c>
      <c r="B137">
        <v>2</v>
      </c>
      <c r="C137">
        <v>0</v>
      </c>
      <c r="D137">
        <v>-2</v>
      </c>
      <c r="E137">
        <v>0</v>
      </c>
      <c r="F137">
        <v>0</v>
      </c>
      <c r="G137">
        <v>0</v>
      </c>
      <c r="H137">
        <v>0</v>
      </c>
      <c r="I137">
        <v>0</v>
      </c>
      <c r="J137">
        <v>0</v>
      </c>
      <c r="K137">
        <v>0</v>
      </c>
      <c r="L137">
        <v>0</v>
      </c>
      <c r="M137">
        <v>0</v>
      </c>
      <c r="N137">
        <v>0</v>
      </c>
      <c r="O137">
        <v>0</v>
      </c>
      <c r="P137">
        <v>0</v>
      </c>
      <c r="Q137">
        <v>0</v>
      </c>
      <c r="R137">
        <v>0</v>
      </c>
      <c r="S137">
        <v>0</v>
      </c>
      <c r="T137">
        <v>0</v>
      </c>
      <c r="U137">
        <v>0</v>
      </c>
      <c r="V137">
        <v>40</v>
      </c>
      <c r="W137">
        <v>27</v>
      </c>
      <c r="X137">
        <v>0</v>
      </c>
      <c r="Y137">
        <v>0</v>
      </c>
      <c r="Z137">
        <v>0</v>
      </c>
      <c r="AA137">
        <v>0</v>
      </c>
      <c r="AB137">
        <v>0</v>
      </c>
      <c r="AC137">
        <v>0</v>
      </c>
      <c r="AD137">
        <v>0</v>
      </c>
      <c r="AE137">
        <v>0</v>
      </c>
      <c r="AF137">
        <v>0</v>
      </c>
      <c r="AG137">
        <v>0</v>
      </c>
      <c r="AH137">
        <v>0</v>
      </c>
      <c r="AI137">
        <v>0</v>
      </c>
      <c r="AJ137">
        <v>700</v>
      </c>
      <c r="AL137">
        <v>0</v>
      </c>
      <c r="AM137" t="s">
        <v>8200</v>
      </c>
      <c r="AN137">
        <v>2976701</v>
      </c>
      <c r="AO137" t="str">
        <f t="shared" si="7"/>
        <v>2D6BBD</v>
      </c>
      <c r="AP137" t="s">
        <v>10177</v>
      </c>
      <c r="AQ137">
        <v>135</v>
      </c>
      <c r="AR137" t="str">
        <f t="shared" si="8"/>
        <v>Iron Armor</v>
      </c>
      <c r="AS137" t="s">
        <v>27718</v>
      </c>
      <c r="AT137" t="str">
        <f t="shared" si="6"/>
        <v xml:space="preserve">    135  : "", #Iron Armor</v>
      </c>
    </row>
    <row r="138" spans="1:46">
      <c r="A138" t="s">
        <v>19422</v>
      </c>
      <c r="B138">
        <v>2</v>
      </c>
      <c r="C138">
        <v>0</v>
      </c>
      <c r="D138">
        <v>0</v>
      </c>
      <c r="E138">
        <v>0</v>
      </c>
      <c r="F138">
        <v>1</v>
      </c>
      <c r="G138">
        <v>0</v>
      </c>
      <c r="H138">
        <v>0</v>
      </c>
      <c r="I138">
        <v>0</v>
      </c>
      <c r="J138">
        <v>0</v>
      </c>
      <c r="K138">
        <v>0</v>
      </c>
      <c r="L138">
        <v>0</v>
      </c>
      <c r="M138">
        <v>0</v>
      </c>
      <c r="N138">
        <v>0</v>
      </c>
      <c r="O138">
        <v>0</v>
      </c>
      <c r="P138">
        <v>0</v>
      </c>
      <c r="Q138">
        <v>0</v>
      </c>
      <c r="R138">
        <v>0</v>
      </c>
      <c r="S138">
        <v>0</v>
      </c>
      <c r="T138">
        <v>0</v>
      </c>
      <c r="U138">
        <v>0</v>
      </c>
      <c r="V138">
        <v>39</v>
      </c>
      <c r="W138">
        <v>29</v>
      </c>
      <c r="X138">
        <v>0</v>
      </c>
      <c r="Y138">
        <v>0</v>
      </c>
      <c r="Z138">
        <v>0</v>
      </c>
      <c r="AA138">
        <v>0</v>
      </c>
      <c r="AB138">
        <v>0</v>
      </c>
      <c r="AC138">
        <v>0</v>
      </c>
      <c r="AD138">
        <v>0</v>
      </c>
      <c r="AE138">
        <v>0</v>
      </c>
      <c r="AF138">
        <v>0</v>
      </c>
      <c r="AG138">
        <v>0</v>
      </c>
      <c r="AH138">
        <v>0</v>
      </c>
      <c r="AI138">
        <v>0</v>
      </c>
      <c r="AJ138">
        <v>600</v>
      </c>
      <c r="AL138">
        <v>0</v>
      </c>
      <c r="AM138" t="s">
        <v>8200</v>
      </c>
      <c r="AN138">
        <v>2976701</v>
      </c>
      <c r="AO138" t="str">
        <f t="shared" si="7"/>
        <v>2D6BBD</v>
      </c>
      <c r="AP138" t="s">
        <v>10177</v>
      </c>
      <c r="AQ138">
        <v>136</v>
      </c>
      <c r="AR138" t="str">
        <f t="shared" si="8"/>
        <v>Silk Robe</v>
      </c>
      <c r="AS138" t="s">
        <v>27718</v>
      </c>
      <c r="AT138" t="str">
        <f t="shared" si="6"/>
        <v xml:space="preserve">    136  : "", #Silk Robe</v>
      </c>
    </row>
    <row r="139" spans="1:46">
      <c r="A139" t="s">
        <v>19436</v>
      </c>
      <c r="B139">
        <v>2</v>
      </c>
      <c r="C139">
        <v>0</v>
      </c>
      <c r="D139">
        <v>0</v>
      </c>
      <c r="E139">
        <v>0</v>
      </c>
      <c r="F139">
        <v>0</v>
      </c>
      <c r="G139">
        <v>0</v>
      </c>
      <c r="H139">
        <v>0</v>
      </c>
      <c r="I139">
        <v>0</v>
      </c>
      <c r="J139">
        <v>0</v>
      </c>
      <c r="K139">
        <v>0</v>
      </c>
      <c r="L139">
        <v>0</v>
      </c>
      <c r="M139">
        <v>0</v>
      </c>
      <c r="N139">
        <v>0</v>
      </c>
      <c r="O139">
        <v>0</v>
      </c>
      <c r="P139">
        <v>0</v>
      </c>
      <c r="Q139">
        <v>0</v>
      </c>
      <c r="R139">
        <v>0</v>
      </c>
      <c r="S139">
        <v>0</v>
      </c>
      <c r="T139">
        <v>0</v>
      </c>
      <c r="U139">
        <v>0</v>
      </c>
      <c r="V139">
        <v>45</v>
      </c>
      <c r="W139">
        <v>30</v>
      </c>
      <c r="X139">
        <v>0</v>
      </c>
      <c r="Y139">
        <v>0</v>
      </c>
      <c r="Z139">
        <v>0</v>
      </c>
      <c r="AA139">
        <v>0</v>
      </c>
      <c r="AB139">
        <v>0</v>
      </c>
      <c r="AC139">
        <v>0</v>
      </c>
      <c r="AD139">
        <v>0</v>
      </c>
      <c r="AE139">
        <v>0</v>
      </c>
      <c r="AF139">
        <v>0</v>
      </c>
      <c r="AG139">
        <v>0</v>
      </c>
      <c r="AH139">
        <v>0</v>
      </c>
      <c r="AI139">
        <v>0</v>
      </c>
      <c r="AJ139">
        <v>1200</v>
      </c>
      <c r="AL139">
        <v>0</v>
      </c>
      <c r="AM139" t="s">
        <v>8200</v>
      </c>
      <c r="AN139">
        <v>2976701</v>
      </c>
      <c r="AO139" t="str">
        <f t="shared" si="7"/>
        <v>2D6BBD</v>
      </c>
      <c r="AP139" t="s">
        <v>10177</v>
      </c>
      <c r="AQ139">
        <v>137</v>
      </c>
      <c r="AR139" t="str">
        <f t="shared" si="8"/>
        <v>Mithril Vest</v>
      </c>
      <c r="AS139" t="s">
        <v>27718</v>
      </c>
      <c r="AT139" t="str">
        <f t="shared" si="6"/>
        <v xml:space="preserve">    137  : "", #Mithril Vest</v>
      </c>
    </row>
    <row r="140" spans="1:46">
      <c r="A140" t="s">
        <v>19432</v>
      </c>
      <c r="B140">
        <v>2</v>
      </c>
      <c r="C140">
        <v>0</v>
      </c>
      <c r="D140">
        <v>2</v>
      </c>
      <c r="E140">
        <v>0</v>
      </c>
      <c r="F140">
        <v>0</v>
      </c>
      <c r="G140">
        <v>0</v>
      </c>
      <c r="H140">
        <v>0</v>
      </c>
      <c r="I140">
        <v>0</v>
      </c>
      <c r="J140">
        <v>0</v>
      </c>
      <c r="K140">
        <v>0</v>
      </c>
      <c r="L140">
        <v>0</v>
      </c>
      <c r="M140">
        <v>0</v>
      </c>
      <c r="N140">
        <v>0</v>
      </c>
      <c r="O140">
        <v>0</v>
      </c>
      <c r="P140">
        <v>0</v>
      </c>
      <c r="Q140">
        <v>0</v>
      </c>
      <c r="R140">
        <v>0</v>
      </c>
      <c r="S140">
        <v>0</v>
      </c>
      <c r="T140">
        <v>0</v>
      </c>
      <c r="U140">
        <v>0</v>
      </c>
      <c r="V140">
        <v>47</v>
      </c>
      <c r="W140">
        <v>32</v>
      </c>
      <c r="X140">
        <v>0</v>
      </c>
      <c r="Y140">
        <v>0</v>
      </c>
      <c r="Z140">
        <v>0</v>
      </c>
      <c r="AA140">
        <v>0</v>
      </c>
      <c r="AB140">
        <v>0</v>
      </c>
      <c r="AC140">
        <v>0</v>
      </c>
      <c r="AD140">
        <v>0</v>
      </c>
      <c r="AE140">
        <v>0</v>
      </c>
      <c r="AF140">
        <v>0</v>
      </c>
      <c r="AG140">
        <v>0</v>
      </c>
      <c r="AH140">
        <v>0</v>
      </c>
      <c r="AI140">
        <v>0</v>
      </c>
      <c r="AJ140">
        <v>1100</v>
      </c>
      <c r="AL140">
        <v>0</v>
      </c>
      <c r="AM140" t="s">
        <v>8200</v>
      </c>
      <c r="AN140">
        <v>2976701</v>
      </c>
      <c r="AO140" t="str">
        <f t="shared" si="7"/>
        <v>2D6BBD</v>
      </c>
      <c r="AP140" t="s">
        <v>10177</v>
      </c>
      <c r="AQ140">
        <v>138</v>
      </c>
      <c r="AR140" t="str">
        <f t="shared" si="8"/>
        <v>Ninja Gear</v>
      </c>
      <c r="AS140" t="s">
        <v>27718</v>
      </c>
      <c r="AT140" t="str">
        <f t="shared" si="6"/>
        <v xml:space="preserve">    138  : "", #Ninja Gear</v>
      </c>
    </row>
    <row r="141" spans="1:46">
      <c r="A141" t="s">
        <v>6108</v>
      </c>
      <c r="B141">
        <v>2</v>
      </c>
      <c r="C141">
        <v>0</v>
      </c>
      <c r="D141">
        <v>0</v>
      </c>
      <c r="E141">
        <v>0</v>
      </c>
      <c r="F141">
        <v>5</v>
      </c>
      <c r="G141">
        <v>0</v>
      </c>
      <c r="H141">
        <v>0</v>
      </c>
      <c r="I141">
        <v>0</v>
      </c>
      <c r="J141">
        <v>0</v>
      </c>
      <c r="K141">
        <v>0</v>
      </c>
      <c r="L141">
        <v>0</v>
      </c>
      <c r="M141">
        <v>0</v>
      </c>
      <c r="N141">
        <v>0</v>
      </c>
      <c r="O141">
        <v>0</v>
      </c>
      <c r="P141">
        <v>0</v>
      </c>
      <c r="Q141">
        <v>0</v>
      </c>
      <c r="R141">
        <v>0</v>
      </c>
      <c r="S141">
        <v>0</v>
      </c>
      <c r="T141">
        <v>0</v>
      </c>
      <c r="U141">
        <v>0</v>
      </c>
      <c r="V141">
        <v>47</v>
      </c>
      <c r="W141">
        <v>35</v>
      </c>
      <c r="X141">
        <v>0</v>
      </c>
      <c r="Y141">
        <v>0</v>
      </c>
      <c r="Z141">
        <v>0</v>
      </c>
      <c r="AA141">
        <v>0</v>
      </c>
      <c r="AB141">
        <v>0</v>
      </c>
      <c r="AC141">
        <v>0</v>
      </c>
      <c r="AD141">
        <v>0</v>
      </c>
      <c r="AE141">
        <v>0</v>
      </c>
      <c r="AF141">
        <v>0</v>
      </c>
      <c r="AG141">
        <v>0</v>
      </c>
      <c r="AH141">
        <v>0</v>
      </c>
      <c r="AI141">
        <v>0</v>
      </c>
      <c r="AJ141">
        <v>2200</v>
      </c>
      <c r="AL141">
        <v>0</v>
      </c>
      <c r="AM141" t="s">
        <v>8200</v>
      </c>
      <c r="AN141">
        <v>2976701</v>
      </c>
      <c r="AO141" t="str">
        <f t="shared" si="7"/>
        <v>2D6BBD</v>
      </c>
      <c r="AP141" t="s">
        <v>10177</v>
      </c>
      <c r="AQ141">
        <v>139</v>
      </c>
      <c r="AR141" t="str">
        <f t="shared" si="8"/>
        <v>White Dress</v>
      </c>
      <c r="AS141" t="s">
        <v>27718</v>
      </c>
      <c r="AT141" t="str">
        <f t="shared" si="6"/>
        <v xml:space="preserve">    139  : "", #White Dress</v>
      </c>
    </row>
    <row r="142" spans="1:46">
      <c r="A142" t="s">
        <v>19450</v>
      </c>
      <c r="B142">
        <v>2</v>
      </c>
      <c r="C142">
        <v>0</v>
      </c>
      <c r="D142">
        <v>0</v>
      </c>
      <c r="E142">
        <v>0</v>
      </c>
      <c r="F142">
        <v>0</v>
      </c>
      <c r="G142">
        <v>0</v>
      </c>
      <c r="H142">
        <v>0</v>
      </c>
      <c r="I142">
        <v>0</v>
      </c>
      <c r="J142">
        <v>0</v>
      </c>
      <c r="K142">
        <v>0</v>
      </c>
      <c r="L142">
        <v>0</v>
      </c>
      <c r="M142">
        <v>0</v>
      </c>
      <c r="N142">
        <v>0</v>
      </c>
      <c r="O142">
        <v>0</v>
      </c>
      <c r="P142">
        <v>0</v>
      </c>
      <c r="Q142">
        <v>0</v>
      </c>
      <c r="R142">
        <v>0</v>
      </c>
      <c r="S142">
        <v>0</v>
      </c>
      <c r="T142">
        <v>0</v>
      </c>
      <c r="U142">
        <v>0</v>
      </c>
      <c r="V142">
        <v>51</v>
      </c>
      <c r="W142">
        <v>34</v>
      </c>
      <c r="X142">
        <v>0</v>
      </c>
      <c r="Y142">
        <v>0</v>
      </c>
      <c r="Z142">
        <v>0</v>
      </c>
      <c r="AA142">
        <v>0</v>
      </c>
      <c r="AB142">
        <v>0</v>
      </c>
      <c r="AC142">
        <v>0</v>
      </c>
      <c r="AD142">
        <v>0</v>
      </c>
      <c r="AE142">
        <v>0</v>
      </c>
      <c r="AF142">
        <v>0</v>
      </c>
      <c r="AG142">
        <v>0</v>
      </c>
      <c r="AH142">
        <v>0</v>
      </c>
      <c r="AI142">
        <v>0</v>
      </c>
      <c r="AJ142">
        <v>3500</v>
      </c>
      <c r="AL142">
        <v>0</v>
      </c>
      <c r="AM142" t="s">
        <v>8200</v>
      </c>
      <c r="AN142">
        <v>2976701</v>
      </c>
      <c r="AO142" t="str">
        <f t="shared" si="7"/>
        <v>2D6BBD</v>
      </c>
      <c r="AP142" t="s">
        <v>10177</v>
      </c>
      <c r="AQ142">
        <v>140</v>
      </c>
      <c r="AR142" t="str">
        <f t="shared" si="8"/>
        <v>Mithril Mail</v>
      </c>
      <c r="AS142" t="s">
        <v>27718</v>
      </c>
      <c r="AT142" t="str">
        <f t="shared" si="6"/>
        <v xml:space="preserve">    140  : "", #Mithril Mail</v>
      </c>
    </row>
    <row r="143" spans="1:46">
      <c r="A143" t="s">
        <v>19458</v>
      </c>
      <c r="B143">
        <v>2</v>
      </c>
      <c r="C143">
        <v>0</v>
      </c>
      <c r="D143">
        <v>0</v>
      </c>
      <c r="E143">
        <v>0</v>
      </c>
      <c r="F143">
        <v>0</v>
      </c>
      <c r="G143">
        <v>0</v>
      </c>
      <c r="H143">
        <v>0</v>
      </c>
      <c r="I143">
        <v>0</v>
      </c>
      <c r="J143">
        <v>0</v>
      </c>
      <c r="K143">
        <v>0</v>
      </c>
      <c r="L143">
        <v>0</v>
      </c>
      <c r="M143">
        <v>0</v>
      </c>
      <c r="N143">
        <v>0</v>
      </c>
      <c r="O143">
        <v>0</v>
      </c>
      <c r="P143">
        <v>0</v>
      </c>
      <c r="Q143">
        <v>0</v>
      </c>
      <c r="R143">
        <v>0</v>
      </c>
      <c r="S143">
        <v>0</v>
      </c>
      <c r="T143">
        <v>0</v>
      </c>
      <c r="U143">
        <v>0</v>
      </c>
      <c r="V143">
        <v>53</v>
      </c>
      <c r="W143">
        <v>43</v>
      </c>
      <c r="X143">
        <v>64</v>
      </c>
      <c r="Y143">
        <v>0</v>
      </c>
      <c r="Z143">
        <v>0</v>
      </c>
      <c r="AA143">
        <v>0</v>
      </c>
      <c r="AB143">
        <v>0</v>
      </c>
      <c r="AC143">
        <v>0</v>
      </c>
      <c r="AD143">
        <v>0</v>
      </c>
      <c r="AE143">
        <v>0</v>
      </c>
      <c r="AF143">
        <v>0</v>
      </c>
      <c r="AG143">
        <v>0</v>
      </c>
      <c r="AH143">
        <v>0</v>
      </c>
      <c r="AI143">
        <v>0</v>
      </c>
      <c r="AJ143">
        <v>6000</v>
      </c>
      <c r="AK143" t="s">
        <v>9830</v>
      </c>
      <c r="AL143">
        <v>31</v>
      </c>
      <c r="AM143" t="s">
        <v>9985</v>
      </c>
      <c r="AN143">
        <v>2976702</v>
      </c>
      <c r="AO143" t="str">
        <f t="shared" si="7"/>
        <v>2D6BBE</v>
      </c>
      <c r="AP143" t="s">
        <v>10178</v>
      </c>
      <c r="AQ143">
        <v>141</v>
      </c>
      <c r="AR143" t="str">
        <f t="shared" si="8"/>
        <v>Gaia Gear</v>
      </c>
      <c r="AS143" t="s">
        <v>27762</v>
      </c>
      <c r="AT143" t="str">
        <f t="shared" si="6"/>
        <v xml:space="preserve">    141  : "Absorbs Earth", #Gaia Gear</v>
      </c>
    </row>
    <row r="144" spans="1:46">
      <c r="A144" t="s">
        <v>6109</v>
      </c>
      <c r="B144">
        <v>2</v>
      </c>
      <c r="C144">
        <v>0</v>
      </c>
      <c r="D144">
        <v>6</v>
      </c>
      <c r="E144">
        <v>0</v>
      </c>
      <c r="F144">
        <v>0</v>
      </c>
      <c r="G144">
        <v>0</v>
      </c>
      <c r="H144">
        <v>0</v>
      </c>
      <c r="I144">
        <v>0</v>
      </c>
      <c r="J144">
        <v>0</v>
      </c>
      <c r="K144">
        <v>0</v>
      </c>
      <c r="L144">
        <v>0</v>
      </c>
      <c r="M144">
        <v>0</v>
      </c>
      <c r="N144">
        <v>0</v>
      </c>
      <c r="O144">
        <v>0</v>
      </c>
      <c r="P144">
        <v>0</v>
      </c>
      <c r="Q144">
        <v>0</v>
      </c>
      <c r="R144">
        <v>0</v>
      </c>
      <c r="S144">
        <v>0</v>
      </c>
      <c r="T144">
        <v>0</v>
      </c>
      <c r="U144">
        <v>0</v>
      </c>
      <c r="V144">
        <v>48</v>
      </c>
      <c r="W144">
        <v>36</v>
      </c>
      <c r="X144">
        <v>0</v>
      </c>
      <c r="Y144">
        <v>0</v>
      </c>
      <c r="Z144">
        <v>0</v>
      </c>
      <c r="AA144">
        <v>4</v>
      </c>
      <c r="AB144">
        <v>0</v>
      </c>
      <c r="AC144">
        <v>1</v>
      </c>
      <c r="AD144">
        <v>16</v>
      </c>
      <c r="AE144">
        <v>0</v>
      </c>
      <c r="AF144">
        <v>0</v>
      </c>
      <c r="AG144">
        <v>0</v>
      </c>
      <c r="AH144">
        <v>0</v>
      </c>
      <c r="AI144">
        <v>0</v>
      </c>
      <c r="AJ144">
        <v>2</v>
      </c>
      <c r="AK144" t="s">
        <v>9831</v>
      </c>
      <c r="AL144">
        <v>27</v>
      </c>
      <c r="AM144" t="s">
        <v>9986</v>
      </c>
      <c r="AN144">
        <v>2976733</v>
      </c>
      <c r="AO144" t="str">
        <f t="shared" si="7"/>
        <v>2D6BDD</v>
      </c>
      <c r="AP144" t="s">
        <v>10179</v>
      </c>
      <c r="AQ144">
        <v>142</v>
      </c>
      <c r="AR144" t="str">
        <f t="shared" si="8"/>
        <v>Mirage Vest</v>
      </c>
      <c r="AS144" t="s">
        <v>27763</v>
      </c>
      <c r="AT144" t="str">
        <f t="shared" si="6"/>
        <v xml:space="preserve">    142  : "Auto-Image", #Mirage Vest</v>
      </c>
    </row>
    <row r="145" spans="1:46">
      <c r="A145" t="s">
        <v>16898</v>
      </c>
      <c r="B145">
        <v>2</v>
      </c>
      <c r="C145">
        <v>0</v>
      </c>
      <c r="D145">
        <v>0</v>
      </c>
      <c r="E145">
        <v>0</v>
      </c>
      <c r="F145">
        <v>0</v>
      </c>
      <c r="G145">
        <v>0</v>
      </c>
      <c r="H145">
        <v>0</v>
      </c>
      <c r="I145">
        <v>0</v>
      </c>
      <c r="J145">
        <v>0</v>
      </c>
      <c r="K145">
        <v>0</v>
      </c>
      <c r="L145">
        <v>0</v>
      </c>
      <c r="M145">
        <v>0</v>
      </c>
      <c r="N145">
        <v>0</v>
      </c>
      <c r="O145">
        <v>0</v>
      </c>
      <c r="P145">
        <v>0</v>
      </c>
      <c r="Q145">
        <v>0</v>
      </c>
      <c r="R145">
        <v>0</v>
      </c>
      <c r="S145">
        <v>0</v>
      </c>
      <c r="T145">
        <v>0</v>
      </c>
      <c r="U145">
        <v>0</v>
      </c>
      <c r="V145">
        <v>55</v>
      </c>
      <c r="W145">
        <v>37</v>
      </c>
      <c r="X145">
        <v>0</v>
      </c>
      <c r="Y145">
        <v>0</v>
      </c>
      <c r="Z145">
        <v>0</v>
      </c>
      <c r="AA145">
        <v>0</v>
      </c>
      <c r="AB145">
        <v>0</v>
      </c>
      <c r="AC145">
        <v>0</v>
      </c>
      <c r="AD145">
        <v>0</v>
      </c>
      <c r="AE145">
        <v>0</v>
      </c>
      <c r="AF145">
        <v>0</v>
      </c>
      <c r="AG145">
        <v>0</v>
      </c>
      <c r="AH145">
        <v>0</v>
      </c>
      <c r="AI145">
        <v>0</v>
      </c>
      <c r="AJ145">
        <v>10000</v>
      </c>
      <c r="AL145">
        <v>0</v>
      </c>
      <c r="AM145" t="s">
        <v>8200</v>
      </c>
      <c r="AN145">
        <v>2976760</v>
      </c>
      <c r="AO145" t="str">
        <f t="shared" si="7"/>
        <v>2D6BF8</v>
      </c>
      <c r="AP145" t="s">
        <v>10180</v>
      </c>
      <c r="AQ145">
        <v>143</v>
      </c>
      <c r="AR145" t="str">
        <f t="shared" si="8"/>
        <v>Gold Armor</v>
      </c>
      <c r="AS145" t="s">
        <v>27718</v>
      </c>
      <c r="AT145" t="str">
        <f t="shared" si="6"/>
        <v xml:space="preserve">    143  : "", #Gold Armor</v>
      </c>
    </row>
    <row r="146" spans="1:46">
      <c r="A146" t="s">
        <v>6110</v>
      </c>
      <c r="B146">
        <v>2</v>
      </c>
      <c r="C146">
        <v>5</v>
      </c>
      <c r="D146">
        <v>1</v>
      </c>
      <c r="E146">
        <v>5</v>
      </c>
      <c r="F146">
        <v>0</v>
      </c>
      <c r="G146">
        <v>0</v>
      </c>
      <c r="H146">
        <v>0</v>
      </c>
      <c r="I146">
        <v>0</v>
      </c>
      <c r="J146">
        <v>0</v>
      </c>
      <c r="K146">
        <v>0</v>
      </c>
      <c r="L146">
        <v>0</v>
      </c>
      <c r="M146">
        <v>0</v>
      </c>
      <c r="N146">
        <v>0</v>
      </c>
      <c r="O146">
        <v>0</v>
      </c>
      <c r="P146">
        <v>0</v>
      </c>
      <c r="Q146">
        <v>0</v>
      </c>
      <c r="R146">
        <v>0</v>
      </c>
      <c r="S146">
        <v>0</v>
      </c>
      <c r="T146">
        <v>0</v>
      </c>
      <c r="U146">
        <v>0</v>
      </c>
      <c r="V146">
        <v>52</v>
      </c>
      <c r="W146">
        <v>35</v>
      </c>
      <c r="X146">
        <v>0</v>
      </c>
      <c r="Y146">
        <v>0</v>
      </c>
      <c r="Z146">
        <v>0</v>
      </c>
      <c r="AA146">
        <v>0</v>
      </c>
      <c r="AB146">
        <v>0</v>
      </c>
      <c r="AC146">
        <v>0</v>
      </c>
      <c r="AD146">
        <v>0</v>
      </c>
      <c r="AE146">
        <v>0</v>
      </c>
      <c r="AF146">
        <v>0</v>
      </c>
      <c r="AG146">
        <v>0</v>
      </c>
      <c r="AH146">
        <v>0</v>
      </c>
      <c r="AI146">
        <v>0</v>
      </c>
      <c r="AJ146">
        <v>5000</v>
      </c>
      <c r="AL146">
        <v>0</v>
      </c>
      <c r="AM146" t="s">
        <v>8200</v>
      </c>
      <c r="AN146">
        <v>2976760</v>
      </c>
      <c r="AO146" t="str">
        <f t="shared" si="7"/>
        <v>2D6BF8</v>
      </c>
      <c r="AP146" t="s">
        <v>10180</v>
      </c>
      <c r="AQ146">
        <v>144</v>
      </c>
      <c r="AR146" t="str">
        <f t="shared" si="8"/>
        <v>Power Sash</v>
      </c>
      <c r="AS146" t="s">
        <v>27718</v>
      </c>
      <c r="AT146" t="str">
        <f t="shared" si="6"/>
        <v xml:space="preserve">    144  : "", #Power Sash</v>
      </c>
    </row>
    <row r="147" spans="1:46">
      <c r="A147" t="s">
        <v>19470</v>
      </c>
      <c r="B147">
        <v>2</v>
      </c>
      <c r="C147">
        <v>0</v>
      </c>
      <c r="D147">
        <v>0</v>
      </c>
      <c r="E147">
        <v>0</v>
      </c>
      <c r="F147">
        <v>2</v>
      </c>
      <c r="G147">
        <v>0</v>
      </c>
      <c r="H147">
        <v>0</v>
      </c>
      <c r="I147">
        <v>0</v>
      </c>
      <c r="J147">
        <v>0</v>
      </c>
      <c r="K147">
        <v>0</v>
      </c>
      <c r="L147">
        <v>0</v>
      </c>
      <c r="M147">
        <v>0</v>
      </c>
      <c r="N147">
        <v>0</v>
      </c>
      <c r="O147">
        <v>0</v>
      </c>
      <c r="P147">
        <v>0</v>
      </c>
      <c r="Q147">
        <v>0</v>
      </c>
      <c r="R147">
        <v>0</v>
      </c>
      <c r="S147">
        <v>0</v>
      </c>
      <c r="T147">
        <v>0</v>
      </c>
      <c r="U147">
        <v>0</v>
      </c>
      <c r="V147">
        <v>60</v>
      </c>
      <c r="W147">
        <v>43</v>
      </c>
      <c r="X147">
        <v>0</v>
      </c>
      <c r="Y147">
        <v>0</v>
      </c>
      <c r="Z147">
        <v>0</v>
      </c>
      <c r="AA147">
        <v>0</v>
      </c>
      <c r="AB147">
        <v>0</v>
      </c>
      <c r="AC147">
        <v>0</v>
      </c>
      <c r="AD147">
        <v>0</v>
      </c>
      <c r="AE147">
        <v>0</v>
      </c>
      <c r="AF147">
        <v>0</v>
      </c>
      <c r="AG147">
        <v>0</v>
      </c>
      <c r="AH147">
        <v>0</v>
      </c>
      <c r="AI147">
        <v>0</v>
      </c>
      <c r="AJ147">
        <v>11000</v>
      </c>
      <c r="AL147">
        <v>0</v>
      </c>
      <c r="AM147" t="s">
        <v>8200</v>
      </c>
      <c r="AN147">
        <v>2976760</v>
      </c>
      <c r="AO147" t="str">
        <f t="shared" si="7"/>
        <v>2D6BF8</v>
      </c>
      <c r="AP147" t="s">
        <v>10180</v>
      </c>
      <c r="AQ147">
        <v>145</v>
      </c>
      <c r="AR147" t="str">
        <f t="shared" si="8"/>
        <v>Light Robe</v>
      </c>
      <c r="AS147" t="s">
        <v>27718</v>
      </c>
      <c r="AT147" t="str">
        <f t="shared" si="6"/>
        <v xml:space="preserve">    145  : "", #Light Robe</v>
      </c>
    </row>
    <row r="148" spans="1:46">
      <c r="A148" t="s">
        <v>19472</v>
      </c>
      <c r="B148">
        <v>2</v>
      </c>
      <c r="C148">
        <v>0</v>
      </c>
      <c r="D148">
        <v>0</v>
      </c>
      <c r="E148">
        <v>0</v>
      </c>
      <c r="F148">
        <v>0</v>
      </c>
      <c r="G148">
        <v>0</v>
      </c>
      <c r="H148">
        <v>0</v>
      </c>
      <c r="I148">
        <v>0</v>
      </c>
      <c r="J148">
        <v>0</v>
      </c>
      <c r="K148">
        <v>0</v>
      </c>
      <c r="L148">
        <v>0</v>
      </c>
      <c r="M148">
        <v>0</v>
      </c>
      <c r="N148">
        <v>0</v>
      </c>
      <c r="O148">
        <v>0</v>
      </c>
      <c r="P148">
        <v>0</v>
      </c>
      <c r="Q148">
        <v>0</v>
      </c>
      <c r="R148">
        <v>0</v>
      </c>
      <c r="S148">
        <v>0</v>
      </c>
      <c r="T148">
        <v>0</v>
      </c>
      <c r="U148">
        <v>0</v>
      </c>
      <c r="V148">
        <v>65</v>
      </c>
      <c r="W148">
        <v>44</v>
      </c>
      <c r="X148">
        <v>0</v>
      </c>
      <c r="Y148">
        <v>0</v>
      </c>
      <c r="Z148">
        <v>0</v>
      </c>
      <c r="AA148">
        <v>0</v>
      </c>
      <c r="AB148">
        <v>0</v>
      </c>
      <c r="AC148">
        <v>0</v>
      </c>
      <c r="AD148">
        <v>0</v>
      </c>
      <c r="AE148">
        <v>0</v>
      </c>
      <c r="AF148">
        <v>0</v>
      </c>
      <c r="AG148">
        <v>0</v>
      </c>
      <c r="AH148">
        <v>0</v>
      </c>
      <c r="AI148">
        <v>0</v>
      </c>
      <c r="AJ148">
        <v>12000</v>
      </c>
      <c r="AL148">
        <v>0</v>
      </c>
      <c r="AM148" t="s">
        <v>8200</v>
      </c>
      <c r="AN148">
        <v>2976760</v>
      </c>
      <c r="AO148" t="str">
        <f t="shared" si="7"/>
        <v>2D6BF8</v>
      </c>
      <c r="AP148" t="s">
        <v>10180</v>
      </c>
      <c r="AQ148">
        <v>146</v>
      </c>
      <c r="AR148" t="str">
        <f t="shared" si="8"/>
        <v>Diamond Vest</v>
      </c>
      <c r="AS148" t="s">
        <v>27718</v>
      </c>
      <c r="AT148" t="str">
        <f t="shared" si="6"/>
        <v xml:space="preserve">    146  : "", #Diamond Vest</v>
      </c>
    </row>
    <row r="149" spans="1:46">
      <c r="A149" t="s">
        <v>16972</v>
      </c>
      <c r="B149">
        <v>2</v>
      </c>
      <c r="C149">
        <v>5</v>
      </c>
      <c r="D149">
        <v>2</v>
      </c>
      <c r="E149">
        <v>4</v>
      </c>
      <c r="F149">
        <v>1</v>
      </c>
      <c r="G149">
        <v>0</v>
      </c>
      <c r="H149">
        <v>0</v>
      </c>
      <c r="I149">
        <v>0</v>
      </c>
      <c r="J149">
        <v>0</v>
      </c>
      <c r="K149">
        <v>0</v>
      </c>
      <c r="L149">
        <v>0</v>
      </c>
      <c r="M149">
        <v>0</v>
      </c>
      <c r="N149">
        <v>0</v>
      </c>
      <c r="O149">
        <v>0</v>
      </c>
      <c r="P149">
        <v>0</v>
      </c>
      <c r="Q149">
        <v>0</v>
      </c>
      <c r="R149">
        <v>0</v>
      </c>
      <c r="S149">
        <v>0</v>
      </c>
      <c r="T149">
        <v>0</v>
      </c>
      <c r="U149">
        <v>0</v>
      </c>
      <c r="V149">
        <v>78</v>
      </c>
      <c r="W149">
        <v>55</v>
      </c>
      <c r="X149">
        <v>0</v>
      </c>
      <c r="Y149">
        <v>1</v>
      </c>
      <c r="Z149">
        <v>0</v>
      </c>
      <c r="AA149">
        <v>0</v>
      </c>
      <c r="AB149">
        <v>0</v>
      </c>
      <c r="AC149">
        <v>0</v>
      </c>
      <c r="AD149">
        <v>0</v>
      </c>
      <c r="AE149">
        <v>0</v>
      </c>
      <c r="AF149">
        <v>0</v>
      </c>
      <c r="AG149">
        <v>0</v>
      </c>
      <c r="AH149">
        <v>0</v>
      </c>
      <c r="AI149">
        <v>0</v>
      </c>
      <c r="AJ149">
        <v>2</v>
      </c>
      <c r="AK149" t="s">
        <v>9832</v>
      </c>
      <c r="AL149">
        <v>35</v>
      </c>
      <c r="AM149" t="s">
        <v>9987</v>
      </c>
      <c r="AN149">
        <v>2976761</v>
      </c>
      <c r="AO149" t="str">
        <f t="shared" si="7"/>
        <v>2D6BF9</v>
      </c>
      <c r="AP149" t="s">
        <v>10181</v>
      </c>
      <c r="AQ149">
        <v>147</v>
      </c>
      <c r="AR149" t="str">
        <f t="shared" si="8"/>
        <v>Red Jacket</v>
      </c>
      <c r="AS149" t="s">
        <v>27764</v>
      </c>
      <c r="AT149" t="str">
        <f t="shared" si="6"/>
        <v xml:space="preserve">    147  : "Absorbs Fire", #Red Jacket</v>
      </c>
    </row>
    <row r="150" spans="1:46">
      <c r="A150" t="s">
        <v>16950</v>
      </c>
      <c r="B150">
        <v>2</v>
      </c>
      <c r="C150">
        <v>0</v>
      </c>
      <c r="D150">
        <v>0</v>
      </c>
      <c r="E150">
        <v>0</v>
      </c>
      <c r="F150">
        <v>0</v>
      </c>
      <c r="G150">
        <v>0</v>
      </c>
      <c r="H150">
        <v>0</v>
      </c>
      <c r="I150">
        <v>0</v>
      </c>
      <c r="J150">
        <v>0</v>
      </c>
      <c r="K150">
        <v>0</v>
      </c>
      <c r="L150">
        <v>0</v>
      </c>
      <c r="M150">
        <v>0</v>
      </c>
      <c r="N150">
        <v>0</v>
      </c>
      <c r="O150">
        <v>0</v>
      </c>
      <c r="P150">
        <v>87</v>
      </c>
      <c r="Q150">
        <v>0</v>
      </c>
      <c r="R150">
        <v>0</v>
      </c>
      <c r="S150">
        <v>0</v>
      </c>
      <c r="T150">
        <v>0</v>
      </c>
      <c r="U150">
        <v>0</v>
      </c>
      <c r="V150">
        <v>69</v>
      </c>
      <c r="W150">
        <v>68</v>
      </c>
      <c r="X150">
        <v>0</v>
      </c>
      <c r="Y150">
        <v>0</v>
      </c>
      <c r="Z150">
        <v>0</v>
      </c>
      <c r="AA150">
        <v>0</v>
      </c>
      <c r="AB150">
        <v>0</v>
      </c>
      <c r="AC150">
        <v>3</v>
      </c>
      <c r="AD150">
        <v>48</v>
      </c>
      <c r="AE150">
        <v>0</v>
      </c>
      <c r="AF150">
        <v>0</v>
      </c>
      <c r="AG150">
        <v>0</v>
      </c>
      <c r="AH150">
        <v>0</v>
      </c>
      <c r="AI150">
        <v>0</v>
      </c>
      <c r="AJ150">
        <v>2</v>
      </c>
      <c r="AK150" t="s">
        <v>9833</v>
      </c>
      <c r="AL150">
        <v>11</v>
      </c>
      <c r="AM150" t="s">
        <v>9988</v>
      </c>
      <c r="AN150">
        <v>2976796</v>
      </c>
      <c r="AO150" t="str">
        <f t="shared" si="7"/>
        <v>2D6C1C</v>
      </c>
      <c r="AP150" t="s">
        <v>10182</v>
      </c>
      <c r="AQ150">
        <v>148</v>
      </c>
      <c r="AR150" t="str">
        <f t="shared" si="8"/>
        <v>Force Armor</v>
      </c>
      <c r="AS150" t="s">
        <v>27718</v>
      </c>
      <c r="AT150" t="str">
        <f t="shared" si="6"/>
        <v xml:space="preserve">    148  : "", #Force Armor</v>
      </c>
    </row>
    <row r="151" spans="1:46">
      <c r="A151" t="s">
        <v>19477</v>
      </c>
      <c r="B151">
        <v>2</v>
      </c>
      <c r="C151">
        <v>0</v>
      </c>
      <c r="D151">
        <v>0</v>
      </c>
      <c r="E151">
        <v>0</v>
      </c>
      <c r="F151">
        <v>0</v>
      </c>
      <c r="G151">
        <v>0</v>
      </c>
      <c r="H151">
        <v>0</v>
      </c>
      <c r="I151">
        <v>0</v>
      </c>
      <c r="J151">
        <v>0</v>
      </c>
      <c r="K151">
        <v>0</v>
      </c>
      <c r="L151">
        <v>0</v>
      </c>
      <c r="M151">
        <v>0</v>
      </c>
      <c r="N151">
        <v>0</v>
      </c>
      <c r="O151">
        <v>0</v>
      </c>
      <c r="P151">
        <v>0</v>
      </c>
      <c r="Q151">
        <v>0</v>
      </c>
      <c r="R151">
        <v>0</v>
      </c>
      <c r="S151">
        <v>0</v>
      </c>
      <c r="T151">
        <v>0</v>
      </c>
      <c r="U151">
        <v>0</v>
      </c>
      <c r="V151">
        <v>70</v>
      </c>
      <c r="W151">
        <v>47</v>
      </c>
      <c r="X151">
        <v>0</v>
      </c>
      <c r="Y151">
        <v>0</v>
      </c>
      <c r="Z151">
        <v>0</v>
      </c>
      <c r="AA151">
        <v>0</v>
      </c>
      <c r="AB151">
        <v>0</v>
      </c>
      <c r="AC151">
        <v>0</v>
      </c>
      <c r="AD151">
        <v>0</v>
      </c>
      <c r="AE151">
        <v>0</v>
      </c>
      <c r="AF151">
        <v>0</v>
      </c>
      <c r="AG151">
        <v>0</v>
      </c>
      <c r="AH151">
        <v>0</v>
      </c>
      <c r="AI151">
        <v>0</v>
      </c>
      <c r="AJ151">
        <v>15000</v>
      </c>
      <c r="AL151">
        <v>0</v>
      </c>
      <c r="AM151" t="s">
        <v>8200</v>
      </c>
      <c r="AN151">
        <v>2976807</v>
      </c>
      <c r="AO151" t="str">
        <f t="shared" si="7"/>
        <v>2D6C27</v>
      </c>
      <c r="AP151" t="s">
        <v>10183</v>
      </c>
      <c r="AQ151">
        <v>149</v>
      </c>
      <c r="AR151" t="str">
        <f t="shared" si="8"/>
        <v>DiamondArmor</v>
      </c>
      <c r="AS151" t="s">
        <v>27718</v>
      </c>
      <c r="AT151" t="str">
        <f t="shared" si="6"/>
        <v xml:space="preserve">    149  : "", #DiamondArmor</v>
      </c>
    </row>
    <row r="152" spans="1:46">
      <c r="A152" t="s">
        <v>16990</v>
      </c>
      <c r="B152">
        <v>2</v>
      </c>
      <c r="C152">
        <v>0</v>
      </c>
      <c r="D152">
        <v>6</v>
      </c>
      <c r="E152">
        <v>0</v>
      </c>
      <c r="F152">
        <v>0</v>
      </c>
      <c r="G152">
        <v>0</v>
      </c>
      <c r="H152">
        <v>0</v>
      </c>
      <c r="I152">
        <v>0</v>
      </c>
      <c r="J152">
        <v>0</v>
      </c>
      <c r="K152">
        <v>0</v>
      </c>
      <c r="L152">
        <v>0</v>
      </c>
      <c r="M152">
        <v>0</v>
      </c>
      <c r="N152">
        <v>0</v>
      </c>
      <c r="O152">
        <v>0</v>
      </c>
      <c r="P152">
        <v>0</v>
      </c>
      <c r="Q152">
        <v>0</v>
      </c>
      <c r="R152">
        <v>0</v>
      </c>
      <c r="S152">
        <v>0</v>
      </c>
      <c r="T152">
        <v>0</v>
      </c>
      <c r="U152">
        <v>0</v>
      </c>
      <c r="V152">
        <v>68</v>
      </c>
      <c r="W152">
        <v>46</v>
      </c>
      <c r="X152">
        <v>0</v>
      </c>
      <c r="Y152">
        <v>0</v>
      </c>
      <c r="Z152">
        <v>0</v>
      </c>
      <c r="AA152">
        <v>0</v>
      </c>
      <c r="AB152">
        <v>0</v>
      </c>
      <c r="AC152">
        <v>0</v>
      </c>
      <c r="AD152">
        <v>0</v>
      </c>
      <c r="AE152">
        <v>0</v>
      </c>
      <c r="AF152">
        <v>0</v>
      </c>
      <c r="AG152">
        <v>0</v>
      </c>
      <c r="AH152">
        <v>0</v>
      </c>
      <c r="AI152">
        <v>0</v>
      </c>
      <c r="AJ152">
        <v>13000</v>
      </c>
      <c r="AL152">
        <v>0</v>
      </c>
      <c r="AM152" t="s">
        <v>8200</v>
      </c>
      <c r="AN152">
        <v>2976807</v>
      </c>
      <c r="AO152" t="str">
        <f t="shared" si="7"/>
        <v>2D6C27</v>
      </c>
      <c r="AP152" t="s">
        <v>10183</v>
      </c>
      <c r="AQ152">
        <v>150</v>
      </c>
      <c r="AR152" t="str">
        <f t="shared" si="8"/>
        <v>Dark Gear</v>
      </c>
      <c r="AS152" t="s">
        <v>27718</v>
      </c>
      <c r="AT152" t="str">
        <f t="shared" si="6"/>
        <v xml:space="preserve">    150  : "", #Dark Gear</v>
      </c>
    </row>
    <row r="153" spans="1:46">
      <c r="A153" t="s">
        <v>19473</v>
      </c>
      <c r="B153">
        <v>2</v>
      </c>
      <c r="C153">
        <v>0</v>
      </c>
      <c r="D153">
        <v>0</v>
      </c>
      <c r="E153">
        <v>0</v>
      </c>
      <c r="F153">
        <v>5</v>
      </c>
      <c r="G153">
        <v>0</v>
      </c>
      <c r="H153">
        <v>0</v>
      </c>
      <c r="I153">
        <v>0</v>
      </c>
      <c r="J153">
        <v>0</v>
      </c>
      <c r="K153">
        <v>0</v>
      </c>
      <c r="L153">
        <v>0</v>
      </c>
      <c r="M153">
        <v>0</v>
      </c>
      <c r="N153">
        <v>0</v>
      </c>
      <c r="O153">
        <v>0</v>
      </c>
      <c r="P153">
        <v>0</v>
      </c>
      <c r="Q153">
        <v>0</v>
      </c>
      <c r="R153">
        <v>0</v>
      </c>
      <c r="S153">
        <v>0</v>
      </c>
      <c r="T153">
        <v>0</v>
      </c>
      <c r="U153">
        <v>0</v>
      </c>
      <c r="V153">
        <v>68</v>
      </c>
      <c r="W153">
        <v>50</v>
      </c>
      <c r="X153">
        <v>0</v>
      </c>
      <c r="Y153">
        <v>0</v>
      </c>
      <c r="Z153">
        <v>0</v>
      </c>
      <c r="AA153">
        <v>0</v>
      </c>
      <c r="AB153">
        <v>0</v>
      </c>
      <c r="AC153">
        <v>1</v>
      </c>
      <c r="AD153">
        <v>16</v>
      </c>
      <c r="AE153">
        <v>0</v>
      </c>
      <c r="AF153">
        <v>0</v>
      </c>
      <c r="AG153">
        <v>0</v>
      </c>
      <c r="AH153">
        <v>0</v>
      </c>
      <c r="AI153">
        <v>0</v>
      </c>
      <c r="AJ153">
        <v>13000</v>
      </c>
      <c r="AL153">
        <v>0</v>
      </c>
      <c r="AM153" t="s">
        <v>8200</v>
      </c>
      <c r="AN153">
        <v>2976807</v>
      </c>
      <c r="AO153" t="str">
        <f t="shared" si="7"/>
        <v>2D6C27</v>
      </c>
      <c r="AP153" t="s">
        <v>10183</v>
      </c>
      <c r="AQ153">
        <v>151</v>
      </c>
      <c r="AR153" t="str">
        <f t="shared" si="8"/>
        <v>Tao Robe</v>
      </c>
      <c r="AS153" t="s">
        <v>27718</v>
      </c>
      <c r="AT153" t="str">
        <f t="shared" si="6"/>
        <v xml:space="preserve">    151  : "", #Tao Robe</v>
      </c>
    </row>
    <row r="154" spans="1:46">
      <c r="A154" t="s">
        <v>16918</v>
      </c>
      <c r="B154">
        <v>2</v>
      </c>
      <c r="C154">
        <v>0</v>
      </c>
      <c r="D154">
        <v>0</v>
      </c>
      <c r="E154">
        <v>0</v>
      </c>
      <c r="F154">
        <v>0</v>
      </c>
      <c r="G154">
        <v>0</v>
      </c>
      <c r="H154">
        <v>0</v>
      </c>
      <c r="I154">
        <v>0</v>
      </c>
      <c r="J154">
        <v>0</v>
      </c>
      <c r="K154">
        <v>0</v>
      </c>
      <c r="L154">
        <v>0</v>
      </c>
      <c r="M154">
        <v>0</v>
      </c>
      <c r="N154">
        <v>0</v>
      </c>
      <c r="O154">
        <v>0</v>
      </c>
      <c r="P154">
        <v>0</v>
      </c>
      <c r="Q154">
        <v>0</v>
      </c>
      <c r="R154">
        <v>0</v>
      </c>
      <c r="S154">
        <v>0</v>
      </c>
      <c r="T154">
        <v>0</v>
      </c>
      <c r="U154">
        <v>0</v>
      </c>
      <c r="V154">
        <v>72</v>
      </c>
      <c r="W154">
        <v>49</v>
      </c>
      <c r="X154">
        <v>0</v>
      </c>
      <c r="Y154">
        <v>0</v>
      </c>
      <c r="Z154">
        <v>0</v>
      </c>
      <c r="AA154">
        <v>0</v>
      </c>
      <c r="AB154">
        <v>0</v>
      </c>
      <c r="AC154">
        <v>0</v>
      </c>
      <c r="AD154">
        <v>0</v>
      </c>
      <c r="AE154">
        <v>0</v>
      </c>
      <c r="AF154">
        <v>0</v>
      </c>
      <c r="AG154">
        <v>0</v>
      </c>
      <c r="AH154">
        <v>0</v>
      </c>
      <c r="AI154">
        <v>0</v>
      </c>
      <c r="AJ154">
        <v>17000</v>
      </c>
      <c r="AL154">
        <v>0</v>
      </c>
      <c r="AM154" t="s">
        <v>8200</v>
      </c>
      <c r="AN154">
        <v>2976807</v>
      </c>
      <c r="AO154" t="str">
        <f t="shared" si="7"/>
        <v>2D6C27</v>
      </c>
      <c r="AP154" t="s">
        <v>10183</v>
      </c>
      <c r="AQ154">
        <v>152</v>
      </c>
      <c r="AR154" t="str">
        <f t="shared" si="8"/>
        <v>Crystal Mail</v>
      </c>
      <c r="AS154" t="s">
        <v>27718</v>
      </c>
      <c r="AT154" t="str">
        <f t="shared" si="6"/>
        <v xml:space="preserve">    152  : "", #Crystal Mail</v>
      </c>
    </row>
    <row r="155" spans="1:46">
      <c r="A155" t="s">
        <v>16982</v>
      </c>
      <c r="B155">
        <v>2</v>
      </c>
      <c r="C155">
        <v>1</v>
      </c>
      <c r="D155">
        <v>2</v>
      </c>
      <c r="E155">
        <v>2</v>
      </c>
      <c r="F155">
        <v>3</v>
      </c>
      <c r="G155">
        <v>0</v>
      </c>
      <c r="H155">
        <v>0</v>
      </c>
      <c r="I155">
        <v>0</v>
      </c>
      <c r="J155">
        <v>0</v>
      </c>
      <c r="K155">
        <v>0</v>
      </c>
      <c r="L155">
        <v>0</v>
      </c>
      <c r="M155">
        <v>0</v>
      </c>
      <c r="N155">
        <v>0</v>
      </c>
      <c r="O155">
        <v>0</v>
      </c>
      <c r="P155">
        <v>0</v>
      </c>
      <c r="Q155">
        <v>0</v>
      </c>
      <c r="R155">
        <v>0</v>
      </c>
      <c r="S155">
        <v>0</v>
      </c>
      <c r="T155">
        <v>0</v>
      </c>
      <c r="U155">
        <v>0</v>
      </c>
      <c r="V155">
        <v>70</v>
      </c>
      <c r="W155">
        <v>64</v>
      </c>
      <c r="X155">
        <v>0</v>
      </c>
      <c r="Y155">
        <v>0</v>
      </c>
      <c r="Z155">
        <v>0</v>
      </c>
      <c r="AA155">
        <v>0</v>
      </c>
      <c r="AB155">
        <v>0</v>
      </c>
      <c r="AC155">
        <v>0</v>
      </c>
      <c r="AD155">
        <v>0</v>
      </c>
      <c r="AE155">
        <v>0</v>
      </c>
      <c r="AF155">
        <v>0</v>
      </c>
      <c r="AG155">
        <v>0</v>
      </c>
      <c r="AH155">
        <v>0</v>
      </c>
      <c r="AI155">
        <v>0</v>
      </c>
      <c r="AJ155">
        <v>2</v>
      </c>
      <c r="AL155">
        <v>0</v>
      </c>
      <c r="AM155" t="s">
        <v>8200</v>
      </c>
      <c r="AN155">
        <v>2976807</v>
      </c>
      <c r="AO155" t="str">
        <f t="shared" si="7"/>
        <v>2D6C27</v>
      </c>
      <c r="AP155" t="s">
        <v>10183</v>
      </c>
      <c r="AQ155">
        <v>153</v>
      </c>
      <c r="AR155" t="str">
        <f t="shared" si="8"/>
        <v>Czarina Gown</v>
      </c>
      <c r="AS155" t="s">
        <v>27718</v>
      </c>
      <c r="AT155" t="str">
        <f t="shared" si="6"/>
        <v xml:space="preserve">    153  : "", #Czarina Gown</v>
      </c>
    </row>
    <row r="156" spans="1:46">
      <c r="A156" t="s">
        <v>16980</v>
      </c>
      <c r="B156">
        <v>2</v>
      </c>
      <c r="C156">
        <v>5</v>
      </c>
      <c r="D156">
        <v>3</v>
      </c>
      <c r="E156">
        <v>2</v>
      </c>
      <c r="F156">
        <v>3</v>
      </c>
      <c r="G156">
        <v>0</v>
      </c>
      <c r="H156">
        <v>0</v>
      </c>
      <c r="I156">
        <v>0</v>
      </c>
      <c r="J156">
        <v>0</v>
      </c>
      <c r="K156">
        <v>0</v>
      </c>
      <c r="L156">
        <v>0</v>
      </c>
      <c r="M156">
        <v>0</v>
      </c>
      <c r="N156">
        <v>0</v>
      </c>
      <c r="O156">
        <v>0</v>
      </c>
      <c r="P156">
        <v>0</v>
      </c>
      <c r="Q156">
        <v>0</v>
      </c>
      <c r="R156">
        <v>0</v>
      </c>
      <c r="S156">
        <v>0</v>
      </c>
      <c r="T156">
        <v>0</v>
      </c>
      <c r="U156">
        <v>0</v>
      </c>
      <c r="V156">
        <v>90</v>
      </c>
      <c r="W156">
        <v>80</v>
      </c>
      <c r="X156">
        <v>0</v>
      </c>
      <c r="Y156">
        <v>0</v>
      </c>
      <c r="Z156">
        <v>0</v>
      </c>
      <c r="AA156">
        <v>0</v>
      </c>
      <c r="AB156">
        <v>0</v>
      </c>
      <c r="AC156">
        <v>0</v>
      </c>
      <c r="AD156">
        <v>0</v>
      </c>
      <c r="AE156">
        <v>0</v>
      </c>
      <c r="AF156">
        <v>0</v>
      </c>
      <c r="AG156">
        <v>0</v>
      </c>
      <c r="AH156">
        <v>0</v>
      </c>
      <c r="AI156">
        <v>0</v>
      </c>
      <c r="AJ156">
        <v>2</v>
      </c>
      <c r="AL156">
        <v>0</v>
      </c>
      <c r="AM156" t="s">
        <v>8200</v>
      </c>
      <c r="AN156">
        <v>2976807</v>
      </c>
      <c r="AO156" t="str">
        <f t="shared" si="7"/>
        <v>2D6C27</v>
      </c>
      <c r="AP156" t="s">
        <v>10183</v>
      </c>
      <c r="AQ156">
        <v>154</v>
      </c>
      <c r="AR156" t="str">
        <f t="shared" si="8"/>
        <v>Genji Armor</v>
      </c>
      <c r="AS156" t="s">
        <v>27718</v>
      </c>
      <c r="AT156" t="str">
        <f t="shared" si="6"/>
        <v xml:space="preserve">    154  : "", #Genji Armor</v>
      </c>
    </row>
    <row r="157" spans="1:46">
      <c r="A157" t="s">
        <v>19481</v>
      </c>
      <c r="B157">
        <v>2</v>
      </c>
      <c r="C157">
        <v>0</v>
      </c>
      <c r="D157">
        <v>0</v>
      </c>
      <c r="E157">
        <v>0</v>
      </c>
      <c r="F157">
        <v>0</v>
      </c>
      <c r="G157">
        <v>0</v>
      </c>
      <c r="H157">
        <v>0</v>
      </c>
      <c r="I157">
        <v>0</v>
      </c>
      <c r="J157">
        <v>0</v>
      </c>
      <c r="K157">
        <v>0</v>
      </c>
      <c r="L157">
        <v>0</v>
      </c>
      <c r="M157">
        <v>0</v>
      </c>
      <c r="N157">
        <v>0</v>
      </c>
      <c r="O157">
        <v>0</v>
      </c>
      <c r="P157">
        <v>0</v>
      </c>
      <c r="Q157">
        <v>0</v>
      </c>
      <c r="R157">
        <v>0</v>
      </c>
      <c r="S157">
        <v>0</v>
      </c>
      <c r="T157">
        <v>0</v>
      </c>
      <c r="U157">
        <v>0</v>
      </c>
      <c r="V157">
        <v>100</v>
      </c>
      <c r="W157">
        <v>100</v>
      </c>
      <c r="X157">
        <v>128</v>
      </c>
      <c r="Y157">
        <v>0</v>
      </c>
      <c r="Z157">
        <v>0</v>
      </c>
      <c r="AA157">
        <v>0</v>
      </c>
      <c r="AB157">
        <v>0</v>
      </c>
      <c r="AC157">
        <v>0</v>
      </c>
      <c r="AD157">
        <v>0</v>
      </c>
      <c r="AE157">
        <v>0</v>
      </c>
      <c r="AF157">
        <v>0</v>
      </c>
      <c r="AG157">
        <v>0</v>
      </c>
      <c r="AH157">
        <v>0</v>
      </c>
      <c r="AI157">
        <v>0</v>
      </c>
      <c r="AJ157">
        <v>2</v>
      </c>
      <c r="AK157" t="s">
        <v>9798</v>
      </c>
      <c r="AL157">
        <v>29</v>
      </c>
      <c r="AM157" t="s">
        <v>9953</v>
      </c>
      <c r="AN157">
        <v>2976808</v>
      </c>
      <c r="AO157" t="str">
        <f t="shared" si="7"/>
        <v>2D6C28</v>
      </c>
      <c r="AP157" t="s">
        <v>10184</v>
      </c>
      <c r="AQ157">
        <v>155</v>
      </c>
      <c r="AR157" t="str">
        <f t="shared" si="8"/>
        <v>Imp's Armor</v>
      </c>
      <c r="AS157" t="s">
        <v>27752</v>
      </c>
      <c r="AT157" t="str">
        <f t="shared" si="6"/>
        <v xml:space="preserve">    155  : "Full Def if Imp&lt;line&gt;L: Imp x1", #Imp's Armor</v>
      </c>
    </row>
    <row r="158" spans="1:46">
      <c r="A158" t="s">
        <v>16974</v>
      </c>
      <c r="B158">
        <v>2</v>
      </c>
      <c r="C158">
        <v>1</v>
      </c>
      <c r="D158">
        <v>2</v>
      </c>
      <c r="E158">
        <v>1</v>
      </c>
      <c r="F158">
        <v>4</v>
      </c>
      <c r="G158">
        <v>0</v>
      </c>
      <c r="H158">
        <v>0</v>
      </c>
      <c r="I158">
        <v>0</v>
      </c>
      <c r="J158">
        <v>0</v>
      </c>
      <c r="K158">
        <v>0</v>
      </c>
      <c r="L158">
        <v>0</v>
      </c>
      <c r="M158">
        <v>0</v>
      </c>
      <c r="N158">
        <v>0</v>
      </c>
      <c r="O158">
        <v>0</v>
      </c>
      <c r="P158">
        <v>232</v>
      </c>
      <c r="Q158">
        <v>0</v>
      </c>
      <c r="R158">
        <v>0</v>
      </c>
      <c r="S158">
        <v>0</v>
      </c>
      <c r="T158">
        <v>0</v>
      </c>
      <c r="U158">
        <v>0</v>
      </c>
      <c r="V158">
        <v>88</v>
      </c>
      <c r="W158">
        <v>70</v>
      </c>
      <c r="X158">
        <v>0</v>
      </c>
      <c r="Y158">
        <v>23</v>
      </c>
      <c r="Z158">
        <v>0</v>
      </c>
      <c r="AA158">
        <v>0</v>
      </c>
      <c r="AB158">
        <v>0</v>
      </c>
      <c r="AC158">
        <v>1</v>
      </c>
      <c r="AD158">
        <v>16</v>
      </c>
      <c r="AE158">
        <v>32</v>
      </c>
      <c r="AF158">
        <v>0</v>
      </c>
      <c r="AG158">
        <v>0</v>
      </c>
      <c r="AH158">
        <v>0</v>
      </c>
      <c r="AI158">
        <v>0</v>
      </c>
      <c r="AJ158">
        <v>2</v>
      </c>
      <c r="AK158" t="s">
        <v>9834</v>
      </c>
      <c r="AL158">
        <v>17</v>
      </c>
      <c r="AM158" t="s">
        <v>9989</v>
      </c>
      <c r="AN158">
        <v>2976837</v>
      </c>
      <c r="AO158" t="str">
        <f t="shared" si="7"/>
        <v>2D6C45</v>
      </c>
      <c r="AP158" t="s">
        <v>10185</v>
      </c>
      <c r="AQ158">
        <v>156</v>
      </c>
      <c r="AR158" t="str">
        <f t="shared" si="8"/>
        <v>Minerva</v>
      </c>
      <c r="AS158" t="s">
        <v>27765</v>
      </c>
      <c r="AT158" t="str">
        <f t="shared" si="6"/>
        <v xml:space="preserve">    156  : "MP+1/4", #Minerva</v>
      </c>
    </row>
    <row r="159" spans="1:46">
      <c r="A159" t="s">
        <v>16887</v>
      </c>
      <c r="B159">
        <v>2</v>
      </c>
      <c r="C159">
        <v>2</v>
      </c>
      <c r="D159">
        <v>2</v>
      </c>
      <c r="E159">
        <v>2</v>
      </c>
      <c r="F159">
        <v>2</v>
      </c>
      <c r="G159">
        <v>0</v>
      </c>
      <c r="H159">
        <v>0</v>
      </c>
      <c r="I159">
        <v>0</v>
      </c>
      <c r="J159">
        <v>0</v>
      </c>
      <c r="K159">
        <v>0</v>
      </c>
      <c r="L159">
        <v>0</v>
      </c>
      <c r="M159">
        <v>0</v>
      </c>
      <c r="N159">
        <v>0</v>
      </c>
      <c r="O159">
        <v>0</v>
      </c>
      <c r="P159">
        <v>0</v>
      </c>
      <c r="Q159">
        <v>0</v>
      </c>
      <c r="R159">
        <v>0</v>
      </c>
      <c r="S159">
        <v>0</v>
      </c>
      <c r="T159">
        <v>0</v>
      </c>
      <c r="U159">
        <v>0</v>
      </c>
      <c r="V159">
        <v>54</v>
      </c>
      <c r="W159">
        <v>36</v>
      </c>
      <c r="X159">
        <v>0</v>
      </c>
      <c r="Y159">
        <v>8</v>
      </c>
      <c r="Z159">
        <v>0</v>
      </c>
      <c r="AA159">
        <v>0</v>
      </c>
      <c r="AB159">
        <v>0</v>
      </c>
      <c r="AC159">
        <v>0</v>
      </c>
      <c r="AD159">
        <v>0</v>
      </c>
      <c r="AE159">
        <v>0</v>
      </c>
      <c r="AF159">
        <v>0</v>
      </c>
      <c r="AG159">
        <v>0</v>
      </c>
      <c r="AH159">
        <v>0</v>
      </c>
      <c r="AI159">
        <v>0</v>
      </c>
      <c r="AJ159">
        <v>2</v>
      </c>
      <c r="AK159" t="s">
        <v>9835</v>
      </c>
      <c r="AL159">
        <v>22</v>
      </c>
      <c r="AM159" t="s">
        <v>9990</v>
      </c>
      <c r="AN159">
        <v>2976854</v>
      </c>
      <c r="AO159" t="str">
        <f t="shared" si="7"/>
        <v>2D6C56</v>
      </c>
      <c r="AP159" t="s">
        <v>10186</v>
      </c>
      <c r="AQ159">
        <v>157</v>
      </c>
      <c r="AR159" t="str">
        <f t="shared" si="8"/>
        <v>Tabby Suit</v>
      </c>
      <c r="AT159" t="str">
        <f>"    "&amp;AQ159&amp;"  : "&amp;""""&amp;AS159&amp;""", #"&amp;AR159</f>
        <v xml:space="preserve">    157  : "", #Tabby Suit</v>
      </c>
    </row>
    <row r="160" spans="1:46">
      <c r="A160" t="s">
        <v>16981</v>
      </c>
      <c r="B160">
        <v>2</v>
      </c>
      <c r="C160">
        <v>3</v>
      </c>
      <c r="D160">
        <v>6</v>
      </c>
      <c r="E160">
        <v>2</v>
      </c>
      <c r="F160">
        <v>0</v>
      </c>
      <c r="G160">
        <v>0</v>
      </c>
      <c r="H160">
        <v>0</v>
      </c>
      <c r="I160">
        <v>0</v>
      </c>
      <c r="J160">
        <v>0</v>
      </c>
      <c r="K160">
        <v>0</v>
      </c>
      <c r="L160">
        <v>0</v>
      </c>
      <c r="M160">
        <v>0</v>
      </c>
      <c r="N160">
        <v>0</v>
      </c>
      <c r="O160">
        <v>0</v>
      </c>
      <c r="P160">
        <v>0</v>
      </c>
      <c r="Q160">
        <v>0</v>
      </c>
      <c r="R160">
        <v>0</v>
      </c>
      <c r="S160">
        <v>0</v>
      </c>
      <c r="T160">
        <v>0</v>
      </c>
      <c r="U160">
        <v>0</v>
      </c>
      <c r="V160">
        <v>56</v>
      </c>
      <c r="W160">
        <v>38</v>
      </c>
      <c r="X160">
        <v>0</v>
      </c>
      <c r="Y160">
        <v>8</v>
      </c>
      <c r="Z160">
        <v>0</v>
      </c>
      <c r="AA160">
        <v>0</v>
      </c>
      <c r="AB160">
        <v>0</v>
      </c>
      <c r="AC160">
        <v>0</v>
      </c>
      <c r="AD160">
        <v>0</v>
      </c>
      <c r="AE160">
        <v>0</v>
      </c>
      <c r="AF160">
        <v>0</v>
      </c>
      <c r="AG160">
        <v>0</v>
      </c>
      <c r="AH160">
        <v>0</v>
      </c>
      <c r="AI160">
        <v>0</v>
      </c>
      <c r="AJ160">
        <v>2</v>
      </c>
      <c r="AK160" t="s">
        <v>9836</v>
      </c>
      <c r="AL160">
        <v>21</v>
      </c>
      <c r="AM160" t="s">
        <v>9991</v>
      </c>
      <c r="AN160">
        <v>2976876</v>
      </c>
      <c r="AO160" t="str">
        <f t="shared" si="7"/>
        <v>2D6C6C</v>
      </c>
      <c r="AP160" t="s">
        <v>10187</v>
      </c>
      <c r="AQ160">
        <v>158</v>
      </c>
      <c r="AR160" t="str">
        <f t="shared" si="8"/>
        <v>Chocobo Suit</v>
      </c>
      <c r="AT160" t="str">
        <f t="shared" ref="AT160:AT223" si="9">"    "&amp;AQ160&amp;"  : "&amp;""""&amp;AS160&amp;""", #"&amp;AR160</f>
        <v xml:space="preserve">    158  : "", #Chocobo Suit</v>
      </c>
    </row>
    <row r="161" spans="1:46">
      <c r="A161" t="s">
        <v>16960</v>
      </c>
      <c r="B161">
        <v>2</v>
      </c>
      <c r="C161">
        <v>0</v>
      </c>
      <c r="D161">
        <v>0</v>
      </c>
      <c r="E161">
        <v>0</v>
      </c>
      <c r="F161">
        <v>5</v>
      </c>
      <c r="G161">
        <v>0</v>
      </c>
      <c r="H161">
        <v>0</v>
      </c>
      <c r="I161">
        <v>0</v>
      </c>
      <c r="J161">
        <v>0</v>
      </c>
      <c r="K161">
        <v>0</v>
      </c>
      <c r="L161">
        <v>0</v>
      </c>
      <c r="M161">
        <v>0</v>
      </c>
      <c r="N161">
        <v>0</v>
      </c>
      <c r="O161">
        <v>0</v>
      </c>
      <c r="P161">
        <v>0</v>
      </c>
      <c r="Q161">
        <v>0</v>
      </c>
      <c r="R161">
        <v>0</v>
      </c>
      <c r="S161">
        <v>0</v>
      </c>
      <c r="T161">
        <v>0</v>
      </c>
      <c r="U161">
        <v>0</v>
      </c>
      <c r="V161">
        <v>58</v>
      </c>
      <c r="W161">
        <v>52</v>
      </c>
      <c r="X161">
        <v>0</v>
      </c>
      <c r="Y161">
        <v>8</v>
      </c>
      <c r="Z161">
        <v>0</v>
      </c>
      <c r="AA161">
        <v>0</v>
      </c>
      <c r="AB161">
        <v>0</v>
      </c>
      <c r="AC161">
        <v>0</v>
      </c>
      <c r="AD161">
        <v>0</v>
      </c>
      <c r="AE161">
        <v>0</v>
      </c>
      <c r="AF161">
        <v>0</v>
      </c>
      <c r="AG161">
        <v>0</v>
      </c>
      <c r="AH161">
        <v>0</v>
      </c>
      <c r="AI161">
        <v>0</v>
      </c>
      <c r="AJ161">
        <v>2</v>
      </c>
      <c r="AK161" t="s">
        <v>9837</v>
      </c>
      <c r="AL161">
        <v>20</v>
      </c>
      <c r="AM161" t="s">
        <v>9992</v>
      </c>
      <c r="AN161">
        <v>2976897</v>
      </c>
      <c r="AO161" t="str">
        <f t="shared" si="7"/>
        <v>2D6C81</v>
      </c>
      <c r="AP161" t="s">
        <v>10188</v>
      </c>
      <c r="AQ161">
        <v>159</v>
      </c>
      <c r="AR161" t="str">
        <f t="shared" si="8"/>
        <v>Moogle Suit</v>
      </c>
      <c r="AT161" t="str">
        <f t="shared" si="9"/>
        <v xml:space="preserve">    159  : "", #Moogle Suit</v>
      </c>
    </row>
    <row r="162" spans="1:46">
      <c r="A162" t="s">
        <v>16908</v>
      </c>
      <c r="B162">
        <v>2</v>
      </c>
      <c r="C162">
        <v>0</v>
      </c>
      <c r="D162">
        <v>7</v>
      </c>
      <c r="E162">
        <v>0</v>
      </c>
      <c r="F162">
        <v>3</v>
      </c>
      <c r="G162">
        <v>0</v>
      </c>
      <c r="H162">
        <v>0</v>
      </c>
      <c r="I162">
        <v>0</v>
      </c>
      <c r="J162">
        <v>0</v>
      </c>
      <c r="K162">
        <v>0</v>
      </c>
      <c r="L162">
        <v>0</v>
      </c>
      <c r="M162">
        <v>0</v>
      </c>
      <c r="N162">
        <v>0</v>
      </c>
      <c r="O162">
        <v>0</v>
      </c>
      <c r="P162">
        <v>0</v>
      </c>
      <c r="Q162">
        <v>0</v>
      </c>
      <c r="R162">
        <v>0</v>
      </c>
      <c r="S162">
        <v>0</v>
      </c>
      <c r="T162">
        <v>0</v>
      </c>
      <c r="U162">
        <v>0</v>
      </c>
      <c r="V162">
        <v>86</v>
      </c>
      <c r="W162">
        <v>67</v>
      </c>
      <c r="X162">
        <v>0</v>
      </c>
      <c r="Y162">
        <v>0</v>
      </c>
      <c r="Z162">
        <v>0</v>
      </c>
      <c r="AA162">
        <v>0</v>
      </c>
      <c r="AB162">
        <v>0</v>
      </c>
      <c r="AC162">
        <v>0</v>
      </c>
      <c r="AD162">
        <v>0</v>
      </c>
      <c r="AE162">
        <v>0</v>
      </c>
      <c r="AF162">
        <v>0</v>
      </c>
      <c r="AG162">
        <v>0</v>
      </c>
      <c r="AH162">
        <v>0</v>
      </c>
      <c r="AI162">
        <v>0</v>
      </c>
      <c r="AJ162">
        <v>2</v>
      </c>
      <c r="AK162" t="s">
        <v>9838</v>
      </c>
      <c r="AL162">
        <v>19</v>
      </c>
      <c r="AM162" t="s">
        <v>9993</v>
      </c>
      <c r="AN162">
        <v>2976917</v>
      </c>
      <c r="AO162" t="str">
        <f t="shared" si="7"/>
        <v>2D6C95</v>
      </c>
      <c r="AP162" t="s">
        <v>10189</v>
      </c>
      <c r="AQ162">
        <v>160</v>
      </c>
      <c r="AR162" t="str">
        <f t="shared" si="8"/>
        <v>Nutkin Suit</v>
      </c>
      <c r="AT162" t="str">
        <f t="shared" si="9"/>
        <v xml:space="preserve">    160  : "", #Nutkin Suit</v>
      </c>
    </row>
    <row r="163" spans="1:46">
      <c r="A163" t="s">
        <v>19487</v>
      </c>
      <c r="B163">
        <v>2</v>
      </c>
      <c r="C163">
        <v>6</v>
      </c>
      <c r="D163">
        <v>6</v>
      </c>
      <c r="E163">
        <v>6</v>
      </c>
      <c r="F163">
        <v>6</v>
      </c>
      <c r="G163">
        <v>0</v>
      </c>
      <c r="H163">
        <v>0</v>
      </c>
      <c r="I163">
        <v>0</v>
      </c>
      <c r="J163">
        <v>0</v>
      </c>
      <c r="K163">
        <v>0</v>
      </c>
      <c r="L163">
        <v>0</v>
      </c>
      <c r="M163">
        <v>0</v>
      </c>
      <c r="N163">
        <v>0</v>
      </c>
      <c r="O163">
        <v>0</v>
      </c>
      <c r="P163">
        <v>0</v>
      </c>
      <c r="Q163">
        <v>0</v>
      </c>
      <c r="R163">
        <v>0</v>
      </c>
      <c r="S163">
        <v>0</v>
      </c>
      <c r="T163">
        <v>0</v>
      </c>
      <c r="U163">
        <v>0</v>
      </c>
      <c r="V163">
        <v>94</v>
      </c>
      <c r="W163">
        <v>73</v>
      </c>
      <c r="X163">
        <v>0</v>
      </c>
      <c r="Y163">
        <v>0</v>
      </c>
      <c r="Z163">
        <v>0</v>
      </c>
      <c r="AA163">
        <v>0</v>
      </c>
      <c r="AB163">
        <v>0</v>
      </c>
      <c r="AC163">
        <v>0</v>
      </c>
      <c r="AD163">
        <v>0</v>
      </c>
      <c r="AE163">
        <v>0</v>
      </c>
      <c r="AF163">
        <v>0</v>
      </c>
      <c r="AG163">
        <v>0</v>
      </c>
      <c r="AH163">
        <v>0</v>
      </c>
      <c r="AI163">
        <v>0</v>
      </c>
      <c r="AJ163">
        <v>2</v>
      </c>
      <c r="AK163" t="s">
        <v>9839</v>
      </c>
      <c r="AL163">
        <v>22</v>
      </c>
      <c r="AM163" t="s">
        <v>9994</v>
      </c>
      <c r="AN163">
        <v>2976936</v>
      </c>
      <c r="AO163" t="str">
        <f t="shared" si="7"/>
        <v>2D6CA8</v>
      </c>
      <c r="AP163" t="s">
        <v>10190</v>
      </c>
      <c r="AQ163">
        <v>161</v>
      </c>
      <c r="AR163" t="str">
        <f t="shared" si="8"/>
        <v>BehemothSuit</v>
      </c>
      <c r="AT163" t="str">
        <f t="shared" si="9"/>
        <v xml:space="preserve">    161  : "", #BehemothSuit</v>
      </c>
    </row>
    <row r="164" spans="1:46">
      <c r="A164" t="s">
        <v>19502</v>
      </c>
      <c r="B164">
        <v>2</v>
      </c>
      <c r="C164">
        <v>0</v>
      </c>
      <c r="D164">
        <v>0</v>
      </c>
      <c r="E164">
        <v>0</v>
      </c>
      <c r="F164">
        <v>0</v>
      </c>
      <c r="G164">
        <v>0</v>
      </c>
      <c r="H164">
        <v>0</v>
      </c>
      <c r="I164">
        <v>0</v>
      </c>
      <c r="J164">
        <v>0</v>
      </c>
      <c r="K164">
        <v>0</v>
      </c>
      <c r="L164">
        <v>0</v>
      </c>
      <c r="M164">
        <v>0</v>
      </c>
      <c r="N164">
        <v>0</v>
      </c>
      <c r="O164">
        <v>0</v>
      </c>
      <c r="P164">
        <v>1</v>
      </c>
      <c r="Q164">
        <v>0</v>
      </c>
      <c r="R164">
        <v>0</v>
      </c>
      <c r="S164">
        <v>0</v>
      </c>
      <c r="T164">
        <v>0</v>
      </c>
      <c r="U164">
        <v>0</v>
      </c>
      <c r="V164">
        <v>128</v>
      </c>
      <c r="W164">
        <v>90</v>
      </c>
      <c r="X164">
        <v>2</v>
      </c>
      <c r="Y164">
        <v>0</v>
      </c>
      <c r="Z164">
        <v>0</v>
      </c>
      <c r="AA164">
        <v>0</v>
      </c>
      <c r="AB164">
        <v>1</v>
      </c>
      <c r="AC164">
        <v>1</v>
      </c>
      <c r="AD164">
        <v>17</v>
      </c>
      <c r="AE164">
        <v>0</v>
      </c>
      <c r="AF164">
        <v>0</v>
      </c>
      <c r="AG164">
        <v>0</v>
      </c>
      <c r="AH164">
        <v>0</v>
      </c>
      <c r="AI164">
        <v>0</v>
      </c>
      <c r="AJ164">
        <v>2</v>
      </c>
      <c r="AK164" t="s">
        <v>9840</v>
      </c>
      <c r="AL164">
        <v>10</v>
      </c>
      <c r="AM164" t="s">
        <v>9995</v>
      </c>
      <c r="AN164">
        <v>2976958</v>
      </c>
      <c r="AO164" t="str">
        <f t="shared" si="7"/>
        <v>2D6CBE</v>
      </c>
      <c r="AP164" t="s">
        <v>10191</v>
      </c>
      <c r="AQ164">
        <v>162</v>
      </c>
      <c r="AR164" t="str">
        <f t="shared" si="8"/>
        <v>Snow Muffler</v>
      </c>
      <c r="AT164" t="str">
        <f t="shared" si="9"/>
        <v xml:space="preserve">    162  : "", #Snow Muffler</v>
      </c>
    </row>
    <row r="165" spans="1:46">
      <c r="A165" t="s">
        <v>19419</v>
      </c>
      <c r="B165">
        <v>0</v>
      </c>
      <c r="C165">
        <v>0</v>
      </c>
      <c r="D165">
        <v>0</v>
      </c>
      <c r="E165">
        <v>0</v>
      </c>
      <c r="F165">
        <v>0</v>
      </c>
      <c r="G165">
        <v>0</v>
      </c>
      <c r="H165">
        <v>0</v>
      </c>
      <c r="I165">
        <v>1</v>
      </c>
      <c r="J165">
        <v>0</v>
      </c>
      <c r="K165">
        <v>0</v>
      </c>
      <c r="L165">
        <v>0</v>
      </c>
      <c r="M165">
        <v>0</v>
      </c>
      <c r="N165">
        <v>0</v>
      </c>
      <c r="O165">
        <v>0</v>
      </c>
      <c r="P165">
        <v>0</v>
      </c>
      <c r="Q165">
        <v>0</v>
      </c>
      <c r="R165">
        <v>0</v>
      </c>
      <c r="S165">
        <v>0</v>
      </c>
      <c r="T165">
        <v>0</v>
      </c>
      <c r="U165">
        <v>106</v>
      </c>
      <c r="V165">
        <v>0</v>
      </c>
      <c r="W165">
        <v>255</v>
      </c>
      <c r="X165">
        <v>0</v>
      </c>
      <c r="Y165">
        <v>0</v>
      </c>
      <c r="Z165">
        <v>0</v>
      </c>
      <c r="AA165">
        <v>0</v>
      </c>
      <c r="AB165">
        <v>0</v>
      </c>
      <c r="AC165">
        <v>0</v>
      </c>
      <c r="AD165">
        <v>0</v>
      </c>
      <c r="AE165">
        <v>0</v>
      </c>
      <c r="AF165">
        <v>0</v>
      </c>
      <c r="AG165">
        <v>0</v>
      </c>
      <c r="AH165">
        <v>0</v>
      </c>
      <c r="AI165">
        <v>0</v>
      </c>
      <c r="AJ165">
        <v>500</v>
      </c>
      <c r="AK165" t="s">
        <v>9841</v>
      </c>
      <c r="AL165" s="4">
        <v>51</v>
      </c>
      <c r="AM165" t="s">
        <v>9996</v>
      </c>
      <c r="AN165">
        <v>2976969</v>
      </c>
      <c r="AO165" t="str">
        <f t="shared" si="7"/>
        <v>2D6CC9</v>
      </c>
      <c r="AP165" t="s">
        <v>10192</v>
      </c>
      <c r="AQ165">
        <v>163</v>
      </c>
      <c r="AR165" t="str">
        <f t="shared" si="8"/>
        <v>NoiseBlaster</v>
      </c>
      <c r="AS165" t="s">
        <v>27683</v>
      </c>
      <c r="AT165" t="str">
        <f t="shared" si="9"/>
        <v xml:space="preserve">    163  : "Inflicts Muddle", #NoiseBlaster</v>
      </c>
    </row>
    <row r="166" spans="1:46">
      <c r="A166" t="s">
        <v>19423</v>
      </c>
      <c r="B166">
        <v>0</v>
      </c>
      <c r="C166">
        <v>0</v>
      </c>
      <c r="D166">
        <v>0</v>
      </c>
      <c r="E166">
        <v>0</v>
      </c>
      <c r="F166">
        <v>0</v>
      </c>
      <c r="G166">
        <v>0</v>
      </c>
      <c r="H166">
        <v>0</v>
      </c>
      <c r="I166">
        <v>1</v>
      </c>
      <c r="J166">
        <v>0</v>
      </c>
      <c r="K166">
        <v>0</v>
      </c>
      <c r="L166">
        <v>0</v>
      </c>
      <c r="M166">
        <v>0</v>
      </c>
      <c r="N166">
        <v>0</v>
      </c>
      <c r="O166">
        <v>0</v>
      </c>
      <c r="P166">
        <v>0</v>
      </c>
      <c r="Q166">
        <v>0</v>
      </c>
      <c r="R166">
        <v>0</v>
      </c>
      <c r="S166">
        <v>0</v>
      </c>
      <c r="T166">
        <v>0</v>
      </c>
      <c r="U166">
        <v>106</v>
      </c>
      <c r="V166">
        <v>0</v>
      </c>
      <c r="W166">
        <v>255</v>
      </c>
      <c r="X166">
        <v>0</v>
      </c>
      <c r="Y166">
        <v>0</v>
      </c>
      <c r="Z166">
        <v>0</v>
      </c>
      <c r="AA166">
        <v>0</v>
      </c>
      <c r="AB166">
        <v>0</v>
      </c>
      <c r="AC166">
        <v>0</v>
      </c>
      <c r="AD166">
        <v>0</v>
      </c>
      <c r="AE166">
        <v>0</v>
      </c>
      <c r="AF166">
        <v>0</v>
      </c>
      <c r="AG166">
        <v>0</v>
      </c>
      <c r="AH166">
        <v>0</v>
      </c>
      <c r="AI166">
        <v>0</v>
      </c>
      <c r="AJ166">
        <v>750</v>
      </c>
      <c r="AK166" t="s">
        <v>9842</v>
      </c>
      <c r="AL166">
        <v>49</v>
      </c>
      <c r="AM166" t="s">
        <v>9997</v>
      </c>
      <c r="AN166">
        <v>2977020</v>
      </c>
      <c r="AO166" t="str">
        <f t="shared" si="7"/>
        <v>2D6CFC</v>
      </c>
      <c r="AP166" t="s">
        <v>10193</v>
      </c>
      <c r="AQ166">
        <v>164</v>
      </c>
      <c r="AR166" t="str">
        <f t="shared" si="8"/>
        <v>Bio Blaster</v>
      </c>
      <c r="AS166" t="s">
        <v>27714</v>
      </c>
      <c r="AT166" t="str">
        <f t="shared" si="9"/>
        <v xml:space="preserve">    164  : "Inflicts Poison", #Bio Blaster</v>
      </c>
    </row>
    <row r="167" spans="1:46">
      <c r="A167" t="s">
        <v>1169</v>
      </c>
      <c r="B167">
        <v>0</v>
      </c>
      <c r="C167">
        <v>0</v>
      </c>
      <c r="D167">
        <v>0</v>
      </c>
      <c r="E167">
        <v>0</v>
      </c>
      <c r="F167">
        <v>0</v>
      </c>
      <c r="G167">
        <v>0</v>
      </c>
      <c r="H167">
        <v>0</v>
      </c>
      <c r="I167">
        <v>1</v>
      </c>
      <c r="J167">
        <v>0</v>
      </c>
      <c r="K167">
        <v>0</v>
      </c>
      <c r="L167">
        <v>0</v>
      </c>
      <c r="M167">
        <v>0</v>
      </c>
      <c r="N167">
        <v>0</v>
      </c>
      <c r="O167">
        <v>0</v>
      </c>
      <c r="P167">
        <v>0</v>
      </c>
      <c r="Q167">
        <v>0</v>
      </c>
      <c r="R167">
        <v>0</v>
      </c>
      <c r="S167">
        <v>0</v>
      </c>
      <c r="T167">
        <v>0</v>
      </c>
      <c r="U167">
        <v>106</v>
      </c>
      <c r="V167">
        <v>0</v>
      </c>
      <c r="W167">
        <v>255</v>
      </c>
      <c r="X167">
        <v>0</v>
      </c>
      <c r="Y167">
        <v>0</v>
      </c>
      <c r="Z167">
        <v>0</v>
      </c>
      <c r="AA167">
        <v>0</v>
      </c>
      <c r="AB167">
        <v>0</v>
      </c>
      <c r="AC167">
        <v>0</v>
      </c>
      <c r="AD167">
        <v>0</v>
      </c>
      <c r="AE167">
        <v>0</v>
      </c>
      <c r="AF167">
        <v>0</v>
      </c>
      <c r="AG167">
        <v>0</v>
      </c>
      <c r="AH167">
        <v>0</v>
      </c>
      <c r="AI167">
        <v>0</v>
      </c>
      <c r="AJ167">
        <v>1000</v>
      </c>
      <c r="AK167" t="s">
        <v>9843</v>
      </c>
      <c r="AL167">
        <v>49</v>
      </c>
      <c r="AM167" t="s">
        <v>9998</v>
      </c>
      <c r="AN167">
        <v>2977069</v>
      </c>
      <c r="AO167" t="str">
        <f t="shared" si="7"/>
        <v>2D6D2D</v>
      </c>
      <c r="AP167" t="s">
        <v>10194</v>
      </c>
      <c r="AQ167">
        <v>165</v>
      </c>
      <c r="AR167" t="str">
        <f t="shared" si="8"/>
        <v>Flash</v>
      </c>
      <c r="AS167" t="s">
        <v>27684</v>
      </c>
      <c r="AT167" t="str">
        <f t="shared" si="9"/>
        <v xml:space="preserve">    165  : "Inflicts Dark", #Flash</v>
      </c>
    </row>
    <row r="168" spans="1:46">
      <c r="A168" t="s">
        <v>16962</v>
      </c>
      <c r="B168">
        <v>0</v>
      </c>
      <c r="C168">
        <v>0</v>
      </c>
      <c r="D168">
        <v>0</v>
      </c>
      <c r="E168">
        <v>0</v>
      </c>
      <c r="F168">
        <v>0</v>
      </c>
      <c r="G168">
        <v>0</v>
      </c>
      <c r="H168">
        <v>0</v>
      </c>
      <c r="I168">
        <v>1</v>
      </c>
      <c r="J168">
        <v>0</v>
      </c>
      <c r="K168">
        <v>0</v>
      </c>
      <c r="L168">
        <v>0</v>
      </c>
      <c r="M168">
        <v>0</v>
      </c>
      <c r="N168">
        <v>0</v>
      </c>
      <c r="O168">
        <v>0</v>
      </c>
      <c r="P168">
        <v>0</v>
      </c>
      <c r="Q168">
        <v>0</v>
      </c>
      <c r="R168">
        <v>0</v>
      </c>
      <c r="S168">
        <v>0</v>
      </c>
      <c r="T168">
        <v>0</v>
      </c>
      <c r="U168">
        <v>67</v>
      </c>
      <c r="V168">
        <v>252</v>
      </c>
      <c r="W168">
        <v>255</v>
      </c>
      <c r="X168">
        <v>0</v>
      </c>
      <c r="Y168">
        <v>0</v>
      </c>
      <c r="Z168">
        <v>0</v>
      </c>
      <c r="AA168">
        <v>0</v>
      </c>
      <c r="AB168">
        <v>0</v>
      </c>
      <c r="AC168">
        <v>0</v>
      </c>
      <c r="AD168">
        <v>0</v>
      </c>
      <c r="AE168">
        <v>0</v>
      </c>
      <c r="AF168">
        <v>0</v>
      </c>
      <c r="AG168">
        <v>0</v>
      </c>
      <c r="AH168">
        <v>0</v>
      </c>
      <c r="AI168">
        <v>0</v>
      </c>
      <c r="AJ168">
        <v>2000</v>
      </c>
      <c r="AK168" t="s">
        <v>9844</v>
      </c>
      <c r="AL168" s="4">
        <v>54</v>
      </c>
      <c r="AM168" t="s">
        <v>9999</v>
      </c>
      <c r="AN168">
        <v>2977118</v>
      </c>
      <c r="AO168" t="str">
        <f t="shared" si="7"/>
        <v>2D6D5E</v>
      </c>
      <c r="AP168" t="s">
        <v>10195</v>
      </c>
      <c r="AQ168">
        <v>166</v>
      </c>
      <c r="AR168" t="str">
        <f t="shared" si="8"/>
        <v>Chain Saw</v>
      </c>
      <c r="AS168" t="s">
        <v>27687</v>
      </c>
      <c r="AT168" t="str">
        <f t="shared" si="9"/>
        <v xml:space="preserve">    166  : "Procs instant death attempt&lt;line&gt;Ignores enemy phys def", #Chain Saw</v>
      </c>
    </row>
    <row r="169" spans="1:46">
      <c r="A169" t="s">
        <v>19452</v>
      </c>
      <c r="B169">
        <v>0</v>
      </c>
      <c r="C169">
        <v>0</v>
      </c>
      <c r="D169">
        <v>0</v>
      </c>
      <c r="E169">
        <v>0</v>
      </c>
      <c r="F169">
        <v>0</v>
      </c>
      <c r="G169">
        <v>0</v>
      </c>
      <c r="H169">
        <v>0</v>
      </c>
      <c r="I169">
        <v>0</v>
      </c>
      <c r="J169">
        <v>0</v>
      </c>
      <c r="K169">
        <v>0</v>
      </c>
      <c r="L169">
        <v>0</v>
      </c>
      <c r="M169">
        <v>0</v>
      </c>
      <c r="N169">
        <v>0</v>
      </c>
      <c r="O169">
        <v>0</v>
      </c>
      <c r="P169">
        <v>0</v>
      </c>
      <c r="Q169">
        <v>0</v>
      </c>
      <c r="R169">
        <v>0</v>
      </c>
      <c r="S169">
        <v>0</v>
      </c>
      <c r="T169">
        <v>0</v>
      </c>
      <c r="U169">
        <v>67</v>
      </c>
      <c r="V169">
        <v>0</v>
      </c>
      <c r="W169">
        <v>255</v>
      </c>
      <c r="X169">
        <v>0</v>
      </c>
      <c r="Y169">
        <v>0</v>
      </c>
      <c r="Z169">
        <v>0</v>
      </c>
      <c r="AA169">
        <v>0</v>
      </c>
      <c r="AB169">
        <v>0</v>
      </c>
      <c r="AC169">
        <v>0</v>
      </c>
      <c r="AD169">
        <v>0</v>
      </c>
      <c r="AE169">
        <v>0</v>
      </c>
      <c r="AF169">
        <v>0</v>
      </c>
      <c r="AG169">
        <v>0</v>
      </c>
      <c r="AH169">
        <v>0</v>
      </c>
      <c r="AI169">
        <v>0</v>
      </c>
      <c r="AJ169">
        <v>5000</v>
      </c>
      <c r="AK169" t="s">
        <v>9845</v>
      </c>
      <c r="AL169" s="4">
        <v>51</v>
      </c>
      <c r="AM169" t="s">
        <v>10000</v>
      </c>
      <c r="AN169">
        <v>2977172</v>
      </c>
      <c r="AO169" t="str">
        <f t="shared" si="7"/>
        <v>2D6D94</v>
      </c>
      <c r="AP169" t="s">
        <v>10196</v>
      </c>
      <c r="AQ169">
        <v>167</v>
      </c>
      <c r="AR169" t="str">
        <f t="shared" si="8"/>
        <v>Debilitator</v>
      </c>
      <c r="AS169" t="s">
        <v>27685</v>
      </c>
      <c r="AT169" t="str">
        <f t="shared" si="9"/>
        <v xml:space="preserve">    167  : "Adds elemental weakness", #Debilitator</v>
      </c>
    </row>
    <row r="170" spans="1:46">
      <c r="A170" t="s">
        <v>19446</v>
      </c>
      <c r="B170">
        <v>0</v>
      </c>
      <c r="C170">
        <v>0</v>
      </c>
      <c r="D170">
        <v>0</v>
      </c>
      <c r="E170">
        <v>0</v>
      </c>
      <c r="F170">
        <v>0</v>
      </c>
      <c r="G170">
        <v>0</v>
      </c>
      <c r="H170">
        <v>0</v>
      </c>
      <c r="I170">
        <v>1</v>
      </c>
      <c r="J170">
        <v>0</v>
      </c>
      <c r="K170">
        <v>0</v>
      </c>
      <c r="L170">
        <v>0</v>
      </c>
      <c r="M170">
        <v>0</v>
      </c>
      <c r="N170">
        <v>0</v>
      </c>
      <c r="O170">
        <v>0</v>
      </c>
      <c r="P170">
        <v>0</v>
      </c>
      <c r="Q170">
        <v>0</v>
      </c>
      <c r="R170">
        <v>0</v>
      </c>
      <c r="S170">
        <v>0</v>
      </c>
      <c r="T170">
        <v>0</v>
      </c>
      <c r="U170">
        <v>67</v>
      </c>
      <c r="V170">
        <v>191</v>
      </c>
      <c r="W170">
        <v>255</v>
      </c>
      <c r="X170">
        <v>0</v>
      </c>
      <c r="Y170">
        <v>0</v>
      </c>
      <c r="Z170">
        <v>0</v>
      </c>
      <c r="AA170">
        <v>0</v>
      </c>
      <c r="AB170">
        <v>0</v>
      </c>
      <c r="AC170">
        <v>0</v>
      </c>
      <c r="AD170">
        <v>0</v>
      </c>
      <c r="AE170">
        <v>0</v>
      </c>
      <c r="AF170">
        <v>0</v>
      </c>
      <c r="AG170">
        <v>0</v>
      </c>
      <c r="AH170">
        <v>0</v>
      </c>
      <c r="AI170">
        <v>0</v>
      </c>
      <c r="AJ170">
        <v>3000</v>
      </c>
      <c r="AK170" t="s">
        <v>9846</v>
      </c>
      <c r="AL170" s="4">
        <v>55</v>
      </c>
      <c r="AM170" t="s">
        <v>10001</v>
      </c>
      <c r="AN170">
        <v>2977223</v>
      </c>
      <c r="AO170" t="str">
        <f t="shared" si="7"/>
        <v>2D6DC7</v>
      </c>
      <c r="AP170" t="s">
        <v>10197</v>
      </c>
      <c r="AQ170">
        <v>168</v>
      </c>
      <c r="AR170" t="str">
        <f t="shared" si="8"/>
        <v>Drill</v>
      </c>
      <c r="AS170" t="s">
        <v>27686</v>
      </c>
      <c r="AT170" t="str">
        <f t="shared" si="9"/>
        <v xml:space="preserve">    168  : "Ignores enemy phys def", #Drill</v>
      </c>
    </row>
    <row r="171" spans="1:46">
      <c r="A171" t="s">
        <v>16947</v>
      </c>
      <c r="B171">
        <v>0</v>
      </c>
      <c r="C171">
        <v>0</v>
      </c>
      <c r="D171">
        <v>0</v>
      </c>
      <c r="E171">
        <v>0</v>
      </c>
      <c r="F171">
        <v>0</v>
      </c>
      <c r="G171">
        <v>0</v>
      </c>
      <c r="H171">
        <v>0</v>
      </c>
      <c r="I171">
        <v>0</v>
      </c>
      <c r="J171">
        <v>0</v>
      </c>
      <c r="K171">
        <v>0</v>
      </c>
      <c r="L171">
        <v>0</v>
      </c>
      <c r="M171">
        <v>0</v>
      </c>
      <c r="N171">
        <v>0</v>
      </c>
      <c r="O171">
        <v>0</v>
      </c>
      <c r="P171">
        <v>0</v>
      </c>
      <c r="Q171">
        <v>0</v>
      </c>
      <c r="R171">
        <v>0</v>
      </c>
      <c r="S171">
        <v>0</v>
      </c>
      <c r="T171">
        <v>0</v>
      </c>
      <c r="U171">
        <v>67</v>
      </c>
      <c r="V171">
        <v>128</v>
      </c>
      <c r="W171">
        <v>255</v>
      </c>
      <c r="X171">
        <v>0</v>
      </c>
      <c r="Y171">
        <v>0</v>
      </c>
      <c r="Z171">
        <v>0</v>
      </c>
      <c r="AA171">
        <v>0</v>
      </c>
      <c r="AB171">
        <v>0</v>
      </c>
      <c r="AC171">
        <v>0</v>
      </c>
      <c r="AD171">
        <v>0</v>
      </c>
      <c r="AE171">
        <v>0</v>
      </c>
      <c r="AF171">
        <v>0</v>
      </c>
      <c r="AG171">
        <v>0</v>
      </c>
      <c r="AH171">
        <v>0</v>
      </c>
      <c r="AI171">
        <v>0</v>
      </c>
      <c r="AJ171">
        <v>2</v>
      </c>
      <c r="AK171" t="s">
        <v>9847</v>
      </c>
      <c r="AL171" s="4">
        <v>56</v>
      </c>
      <c r="AM171" t="s">
        <v>10002</v>
      </c>
      <c r="AN171">
        <v>2977278</v>
      </c>
      <c r="AO171" t="str">
        <f t="shared" si="7"/>
        <v>2D6DFE</v>
      </c>
      <c r="AP171" t="s">
        <v>10198</v>
      </c>
      <c r="AQ171">
        <v>169</v>
      </c>
      <c r="AR171" t="str">
        <f t="shared" si="8"/>
        <v>Air Anchor</v>
      </c>
      <c r="AS171" t="s">
        <v>27688</v>
      </c>
      <c r="AT171" t="str">
        <f t="shared" si="9"/>
        <v xml:space="preserve">    169  : "Inflicts self-destruction", #Air Anchor</v>
      </c>
    </row>
    <row r="172" spans="1:46">
      <c r="A172" t="s">
        <v>19412</v>
      </c>
      <c r="B172">
        <v>0</v>
      </c>
      <c r="C172">
        <v>0</v>
      </c>
      <c r="D172">
        <v>0</v>
      </c>
      <c r="E172">
        <v>0</v>
      </c>
      <c r="F172">
        <v>0</v>
      </c>
      <c r="G172">
        <v>0</v>
      </c>
      <c r="H172">
        <v>0</v>
      </c>
      <c r="I172">
        <v>1</v>
      </c>
      <c r="J172">
        <v>0</v>
      </c>
      <c r="K172">
        <v>0</v>
      </c>
      <c r="L172">
        <v>0</v>
      </c>
      <c r="M172">
        <v>0</v>
      </c>
      <c r="N172">
        <v>0</v>
      </c>
      <c r="O172">
        <v>0</v>
      </c>
      <c r="P172">
        <v>0</v>
      </c>
      <c r="Q172">
        <v>0</v>
      </c>
      <c r="R172">
        <v>0</v>
      </c>
      <c r="S172">
        <v>0</v>
      </c>
      <c r="T172">
        <v>0</v>
      </c>
      <c r="U172">
        <v>106</v>
      </c>
      <c r="V172">
        <v>125</v>
      </c>
      <c r="W172">
        <v>255</v>
      </c>
      <c r="X172">
        <v>0</v>
      </c>
      <c r="Y172">
        <v>0</v>
      </c>
      <c r="Z172">
        <v>0</v>
      </c>
      <c r="AA172">
        <v>0</v>
      </c>
      <c r="AB172">
        <v>0</v>
      </c>
      <c r="AC172">
        <v>0</v>
      </c>
      <c r="AD172">
        <v>0</v>
      </c>
      <c r="AE172">
        <v>0</v>
      </c>
      <c r="AF172">
        <v>0</v>
      </c>
      <c r="AG172">
        <v>0</v>
      </c>
      <c r="AH172">
        <v>0</v>
      </c>
      <c r="AI172">
        <v>0</v>
      </c>
      <c r="AJ172">
        <v>250</v>
      </c>
      <c r="AK172" t="s">
        <v>9848</v>
      </c>
      <c r="AL172">
        <v>50</v>
      </c>
      <c r="AM172" t="s">
        <v>10003</v>
      </c>
      <c r="AN172">
        <v>2977334</v>
      </c>
      <c r="AO172" t="str">
        <f t="shared" si="7"/>
        <v>2D6E36</v>
      </c>
      <c r="AP172" t="s">
        <v>10199</v>
      </c>
      <c r="AQ172">
        <v>170</v>
      </c>
      <c r="AR172" t="str">
        <f t="shared" si="8"/>
        <v>AutoCrossbow</v>
      </c>
      <c r="AT172" t="str">
        <f t="shared" si="9"/>
        <v xml:space="preserve">    170  : "", #AutoCrossbow</v>
      </c>
    </row>
    <row r="173" spans="1:46">
      <c r="A173" t="s">
        <v>1197</v>
      </c>
      <c r="B173">
        <v>6</v>
      </c>
      <c r="C173">
        <v>0</v>
      </c>
      <c r="D173">
        <v>0</v>
      </c>
      <c r="E173">
        <v>0</v>
      </c>
      <c r="F173">
        <v>0</v>
      </c>
      <c r="G173">
        <v>0</v>
      </c>
      <c r="H173">
        <v>0</v>
      </c>
      <c r="I173">
        <v>0</v>
      </c>
      <c r="J173">
        <v>0</v>
      </c>
      <c r="K173">
        <v>0</v>
      </c>
      <c r="L173">
        <v>0</v>
      </c>
      <c r="M173">
        <v>0</v>
      </c>
      <c r="N173">
        <v>0</v>
      </c>
      <c r="O173">
        <v>0</v>
      </c>
      <c r="P173">
        <v>0</v>
      </c>
      <c r="Q173">
        <v>0</v>
      </c>
      <c r="R173">
        <v>0</v>
      </c>
      <c r="S173">
        <v>0</v>
      </c>
      <c r="T173">
        <v>0</v>
      </c>
      <c r="U173">
        <v>110</v>
      </c>
      <c r="V173">
        <v>0</v>
      </c>
      <c r="W173">
        <v>0</v>
      </c>
      <c r="X173">
        <v>0</v>
      </c>
      <c r="Y173">
        <v>0</v>
      </c>
      <c r="Z173">
        <v>0</v>
      </c>
      <c r="AA173">
        <v>0</v>
      </c>
      <c r="AB173">
        <v>0</v>
      </c>
      <c r="AC173">
        <v>0</v>
      </c>
      <c r="AD173">
        <v>0</v>
      </c>
      <c r="AE173">
        <v>0</v>
      </c>
      <c r="AF173">
        <v>0</v>
      </c>
      <c r="AG173">
        <v>0</v>
      </c>
      <c r="AH173">
        <v>0</v>
      </c>
      <c r="AI173">
        <v>0</v>
      </c>
      <c r="AJ173">
        <v>500</v>
      </c>
      <c r="AK173" t="s">
        <v>9849</v>
      </c>
      <c r="AL173" s="4">
        <v>56</v>
      </c>
      <c r="AM173" t="s">
        <v>10004</v>
      </c>
      <c r="AN173">
        <v>2977384</v>
      </c>
      <c r="AO173" t="str">
        <f t="shared" si="7"/>
        <v>2D6E68</v>
      </c>
      <c r="AP173" t="s">
        <v>10200</v>
      </c>
      <c r="AQ173">
        <v>171</v>
      </c>
      <c r="AR173" t="str">
        <f t="shared" si="8"/>
        <v>Fire Skean</v>
      </c>
      <c r="AS173" t="s">
        <v>27689</v>
      </c>
      <c r="AT173" t="str">
        <f t="shared" si="9"/>
        <v xml:space="preserve">    171  : "Thrown Fire scroll", #Fire Skean</v>
      </c>
    </row>
    <row r="174" spans="1:46">
      <c r="A174" t="s">
        <v>1198</v>
      </c>
      <c r="B174">
        <v>6</v>
      </c>
      <c r="C174">
        <v>0</v>
      </c>
      <c r="D174">
        <v>0</v>
      </c>
      <c r="E174">
        <v>0</v>
      </c>
      <c r="F174">
        <v>0</v>
      </c>
      <c r="G174">
        <v>0</v>
      </c>
      <c r="H174">
        <v>0</v>
      </c>
      <c r="I174">
        <v>0</v>
      </c>
      <c r="J174">
        <v>0</v>
      </c>
      <c r="K174">
        <v>0</v>
      </c>
      <c r="L174">
        <v>0</v>
      </c>
      <c r="M174">
        <v>0</v>
      </c>
      <c r="N174">
        <v>0</v>
      </c>
      <c r="O174">
        <v>0</v>
      </c>
      <c r="P174">
        <v>0</v>
      </c>
      <c r="Q174">
        <v>0</v>
      </c>
      <c r="R174">
        <v>0</v>
      </c>
      <c r="S174">
        <v>0</v>
      </c>
      <c r="T174">
        <v>0</v>
      </c>
      <c r="U174">
        <v>110</v>
      </c>
      <c r="V174">
        <v>0</v>
      </c>
      <c r="W174">
        <v>0</v>
      </c>
      <c r="X174">
        <v>0</v>
      </c>
      <c r="Y174">
        <v>0</v>
      </c>
      <c r="Z174">
        <v>0</v>
      </c>
      <c r="AA174">
        <v>0</v>
      </c>
      <c r="AB174">
        <v>0</v>
      </c>
      <c r="AC174">
        <v>0</v>
      </c>
      <c r="AD174">
        <v>0</v>
      </c>
      <c r="AE174">
        <v>0</v>
      </c>
      <c r="AF174">
        <v>0</v>
      </c>
      <c r="AG174">
        <v>0</v>
      </c>
      <c r="AH174">
        <v>0</v>
      </c>
      <c r="AI174">
        <v>0</v>
      </c>
      <c r="AJ174">
        <v>500</v>
      </c>
      <c r="AK174" t="s">
        <v>9850</v>
      </c>
      <c r="AL174" s="4">
        <v>54</v>
      </c>
      <c r="AM174" t="s">
        <v>10005</v>
      </c>
      <c r="AN174">
        <v>2977440</v>
      </c>
      <c r="AO174" t="str">
        <f t="shared" si="7"/>
        <v>2D6EA0</v>
      </c>
      <c r="AP174" t="s">
        <v>10201</v>
      </c>
      <c r="AQ174">
        <v>172</v>
      </c>
      <c r="AR174" t="str">
        <f t="shared" si="8"/>
        <v>Water Edge</v>
      </c>
      <c r="AS174" t="s">
        <v>27690</v>
      </c>
      <c r="AT174" t="str">
        <f t="shared" si="9"/>
        <v xml:space="preserve">    172  : "Thrown Water scroll", #Water Edge</v>
      </c>
    </row>
    <row r="175" spans="1:46">
      <c r="A175" t="s">
        <v>1199</v>
      </c>
      <c r="B175">
        <v>6</v>
      </c>
      <c r="C175">
        <v>0</v>
      </c>
      <c r="D175">
        <v>0</v>
      </c>
      <c r="E175">
        <v>0</v>
      </c>
      <c r="F175">
        <v>0</v>
      </c>
      <c r="G175">
        <v>0</v>
      </c>
      <c r="H175">
        <v>0</v>
      </c>
      <c r="I175">
        <v>0</v>
      </c>
      <c r="J175">
        <v>0</v>
      </c>
      <c r="K175">
        <v>0</v>
      </c>
      <c r="L175">
        <v>0</v>
      </c>
      <c r="M175">
        <v>0</v>
      </c>
      <c r="N175">
        <v>0</v>
      </c>
      <c r="O175">
        <v>0</v>
      </c>
      <c r="P175">
        <v>0</v>
      </c>
      <c r="Q175">
        <v>0</v>
      </c>
      <c r="R175">
        <v>0</v>
      </c>
      <c r="S175">
        <v>0</v>
      </c>
      <c r="T175">
        <v>0</v>
      </c>
      <c r="U175">
        <v>110</v>
      </c>
      <c r="V175">
        <v>0</v>
      </c>
      <c r="W175">
        <v>0</v>
      </c>
      <c r="X175">
        <v>0</v>
      </c>
      <c r="Y175">
        <v>0</v>
      </c>
      <c r="Z175">
        <v>0</v>
      </c>
      <c r="AA175">
        <v>0</v>
      </c>
      <c r="AB175">
        <v>0</v>
      </c>
      <c r="AC175">
        <v>0</v>
      </c>
      <c r="AD175">
        <v>0</v>
      </c>
      <c r="AE175">
        <v>0</v>
      </c>
      <c r="AF175">
        <v>0</v>
      </c>
      <c r="AG175">
        <v>0</v>
      </c>
      <c r="AH175">
        <v>0</v>
      </c>
      <c r="AI175">
        <v>0</v>
      </c>
      <c r="AJ175">
        <v>500</v>
      </c>
      <c r="AK175" t="s">
        <v>9851</v>
      </c>
      <c r="AL175" s="4">
        <v>56</v>
      </c>
      <c r="AM175" t="s">
        <v>10006</v>
      </c>
      <c r="AN175">
        <v>2977494</v>
      </c>
      <c r="AO175" t="str">
        <f t="shared" si="7"/>
        <v>2D6ED6</v>
      </c>
      <c r="AP175" t="s">
        <v>10202</v>
      </c>
      <c r="AQ175">
        <v>173</v>
      </c>
      <c r="AR175" t="str">
        <f t="shared" si="8"/>
        <v>Bolt Edge</v>
      </c>
      <c r="AS175" t="s">
        <v>27691</v>
      </c>
      <c r="AT175" t="str">
        <f t="shared" si="9"/>
        <v xml:space="preserve">    173  : "Thrown Bolt scroll", #Bolt Edge</v>
      </c>
    </row>
    <row r="176" spans="1:46">
      <c r="A176" t="s">
        <v>19409</v>
      </c>
      <c r="B176">
        <v>6</v>
      </c>
      <c r="C176">
        <v>0</v>
      </c>
      <c r="D176">
        <v>0</v>
      </c>
      <c r="E176">
        <v>0</v>
      </c>
      <c r="F176">
        <v>0</v>
      </c>
      <c r="G176">
        <v>255</v>
      </c>
      <c r="H176">
        <v>0</v>
      </c>
      <c r="I176">
        <v>0</v>
      </c>
      <c r="J176">
        <v>0</v>
      </c>
      <c r="K176">
        <v>0</v>
      </c>
      <c r="L176">
        <v>0</v>
      </c>
      <c r="M176">
        <v>0</v>
      </c>
      <c r="N176">
        <v>0</v>
      </c>
      <c r="O176">
        <v>0</v>
      </c>
      <c r="P176">
        <v>0</v>
      </c>
      <c r="Q176">
        <v>0</v>
      </c>
      <c r="R176">
        <v>0</v>
      </c>
      <c r="S176">
        <v>0</v>
      </c>
      <c r="T176">
        <v>0</v>
      </c>
      <c r="U176">
        <v>2</v>
      </c>
      <c r="V176">
        <v>0</v>
      </c>
      <c r="W176">
        <v>16</v>
      </c>
      <c r="X176">
        <v>0</v>
      </c>
      <c r="Y176">
        <v>0</v>
      </c>
      <c r="Z176">
        <v>0</v>
      </c>
      <c r="AA176">
        <v>0</v>
      </c>
      <c r="AB176">
        <v>0</v>
      </c>
      <c r="AC176">
        <v>0</v>
      </c>
      <c r="AD176">
        <v>0</v>
      </c>
      <c r="AE176">
        <v>0</v>
      </c>
      <c r="AF176">
        <v>0</v>
      </c>
      <c r="AG176">
        <v>0</v>
      </c>
      <c r="AH176">
        <v>0</v>
      </c>
      <c r="AI176">
        <v>0</v>
      </c>
      <c r="AJ176">
        <v>200</v>
      </c>
      <c r="AK176" t="s">
        <v>9852</v>
      </c>
      <c r="AL176" s="4">
        <v>51</v>
      </c>
      <c r="AM176" t="s">
        <v>10007</v>
      </c>
      <c r="AN176">
        <v>2977550</v>
      </c>
      <c r="AO176" t="str">
        <f t="shared" si="7"/>
        <v>2D6F0E</v>
      </c>
      <c r="AP176" t="s">
        <v>10203</v>
      </c>
      <c r="AQ176">
        <v>174</v>
      </c>
      <c r="AR176" t="str">
        <f t="shared" si="8"/>
        <v>Inviz Edge</v>
      </c>
      <c r="AS176" t="s">
        <v>27692</v>
      </c>
      <c r="AT176" t="str">
        <f t="shared" si="9"/>
        <v xml:space="preserve">    174  : "Casts Vanish", #Inviz Edge</v>
      </c>
    </row>
    <row r="177" spans="1:46">
      <c r="A177" t="s">
        <v>19415</v>
      </c>
      <c r="B177">
        <v>6</v>
      </c>
      <c r="C177">
        <v>0</v>
      </c>
      <c r="D177">
        <v>0</v>
      </c>
      <c r="E177">
        <v>0</v>
      </c>
      <c r="F177">
        <v>0</v>
      </c>
      <c r="G177">
        <v>255</v>
      </c>
      <c r="H177">
        <v>0</v>
      </c>
      <c r="I177">
        <v>0</v>
      </c>
      <c r="J177">
        <v>0</v>
      </c>
      <c r="K177">
        <v>0</v>
      </c>
      <c r="L177">
        <v>0</v>
      </c>
      <c r="M177">
        <v>0</v>
      </c>
      <c r="N177">
        <v>0</v>
      </c>
      <c r="O177">
        <v>0</v>
      </c>
      <c r="P177">
        <v>0</v>
      </c>
      <c r="Q177">
        <v>0</v>
      </c>
      <c r="R177">
        <v>0</v>
      </c>
      <c r="S177">
        <v>0</v>
      </c>
      <c r="T177">
        <v>0</v>
      </c>
      <c r="U177">
        <v>2</v>
      </c>
      <c r="V177">
        <v>0</v>
      </c>
      <c r="W177">
        <v>0</v>
      </c>
      <c r="X177">
        <v>4</v>
      </c>
      <c r="Y177">
        <v>0</v>
      </c>
      <c r="Z177">
        <v>0</v>
      </c>
      <c r="AA177">
        <v>0</v>
      </c>
      <c r="AB177">
        <v>0</v>
      </c>
      <c r="AC177">
        <v>0</v>
      </c>
      <c r="AD177">
        <v>0</v>
      </c>
      <c r="AE177">
        <v>0</v>
      </c>
      <c r="AF177">
        <v>0</v>
      </c>
      <c r="AG177">
        <v>0</v>
      </c>
      <c r="AH177">
        <v>0</v>
      </c>
      <c r="AI177">
        <v>0</v>
      </c>
      <c r="AJ177">
        <v>400</v>
      </c>
      <c r="AK177" t="s">
        <v>9853</v>
      </c>
      <c r="AL177" s="4">
        <v>52</v>
      </c>
      <c r="AM177" t="s">
        <v>10008</v>
      </c>
      <c r="AN177">
        <v>2977601</v>
      </c>
      <c r="AO177" t="str">
        <f t="shared" si="7"/>
        <v>2D6F41</v>
      </c>
      <c r="AP177" t="s">
        <v>10204</v>
      </c>
      <c r="AQ177">
        <v>175</v>
      </c>
      <c r="AR177" t="str">
        <f t="shared" si="8"/>
        <v>Shadow Edge</v>
      </c>
      <c r="AS177" t="s">
        <v>27693</v>
      </c>
      <c r="AT177" t="str">
        <f t="shared" si="9"/>
        <v xml:space="preserve">    175  : "Casts Image", #Shadow Edge</v>
      </c>
    </row>
    <row r="178" spans="1:46">
      <c r="A178" t="s">
        <v>19420</v>
      </c>
      <c r="B178">
        <v>5</v>
      </c>
      <c r="C178">
        <v>0</v>
      </c>
      <c r="D178">
        <v>0</v>
      </c>
      <c r="E178">
        <v>0</v>
      </c>
      <c r="F178">
        <v>0</v>
      </c>
      <c r="G178">
        <v>0</v>
      </c>
      <c r="H178">
        <v>0</v>
      </c>
      <c r="I178">
        <v>0</v>
      </c>
      <c r="J178">
        <v>0</v>
      </c>
      <c r="K178">
        <v>0</v>
      </c>
      <c r="L178">
        <v>0</v>
      </c>
      <c r="M178">
        <v>1</v>
      </c>
      <c r="N178">
        <v>0</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500</v>
      </c>
      <c r="AK178" t="s">
        <v>9854</v>
      </c>
      <c r="AL178">
        <v>24</v>
      </c>
      <c r="AM178" t="s">
        <v>10009</v>
      </c>
      <c r="AN178">
        <v>2977653</v>
      </c>
      <c r="AO178" t="str">
        <f t="shared" si="7"/>
        <v>2D6F75</v>
      </c>
      <c r="AP178" t="s">
        <v>10205</v>
      </c>
      <c r="AQ178">
        <v>176</v>
      </c>
      <c r="AR178" t="str">
        <f t="shared" si="8"/>
        <v>Goggles</v>
      </c>
      <c r="AS178" t="s">
        <v>27694</v>
      </c>
      <c r="AT178" t="str">
        <f t="shared" si="9"/>
        <v xml:space="preserve">    176  : "Prevents Dark", #Goggles</v>
      </c>
    </row>
    <row r="179" spans="1:46">
      <c r="A179" t="s">
        <v>16959</v>
      </c>
      <c r="B179">
        <v>5</v>
      </c>
      <c r="C179">
        <v>0</v>
      </c>
      <c r="D179">
        <v>0</v>
      </c>
      <c r="E179">
        <v>0</v>
      </c>
      <c r="F179">
        <v>0</v>
      </c>
      <c r="G179">
        <v>0</v>
      </c>
      <c r="H179">
        <v>0</v>
      </c>
      <c r="I179">
        <v>0</v>
      </c>
      <c r="J179">
        <v>0</v>
      </c>
      <c r="K179">
        <v>0</v>
      </c>
      <c r="L179">
        <v>0</v>
      </c>
      <c r="M179">
        <v>4</v>
      </c>
      <c r="N179">
        <v>0</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500</v>
      </c>
      <c r="AK179" t="s">
        <v>9855</v>
      </c>
      <c r="AL179">
        <v>26</v>
      </c>
      <c r="AM179" t="s">
        <v>10010</v>
      </c>
      <c r="AN179">
        <v>2977677</v>
      </c>
      <c r="AO179" t="str">
        <f t="shared" si="7"/>
        <v>2D6F8D</v>
      </c>
      <c r="AP179" t="s">
        <v>10206</v>
      </c>
      <c r="AQ179">
        <v>177</v>
      </c>
      <c r="AR179" t="str">
        <f t="shared" si="8"/>
        <v>Star Pendant</v>
      </c>
      <c r="AS179" t="s">
        <v>27695</v>
      </c>
      <c r="AT179" t="str">
        <f t="shared" si="9"/>
        <v xml:space="preserve">    177  : "Prevents Poison", #Star Pendant</v>
      </c>
    </row>
    <row r="180" spans="1:46">
      <c r="A180" t="s">
        <v>19447</v>
      </c>
      <c r="B180">
        <v>5</v>
      </c>
      <c r="C180">
        <v>0</v>
      </c>
      <c r="D180">
        <v>0</v>
      </c>
      <c r="E180">
        <v>0</v>
      </c>
      <c r="F180">
        <v>0</v>
      </c>
      <c r="G180">
        <v>0</v>
      </c>
      <c r="H180">
        <v>0</v>
      </c>
      <c r="I180">
        <v>0</v>
      </c>
      <c r="J180">
        <v>0</v>
      </c>
      <c r="K180">
        <v>0</v>
      </c>
      <c r="L180">
        <v>0</v>
      </c>
      <c r="M180">
        <v>0</v>
      </c>
      <c r="N180">
        <v>48</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3000</v>
      </c>
      <c r="AK180" t="s">
        <v>9856</v>
      </c>
      <c r="AL180">
        <v>37</v>
      </c>
      <c r="AM180" t="s">
        <v>10011</v>
      </c>
      <c r="AN180">
        <v>2977703</v>
      </c>
      <c r="AO180" t="str">
        <f t="shared" si="7"/>
        <v>2D6FA7</v>
      </c>
      <c r="AP180" t="s">
        <v>10207</v>
      </c>
      <c r="AQ180">
        <v>178</v>
      </c>
      <c r="AR180" t="str">
        <f t="shared" si="8"/>
        <v>Peace Ring</v>
      </c>
      <c r="AS180" t="s">
        <v>27696</v>
      </c>
      <c r="AT180" t="str">
        <f t="shared" si="9"/>
        <v xml:space="preserve">    178  : "Prevents Bserk, Muddle", #Peace Ring</v>
      </c>
    </row>
    <row r="181" spans="1:46">
      <c r="A181" t="s">
        <v>19453</v>
      </c>
      <c r="B181">
        <v>5</v>
      </c>
      <c r="C181">
        <v>0</v>
      </c>
      <c r="D181">
        <v>0</v>
      </c>
      <c r="E181">
        <v>0</v>
      </c>
      <c r="F181">
        <v>0</v>
      </c>
      <c r="G181">
        <v>0</v>
      </c>
      <c r="H181">
        <v>0</v>
      </c>
      <c r="I181">
        <v>0</v>
      </c>
      <c r="J181">
        <v>0</v>
      </c>
      <c r="K181">
        <v>0</v>
      </c>
      <c r="L181">
        <v>0</v>
      </c>
      <c r="M181">
        <v>7</v>
      </c>
      <c r="N181">
        <v>0</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5000</v>
      </c>
      <c r="AK181" t="s">
        <v>9857</v>
      </c>
      <c r="AL181">
        <v>46</v>
      </c>
      <c r="AM181" t="s">
        <v>10012</v>
      </c>
      <c r="AN181">
        <v>2977740</v>
      </c>
      <c r="AO181" t="str">
        <f t="shared" si="7"/>
        <v>2D6FCC</v>
      </c>
      <c r="AP181" t="s">
        <v>10208</v>
      </c>
      <c r="AQ181">
        <v>179</v>
      </c>
      <c r="AR181" t="str">
        <f t="shared" si="8"/>
        <v>Amulet</v>
      </c>
      <c r="AS181" t="s">
        <v>27697</v>
      </c>
      <c r="AT181" t="str">
        <f t="shared" si="9"/>
        <v xml:space="preserve">    179  : "Prevents Poison, Dark, Zombie", #Amulet</v>
      </c>
    </row>
    <row r="182" spans="1:46">
      <c r="A182" t="s">
        <v>16893</v>
      </c>
      <c r="B182">
        <v>5</v>
      </c>
      <c r="C182">
        <v>0</v>
      </c>
      <c r="D182">
        <v>0</v>
      </c>
      <c r="E182">
        <v>0</v>
      </c>
      <c r="F182">
        <v>0</v>
      </c>
      <c r="G182">
        <v>0</v>
      </c>
      <c r="H182">
        <v>0</v>
      </c>
      <c r="I182">
        <v>0</v>
      </c>
      <c r="J182">
        <v>0</v>
      </c>
      <c r="K182">
        <v>0</v>
      </c>
      <c r="L182">
        <v>0</v>
      </c>
      <c r="M182">
        <v>32</v>
      </c>
      <c r="N182">
        <v>8</v>
      </c>
      <c r="O182">
        <v>0</v>
      </c>
      <c r="P182">
        <v>0</v>
      </c>
      <c r="Q182">
        <v>0</v>
      </c>
      <c r="R182">
        <v>0</v>
      </c>
      <c r="S182">
        <v>0</v>
      </c>
      <c r="T182">
        <v>0</v>
      </c>
      <c r="U182">
        <v>0</v>
      </c>
      <c r="V182">
        <v>5</v>
      </c>
      <c r="W182">
        <v>5</v>
      </c>
      <c r="X182">
        <v>0</v>
      </c>
      <c r="Y182">
        <v>0</v>
      </c>
      <c r="Z182">
        <v>0</v>
      </c>
      <c r="AA182">
        <v>0</v>
      </c>
      <c r="AB182">
        <v>0</v>
      </c>
      <c r="AC182">
        <v>1</v>
      </c>
      <c r="AD182">
        <v>16</v>
      </c>
      <c r="AE182">
        <v>0</v>
      </c>
      <c r="AF182">
        <v>0</v>
      </c>
      <c r="AG182">
        <v>0</v>
      </c>
      <c r="AH182">
        <v>0</v>
      </c>
      <c r="AI182">
        <v>0</v>
      </c>
      <c r="AJ182">
        <v>5000</v>
      </c>
      <c r="AK182" t="s">
        <v>9858</v>
      </c>
      <c r="AL182">
        <v>31</v>
      </c>
      <c r="AM182" t="s">
        <v>10013</v>
      </c>
      <c r="AN182">
        <v>2977786</v>
      </c>
      <c r="AO182" t="str">
        <f t="shared" si="7"/>
        <v>2D6FFA</v>
      </c>
      <c r="AP182" t="s">
        <v>10209</v>
      </c>
      <c r="AQ182">
        <v>180</v>
      </c>
      <c r="AR182" t="str">
        <f t="shared" si="8"/>
        <v>White Cape</v>
      </c>
      <c r="AS182" t="s">
        <v>27698</v>
      </c>
      <c r="AT182" t="str">
        <f t="shared" si="9"/>
        <v xml:space="preserve">    180  : "Prevents Imp, Mute", #White Cape</v>
      </c>
    </row>
    <row r="183" spans="1:46">
      <c r="A183" t="s">
        <v>19431</v>
      </c>
      <c r="B183">
        <v>5</v>
      </c>
      <c r="C183">
        <v>0</v>
      </c>
      <c r="D183">
        <v>0</v>
      </c>
      <c r="E183">
        <v>0</v>
      </c>
      <c r="F183">
        <v>0</v>
      </c>
      <c r="G183">
        <v>0</v>
      </c>
      <c r="H183">
        <v>0</v>
      </c>
      <c r="I183">
        <v>0</v>
      </c>
      <c r="J183">
        <v>0</v>
      </c>
      <c r="K183">
        <v>0</v>
      </c>
      <c r="L183">
        <v>0</v>
      </c>
      <c r="M183">
        <v>64</v>
      </c>
      <c r="N183">
        <v>0</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1000</v>
      </c>
      <c r="AK183" t="s">
        <v>9859</v>
      </c>
      <c r="AL183">
        <v>35</v>
      </c>
      <c r="AM183" t="s">
        <v>10014</v>
      </c>
      <c r="AN183">
        <v>2977817</v>
      </c>
      <c r="AO183" t="str">
        <f t="shared" si="7"/>
        <v>2D7019</v>
      </c>
      <c r="AP183" t="s">
        <v>10210</v>
      </c>
      <c r="AQ183">
        <v>181</v>
      </c>
      <c r="AR183" t="str">
        <f t="shared" si="8"/>
        <v>Jewel Ring</v>
      </c>
      <c r="AS183" t="s">
        <v>27699</v>
      </c>
      <c r="AT183" t="str">
        <f t="shared" si="9"/>
        <v xml:space="preserve">    181  : "Prevents Dark, Petrify", #Jewel Ring</v>
      </c>
    </row>
    <row r="184" spans="1:46">
      <c r="A184" t="s">
        <v>16937</v>
      </c>
      <c r="B184">
        <v>5</v>
      </c>
      <c r="C184">
        <v>0</v>
      </c>
      <c r="D184">
        <v>0</v>
      </c>
      <c r="E184">
        <v>0</v>
      </c>
      <c r="F184">
        <v>0</v>
      </c>
      <c r="G184">
        <v>0</v>
      </c>
      <c r="H184">
        <v>0</v>
      </c>
      <c r="I184">
        <v>0</v>
      </c>
      <c r="J184">
        <v>0</v>
      </c>
      <c r="K184">
        <v>0</v>
      </c>
      <c r="L184">
        <v>0</v>
      </c>
      <c r="M184">
        <v>5</v>
      </c>
      <c r="N184">
        <v>0</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1500</v>
      </c>
      <c r="AK184" t="s">
        <v>9860</v>
      </c>
      <c r="AL184">
        <v>34</v>
      </c>
      <c r="AM184" t="s">
        <v>10015</v>
      </c>
      <c r="AN184">
        <v>2977852</v>
      </c>
      <c r="AO184" t="str">
        <f t="shared" si="7"/>
        <v>2D703C</v>
      </c>
      <c r="AP184" t="s">
        <v>10211</v>
      </c>
      <c r="AQ184">
        <v>182</v>
      </c>
      <c r="AR184" t="str">
        <f t="shared" si="8"/>
        <v>Fairy Ring</v>
      </c>
      <c r="AS184" t="s">
        <v>27700</v>
      </c>
      <c r="AT184" t="str">
        <f t="shared" si="9"/>
        <v xml:space="preserve">    182  : "Prevents Poison, Dark", #Fairy Ring</v>
      </c>
    </row>
    <row r="185" spans="1:46">
      <c r="A185" t="s">
        <v>16967</v>
      </c>
      <c r="B185">
        <v>5</v>
      </c>
      <c r="C185">
        <v>0</v>
      </c>
      <c r="D185">
        <v>0</v>
      </c>
      <c r="E185">
        <v>0</v>
      </c>
      <c r="F185">
        <v>2</v>
      </c>
      <c r="G185">
        <v>0</v>
      </c>
      <c r="H185">
        <v>0</v>
      </c>
      <c r="I185">
        <v>0</v>
      </c>
      <c r="J185">
        <v>0</v>
      </c>
      <c r="K185">
        <v>0</v>
      </c>
      <c r="L185">
        <v>0</v>
      </c>
      <c r="M185">
        <v>0</v>
      </c>
      <c r="N185">
        <v>0</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1</v>
      </c>
      <c r="AJ185">
        <v>500</v>
      </c>
      <c r="AK185" t="s">
        <v>9861</v>
      </c>
      <c r="AL185">
        <v>29</v>
      </c>
      <c r="AM185" t="s">
        <v>10016</v>
      </c>
      <c r="AN185">
        <v>2977886</v>
      </c>
      <c r="AO185" t="str">
        <f t="shared" si="7"/>
        <v>2D705E</v>
      </c>
      <c r="AP185" t="s">
        <v>10212</v>
      </c>
      <c r="AQ185">
        <v>183</v>
      </c>
      <c r="AR185" t="str">
        <f t="shared" si="8"/>
        <v>Barrier Ring</v>
      </c>
      <c r="AS185" t="s">
        <v>27701</v>
      </c>
      <c r="AT185" t="str">
        <f t="shared" si="9"/>
        <v xml:space="preserve">    183  : "Auto-Shell at low HP", #Barrier Ring</v>
      </c>
    </row>
    <row r="186" spans="1:46">
      <c r="A186" t="s">
        <v>16919</v>
      </c>
      <c r="B186">
        <v>5</v>
      </c>
      <c r="C186">
        <v>0</v>
      </c>
      <c r="D186">
        <v>0</v>
      </c>
      <c r="E186">
        <v>0</v>
      </c>
      <c r="F186">
        <v>0</v>
      </c>
      <c r="G186">
        <v>0</v>
      </c>
      <c r="H186">
        <v>0</v>
      </c>
      <c r="I186">
        <v>0</v>
      </c>
      <c r="J186">
        <v>0</v>
      </c>
      <c r="K186">
        <v>0</v>
      </c>
      <c r="L186">
        <v>0</v>
      </c>
      <c r="M186">
        <v>0</v>
      </c>
      <c r="N186">
        <v>0</v>
      </c>
      <c r="O186">
        <v>0</v>
      </c>
      <c r="P186">
        <v>0</v>
      </c>
      <c r="Q186">
        <v>0</v>
      </c>
      <c r="R186">
        <v>0</v>
      </c>
      <c r="S186">
        <v>0</v>
      </c>
      <c r="T186">
        <v>0</v>
      </c>
      <c r="U186">
        <v>0</v>
      </c>
      <c r="V186">
        <v>6</v>
      </c>
      <c r="W186">
        <v>0</v>
      </c>
      <c r="X186">
        <v>0</v>
      </c>
      <c r="Y186">
        <v>0</v>
      </c>
      <c r="Z186">
        <v>0</v>
      </c>
      <c r="AA186">
        <v>0</v>
      </c>
      <c r="AB186">
        <v>0</v>
      </c>
      <c r="AC186">
        <v>0</v>
      </c>
      <c r="AD186">
        <v>0</v>
      </c>
      <c r="AE186">
        <v>0</v>
      </c>
      <c r="AF186">
        <v>0</v>
      </c>
      <c r="AG186">
        <v>0</v>
      </c>
      <c r="AH186">
        <v>0</v>
      </c>
      <c r="AI186">
        <v>2</v>
      </c>
      <c r="AJ186">
        <v>700</v>
      </c>
      <c r="AK186" t="s">
        <v>9862</v>
      </c>
      <c r="AL186">
        <v>28</v>
      </c>
      <c r="AM186" t="s">
        <v>10017</v>
      </c>
      <c r="AN186">
        <v>2977915</v>
      </c>
      <c r="AO186" t="str">
        <f t="shared" si="7"/>
        <v>2D707B</v>
      </c>
      <c r="AP186" t="s">
        <v>10213</v>
      </c>
      <c r="AQ186">
        <v>184</v>
      </c>
      <c r="AR186" t="str">
        <f t="shared" si="8"/>
        <v>MithrilGlove</v>
      </c>
      <c r="AS186" t="s">
        <v>27702</v>
      </c>
      <c r="AT186" t="str">
        <f t="shared" si="9"/>
        <v xml:space="preserve">    184  : "Auto-Safe at low HP", #MithrilGlove</v>
      </c>
    </row>
    <row r="187" spans="1:46">
      <c r="A187" t="s">
        <v>19454</v>
      </c>
      <c r="B187">
        <v>5</v>
      </c>
      <c r="C187">
        <v>0</v>
      </c>
      <c r="D187">
        <v>0</v>
      </c>
      <c r="E187">
        <v>0</v>
      </c>
      <c r="F187">
        <v>0</v>
      </c>
      <c r="G187">
        <v>0</v>
      </c>
      <c r="H187">
        <v>0</v>
      </c>
      <c r="I187">
        <v>0</v>
      </c>
      <c r="J187">
        <v>0</v>
      </c>
      <c r="K187">
        <v>0</v>
      </c>
      <c r="L187">
        <v>0</v>
      </c>
      <c r="M187">
        <v>0</v>
      </c>
      <c r="N187">
        <v>0</v>
      </c>
      <c r="O187">
        <v>64</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5000</v>
      </c>
      <c r="AK187" t="s">
        <v>9863</v>
      </c>
      <c r="AL187">
        <v>13</v>
      </c>
      <c r="AM187" t="s">
        <v>10018</v>
      </c>
      <c r="AN187">
        <v>2977943</v>
      </c>
      <c r="AO187" t="str">
        <f t="shared" si="7"/>
        <v>2D7097</v>
      </c>
      <c r="AP187" t="s">
        <v>10214</v>
      </c>
      <c r="AQ187">
        <v>185</v>
      </c>
      <c r="AR187" t="str">
        <f t="shared" si="8"/>
        <v>Guard Ring</v>
      </c>
      <c r="AS187" t="s">
        <v>27703</v>
      </c>
      <c r="AT187" t="str">
        <f t="shared" si="9"/>
        <v xml:space="preserve">    185  : "Auto-Safe", #Guard Ring</v>
      </c>
    </row>
    <row r="188" spans="1:46">
      <c r="A188" t="s">
        <v>16934</v>
      </c>
      <c r="B188">
        <v>5</v>
      </c>
      <c r="C188">
        <v>0</v>
      </c>
      <c r="D188">
        <v>0</v>
      </c>
      <c r="E188">
        <v>0</v>
      </c>
      <c r="F188">
        <v>0</v>
      </c>
      <c r="G188">
        <v>0</v>
      </c>
      <c r="H188">
        <v>0</v>
      </c>
      <c r="I188">
        <v>0</v>
      </c>
      <c r="J188">
        <v>0</v>
      </c>
      <c r="K188">
        <v>0</v>
      </c>
      <c r="L188">
        <v>0</v>
      </c>
      <c r="M188">
        <v>0</v>
      </c>
      <c r="N188">
        <v>0</v>
      </c>
      <c r="O188">
        <v>8</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7000</v>
      </c>
      <c r="AK188" t="s">
        <v>9864</v>
      </c>
      <c r="AL188">
        <v>14</v>
      </c>
      <c r="AM188" t="s">
        <v>10019</v>
      </c>
      <c r="AN188">
        <v>2977956</v>
      </c>
      <c r="AO188" t="str">
        <f t="shared" si="7"/>
        <v>2D70A4</v>
      </c>
      <c r="AP188" t="s">
        <v>10215</v>
      </c>
      <c r="AQ188">
        <v>186</v>
      </c>
      <c r="AR188" t="str">
        <f t="shared" si="8"/>
        <v>RunningShoes</v>
      </c>
      <c r="AS188" t="s">
        <v>27704</v>
      </c>
      <c r="AT188" t="str">
        <f t="shared" si="9"/>
        <v xml:space="preserve">    186  : "Auto-Haste", #RunningShoes</v>
      </c>
    </row>
    <row r="189" spans="1:46">
      <c r="A189" t="s">
        <v>6111</v>
      </c>
      <c r="B189">
        <v>5</v>
      </c>
      <c r="C189">
        <v>0</v>
      </c>
      <c r="D189">
        <v>0</v>
      </c>
      <c r="E189">
        <v>0</v>
      </c>
      <c r="F189">
        <v>0</v>
      </c>
      <c r="G189">
        <v>0</v>
      </c>
      <c r="H189">
        <v>0</v>
      </c>
      <c r="I189">
        <v>0</v>
      </c>
      <c r="J189">
        <v>0</v>
      </c>
      <c r="K189">
        <v>0</v>
      </c>
      <c r="L189">
        <v>0</v>
      </c>
      <c r="M189">
        <v>0</v>
      </c>
      <c r="N189">
        <v>0</v>
      </c>
      <c r="O189">
        <v>128</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6000</v>
      </c>
      <c r="AK189" t="s">
        <v>9865</v>
      </c>
      <c r="AL189">
        <v>15</v>
      </c>
      <c r="AM189" t="s">
        <v>10020</v>
      </c>
      <c r="AN189">
        <v>2977970</v>
      </c>
      <c r="AO189" t="str">
        <f t="shared" si="7"/>
        <v>2D70B2</v>
      </c>
      <c r="AP189" t="s">
        <v>10216</v>
      </c>
      <c r="AQ189">
        <v>187</v>
      </c>
      <c r="AR189" t="str">
        <f t="shared" si="8"/>
        <v>Wall Ring</v>
      </c>
      <c r="AS189" t="s">
        <v>27705</v>
      </c>
      <c r="AT189" t="str">
        <f t="shared" si="9"/>
        <v xml:space="preserve">    187  : "Auto-Rflect", #Wall Ring</v>
      </c>
    </row>
    <row r="190" spans="1:46">
      <c r="A190" t="s">
        <v>16888</v>
      </c>
      <c r="B190">
        <v>5</v>
      </c>
      <c r="C190">
        <v>0</v>
      </c>
      <c r="D190">
        <v>0</v>
      </c>
      <c r="E190">
        <v>0</v>
      </c>
      <c r="F190">
        <v>0</v>
      </c>
      <c r="G190">
        <v>0</v>
      </c>
      <c r="H190">
        <v>0</v>
      </c>
      <c r="I190">
        <v>0</v>
      </c>
      <c r="J190">
        <v>0</v>
      </c>
      <c r="K190">
        <v>0</v>
      </c>
      <c r="L190">
        <v>0</v>
      </c>
      <c r="M190">
        <v>0</v>
      </c>
      <c r="N190">
        <v>0</v>
      </c>
      <c r="O190">
        <v>1</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6300</v>
      </c>
      <c r="AK190" t="s">
        <v>9866</v>
      </c>
      <c r="AL190">
        <v>14</v>
      </c>
      <c r="AM190" t="s">
        <v>10021</v>
      </c>
      <c r="AN190">
        <v>2977985</v>
      </c>
      <c r="AO190" t="str">
        <f t="shared" si="7"/>
        <v>2D70C1</v>
      </c>
      <c r="AP190" t="s">
        <v>10217</v>
      </c>
      <c r="AQ190">
        <v>188</v>
      </c>
      <c r="AR190" t="str">
        <f t="shared" si="8"/>
        <v>Cherub Down</v>
      </c>
      <c r="AS190" t="s">
        <v>27706</v>
      </c>
      <c r="AT190" t="str">
        <f t="shared" si="9"/>
        <v xml:space="preserve">    188  : "Auto-Float", #Cherub Down</v>
      </c>
    </row>
    <row r="191" spans="1:46">
      <c r="A191" t="s">
        <v>16892</v>
      </c>
      <c r="B191">
        <v>5</v>
      </c>
      <c r="C191">
        <v>0</v>
      </c>
      <c r="D191">
        <v>0</v>
      </c>
      <c r="E191">
        <v>0</v>
      </c>
      <c r="F191">
        <v>0</v>
      </c>
      <c r="G191">
        <v>0</v>
      </c>
      <c r="H191">
        <v>0</v>
      </c>
      <c r="I191">
        <v>0</v>
      </c>
      <c r="J191">
        <v>0</v>
      </c>
      <c r="K191">
        <v>0</v>
      </c>
      <c r="L191">
        <v>0</v>
      </c>
      <c r="M191">
        <v>0</v>
      </c>
      <c r="N191">
        <v>0</v>
      </c>
      <c r="O191">
        <v>2</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8000</v>
      </c>
      <c r="AK191" t="s">
        <v>9867</v>
      </c>
      <c r="AL191">
        <v>14</v>
      </c>
      <c r="AM191" t="s">
        <v>10022</v>
      </c>
      <c r="AN191">
        <v>2977999</v>
      </c>
      <c r="AO191" t="str">
        <f t="shared" si="7"/>
        <v>2D70CF</v>
      </c>
      <c r="AP191" t="s">
        <v>10218</v>
      </c>
      <c r="AQ191">
        <v>189</v>
      </c>
      <c r="AR191" t="str">
        <f t="shared" si="8"/>
        <v>Cure Ring</v>
      </c>
      <c r="AS191" t="s">
        <v>27707</v>
      </c>
      <c r="AT191" t="str">
        <f t="shared" si="9"/>
        <v xml:space="preserve">    189  : "Auto-Regen", #Cure Ring</v>
      </c>
    </row>
    <row r="192" spans="1:46">
      <c r="A192" t="s">
        <v>6112</v>
      </c>
      <c r="B192">
        <v>5</v>
      </c>
      <c r="C192">
        <v>0</v>
      </c>
      <c r="D192">
        <v>0</v>
      </c>
      <c r="E192">
        <v>0</v>
      </c>
      <c r="F192">
        <v>0</v>
      </c>
      <c r="G192">
        <v>0</v>
      </c>
      <c r="H192">
        <v>0</v>
      </c>
      <c r="I192">
        <v>0</v>
      </c>
      <c r="J192">
        <v>0</v>
      </c>
      <c r="K192">
        <v>0</v>
      </c>
      <c r="L192">
        <v>0</v>
      </c>
      <c r="M192">
        <v>0</v>
      </c>
      <c r="N192">
        <v>0</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64</v>
      </c>
      <c r="AI192">
        <v>0</v>
      </c>
      <c r="AJ192">
        <v>1000</v>
      </c>
      <c r="AK192" t="s">
        <v>9868</v>
      </c>
      <c r="AL192">
        <v>42</v>
      </c>
      <c r="AM192" t="s">
        <v>10023</v>
      </c>
      <c r="AN192">
        <v>2978013</v>
      </c>
      <c r="AO192" t="str">
        <f t="shared" si="7"/>
        <v>2D70DD</v>
      </c>
      <c r="AP192" t="s">
        <v>10219</v>
      </c>
      <c r="AQ192">
        <v>190</v>
      </c>
      <c r="AR192" t="str">
        <f t="shared" si="8"/>
        <v>True Knight</v>
      </c>
      <c r="AS192" t="s">
        <v>27708</v>
      </c>
      <c r="AT192" t="str">
        <f t="shared" si="9"/>
        <v xml:space="preserve">    190  : "Cover low HP allies", #True Knight</v>
      </c>
    </row>
    <row r="193" spans="1:46">
      <c r="A193" t="s">
        <v>16940</v>
      </c>
      <c r="B193">
        <v>5</v>
      </c>
      <c r="C193">
        <v>0</v>
      </c>
      <c r="D193">
        <v>0</v>
      </c>
      <c r="E193">
        <v>0</v>
      </c>
      <c r="F193">
        <v>0</v>
      </c>
      <c r="G193">
        <v>0</v>
      </c>
      <c r="H193">
        <v>0</v>
      </c>
      <c r="I193">
        <v>0</v>
      </c>
      <c r="J193">
        <v>0</v>
      </c>
      <c r="K193">
        <v>0</v>
      </c>
      <c r="L193">
        <v>0</v>
      </c>
      <c r="M193">
        <v>0</v>
      </c>
      <c r="N193">
        <v>0</v>
      </c>
      <c r="O193">
        <v>0</v>
      </c>
      <c r="P193">
        <v>0</v>
      </c>
      <c r="Q193">
        <v>0</v>
      </c>
      <c r="R193">
        <v>0</v>
      </c>
      <c r="S193">
        <v>0</v>
      </c>
      <c r="T193">
        <v>0</v>
      </c>
      <c r="U193">
        <v>0</v>
      </c>
      <c r="V193">
        <v>0</v>
      </c>
      <c r="W193">
        <v>0</v>
      </c>
      <c r="X193">
        <v>0</v>
      </c>
      <c r="Y193">
        <v>0</v>
      </c>
      <c r="Z193">
        <v>0</v>
      </c>
      <c r="AA193">
        <v>0</v>
      </c>
      <c r="AB193">
        <v>0</v>
      </c>
      <c r="AC193">
        <v>0</v>
      </c>
      <c r="AD193">
        <v>0</v>
      </c>
      <c r="AE193">
        <v>0</v>
      </c>
      <c r="AF193">
        <v>4</v>
      </c>
      <c r="AG193">
        <v>0</v>
      </c>
      <c r="AH193">
        <v>0</v>
      </c>
      <c r="AI193">
        <v>0</v>
      </c>
      <c r="AJ193">
        <v>9000</v>
      </c>
      <c r="AK193" t="s">
        <v>9869</v>
      </c>
      <c r="AL193">
        <v>28</v>
      </c>
      <c r="AM193" t="s">
        <v>10024</v>
      </c>
      <c r="AN193">
        <v>2978055</v>
      </c>
      <c r="AO193" t="str">
        <f t="shared" si="7"/>
        <v>2D7107</v>
      </c>
      <c r="AP193" t="s">
        <v>10220</v>
      </c>
      <c r="AQ193">
        <v>191</v>
      </c>
      <c r="AR193" t="str">
        <f t="shared" si="8"/>
        <v>DragoonBoots</v>
      </c>
      <c r="AS193" t="s">
        <v>27709</v>
      </c>
      <c r="AT193" t="str">
        <f t="shared" si="9"/>
        <v xml:space="preserve">    191  : "Fight becomes Jump", #DragoonBoots</v>
      </c>
    </row>
    <row r="194" spans="1:46">
      <c r="A194" t="s">
        <v>16916</v>
      </c>
      <c r="B194">
        <v>5</v>
      </c>
      <c r="C194">
        <v>0</v>
      </c>
      <c r="D194">
        <v>0</v>
      </c>
      <c r="E194">
        <v>0</v>
      </c>
      <c r="F194">
        <v>0</v>
      </c>
      <c r="G194">
        <v>7</v>
      </c>
      <c r="H194">
        <v>0</v>
      </c>
      <c r="I194">
        <v>0</v>
      </c>
      <c r="J194">
        <v>0</v>
      </c>
      <c r="K194">
        <v>0</v>
      </c>
      <c r="L194">
        <v>0</v>
      </c>
      <c r="M194">
        <v>0</v>
      </c>
      <c r="N194">
        <v>0</v>
      </c>
      <c r="O194">
        <v>0</v>
      </c>
      <c r="P194">
        <v>0</v>
      </c>
      <c r="Q194">
        <v>0</v>
      </c>
      <c r="R194">
        <v>0</v>
      </c>
      <c r="S194">
        <v>0</v>
      </c>
      <c r="T194">
        <v>0</v>
      </c>
      <c r="U194">
        <v>0</v>
      </c>
      <c r="V194">
        <v>0</v>
      </c>
      <c r="W194">
        <v>0</v>
      </c>
      <c r="X194">
        <v>0</v>
      </c>
      <c r="Y194">
        <v>0</v>
      </c>
      <c r="Z194">
        <v>0</v>
      </c>
      <c r="AA194">
        <v>0</v>
      </c>
      <c r="AB194">
        <v>1</v>
      </c>
      <c r="AC194">
        <v>1</v>
      </c>
      <c r="AD194">
        <v>17</v>
      </c>
      <c r="AE194">
        <v>0</v>
      </c>
      <c r="AF194">
        <v>0</v>
      </c>
      <c r="AG194">
        <v>0</v>
      </c>
      <c r="AH194">
        <v>0</v>
      </c>
      <c r="AI194">
        <v>0</v>
      </c>
      <c r="AJ194">
        <v>7000</v>
      </c>
      <c r="AK194" t="s">
        <v>9870</v>
      </c>
      <c r="AL194">
        <v>27</v>
      </c>
      <c r="AM194" t="s">
        <v>10025</v>
      </c>
      <c r="AN194">
        <v>2978083</v>
      </c>
      <c r="AO194" t="str">
        <f t="shared" si="7"/>
        <v>2D7123</v>
      </c>
      <c r="AP194" t="s">
        <v>10221</v>
      </c>
      <c r="AQ194">
        <v>192</v>
      </c>
      <c r="AR194" t="str">
        <f t="shared" si="8"/>
        <v>Zephyr Cape</v>
      </c>
      <c r="AT194" t="str">
        <f t="shared" si="9"/>
        <v xml:space="preserve">    192  : "", #Zephyr Cape</v>
      </c>
    </row>
    <row r="195" spans="1:46">
      <c r="A195" t="s">
        <v>19448</v>
      </c>
      <c r="B195">
        <v>5</v>
      </c>
      <c r="C195">
        <v>0</v>
      </c>
      <c r="D195">
        <v>0</v>
      </c>
      <c r="E195">
        <v>0</v>
      </c>
      <c r="F195">
        <v>0</v>
      </c>
      <c r="G195">
        <v>0</v>
      </c>
      <c r="H195">
        <v>0</v>
      </c>
      <c r="I195">
        <v>0</v>
      </c>
      <c r="J195">
        <v>0</v>
      </c>
      <c r="K195">
        <v>0</v>
      </c>
      <c r="L195">
        <v>0</v>
      </c>
      <c r="M195">
        <v>0</v>
      </c>
      <c r="N195">
        <v>0</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3</v>
      </c>
      <c r="AJ195">
        <v>3000</v>
      </c>
      <c r="AK195" t="s">
        <v>9871</v>
      </c>
      <c r="AL195">
        <v>37</v>
      </c>
      <c r="AM195" t="s">
        <v>10026</v>
      </c>
      <c r="AN195">
        <v>2978110</v>
      </c>
      <c r="AO195" t="str">
        <f t="shared" ref="AO195:AO257" si="10">DEC2HEX(AN195)</f>
        <v>2D713E</v>
      </c>
      <c r="AP195" t="s">
        <v>10222</v>
      </c>
      <c r="AQ195">
        <v>193</v>
      </c>
      <c r="AR195" t="str">
        <f t="shared" ref="AR195:AR257" si="11">A195</f>
        <v>Czarina Ring</v>
      </c>
      <c r="AS195" t="s">
        <v>27710</v>
      </c>
      <c r="AT195" t="str">
        <f t="shared" si="9"/>
        <v xml:space="preserve">    193  : "Auto-Safe/Shell when low HP", #Czarina Ring</v>
      </c>
    </row>
    <row r="196" spans="1:46">
      <c r="A196" t="s">
        <v>19482</v>
      </c>
      <c r="B196">
        <v>5</v>
      </c>
      <c r="C196">
        <v>0</v>
      </c>
      <c r="D196">
        <v>0</v>
      </c>
      <c r="E196">
        <v>0</v>
      </c>
      <c r="F196">
        <v>0</v>
      </c>
      <c r="G196">
        <v>0</v>
      </c>
      <c r="H196">
        <v>0</v>
      </c>
      <c r="I196">
        <v>0</v>
      </c>
      <c r="J196">
        <v>0</v>
      </c>
      <c r="K196">
        <v>0</v>
      </c>
      <c r="L196">
        <v>0</v>
      </c>
      <c r="M196">
        <v>0</v>
      </c>
      <c r="N196">
        <v>0</v>
      </c>
      <c r="O196">
        <v>0</v>
      </c>
      <c r="P196">
        <v>0</v>
      </c>
      <c r="Q196">
        <v>0</v>
      </c>
      <c r="R196">
        <v>0</v>
      </c>
      <c r="S196">
        <v>0</v>
      </c>
      <c r="T196">
        <v>0</v>
      </c>
      <c r="U196">
        <v>0</v>
      </c>
      <c r="V196">
        <v>0</v>
      </c>
      <c r="W196">
        <v>0</v>
      </c>
      <c r="X196">
        <v>0</v>
      </c>
      <c r="Y196">
        <v>0</v>
      </c>
      <c r="Z196">
        <v>0</v>
      </c>
      <c r="AA196">
        <v>1</v>
      </c>
      <c r="AB196">
        <v>0</v>
      </c>
      <c r="AC196">
        <v>0</v>
      </c>
      <c r="AD196">
        <v>0</v>
      </c>
      <c r="AE196">
        <v>0</v>
      </c>
      <c r="AF196">
        <v>0</v>
      </c>
      <c r="AG196">
        <v>0</v>
      </c>
      <c r="AH196">
        <v>0</v>
      </c>
      <c r="AI196">
        <v>0</v>
      </c>
      <c r="AJ196">
        <v>2</v>
      </c>
      <c r="AK196" t="s">
        <v>9820</v>
      </c>
      <c r="AL196">
        <v>10</v>
      </c>
      <c r="AM196" t="s">
        <v>9975</v>
      </c>
      <c r="AN196">
        <v>2978147</v>
      </c>
      <c r="AO196" t="str">
        <f t="shared" si="10"/>
        <v>2D7163</v>
      </c>
      <c r="AP196" t="s">
        <v>10223</v>
      </c>
      <c r="AQ196">
        <v>194</v>
      </c>
      <c r="AR196" t="str">
        <f t="shared" si="11"/>
        <v>Cursed Ring</v>
      </c>
      <c r="AS196" t="s">
        <v>27711</v>
      </c>
      <c r="AT196" t="str">
        <f t="shared" si="9"/>
        <v xml:space="preserve">    194  : "Auto-Condemned&lt;line&gt;L: X-Zone x5", #Cursed Ring</v>
      </c>
    </row>
    <row r="197" spans="1:46">
      <c r="A197" t="s">
        <v>16917</v>
      </c>
      <c r="B197">
        <v>5</v>
      </c>
      <c r="C197">
        <v>0</v>
      </c>
      <c r="D197">
        <v>0</v>
      </c>
      <c r="E197">
        <v>0</v>
      </c>
      <c r="F197">
        <v>0</v>
      </c>
      <c r="G197">
        <v>0</v>
      </c>
      <c r="H197">
        <v>0</v>
      </c>
      <c r="I197">
        <v>0</v>
      </c>
      <c r="J197">
        <v>0</v>
      </c>
      <c r="K197">
        <v>0</v>
      </c>
      <c r="L197">
        <v>0</v>
      </c>
      <c r="M197">
        <v>0</v>
      </c>
      <c r="N197">
        <v>0</v>
      </c>
      <c r="O197">
        <v>0</v>
      </c>
      <c r="P197">
        <v>0</v>
      </c>
      <c r="Q197">
        <v>0</v>
      </c>
      <c r="R197">
        <v>0</v>
      </c>
      <c r="S197">
        <v>0</v>
      </c>
      <c r="T197">
        <v>0</v>
      </c>
      <c r="U197">
        <v>0</v>
      </c>
      <c r="V197">
        <v>0</v>
      </c>
      <c r="W197">
        <v>0</v>
      </c>
      <c r="X197">
        <v>0</v>
      </c>
      <c r="Y197">
        <v>0</v>
      </c>
      <c r="Z197">
        <v>0</v>
      </c>
      <c r="AA197">
        <v>0</v>
      </c>
      <c r="AB197">
        <v>0</v>
      </c>
      <c r="AC197">
        <v>0</v>
      </c>
      <c r="AD197">
        <v>0</v>
      </c>
      <c r="AE197">
        <v>2</v>
      </c>
      <c r="AF197">
        <v>0</v>
      </c>
      <c r="AG197">
        <v>0</v>
      </c>
      <c r="AH197">
        <v>0</v>
      </c>
      <c r="AI197">
        <v>0</v>
      </c>
      <c r="AJ197">
        <v>5000</v>
      </c>
      <c r="AK197" t="s">
        <v>9872</v>
      </c>
      <c r="AL197">
        <v>44</v>
      </c>
      <c r="AM197" t="s">
        <v>10027</v>
      </c>
      <c r="AN197">
        <v>2978157</v>
      </c>
      <c r="AO197" t="str">
        <f t="shared" si="10"/>
        <v>2D716D</v>
      </c>
      <c r="AP197" t="s">
        <v>10224</v>
      </c>
      <c r="AQ197">
        <v>195</v>
      </c>
      <c r="AR197" t="str">
        <f t="shared" si="11"/>
        <v>Earrings</v>
      </c>
      <c r="AS197" t="s">
        <v>27712</v>
      </c>
      <c r="AT197" t="str">
        <f t="shared" si="9"/>
        <v xml:space="preserve">    195  : "25% inc mag dmg/50% inc if paired", #Earrings</v>
      </c>
    </row>
    <row r="198" spans="1:46">
      <c r="A198" t="s">
        <v>6113</v>
      </c>
      <c r="B198">
        <v>5</v>
      </c>
      <c r="C198">
        <v>0</v>
      </c>
      <c r="D198">
        <v>0</v>
      </c>
      <c r="E198">
        <v>0</v>
      </c>
      <c r="F198">
        <v>0</v>
      </c>
      <c r="G198">
        <v>0</v>
      </c>
      <c r="H198">
        <v>0</v>
      </c>
      <c r="I198">
        <v>0</v>
      </c>
      <c r="J198">
        <v>0</v>
      </c>
      <c r="K198">
        <v>0</v>
      </c>
      <c r="L198">
        <v>0</v>
      </c>
      <c r="M198">
        <v>0</v>
      </c>
      <c r="N198">
        <v>0</v>
      </c>
      <c r="O198">
        <v>0</v>
      </c>
      <c r="P198">
        <v>0</v>
      </c>
      <c r="Q198">
        <v>0</v>
      </c>
      <c r="R198">
        <v>0</v>
      </c>
      <c r="S198">
        <v>0</v>
      </c>
      <c r="T198">
        <v>0</v>
      </c>
      <c r="U198">
        <v>0</v>
      </c>
      <c r="V198">
        <v>0</v>
      </c>
      <c r="W198">
        <v>0</v>
      </c>
      <c r="X198">
        <v>0</v>
      </c>
      <c r="Y198">
        <v>0</v>
      </c>
      <c r="Z198">
        <v>0</v>
      </c>
      <c r="AA198">
        <v>0</v>
      </c>
      <c r="AB198">
        <v>0</v>
      </c>
      <c r="AC198">
        <v>0</v>
      </c>
      <c r="AD198">
        <v>0</v>
      </c>
      <c r="AE198">
        <v>1</v>
      </c>
      <c r="AF198">
        <v>0</v>
      </c>
      <c r="AG198">
        <v>0</v>
      </c>
      <c r="AH198">
        <v>0</v>
      </c>
      <c r="AI198">
        <v>0</v>
      </c>
      <c r="AJ198">
        <v>5000</v>
      </c>
      <c r="AK198" t="s">
        <v>9873</v>
      </c>
      <c r="AL198">
        <v>20</v>
      </c>
      <c r="AM198" t="s">
        <v>10028</v>
      </c>
      <c r="AN198">
        <v>2978201</v>
      </c>
      <c r="AO198" t="str">
        <f t="shared" si="10"/>
        <v>2D7199</v>
      </c>
      <c r="AP198" t="s">
        <v>10225</v>
      </c>
      <c r="AQ198">
        <v>196</v>
      </c>
      <c r="AR198" t="str">
        <f t="shared" si="11"/>
        <v>Atlas Armlet</v>
      </c>
      <c r="AS198" t="s">
        <v>27713</v>
      </c>
      <c r="AT198" t="str">
        <f t="shared" si="9"/>
        <v xml:space="preserve">    196  : "25% inc phys dmg", #Atlas Armlet</v>
      </c>
    </row>
    <row r="199" spans="1:46">
      <c r="A199" t="s">
        <v>6114</v>
      </c>
      <c r="B199">
        <v>5</v>
      </c>
      <c r="C199">
        <v>0</v>
      </c>
      <c r="D199">
        <v>0</v>
      </c>
      <c r="E199">
        <v>0</v>
      </c>
      <c r="F199">
        <v>5</v>
      </c>
      <c r="G199">
        <v>0</v>
      </c>
      <c r="H199">
        <v>0</v>
      </c>
      <c r="I199">
        <v>0</v>
      </c>
      <c r="J199">
        <v>0</v>
      </c>
      <c r="K199">
        <v>0</v>
      </c>
      <c r="L199">
        <v>0</v>
      </c>
      <c r="M199">
        <v>0</v>
      </c>
      <c r="N199">
        <v>0</v>
      </c>
      <c r="O199">
        <v>0</v>
      </c>
      <c r="P199">
        <v>0</v>
      </c>
      <c r="Q199">
        <v>0</v>
      </c>
      <c r="R199">
        <v>0</v>
      </c>
      <c r="S199">
        <v>0</v>
      </c>
      <c r="T199">
        <v>0</v>
      </c>
      <c r="U199">
        <v>0</v>
      </c>
      <c r="V199">
        <v>0</v>
      </c>
      <c r="W199">
        <v>0</v>
      </c>
      <c r="X199">
        <v>2</v>
      </c>
      <c r="Y199">
        <v>1</v>
      </c>
      <c r="Z199">
        <v>0</v>
      </c>
      <c r="AA199">
        <v>0</v>
      </c>
      <c r="AB199">
        <v>0</v>
      </c>
      <c r="AC199">
        <v>0</v>
      </c>
      <c r="AD199">
        <v>0</v>
      </c>
      <c r="AE199">
        <v>0</v>
      </c>
      <c r="AF199">
        <v>0</v>
      </c>
      <c r="AG199">
        <v>0</v>
      </c>
      <c r="AH199">
        <v>0</v>
      </c>
      <c r="AI199">
        <v>0</v>
      </c>
      <c r="AJ199">
        <v>2</v>
      </c>
      <c r="AK199" t="s">
        <v>9874</v>
      </c>
      <c r="AL199">
        <v>25</v>
      </c>
      <c r="AM199" t="s">
        <v>10029</v>
      </c>
      <c r="AN199">
        <v>2978221</v>
      </c>
      <c r="AO199" t="str">
        <f t="shared" si="10"/>
        <v>2D71AD</v>
      </c>
      <c r="AP199" t="s">
        <v>10226</v>
      </c>
      <c r="AQ199">
        <v>197</v>
      </c>
      <c r="AR199" t="str">
        <f t="shared" si="11"/>
        <v>Blizzard Orb</v>
      </c>
      <c r="AS199" t="s">
        <v>27767</v>
      </c>
      <c r="AT199" t="str">
        <f t="shared" si="9"/>
        <v xml:space="preserve">    197  : "Adds Storm to Umaro commands", #Blizzard Orb</v>
      </c>
    </row>
    <row r="200" spans="1:46">
      <c r="A200" t="s">
        <v>6115</v>
      </c>
      <c r="B200">
        <v>5</v>
      </c>
      <c r="C200">
        <v>5</v>
      </c>
      <c r="D200">
        <v>0</v>
      </c>
      <c r="E200">
        <v>0</v>
      </c>
      <c r="F200">
        <v>0</v>
      </c>
      <c r="G200">
        <v>0</v>
      </c>
      <c r="H200">
        <v>0</v>
      </c>
      <c r="I200">
        <v>0</v>
      </c>
      <c r="J200">
        <v>0</v>
      </c>
      <c r="K200">
        <v>0</v>
      </c>
      <c r="L200">
        <v>0</v>
      </c>
      <c r="M200">
        <v>0</v>
      </c>
      <c r="N200">
        <v>0</v>
      </c>
      <c r="O200">
        <v>0</v>
      </c>
      <c r="P200">
        <v>0</v>
      </c>
      <c r="Q200">
        <v>0</v>
      </c>
      <c r="R200">
        <v>0</v>
      </c>
      <c r="S200">
        <v>0</v>
      </c>
      <c r="T200">
        <v>0</v>
      </c>
      <c r="U200">
        <v>0</v>
      </c>
      <c r="V200">
        <v>0</v>
      </c>
      <c r="W200">
        <v>0</v>
      </c>
      <c r="X200">
        <v>1</v>
      </c>
      <c r="Y200">
        <v>4</v>
      </c>
      <c r="Z200">
        <v>0</v>
      </c>
      <c r="AA200">
        <v>0</v>
      </c>
      <c r="AB200">
        <v>0</v>
      </c>
      <c r="AC200">
        <v>0</v>
      </c>
      <c r="AD200">
        <v>0</v>
      </c>
      <c r="AE200">
        <v>0</v>
      </c>
      <c r="AF200">
        <v>0</v>
      </c>
      <c r="AG200">
        <v>0</v>
      </c>
      <c r="AH200">
        <v>0</v>
      </c>
      <c r="AI200">
        <v>0</v>
      </c>
      <c r="AJ200">
        <v>2</v>
      </c>
      <c r="AK200" t="s">
        <v>9874</v>
      </c>
      <c r="AL200">
        <v>25</v>
      </c>
      <c r="AM200" t="s">
        <v>10029</v>
      </c>
      <c r="AN200">
        <v>2978221</v>
      </c>
      <c r="AO200" t="str">
        <f t="shared" si="10"/>
        <v>2D71AD</v>
      </c>
      <c r="AP200" t="s">
        <v>10226</v>
      </c>
      <c r="AQ200">
        <v>198</v>
      </c>
      <c r="AR200" t="str">
        <f t="shared" si="11"/>
        <v>Rage Ring</v>
      </c>
      <c r="AS200" t="s">
        <v>27768</v>
      </c>
      <c r="AT200" t="str">
        <f t="shared" si="9"/>
        <v xml:space="preserve">    198  : "Allows Umaro to throw allies", #Rage Ring</v>
      </c>
    </row>
    <row r="201" spans="1:46">
      <c r="A201" t="s">
        <v>16901</v>
      </c>
      <c r="B201">
        <v>5</v>
      </c>
      <c r="C201">
        <v>0</v>
      </c>
      <c r="D201">
        <v>5</v>
      </c>
      <c r="E201">
        <v>0</v>
      </c>
      <c r="F201">
        <v>0</v>
      </c>
      <c r="G201">
        <v>0</v>
      </c>
      <c r="H201">
        <v>0</v>
      </c>
      <c r="I201">
        <v>0</v>
      </c>
      <c r="J201">
        <v>0</v>
      </c>
      <c r="K201">
        <v>0</v>
      </c>
      <c r="L201">
        <v>0</v>
      </c>
      <c r="M201">
        <v>0</v>
      </c>
      <c r="N201">
        <v>0</v>
      </c>
      <c r="O201">
        <v>0</v>
      </c>
      <c r="P201">
        <v>0</v>
      </c>
      <c r="Q201">
        <v>0</v>
      </c>
      <c r="R201">
        <v>0</v>
      </c>
      <c r="S201">
        <v>0</v>
      </c>
      <c r="T201">
        <v>0</v>
      </c>
      <c r="U201">
        <v>0</v>
      </c>
      <c r="V201">
        <v>0</v>
      </c>
      <c r="W201">
        <v>0</v>
      </c>
      <c r="X201">
        <v>0</v>
      </c>
      <c r="Y201">
        <v>0</v>
      </c>
      <c r="Z201">
        <v>0</v>
      </c>
      <c r="AA201">
        <v>0</v>
      </c>
      <c r="AB201">
        <v>0</v>
      </c>
      <c r="AC201">
        <v>0</v>
      </c>
      <c r="AD201">
        <v>0</v>
      </c>
      <c r="AE201">
        <v>0</v>
      </c>
      <c r="AF201">
        <v>0</v>
      </c>
      <c r="AG201">
        <v>1</v>
      </c>
      <c r="AH201">
        <v>0</v>
      </c>
      <c r="AI201">
        <v>0</v>
      </c>
      <c r="AJ201">
        <v>3000</v>
      </c>
      <c r="AK201" t="s">
        <v>9875</v>
      </c>
      <c r="AL201">
        <v>31</v>
      </c>
      <c r="AM201" t="s">
        <v>10030</v>
      </c>
      <c r="AN201">
        <v>2978246</v>
      </c>
      <c r="AO201" t="str">
        <f t="shared" si="10"/>
        <v>2D71C6</v>
      </c>
      <c r="AP201" t="s">
        <v>10227</v>
      </c>
      <c r="AQ201">
        <v>199</v>
      </c>
      <c r="AR201" t="str">
        <f t="shared" si="11"/>
        <v>Sneak Ring</v>
      </c>
      <c r="AS201" t="s">
        <v>27769</v>
      </c>
      <c r="AT201" t="str">
        <f t="shared" si="9"/>
        <v xml:space="preserve">    199  : "Inc Steal success rate", #Sneak Ring</v>
      </c>
    </row>
    <row r="202" spans="1:46">
      <c r="A202" t="s">
        <v>16953</v>
      </c>
      <c r="B202">
        <v>5</v>
      </c>
      <c r="C202">
        <v>0</v>
      </c>
      <c r="D202">
        <v>0</v>
      </c>
      <c r="E202">
        <v>0</v>
      </c>
      <c r="F202">
        <v>0</v>
      </c>
      <c r="G202">
        <v>0</v>
      </c>
      <c r="H202">
        <v>0</v>
      </c>
      <c r="I202">
        <v>0</v>
      </c>
      <c r="J202">
        <v>0</v>
      </c>
      <c r="K202">
        <v>0</v>
      </c>
      <c r="L202">
        <v>0</v>
      </c>
      <c r="M202">
        <v>0</v>
      </c>
      <c r="N202">
        <v>0</v>
      </c>
      <c r="O202">
        <v>96</v>
      </c>
      <c r="P202">
        <v>0</v>
      </c>
      <c r="Q202">
        <v>0</v>
      </c>
      <c r="R202">
        <v>0</v>
      </c>
      <c r="S202">
        <v>0</v>
      </c>
      <c r="T202">
        <v>0</v>
      </c>
      <c r="U202">
        <v>0</v>
      </c>
      <c r="V202">
        <v>0</v>
      </c>
      <c r="W202">
        <v>0</v>
      </c>
      <c r="X202">
        <v>0</v>
      </c>
      <c r="Y202">
        <v>0</v>
      </c>
      <c r="Z202">
        <v>0</v>
      </c>
      <c r="AA202">
        <v>0</v>
      </c>
      <c r="AB202">
        <v>0</v>
      </c>
      <c r="AC202">
        <v>0</v>
      </c>
      <c r="AD202">
        <v>0</v>
      </c>
      <c r="AE202">
        <v>0</v>
      </c>
      <c r="AF202">
        <v>0</v>
      </c>
      <c r="AG202">
        <v>0</v>
      </c>
      <c r="AH202">
        <v>0</v>
      </c>
      <c r="AI202">
        <v>0</v>
      </c>
      <c r="AJ202">
        <v>2</v>
      </c>
      <c r="AK202" t="s">
        <v>9876</v>
      </c>
      <c r="AL202">
        <v>22</v>
      </c>
      <c r="AM202" t="s">
        <v>10031</v>
      </c>
      <c r="AN202">
        <v>2978277</v>
      </c>
      <c r="AO202" t="str">
        <f t="shared" si="10"/>
        <v>2D71E5</v>
      </c>
      <c r="AP202" t="s">
        <v>10228</v>
      </c>
      <c r="AQ202">
        <v>200</v>
      </c>
      <c r="AR202" t="str">
        <f t="shared" si="11"/>
        <v>Pod Bracelet</v>
      </c>
      <c r="AS202" t="s">
        <v>27770</v>
      </c>
      <c r="AT202" t="str">
        <f t="shared" si="9"/>
        <v xml:space="preserve">    200  : "Auto-Safe/Shell", #Pod Bracelet</v>
      </c>
    </row>
    <row r="203" spans="1:46">
      <c r="A203" t="s">
        <v>16946</v>
      </c>
      <c r="B203">
        <v>5</v>
      </c>
      <c r="C203">
        <v>0</v>
      </c>
      <c r="D203">
        <v>0</v>
      </c>
      <c r="E203">
        <v>0</v>
      </c>
      <c r="F203">
        <v>0</v>
      </c>
      <c r="G203">
        <v>0</v>
      </c>
      <c r="H203">
        <v>0</v>
      </c>
      <c r="I203">
        <v>0</v>
      </c>
      <c r="J203">
        <v>0</v>
      </c>
      <c r="K203">
        <v>0</v>
      </c>
      <c r="L203">
        <v>0</v>
      </c>
      <c r="M203">
        <v>0</v>
      </c>
      <c r="N203">
        <v>0</v>
      </c>
      <c r="O203">
        <v>0</v>
      </c>
      <c r="P203">
        <v>0</v>
      </c>
      <c r="Q203">
        <v>0</v>
      </c>
      <c r="R203">
        <v>0</v>
      </c>
      <c r="S203">
        <v>0</v>
      </c>
      <c r="T203">
        <v>0</v>
      </c>
      <c r="U203">
        <v>0</v>
      </c>
      <c r="V203">
        <v>0</v>
      </c>
      <c r="W203">
        <v>0</v>
      </c>
      <c r="X203">
        <v>0</v>
      </c>
      <c r="Y203">
        <v>0</v>
      </c>
      <c r="Z203">
        <v>0</v>
      </c>
      <c r="AA203">
        <v>0</v>
      </c>
      <c r="AB203">
        <v>0</v>
      </c>
      <c r="AC203">
        <v>0</v>
      </c>
      <c r="AD203">
        <v>0</v>
      </c>
      <c r="AE203">
        <v>3</v>
      </c>
      <c r="AF203">
        <v>0</v>
      </c>
      <c r="AG203">
        <v>0</v>
      </c>
      <c r="AH203">
        <v>0</v>
      </c>
      <c r="AI203">
        <v>0</v>
      </c>
      <c r="AJ203">
        <v>2</v>
      </c>
      <c r="AK203" t="s">
        <v>9877</v>
      </c>
      <c r="AL203">
        <v>30</v>
      </c>
      <c r="AM203" t="s">
        <v>10032</v>
      </c>
      <c r="AN203">
        <v>2978299</v>
      </c>
      <c r="AO203" t="str">
        <f t="shared" si="10"/>
        <v>2D71FB</v>
      </c>
      <c r="AP203" t="s">
        <v>10229</v>
      </c>
      <c r="AQ203">
        <v>201</v>
      </c>
      <c r="AR203" t="str">
        <f t="shared" si="11"/>
        <v>Hero Ring</v>
      </c>
      <c r="AS203" t="s">
        <v>27771</v>
      </c>
      <c r="AT203" t="str">
        <f t="shared" si="9"/>
        <v xml:space="preserve">    201  : "25% inc phys/mag dmg&lt;line&gt;Pairable with Earrings", #Hero Ring</v>
      </c>
    </row>
    <row r="204" spans="1:46">
      <c r="A204" t="s">
        <v>16905</v>
      </c>
      <c r="B204">
        <v>5</v>
      </c>
      <c r="C204">
        <v>0</v>
      </c>
      <c r="D204">
        <v>0</v>
      </c>
      <c r="E204">
        <v>0</v>
      </c>
      <c r="F204">
        <v>0</v>
      </c>
      <c r="G204">
        <v>0</v>
      </c>
      <c r="H204">
        <v>0</v>
      </c>
      <c r="I204">
        <v>0</v>
      </c>
      <c r="J204">
        <v>0</v>
      </c>
      <c r="K204">
        <v>0</v>
      </c>
      <c r="L204">
        <v>0</v>
      </c>
      <c r="M204">
        <v>103</v>
      </c>
      <c r="N204">
        <v>248</v>
      </c>
      <c r="O204">
        <v>0</v>
      </c>
      <c r="P204">
        <v>0</v>
      </c>
      <c r="Q204">
        <v>0</v>
      </c>
      <c r="R204">
        <v>0</v>
      </c>
      <c r="S204">
        <v>0</v>
      </c>
      <c r="T204">
        <v>0</v>
      </c>
      <c r="U204">
        <v>0</v>
      </c>
      <c r="V204">
        <v>0</v>
      </c>
      <c r="W204">
        <v>0</v>
      </c>
      <c r="X204">
        <v>0</v>
      </c>
      <c r="Y204">
        <v>0</v>
      </c>
      <c r="Z204">
        <v>0</v>
      </c>
      <c r="AA204">
        <v>0</v>
      </c>
      <c r="AB204">
        <v>0</v>
      </c>
      <c r="AC204">
        <v>0</v>
      </c>
      <c r="AD204">
        <v>0</v>
      </c>
      <c r="AE204">
        <v>0</v>
      </c>
      <c r="AF204">
        <v>0</v>
      </c>
      <c r="AG204">
        <v>0</v>
      </c>
      <c r="AH204">
        <v>0</v>
      </c>
      <c r="AI204">
        <v>0</v>
      </c>
      <c r="AJ204">
        <v>2</v>
      </c>
      <c r="AK204" t="s">
        <v>9878</v>
      </c>
      <c r="AL204">
        <v>34</v>
      </c>
      <c r="AM204" t="s">
        <v>10033</v>
      </c>
      <c r="AN204">
        <v>2978329</v>
      </c>
      <c r="AO204" t="str">
        <f t="shared" si="10"/>
        <v>2D7219</v>
      </c>
      <c r="AP204" t="s">
        <v>10230</v>
      </c>
      <c r="AQ204">
        <v>202</v>
      </c>
      <c r="AR204" t="str">
        <f t="shared" si="11"/>
        <v>Ribbon</v>
      </c>
      <c r="AS204" t="s">
        <v>27772</v>
      </c>
      <c r="AT204" t="str">
        <f t="shared" si="9"/>
        <v xml:space="preserve">    202  : "Protects from all status&lt;line&gt;ailments", #Ribbon</v>
      </c>
    </row>
    <row r="205" spans="1:46">
      <c r="A205" t="s">
        <v>6116</v>
      </c>
      <c r="B205">
        <v>5</v>
      </c>
      <c r="C205">
        <v>0</v>
      </c>
      <c r="D205">
        <v>0</v>
      </c>
      <c r="E205">
        <v>0</v>
      </c>
      <c r="F205">
        <v>0</v>
      </c>
      <c r="G205">
        <v>0</v>
      </c>
      <c r="H205">
        <v>0</v>
      </c>
      <c r="I205">
        <v>0</v>
      </c>
      <c r="J205">
        <v>0</v>
      </c>
      <c r="K205">
        <v>0</v>
      </c>
      <c r="L205">
        <v>0</v>
      </c>
      <c r="M205">
        <v>0</v>
      </c>
      <c r="N205">
        <v>0</v>
      </c>
      <c r="O205">
        <v>0</v>
      </c>
      <c r="P205">
        <v>0</v>
      </c>
      <c r="Q205">
        <v>0</v>
      </c>
      <c r="R205">
        <v>0</v>
      </c>
      <c r="S205">
        <v>0</v>
      </c>
      <c r="T205">
        <v>0</v>
      </c>
      <c r="U205">
        <v>0</v>
      </c>
      <c r="V205">
        <v>0</v>
      </c>
      <c r="W205">
        <v>0</v>
      </c>
      <c r="X205">
        <v>0</v>
      </c>
      <c r="Y205">
        <v>0</v>
      </c>
      <c r="Z205">
        <v>0</v>
      </c>
      <c r="AA205">
        <v>0</v>
      </c>
      <c r="AB205">
        <v>0</v>
      </c>
      <c r="AC205">
        <v>0</v>
      </c>
      <c r="AD205">
        <v>0</v>
      </c>
      <c r="AE205">
        <v>8</v>
      </c>
      <c r="AF205">
        <v>0</v>
      </c>
      <c r="AG205">
        <v>0</v>
      </c>
      <c r="AH205">
        <v>0</v>
      </c>
      <c r="AI205">
        <v>0</v>
      </c>
      <c r="AJ205">
        <v>2</v>
      </c>
      <c r="AK205" t="s">
        <v>9879</v>
      </c>
      <c r="AL205">
        <v>17</v>
      </c>
      <c r="AM205" t="s">
        <v>10034</v>
      </c>
      <c r="AN205">
        <v>2978363</v>
      </c>
      <c r="AO205" t="str">
        <f t="shared" si="10"/>
        <v>2D723B</v>
      </c>
      <c r="AP205" t="s">
        <v>10231</v>
      </c>
      <c r="AQ205">
        <v>203</v>
      </c>
      <c r="AR205" t="str">
        <f t="shared" si="11"/>
        <v>Muscle Belt</v>
      </c>
      <c r="AS205" t="s">
        <v>27773</v>
      </c>
      <c r="AT205" t="str">
        <f t="shared" si="9"/>
        <v xml:space="preserve">    203  : "HP+1/2", #Muscle Belt</v>
      </c>
    </row>
    <row r="206" spans="1:46">
      <c r="A206" t="s">
        <v>19486</v>
      </c>
      <c r="B206">
        <v>5</v>
      </c>
      <c r="C206">
        <v>0</v>
      </c>
      <c r="D206">
        <v>0</v>
      </c>
      <c r="E206">
        <v>0</v>
      </c>
      <c r="F206">
        <v>0</v>
      </c>
      <c r="G206">
        <v>0</v>
      </c>
      <c r="H206">
        <v>0</v>
      </c>
      <c r="I206">
        <v>0</v>
      </c>
      <c r="J206">
        <v>0</v>
      </c>
      <c r="K206">
        <v>0</v>
      </c>
      <c r="L206">
        <v>0</v>
      </c>
      <c r="M206">
        <v>0</v>
      </c>
      <c r="N206">
        <v>0</v>
      </c>
      <c r="O206">
        <v>0</v>
      </c>
      <c r="P206">
        <v>0</v>
      </c>
      <c r="Q206">
        <v>0</v>
      </c>
      <c r="R206">
        <v>0</v>
      </c>
      <c r="S206">
        <v>0</v>
      </c>
      <c r="T206">
        <v>0</v>
      </c>
      <c r="U206">
        <v>0</v>
      </c>
      <c r="V206">
        <v>0</v>
      </c>
      <c r="W206">
        <v>0</v>
      </c>
      <c r="X206">
        <v>0</v>
      </c>
      <c r="Y206">
        <v>0</v>
      </c>
      <c r="Z206">
        <v>0</v>
      </c>
      <c r="AA206">
        <v>0</v>
      </c>
      <c r="AB206">
        <v>0</v>
      </c>
      <c r="AC206">
        <v>0</v>
      </c>
      <c r="AD206">
        <v>0</v>
      </c>
      <c r="AE206">
        <v>64</v>
      </c>
      <c r="AF206">
        <v>0</v>
      </c>
      <c r="AG206">
        <v>0</v>
      </c>
      <c r="AH206">
        <v>0</v>
      </c>
      <c r="AI206">
        <v>0</v>
      </c>
      <c r="AJ206">
        <v>2</v>
      </c>
      <c r="AK206" t="s">
        <v>9880</v>
      </c>
      <c r="AL206">
        <v>17</v>
      </c>
      <c r="AM206" t="s">
        <v>10035</v>
      </c>
      <c r="AN206">
        <v>2978380</v>
      </c>
      <c r="AO206" t="str">
        <f t="shared" si="10"/>
        <v>2D724C</v>
      </c>
      <c r="AP206" t="s">
        <v>10232</v>
      </c>
      <c r="AQ206">
        <v>204</v>
      </c>
      <c r="AR206" t="str">
        <f t="shared" si="11"/>
        <v>Crystal Orb</v>
      </c>
      <c r="AS206" t="s">
        <v>27774</v>
      </c>
      <c r="AT206" t="str">
        <f t="shared" si="9"/>
        <v xml:space="preserve">    204  : "MP+1/2", #Crystal Orb</v>
      </c>
    </row>
    <row r="207" spans="1:46">
      <c r="A207" t="s">
        <v>16929</v>
      </c>
      <c r="B207">
        <v>5</v>
      </c>
      <c r="C207">
        <v>0</v>
      </c>
      <c r="D207">
        <v>0</v>
      </c>
      <c r="E207">
        <v>0</v>
      </c>
      <c r="F207">
        <v>0</v>
      </c>
      <c r="G207">
        <v>0</v>
      </c>
      <c r="H207">
        <v>0</v>
      </c>
      <c r="I207">
        <v>0</v>
      </c>
      <c r="J207">
        <v>0</v>
      </c>
      <c r="K207">
        <v>0</v>
      </c>
      <c r="L207">
        <v>0</v>
      </c>
      <c r="M207">
        <v>0</v>
      </c>
      <c r="N207">
        <v>0</v>
      </c>
      <c r="O207">
        <v>0</v>
      </c>
      <c r="P207">
        <v>0</v>
      </c>
      <c r="Q207">
        <v>0</v>
      </c>
      <c r="R207">
        <v>0</v>
      </c>
      <c r="S207">
        <v>0</v>
      </c>
      <c r="T207">
        <v>0</v>
      </c>
      <c r="U207">
        <v>0</v>
      </c>
      <c r="V207">
        <v>0</v>
      </c>
      <c r="W207">
        <v>0</v>
      </c>
      <c r="X207">
        <v>0</v>
      </c>
      <c r="Y207">
        <v>0</v>
      </c>
      <c r="Z207">
        <v>0</v>
      </c>
      <c r="AA207">
        <v>0</v>
      </c>
      <c r="AB207">
        <v>0</v>
      </c>
      <c r="AC207">
        <v>0</v>
      </c>
      <c r="AD207">
        <v>0</v>
      </c>
      <c r="AE207">
        <v>0</v>
      </c>
      <c r="AF207">
        <v>0</v>
      </c>
      <c r="AG207">
        <v>32</v>
      </c>
      <c r="AH207">
        <v>0</v>
      </c>
      <c r="AI207">
        <v>0</v>
      </c>
      <c r="AJ207">
        <v>2</v>
      </c>
      <c r="AK207" t="s">
        <v>9881</v>
      </c>
      <c r="AL207">
        <v>19</v>
      </c>
      <c r="AM207" t="s">
        <v>10036</v>
      </c>
      <c r="AN207">
        <v>2978397</v>
      </c>
      <c r="AO207" t="str">
        <f t="shared" si="10"/>
        <v>2D725D</v>
      </c>
      <c r="AP207" t="s">
        <v>10233</v>
      </c>
      <c r="AQ207">
        <v>205</v>
      </c>
      <c r="AR207" t="str">
        <f t="shared" si="11"/>
        <v>Gold Hairpin</v>
      </c>
      <c r="AS207" t="s">
        <v>27775</v>
      </c>
      <c r="AT207" t="str">
        <f t="shared" si="9"/>
        <v xml:space="preserve">    205  : "Halves MP consumed", #Gold Hairpin</v>
      </c>
    </row>
    <row r="208" spans="1:46">
      <c r="A208" t="s">
        <v>19509</v>
      </c>
      <c r="B208">
        <v>5</v>
      </c>
      <c r="C208">
        <v>0</v>
      </c>
      <c r="D208">
        <v>0</v>
      </c>
      <c r="E208">
        <v>0</v>
      </c>
      <c r="F208">
        <v>0</v>
      </c>
      <c r="G208">
        <v>0</v>
      </c>
      <c r="H208">
        <v>0</v>
      </c>
      <c r="I208">
        <v>0</v>
      </c>
      <c r="J208">
        <v>0</v>
      </c>
      <c r="K208">
        <v>0</v>
      </c>
      <c r="L208">
        <v>0</v>
      </c>
      <c r="M208">
        <v>0</v>
      </c>
      <c r="N208">
        <v>0</v>
      </c>
      <c r="O208">
        <v>0</v>
      </c>
      <c r="P208">
        <v>0</v>
      </c>
      <c r="Q208">
        <v>0</v>
      </c>
      <c r="R208">
        <v>0</v>
      </c>
      <c r="S208">
        <v>0</v>
      </c>
      <c r="T208">
        <v>0</v>
      </c>
      <c r="U208">
        <v>0</v>
      </c>
      <c r="V208">
        <v>0</v>
      </c>
      <c r="W208">
        <v>0</v>
      </c>
      <c r="X208">
        <v>0</v>
      </c>
      <c r="Y208">
        <v>0</v>
      </c>
      <c r="Z208">
        <v>0</v>
      </c>
      <c r="AA208">
        <v>0</v>
      </c>
      <c r="AB208">
        <v>0</v>
      </c>
      <c r="AC208">
        <v>0</v>
      </c>
      <c r="AD208">
        <v>0</v>
      </c>
      <c r="AE208">
        <v>0</v>
      </c>
      <c r="AF208">
        <v>0</v>
      </c>
      <c r="AG208">
        <v>64</v>
      </c>
      <c r="AH208">
        <v>0</v>
      </c>
      <c r="AI208">
        <v>0</v>
      </c>
      <c r="AJ208">
        <v>2</v>
      </c>
      <c r="AK208" t="s">
        <v>9882</v>
      </c>
      <c r="AL208">
        <v>22</v>
      </c>
      <c r="AM208" t="s">
        <v>10037</v>
      </c>
      <c r="AN208">
        <v>2978416</v>
      </c>
      <c r="AO208" t="str">
        <f t="shared" si="10"/>
        <v>2D7270</v>
      </c>
      <c r="AP208" t="s">
        <v>10234</v>
      </c>
      <c r="AQ208">
        <v>206</v>
      </c>
      <c r="AR208" t="str">
        <f t="shared" si="11"/>
        <v>Economizer</v>
      </c>
      <c r="AS208" t="s">
        <v>27776</v>
      </c>
      <c r="AT208" t="str">
        <f t="shared" si="9"/>
        <v xml:space="preserve">    206  : "All MP costs are 1", #Economizer</v>
      </c>
    </row>
    <row r="209" spans="1:46">
      <c r="A209" t="s">
        <v>16983</v>
      </c>
      <c r="B209">
        <v>5</v>
      </c>
      <c r="C209">
        <v>0</v>
      </c>
      <c r="D209">
        <v>0</v>
      </c>
      <c r="E209">
        <v>0</v>
      </c>
      <c r="F209">
        <v>0</v>
      </c>
      <c r="G209">
        <v>0</v>
      </c>
      <c r="H209">
        <v>0</v>
      </c>
      <c r="I209">
        <v>0</v>
      </c>
      <c r="J209">
        <v>0</v>
      </c>
      <c r="K209">
        <v>0</v>
      </c>
      <c r="L209">
        <v>0</v>
      </c>
      <c r="M209">
        <v>0</v>
      </c>
      <c r="N209">
        <v>0</v>
      </c>
      <c r="O209">
        <v>0</v>
      </c>
      <c r="P209">
        <v>0</v>
      </c>
      <c r="Q209">
        <v>0</v>
      </c>
      <c r="R209">
        <v>0</v>
      </c>
      <c r="S209">
        <v>0</v>
      </c>
      <c r="T209">
        <v>0</v>
      </c>
      <c r="U209">
        <v>0</v>
      </c>
      <c r="V209">
        <v>0</v>
      </c>
      <c r="W209">
        <v>0</v>
      </c>
      <c r="X209">
        <v>0</v>
      </c>
      <c r="Y209">
        <v>0</v>
      </c>
      <c r="Z209">
        <v>0</v>
      </c>
      <c r="AA209">
        <v>0</v>
      </c>
      <c r="AB209">
        <v>0</v>
      </c>
      <c r="AC209">
        <v>0</v>
      </c>
      <c r="AD209">
        <v>0</v>
      </c>
      <c r="AE209">
        <v>0</v>
      </c>
      <c r="AF209">
        <v>64</v>
      </c>
      <c r="AG209">
        <v>0</v>
      </c>
      <c r="AH209">
        <v>0</v>
      </c>
      <c r="AI209">
        <v>0</v>
      </c>
      <c r="AJ209">
        <v>2</v>
      </c>
      <c r="AK209" t="s">
        <v>9883</v>
      </c>
      <c r="AL209">
        <v>31</v>
      </c>
      <c r="AM209" t="s">
        <v>10038</v>
      </c>
      <c r="AN209">
        <v>2978438</v>
      </c>
      <c r="AO209" t="str">
        <f t="shared" si="10"/>
        <v>2D7286</v>
      </c>
      <c r="AP209" t="s">
        <v>10235</v>
      </c>
      <c r="AQ209">
        <v>207</v>
      </c>
      <c r="AR209" t="str">
        <f t="shared" si="11"/>
        <v>Thief Glove</v>
      </c>
      <c r="AS209" t="s">
        <v>27777</v>
      </c>
      <c r="AT209" t="str">
        <f t="shared" si="9"/>
        <v xml:space="preserve">    207  : "Steal becomes Capture", #Thief Glove</v>
      </c>
    </row>
    <row r="210" spans="1:46">
      <c r="A210" t="s">
        <v>16920</v>
      </c>
      <c r="B210">
        <v>5</v>
      </c>
      <c r="C210">
        <v>0</v>
      </c>
      <c r="D210">
        <v>0</v>
      </c>
      <c r="E210">
        <v>0</v>
      </c>
      <c r="F210">
        <v>0</v>
      </c>
      <c r="G210">
        <v>0</v>
      </c>
      <c r="H210">
        <v>0</v>
      </c>
      <c r="I210">
        <v>0</v>
      </c>
      <c r="J210">
        <v>0</v>
      </c>
      <c r="K210">
        <v>0</v>
      </c>
      <c r="L210">
        <v>0</v>
      </c>
      <c r="M210">
        <v>0</v>
      </c>
      <c r="N210">
        <v>0</v>
      </c>
      <c r="O210">
        <v>0</v>
      </c>
      <c r="P210">
        <v>0</v>
      </c>
      <c r="Q210">
        <v>0</v>
      </c>
      <c r="R210">
        <v>0</v>
      </c>
      <c r="S210">
        <v>0</v>
      </c>
      <c r="T210">
        <v>0</v>
      </c>
      <c r="U210">
        <v>0</v>
      </c>
      <c r="V210">
        <v>5</v>
      </c>
      <c r="W210">
        <v>0</v>
      </c>
      <c r="X210">
        <v>0</v>
      </c>
      <c r="Y210">
        <v>0</v>
      </c>
      <c r="Z210">
        <v>0</v>
      </c>
      <c r="AA210">
        <v>0</v>
      </c>
      <c r="AB210">
        <v>0</v>
      </c>
      <c r="AC210">
        <v>0</v>
      </c>
      <c r="AD210">
        <v>0</v>
      </c>
      <c r="AE210">
        <v>0</v>
      </c>
      <c r="AF210">
        <v>0</v>
      </c>
      <c r="AG210">
        <v>0</v>
      </c>
      <c r="AH210">
        <v>8</v>
      </c>
      <c r="AI210">
        <v>0</v>
      </c>
      <c r="AJ210">
        <v>2</v>
      </c>
      <c r="AK210" t="s">
        <v>9884</v>
      </c>
      <c r="AL210" s="4">
        <v>55</v>
      </c>
      <c r="AM210" t="s">
        <v>10039</v>
      </c>
      <c r="AN210">
        <v>2978469</v>
      </c>
      <c r="AO210" t="str">
        <f t="shared" si="10"/>
        <v>2D72A5</v>
      </c>
      <c r="AP210" t="s">
        <v>10236</v>
      </c>
      <c r="AQ210">
        <v>208</v>
      </c>
      <c r="AR210" t="str">
        <f t="shared" si="11"/>
        <v>Gauntlet</v>
      </c>
      <c r="AS210" t="s">
        <v>27778</v>
      </c>
      <c r="AT210" t="str">
        <f t="shared" si="9"/>
        <v xml:space="preserve">    208  : "Hold 1 weapon with 2 hands", #Gauntlet</v>
      </c>
    </row>
    <row r="211" spans="1:46">
      <c r="A211" t="s">
        <v>16904</v>
      </c>
      <c r="B211">
        <v>5</v>
      </c>
      <c r="C211">
        <v>0</v>
      </c>
      <c r="D211">
        <v>0</v>
      </c>
      <c r="E211">
        <v>0</v>
      </c>
      <c r="F211">
        <v>0</v>
      </c>
      <c r="G211">
        <v>0</v>
      </c>
      <c r="H211">
        <v>0</v>
      </c>
      <c r="I211">
        <v>0</v>
      </c>
      <c r="J211">
        <v>0</v>
      </c>
      <c r="K211">
        <v>0</v>
      </c>
      <c r="L211">
        <v>0</v>
      </c>
      <c r="M211">
        <v>0</v>
      </c>
      <c r="N211">
        <v>0</v>
      </c>
      <c r="O211">
        <v>0</v>
      </c>
      <c r="P211">
        <v>0</v>
      </c>
      <c r="Q211">
        <v>0</v>
      </c>
      <c r="R211">
        <v>0</v>
      </c>
      <c r="S211">
        <v>0</v>
      </c>
      <c r="T211">
        <v>0</v>
      </c>
      <c r="U211">
        <v>0</v>
      </c>
      <c r="V211">
        <v>5</v>
      </c>
      <c r="W211">
        <v>0</v>
      </c>
      <c r="X211">
        <v>0</v>
      </c>
      <c r="Y211">
        <v>0</v>
      </c>
      <c r="Z211">
        <v>0</v>
      </c>
      <c r="AA211">
        <v>0</v>
      </c>
      <c r="AB211">
        <v>0</v>
      </c>
      <c r="AC211">
        <v>0</v>
      </c>
      <c r="AD211">
        <v>0</v>
      </c>
      <c r="AE211">
        <v>0</v>
      </c>
      <c r="AF211">
        <v>0</v>
      </c>
      <c r="AG211">
        <v>0</v>
      </c>
      <c r="AH211">
        <v>16</v>
      </c>
      <c r="AI211">
        <v>0</v>
      </c>
      <c r="AJ211">
        <v>2</v>
      </c>
      <c r="AK211" t="s">
        <v>9885</v>
      </c>
      <c r="AL211">
        <v>42</v>
      </c>
      <c r="AM211" t="s">
        <v>10040</v>
      </c>
      <c r="AN211">
        <v>2978525</v>
      </c>
      <c r="AO211" t="str">
        <f t="shared" si="10"/>
        <v>2D72DD</v>
      </c>
      <c r="AP211" t="s">
        <v>10237</v>
      </c>
      <c r="AQ211">
        <v>209</v>
      </c>
      <c r="AR211" t="str">
        <f t="shared" si="11"/>
        <v>Genji Glove</v>
      </c>
      <c r="AS211" t="s">
        <v>27779</v>
      </c>
      <c r="AT211" t="str">
        <f t="shared" si="9"/>
        <v xml:space="preserve">    209  : "Hold 1 weapon in each hand", #Genji Glove</v>
      </c>
    </row>
    <row r="212" spans="1:46">
      <c r="A212" t="s">
        <v>6117</v>
      </c>
      <c r="B212">
        <v>5</v>
      </c>
      <c r="C212">
        <v>0</v>
      </c>
      <c r="D212">
        <v>0</v>
      </c>
      <c r="E212">
        <v>0</v>
      </c>
      <c r="F212">
        <v>0</v>
      </c>
      <c r="G212">
        <v>0</v>
      </c>
      <c r="H212">
        <v>0</v>
      </c>
      <c r="I212">
        <v>0</v>
      </c>
      <c r="J212">
        <v>0</v>
      </c>
      <c r="K212">
        <v>0</v>
      </c>
      <c r="L212">
        <v>0</v>
      </c>
      <c r="M212">
        <v>0</v>
      </c>
      <c r="N212">
        <v>0</v>
      </c>
      <c r="O212">
        <v>0</v>
      </c>
      <c r="P212">
        <v>0</v>
      </c>
      <c r="Q212">
        <v>0</v>
      </c>
      <c r="R212">
        <v>0</v>
      </c>
      <c r="S212">
        <v>0</v>
      </c>
      <c r="T212">
        <v>0</v>
      </c>
      <c r="U212">
        <v>0</v>
      </c>
      <c r="V212">
        <v>0</v>
      </c>
      <c r="W212">
        <v>0</v>
      </c>
      <c r="X212">
        <v>0</v>
      </c>
      <c r="Y212">
        <v>0</v>
      </c>
      <c r="Z212">
        <v>0</v>
      </c>
      <c r="AA212">
        <v>0</v>
      </c>
      <c r="AB212">
        <v>0</v>
      </c>
      <c r="AC212">
        <v>0</v>
      </c>
      <c r="AD212">
        <v>0</v>
      </c>
      <c r="AE212">
        <v>0</v>
      </c>
      <c r="AF212">
        <v>0</v>
      </c>
      <c r="AG212">
        <v>128</v>
      </c>
      <c r="AH212">
        <v>0</v>
      </c>
      <c r="AI212">
        <v>0</v>
      </c>
      <c r="AJ212">
        <v>8000</v>
      </c>
      <c r="AK212" t="s">
        <v>9886</v>
      </c>
      <c r="AL212">
        <v>13</v>
      </c>
      <c r="AM212" t="s">
        <v>10041</v>
      </c>
      <c r="AN212">
        <v>2978567</v>
      </c>
      <c r="AO212" t="str">
        <f t="shared" si="10"/>
        <v>2D7307</v>
      </c>
      <c r="AP212" t="s">
        <v>10238</v>
      </c>
      <c r="AQ212">
        <v>210</v>
      </c>
      <c r="AR212" t="str">
        <f t="shared" si="11"/>
        <v>Hyper Wrist</v>
      </c>
      <c r="AS212" t="s">
        <v>27780</v>
      </c>
      <c r="AT212" t="str">
        <f t="shared" si="9"/>
        <v xml:space="preserve">    210  : "Vigor+50%", #Hyper Wrist</v>
      </c>
    </row>
    <row r="213" spans="1:46">
      <c r="A213" t="s">
        <v>19507</v>
      </c>
      <c r="B213">
        <v>5</v>
      </c>
      <c r="C213">
        <v>0</v>
      </c>
      <c r="D213">
        <v>0</v>
      </c>
      <c r="E213">
        <v>0</v>
      </c>
      <c r="F213">
        <v>0</v>
      </c>
      <c r="G213">
        <v>0</v>
      </c>
      <c r="H213">
        <v>0</v>
      </c>
      <c r="I213">
        <v>0</v>
      </c>
      <c r="J213">
        <v>0</v>
      </c>
      <c r="K213">
        <v>0</v>
      </c>
      <c r="L213">
        <v>0</v>
      </c>
      <c r="M213">
        <v>0</v>
      </c>
      <c r="N213">
        <v>0</v>
      </c>
      <c r="O213">
        <v>0</v>
      </c>
      <c r="P213">
        <v>0</v>
      </c>
      <c r="Q213">
        <v>0</v>
      </c>
      <c r="R213">
        <v>0</v>
      </c>
      <c r="S213">
        <v>0</v>
      </c>
      <c r="T213">
        <v>0</v>
      </c>
      <c r="U213">
        <v>0</v>
      </c>
      <c r="V213">
        <v>0</v>
      </c>
      <c r="W213">
        <v>0</v>
      </c>
      <c r="X213">
        <v>0</v>
      </c>
      <c r="Y213">
        <v>0</v>
      </c>
      <c r="Z213">
        <v>0</v>
      </c>
      <c r="AA213">
        <v>0</v>
      </c>
      <c r="AB213">
        <v>0</v>
      </c>
      <c r="AC213">
        <v>0</v>
      </c>
      <c r="AD213">
        <v>0</v>
      </c>
      <c r="AE213">
        <v>0</v>
      </c>
      <c r="AF213">
        <v>0</v>
      </c>
      <c r="AG213">
        <v>0</v>
      </c>
      <c r="AH213">
        <v>1</v>
      </c>
      <c r="AI213">
        <v>0</v>
      </c>
      <c r="AJ213">
        <v>2</v>
      </c>
      <c r="AK213" t="s">
        <v>9887</v>
      </c>
      <c r="AL213">
        <v>31</v>
      </c>
      <c r="AM213" t="s">
        <v>10042</v>
      </c>
      <c r="AN213">
        <v>2978580</v>
      </c>
      <c r="AO213" t="str">
        <f t="shared" si="10"/>
        <v>2D7314</v>
      </c>
      <c r="AP213" t="s">
        <v>10239</v>
      </c>
      <c r="AQ213">
        <v>211</v>
      </c>
      <c r="AR213" t="str">
        <f t="shared" si="11"/>
        <v>Offering</v>
      </c>
      <c r="AS213" t="s">
        <v>27781</v>
      </c>
      <c r="AT213" t="str">
        <f t="shared" si="9"/>
        <v xml:space="preserve">    211  : "Fight becomes X Fight", #Offering</v>
      </c>
    </row>
    <row r="214" spans="1:46">
      <c r="A214" t="s">
        <v>6118</v>
      </c>
      <c r="B214">
        <v>5</v>
      </c>
      <c r="C214">
        <v>0</v>
      </c>
      <c r="D214">
        <v>0</v>
      </c>
      <c r="E214">
        <v>0</v>
      </c>
      <c r="F214">
        <v>0</v>
      </c>
      <c r="G214">
        <v>0</v>
      </c>
      <c r="H214">
        <v>0</v>
      </c>
      <c r="I214">
        <v>0</v>
      </c>
      <c r="J214">
        <v>0</v>
      </c>
      <c r="K214">
        <v>0</v>
      </c>
      <c r="L214">
        <v>0</v>
      </c>
      <c r="M214">
        <v>0</v>
      </c>
      <c r="N214">
        <v>0</v>
      </c>
      <c r="O214">
        <v>0</v>
      </c>
      <c r="P214">
        <v>0</v>
      </c>
      <c r="Q214">
        <v>0</v>
      </c>
      <c r="R214">
        <v>0</v>
      </c>
      <c r="S214">
        <v>0</v>
      </c>
      <c r="T214">
        <v>0</v>
      </c>
      <c r="U214">
        <v>0</v>
      </c>
      <c r="V214">
        <v>0</v>
      </c>
      <c r="W214">
        <v>0</v>
      </c>
      <c r="X214">
        <v>0</v>
      </c>
      <c r="Y214">
        <v>0</v>
      </c>
      <c r="Z214">
        <v>0</v>
      </c>
      <c r="AA214">
        <v>0</v>
      </c>
      <c r="AB214">
        <v>2</v>
      </c>
      <c r="AC214">
        <v>0</v>
      </c>
      <c r="AD214">
        <v>2</v>
      </c>
      <c r="AE214">
        <v>0</v>
      </c>
      <c r="AF214">
        <v>0</v>
      </c>
      <c r="AG214">
        <v>0</v>
      </c>
      <c r="AH214">
        <v>4</v>
      </c>
      <c r="AI214">
        <v>0</v>
      </c>
      <c r="AJ214">
        <v>4000</v>
      </c>
      <c r="AK214" t="s">
        <v>9888</v>
      </c>
      <c r="AL214">
        <v>32</v>
      </c>
      <c r="AM214" t="s">
        <v>10043</v>
      </c>
      <c r="AN214">
        <v>2978611</v>
      </c>
      <c r="AO214" t="str">
        <f t="shared" si="10"/>
        <v>2D7333</v>
      </c>
      <c r="AP214" t="s">
        <v>10240</v>
      </c>
      <c r="AQ214">
        <v>212</v>
      </c>
      <c r="AR214" t="str">
        <f t="shared" si="11"/>
        <v>Beads</v>
      </c>
      <c r="AS214" t="s">
        <v>27782</v>
      </c>
      <c r="AT214" t="str">
        <f t="shared" si="9"/>
        <v xml:space="preserve">    212  : "Halves enemy hit rate", #Beads</v>
      </c>
    </row>
    <row r="215" spans="1:46">
      <c r="A215" t="s">
        <v>19455</v>
      </c>
      <c r="B215">
        <v>5</v>
      </c>
      <c r="C215">
        <v>0</v>
      </c>
      <c r="D215">
        <v>0</v>
      </c>
      <c r="E215">
        <v>0</v>
      </c>
      <c r="F215">
        <v>0</v>
      </c>
      <c r="G215">
        <v>0</v>
      </c>
      <c r="H215">
        <v>0</v>
      </c>
      <c r="I215">
        <v>0</v>
      </c>
      <c r="J215">
        <v>0</v>
      </c>
      <c r="K215">
        <v>0</v>
      </c>
      <c r="L215">
        <v>0</v>
      </c>
      <c r="M215">
        <v>0</v>
      </c>
      <c r="N215">
        <v>0</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2</v>
      </c>
      <c r="AI215">
        <v>0</v>
      </c>
      <c r="AJ215">
        <v>5000</v>
      </c>
      <c r="AK215" t="s">
        <v>9889</v>
      </c>
      <c r="AL215">
        <v>38</v>
      </c>
      <c r="AM215" t="s">
        <v>10044</v>
      </c>
      <c r="AN215">
        <v>2978643</v>
      </c>
      <c r="AO215" t="str">
        <f t="shared" si="10"/>
        <v>2D7353</v>
      </c>
      <c r="AP215" t="s">
        <v>10241</v>
      </c>
      <c r="AQ215">
        <v>213</v>
      </c>
      <c r="AR215" t="str">
        <f t="shared" si="11"/>
        <v>Black Belt</v>
      </c>
      <c r="AS215" t="s">
        <v>27783</v>
      </c>
      <c r="AT215" t="str">
        <f t="shared" si="9"/>
        <v xml:space="preserve">    213  : "75% to counter phys dmg", #Black Belt</v>
      </c>
    </row>
    <row r="216" spans="1:46">
      <c r="A216" t="s">
        <v>16935</v>
      </c>
      <c r="B216">
        <v>5</v>
      </c>
      <c r="C216">
        <v>0</v>
      </c>
      <c r="D216">
        <v>0</v>
      </c>
      <c r="E216">
        <v>0</v>
      </c>
      <c r="F216">
        <v>0</v>
      </c>
      <c r="G216">
        <v>0</v>
      </c>
      <c r="H216">
        <v>0</v>
      </c>
      <c r="I216">
        <v>0</v>
      </c>
      <c r="J216">
        <v>0</v>
      </c>
      <c r="K216">
        <v>0</v>
      </c>
      <c r="L216">
        <v>0</v>
      </c>
      <c r="M216">
        <v>0</v>
      </c>
      <c r="N216">
        <v>0</v>
      </c>
      <c r="O216">
        <v>0</v>
      </c>
      <c r="P216">
        <v>0</v>
      </c>
      <c r="Q216">
        <v>0</v>
      </c>
      <c r="R216">
        <v>0</v>
      </c>
      <c r="S216">
        <v>0</v>
      </c>
      <c r="T216">
        <v>0</v>
      </c>
      <c r="U216">
        <v>0</v>
      </c>
      <c r="V216">
        <v>0</v>
      </c>
      <c r="W216">
        <v>0</v>
      </c>
      <c r="X216">
        <v>0</v>
      </c>
      <c r="Y216">
        <v>0</v>
      </c>
      <c r="Z216">
        <v>0</v>
      </c>
      <c r="AA216">
        <v>0</v>
      </c>
      <c r="AB216">
        <v>0</v>
      </c>
      <c r="AC216">
        <v>0</v>
      </c>
      <c r="AD216">
        <v>0</v>
      </c>
      <c r="AE216">
        <v>0</v>
      </c>
      <c r="AF216">
        <v>32</v>
      </c>
      <c r="AG216">
        <v>0</v>
      </c>
      <c r="AH216">
        <v>0</v>
      </c>
      <c r="AI216">
        <v>0</v>
      </c>
      <c r="AJ216">
        <v>2</v>
      </c>
      <c r="AK216" t="s">
        <v>9890</v>
      </c>
      <c r="AL216">
        <v>30</v>
      </c>
      <c r="AM216" t="s">
        <v>10045</v>
      </c>
      <c r="AN216">
        <v>2978681</v>
      </c>
      <c r="AO216" t="str">
        <f t="shared" si="10"/>
        <v>2D7379</v>
      </c>
      <c r="AP216" t="s">
        <v>10242</v>
      </c>
      <c r="AQ216">
        <v>214</v>
      </c>
      <c r="AR216" t="str">
        <f t="shared" si="11"/>
        <v>Coin Toss</v>
      </c>
      <c r="AS216" t="s">
        <v>27784</v>
      </c>
      <c r="AT216" t="str">
        <f t="shared" si="9"/>
        <v xml:space="preserve">    214  : "Slot becomes GP Rain", #Coin Toss</v>
      </c>
    </row>
    <row r="217" spans="1:46">
      <c r="A217" t="s">
        <v>16952</v>
      </c>
      <c r="B217">
        <v>5</v>
      </c>
      <c r="C217">
        <v>0</v>
      </c>
      <c r="D217">
        <v>0</v>
      </c>
      <c r="E217">
        <v>0</v>
      </c>
      <c r="F217">
        <v>0</v>
      </c>
      <c r="G217">
        <v>0</v>
      </c>
      <c r="H217">
        <v>0</v>
      </c>
      <c r="I217">
        <v>0</v>
      </c>
      <c r="J217">
        <v>0</v>
      </c>
      <c r="K217">
        <v>0</v>
      </c>
      <c r="L217">
        <v>0</v>
      </c>
      <c r="M217">
        <v>0</v>
      </c>
      <c r="N217">
        <v>0</v>
      </c>
      <c r="O217">
        <v>0</v>
      </c>
      <c r="P217">
        <v>0</v>
      </c>
      <c r="Q217">
        <v>0</v>
      </c>
      <c r="R217">
        <v>0</v>
      </c>
      <c r="S217">
        <v>0</v>
      </c>
      <c r="T217">
        <v>0</v>
      </c>
      <c r="U217">
        <v>0</v>
      </c>
      <c r="V217">
        <v>0</v>
      </c>
      <c r="W217">
        <v>0</v>
      </c>
      <c r="X217">
        <v>0</v>
      </c>
      <c r="Y217">
        <v>0</v>
      </c>
      <c r="Z217">
        <v>0</v>
      </c>
      <c r="AA217">
        <v>0</v>
      </c>
      <c r="AB217">
        <v>0</v>
      </c>
      <c r="AC217">
        <v>0</v>
      </c>
      <c r="AD217">
        <v>0</v>
      </c>
      <c r="AE217">
        <v>0</v>
      </c>
      <c r="AF217">
        <v>16</v>
      </c>
      <c r="AG217">
        <v>0</v>
      </c>
      <c r="AH217">
        <v>0</v>
      </c>
      <c r="AI217">
        <v>0</v>
      </c>
      <c r="AJ217">
        <v>2</v>
      </c>
      <c r="AK217" t="s">
        <v>9891</v>
      </c>
      <c r="AL217">
        <v>32</v>
      </c>
      <c r="AM217" t="s">
        <v>10046</v>
      </c>
      <c r="AN217">
        <v>2978711</v>
      </c>
      <c r="AO217" t="str">
        <f t="shared" si="10"/>
        <v>2D7397</v>
      </c>
      <c r="AP217" t="s">
        <v>10243</v>
      </c>
      <c r="AQ217">
        <v>215</v>
      </c>
      <c r="AR217" t="str">
        <f t="shared" si="11"/>
        <v>FakeMustache</v>
      </c>
      <c r="AS217" t="s">
        <v>27785</v>
      </c>
      <c r="AT217" t="str">
        <f t="shared" si="9"/>
        <v xml:space="preserve">    215  : "Sketch becomes Control", #FakeMustache</v>
      </c>
    </row>
    <row r="218" spans="1:46">
      <c r="A218" t="s">
        <v>17013</v>
      </c>
      <c r="B218">
        <v>5</v>
      </c>
      <c r="C218">
        <v>0</v>
      </c>
      <c r="D218">
        <v>0</v>
      </c>
      <c r="E218">
        <v>0</v>
      </c>
      <c r="F218">
        <v>0</v>
      </c>
      <c r="G218">
        <v>0</v>
      </c>
      <c r="H218">
        <v>0</v>
      </c>
      <c r="I218">
        <v>0</v>
      </c>
      <c r="J218">
        <v>0</v>
      </c>
      <c r="K218">
        <v>0</v>
      </c>
      <c r="L218">
        <v>0</v>
      </c>
      <c r="M218">
        <v>0</v>
      </c>
      <c r="N218">
        <v>0</v>
      </c>
      <c r="O218">
        <v>0</v>
      </c>
      <c r="P218">
        <v>0</v>
      </c>
      <c r="Q218">
        <v>0</v>
      </c>
      <c r="R218">
        <v>0</v>
      </c>
      <c r="S218">
        <v>0</v>
      </c>
      <c r="T218">
        <v>0</v>
      </c>
      <c r="U218">
        <v>0</v>
      </c>
      <c r="V218">
        <v>0</v>
      </c>
      <c r="W218">
        <v>0</v>
      </c>
      <c r="X218">
        <v>0</v>
      </c>
      <c r="Y218">
        <v>0</v>
      </c>
      <c r="Z218">
        <v>0</v>
      </c>
      <c r="AA218">
        <v>0</v>
      </c>
      <c r="AB218">
        <v>0</v>
      </c>
      <c r="AC218">
        <v>0</v>
      </c>
      <c r="AD218">
        <v>0</v>
      </c>
      <c r="AE218">
        <v>0</v>
      </c>
      <c r="AF218">
        <v>8</v>
      </c>
      <c r="AG218">
        <v>0</v>
      </c>
      <c r="AH218">
        <v>0</v>
      </c>
      <c r="AI218">
        <v>0</v>
      </c>
      <c r="AJ218">
        <v>2</v>
      </c>
      <c r="AK218" t="s">
        <v>9892</v>
      </c>
      <c r="AL218">
        <v>31</v>
      </c>
      <c r="AM218" t="s">
        <v>10047</v>
      </c>
      <c r="AN218">
        <v>2978743</v>
      </c>
      <c r="AO218" t="str">
        <f t="shared" si="10"/>
        <v>2D73B7</v>
      </c>
      <c r="AP218" t="s">
        <v>10244</v>
      </c>
      <c r="AQ218">
        <v>216</v>
      </c>
      <c r="AR218" t="str">
        <f t="shared" si="11"/>
        <v>Gem Box</v>
      </c>
      <c r="AS218" t="s">
        <v>27786</v>
      </c>
      <c r="AT218" t="str">
        <f t="shared" si="9"/>
        <v xml:space="preserve">    216  : "Magic becomes X Magic", #Gem Box</v>
      </c>
    </row>
    <row r="219" spans="1:46">
      <c r="A219" t="s">
        <v>16985</v>
      </c>
      <c r="B219">
        <v>5</v>
      </c>
      <c r="C219">
        <v>0</v>
      </c>
      <c r="D219">
        <v>0</v>
      </c>
      <c r="E219">
        <v>0</v>
      </c>
      <c r="F219">
        <v>0</v>
      </c>
      <c r="G219">
        <v>0</v>
      </c>
      <c r="H219">
        <v>0</v>
      </c>
      <c r="I219">
        <v>0</v>
      </c>
      <c r="J219">
        <v>0</v>
      </c>
      <c r="K219">
        <v>0</v>
      </c>
      <c r="L219">
        <v>0</v>
      </c>
      <c r="M219">
        <v>0</v>
      </c>
      <c r="N219">
        <v>0</v>
      </c>
      <c r="O219">
        <v>0</v>
      </c>
      <c r="P219">
        <v>0</v>
      </c>
      <c r="Q219">
        <v>0</v>
      </c>
      <c r="R219">
        <v>0</v>
      </c>
      <c r="S219">
        <v>0</v>
      </c>
      <c r="T219">
        <v>0</v>
      </c>
      <c r="U219">
        <v>0</v>
      </c>
      <c r="V219">
        <v>0</v>
      </c>
      <c r="W219">
        <v>0</v>
      </c>
      <c r="X219">
        <v>0</v>
      </c>
      <c r="Y219">
        <v>0</v>
      </c>
      <c r="Z219">
        <v>0</v>
      </c>
      <c r="AA219">
        <v>0</v>
      </c>
      <c r="AB219">
        <v>0</v>
      </c>
      <c r="AC219">
        <v>0</v>
      </c>
      <c r="AD219">
        <v>0</v>
      </c>
      <c r="AE219">
        <v>0</v>
      </c>
      <c r="AF219">
        <v>128</v>
      </c>
      <c r="AG219">
        <v>0</v>
      </c>
      <c r="AH219">
        <v>0</v>
      </c>
      <c r="AI219">
        <v>0</v>
      </c>
      <c r="AJ219">
        <v>2</v>
      </c>
      <c r="AK219" t="s">
        <v>9893</v>
      </c>
      <c r="AL219">
        <v>24</v>
      </c>
      <c r="AM219" t="s">
        <v>10048</v>
      </c>
      <c r="AN219">
        <v>2978774</v>
      </c>
      <c r="AO219" t="str">
        <f t="shared" si="10"/>
        <v>2D73D6</v>
      </c>
      <c r="AP219" t="s">
        <v>10245</v>
      </c>
      <c r="AQ219">
        <v>217</v>
      </c>
      <c r="AR219" t="str">
        <f t="shared" si="11"/>
        <v>Dragon Horn</v>
      </c>
      <c r="AS219" t="s">
        <v>27793</v>
      </c>
      <c r="AT219" t="str">
        <f t="shared" si="9"/>
        <v xml:space="preserve">    217  : "Jump lands 2-4 times", #Dragon Horn</v>
      </c>
    </row>
    <row r="220" spans="1:46">
      <c r="A220" t="s">
        <v>19508</v>
      </c>
      <c r="B220">
        <v>5</v>
      </c>
      <c r="C220">
        <v>0</v>
      </c>
      <c r="D220">
        <v>0</v>
      </c>
      <c r="E220">
        <v>0</v>
      </c>
      <c r="F220">
        <v>0</v>
      </c>
      <c r="G220">
        <v>0</v>
      </c>
      <c r="H220">
        <v>0</v>
      </c>
      <c r="I220">
        <v>0</v>
      </c>
      <c r="J220">
        <v>0</v>
      </c>
      <c r="K220">
        <v>0</v>
      </c>
      <c r="L220">
        <v>0</v>
      </c>
      <c r="M220">
        <v>0</v>
      </c>
      <c r="N220">
        <v>0</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32</v>
      </c>
      <c r="AI220">
        <v>0</v>
      </c>
      <c r="AJ220">
        <v>2</v>
      </c>
      <c r="AK220" t="s">
        <v>9894</v>
      </c>
      <c r="AL220">
        <v>40</v>
      </c>
      <c r="AM220" t="s">
        <v>10049</v>
      </c>
      <c r="AN220">
        <v>2978798</v>
      </c>
      <c r="AO220" t="str">
        <f t="shared" si="10"/>
        <v>2D73EE</v>
      </c>
      <c r="AP220" t="s">
        <v>10246</v>
      </c>
      <c r="AQ220">
        <v>218</v>
      </c>
      <c r="AR220" t="str">
        <f t="shared" si="11"/>
        <v>Merit Award</v>
      </c>
      <c r="AS220" t="s">
        <v>27787</v>
      </c>
      <c r="AT220" t="str">
        <f t="shared" si="9"/>
        <v xml:space="preserve">    218  : "Allows most items to to be&lt;line&gt;equipped", #Merit Award</v>
      </c>
    </row>
    <row r="221" spans="1:46">
      <c r="A221" t="s">
        <v>16964</v>
      </c>
      <c r="B221">
        <v>5</v>
      </c>
      <c r="C221">
        <v>0</v>
      </c>
      <c r="D221">
        <v>0</v>
      </c>
      <c r="E221">
        <v>0</v>
      </c>
      <c r="F221">
        <v>0</v>
      </c>
      <c r="G221">
        <v>0</v>
      </c>
      <c r="H221">
        <v>0</v>
      </c>
      <c r="I221">
        <v>0</v>
      </c>
      <c r="J221">
        <v>0</v>
      </c>
      <c r="K221">
        <v>0</v>
      </c>
      <c r="L221">
        <v>0</v>
      </c>
      <c r="M221">
        <v>194</v>
      </c>
      <c r="N221">
        <v>0</v>
      </c>
      <c r="O221">
        <v>0</v>
      </c>
      <c r="P221">
        <v>0</v>
      </c>
      <c r="Q221">
        <v>0</v>
      </c>
      <c r="R221">
        <v>0</v>
      </c>
      <c r="S221">
        <v>0</v>
      </c>
      <c r="T221">
        <v>0</v>
      </c>
      <c r="U221">
        <v>0</v>
      </c>
      <c r="V221">
        <v>0</v>
      </c>
      <c r="W221">
        <v>0</v>
      </c>
      <c r="X221">
        <v>0</v>
      </c>
      <c r="Y221">
        <v>0</v>
      </c>
      <c r="Z221">
        <v>0</v>
      </c>
      <c r="AA221">
        <v>0</v>
      </c>
      <c r="AB221">
        <v>0</v>
      </c>
      <c r="AC221">
        <v>0</v>
      </c>
      <c r="AD221">
        <v>0</v>
      </c>
      <c r="AE221">
        <v>0</v>
      </c>
      <c r="AF221">
        <v>0</v>
      </c>
      <c r="AG221">
        <v>0</v>
      </c>
      <c r="AH221">
        <v>0</v>
      </c>
      <c r="AI221">
        <v>0</v>
      </c>
      <c r="AJ221">
        <v>2</v>
      </c>
      <c r="AK221" t="s">
        <v>9895</v>
      </c>
      <c r="AL221" s="4">
        <v>57</v>
      </c>
      <c r="AM221" t="s">
        <v>10050</v>
      </c>
      <c r="AN221">
        <v>2978838</v>
      </c>
      <c r="AO221" t="str">
        <f t="shared" si="10"/>
        <v>2D7416</v>
      </c>
      <c r="AP221" t="s">
        <v>10247</v>
      </c>
      <c r="AQ221">
        <v>219</v>
      </c>
      <c r="AR221" t="str">
        <f t="shared" si="11"/>
        <v>Memento Ring</v>
      </c>
      <c r="AS221" t="s">
        <v>27788</v>
      </c>
      <c r="AT221" t="str">
        <f t="shared" si="9"/>
        <v xml:space="preserve">    219  : "Instant Death immunity", #Memento Ring</v>
      </c>
    </row>
    <row r="222" spans="1:46">
      <c r="A222" t="s">
        <v>16976</v>
      </c>
      <c r="B222">
        <v>5</v>
      </c>
      <c r="C222">
        <v>0</v>
      </c>
      <c r="D222">
        <v>0</v>
      </c>
      <c r="E222">
        <v>0</v>
      </c>
      <c r="F222">
        <v>0</v>
      </c>
      <c r="G222">
        <v>0</v>
      </c>
      <c r="H222">
        <v>0</v>
      </c>
      <c r="I222">
        <v>0</v>
      </c>
      <c r="J222">
        <v>0</v>
      </c>
      <c r="K222">
        <v>0</v>
      </c>
      <c r="L222">
        <v>0</v>
      </c>
      <c r="M222">
        <v>194</v>
      </c>
      <c r="N222">
        <v>0</v>
      </c>
      <c r="O222">
        <v>0</v>
      </c>
      <c r="P222">
        <v>0</v>
      </c>
      <c r="Q222">
        <v>0</v>
      </c>
      <c r="R222">
        <v>0</v>
      </c>
      <c r="S222">
        <v>0</v>
      </c>
      <c r="T222">
        <v>0</v>
      </c>
      <c r="U222">
        <v>0</v>
      </c>
      <c r="V222">
        <v>0</v>
      </c>
      <c r="W222">
        <v>0</v>
      </c>
      <c r="X222">
        <v>0</v>
      </c>
      <c r="Y222">
        <v>0</v>
      </c>
      <c r="Z222">
        <v>0</v>
      </c>
      <c r="AA222">
        <v>0</v>
      </c>
      <c r="AB222">
        <v>0</v>
      </c>
      <c r="AC222">
        <v>0</v>
      </c>
      <c r="AD222">
        <v>0</v>
      </c>
      <c r="AE222">
        <v>0</v>
      </c>
      <c r="AF222">
        <v>0</v>
      </c>
      <c r="AG222">
        <v>0</v>
      </c>
      <c r="AH222">
        <v>0</v>
      </c>
      <c r="AI222">
        <v>0</v>
      </c>
      <c r="AJ222">
        <v>2</v>
      </c>
      <c r="AK222" t="s">
        <v>9896</v>
      </c>
      <c r="AL222">
        <v>35</v>
      </c>
      <c r="AM222" t="s">
        <v>10051</v>
      </c>
      <c r="AN222">
        <v>2978895</v>
      </c>
      <c r="AO222" t="str">
        <f t="shared" si="10"/>
        <v>2D744F</v>
      </c>
      <c r="AP222" t="s">
        <v>10248</v>
      </c>
      <c r="AQ222">
        <v>220</v>
      </c>
      <c r="AR222" t="str">
        <f t="shared" si="11"/>
        <v>Safety Bit</v>
      </c>
      <c r="AS222" t="s">
        <v>27788</v>
      </c>
      <c r="AT222" t="str">
        <f t="shared" si="9"/>
        <v xml:space="preserve">    220  : "Instant Death immunity", #Safety Bit</v>
      </c>
    </row>
    <row r="223" spans="1:46">
      <c r="A223" t="s">
        <v>16955</v>
      </c>
      <c r="B223">
        <v>5</v>
      </c>
      <c r="C223">
        <v>0</v>
      </c>
      <c r="D223">
        <v>0</v>
      </c>
      <c r="E223">
        <v>0</v>
      </c>
      <c r="F223">
        <v>0</v>
      </c>
      <c r="G223">
        <v>0</v>
      </c>
      <c r="H223">
        <v>0</v>
      </c>
      <c r="I223">
        <v>0</v>
      </c>
      <c r="J223">
        <v>0</v>
      </c>
      <c r="K223">
        <v>0</v>
      </c>
      <c r="L223">
        <v>0</v>
      </c>
      <c r="M223">
        <v>0</v>
      </c>
      <c r="N223">
        <v>0</v>
      </c>
      <c r="O223">
        <v>0</v>
      </c>
      <c r="P223">
        <v>0</v>
      </c>
      <c r="Q223">
        <v>0</v>
      </c>
      <c r="R223">
        <v>0</v>
      </c>
      <c r="S223">
        <v>0</v>
      </c>
      <c r="T223">
        <v>0</v>
      </c>
      <c r="U223">
        <v>0</v>
      </c>
      <c r="V223">
        <v>0</v>
      </c>
      <c r="W223">
        <v>0</v>
      </c>
      <c r="X223">
        <v>0</v>
      </c>
      <c r="Y223">
        <v>0</v>
      </c>
      <c r="Z223">
        <v>0</v>
      </c>
      <c r="AA223">
        <v>0</v>
      </c>
      <c r="AB223">
        <v>0</v>
      </c>
      <c r="AC223">
        <v>0</v>
      </c>
      <c r="AD223">
        <v>0</v>
      </c>
      <c r="AE223">
        <v>0</v>
      </c>
      <c r="AF223">
        <v>0</v>
      </c>
      <c r="AG223">
        <v>0</v>
      </c>
      <c r="AH223">
        <v>0</v>
      </c>
      <c r="AI223">
        <v>128</v>
      </c>
      <c r="AJ223">
        <v>2</v>
      </c>
      <c r="AK223" t="s">
        <v>9897</v>
      </c>
      <c r="AL223">
        <v>16</v>
      </c>
      <c r="AM223" t="s">
        <v>10052</v>
      </c>
      <c r="AN223">
        <v>2978930</v>
      </c>
      <c r="AO223" t="str">
        <f t="shared" si="10"/>
        <v>2D7472</v>
      </c>
      <c r="AP223" t="s">
        <v>10249</v>
      </c>
      <c r="AQ223">
        <v>221</v>
      </c>
      <c r="AR223" t="str">
        <f t="shared" si="11"/>
        <v>Relic Ring</v>
      </c>
      <c r="AS223" t="s">
        <v>27789</v>
      </c>
      <c r="AT223" t="str">
        <f t="shared" si="9"/>
        <v xml:space="preserve">    221  : "Makes wearer undead", #Relic Ring</v>
      </c>
    </row>
    <row r="224" spans="1:46">
      <c r="A224" t="s">
        <v>16978</v>
      </c>
      <c r="B224">
        <v>5</v>
      </c>
      <c r="C224">
        <v>0</v>
      </c>
      <c r="D224">
        <v>0</v>
      </c>
      <c r="E224">
        <v>0</v>
      </c>
      <c r="F224">
        <v>0</v>
      </c>
      <c r="G224">
        <v>0</v>
      </c>
      <c r="H224">
        <v>0</v>
      </c>
      <c r="I224">
        <v>0</v>
      </c>
      <c r="J224">
        <v>0</v>
      </c>
      <c r="K224">
        <v>0</v>
      </c>
      <c r="L224">
        <v>2</v>
      </c>
      <c r="M224">
        <v>0</v>
      </c>
      <c r="N224">
        <v>0</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0</v>
      </c>
      <c r="AI224">
        <v>0</v>
      </c>
      <c r="AJ224">
        <v>2</v>
      </c>
      <c r="AK224" t="s">
        <v>9898</v>
      </c>
      <c r="AL224">
        <v>27</v>
      </c>
      <c r="AM224" t="s">
        <v>10053</v>
      </c>
      <c r="AN224">
        <v>2978946</v>
      </c>
      <c r="AO224" t="str">
        <f t="shared" si="10"/>
        <v>2D7482</v>
      </c>
      <c r="AP224" t="s">
        <v>10250</v>
      </c>
      <c r="AQ224">
        <v>222</v>
      </c>
      <c r="AR224" t="str">
        <f t="shared" si="11"/>
        <v>Moogle Charm</v>
      </c>
      <c r="AS224" t="s">
        <v>27790</v>
      </c>
      <c r="AT224" t="str">
        <f t="shared" ref="AT224:AT256" si="12">"    "&amp;AQ224&amp;"  : "&amp;""""&amp;AS224&amp;""", #"&amp;AR224</f>
        <v xml:space="preserve">    222  : "No random encounters", #Moogle Charm</v>
      </c>
    </row>
    <row r="225" spans="1:46">
      <c r="A225" t="s">
        <v>19483</v>
      </c>
      <c r="B225">
        <v>5</v>
      </c>
      <c r="C225">
        <v>0</v>
      </c>
      <c r="D225">
        <v>0</v>
      </c>
      <c r="E225">
        <v>0</v>
      </c>
      <c r="F225">
        <v>0</v>
      </c>
      <c r="G225">
        <v>0</v>
      </c>
      <c r="H225">
        <v>0</v>
      </c>
      <c r="I225">
        <v>0</v>
      </c>
      <c r="J225">
        <v>0</v>
      </c>
      <c r="K225">
        <v>0</v>
      </c>
      <c r="L225">
        <v>1</v>
      </c>
      <c r="M225">
        <v>0</v>
      </c>
      <c r="N225">
        <v>0</v>
      </c>
      <c r="O225">
        <v>0</v>
      </c>
      <c r="P225">
        <v>0</v>
      </c>
      <c r="Q225">
        <v>0</v>
      </c>
      <c r="R225">
        <v>0</v>
      </c>
      <c r="S225">
        <v>0</v>
      </c>
      <c r="T225">
        <v>0</v>
      </c>
      <c r="U225">
        <v>0</v>
      </c>
      <c r="V225">
        <v>0</v>
      </c>
      <c r="W225">
        <v>0</v>
      </c>
      <c r="X225">
        <v>0</v>
      </c>
      <c r="Y225">
        <v>0</v>
      </c>
      <c r="Z225">
        <v>0</v>
      </c>
      <c r="AA225">
        <v>0</v>
      </c>
      <c r="AB225">
        <v>0</v>
      </c>
      <c r="AC225">
        <v>0</v>
      </c>
      <c r="AD225">
        <v>0</v>
      </c>
      <c r="AE225">
        <v>0</v>
      </c>
      <c r="AF225">
        <v>0</v>
      </c>
      <c r="AG225">
        <v>0</v>
      </c>
      <c r="AH225">
        <v>0</v>
      </c>
      <c r="AI225">
        <v>0</v>
      </c>
      <c r="AJ225">
        <v>2</v>
      </c>
      <c r="AK225" t="s">
        <v>9899</v>
      </c>
      <c r="AL225">
        <v>32</v>
      </c>
      <c r="AM225" t="s">
        <v>10054</v>
      </c>
      <c r="AN225">
        <v>2978973</v>
      </c>
      <c r="AO225" t="str">
        <f t="shared" si="10"/>
        <v>2D749D</v>
      </c>
      <c r="AP225" t="s">
        <v>10251</v>
      </c>
      <c r="AQ225">
        <v>223</v>
      </c>
      <c r="AR225" t="str">
        <f t="shared" si="11"/>
        <v>Charm Bangle</v>
      </c>
      <c r="AS225" t="s">
        <v>27791</v>
      </c>
      <c r="AT225" t="str">
        <f t="shared" si="12"/>
        <v xml:space="preserve">    223  : "Fewer random encounters", #Charm Bangle</v>
      </c>
    </row>
    <row r="226" spans="1:46">
      <c r="A226" t="s">
        <v>19505</v>
      </c>
      <c r="B226">
        <v>5</v>
      </c>
      <c r="C226">
        <v>0</v>
      </c>
      <c r="D226">
        <v>0</v>
      </c>
      <c r="E226">
        <v>0</v>
      </c>
      <c r="F226">
        <v>0</v>
      </c>
      <c r="G226">
        <v>0</v>
      </c>
      <c r="H226">
        <v>0</v>
      </c>
      <c r="I226">
        <v>0</v>
      </c>
      <c r="J226">
        <v>0</v>
      </c>
      <c r="K226">
        <v>0</v>
      </c>
      <c r="L226">
        <v>0</v>
      </c>
      <c r="M226">
        <v>0</v>
      </c>
      <c r="N226">
        <v>0</v>
      </c>
      <c r="O226">
        <v>106</v>
      </c>
      <c r="P226">
        <v>0</v>
      </c>
      <c r="Q226">
        <v>0</v>
      </c>
      <c r="R226">
        <v>0</v>
      </c>
      <c r="S226">
        <v>0</v>
      </c>
      <c r="T226">
        <v>0</v>
      </c>
      <c r="U226">
        <v>0</v>
      </c>
      <c r="V226">
        <v>0</v>
      </c>
      <c r="W226">
        <v>0</v>
      </c>
      <c r="X226">
        <v>0</v>
      </c>
      <c r="Y226">
        <v>0</v>
      </c>
      <c r="Z226">
        <v>0</v>
      </c>
      <c r="AA226">
        <v>0</v>
      </c>
      <c r="AB226">
        <v>0</v>
      </c>
      <c r="AC226">
        <v>0</v>
      </c>
      <c r="AD226">
        <v>0</v>
      </c>
      <c r="AE226">
        <v>0</v>
      </c>
      <c r="AF226">
        <v>0</v>
      </c>
      <c r="AG226">
        <v>0</v>
      </c>
      <c r="AH226">
        <v>0</v>
      </c>
      <c r="AI226">
        <v>0</v>
      </c>
      <c r="AJ226">
        <v>2</v>
      </c>
      <c r="AK226" t="s">
        <v>9900</v>
      </c>
      <c r="AL226">
        <v>24</v>
      </c>
      <c r="AM226" t="s">
        <v>10055</v>
      </c>
      <c r="AN226">
        <v>2979005</v>
      </c>
      <c r="AO226" t="str">
        <f t="shared" si="10"/>
        <v>2D74BD</v>
      </c>
      <c r="AP226" t="s">
        <v>10252</v>
      </c>
      <c r="AQ226">
        <v>224</v>
      </c>
      <c r="AR226" t="str">
        <f t="shared" si="11"/>
        <v>Marvel Shoes</v>
      </c>
      <c r="AS226" t="s">
        <v>27792</v>
      </c>
      <c r="AT226" t="str">
        <f t="shared" si="12"/>
        <v xml:space="preserve">    224  : "Auto-Safe, Shell, Regen, Haste", #Marvel Shoes</v>
      </c>
    </row>
    <row r="227" spans="1:46">
      <c r="A227" t="s">
        <v>6119</v>
      </c>
      <c r="B227">
        <v>5</v>
      </c>
      <c r="C227">
        <v>0</v>
      </c>
      <c r="D227">
        <v>0</v>
      </c>
      <c r="E227">
        <v>0</v>
      </c>
      <c r="F227">
        <v>0</v>
      </c>
      <c r="G227">
        <v>0</v>
      </c>
      <c r="H227">
        <v>0</v>
      </c>
      <c r="I227">
        <v>0</v>
      </c>
      <c r="J227">
        <v>0</v>
      </c>
      <c r="K227">
        <v>0</v>
      </c>
      <c r="L227">
        <v>0</v>
      </c>
      <c r="M227">
        <v>0</v>
      </c>
      <c r="N227">
        <v>0</v>
      </c>
      <c r="O227">
        <v>0</v>
      </c>
      <c r="P227">
        <v>0</v>
      </c>
      <c r="Q227">
        <v>0</v>
      </c>
      <c r="R227">
        <v>0</v>
      </c>
      <c r="S227">
        <v>0</v>
      </c>
      <c r="T227">
        <v>0</v>
      </c>
      <c r="U227">
        <v>0</v>
      </c>
      <c r="V227">
        <v>0</v>
      </c>
      <c r="W227">
        <v>0</v>
      </c>
      <c r="X227">
        <v>0</v>
      </c>
      <c r="Y227">
        <v>0</v>
      </c>
      <c r="Z227">
        <v>0</v>
      </c>
      <c r="AA227">
        <v>0</v>
      </c>
      <c r="AB227">
        <v>0</v>
      </c>
      <c r="AC227">
        <v>0</v>
      </c>
      <c r="AD227">
        <v>0</v>
      </c>
      <c r="AE227">
        <v>0</v>
      </c>
      <c r="AF227">
        <v>2</v>
      </c>
      <c r="AG227">
        <v>0</v>
      </c>
      <c r="AH227">
        <v>0</v>
      </c>
      <c r="AI227">
        <v>0</v>
      </c>
      <c r="AJ227">
        <v>7000</v>
      </c>
      <c r="AK227" t="s">
        <v>9901</v>
      </c>
      <c r="AL227">
        <v>41</v>
      </c>
      <c r="AM227" t="s">
        <v>10056</v>
      </c>
      <c r="AN227">
        <v>2979030</v>
      </c>
      <c r="AO227" t="str">
        <f t="shared" si="10"/>
        <v>2D74D6</v>
      </c>
      <c r="AP227" t="s">
        <v>10253</v>
      </c>
      <c r="AQ227">
        <v>225</v>
      </c>
      <c r="AR227" t="str">
        <f t="shared" si="11"/>
        <v>Back Guard</v>
      </c>
      <c r="AS227" t="s">
        <v>27795</v>
      </c>
      <c r="AT227" t="str">
        <f t="shared" si="12"/>
        <v xml:space="preserve">    225  : "No Back/Pincer attacks", #Back Guard</v>
      </c>
    </row>
    <row r="228" spans="1:46">
      <c r="A228" t="s">
        <v>19464</v>
      </c>
      <c r="B228">
        <v>5</v>
      </c>
      <c r="C228">
        <v>0</v>
      </c>
      <c r="D228">
        <v>0</v>
      </c>
      <c r="E228">
        <v>0</v>
      </c>
      <c r="F228">
        <v>0</v>
      </c>
      <c r="G228">
        <v>0</v>
      </c>
      <c r="H228">
        <v>0</v>
      </c>
      <c r="I228">
        <v>0</v>
      </c>
      <c r="J228">
        <v>0</v>
      </c>
      <c r="K228">
        <v>0</v>
      </c>
      <c r="L228">
        <v>0</v>
      </c>
      <c r="M228">
        <v>0</v>
      </c>
      <c r="N228">
        <v>0</v>
      </c>
      <c r="O228">
        <v>0</v>
      </c>
      <c r="P228">
        <v>0</v>
      </c>
      <c r="Q228">
        <v>0</v>
      </c>
      <c r="R228">
        <v>0</v>
      </c>
      <c r="S228">
        <v>0</v>
      </c>
      <c r="T228">
        <v>0</v>
      </c>
      <c r="U228">
        <v>0</v>
      </c>
      <c r="V228">
        <v>0</v>
      </c>
      <c r="W228">
        <v>0</v>
      </c>
      <c r="X228">
        <v>0</v>
      </c>
      <c r="Y228">
        <v>0</v>
      </c>
      <c r="Z228">
        <v>0</v>
      </c>
      <c r="AA228">
        <v>0</v>
      </c>
      <c r="AB228">
        <v>0</v>
      </c>
      <c r="AC228">
        <v>0</v>
      </c>
      <c r="AD228">
        <v>0</v>
      </c>
      <c r="AE228">
        <v>0</v>
      </c>
      <c r="AF228">
        <v>1</v>
      </c>
      <c r="AG228">
        <v>0</v>
      </c>
      <c r="AH228">
        <v>0</v>
      </c>
      <c r="AI228">
        <v>0</v>
      </c>
      <c r="AJ228">
        <v>8000</v>
      </c>
      <c r="AK228" t="s">
        <v>9902</v>
      </c>
      <c r="AL228">
        <v>32</v>
      </c>
      <c r="AM228" t="s">
        <v>10057</v>
      </c>
      <c r="AN228">
        <v>2979071</v>
      </c>
      <c r="AO228" t="str">
        <f t="shared" si="10"/>
        <v>2D74FF</v>
      </c>
      <c r="AP228" t="s">
        <v>10254</v>
      </c>
      <c r="AQ228">
        <v>226</v>
      </c>
      <c r="AR228" t="str">
        <f t="shared" si="11"/>
        <v>Gale Hairpin</v>
      </c>
      <c r="AS228" t="s">
        <v>27794</v>
      </c>
      <c r="AT228" t="str">
        <f t="shared" si="12"/>
        <v xml:space="preserve">    226  : "Raises Preemptive and Side&lt;line&gt; attack chance", #Gale Hairpin</v>
      </c>
    </row>
    <row r="229" spans="1:46">
      <c r="A229" t="s">
        <v>16925</v>
      </c>
      <c r="B229">
        <v>5</v>
      </c>
      <c r="C229">
        <v>0</v>
      </c>
      <c r="D229">
        <v>0</v>
      </c>
      <c r="E229">
        <v>0</v>
      </c>
      <c r="F229">
        <v>0</v>
      </c>
      <c r="G229">
        <v>0</v>
      </c>
      <c r="H229">
        <v>0</v>
      </c>
      <c r="I229">
        <v>0</v>
      </c>
      <c r="J229">
        <v>0</v>
      </c>
      <c r="K229">
        <v>0</v>
      </c>
      <c r="L229">
        <v>0</v>
      </c>
      <c r="M229">
        <v>0</v>
      </c>
      <c r="N229">
        <v>0</v>
      </c>
      <c r="O229">
        <v>0</v>
      </c>
      <c r="P229">
        <v>0</v>
      </c>
      <c r="Q229">
        <v>0</v>
      </c>
      <c r="R229">
        <v>0</v>
      </c>
      <c r="S229">
        <v>0</v>
      </c>
      <c r="T229">
        <v>0</v>
      </c>
      <c r="U229">
        <v>0</v>
      </c>
      <c r="V229">
        <v>0</v>
      </c>
      <c r="W229">
        <v>0</v>
      </c>
      <c r="X229">
        <v>0</v>
      </c>
      <c r="Y229">
        <v>0</v>
      </c>
      <c r="Z229">
        <v>0</v>
      </c>
      <c r="AA229">
        <v>0</v>
      </c>
      <c r="AB229">
        <v>0</v>
      </c>
      <c r="AC229">
        <v>0</v>
      </c>
      <c r="AD229">
        <v>0</v>
      </c>
      <c r="AE229">
        <v>0</v>
      </c>
      <c r="AF229">
        <v>0</v>
      </c>
      <c r="AG229">
        <v>16</v>
      </c>
      <c r="AH229">
        <v>0</v>
      </c>
      <c r="AI229">
        <v>0</v>
      </c>
      <c r="AJ229">
        <v>3000</v>
      </c>
      <c r="AK229" t="s">
        <v>9903</v>
      </c>
      <c r="AL229">
        <v>30</v>
      </c>
      <c r="AM229" t="s">
        <v>10058</v>
      </c>
      <c r="AN229">
        <v>2979103</v>
      </c>
      <c r="AO229" t="str">
        <f t="shared" si="10"/>
        <v>2D751F</v>
      </c>
      <c r="AP229" t="s">
        <v>10255</v>
      </c>
      <c r="AQ229">
        <v>227</v>
      </c>
      <c r="AR229" t="str">
        <f t="shared" si="11"/>
        <v>Sniper Sight</v>
      </c>
      <c r="AS229" t="s">
        <v>27796</v>
      </c>
      <c r="AT229" t="str">
        <f t="shared" si="12"/>
        <v xml:space="preserve">    227  : "Fight 100% hit rate", #Sniper Sight</v>
      </c>
    </row>
    <row r="230" spans="1:46">
      <c r="A230" t="s">
        <v>16971</v>
      </c>
      <c r="B230">
        <v>5</v>
      </c>
      <c r="C230">
        <v>0</v>
      </c>
      <c r="D230">
        <v>0</v>
      </c>
      <c r="E230">
        <v>0</v>
      </c>
      <c r="F230">
        <v>0</v>
      </c>
      <c r="G230">
        <v>0</v>
      </c>
      <c r="H230">
        <v>0</v>
      </c>
      <c r="I230">
        <v>0</v>
      </c>
      <c r="J230">
        <v>0</v>
      </c>
      <c r="K230">
        <v>0</v>
      </c>
      <c r="L230">
        <v>0</v>
      </c>
      <c r="M230">
        <v>0</v>
      </c>
      <c r="N230">
        <v>0</v>
      </c>
      <c r="O230">
        <v>0</v>
      </c>
      <c r="P230">
        <v>0</v>
      </c>
      <c r="Q230">
        <v>0</v>
      </c>
      <c r="R230">
        <v>0</v>
      </c>
      <c r="S230">
        <v>0</v>
      </c>
      <c r="T230">
        <v>0</v>
      </c>
      <c r="U230">
        <v>0</v>
      </c>
      <c r="V230">
        <v>0</v>
      </c>
      <c r="W230">
        <v>0</v>
      </c>
      <c r="X230">
        <v>0</v>
      </c>
      <c r="Y230">
        <v>0</v>
      </c>
      <c r="Z230">
        <v>0</v>
      </c>
      <c r="AA230">
        <v>0</v>
      </c>
      <c r="AB230">
        <v>0</v>
      </c>
      <c r="AC230">
        <v>0</v>
      </c>
      <c r="AD230">
        <v>0</v>
      </c>
      <c r="AE230">
        <v>0</v>
      </c>
      <c r="AF230">
        <v>0</v>
      </c>
      <c r="AG230">
        <v>0</v>
      </c>
      <c r="AH230">
        <v>0</v>
      </c>
      <c r="AI230">
        <v>8</v>
      </c>
      <c r="AJ230">
        <v>2</v>
      </c>
      <c r="AK230" t="s">
        <v>9904</v>
      </c>
      <c r="AL230">
        <v>22</v>
      </c>
      <c r="AM230" t="s">
        <v>10059</v>
      </c>
      <c r="AN230">
        <v>2979134</v>
      </c>
      <c r="AO230" t="str">
        <f t="shared" si="10"/>
        <v>2D753E</v>
      </c>
      <c r="AP230" t="s">
        <v>10256</v>
      </c>
      <c r="AQ230">
        <v>228</v>
      </c>
      <c r="AR230" t="str">
        <f t="shared" si="11"/>
        <v>Exp. Egg</v>
      </c>
      <c r="AS230" t="s">
        <v>27797</v>
      </c>
      <c r="AT230" t="str">
        <f t="shared" si="12"/>
        <v xml:space="preserve">    228  : "2x XP from battles", #Exp. Egg</v>
      </c>
    </row>
    <row r="231" spans="1:46">
      <c r="A231" t="s">
        <v>19484</v>
      </c>
      <c r="B231">
        <v>5</v>
      </c>
      <c r="C231">
        <v>0</v>
      </c>
      <c r="D231">
        <v>0</v>
      </c>
      <c r="E231">
        <v>0</v>
      </c>
      <c r="F231">
        <v>0</v>
      </c>
      <c r="G231">
        <v>0</v>
      </c>
      <c r="H231">
        <v>0</v>
      </c>
      <c r="I231">
        <v>0</v>
      </c>
      <c r="J231">
        <v>0</v>
      </c>
      <c r="K231">
        <v>0</v>
      </c>
      <c r="L231">
        <v>128</v>
      </c>
      <c r="M231">
        <v>0</v>
      </c>
      <c r="N231">
        <v>0</v>
      </c>
      <c r="O231">
        <v>0</v>
      </c>
      <c r="P231">
        <v>0</v>
      </c>
      <c r="Q231">
        <v>0</v>
      </c>
      <c r="R231">
        <v>0</v>
      </c>
      <c r="S231">
        <v>0</v>
      </c>
      <c r="T231">
        <v>0</v>
      </c>
      <c r="U231">
        <v>0</v>
      </c>
      <c r="V231">
        <v>0</v>
      </c>
      <c r="W231">
        <v>0</v>
      </c>
      <c r="X231">
        <v>0</v>
      </c>
      <c r="Y231">
        <v>0</v>
      </c>
      <c r="Z231">
        <v>0</v>
      </c>
      <c r="AA231">
        <v>0</v>
      </c>
      <c r="AB231">
        <v>0</v>
      </c>
      <c r="AC231">
        <v>0</v>
      </c>
      <c r="AD231">
        <v>0</v>
      </c>
      <c r="AE231">
        <v>0</v>
      </c>
      <c r="AF231">
        <v>0</v>
      </c>
      <c r="AG231">
        <v>0</v>
      </c>
      <c r="AH231">
        <v>0</v>
      </c>
      <c r="AI231">
        <v>0</v>
      </c>
      <c r="AJ231">
        <v>2</v>
      </c>
      <c r="AK231" t="s">
        <v>9905</v>
      </c>
      <c r="AL231">
        <v>27</v>
      </c>
      <c r="AM231" t="s">
        <v>10060</v>
      </c>
      <c r="AN231">
        <v>2979156</v>
      </c>
      <c r="AO231" t="str">
        <f t="shared" si="10"/>
        <v>2D7554</v>
      </c>
      <c r="AP231" t="s">
        <v>10257</v>
      </c>
      <c r="AQ231">
        <v>229</v>
      </c>
      <c r="AR231" t="str">
        <f t="shared" si="11"/>
        <v>Tintinabar</v>
      </c>
      <c r="AS231" t="s">
        <v>27798</v>
      </c>
      <c r="AT231" t="str">
        <f t="shared" si="12"/>
        <v xml:space="preserve">    229  : "Recovers HP per step", #Tintinabar</v>
      </c>
    </row>
    <row r="232" spans="1:46">
      <c r="A232" t="s">
        <v>19438</v>
      </c>
      <c r="B232">
        <v>5</v>
      </c>
      <c r="C232">
        <v>0</v>
      </c>
      <c r="D232">
        <v>0</v>
      </c>
      <c r="E232">
        <v>0</v>
      </c>
      <c r="F232">
        <v>0</v>
      </c>
      <c r="G232">
        <v>0</v>
      </c>
      <c r="H232">
        <v>0</v>
      </c>
      <c r="I232">
        <v>0</v>
      </c>
      <c r="J232">
        <v>0</v>
      </c>
      <c r="K232">
        <v>0</v>
      </c>
      <c r="L232">
        <v>32</v>
      </c>
      <c r="M232">
        <v>0</v>
      </c>
      <c r="N232">
        <v>0</v>
      </c>
      <c r="O232">
        <v>0</v>
      </c>
      <c r="P232">
        <v>0</v>
      </c>
      <c r="Q232">
        <v>0</v>
      </c>
      <c r="R232">
        <v>0</v>
      </c>
      <c r="S232">
        <v>0</v>
      </c>
      <c r="T232">
        <v>0</v>
      </c>
      <c r="U232">
        <v>0</v>
      </c>
      <c r="V232">
        <v>0</v>
      </c>
      <c r="W232">
        <v>0</v>
      </c>
      <c r="X232">
        <v>0</v>
      </c>
      <c r="Y232">
        <v>0</v>
      </c>
      <c r="Z232">
        <v>0</v>
      </c>
      <c r="AA232">
        <v>0</v>
      </c>
      <c r="AB232">
        <v>0</v>
      </c>
      <c r="AC232">
        <v>0</v>
      </c>
      <c r="AD232">
        <v>0</v>
      </c>
      <c r="AE232">
        <v>0</v>
      </c>
      <c r="AF232">
        <v>0</v>
      </c>
      <c r="AG232">
        <v>0</v>
      </c>
      <c r="AH232">
        <v>0</v>
      </c>
      <c r="AI232">
        <v>0</v>
      </c>
      <c r="AJ232">
        <v>1500</v>
      </c>
      <c r="AK232" t="s">
        <v>9906</v>
      </c>
      <c r="AL232">
        <v>24</v>
      </c>
      <c r="AM232" t="s">
        <v>10061</v>
      </c>
      <c r="AN232">
        <v>2979183</v>
      </c>
      <c r="AO232" t="str">
        <f t="shared" si="10"/>
        <v>2D756F</v>
      </c>
      <c r="AP232" t="s">
        <v>10258</v>
      </c>
      <c r="AQ232">
        <v>230</v>
      </c>
      <c r="AR232" t="str">
        <f t="shared" si="11"/>
        <v>Sprint Shoes</v>
      </c>
      <c r="AS232" t="s">
        <v>27799</v>
      </c>
      <c r="AT232" t="str">
        <f t="shared" si="12"/>
        <v xml:space="preserve">    230  : "Allows sprint", #Sprint Shoes</v>
      </c>
    </row>
    <row r="233" spans="1:46">
      <c r="A233" t="s">
        <v>19469</v>
      </c>
      <c r="B233">
        <v>6</v>
      </c>
      <c r="C233">
        <v>0</v>
      </c>
      <c r="D233">
        <v>0</v>
      </c>
      <c r="E233">
        <v>0</v>
      </c>
      <c r="F233">
        <v>0</v>
      </c>
      <c r="G233">
        <v>255</v>
      </c>
      <c r="H233">
        <v>0</v>
      </c>
      <c r="I233">
        <v>0</v>
      </c>
      <c r="J233">
        <v>0</v>
      </c>
      <c r="K233">
        <v>0</v>
      </c>
      <c r="L233">
        <v>0</v>
      </c>
      <c r="M233">
        <v>0</v>
      </c>
      <c r="N233">
        <v>0</v>
      </c>
      <c r="O233">
        <v>0</v>
      </c>
      <c r="P233">
        <v>0</v>
      </c>
      <c r="Q233">
        <v>0</v>
      </c>
      <c r="R233">
        <v>0</v>
      </c>
      <c r="S233">
        <v>0</v>
      </c>
      <c r="T233">
        <v>0</v>
      </c>
      <c r="U233">
        <v>3</v>
      </c>
      <c r="V233">
        <v>0</v>
      </c>
      <c r="W233">
        <v>0</v>
      </c>
      <c r="X233">
        <v>0</v>
      </c>
      <c r="Y233">
        <v>0</v>
      </c>
      <c r="Z233">
        <v>0</v>
      </c>
      <c r="AA233">
        <v>0</v>
      </c>
      <c r="AB233">
        <v>0</v>
      </c>
      <c r="AC233">
        <v>0</v>
      </c>
      <c r="AD233">
        <v>0</v>
      </c>
      <c r="AE233">
        <v>0</v>
      </c>
      <c r="AF233">
        <v>0</v>
      </c>
      <c r="AG233">
        <v>0</v>
      </c>
      <c r="AH233">
        <v>0</v>
      </c>
      <c r="AI233">
        <v>0</v>
      </c>
      <c r="AJ233">
        <v>2</v>
      </c>
      <c r="AK233" t="s">
        <v>9907</v>
      </c>
      <c r="AL233">
        <v>12</v>
      </c>
      <c r="AM233" t="s">
        <v>10062</v>
      </c>
      <c r="AN233">
        <v>2979207</v>
      </c>
      <c r="AO233" t="str">
        <f t="shared" si="10"/>
        <v>2D7587</v>
      </c>
      <c r="AP233" t="s">
        <v>10259</v>
      </c>
      <c r="AQ233">
        <v>231</v>
      </c>
      <c r="AR233" t="str">
        <f t="shared" si="11"/>
        <v>Rename Card</v>
      </c>
      <c r="AS233" t="s">
        <v>27800</v>
      </c>
      <c r="AT233" t="str">
        <f t="shared" si="12"/>
        <v xml:space="preserve">    231  : "Renames ally", #Rename Card</v>
      </c>
    </row>
    <row r="234" spans="1:46">
      <c r="A234" t="s">
        <v>16907</v>
      </c>
      <c r="B234">
        <v>6</v>
      </c>
      <c r="C234">
        <v>0</v>
      </c>
      <c r="D234">
        <v>0</v>
      </c>
      <c r="E234">
        <v>0</v>
      </c>
      <c r="F234">
        <v>0</v>
      </c>
      <c r="G234">
        <v>255</v>
      </c>
      <c r="H234">
        <v>1</v>
      </c>
      <c r="I234">
        <v>0</v>
      </c>
      <c r="J234">
        <v>0</v>
      </c>
      <c r="K234">
        <v>0</v>
      </c>
      <c r="L234">
        <v>0</v>
      </c>
      <c r="M234">
        <v>0</v>
      </c>
      <c r="N234">
        <v>0</v>
      </c>
      <c r="O234">
        <v>0</v>
      </c>
      <c r="P234">
        <v>0</v>
      </c>
      <c r="Q234">
        <v>1</v>
      </c>
      <c r="R234">
        <v>0</v>
      </c>
      <c r="S234">
        <v>0</v>
      </c>
      <c r="T234">
        <v>0</v>
      </c>
      <c r="U234">
        <v>1</v>
      </c>
      <c r="V234">
        <v>50</v>
      </c>
      <c r="W234">
        <v>0</v>
      </c>
      <c r="X234">
        <v>0</v>
      </c>
      <c r="Y234">
        <v>0</v>
      </c>
      <c r="Z234">
        <v>0</v>
      </c>
      <c r="AA234">
        <v>0</v>
      </c>
      <c r="AB234">
        <v>0</v>
      </c>
      <c r="AC234">
        <v>0</v>
      </c>
      <c r="AD234">
        <v>0</v>
      </c>
      <c r="AE234">
        <v>0</v>
      </c>
      <c r="AF234">
        <v>0</v>
      </c>
      <c r="AG234">
        <v>0</v>
      </c>
      <c r="AH234">
        <v>0</v>
      </c>
      <c r="AI234">
        <v>0</v>
      </c>
      <c r="AJ234">
        <v>50</v>
      </c>
      <c r="AK234" t="s">
        <v>9908</v>
      </c>
      <c r="AL234">
        <v>15</v>
      </c>
      <c r="AM234" t="s">
        <v>10063</v>
      </c>
      <c r="AN234">
        <v>2979219</v>
      </c>
      <c r="AO234" t="str">
        <f t="shared" si="10"/>
        <v>2D7593</v>
      </c>
      <c r="AP234" t="s">
        <v>10260</v>
      </c>
      <c r="AQ234">
        <v>232</v>
      </c>
      <c r="AR234" t="str">
        <f t="shared" si="11"/>
        <v>Tonic</v>
      </c>
      <c r="AS234" t="s">
        <v>27801</v>
      </c>
      <c r="AT234" t="str">
        <f t="shared" si="12"/>
        <v xml:space="preserve">    232  : "Recover 50 HP", #Tonic</v>
      </c>
    </row>
    <row r="235" spans="1:46">
      <c r="A235" t="s">
        <v>16902</v>
      </c>
      <c r="B235">
        <v>6</v>
      </c>
      <c r="C235">
        <v>0</v>
      </c>
      <c r="D235">
        <v>0</v>
      </c>
      <c r="E235">
        <v>0</v>
      </c>
      <c r="F235">
        <v>0</v>
      </c>
      <c r="G235">
        <v>255</v>
      </c>
      <c r="H235">
        <v>1</v>
      </c>
      <c r="I235">
        <v>0</v>
      </c>
      <c r="J235">
        <v>0</v>
      </c>
      <c r="K235">
        <v>0</v>
      </c>
      <c r="L235">
        <v>0</v>
      </c>
      <c r="M235">
        <v>0</v>
      </c>
      <c r="N235">
        <v>0</v>
      </c>
      <c r="O235">
        <v>0</v>
      </c>
      <c r="P235">
        <v>0</v>
      </c>
      <c r="Q235">
        <v>1</v>
      </c>
      <c r="R235">
        <v>0</v>
      </c>
      <c r="S235">
        <v>0</v>
      </c>
      <c r="T235">
        <v>0</v>
      </c>
      <c r="U235">
        <v>1</v>
      </c>
      <c r="V235">
        <v>250</v>
      </c>
      <c r="W235">
        <v>0</v>
      </c>
      <c r="X235">
        <v>0</v>
      </c>
      <c r="Y235">
        <v>0</v>
      </c>
      <c r="Z235">
        <v>0</v>
      </c>
      <c r="AA235">
        <v>0</v>
      </c>
      <c r="AB235">
        <v>0</v>
      </c>
      <c r="AC235">
        <v>0</v>
      </c>
      <c r="AD235">
        <v>0</v>
      </c>
      <c r="AE235">
        <v>0</v>
      </c>
      <c r="AF235">
        <v>0</v>
      </c>
      <c r="AG235">
        <v>0</v>
      </c>
      <c r="AH235">
        <v>0</v>
      </c>
      <c r="AI235">
        <v>0</v>
      </c>
      <c r="AJ235">
        <v>300</v>
      </c>
      <c r="AK235" t="s">
        <v>9909</v>
      </c>
      <c r="AL235">
        <v>16</v>
      </c>
      <c r="AM235" t="s">
        <v>10064</v>
      </c>
      <c r="AN235">
        <v>2979234</v>
      </c>
      <c r="AO235" t="str">
        <f t="shared" si="10"/>
        <v>2D75A2</v>
      </c>
      <c r="AP235" t="s">
        <v>10261</v>
      </c>
      <c r="AQ235">
        <v>233</v>
      </c>
      <c r="AR235" t="str">
        <f t="shared" si="11"/>
        <v>Potion</v>
      </c>
      <c r="AS235" t="s">
        <v>27802</v>
      </c>
      <c r="AT235" t="str">
        <f t="shared" si="12"/>
        <v xml:space="preserve">    233  : "Recover 250 HP", #Potion</v>
      </c>
    </row>
    <row r="236" spans="1:46">
      <c r="A236" t="s">
        <v>16885</v>
      </c>
      <c r="B236">
        <v>6</v>
      </c>
      <c r="C236">
        <v>0</v>
      </c>
      <c r="D236">
        <v>0</v>
      </c>
      <c r="E236">
        <v>0</v>
      </c>
      <c r="F236">
        <v>0</v>
      </c>
      <c r="G236">
        <v>255</v>
      </c>
      <c r="H236">
        <v>1</v>
      </c>
      <c r="I236">
        <v>0</v>
      </c>
      <c r="J236">
        <v>0</v>
      </c>
      <c r="K236">
        <v>1</v>
      </c>
      <c r="L236">
        <v>0</v>
      </c>
      <c r="M236">
        <v>0</v>
      </c>
      <c r="N236">
        <v>0</v>
      </c>
      <c r="O236">
        <v>0</v>
      </c>
      <c r="P236">
        <v>0</v>
      </c>
      <c r="Q236">
        <v>1</v>
      </c>
      <c r="R236">
        <v>0</v>
      </c>
      <c r="S236">
        <v>0</v>
      </c>
      <c r="T236">
        <v>0</v>
      </c>
      <c r="U236">
        <v>1</v>
      </c>
      <c r="V236">
        <v>16</v>
      </c>
      <c r="W236">
        <v>0</v>
      </c>
      <c r="X236">
        <v>0</v>
      </c>
      <c r="Y236">
        <v>0</v>
      </c>
      <c r="Z236">
        <v>0</v>
      </c>
      <c r="AA236">
        <v>0</v>
      </c>
      <c r="AB236">
        <v>0</v>
      </c>
      <c r="AC236">
        <v>0</v>
      </c>
      <c r="AD236">
        <v>0</v>
      </c>
      <c r="AE236">
        <v>0</v>
      </c>
      <c r="AF236">
        <v>0</v>
      </c>
      <c r="AG236">
        <v>0</v>
      </c>
      <c r="AH236">
        <v>0</v>
      </c>
      <c r="AI236">
        <v>0</v>
      </c>
      <c r="AJ236">
        <v>2</v>
      </c>
      <c r="AK236" t="s">
        <v>9910</v>
      </c>
      <c r="AL236">
        <v>20</v>
      </c>
      <c r="AM236" t="s">
        <v>10065</v>
      </c>
      <c r="AN236">
        <v>2979250</v>
      </c>
      <c r="AO236" t="str">
        <f t="shared" si="10"/>
        <v>2D75B2</v>
      </c>
      <c r="AP236" t="s">
        <v>10262</v>
      </c>
      <c r="AQ236">
        <v>234</v>
      </c>
      <c r="AR236" t="str">
        <f t="shared" si="11"/>
        <v>X-Potion</v>
      </c>
      <c r="AS236" t="s">
        <v>27803</v>
      </c>
      <c r="AT236" t="str">
        <f t="shared" si="12"/>
        <v xml:space="preserve">    234  : "Recover all HP", #X-Potion</v>
      </c>
    </row>
    <row r="237" spans="1:46">
      <c r="A237" t="s">
        <v>16909</v>
      </c>
      <c r="B237">
        <v>6</v>
      </c>
      <c r="C237">
        <v>0</v>
      </c>
      <c r="D237">
        <v>0</v>
      </c>
      <c r="E237">
        <v>0</v>
      </c>
      <c r="F237">
        <v>0</v>
      </c>
      <c r="G237">
        <v>255</v>
      </c>
      <c r="H237">
        <v>0</v>
      </c>
      <c r="I237">
        <v>0</v>
      </c>
      <c r="J237">
        <v>0</v>
      </c>
      <c r="K237">
        <v>0</v>
      </c>
      <c r="L237">
        <v>0</v>
      </c>
      <c r="M237">
        <v>0</v>
      </c>
      <c r="N237">
        <v>0</v>
      </c>
      <c r="O237">
        <v>0</v>
      </c>
      <c r="P237">
        <v>0</v>
      </c>
      <c r="Q237">
        <v>1</v>
      </c>
      <c r="R237">
        <v>0</v>
      </c>
      <c r="S237">
        <v>0</v>
      </c>
      <c r="T237">
        <v>0</v>
      </c>
      <c r="U237">
        <v>1</v>
      </c>
      <c r="V237">
        <v>50</v>
      </c>
      <c r="W237">
        <v>0</v>
      </c>
      <c r="X237">
        <v>0</v>
      </c>
      <c r="Y237">
        <v>0</v>
      </c>
      <c r="Z237">
        <v>0</v>
      </c>
      <c r="AA237">
        <v>0</v>
      </c>
      <c r="AB237">
        <v>0</v>
      </c>
      <c r="AC237">
        <v>0</v>
      </c>
      <c r="AD237">
        <v>0</v>
      </c>
      <c r="AE237">
        <v>0</v>
      </c>
      <c r="AF237">
        <v>0</v>
      </c>
      <c r="AG237">
        <v>0</v>
      </c>
      <c r="AH237">
        <v>0</v>
      </c>
      <c r="AI237">
        <v>0</v>
      </c>
      <c r="AJ237">
        <v>1500</v>
      </c>
      <c r="AK237" t="s">
        <v>9911</v>
      </c>
      <c r="AL237">
        <v>15</v>
      </c>
      <c r="AM237" t="s">
        <v>10066</v>
      </c>
      <c r="AN237">
        <v>2979270</v>
      </c>
      <c r="AO237" t="str">
        <f t="shared" si="10"/>
        <v>2D75C6</v>
      </c>
      <c r="AP237" t="s">
        <v>10263</v>
      </c>
      <c r="AQ237">
        <v>235</v>
      </c>
      <c r="AR237" t="str">
        <f t="shared" si="11"/>
        <v>Tincture</v>
      </c>
      <c r="AS237" t="s">
        <v>27804</v>
      </c>
      <c r="AT237" t="str">
        <f t="shared" si="12"/>
        <v xml:space="preserve">    235  : "Recover 50 MP", #Tincture</v>
      </c>
    </row>
    <row r="238" spans="1:46">
      <c r="A238" t="s">
        <v>16884</v>
      </c>
      <c r="B238">
        <v>6</v>
      </c>
      <c r="C238">
        <v>0</v>
      </c>
      <c r="D238">
        <v>0</v>
      </c>
      <c r="E238">
        <v>0</v>
      </c>
      <c r="F238">
        <v>0</v>
      </c>
      <c r="G238">
        <v>255</v>
      </c>
      <c r="H238">
        <v>0</v>
      </c>
      <c r="I238">
        <v>0</v>
      </c>
      <c r="J238">
        <v>0</v>
      </c>
      <c r="K238">
        <v>0</v>
      </c>
      <c r="L238">
        <v>0</v>
      </c>
      <c r="M238">
        <v>0</v>
      </c>
      <c r="N238">
        <v>0</v>
      </c>
      <c r="O238">
        <v>0</v>
      </c>
      <c r="P238">
        <v>0</v>
      </c>
      <c r="Q238">
        <v>1</v>
      </c>
      <c r="R238">
        <v>0</v>
      </c>
      <c r="S238">
        <v>0</v>
      </c>
      <c r="T238">
        <v>0</v>
      </c>
      <c r="U238">
        <v>1</v>
      </c>
      <c r="V238">
        <v>150</v>
      </c>
      <c r="W238">
        <v>0</v>
      </c>
      <c r="X238">
        <v>0</v>
      </c>
      <c r="Y238">
        <v>0</v>
      </c>
      <c r="Z238">
        <v>0</v>
      </c>
      <c r="AA238">
        <v>0</v>
      </c>
      <c r="AB238">
        <v>0</v>
      </c>
      <c r="AC238">
        <v>0</v>
      </c>
      <c r="AD238">
        <v>0</v>
      </c>
      <c r="AE238">
        <v>0</v>
      </c>
      <c r="AF238">
        <v>0</v>
      </c>
      <c r="AG238">
        <v>0</v>
      </c>
      <c r="AH238">
        <v>0</v>
      </c>
      <c r="AI238">
        <v>0</v>
      </c>
      <c r="AJ238">
        <v>2</v>
      </c>
      <c r="AK238" t="s">
        <v>9912</v>
      </c>
      <c r="AL238">
        <v>16</v>
      </c>
      <c r="AM238" t="s">
        <v>10067</v>
      </c>
      <c r="AN238">
        <v>2979285</v>
      </c>
      <c r="AO238" t="str">
        <f t="shared" si="10"/>
        <v>2D75D5</v>
      </c>
      <c r="AP238" t="s">
        <v>10264</v>
      </c>
      <c r="AQ238">
        <v>236</v>
      </c>
      <c r="AR238" t="str">
        <f t="shared" si="11"/>
        <v>Ether</v>
      </c>
      <c r="AS238" t="s">
        <v>27805</v>
      </c>
      <c r="AT238" t="str">
        <f t="shared" si="12"/>
        <v xml:space="preserve">    236  : "Recover 150 MP", #Ether</v>
      </c>
    </row>
    <row r="239" spans="1:46">
      <c r="A239" t="s">
        <v>16932</v>
      </c>
      <c r="B239">
        <v>6</v>
      </c>
      <c r="C239">
        <v>0</v>
      </c>
      <c r="D239">
        <v>0</v>
      </c>
      <c r="E239">
        <v>0</v>
      </c>
      <c r="F239">
        <v>0</v>
      </c>
      <c r="G239">
        <v>255</v>
      </c>
      <c r="H239">
        <v>0</v>
      </c>
      <c r="I239">
        <v>0</v>
      </c>
      <c r="J239">
        <v>0</v>
      </c>
      <c r="K239">
        <v>1</v>
      </c>
      <c r="L239">
        <v>0</v>
      </c>
      <c r="M239">
        <v>0</v>
      </c>
      <c r="N239">
        <v>0</v>
      </c>
      <c r="O239">
        <v>0</v>
      </c>
      <c r="P239">
        <v>0</v>
      </c>
      <c r="Q239">
        <v>1</v>
      </c>
      <c r="R239">
        <v>0</v>
      </c>
      <c r="S239">
        <v>0</v>
      </c>
      <c r="T239">
        <v>0</v>
      </c>
      <c r="U239">
        <v>1</v>
      </c>
      <c r="V239">
        <v>16</v>
      </c>
      <c r="W239">
        <v>0</v>
      </c>
      <c r="X239">
        <v>0</v>
      </c>
      <c r="Y239">
        <v>0</v>
      </c>
      <c r="Z239">
        <v>0</v>
      </c>
      <c r="AA239">
        <v>0</v>
      </c>
      <c r="AB239">
        <v>0</v>
      </c>
      <c r="AC239">
        <v>0</v>
      </c>
      <c r="AD239">
        <v>0</v>
      </c>
      <c r="AE239">
        <v>0</v>
      </c>
      <c r="AF239">
        <v>0</v>
      </c>
      <c r="AG239">
        <v>0</v>
      </c>
      <c r="AH239">
        <v>0</v>
      </c>
      <c r="AI239">
        <v>0</v>
      </c>
      <c r="AJ239">
        <v>2</v>
      </c>
      <c r="AK239" t="s">
        <v>9913</v>
      </c>
      <c r="AL239">
        <v>20</v>
      </c>
      <c r="AM239" t="s">
        <v>10068</v>
      </c>
      <c r="AN239">
        <v>2979301</v>
      </c>
      <c r="AO239" t="str">
        <f t="shared" si="10"/>
        <v>2D75E5</v>
      </c>
      <c r="AP239" t="s">
        <v>10265</v>
      </c>
      <c r="AQ239">
        <v>237</v>
      </c>
      <c r="AR239" t="str">
        <f t="shared" si="11"/>
        <v>X-Ether</v>
      </c>
      <c r="AS239" t="s">
        <v>27806</v>
      </c>
      <c r="AT239" t="str">
        <f t="shared" si="12"/>
        <v xml:space="preserve">    237  : "Recover all MP", #X-Ether</v>
      </c>
    </row>
    <row r="240" spans="1:46">
      <c r="A240" t="s">
        <v>16894</v>
      </c>
      <c r="B240">
        <v>6</v>
      </c>
      <c r="C240">
        <v>0</v>
      </c>
      <c r="D240">
        <v>0</v>
      </c>
      <c r="E240">
        <v>0</v>
      </c>
      <c r="F240">
        <v>0</v>
      </c>
      <c r="G240">
        <v>4</v>
      </c>
      <c r="H240">
        <v>1</v>
      </c>
      <c r="I240">
        <v>0</v>
      </c>
      <c r="J240">
        <v>0</v>
      </c>
      <c r="K240">
        <v>1</v>
      </c>
      <c r="L240">
        <v>0</v>
      </c>
      <c r="M240">
        <v>0</v>
      </c>
      <c r="N240">
        <v>0</v>
      </c>
      <c r="O240">
        <v>0</v>
      </c>
      <c r="P240">
        <v>0</v>
      </c>
      <c r="Q240">
        <v>1</v>
      </c>
      <c r="R240">
        <v>0</v>
      </c>
      <c r="S240">
        <v>0</v>
      </c>
      <c r="T240">
        <v>0</v>
      </c>
      <c r="U240">
        <v>1</v>
      </c>
      <c r="V240">
        <v>16</v>
      </c>
      <c r="W240">
        <v>0</v>
      </c>
      <c r="X240">
        <v>0</v>
      </c>
      <c r="Y240">
        <v>0</v>
      </c>
      <c r="Z240">
        <v>0</v>
      </c>
      <c r="AA240">
        <v>0</v>
      </c>
      <c r="AB240">
        <v>0</v>
      </c>
      <c r="AC240">
        <v>0</v>
      </c>
      <c r="AD240">
        <v>0</v>
      </c>
      <c r="AE240">
        <v>0</v>
      </c>
      <c r="AF240">
        <v>0</v>
      </c>
      <c r="AG240">
        <v>0</v>
      </c>
      <c r="AH240">
        <v>0</v>
      </c>
      <c r="AI240">
        <v>0</v>
      </c>
      <c r="AJ240">
        <v>2</v>
      </c>
      <c r="AK240" t="s">
        <v>9914</v>
      </c>
      <c r="AL240">
        <v>23</v>
      </c>
      <c r="AM240" t="s">
        <v>10069</v>
      </c>
      <c r="AN240">
        <v>2979321</v>
      </c>
      <c r="AO240" t="str">
        <f t="shared" si="10"/>
        <v>2D75F9</v>
      </c>
      <c r="AP240" t="s">
        <v>10266</v>
      </c>
      <c r="AQ240">
        <v>238</v>
      </c>
      <c r="AR240" t="str">
        <f t="shared" si="11"/>
        <v>Elixir</v>
      </c>
      <c r="AS240" t="s">
        <v>27808</v>
      </c>
      <c r="AT240" t="str">
        <f t="shared" si="12"/>
        <v xml:space="preserve">    238  : "Recover HP/MP to 100%", #Elixir</v>
      </c>
    </row>
    <row r="241" spans="1:46">
      <c r="A241" t="s">
        <v>16924</v>
      </c>
      <c r="B241">
        <v>6</v>
      </c>
      <c r="C241">
        <v>0</v>
      </c>
      <c r="D241">
        <v>0</v>
      </c>
      <c r="E241">
        <v>0</v>
      </c>
      <c r="F241">
        <v>0</v>
      </c>
      <c r="G241">
        <v>4</v>
      </c>
      <c r="H241">
        <v>1</v>
      </c>
      <c r="I241">
        <v>0</v>
      </c>
      <c r="J241">
        <v>0</v>
      </c>
      <c r="K241">
        <v>1</v>
      </c>
      <c r="L241">
        <v>0</v>
      </c>
      <c r="M241">
        <v>0</v>
      </c>
      <c r="N241">
        <v>0</v>
      </c>
      <c r="O241">
        <v>0</v>
      </c>
      <c r="P241">
        <v>0</v>
      </c>
      <c r="Q241">
        <v>1</v>
      </c>
      <c r="R241">
        <v>0</v>
      </c>
      <c r="S241">
        <v>0</v>
      </c>
      <c r="T241">
        <v>0</v>
      </c>
      <c r="U241">
        <v>46</v>
      </c>
      <c r="V241">
        <v>16</v>
      </c>
      <c r="W241">
        <v>0</v>
      </c>
      <c r="X241">
        <v>0</v>
      </c>
      <c r="Y241">
        <v>0</v>
      </c>
      <c r="Z241">
        <v>0</v>
      </c>
      <c r="AA241">
        <v>0</v>
      </c>
      <c r="AB241">
        <v>0</v>
      </c>
      <c r="AC241">
        <v>0</v>
      </c>
      <c r="AD241">
        <v>0</v>
      </c>
      <c r="AE241">
        <v>0</v>
      </c>
      <c r="AF241">
        <v>0</v>
      </c>
      <c r="AG241">
        <v>0</v>
      </c>
      <c r="AH241">
        <v>0</v>
      </c>
      <c r="AI241">
        <v>0</v>
      </c>
      <c r="AJ241">
        <v>2</v>
      </c>
      <c r="AK241" t="s">
        <v>9915</v>
      </c>
      <c r="AL241">
        <v>31</v>
      </c>
      <c r="AM241" t="s">
        <v>10070</v>
      </c>
      <c r="AN241">
        <v>2979344</v>
      </c>
      <c r="AO241" t="str">
        <f t="shared" si="10"/>
        <v>2D7610</v>
      </c>
      <c r="AP241" t="s">
        <v>10267</v>
      </c>
      <c r="AQ241">
        <v>239</v>
      </c>
      <c r="AR241" t="str">
        <f t="shared" si="11"/>
        <v>Megalixir</v>
      </c>
      <c r="AS241" t="s">
        <v>27807</v>
      </c>
      <c r="AT241" t="str">
        <f t="shared" si="12"/>
        <v xml:space="preserve">    239  : "Recover party's HP/MP to 100%", #Megalixir</v>
      </c>
    </row>
    <row r="242" spans="1:46">
      <c r="A242" t="s">
        <v>16899</v>
      </c>
      <c r="B242">
        <v>6</v>
      </c>
      <c r="C242">
        <v>0</v>
      </c>
      <c r="D242">
        <v>0</v>
      </c>
      <c r="E242">
        <v>0</v>
      </c>
      <c r="F242">
        <v>0</v>
      </c>
      <c r="G242">
        <v>255</v>
      </c>
      <c r="H242">
        <v>1</v>
      </c>
      <c r="I242">
        <v>1</v>
      </c>
      <c r="J242">
        <v>0</v>
      </c>
      <c r="K242">
        <v>1</v>
      </c>
      <c r="L242">
        <v>0</v>
      </c>
      <c r="M242">
        <v>0</v>
      </c>
      <c r="N242">
        <v>0</v>
      </c>
      <c r="O242">
        <v>0</v>
      </c>
      <c r="P242">
        <v>0</v>
      </c>
      <c r="Q242">
        <v>1</v>
      </c>
      <c r="R242">
        <v>0</v>
      </c>
      <c r="S242">
        <v>0</v>
      </c>
      <c r="T242">
        <v>0</v>
      </c>
      <c r="U242">
        <v>1</v>
      </c>
      <c r="V242">
        <v>2</v>
      </c>
      <c r="W242">
        <v>128</v>
      </c>
      <c r="X242">
        <v>0</v>
      </c>
      <c r="Y242">
        <v>0</v>
      </c>
      <c r="Z242">
        <v>0</v>
      </c>
      <c r="AA242">
        <v>0</v>
      </c>
      <c r="AB242">
        <v>0</v>
      </c>
      <c r="AC242">
        <v>0</v>
      </c>
      <c r="AD242">
        <v>0</v>
      </c>
      <c r="AE242">
        <v>0</v>
      </c>
      <c r="AF242">
        <v>0</v>
      </c>
      <c r="AG242">
        <v>0</v>
      </c>
      <c r="AH242">
        <v>0</v>
      </c>
      <c r="AI242">
        <v>0</v>
      </c>
      <c r="AJ242">
        <v>500</v>
      </c>
      <c r="AK242" t="s">
        <v>9916</v>
      </c>
      <c r="AL242">
        <v>21</v>
      </c>
      <c r="AM242" t="s">
        <v>10071</v>
      </c>
      <c r="AN242">
        <v>2979375</v>
      </c>
      <c r="AO242" t="str">
        <f t="shared" si="10"/>
        <v>2D762F</v>
      </c>
      <c r="AP242" t="s">
        <v>10268</v>
      </c>
      <c r="AQ242">
        <v>240</v>
      </c>
      <c r="AR242" t="str">
        <f t="shared" si="11"/>
        <v>Fenix Down</v>
      </c>
      <c r="AS242" t="s">
        <v>27809</v>
      </c>
      <c r="AT242" t="str">
        <f t="shared" si="12"/>
        <v xml:space="preserve">    240  : "Recovers wounded", #Fenix Down</v>
      </c>
    </row>
    <row r="243" spans="1:46">
      <c r="A243" t="s">
        <v>16906</v>
      </c>
      <c r="B243">
        <v>6</v>
      </c>
      <c r="C243">
        <v>0</v>
      </c>
      <c r="D243">
        <v>0</v>
      </c>
      <c r="E243">
        <v>0</v>
      </c>
      <c r="F243">
        <v>0</v>
      </c>
      <c r="G243">
        <v>255</v>
      </c>
      <c r="H243">
        <v>1</v>
      </c>
      <c r="I243">
        <v>1</v>
      </c>
      <c r="J243">
        <v>0</v>
      </c>
      <c r="K243">
        <v>1</v>
      </c>
      <c r="L243">
        <v>0</v>
      </c>
      <c r="M243">
        <v>0</v>
      </c>
      <c r="N243">
        <v>0</v>
      </c>
      <c r="O243">
        <v>0</v>
      </c>
      <c r="P243">
        <v>0</v>
      </c>
      <c r="Q243">
        <v>1</v>
      </c>
      <c r="R243">
        <v>0</v>
      </c>
      <c r="S243">
        <v>0</v>
      </c>
      <c r="T243">
        <v>0</v>
      </c>
      <c r="U243">
        <v>1</v>
      </c>
      <c r="V243">
        <v>2</v>
      </c>
      <c r="W243">
        <v>2</v>
      </c>
      <c r="X243">
        <v>0</v>
      </c>
      <c r="Y243">
        <v>0</v>
      </c>
      <c r="Z243">
        <v>0</v>
      </c>
      <c r="AA243">
        <v>0</v>
      </c>
      <c r="AB243">
        <v>0</v>
      </c>
      <c r="AC243">
        <v>0</v>
      </c>
      <c r="AD243">
        <v>0</v>
      </c>
      <c r="AE243">
        <v>0</v>
      </c>
      <c r="AF243">
        <v>0</v>
      </c>
      <c r="AG243">
        <v>0</v>
      </c>
      <c r="AH243">
        <v>0</v>
      </c>
      <c r="AI243">
        <v>0</v>
      </c>
      <c r="AJ243">
        <v>300</v>
      </c>
      <c r="AK243" t="s">
        <v>9917</v>
      </c>
      <c r="AL243">
        <v>22</v>
      </c>
      <c r="AM243" t="s">
        <v>10072</v>
      </c>
      <c r="AN243">
        <v>2979396</v>
      </c>
      <c r="AO243" t="str">
        <f t="shared" si="10"/>
        <v>2D7644</v>
      </c>
      <c r="AP243" t="s">
        <v>10269</v>
      </c>
      <c r="AQ243">
        <v>241</v>
      </c>
      <c r="AR243" t="str">
        <f t="shared" si="11"/>
        <v>Revivify</v>
      </c>
      <c r="AS243" t="s">
        <v>27810</v>
      </c>
      <c r="AT243" t="str">
        <f t="shared" si="12"/>
        <v xml:space="preserve">    241  : "Cures Zombie", #Revivify</v>
      </c>
    </row>
    <row r="244" spans="1:46">
      <c r="A244" t="s">
        <v>16938</v>
      </c>
      <c r="B244">
        <v>6</v>
      </c>
      <c r="C244">
        <v>0</v>
      </c>
      <c r="D244">
        <v>0</v>
      </c>
      <c r="E244">
        <v>0</v>
      </c>
      <c r="F244">
        <v>0</v>
      </c>
      <c r="G244">
        <v>255</v>
      </c>
      <c r="H244">
        <v>0</v>
      </c>
      <c r="I244">
        <v>1</v>
      </c>
      <c r="J244">
        <v>0</v>
      </c>
      <c r="K244">
        <v>0</v>
      </c>
      <c r="L244">
        <v>0</v>
      </c>
      <c r="M244">
        <v>0</v>
      </c>
      <c r="N244">
        <v>0</v>
      </c>
      <c r="O244">
        <v>0</v>
      </c>
      <c r="P244">
        <v>0</v>
      </c>
      <c r="Q244">
        <v>1</v>
      </c>
      <c r="R244">
        <v>0</v>
      </c>
      <c r="S244">
        <v>0</v>
      </c>
      <c r="T244">
        <v>0</v>
      </c>
      <c r="U244">
        <v>1</v>
      </c>
      <c r="V244">
        <v>0</v>
      </c>
      <c r="W244">
        <v>4</v>
      </c>
      <c r="X244">
        <v>0</v>
      </c>
      <c r="Y244">
        <v>0</v>
      </c>
      <c r="Z244">
        <v>0</v>
      </c>
      <c r="AA244">
        <v>0</v>
      </c>
      <c r="AB244">
        <v>0</v>
      </c>
      <c r="AC244">
        <v>0</v>
      </c>
      <c r="AD244">
        <v>0</v>
      </c>
      <c r="AE244">
        <v>0</v>
      </c>
      <c r="AF244">
        <v>0</v>
      </c>
      <c r="AG244">
        <v>0</v>
      </c>
      <c r="AH244">
        <v>0</v>
      </c>
      <c r="AI244">
        <v>0</v>
      </c>
      <c r="AJ244">
        <v>50</v>
      </c>
      <c r="AK244" t="s">
        <v>9918</v>
      </c>
      <c r="AL244">
        <v>22</v>
      </c>
      <c r="AM244" t="s">
        <v>10073</v>
      </c>
      <c r="AN244">
        <v>2979418</v>
      </c>
      <c r="AO244" t="str">
        <f t="shared" si="10"/>
        <v>2D765A</v>
      </c>
      <c r="AP244" t="s">
        <v>10270</v>
      </c>
      <c r="AQ244">
        <v>242</v>
      </c>
      <c r="AR244" t="str">
        <f t="shared" si="11"/>
        <v>Antidote</v>
      </c>
      <c r="AS244" t="s">
        <v>27811</v>
      </c>
      <c r="AT244" t="str">
        <f t="shared" si="12"/>
        <v xml:space="preserve">    242  : "Cures Poison", #Antidote</v>
      </c>
    </row>
    <row r="245" spans="1:46">
      <c r="A245" t="s">
        <v>16975</v>
      </c>
      <c r="B245">
        <v>6</v>
      </c>
      <c r="C245">
        <v>0</v>
      </c>
      <c r="D245">
        <v>0</v>
      </c>
      <c r="E245">
        <v>0</v>
      </c>
      <c r="F245">
        <v>0</v>
      </c>
      <c r="G245">
        <v>255</v>
      </c>
      <c r="H245">
        <v>0</v>
      </c>
      <c r="I245">
        <v>1</v>
      </c>
      <c r="J245">
        <v>0</v>
      </c>
      <c r="K245">
        <v>0</v>
      </c>
      <c r="L245">
        <v>0</v>
      </c>
      <c r="M245">
        <v>0</v>
      </c>
      <c r="N245">
        <v>0</v>
      </c>
      <c r="O245">
        <v>0</v>
      </c>
      <c r="P245">
        <v>0</v>
      </c>
      <c r="Q245">
        <v>1</v>
      </c>
      <c r="R245">
        <v>0</v>
      </c>
      <c r="S245">
        <v>0</v>
      </c>
      <c r="T245">
        <v>0</v>
      </c>
      <c r="U245">
        <v>1</v>
      </c>
      <c r="V245">
        <v>0</v>
      </c>
      <c r="W245">
        <v>1</v>
      </c>
      <c r="X245">
        <v>0</v>
      </c>
      <c r="Y245">
        <v>0</v>
      </c>
      <c r="Z245">
        <v>0</v>
      </c>
      <c r="AA245">
        <v>0</v>
      </c>
      <c r="AB245">
        <v>0</v>
      </c>
      <c r="AC245">
        <v>0</v>
      </c>
      <c r="AD245">
        <v>0</v>
      </c>
      <c r="AE245">
        <v>0</v>
      </c>
      <c r="AF245">
        <v>0</v>
      </c>
      <c r="AG245">
        <v>0</v>
      </c>
      <c r="AH245">
        <v>0</v>
      </c>
      <c r="AI245">
        <v>0</v>
      </c>
      <c r="AJ245">
        <v>50</v>
      </c>
      <c r="AK245" t="s">
        <v>9919</v>
      </c>
      <c r="AL245">
        <v>20</v>
      </c>
      <c r="AM245" t="s">
        <v>10074</v>
      </c>
      <c r="AN245">
        <v>2979440</v>
      </c>
      <c r="AO245" t="str">
        <f t="shared" si="10"/>
        <v>2D7670</v>
      </c>
      <c r="AP245" t="s">
        <v>10271</v>
      </c>
      <c r="AQ245">
        <v>243</v>
      </c>
      <c r="AR245" t="str">
        <f t="shared" si="11"/>
        <v>Eyedrop</v>
      </c>
      <c r="AS245" t="s">
        <v>27812</v>
      </c>
      <c r="AT245" t="str">
        <f t="shared" si="12"/>
        <v xml:space="preserve">    243  : "Cures Dark", #Eyedrop</v>
      </c>
    </row>
    <row r="246" spans="1:46">
      <c r="A246" t="s">
        <v>16890</v>
      </c>
      <c r="B246">
        <v>6</v>
      </c>
      <c r="C246">
        <v>0</v>
      </c>
      <c r="D246">
        <v>0</v>
      </c>
      <c r="E246">
        <v>0</v>
      </c>
      <c r="F246">
        <v>0</v>
      </c>
      <c r="G246">
        <v>255</v>
      </c>
      <c r="H246">
        <v>0</v>
      </c>
      <c r="I246">
        <v>1</v>
      </c>
      <c r="J246">
        <v>0</v>
      </c>
      <c r="K246">
        <v>0</v>
      </c>
      <c r="L246">
        <v>0</v>
      </c>
      <c r="M246">
        <v>0</v>
      </c>
      <c r="N246">
        <v>0</v>
      </c>
      <c r="O246">
        <v>0</v>
      </c>
      <c r="P246">
        <v>0</v>
      </c>
      <c r="Q246">
        <v>1</v>
      </c>
      <c r="R246">
        <v>0</v>
      </c>
      <c r="S246">
        <v>0</v>
      </c>
      <c r="T246">
        <v>0</v>
      </c>
      <c r="U246">
        <v>1</v>
      </c>
      <c r="V246">
        <v>0</v>
      </c>
      <c r="W246">
        <v>64</v>
      </c>
      <c r="X246">
        <v>0</v>
      </c>
      <c r="Y246">
        <v>0</v>
      </c>
      <c r="Z246">
        <v>0</v>
      </c>
      <c r="AA246">
        <v>0</v>
      </c>
      <c r="AB246">
        <v>0</v>
      </c>
      <c r="AC246">
        <v>0</v>
      </c>
      <c r="AD246">
        <v>0</v>
      </c>
      <c r="AE246">
        <v>0</v>
      </c>
      <c r="AF246">
        <v>0</v>
      </c>
      <c r="AG246">
        <v>0</v>
      </c>
      <c r="AH246">
        <v>0</v>
      </c>
      <c r="AI246">
        <v>0</v>
      </c>
      <c r="AJ246">
        <v>200</v>
      </c>
      <c r="AK246" t="s">
        <v>9920</v>
      </c>
      <c r="AL246">
        <v>23</v>
      </c>
      <c r="AM246" t="s">
        <v>10075</v>
      </c>
      <c r="AN246">
        <v>2979460</v>
      </c>
      <c r="AO246" t="str">
        <f t="shared" si="10"/>
        <v>2D7684</v>
      </c>
      <c r="AP246" t="s">
        <v>10272</v>
      </c>
      <c r="AQ246">
        <v>244</v>
      </c>
      <c r="AR246" t="str">
        <f t="shared" si="11"/>
        <v>Soft</v>
      </c>
      <c r="AS246" t="s">
        <v>27813</v>
      </c>
      <c r="AT246" t="str">
        <f t="shared" si="12"/>
        <v xml:space="preserve">    244  : "Cure Petrify", #Soft</v>
      </c>
    </row>
    <row r="247" spans="1:46">
      <c r="A247" t="s">
        <v>1106</v>
      </c>
      <c r="B247">
        <v>6</v>
      </c>
      <c r="C247">
        <v>0</v>
      </c>
      <c r="D247">
        <v>0</v>
      </c>
      <c r="E247">
        <v>0</v>
      </c>
      <c r="F247">
        <v>0</v>
      </c>
      <c r="G247">
        <v>255</v>
      </c>
      <c r="H247">
        <v>0</v>
      </c>
      <c r="I247">
        <v>1</v>
      </c>
      <c r="J247">
        <v>0</v>
      </c>
      <c r="K247">
        <v>0</v>
      </c>
      <c r="L247">
        <v>0</v>
      </c>
      <c r="M247">
        <v>0</v>
      </c>
      <c r="N247">
        <v>0</v>
      </c>
      <c r="O247">
        <v>0</v>
      </c>
      <c r="P247">
        <v>0</v>
      </c>
      <c r="Q247">
        <v>1</v>
      </c>
      <c r="R247">
        <v>0</v>
      </c>
      <c r="S247">
        <v>0</v>
      </c>
      <c r="T247">
        <v>0</v>
      </c>
      <c r="U247">
        <v>1</v>
      </c>
      <c r="V247">
        <v>0</v>
      </c>
      <c r="W247">
        <v>101</v>
      </c>
      <c r="X247">
        <v>72</v>
      </c>
      <c r="Y247">
        <v>0</v>
      </c>
      <c r="Z247">
        <v>0</v>
      </c>
      <c r="AA247">
        <v>0</v>
      </c>
      <c r="AB247">
        <v>0</v>
      </c>
      <c r="AC247">
        <v>0</v>
      </c>
      <c r="AD247">
        <v>0</v>
      </c>
      <c r="AE247">
        <v>0</v>
      </c>
      <c r="AF247">
        <v>0</v>
      </c>
      <c r="AG247">
        <v>0</v>
      </c>
      <c r="AH247">
        <v>0</v>
      </c>
      <c r="AI247">
        <v>0</v>
      </c>
      <c r="AJ247">
        <v>1000</v>
      </c>
      <c r="AK247" t="s">
        <v>9921</v>
      </c>
      <c r="AL247">
        <v>38</v>
      </c>
      <c r="AM247" t="s">
        <v>10076</v>
      </c>
      <c r="AN247">
        <v>2979483</v>
      </c>
      <c r="AO247" t="str">
        <f t="shared" si="10"/>
        <v>2D769B</v>
      </c>
      <c r="AP247" t="s">
        <v>10273</v>
      </c>
      <c r="AQ247">
        <v>245</v>
      </c>
      <c r="AR247" t="str">
        <f t="shared" si="11"/>
        <v>Remedy</v>
      </c>
      <c r="AS247" t="s">
        <v>27814</v>
      </c>
      <c r="AT247" t="str">
        <f t="shared" si="12"/>
        <v xml:space="preserve">    245  : "Cures Dark, Poison, Imp, Petrify, &lt;line&gt;Mute, Seizuer", #Remedy</v>
      </c>
    </row>
    <row r="248" spans="1:46">
      <c r="A248" t="s">
        <v>16922</v>
      </c>
      <c r="B248">
        <v>6</v>
      </c>
      <c r="C248">
        <v>0</v>
      </c>
      <c r="D248">
        <v>0</v>
      </c>
      <c r="E248">
        <v>0</v>
      </c>
      <c r="F248">
        <v>0</v>
      </c>
      <c r="G248">
        <v>255</v>
      </c>
      <c r="H248">
        <v>0</v>
      </c>
      <c r="I248">
        <v>1</v>
      </c>
      <c r="J248">
        <v>0</v>
      </c>
      <c r="K248">
        <v>1</v>
      </c>
      <c r="L248">
        <v>0</v>
      </c>
      <c r="M248">
        <v>0</v>
      </c>
      <c r="N248">
        <v>0</v>
      </c>
      <c r="O248">
        <v>0</v>
      </c>
      <c r="P248">
        <v>0</v>
      </c>
      <c r="Q248">
        <v>0</v>
      </c>
      <c r="R248">
        <v>0</v>
      </c>
      <c r="S248">
        <v>0</v>
      </c>
      <c r="T248">
        <v>0</v>
      </c>
      <c r="U248">
        <v>1</v>
      </c>
      <c r="V248">
        <v>16</v>
      </c>
      <c r="W248">
        <v>119</v>
      </c>
      <c r="X248">
        <v>0</v>
      </c>
      <c r="Y248">
        <v>0</v>
      </c>
      <c r="Z248">
        <v>128</v>
      </c>
      <c r="AA248">
        <v>0</v>
      </c>
      <c r="AB248">
        <v>0</v>
      </c>
      <c r="AC248">
        <v>0</v>
      </c>
      <c r="AD248">
        <v>0</v>
      </c>
      <c r="AE248">
        <v>0</v>
      </c>
      <c r="AF248">
        <v>0</v>
      </c>
      <c r="AG248">
        <v>0</v>
      </c>
      <c r="AH248">
        <v>0</v>
      </c>
      <c r="AI248">
        <v>0</v>
      </c>
      <c r="AJ248">
        <v>500</v>
      </c>
      <c r="AK248" t="s">
        <v>9914</v>
      </c>
      <c r="AL248">
        <v>23</v>
      </c>
      <c r="AM248" t="s">
        <v>10069</v>
      </c>
      <c r="AN248">
        <v>2979521</v>
      </c>
      <c r="AO248" t="str">
        <f t="shared" si="10"/>
        <v>2D76C1</v>
      </c>
      <c r="AP248" t="s">
        <v>10274</v>
      </c>
      <c r="AQ248">
        <v>246</v>
      </c>
      <c r="AR248" t="str">
        <f t="shared" si="11"/>
        <v>Sleeping Bag</v>
      </c>
      <c r="AS248" t="s">
        <v>27815</v>
      </c>
      <c r="AT248" t="str">
        <f t="shared" si="12"/>
        <v xml:space="preserve">    246  : "Recovers HP/MP to 100%", #Sleeping Bag</v>
      </c>
    </row>
    <row r="249" spans="1:46">
      <c r="A249" t="s">
        <v>16911</v>
      </c>
      <c r="B249">
        <v>6</v>
      </c>
      <c r="C249">
        <v>0</v>
      </c>
      <c r="D249">
        <v>0</v>
      </c>
      <c r="E249">
        <v>0</v>
      </c>
      <c r="F249">
        <v>0</v>
      </c>
      <c r="G249">
        <v>255</v>
      </c>
      <c r="H249">
        <v>0</v>
      </c>
      <c r="I249">
        <v>1</v>
      </c>
      <c r="J249">
        <v>0</v>
      </c>
      <c r="K249">
        <v>1</v>
      </c>
      <c r="L249">
        <v>0</v>
      </c>
      <c r="M249">
        <v>0</v>
      </c>
      <c r="N249">
        <v>0</v>
      </c>
      <c r="O249">
        <v>0</v>
      </c>
      <c r="P249">
        <v>0</v>
      </c>
      <c r="Q249">
        <v>0</v>
      </c>
      <c r="R249">
        <v>0</v>
      </c>
      <c r="S249">
        <v>0</v>
      </c>
      <c r="T249">
        <v>0</v>
      </c>
      <c r="U249">
        <v>0</v>
      </c>
      <c r="V249">
        <v>16</v>
      </c>
      <c r="W249">
        <v>247</v>
      </c>
      <c r="X249">
        <v>0</v>
      </c>
      <c r="Y249">
        <v>0</v>
      </c>
      <c r="Z249">
        <v>128</v>
      </c>
      <c r="AA249">
        <v>0</v>
      </c>
      <c r="AB249">
        <v>0</v>
      </c>
      <c r="AC249">
        <v>0</v>
      </c>
      <c r="AD249">
        <v>0</v>
      </c>
      <c r="AE249">
        <v>0</v>
      </c>
      <c r="AF249">
        <v>0</v>
      </c>
      <c r="AG249">
        <v>0</v>
      </c>
      <c r="AH249">
        <v>0</v>
      </c>
      <c r="AI249">
        <v>0</v>
      </c>
      <c r="AJ249">
        <v>1200</v>
      </c>
      <c r="AK249" t="s">
        <v>9915</v>
      </c>
      <c r="AL249">
        <v>31</v>
      </c>
      <c r="AM249" t="s">
        <v>10070</v>
      </c>
      <c r="AN249">
        <v>2979544</v>
      </c>
      <c r="AO249" t="str">
        <f t="shared" si="10"/>
        <v>2D76D8</v>
      </c>
      <c r="AP249" t="s">
        <v>10275</v>
      </c>
      <c r="AQ249">
        <v>247</v>
      </c>
      <c r="AR249" t="str">
        <f t="shared" si="11"/>
        <v>Tent</v>
      </c>
      <c r="AS249" t="s">
        <v>27807</v>
      </c>
      <c r="AT249" t="str">
        <f t="shared" si="12"/>
        <v xml:space="preserve">    247  : "Recover party's HP/MP to 100%", #Tent</v>
      </c>
    </row>
    <row r="250" spans="1:46">
      <c r="A250" t="s">
        <v>16926</v>
      </c>
      <c r="B250">
        <v>6</v>
      </c>
      <c r="C250">
        <v>0</v>
      </c>
      <c r="D250">
        <v>0</v>
      </c>
      <c r="E250">
        <v>0</v>
      </c>
      <c r="F250">
        <v>0</v>
      </c>
      <c r="G250">
        <v>255</v>
      </c>
      <c r="H250">
        <v>0</v>
      </c>
      <c r="I250">
        <v>1</v>
      </c>
      <c r="J250">
        <v>0</v>
      </c>
      <c r="K250">
        <v>0</v>
      </c>
      <c r="L250">
        <v>0</v>
      </c>
      <c r="M250">
        <v>0</v>
      </c>
      <c r="N250">
        <v>0</v>
      </c>
      <c r="O250">
        <v>0</v>
      </c>
      <c r="P250">
        <v>0</v>
      </c>
      <c r="Q250">
        <v>1</v>
      </c>
      <c r="R250">
        <v>0</v>
      </c>
      <c r="S250">
        <v>0</v>
      </c>
      <c r="T250">
        <v>0</v>
      </c>
      <c r="U250">
        <v>1</v>
      </c>
      <c r="V250">
        <v>0</v>
      </c>
      <c r="W250">
        <v>32</v>
      </c>
      <c r="X250">
        <v>0</v>
      </c>
      <c r="Y250">
        <v>0</v>
      </c>
      <c r="Z250">
        <v>0</v>
      </c>
      <c r="AA250">
        <v>0</v>
      </c>
      <c r="AB250">
        <v>0</v>
      </c>
      <c r="AC250">
        <v>0</v>
      </c>
      <c r="AD250">
        <v>0</v>
      </c>
      <c r="AE250">
        <v>0</v>
      </c>
      <c r="AF250">
        <v>0</v>
      </c>
      <c r="AG250">
        <v>0</v>
      </c>
      <c r="AH250">
        <v>0</v>
      </c>
      <c r="AI250">
        <v>0</v>
      </c>
      <c r="AJ250">
        <v>150</v>
      </c>
      <c r="AK250" t="s">
        <v>9922</v>
      </c>
      <c r="AL250">
        <v>19</v>
      </c>
      <c r="AM250" t="s">
        <v>10077</v>
      </c>
      <c r="AN250">
        <v>2979575</v>
      </c>
      <c r="AO250" t="str">
        <f t="shared" si="10"/>
        <v>2D76F7</v>
      </c>
      <c r="AP250" t="s">
        <v>10276</v>
      </c>
      <c r="AQ250">
        <v>248</v>
      </c>
      <c r="AR250" t="str">
        <f t="shared" si="11"/>
        <v>Green Cherry</v>
      </c>
      <c r="AS250" t="s">
        <v>27816</v>
      </c>
      <c r="AT250" t="str">
        <f t="shared" si="12"/>
        <v xml:space="preserve">    248  : "Cures Imp", #Green Cherry</v>
      </c>
    </row>
    <row r="251" spans="1:46">
      <c r="A251" t="s">
        <v>16903</v>
      </c>
      <c r="B251">
        <v>6</v>
      </c>
      <c r="C251">
        <v>0</v>
      </c>
      <c r="D251">
        <v>0</v>
      </c>
      <c r="E251">
        <v>0</v>
      </c>
      <c r="F251">
        <v>0</v>
      </c>
      <c r="G251">
        <v>1</v>
      </c>
      <c r="H251">
        <v>0</v>
      </c>
      <c r="I251">
        <v>0</v>
      </c>
      <c r="J251">
        <v>1</v>
      </c>
      <c r="K251">
        <v>0</v>
      </c>
      <c r="L251">
        <v>0</v>
      </c>
      <c r="M251">
        <v>0</v>
      </c>
      <c r="N251">
        <v>0</v>
      </c>
      <c r="O251">
        <v>0</v>
      </c>
      <c r="P251">
        <v>0</v>
      </c>
      <c r="Q251">
        <v>1</v>
      </c>
      <c r="R251">
        <v>0</v>
      </c>
      <c r="S251">
        <v>0</v>
      </c>
      <c r="T251">
        <v>0</v>
      </c>
      <c r="U251">
        <v>67</v>
      </c>
      <c r="V251">
        <v>0</v>
      </c>
      <c r="W251">
        <v>0</v>
      </c>
      <c r="X251">
        <v>0</v>
      </c>
      <c r="Y251">
        <v>0</v>
      </c>
      <c r="Z251">
        <v>0</v>
      </c>
      <c r="AA251">
        <v>0</v>
      </c>
      <c r="AB251">
        <v>0</v>
      </c>
      <c r="AC251">
        <v>0</v>
      </c>
      <c r="AD251">
        <v>0</v>
      </c>
      <c r="AE251">
        <v>0</v>
      </c>
      <c r="AF251">
        <v>0</v>
      </c>
      <c r="AG251">
        <v>0</v>
      </c>
      <c r="AH251">
        <v>0</v>
      </c>
      <c r="AI251">
        <v>0</v>
      </c>
      <c r="AJ251">
        <v>2</v>
      </c>
      <c r="AK251" t="s">
        <v>9923</v>
      </c>
      <c r="AL251">
        <v>22</v>
      </c>
      <c r="AM251" t="s">
        <v>10078</v>
      </c>
      <c r="AN251">
        <v>2979594</v>
      </c>
      <c r="AO251" t="str">
        <f t="shared" si="10"/>
        <v>2D770A</v>
      </c>
      <c r="AP251" t="s">
        <v>10277</v>
      </c>
      <c r="AQ251">
        <v>249</v>
      </c>
      <c r="AR251" t="str">
        <f t="shared" si="11"/>
        <v>Magicite</v>
      </c>
      <c r="AS251" t="s">
        <v>27817</v>
      </c>
      <c r="AT251" t="str">
        <f t="shared" si="12"/>
        <v xml:space="preserve">    249  : "Summon random Esper", #Magicite</v>
      </c>
    </row>
    <row r="252" spans="1:46">
      <c r="A252" t="s">
        <v>1120</v>
      </c>
      <c r="B252">
        <v>6</v>
      </c>
      <c r="C252">
        <v>0</v>
      </c>
      <c r="D252">
        <v>0</v>
      </c>
      <c r="E252">
        <v>0</v>
      </c>
      <c r="F252">
        <v>0</v>
      </c>
      <c r="G252">
        <v>2</v>
      </c>
      <c r="H252">
        <v>0</v>
      </c>
      <c r="I252">
        <v>0</v>
      </c>
      <c r="J252">
        <v>1</v>
      </c>
      <c r="K252">
        <v>0</v>
      </c>
      <c r="L252">
        <v>0</v>
      </c>
      <c r="M252">
        <v>0</v>
      </c>
      <c r="N252">
        <v>0</v>
      </c>
      <c r="O252">
        <v>0</v>
      </c>
      <c r="P252">
        <v>0</v>
      </c>
      <c r="Q252">
        <v>1</v>
      </c>
      <c r="R252">
        <v>0</v>
      </c>
      <c r="S252">
        <v>0</v>
      </c>
      <c r="T252">
        <v>0</v>
      </c>
      <c r="U252">
        <v>110</v>
      </c>
      <c r="V252">
        <v>1</v>
      </c>
      <c r="W252">
        <v>0</v>
      </c>
      <c r="X252">
        <v>0</v>
      </c>
      <c r="Y252">
        <v>0</v>
      </c>
      <c r="Z252">
        <v>0</v>
      </c>
      <c r="AA252">
        <v>0</v>
      </c>
      <c r="AB252">
        <v>0</v>
      </c>
      <c r="AC252">
        <v>0</v>
      </c>
      <c r="AD252">
        <v>0</v>
      </c>
      <c r="AE252">
        <v>0</v>
      </c>
      <c r="AF252">
        <v>0</v>
      </c>
      <c r="AG252">
        <v>0</v>
      </c>
      <c r="AH252">
        <v>0</v>
      </c>
      <c r="AI252">
        <v>0</v>
      </c>
      <c r="AJ252">
        <v>10000</v>
      </c>
      <c r="AK252" t="s">
        <v>9924</v>
      </c>
      <c r="AL252">
        <v>16</v>
      </c>
      <c r="AM252" t="s">
        <v>10079</v>
      </c>
      <c r="AN252">
        <v>2979616</v>
      </c>
      <c r="AO252" t="str">
        <f t="shared" si="10"/>
        <v>2D7720</v>
      </c>
      <c r="AP252" t="s">
        <v>10278</v>
      </c>
      <c r="AQ252">
        <v>250</v>
      </c>
      <c r="AR252" t="str">
        <f t="shared" si="11"/>
        <v>Super Ball</v>
      </c>
      <c r="AS252" t="s">
        <v>27818</v>
      </c>
      <c r="AT252" t="str">
        <f t="shared" si="12"/>
        <v xml:space="preserve">    250  : "Randomly deals 256-8192 dmg", #Super Ball</v>
      </c>
    </row>
    <row r="253" spans="1:46">
      <c r="A253" t="s">
        <v>16896</v>
      </c>
      <c r="B253">
        <v>6</v>
      </c>
      <c r="C253">
        <v>0</v>
      </c>
      <c r="D253">
        <v>0</v>
      </c>
      <c r="E253">
        <v>0</v>
      </c>
      <c r="F253">
        <v>0</v>
      </c>
      <c r="G253">
        <v>255</v>
      </c>
      <c r="H253">
        <v>0</v>
      </c>
      <c r="I253">
        <v>1</v>
      </c>
      <c r="J253">
        <v>0</v>
      </c>
      <c r="K253">
        <v>0</v>
      </c>
      <c r="L253">
        <v>0</v>
      </c>
      <c r="M253">
        <v>0</v>
      </c>
      <c r="N253">
        <v>0</v>
      </c>
      <c r="O253">
        <v>0</v>
      </c>
      <c r="P253">
        <v>0</v>
      </c>
      <c r="Q253">
        <v>1</v>
      </c>
      <c r="R253">
        <v>0</v>
      </c>
      <c r="S253">
        <v>0</v>
      </c>
      <c r="T253">
        <v>0</v>
      </c>
      <c r="U253">
        <v>1</v>
      </c>
      <c r="V253">
        <v>0</v>
      </c>
      <c r="W253">
        <v>0</v>
      </c>
      <c r="X253">
        <v>8</v>
      </c>
      <c r="Y253">
        <v>0</v>
      </c>
      <c r="Z253">
        <v>0</v>
      </c>
      <c r="AA253">
        <v>0</v>
      </c>
      <c r="AB253">
        <v>0</v>
      </c>
      <c r="AC253">
        <v>0</v>
      </c>
      <c r="AD253">
        <v>0</v>
      </c>
      <c r="AE253">
        <v>0</v>
      </c>
      <c r="AF253">
        <v>0</v>
      </c>
      <c r="AG253">
        <v>0</v>
      </c>
      <c r="AH253">
        <v>0</v>
      </c>
      <c r="AI253">
        <v>0</v>
      </c>
      <c r="AJ253">
        <v>120</v>
      </c>
      <c r="AK253" t="s">
        <v>9925</v>
      </c>
      <c r="AL253">
        <v>19</v>
      </c>
      <c r="AM253" t="s">
        <v>10080</v>
      </c>
      <c r="AN253">
        <v>2979632</v>
      </c>
      <c r="AO253" t="str">
        <f t="shared" si="10"/>
        <v>2D7730</v>
      </c>
      <c r="AP253" t="s">
        <v>10279</v>
      </c>
      <c r="AQ253">
        <v>251</v>
      </c>
      <c r="AR253" t="str">
        <f t="shared" si="11"/>
        <v>Echo Screen</v>
      </c>
      <c r="AS253" t="s">
        <v>27819</v>
      </c>
      <c r="AT253" t="str">
        <f t="shared" si="12"/>
        <v xml:space="preserve">    251  : "Cures Mute", #Echo Screen</v>
      </c>
    </row>
    <row r="254" spans="1:46">
      <c r="A254" t="s">
        <v>19414</v>
      </c>
      <c r="B254">
        <v>6</v>
      </c>
      <c r="C254">
        <v>0</v>
      </c>
      <c r="D254">
        <v>0</v>
      </c>
      <c r="E254">
        <v>0</v>
      </c>
      <c r="F254">
        <v>0</v>
      </c>
      <c r="G254">
        <v>3</v>
      </c>
      <c r="H254">
        <v>0</v>
      </c>
      <c r="I254">
        <v>0</v>
      </c>
      <c r="J254">
        <v>0</v>
      </c>
      <c r="K254">
        <v>0</v>
      </c>
      <c r="L254">
        <v>0</v>
      </c>
      <c r="M254">
        <v>0</v>
      </c>
      <c r="N254">
        <v>0</v>
      </c>
      <c r="O254">
        <v>0</v>
      </c>
      <c r="P254">
        <v>0</v>
      </c>
      <c r="Q254">
        <v>1</v>
      </c>
      <c r="R254">
        <v>0</v>
      </c>
      <c r="S254">
        <v>0</v>
      </c>
      <c r="T254">
        <v>0</v>
      </c>
      <c r="U254">
        <v>46</v>
      </c>
      <c r="V254">
        <v>0</v>
      </c>
      <c r="W254">
        <v>0</v>
      </c>
      <c r="X254">
        <v>0</v>
      </c>
      <c r="Y254">
        <v>0</v>
      </c>
      <c r="Z254">
        <v>0</v>
      </c>
      <c r="AA254">
        <v>0</v>
      </c>
      <c r="AB254">
        <v>0</v>
      </c>
      <c r="AC254">
        <v>0</v>
      </c>
      <c r="AD254">
        <v>0</v>
      </c>
      <c r="AE254">
        <v>0</v>
      </c>
      <c r="AF254">
        <v>0</v>
      </c>
      <c r="AG254">
        <v>0</v>
      </c>
      <c r="AH254">
        <v>0</v>
      </c>
      <c r="AI254">
        <v>0</v>
      </c>
      <c r="AJ254">
        <v>300</v>
      </c>
      <c r="AK254" t="s">
        <v>9926</v>
      </c>
      <c r="AL254">
        <v>30</v>
      </c>
      <c r="AM254" t="s">
        <v>10081</v>
      </c>
      <c r="AN254">
        <v>2979651</v>
      </c>
      <c r="AO254" t="str">
        <f t="shared" si="10"/>
        <v>2D7743</v>
      </c>
      <c r="AP254" t="s">
        <v>10280</v>
      </c>
      <c r="AQ254">
        <v>252</v>
      </c>
      <c r="AR254" t="str">
        <f t="shared" si="11"/>
        <v>Smoke Bomb</v>
      </c>
      <c r="AS254" t="s">
        <v>27820</v>
      </c>
      <c r="AT254" t="str">
        <f t="shared" si="12"/>
        <v xml:space="preserve">    252  : "Escape from battle", #Smoke Bomb</v>
      </c>
    </row>
    <row r="255" spans="1:46">
      <c r="A255" t="s">
        <v>16941</v>
      </c>
      <c r="B255">
        <v>6</v>
      </c>
      <c r="C255">
        <v>0</v>
      </c>
      <c r="D255">
        <v>0</v>
      </c>
      <c r="E255">
        <v>0</v>
      </c>
      <c r="F255">
        <v>0</v>
      </c>
      <c r="G255">
        <v>5</v>
      </c>
      <c r="H255">
        <v>0</v>
      </c>
      <c r="I255">
        <v>0</v>
      </c>
      <c r="J255">
        <v>0</v>
      </c>
      <c r="K255">
        <v>0</v>
      </c>
      <c r="L255">
        <v>0</v>
      </c>
      <c r="M255">
        <v>0</v>
      </c>
      <c r="N255">
        <v>0</v>
      </c>
      <c r="O255">
        <v>0</v>
      </c>
      <c r="P255">
        <v>0</v>
      </c>
      <c r="Q255">
        <v>1</v>
      </c>
      <c r="R255">
        <v>0</v>
      </c>
      <c r="S255">
        <v>0</v>
      </c>
      <c r="T255">
        <v>0</v>
      </c>
      <c r="U255">
        <v>46</v>
      </c>
      <c r="V255">
        <v>0</v>
      </c>
      <c r="W255">
        <v>0</v>
      </c>
      <c r="X255">
        <v>0</v>
      </c>
      <c r="Y255">
        <v>0</v>
      </c>
      <c r="Z255">
        <v>0</v>
      </c>
      <c r="AA255">
        <v>0</v>
      </c>
      <c r="AB255">
        <v>0</v>
      </c>
      <c r="AC255">
        <v>0</v>
      </c>
      <c r="AD255">
        <v>0</v>
      </c>
      <c r="AE255">
        <v>0</v>
      </c>
      <c r="AF255">
        <v>0</v>
      </c>
      <c r="AG255">
        <v>0</v>
      </c>
      <c r="AH255">
        <v>0</v>
      </c>
      <c r="AI255">
        <v>0</v>
      </c>
      <c r="AJ255">
        <v>700</v>
      </c>
      <c r="AK255" t="s">
        <v>9927</v>
      </c>
      <c r="AL255">
        <v>22</v>
      </c>
      <c r="AM255" t="s">
        <v>10082</v>
      </c>
      <c r="AN255">
        <v>2979681</v>
      </c>
      <c r="AO255" t="str">
        <f t="shared" si="10"/>
        <v>2D7761</v>
      </c>
      <c r="AP255" t="s">
        <v>10281</v>
      </c>
      <c r="AQ255">
        <v>253</v>
      </c>
      <c r="AR255" t="str">
        <f t="shared" si="11"/>
        <v>Warp Stone</v>
      </c>
      <c r="AS255" t="s">
        <v>1068</v>
      </c>
      <c r="AT255" t="str">
        <f t="shared" si="12"/>
        <v xml:space="preserve">    253  : "Warp", #Warp Stone</v>
      </c>
    </row>
    <row r="256" spans="1:46">
      <c r="A256" t="s">
        <v>19406</v>
      </c>
      <c r="B256">
        <v>6</v>
      </c>
      <c r="C256">
        <v>0</v>
      </c>
      <c r="D256">
        <v>0</v>
      </c>
      <c r="E256">
        <v>0</v>
      </c>
      <c r="F256">
        <v>0</v>
      </c>
      <c r="G256">
        <v>6</v>
      </c>
      <c r="H256">
        <v>0</v>
      </c>
      <c r="I256">
        <v>0</v>
      </c>
      <c r="J256">
        <v>0</v>
      </c>
      <c r="K256">
        <v>0</v>
      </c>
      <c r="L256">
        <v>0</v>
      </c>
      <c r="M256">
        <v>0</v>
      </c>
      <c r="N256">
        <v>0</v>
      </c>
      <c r="O256">
        <v>0</v>
      </c>
      <c r="P256">
        <v>0</v>
      </c>
      <c r="Q256">
        <v>1</v>
      </c>
      <c r="R256">
        <v>0</v>
      </c>
      <c r="S256">
        <v>0</v>
      </c>
      <c r="T256">
        <v>0</v>
      </c>
      <c r="U256">
        <v>1</v>
      </c>
      <c r="V256">
        <v>150</v>
      </c>
      <c r="W256">
        <v>0</v>
      </c>
      <c r="X256">
        <v>0</v>
      </c>
      <c r="Y256">
        <v>0</v>
      </c>
      <c r="Z256">
        <v>0</v>
      </c>
      <c r="AA256">
        <v>0</v>
      </c>
      <c r="AB256">
        <v>0</v>
      </c>
      <c r="AC256">
        <v>0</v>
      </c>
      <c r="AD256">
        <v>0</v>
      </c>
      <c r="AE256">
        <v>0</v>
      </c>
      <c r="AF256">
        <v>0</v>
      </c>
      <c r="AG256">
        <v>0</v>
      </c>
      <c r="AH256">
        <v>0</v>
      </c>
      <c r="AI256">
        <v>0</v>
      </c>
      <c r="AJ256">
        <v>150</v>
      </c>
      <c r="AK256" t="s">
        <v>9928</v>
      </c>
      <c r="AL256">
        <v>16</v>
      </c>
      <c r="AM256" t="s">
        <v>10083</v>
      </c>
      <c r="AN256">
        <v>2979703</v>
      </c>
      <c r="AO256" t="str">
        <f t="shared" si="10"/>
        <v>2D7777</v>
      </c>
      <c r="AP256" t="s">
        <v>10282</v>
      </c>
      <c r="AQ256">
        <v>254</v>
      </c>
      <c r="AR256" t="str">
        <f t="shared" si="11"/>
        <v>Dried Meat</v>
      </c>
      <c r="AS256" t="s">
        <v>27821</v>
      </c>
      <c r="AT256" t="str">
        <f t="shared" si="12"/>
        <v xml:space="preserve">    254  : "Recovers 150 HP&lt;line&gt;Feed to Veldt ally", #Dried Meat</v>
      </c>
    </row>
    <row r="257" spans="1:44">
      <c r="A257" t="s">
        <v>17006</v>
      </c>
      <c r="B257">
        <v>1</v>
      </c>
      <c r="C257">
        <v>0</v>
      </c>
      <c r="D257">
        <v>0</v>
      </c>
      <c r="E257">
        <v>0</v>
      </c>
      <c r="F257">
        <v>0</v>
      </c>
      <c r="G257">
        <v>0</v>
      </c>
      <c r="H257">
        <v>0</v>
      </c>
      <c r="I257">
        <v>0</v>
      </c>
      <c r="J257">
        <v>0</v>
      </c>
      <c r="K257">
        <v>0</v>
      </c>
      <c r="L257">
        <v>0</v>
      </c>
      <c r="M257">
        <v>0</v>
      </c>
      <c r="N257">
        <v>0</v>
      </c>
      <c r="O257">
        <v>0</v>
      </c>
      <c r="P257">
        <v>0</v>
      </c>
      <c r="Q257">
        <v>0</v>
      </c>
      <c r="R257">
        <v>0</v>
      </c>
      <c r="S257">
        <v>0</v>
      </c>
      <c r="T257">
        <v>0</v>
      </c>
      <c r="U257">
        <v>65</v>
      </c>
      <c r="V257">
        <v>10</v>
      </c>
      <c r="W257">
        <v>200</v>
      </c>
      <c r="X257">
        <v>255</v>
      </c>
      <c r="Y257">
        <v>0</v>
      </c>
      <c r="Z257">
        <v>255</v>
      </c>
      <c r="AA257">
        <v>255</v>
      </c>
      <c r="AB257">
        <v>0</v>
      </c>
      <c r="AC257">
        <v>0</v>
      </c>
      <c r="AD257">
        <v>0</v>
      </c>
      <c r="AE257">
        <v>0</v>
      </c>
      <c r="AF257">
        <v>0</v>
      </c>
      <c r="AG257">
        <v>0</v>
      </c>
      <c r="AH257">
        <v>0</v>
      </c>
      <c r="AI257">
        <v>0</v>
      </c>
      <c r="AJ257">
        <v>0</v>
      </c>
      <c r="AL257">
        <v>0</v>
      </c>
      <c r="AM257" t="s">
        <v>8200</v>
      </c>
      <c r="AN257">
        <v>2979718</v>
      </c>
      <c r="AO257" t="str">
        <f t="shared" si="10"/>
        <v>2D7786</v>
      </c>
      <c r="AP257" t="s">
        <v>10283</v>
      </c>
      <c r="AQ257">
        <v>255</v>
      </c>
      <c r="AR257" t="str">
        <f t="shared" si="11"/>
        <v>Empty</v>
      </c>
    </row>
  </sheetData>
  <autoFilter ref="A1:AM257">
    <filterColumn colId="35"/>
  </autoFilter>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22"/>
  <dimension ref="A1:G6570"/>
  <sheetViews>
    <sheetView workbookViewId="0"/>
  </sheetViews>
  <sheetFormatPr defaultRowHeight="15"/>
  <cols>
    <col min="1" max="1" width="57.85546875" bestFit="1" customWidth="1"/>
    <col min="3" max="3" width="20.5703125" bestFit="1" customWidth="1"/>
    <col min="4" max="4" width="24.42578125" bestFit="1" customWidth="1"/>
  </cols>
  <sheetData>
    <row r="1" spans="1:3">
      <c r="A1" s="11" t="s">
        <v>16711</v>
      </c>
    </row>
    <row r="2" spans="1:3">
      <c r="A2" t="s">
        <v>14874</v>
      </c>
    </row>
    <row r="3" spans="1:3">
      <c r="A3" s="28">
        <v>0</v>
      </c>
    </row>
    <row r="4" spans="1:3">
      <c r="A4" t="s">
        <v>14875</v>
      </c>
    </row>
    <row r="5" spans="1:3">
      <c r="A5" t="s">
        <v>14876</v>
      </c>
    </row>
    <row r="6" spans="1:3">
      <c r="A6" t="s">
        <v>14877</v>
      </c>
    </row>
    <row r="7" spans="1:3">
      <c r="A7" t="s">
        <v>14878</v>
      </c>
    </row>
    <row r="8" spans="1:3">
      <c r="A8" s="28">
        <v>4.1666666666666664E-2</v>
      </c>
      <c r="B8" t="s">
        <v>16736</v>
      </c>
    </row>
    <row r="9" spans="1:3">
      <c r="A9" t="s">
        <v>14879</v>
      </c>
      <c r="B9" t="s">
        <v>16735</v>
      </c>
    </row>
    <row r="10" spans="1:3">
      <c r="A10" t="s">
        <v>14876</v>
      </c>
    </row>
    <row r="11" spans="1:3">
      <c r="A11" t="s">
        <v>14880</v>
      </c>
      <c r="B11" t="s">
        <v>16712</v>
      </c>
      <c r="C11" t="s">
        <v>16714</v>
      </c>
    </row>
    <row r="12" spans="1:3">
      <c r="A12" t="s">
        <v>14881</v>
      </c>
      <c r="B12" t="s">
        <v>16713</v>
      </c>
      <c r="C12" t="s">
        <v>16718</v>
      </c>
    </row>
    <row r="13" spans="1:3">
      <c r="A13" t="s">
        <v>14877</v>
      </c>
    </row>
    <row r="14" spans="1:3">
      <c r="A14" t="s">
        <v>14882</v>
      </c>
    </row>
    <row r="15" spans="1:3">
      <c r="A15" s="28">
        <v>8.3333333333333329E-2</v>
      </c>
      <c r="B15" t="s">
        <v>16736</v>
      </c>
    </row>
    <row r="16" spans="1:3">
      <c r="A16" t="s">
        <v>14879</v>
      </c>
      <c r="B16" t="s">
        <v>16735</v>
      </c>
    </row>
    <row r="17" spans="1:5">
      <c r="A17" t="s">
        <v>14876</v>
      </c>
    </row>
    <row r="18" spans="1:5">
      <c r="A18" t="s">
        <v>14880</v>
      </c>
    </row>
    <row r="19" spans="1:5">
      <c r="A19" t="s">
        <v>14881</v>
      </c>
    </row>
    <row r="20" spans="1:5">
      <c r="A20" t="s">
        <v>14877</v>
      </c>
    </row>
    <row r="21" spans="1:5">
      <c r="A21" t="s">
        <v>14883</v>
      </c>
    </row>
    <row r="22" spans="1:5">
      <c r="A22" s="28">
        <v>0.125</v>
      </c>
    </row>
    <row r="23" spans="1:5">
      <c r="A23" t="s">
        <v>14884</v>
      </c>
    </row>
    <row r="24" spans="1:5">
      <c r="A24" t="s">
        <v>14885</v>
      </c>
    </row>
    <row r="25" spans="1:5">
      <c r="A25" t="s">
        <v>14886</v>
      </c>
    </row>
    <row r="26" spans="1:5">
      <c r="A26" t="s">
        <v>14885</v>
      </c>
    </row>
    <row r="27" spans="1:5">
      <c r="A27" t="s">
        <v>14887</v>
      </c>
    </row>
    <row r="28" spans="1:5">
      <c r="A28" t="s">
        <v>14876</v>
      </c>
    </row>
    <row r="29" spans="1:5">
      <c r="A29" t="s">
        <v>14888</v>
      </c>
      <c r="B29" t="s">
        <v>16712</v>
      </c>
      <c r="C29" t="s">
        <v>16715</v>
      </c>
      <c r="D29" t="s">
        <v>16720</v>
      </c>
    </row>
    <row r="30" spans="1:5">
      <c r="A30" t="s">
        <v>14889</v>
      </c>
      <c r="B30" t="s">
        <v>16713</v>
      </c>
      <c r="C30" t="s">
        <v>16719</v>
      </c>
      <c r="D30" t="s">
        <v>16721</v>
      </c>
    </row>
    <row r="31" spans="1:5">
      <c r="A31" t="s">
        <v>14890</v>
      </c>
      <c r="B31" t="s">
        <v>16712</v>
      </c>
      <c r="C31" t="s">
        <v>16716</v>
      </c>
      <c r="D31" t="s">
        <v>16720</v>
      </c>
    </row>
    <row r="32" spans="1:5">
      <c r="A32" t="s">
        <v>14891</v>
      </c>
      <c r="B32" t="s">
        <v>16713</v>
      </c>
      <c r="C32" t="s">
        <v>16722</v>
      </c>
      <c r="D32" t="s">
        <v>50</v>
      </c>
      <c r="E32" t="s">
        <v>16728</v>
      </c>
    </row>
    <row r="33" spans="1:3">
      <c r="A33" t="s">
        <v>14881</v>
      </c>
      <c r="B33" t="s">
        <v>16723</v>
      </c>
      <c r="C33" t="s">
        <v>16717</v>
      </c>
    </row>
    <row r="34" spans="1:3">
      <c r="A34" t="s">
        <v>14877</v>
      </c>
      <c r="B34" t="s">
        <v>16724</v>
      </c>
      <c r="C34" t="s">
        <v>16725</v>
      </c>
    </row>
    <row r="35" spans="1:3">
      <c r="A35" t="s">
        <v>14892</v>
      </c>
    </row>
    <row r="36" spans="1:3">
      <c r="A36" s="28">
        <v>0.16666666666666666</v>
      </c>
    </row>
    <row r="37" spans="1:3">
      <c r="A37" t="s">
        <v>14893</v>
      </c>
    </row>
    <row r="38" spans="1:3">
      <c r="A38" t="s">
        <v>14885</v>
      </c>
    </row>
    <row r="39" spans="1:3">
      <c r="A39" t="s">
        <v>14875</v>
      </c>
    </row>
    <row r="40" spans="1:3">
      <c r="A40" t="s">
        <v>14876</v>
      </c>
    </row>
    <row r="41" spans="1:3">
      <c r="A41" t="s">
        <v>14877</v>
      </c>
    </row>
    <row r="42" spans="1:3">
      <c r="A42" t="s">
        <v>14894</v>
      </c>
    </row>
    <row r="43" spans="1:3">
      <c r="A43" s="28">
        <v>0.20833333333333334</v>
      </c>
    </row>
    <row r="44" spans="1:3">
      <c r="A44" t="s">
        <v>14895</v>
      </c>
    </row>
    <row r="45" spans="1:3">
      <c r="A45" t="s">
        <v>14896</v>
      </c>
    </row>
    <row r="46" spans="1:3">
      <c r="A46" t="s">
        <v>14896</v>
      </c>
    </row>
    <row r="47" spans="1:3">
      <c r="A47" t="s">
        <v>14876</v>
      </c>
    </row>
    <row r="48" spans="1:3">
      <c r="A48" t="s">
        <v>14888</v>
      </c>
    </row>
    <row r="49" spans="1:5">
      <c r="A49" t="s">
        <v>14889</v>
      </c>
    </row>
    <row r="50" spans="1:5">
      <c r="A50" t="s">
        <v>14897</v>
      </c>
      <c r="B50" t="s">
        <v>16712</v>
      </c>
      <c r="C50" t="s">
        <v>16716</v>
      </c>
      <c r="D50" t="s">
        <v>16726</v>
      </c>
      <c r="E50" t="s">
        <v>16726</v>
      </c>
    </row>
    <row r="51" spans="1:5">
      <c r="A51" t="s">
        <v>14898</v>
      </c>
      <c r="B51" t="s">
        <v>16713</v>
      </c>
      <c r="C51" t="s">
        <v>16722</v>
      </c>
      <c r="D51" t="s">
        <v>52</v>
      </c>
      <c r="E51" t="s">
        <v>16727</v>
      </c>
    </row>
    <row r="52" spans="1:5">
      <c r="A52" t="s">
        <v>14889</v>
      </c>
    </row>
    <row r="53" spans="1:5">
      <c r="A53" t="s">
        <v>14880</v>
      </c>
    </row>
    <row r="54" spans="1:5">
      <c r="A54" t="s">
        <v>14899</v>
      </c>
    </row>
    <row r="55" spans="1:5">
      <c r="A55" t="s">
        <v>14877</v>
      </c>
    </row>
    <row r="56" spans="1:5">
      <c r="A56" t="s">
        <v>14900</v>
      </c>
    </row>
    <row r="57" spans="1:5">
      <c r="A57" s="28">
        <v>0.25</v>
      </c>
    </row>
    <row r="58" spans="1:5">
      <c r="A58" t="s">
        <v>14875</v>
      </c>
    </row>
    <row r="59" spans="1:5">
      <c r="A59" t="s">
        <v>14885</v>
      </c>
    </row>
    <row r="60" spans="1:5">
      <c r="A60" t="s">
        <v>14901</v>
      </c>
    </row>
    <row r="61" spans="1:5">
      <c r="A61" t="s">
        <v>14876</v>
      </c>
    </row>
    <row r="62" spans="1:5">
      <c r="A62" t="s">
        <v>14877</v>
      </c>
    </row>
    <row r="63" spans="1:5">
      <c r="A63" t="s">
        <v>14902</v>
      </c>
    </row>
    <row r="64" spans="1:5">
      <c r="A64" s="28">
        <v>0.29166666666666669</v>
      </c>
    </row>
    <row r="65" spans="1:1">
      <c r="A65" t="s">
        <v>14893</v>
      </c>
    </row>
    <row r="66" spans="1:1">
      <c r="A66" t="s">
        <v>14893</v>
      </c>
    </row>
    <row r="67" spans="1:1">
      <c r="A67" t="s">
        <v>14885</v>
      </c>
    </row>
    <row r="68" spans="1:1">
      <c r="A68" t="s">
        <v>14893</v>
      </c>
    </row>
    <row r="69" spans="1:1">
      <c r="A69" t="s">
        <v>14893</v>
      </c>
    </row>
    <row r="70" spans="1:1">
      <c r="A70" t="s">
        <v>14885</v>
      </c>
    </row>
    <row r="71" spans="1:1">
      <c r="A71" t="s">
        <v>14893</v>
      </c>
    </row>
    <row r="72" spans="1:1">
      <c r="A72" t="s">
        <v>14893</v>
      </c>
    </row>
    <row r="73" spans="1:1">
      <c r="A73" t="s">
        <v>14885</v>
      </c>
    </row>
    <row r="74" spans="1:1">
      <c r="A74" t="s">
        <v>14903</v>
      </c>
    </row>
    <row r="75" spans="1:1">
      <c r="A75" t="s">
        <v>14903</v>
      </c>
    </row>
    <row r="76" spans="1:1">
      <c r="A76" t="s">
        <v>14876</v>
      </c>
    </row>
    <row r="77" spans="1:1">
      <c r="A77" t="s">
        <v>14888</v>
      </c>
    </row>
    <row r="78" spans="1:1">
      <c r="A78" t="s">
        <v>14904</v>
      </c>
    </row>
    <row r="79" spans="1:1">
      <c r="A79" t="s">
        <v>14877</v>
      </c>
    </row>
    <row r="80" spans="1:1">
      <c r="A80" t="s">
        <v>14905</v>
      </c>
    </row>
    <row r="81" spans="1:1">
      <c r="A81" s="28">
        <v>0.33333333333333331</v>
      </c>
    </row>
    <row r="82" spans="1:1">
      <c r="A82" t="s">
        <v>14906</v>
      </c>
    </row>
    <row r="83" spans="1:1">
      <c r="A83" t="s">
        <v>14885</v>
      </c>
    </row>
    <row r="84" spans="1:1">
      <c r="A84" t="s">
        <v>14907</v>
      </c>
    </row>
    <row r="85" spans="1:1">
      <c r="A85" t="s">
        <v>14876</v>
      </c>
    </row>
    <row r="86" spans="1:1">
      <c r="A86" t="s">
        <v>14877</v>
      </c>
    </row>
    <row r="87" spans="1:1">
      <c r="A87" t="s">
        <v>14908</v>
      </c>
    </row>
    <row r="88" spans="1:1">
      <c r="A88" s="28">
        <v>0.375</v>
      </c>
    </row>
    <row r="89" spans="1:1">
      <c r="A89" t="s">
        <v>14909</v>
      </c>
    </row>
    <row r="90" spans="1:1">
      <c r="A90" t="s">
        <v>14885</v>
      </c>
    </row>
    <row r="91" spans="1:1">
      <c r="A91" t="s">
        <v>14910</v>
      </c>
    </row>
    <row r="92" spans="1:1">
      <c r="A92" t="s">
        <v>14876</v>
      </c>
    </row>
    <row r="93" spans="1:1">
      <c r="A93" t="s">
        <v>14888</v>
      </c>
    </row>
    <row r="94" spans="1:1">
      <c r="A94" t="s">
        <v>14889</v>
      </c>
    </row>
    <row r="95" spans="1:1">
      <c r="A95" t="s">
        <v>14880</v>
      </c>
    </row>
    <row r="96" spans="1:1">
      <c r="A96" t="s">
        <v>14911</v>
      </c>
    </row>
    <row r="97" spans="1:6">
      <c r="A97" t="s">
        <v>14877</v>
      </c>
    </row>
    <row r="98" spans="1:6">
      <c r="A98" t="s">
        <v>14912</v>
      </c>
    </row>
    <row r="99" spans="1:6">
      <c r="A99" s="28">
        <v>0.41666666666666669</v>
      </c>
    </row>
    <row r="100" spans="1:6">
      <c r="A100" t="s">
        <v>14913</v>
      </c>
      <c r="B100" t="s">
        <v>16712</v>
      </c>
      <c r="C100" t="s">
        <v>16729</v>
      </c>
      <c r="D100" t="s">
        <v>16716</v>
      </c>
      <c r="E100" t="s">
        <v>16716</v>
      </c>
    </row>
    <row r="101" spans="1:6">
      <c r="A101" t="s">
        <v>14914</v>
      </c>
      <c r="C101" t="s">
        <v>16731</v>
      </c>
      <c r="D101" t="s">
        <v>16730</v>
      </c>
      <c r="E101" t="s">
        <v>16732</v>
      </c>
      <c r="F101" t="s">
        <v>16733</v>
      </c>
    </row>
    <row r="102" spans="1:6">
      <c r="A102" t="s">
        <v>14889</v>
      </c>
    </row>
    <row r="103" spans="1:6">
      <c r="A103" t="s">
        <v>14915</v>
      </c>
    </row>
    <row r="104" spans="1:6">
      <c r="A104" t="s">
        <v>14885</v>
      </c>
    </row>
    <row r="105" spans="1:6">
      <c r="A105" t="s">
        <v>14916</v>
      </c>
    </row>
    <row r="106" spans="1:6">
      <c r="A106" t="s">
        <v>14876</v>
      </c>
    </row>
    <row r="107" spans="1:6">
      <c r="A107" t="s">
        <v>14877</v>
      </c>
    </row>
    <row r="108" spans="1:6">
      <c r="A108" t="s">
        <v>14917</v>
      </c>
    </row>
    <row r="109" spans="1:6">
      <c r="A109" s="28">
        <v>0.45833333333333331</v>
      </c>
    </row>
    <row r="110" spans="1:6">
      <c r="A110" t="s">
        <v>14893</v>
      </c>
    </row>
    <row r="111" spans="1:6">
      <c r="A111" t="s">
        <v>14885</v>
      </c>
    </row>
    <row r="112" spans="1:6">
      <c r="A112" t="s">
        <v>14875</v>
      </c>
    </row>
    <row r="113" spans="1:1">
      <c r="A113" t="s">
        <v>14876</v>
      </c>
    </row>
    <row r="114" spans="1:1">
      <c r="A114" t="s">
        <v>14877</v>
      </c>
    </row>
    <row r="115" spans="1:1">
      <c r="A115" t="s">
        <v>14918</v>
      </c>
    </row>
    <row r="116" spans="1:1">
      <c r="A116" s="28">
        <v>0.5</v>
      </c>
    </row>
    <row r="117" spans="1:1">
      <c r="A117" t="s">
        <v>14875</v>
      </c>
    </row>
    <row r="118" spans="1:1">
      <c r="A118" t="s">
        <v>14876</v>
      </c>
    </row>
    <row r="119" spans="1:1">
      <c r="A119" t="s">
        <v>14888</v>
      </c>
    </row>
    <row r="120" spans="1:1">
      <c r="A120" t="s">
        <v>14889</v>
      </c>
    </row>
    <row r="121" spans="1:1">
      <c r="A121" t="s">
        <v>14913</v>
      </c>
    </row>
    <row r="122" spans="1:1">
      <c r="A122" t="s">
        <v>14919</v>
      </c>
    </row>
    <row r="123" spans="1:1">
      <c r="A123" t="s">
        <v>14920</v>
      </c>
    </row>
    <row r="124" spans="1:1">
      <c r="A124" t="s">
        <v>14877</v>
      </c>
    </row>
    <row r="125" spans="1:1">
      <c r="A125" t="s">
        <v>14921</v>
      </c>
    </row>
    <row r="126" spans="1:1">
      <c r="A126" s="28">
        <v>0.54166666666666663</v>
      </c>
    </row>
    <row r="127" spans="1:1">
      <c r="A127" t="s">
        <v>14922</v>
      </c>
    </row>
    <row r="128" spans="1:1">
      <c r="A128" t="s">
        <v>14885</v>
      </c>
    </row>
    <row r="129" spans="1:1">
      <c r="A129" t="s">
        <v>14923</v>
      </c>
    </row>
    <row r="130" spans="1:1">
      <c r="A130" t="s">
        <v>14885</v>
      </c>
    </row>
    <row r="131" spans="1:1">
      <c r="A131" t="s">
        <v>14924</v>
      </c>
    </row>
    <row r="132" spans="1:1">
      <c r="A132" t="s">
        <v>14885</v>
      </c>
    </row>
    <row r="133" spans="1:1">
      <c r="A133" t="s">
        <v>14925</v>
      </c>
    </row>
    <row r="134" spans="1:1">
      <c r="A134" t="s">
        <v>14885</v>
      </c>
    </row>
    <row r="135" spans="1:1">
      <c r="A135" t="s">
        <v>14926</v>
      </c>
    </row>
    <row r="136" spans="1:1">
      <c r="A136" t="s">
        <v>14885</v>
      </c>
    </row>
    <row r="137" spans="1:1">
      <c r="A137" t="s">
        <v>14927</v>
      </c>
    </row>
    <row r="138" spans="1:1">
      <c r="A138" t="s">
        <v>14885</v>
      </c>
    </row>
    <row r="139" spans="1:1">
      <c r="A139" t="s">
        <v>14928</v>
      </c>
    </row>
    <row r="140" spans="1:1">
      <c r="A140" t="s">
        <v>14876</v>
      </c>
    </row>
    <row r="141" spans="1:1">
      <c r="A141" t="s">
        <v>14877</v>
      </c>
    </row>
    <row r="142" spans="1:1">
      <c r="A142" t="s">
        <v>14929</v>
      </c>
    </row>
    <row r="143" spans="1:1">
      <c r="A143" s="28">
        <v>0.58333333333333337</v>
      </c>
    </row>
    <row r="144" spans="1:1">
      <c r="A144" t="s">
        <v>14930</v>
      </c>
    </row>
    <row r="145" spans="1:1">
      <c r="A145" t="s">
        <v>14931</v>
      </c>
    </row>
    <row r="146" spans="1:1">
      <c r="A146" t="s">
        <v>14885</v>
      </c>
    </row>
    <row r="147" spans="1:1">
      <c r="A147" t="s">
        <v>14932</v>
      </c>
    </row>
    <row r="148" spans="1:1">
      <c r="A148" t="s">
        <v>14876</v>
      </c>
    </row>
    <row r="149" spans="1:1">
      <c r="A149" t="s">
        <v>14877</v>
      </c>
    </row>
    <row r="150" spans="1:1">
      <c r="A150" t="s">
        <v>14933</v>
      </c>
    </row>
    <row r="151" spans="1:1">
      <c r="A151" s="28">
        <v>0.625</v>
      </c>
    </row>
    <row r="152" spans="1:1">
      <c r="A152" t="s">
        <v>14913</v>
      </c>
    </row>
    <row r="153" spans="1:1">
      <c r="A153" t="s">
        <v>14934</v>
      </c>
    </row>
    <row r="154" spans="1:1">
      <c r="A154" t="s">
        <v>14889</v>
      </c>
    </row>
    <row r="155" spans="1:1">
      <c r="A155" t="s">
        <v>14879</v>
      </c>
    </row>
    <row r="156" spans="1:1">
      <c r="A156" t="s">
        <v>14885</v>
      </c>
    </row>
    <row r="157" spans="1:1">
      <c r="A157" t="s">
        <v>14935</v>
      </c>
    </row>
    <row r="158" spans="1:1">
      <c r="A158" t="s">
        <v>14876</v>
      </c>
    </row>
    <row r="159" spans="1:1">
      <c r="A159" t="s">
        <v>14877</v>
      </c>
    </row>
    <row r="160" spans="1:1">
      <c r="A160" t="s">
        <v>14936</v>
      </c>
    </row>
    <row r="161" spans="1:1">
      <c r="A161" s="28">
        <v>0.66666666666666663</v>
      </c>
    </row>
    <row r="162" spans="1:1">
      <c r="A162" t="s">
        <v>14915</v>
      </c>
    </row>
    <row r="163" spans="1:1">
      <c r="A163" t="s">
        <v>14885</v>
      </c>
    </row>
    <row r="164" spans="1:1">
      <c r="A164" t="s">
        <v>14937</v>
      </c>
    </row>
    <row r="165" spans="1:1">
      <c r="A165" t="s">
        <v>14885</v>
      </c>
    </row>
    <row r="166" spans="1:1">
      <c r="A166" t="s">
        <v>14875</v>
      </c>
    </row>
    <row r="167" spans="1:1">
      <c r="A167" t="s">
        <v>14876</v>
      </c>
    </row>
    <row r="168" spans="1:1">
      <c r="A168" t="s">
        <v>14877</v>
      </c>
    </row>
    <row r="169" spans="1:1">
      <c r="A169" t="s">
        <v>14938</v>
      </c>
    </row>
    <row r="170" spans="1:1">
      <c r="A170" s="28">
        <v>0.70833333333333337</v>
      </c>
    </row>
    <row r="171" spans="1:1">
      <c r="A171" t="s">
        <v>14913</v>
      </c>
    </row>
    <row r="172" spans="1:1">
      <c r="A172" t="s">
        <v>14904</v>
      </c>
    </row>
    <row r="173" spans="1:1">
      <c r="A173" t="s">
        <v>14939</v>
      </c>
    </row>
    <row r="174" spans="1:1">
      <c r="A174" t="s">
        <v>14889</v>
      </c>
    </row>
    <row r="175" spans="1:1">
      <c r="A175" t="s">
        <v>14879</v>
      </c>
    </row>
    <row r="176" spans="1:1">
      <c r="A176" t="s">
        <v>14876</v>
      </c>
    </row>
    <row r="177" spans="1:1">
      <c r="A177" t="s">
        <v>14877</v>
      </c>
    </row>
    <row r="178" spans="1:1">
      <c r="A178" t="s">
        <v>14940</v>
      </c>
    </row>
    <row r="179" spans="1:1">
      <c r="A179" s="28">
        <v>0.75</v>
      </c>
    </row>
    <row r="180" spans="1:1">
      <c r="A180" t="s">
        <v>14893</v>
      </c>
    </row>
    <row r="181" spans="1:1">
      <c r="A181" t="s">
        <v>14876</v>
      </c>
    </row>
    <row r="182" spans="1:1">
      <c r="A182" t="s">
        <v>14877</v>
      </c>
    </row>
    <row r="183" spans="1:1">
      <c r="A183" t="s">
        <v>14941</v>
      </c>
    </row>
    <row r="184" spans="1:1">
      <c r="A184" s="28">
        <v>0.79166666666666663</v>
      </c>
    </row>
    <row r="185" spans="1:1">
      <c r="A185" t="s">
        <v>14893</v>
      </c>
    </row>
    <row r="186" spans="1:1">
      <c r="A186" t="s">
        <v>14885</v>
      </c>
    </row>
    <row r="187" spans="1:1">
      <c r="A187" t="s">
        <v>14915</v>
      </c>
    </row>
    <row r="188" spans="1:1">
      <c r="A188" t="s">
        <v>14876</v>
      </c>
    </row>
    <row r="189" spans="1:1">
      <c r="A189" t="s">
        <v>14877</v>
      </c>
    </row>
    <row r="190" spans="1:1">
      <c r="A190" t="s">
        <v>14942</v>
      </c>
    </row>
    <row r="191" spans="1:1">
      <c r="A191" s="28">
        <v>0.83333333333333337</v>
      </c>
    </row>
    <row r="192" spans="1:1">
      <c r="A192" t="s">
        <v>14943</v>
      </c>
    </row>
    <row r="193" spans="1:5">
      <c r="A193" t="s">
        <v>14885</v>
      </c>
    </row>
    <row r="194" spans="1:5">
      <c r="A194" t="s">
        <v>14944</v>
      </c>
    </row>
    <row r="195" spans="1:5">
      <c r="A195" t="s">
        <v>14945</v>
      </c>
    </row>
    <row r="196" spans="1:5">
      <c r="A196" t="s">
        <v>14876</v>
      </c>
    </row>
    <row r="197" spans="1:5">
      <c r="A197" t="s">
        <v>14888</v>
      </c>
    </row>
    <row r="198" spans="1:5">
      <c r="A198" t="s">
        <v>14889</v>
      </c>
    </row>
    <row r="199" spans="1:5">
      <c r="A199" t="s">
        <v>14880</v>
      </c>
    </row>
    <row r="200" spans="1:5">
      <c r="A200" t="s">
        <v>14946</v>
      </c>
    </row>
    <row r="201" spans="1:5">
      <c r="A201" t="s">
        <v>14877</v>
      </c>
    </row>
    <row r="202" spans="1:5">
      <c r="A202" t="s">
        <v>14947</v>
      </c>
    </row>
    <row r="203" spans="1:5">
      <c r="A203" s="28">
        <v>0.875</v>
      </c>
    </row>
    <row r="204" spans="1:5">
      <c r="A204" t="s">
        <v>14893</v>
      </c>
    </row>
    <row r="205" spans="1:5">
      <c r="A205" t="s">
        <v>14885</v>
      </c>
    </row>
    <row r="206" spans="1:5">
      <c r="A206" t="s">
        <v>14875</v>
      </c>
    </row>
    <row r="207" spans="1:5">
      <c r="A207" t="s">
        <v>14876</v>
      </c>
      <c r="B207" t="s">
        <v>16712</v>
      </c>
      <c r="C207" t="s">
        <v>16716</v>
      </c>
      <c r="D207" t="s">
        <v>16726</v>
      </c>
      <c r="E207" t="s">
        <v>16726</v>
      </c>
    </row>
    <row r="208" spans="1:5">
      <c r="A208" t="s">
        <v>14897</v>
      </c>
      <c r="B208" t="s">
        <v>16713</v>
      </c>
      <c r="C208" t="s">
        <v>16722</v>
      </c>
      <c r="D208" t="s">
        <v>52</v>
      </c>
      <c r="E208" t="s">
        <v>16727</v>
      </c>
    </row>
    <row r="209" spans="1:1">
      <c r="A209" t="s">
        <v>14948</v>
      </c>
    </row>
    <row r="210" spans="1:1">
      <c r="A210" t="s">
        <v>14877</v>
      </c>
    </row>
    <row r="211" spans="1:1">
      <c r="A211" t="s">
        <v>14949</v>
      </c>
    </row>
    <row r="212" spans="1:1">
      <c r="A212" s="28">
        <v>0.91666666666666663</v>
      </c>
    </row>
    <row r="213" spans="1:1">
      <c r="A213" t="s">
        <v>14875</v>
      </c>
    </row>
    <row r="214" spans="1:1">
      <c r="A214" t="s">
        <v>14885</v>
      </c>
    </row>
    <row r="215" spans="1:1">
      <c r="A215" t="s">
        <v>14950</v>
      </c>
    </row>
    <row r="216" spans="1:1">
      <c r="A216" t="s">
        <v>14885</v>
      </c>
    </row>
    <row r="217" spans="1:1">
      <c r="A217" t="s">
        <v>14875</v>
      </c>
    </row>
    <row r="218" spans="1:1">
      <c r="A218" t="s">
        <v>14885</v>
      </c>
    </row>
    <row r="219" spans="1:1">
      <c r="A219" t="s">
        <v>14950</v>
      </c>
    </row>
    <row r="220" spans="1:1">
      <c r="A220" t="s">
        <v>14885</v>
      </c>
    </row>
    <row r="221" spans="1:1">
      <c r="A221" t="s">
        <v>14951</v>
      </c>
    </row>
    <row r="222" spans="1:1">
      <c r="A222" t="s">
        <v>14876</v>
      </c>
    </row>
    <row r="223" spans="1:1">
      <c r="A223" t="s">
        <v>14877</v>
      </c>
    </row>
    <row r="224" spans="1:1">
      <c r="A224" t="s">
        <v>14952</v>
      </c>
    </row>
    <row r="225" spans="1:1">
      <c r="A225" s="28">
        <v>0.95833333333333337</v>
      </c>
    </row>
    <row r="226" spans="1:1">
      <c r="A226" t="s">
        <v>14893</v>
      </c>
    </row>
    <row r="227" spans="1:1">
      <c r="A227" t="s">
        <v>14885</v>
      </c>
    </row>
    <row r="228" spans="1:1">
      <c r="A228" t="s">
        <v>14875</v>
      </c>
    </row>
    <row r="229" spans="1:1">
      <c r="A229" t="s">
        <v>14876</v>
      </c>
    </row>
    <row r="230" spans="1:1">
      <c r="A230" t="s">
        <v>14877</v>
      </c>
    </row>
    <row r="231" spans="1:1">
      <c r="A231" t="s">
        <v>14953</v>
      </c>
    </row>
    <row r="232" spans="1:1">
      <c r="A232" s="29">
        <v>1</v>
      </c>
    </row>
    <row r="233" spans="1:1">
      <c r="A233" t="s">
        <v>14893</v>
      </c>
    </row>
    <row r="234" spans="1:1">
      <c r="A234" t="s">
        <v>14885</v>
      </c>
    </row>
    <row r="235" spans="1:1">
      <c r="A235" t="s">
        <v>14893</v>
      </c>
    </row>
    <row r="236" spans="1:1">
      <c r="A236" t="s">
        <v>14885</v>
      </c>
    </row>
    <row r="237" spans="1:1">
      <c r="A237" t="s">
        <v>14875</v>
      </c>
    </row>
    <row r="238" spans="1:1">
      <c r="A238" t="s">
        <v>14876</v>
      </c>
    </row>
    <row r="239" spans="1:1">
      <c r="A239" t="s">
        <v>14877</v>
      </c>
    </row>
    <row r="240" spans="1:1">
      <c r="A240" t="s">
        <v>14954</v>
      </c>
    </row>
    <row r="241" spans="1:5">
      <c r="A241" s="29">
        <v>1.0416666666666667</v>
      </c>
      <c r="B241" t="s">
        <v>16712</v>
      </c>
      <c r="C241" t="s">
        <v>16737</v>
      </c>
      <c r="D241" t="s">
        <v>16739</v>
      </c>
      <c r="E241" t="s">
        <v>16741</v>
      </c>
    </row>
    <row r="242" spans="1:5">
      <c r="A242" t="s">
        <v>14955</v>
      </c>
      <c r="B242" t="s">
        <v>16713</v>
      </c>
      <c r="C242" t="s">
        <v>16738</v>
      </c>
      <c r="D242" t="s">
        <v>16740</v>
      </c>
      <c r="E242" t="s">
        <v>16742</v>
      </c>
    </row>
    <row r="243" spans="1:5">
      <c r="A243" t="s">
        <v>14956</v>
      </c>
    </row>
    <row r="244" spans="1:5">
      <c r="A244" t="s">
        <v>14881</v>
      </c>
    </row>
    <row r="245" spans="1:5">
      <c r="A245" t="s">
        <v>14889</v>
      </c>
    </row>
    <row r="246" spans="1:5">
      <c r="A246" t="s">
        <v>14879</v>
      </c>
    </row>
    <row r="247" spans="1:5">
      <c r="A247" t="s">
        <v>14876</v>
      </c>
    </row>
    <row r="248" spans="1:5">
      <c r="A248" t="s">
        <v>14877</v>
      </c>
    </row>
    <row r="249" spans="1:5">
      <c r="A249" t="s">
        <v>14957</v>
      </c>
    </row>
    <row r="250" spans="1:5">
      <c r="A250" s="29">
        <v>1.0833333333333333</v>
      </c>
    </row>
    <row r="251" spans="1:5">
      <c r="A251" t="s">
        <v>14913</v>
      </c>
      <c r="B251" t="s">
        <v>16743</v>
      </c>
    </row>
    <row r="252" spans="1:5">
      <c r="A252" t="s">
        <v>14891</v>
      </c>
    </row>
    <row r="253" spans="1:5">
      <c r="A253" t="s">
        <v>14958</v>
      </c>
    </row>
    <row r="254" spans="1:5">
      <c r="A254" t="s">
        <v>14889</v>
      </c>
    </row>
    <row r="255" spans="1:5">
      <c r="A255" t="s">
        <v>14879</v>
      </c>
    </row>
    <row r="256" spans="1:5">
      <c r="A256" t="s">
        <v>14876</v>
      </c>
    </row>
    <row r="257" spans="1:1">
      <c r="A257" t="s">
        <v>14888</v>
      </c>
    </row>
    <row r="258" spans="1:1">
      <c r="A258" t="s">
        <v>14889</v>
      </c>
    </row>
    <row r="259" spans="1:1">
      <c r="A259" t="s">
        <v>14890</v>
      </c>
    </row>
    <row r="260" spans="1:1">
      <c r="A260" t="s">
        <v>14959</v>
      </c>
    </row>
    <row r="261" spans="1:1">
      <c r="A261" t="s">
        <v>14877</v>
      </c>
    </row>
    <row r="262" spans="1:1">
      <c r="A262" t="s">
        <v>14960</v>
      </c>
    </row>
    <row r="263" spans="1:1">
      <c r="A263" s="29">
        <v>1.125</v>
      </c>
    </row>
    <row r="264" spans="1:1">
      <c r="A264" t="s">
        <v>14961</v>
      </c>
    </row>
    <row r="265" spans="1:1">
      <c r="A265" t="s">
        <v>14962</v>
      </c>
    </row>
    <row r="266" spans="1:1">
      <c r="A266" t="s">
        <v>14963</v>
      </c>
    </row>
    <row r="267" spans="1:1">
      <c r="A267" t="s">
        <v>14964</v>
      </c>
    </row>
    <row r="268" spans="1:1">
      <c r="A268" t="s">
        <v>14965</v>
      </c>
    </row>
    <row r="269" spans="1:1">
      <c r="A269" t="s">
        <v>14934</v>
      </c>
    </row>
    <row r="270" spans="1:1">
      <c r="A270" t="s">
        <v>14889</v>
      </c>
    </row>
    <row r="271" spans="1:1">
      <c r="A271" t="s">
        <v>14879</v>
      </c>
    </row>
    <row r="272" spans="1:1">
      <c r="A272" t="s">
        <v>14876</v>
      </c>
    </row>
    <row r="273" spans="1:2">
      <c r="A273" t="s">
        <v>14877</v>
      </c>
    </row>
    <row r="274" spans="1:2">
      <c r="A274" t="s">
        <v>14966</v>
      </c>
    </row>
    <row r="275" spans="1:2">
      <c r="A275" s="29">
        <v>1.1666666666666667</v>
      </c>
    </row>
    <row r="276" spans="1:2">
      <c r="A276" t="s">
        <v>14913</v>
      </c>
      <c r="B276" t="s">
        <v>16743</v>
      </c>
    </row>
    <row r="277" spans="1:2">
      <c r="A277" t="s">
        <v>14904</v>
      </c>
    </row>
    <row r="278" spans="1:2">
      <c r="A278" t="s">
        <v>14889</v>
      </c>
    </row>
    <row r="279" spans="1:2">
      <c r="A279" t="s">
        <v>14875</v>
      </c>
    </row>
    <row r="280" spans="1:2">
      <c r="A280" t="s">
        <v>14885</v>
      </c>
    </row>
    <row r="281" spans="1:2">
      <c r="A281" t="s">
        <v>14876</v>
      </c>
    </row>
    <row r="282" spans="1:2">
      <c r="A282" t="s">
        <v>14877</v>
      </c>
    </row>
    <row r="283" spans="1:2">
      <c r="A283" t="s">
        <v>14967</v>
      </c>
    </row>
    <row r="284" spans="1:2">
      <c r="A284" s="29">
        <v>1.2083333333333333</v>
      </c>
    </row>
    <row r="285" spans="1:2">
      <c r="A285" t="s">
        <v>14879</v>
      </c>
    </row>
    <row r="286" spans="1:2">
      <c r="A286" t="s">
        <v>14885</v>
      </c>
    </row>
    <row r="287" spans="1:2">
      <c r="A287" t="s">
        <v>14875</v>
      </c>
    </row>
    <row r="288" spans="1:2">
      <c r="A288" t="s">
        <v>14876</v>
      </c>
    </row>
    <row r="289" spans="1:1">
      <c r="A289" t="s">
        <v>14888</v>
      </c>
    </row>
    <row r="290" spans="1:1">
      <c r="A290" t="s">
        <v>14889</v>
      </c>
    </row>
    <row r="291" spans="1:1">
      <c r="A291" t="s">
        <v>14913</v>
      </c>
    </row>
    <row r="292" spans="1:1">
      <c r="A292" t="s">
        <v>14919</v>
      </c>
    </row>
    <row r="293" spans="1:1">
      <c r="A293" t="s">
        <v>14968</v>
      </c>
    </row>
    <row r="294" spans="1:1">
      <c r="A294" t="s">
        <v>14877</v>
      </c>
    </row>
    <row r="295" spans="1:1">
      <c r="A295" t="s">
        <v>14969</v>
      </c>
    </row>
    <row r="296" spans="1:1">
      <c r="A296" s="29">
        <v>1.25</v>
      </c>
    </row>
    <row r="297" spans="1:1">
      <c r="A297" t="s">
        <v>14875</v>
      </c>
    </row>
    <row r="298" spans="1:1">
      <c r="A298" t="s">
        <v>14885</v>
      </c>
    </row>
    <row r="299" spans="1:1">
      <c r="A299" t="s">
        <v>14893</v>
      </c>
    </row>
    <row r="300" spans="1:1">
      <c r="A300" t="s">
        <v>14885</v>
      </c>
    </row>
    <row r="301" spans="1:1">
      <c r="A301" t="s">
        <v>14893</v>
      </c>
    </row>
    <row r="302" spans="1:1">
      <c r="A302" t="s">
        <v>14876</v>
      </c>
    </row>
    <row r="303" spans="1:1">
      <c r="A303" t="s">
        <v>14888</v>
      </c>
    </row>
    <row r="304" spans="1:1">
      <c r="A304" t="s">
        <v>14889</v>
      </c>
    </row>
    <row r="305" spans="1:1">
      <c r="A305" t="s">
        <v>14880</v>
      </c>
    </row>
    <row r="306" spans="1:1">
      <c r="A306" t="s">
        <v>14970</v>
      </c>
    </row>
    <row r="307" spans="1:1">
      <c r="A307" t="s">
        <v>14877</v>
      </c>
    </row>
    <row r="308" spans="1:1">
      <c r="A308" t="s">
        <v>14971</v>
      </c>
    </row>
    <row r="309" spans="1:1">
      <c r="A309" s="29">
        <v>1.2916666666666667</v>
      </c>
    </row>
    <row r="310" spans="1:1">
      <c r="A310" t="s">
        <v>14913</v>
      </c>
    </row>
    <row r="311" spans="1:1">
      <c r="A311" t="s">
        <v>14972</v>
      </c>
    </row>
    <row r="312" spans="1:1">
      <c r="A312" t="s">
        <v>14964</v>
      </c>
    </row>
    <row r="313" spans="1:1">
      <c r="A313" t="s">
        <v>14973</v>
      </c>
    </row>
    <row r="314" spans="1:1">
      <c r="A314" t="s">
        <v>14964</v>
      </c>
    </row>
    <row r="315" spans="1:1">
      <c r="A315" t="s">
        <v>14974</v>
      </c>
    </row>
    <row r="316" spans="1:1">
      <c r="A316" t="s">
        <v>14889</v>
      </c>
    </row>
    <row r="317" spans="1:1">
      <c r="A317" t="s">
        <v>14879</v>
      </c>
    </row>
    <row r="318" spans="1:1">
      <c r="A318" t="s">
        <v>14885</v>
      </c>
    </row>
    <row r="319" spans="1:1">
      <c r="A319" t="s">
        <v>14875</v>
      </c>
    </row>
    <row r="320" spans="1:1">
      <c r="A320" t="s">
        <v>14885</v>
      </c>
    </row>
    <row r="321" spans="1:7">
      <c r="A321" t="s">
        <v>14975</v>
      </c>
    </row>
    <row r="322" spans="1:7">
      <c r="A322" t="s">
        <v>14876</v>
      </c>
    </row>
    <row r="323" spans="1:7">
      <c r="A323" t="s">
        <v>14877</v>
      </c>
    </row>
    <row r="324" spans="1:7">
      <c r="A324" t="s">
        <v>14976</v>
      </c>
    </row>
    <row r="325" spans="1:7">
      <c r="A325" s="29">
        <v>1.3333333333333333</v>
      </c>
    </row>
    <row r="326" spans="1:7">
      <c r="A326" t="s">
        <v>14915</v>
      </c>
    </row>
    <row r="327" spans="1:7">
      <c r="A327" t="s">
        <v>14876</v>
      </c>
    </row>
    <row r="328" spans="1:7">
      <c r="A328" t="s">
        <v>14977</v>
      </c>
      <c r="B328" t="s">
        <v>16744</v>
      </c>
      <c r="G328" t="s">
        <v>14865</v>
      </c>
    </row>
    <row r="329" spans="1:7">
      <c r="A329" t="s">
        <v>14978</v>
      </c>
    </row>
    <row r="330" spans="1:7">
      <c r="A330" t="s">
        <v>14889</v>
      </c>
    </row>
    <row r="331" spans="1:7">
      <c r="A331" t="s">
        <v>14913</v>
      </c>
    </row>
    <row r="332" spans="1:7">
      <c r="A332" t="s">
        <v>14919</v>
      </c>
    </row>
    <row r="333" spans="1:7">
      <c r="A333" t="s">
        <v>14979</v>
      </c>
    </row>
    <row r="334" spans="1:7">
      <c r="A334" t="s">
        <v>14877</v>
      </c>
    </row>
    <row r="335" spans="1:7">
      <c r="A335" t="s">
        <v>14980</v>
      </c>
    </row>
    <row r="336" spans="1:7">
      <c r="A336" s="29">
        <v>1.375</v>
      </c>
    </row>
    <row r="337" spans="1:4">
      <c r="A337" t="s">
        <v>14913</v>
      </c>
    </row>
    <row r="338" spans="1:4">
      <c r="A338" t="s">
        <v>14981</v>
      </c>
    </row>
    <row r="339" spans="1:4">
      <c r="A339" t="s">
        <v>14889</v>
      </c>
    </row>
    <row r="340" spans="1:4">
      <c r="A340" t="s">
        <v>14944</v>
      </c>
    </row>
    <row r="341" spans="1:4">
      <c r="A341" t="s">
        <v>14982</v>
      </c>
    </row>
    <row r="342" spans="1:4">
      <c r="A342" t="s">
        <v>14876</v>
      </c>
    </row>
    <row r="343" spans="1:4">
      <c r="A343" t="s">
        <v>14888</v>
      </c>
    </row>
    <row r="344" spans="1:4">
      <c r="A344" t="s">
        <v>14889</v>
      </c>
    </row>
    <row r="345" spans="1:4">
      <c r="A345" t="s">
        <v>14890</v>
      </c>
    </row>
    <row r="346" spans="1:4">
      <c r="A346" t="s">
        <v>14881</v>
      </c>
    </row>
    <row r="347" spans="1:4">
      <c r="A347" t="s">
        <v>14877</v>
      </c>
    </row>
    <row r="348" spans="1:4">
      <c r="A348" t="s">
        <v>14983</v>
      </c>
    </row>
    <row r="349" spans="1:4">
      <c r="A349" s="29">
        <v>1.4166666666666667</v>
      </c>
    </row>
    <row r="350" spans="1:4">
      <c r="A350" t="s">
        <v>14984</v>
      </c>
      <c r="C350" t="s">
        <v>16745</v>
      </c>
    </row>
    <row r="351" spans="1:4">
      <c r="A351" t="s">
        <v>14985</v>
      </c>
      <c r="C351" t="s">
        <v>16746</v>
      </c>
      <c r="D351" t="s">
        <v>16750</v>
      </c>
    </row>
    <row r="352" spans="1:4">
      <c r="A352" t="s">
        <v>14986</v>
      </c>
      <c r="B352" t="s">
        <v>16748</v>
      </c>
    </row>
    <row r="353" spans="1:3">
      <c r="A353" t="s">
        <v>14939</v>
      </c>
      <c r="B353" t="s">
        <v>16749</v>
      </c>
      <c r="C353" t="s">
        <v>16747</v>
      </c>
    </row>
    <row r="354" spans="1:3">
      <c r="A354" t="s">
        <v>14889</v>
      </c>
      <c r="B354" t="s">
        <v>16752</v>
      </c>
    </row>
    <row r="355" spans="1:3">
      <c r="A355" t="s">
        <v>14879</v>
      </c>
    </row>
    <row r="356" spans="1:3">
      <c r="A356" t="s">
        <v>14987</v>
      </c>
      <c r="B356" t="s">
        <v>16751</v>
      </c>
    </row>
    <row r="357" spans="1:3">
      <c r="A357" t="s">
        <v>14885</v>
      </c>
    </row>
    <row r="358" spans="1:3">
      <c r="A358" t="s">
        <v>14875</v>
      </c>
    </row>
    <row r="359" spans="1:3">
      <c r="A359" t="s">
        <v>14987</v>
      </c>
    </row>
    <row r="360" spans="1:3">
      <c r="A360" t="s">
        <v>14885</v>
      </c>
    </row>
    <row r="361" spans="1:3">
      <c r="A361" t="s">
        <v>14988</v>
      </c>
    </row>
    <row r="362" spans="1:3">
      <c r="A362" t="s">
        <v>14987</v>
      </c>
    </row>
    <row r="363" spans="1:3">
      <c r="A363" t="s">
        <v>14876</v>
      </c>
    </row>
    <row r="364" spans="1:3">
      <c r="A364" t="s">
        <v>14877</v>
      </c>
    </row>
    <row r="365" spans="1:3">
      <c r="A365" t="s">
        <v>14989</v>
      </c>
    </row>
    <row r="366" spans="1:3">
      <c r="A366" s="29">
        <v>1.4583333333333333</v>
      </c>
    </row>
    <row r="367" spans="1:3">
      <c r="A367" t="s">
        <v>14990</v>
      </c>
    </row>
    <row r="368" spans="1:3">
      <c r="A368" t="s">
        <v>14876</v>
      </c>
    </row>
    <row r="369" spans="1:1">
      <c r="A369" t="s">
        <v>14890</v>
      </c>
    </row>
    <row r="370" spans="1:1">
      <c r="A370" t="s">
        <v>14991</v>
      </c>
    </row>
    <row r="371" spans="1:1">
      <c r="A371" t="s">
        <v>14877</v>
      </c>
    </row>
    <row r="372" spans="1:1">
      <c r="A372" t="s">
        <v>14992</v>
      </c>
    </row>
    <row r="373" spans="1:1">
      <c r="A373" s="29">
        <v>1.5</v>
      </c>
    </row>
    <row r="374" spans="1:1">
      <c r="A374" t="s">
        <v>14993</v>
      </c>
    </row>
    <row r="375" spans="1:1">
      <c r="A375" t="s">
        <v>14993</v>
      </c>
    </row>
    <row r="376" spans="1:1">
      <c r="A376" t="s">
        <v>14994</v>
      </c>
    </row>
    <row r="377" spans="1:1">
      <c r="A377" t="s">
        <v>14885</v>
      </c>
    </row>
    <row r="378" spans="1:1">
      <c r="A378" t="s">
        <v>14876</v>
      </c>
    </row>
    <row r="379" spans="1:1">
      <c r="A379" t="s">
        <v>14888</v>
      </c>
    </row>
    <row r="380" spans="1:1">
      <c r="A380" t="s">
        <v>14995</v>
      </c>
    </row>
    <row r="381" spans="1:1">
      <c r="A381" t="s">
        <v>14889</v>
      </c>
    </row>
    <row r="382" spans="1:1">
      <c r="A382" t="s">
        <v>14897</v>
      </c>
    </row>
    <row r="383" spans="1:1">
      <c r="A383" t="s">
        <v>14962</v>
      </c>
    </row>
    <row r="384" spans="1:1">
      <c r="A384" t="s">
        <v>14996</v>
      </c>
    </row>
    <row r="385" spans="1:1">
      <c r="A385" t="s">
        <v>14877</v>
      </c>
    </row>
    <row r="386" spans="1:1">
      <c r="A386" t="s">
        <v>14997</v>
      </c>
    </row>
    <row r="387" spans="1:1">
      <c r="A387" s="29">
        <v>1.5416666666666667</v>
      </c>
    </row>
    <row r="388" spans="1:1">
      <c r="A388" t="s">
        <v>14998</v>
      </c>
    </row>
    <row r="389" spans="1:1">
      <c r="A389" t="s">
        <v>14885</v>
      </c>
    </row>
    <row r="390" spans="1:1">
      <c r="A390" t="s">
        <v>14998</v>
      </c>
    </row>
    <row r="391" spans="1:1">
      <c r="A391" t="s">
        <v>14885</v>
      </c>
    </row>
    <row r="392" spans="1:1">
      <c r="A392" t="s">
        <v>14998</v>
      </c>
    </row>
    <row r="393" spans="1:1">
      <c r="A393" t="s">
        <v>14885</v>
      </c>
    </row>
    <row r="394" spans="1:1">
      <c r="A394" t="s">
        <v>14998</v>
      </c>
    </row>
    <row r="395" spans="1:1">
      <c r="A395" t="s">
        <v>14885</v>
      </c>
    </row>
    <row r="396" spans="1:1">
      <c r="A396" t="s">
        <v>14999</v>
      </c>
    </row>
    <row r="397" spans="1:1">
      <c r="A397" t="s">
        <v>14944</v>
      </c>
    </row>
    <row r="398" spans="1:1">
      <c r="A398" t="s">
        <v>14895</v>
      </c>
    </row>
    <row r="399" spans="1:1">
      <c r="A399" t="s">
        <v>14876</v>
      </c>
    </row>
    <row r="400" spans="1:1">
      <c r="A400" t="s">
        <v>14888</v>
      </c>
    </row>
    <row r="401" spans="1:1">
      <c r="A401" t="s">
        <v>14889</v>
      </c>
    </row>
    <row r="402" spans="1:1">
      <c r="A402" t="s">
        <v>14880</v>
      </c>
    </row>
    <row r="403" spans="1:1">
      <c r="A403" t="s">
        <v>14962</v>
      </c>
    </row>
    <row r="404" spans="1:1">
      <c r="A404" t="s">
        <v>15000</v>
      </c>
    </row>
    <row r="405" spans="1:1">
      <c r="A405" t="s">
        <v>14877</v>
      </c>
    </row>
    <row r="406" spans="1:1">
      <c r="A406" t="s">
        <v>15001</v>
      </c>
    </row>
    <row r="407" spans="1:1">
      <c r="A407" s="29">
        <v>1.5833333333333333</v>
      </c>
    </row>
    <row r="408" spans="1:1">
      <c r="A408" t="s">
        <v>15002</v>
      </c>
    </row>
    <row r="409" spans="1:1">
      <c r="A409" t="s">
        <v>14885</v>
      </c>
    </row>
    <row r="410" spans="1:1">
      <c r="A410" t="s">
        <v>15003</v>
      </c>
    </row>
    <row r="411" spans="1:1">
      <c r="A411" t="s">
        <v>14885</v>
      </c>
    </row>
    <row r="412" spans="1:1">
      <c r="A412" t="s">
        <v>15004</v>
      </c>
    </row>
    <row r="413" spans="1:1">
      <c r="A413" t="s">
        <v>14885</v>
      </c>
    </row>
    <row r="414" spans="1:1">
      <c r="A414" t="s">
        <v>15005</v>
      </c>
    </row>
    <row r="415" spans="1:1">
      <c r="A415" t="s">
        <v>14885</v>
      </c>
    </row>
    <row r="416" spans="1:1">
      <c r="A416" t="s">
        <v>15006</v>
      </c>
    </row>
    <row r="417" spans="1:1">
      <c r="A417" t="s">
        <v>14893</v>
      </c>
    </row>
    <row r="418" spans="1:1">
      <c r="A418" t="s">
        <v>14893</v>
      </c>
    </row>
    <row r="419" spans="1:1">
      <c r="A419" t="s">
        <v>14893</v>
      </c>
    </row>
    <row r="420" spans="1:1">
      <c r="A420" t="s">
        <v>14876</v>
      </c>
    </row>
    <row r="421" spans="1:1">
      <c r="A421" t="s">
        <v>14877</v>
      </c>
    </row>
    <row r="422" spans="1:1">
      <c r="A422" t="s">
        <v>15007</v>
      </c>
    </row>
    <row r="423" spans="1:1">
      <c r="A423" s="29">
        <v>1.625</v>
      </c>
    </row>
    <row r="424" spans="1:1">
      <c r="A424" t="s">
        <v>14893</v>
      </c>
    </row>
    <row r="425" spans="1:1">
      <c r="A425" t="s">
        <v>14885</v>
      </c>
    </row>
    <row r="426" spans="1:1">
      <c r="A426" t="s">
        <v>15003</v>
      </c>
    </row>
    <row r="427" spans="1:1">
      <c r="A427" t="s">
        <v>14885</v>
      </c>
    </row>
    <row r="428" spans="1:1">
      <c r="A428" t="s">
        <v>14875</v>
      </c>
    </row>
    <row r="429" spans="1:1">
      <c r="A429" t="s">
        <v>14876</v>
      </c>
    </row>
    <row r="430" spans="1:1">
      <c r="A430" t="s">
        <v>14877</v>
      </c>
    </row>
    <row r="431" spans="1:1">
      <c r="A431" t="s">
        <v>15008</v>
      </c>
    </row>
    <row r="432" spans="1:1">
      <c r="A432" s="29">
        <v>1.6666666666666667</v>
      </c>
    </row>
    <row r="433" spans="1:1">
      <c r="A433" t="s">
        <v>14875</v>
      </c>
    </row>
    <row r="434" spans="1:1">
      <c r="A434" t="s">
        <v>14885</v>
      </c>
    </row>
    <row r="435" spans="1:1">
      <c r="A435" t="s">
        <v>14893</v>
      </c>
    </row>
    <row r="436" spans="1:1">
      <c r="A436" t="s">
        <v>14876</v>
      </c>
    </row>
    <row r="437" spans="1:1">
      <c r="A437" t="s">
        <v>14877</v>
      </c>
    </row>
    <row r="438" spans="1:1">
      <c r="A438" t="s">
        <v>15009</v>
      </c>
    </row>
    <row r="439" spans="1:1">
      <c r="A439" s="29">
        <v>1.7083333333333333</v>
      </c>
    </row>
    <row r="440" spans="1:1">
      <c r="A440" t="s">
        <v>14879</v>
      </c>
    </row>
    <row r="441" spans="1:1">
      <c r="A441" t="s">
        <v>14876</v>
      </c>
    </row>
    <row r="442" spans="1:1">
      <c r="A442" t="s">
        <v>14888</v>
      </c>
    </row>
    <row r="443" spans="1:1">
      <c r="A443" t="s">
        <v>14889</v>
      </c>
    </row>
    <row r="444" spans="1:1">
      <c r="A444" t="s">
        <v>14890</v>
      </c>
    </row>
    <row r="445" spans="1:1">
      <c r="A445" t="s">
        <v>14899</v>
      </c>
    </row>
    <row r="446" spans="1:1">
      <c r="A446" t="s">
        <v>14889</v>
      </c>
    </row>
    <row r="447" spans="1:1">
      <c r="A447" t="s">
        <v>14880</v>
      </c>
    </row>
    <row r="448" spans="1:1">
      <c r="A448" t="s">
        <v>14881</v>
      </c>
    </row>
    <row r="449" spans="1:1">
      <c r="A449" t="s">
        <v>14877</v>
      </c>
    </row>
    <row r="450" spans="1:1">
      <c r="A450" t="s">
        <v>15010</v>
      </c>
    </row>
    <row r="451" spans="1:1">
      <c r="A451" s="29">
        <v>1.75</v>
      </c>
    </row>
    <row r="452" spans="1:1">
      <c r="A452" t="s">
        <v>14913</v>
      </c>
    </row>
    <row r="453" spans="1:1">
      <c r="A453" t="s">
        <v>15011</v>
      </c>
    </row>
    <row r="454" spans="1:1">
      <c r="A454" t="s">
        <v>14889</v>
      </c>
    </row>
    <row r="455" spans="1:1">
      <c r="A455" t="s">
        <v>15012</v>
      </c>
    </row>
    <row r="456" spans="1:1">
      <c r="A456" t="s">
        <v>14885</v>
      </c>
    </row>
    <row r="457" spans="1:1">
      <c r="A457" t="s">
        <v>14893</v>
      </c>
    </row>
    <row r="458" spans="1:1">
      <c r="A458" t="s">
        <v>14876</v>
      </c>
    </row>
    <row r="459" spans="1:1">
      <c r="A459" t="s">
        <v>14877</v>
      </c>
    </row>
    <row r="460" spans="1:1">
      <c r="A460" t="s">
        <v>15013</v>
      </c>
    </row>
    <row r="461" spans="1:1">
      <c r="A461" s="29">
        <v>1.7916666666666667</v>
      </c>
    </row>
    <row r="462" spans="1:1">
      <c r="A462" t="s">
        <v>14893</v>
      </c>
    </row>
    <row r="463" spans="1:1">
      <c r="A463" t="s">
        <v>14885</v>
      </c>
    </row>
    <row r="464" spans="1:1">
      <c r="A464" t="s">
        <v>15014</v>
      </c>
    </row>
    <row r="465" spans="1:1">
      <c r="A465" t="s">
        <v>14885</v>
      </c>
    </row>
    <row r="466" spans="1:1">
      <c r="A466" t="s">
        <v>14893</v>
      </c>
    </row>
    <row r="467" spans="1:1">
      <c r="A467" t="s">
        <v>14876</v>
      </c>
    </row>
    <row r="468" spans="1:1">
      <c r="A468" t="s">
        <v>14888</v>
      </c>
    </row>
    <row r="469" spans="1:1">
      <c r="A469" t="s">
        <v>14889</v>
      </c>
    </row>
    <row r="470" spans="1:1">
      <c r="A470" t="s">
        <v>14897</v>
      </c>
    </row>
    <row r="471" spans="1:1">
      <c r="A471" t="s">
        <v>15015</v>
      </c>
    </row>
    <row r="472" spans="1:1">
      <c r="A472" t="s">
        <v>14877</v>
      </c>
    </row>
    <row r="473" spans="1:1">
      <c r="A473" t="s">
        <v>15016</v>
      </c>
    </row>
    <row r="474" spans="1:1">
      <c r="A474" s="29">
        <v>1.8333333333333333</v>
      </c>
    </row>
    <row r="475" spans="1:1">
      <c r="A475" t="s">
        <v>14879</v>
      </c>
    </row>
    <row r="476" spans="1:1">
      <c r="A476" t="s">
        <v>14885</v>
      </c>
    </row>
    <row r="477" spans="1:1">
      <c r="A477" t="s">
        <v>14879</v>
      </c>
    </row>
    <row r="478" spans="1:1">
      <c r="A478" t="s">
        <v>14885</v>
      </c>
    </row>
    <row r="479" spans="1:1">
      <c r="A479" t="s">
        <v>15017</v>
      </c>
    </row>
    <row r="480" spans="1:1">
      <c r="A480" t="s">
        <v>14876</v>
      </c>
    </row>
    <row r="481" spans="1:1">
      <c r="A481" t="s">
        <v>14913</v>
      </c>
    </row>
    <row r="482" spans="1:1">
      <c r="A482" t="s">
        <v>14919</v>
      </c>
    </row>
    <row r="483" spans="1:1">
      <c r="A483" t="s">
        <v>15018</v>
      </c>
    </row>
    <row r="484" spans="1:1">
      <c r="A484" t="s">
        <v>14877</v>
      </c>
    </row>
    <row r="485" spans="1:1">
      <c r="A485" t="s">
        <v>15019</v>
      </c>
    </row>
    <row r="486" spans="1:1">
      <c r="A486" s="29">
        <v>1.875</v>
      </c>
    </row>
    <row r="487" spans="1:1">
      <c r="A487" t="s">
        <v>15020</v>
      </c>
    </row>
    <row r="488" spans="1:1">
      <c r="A488" t="s">
        <v>14885</v>
      </c>
    </row>
    <row r="489" spans="1:1">
      <c r="A489" t="s">
        <v>15021</v>
      </c>
    </row>
    <row r="490" spans="1:1">
      <c r="A490" t="s">
        <v>14885</v>
      </c>
    </row>
    <row r="491" spans="1:1">
      <c r="A491" t="s">
        <v>15022</v>
      </c>
    </row>
    <row r="492" spans="1:1">
      <c r="A492" t="s">
        <v>14876</v>
      </c>
    </row>
    <row r="493" spans="1:1">
      <c r="A493" t="s">
        <v>14877</v>
      </c>
    </row>
    <row r="494" spans="1:1">
      <c r="A494" t="s">
        <v>15023</v>
      </c>
    </row>
    <row r="495" spans="1:1">
      <c r="A495" s="29">
        <v>1.9166666666666667</v>
      </c>
    </row>
    <row r="496" spans="1:1">
      <c r="A496" t="s">
        <v>14893</v>
      </c>
    </row>
    <row r="497" spans="1:1">
      <c r="A497" t="s">
        <v>14885</v>
      </c>
    </row>
    <row r="498" spans="1:1">
      <c r="A498" t="s">
        <v>14875</v>
      </c>
    </row>
    <row r="499" spans="1:1">
      <c r="A499" t="s">
        <v>14876</v>
      </c>
    </row>
    <row r="500" spans="1:1">
      <c r="A500" t="s">
        <v>14877</v>
      </c>
    </row>
    <row r="501" spans="1:1">
      <c r="A501" t="s">
        <v>15024</v>
      </c>
    </row>
    <row r="502" spans="1:1">
      <c r="A502" s="29">
        <v>1.9583333333333333</v>
      </c>
    </row>
    <row r="503" spans="1:1">
      <c r="A503" t="s">
        <v>14875</v>
      </c>
    </row>
    <row r="504" spans="1:1">
      <c r="A504" t="s">
        <v>14885</v>
      </c>
    </row>
    <row r="505" spans="1:1">
      <c r="A505" t="s">
        <v>14893</v>
      </c>
    </row>
    <row r="506" spans="1:1">
      <c r="A506" t="s">
        <v>14876</v>
      </c>
    </row>
    <row r="507" spans="1:1">
      <c r="A507" t="s">
        <v>14877</v>
      </c>
    </row>
    <row r="508" spans="1:1">
      <c r="A508" t="s">
        <v>15025</v>
      </c>
    </row>
    <row r="509" spans="1:1">
      <c r="A509" s="29">
        <v>2</v>
      </c>
    </row>
    <row r="510" spans="1:1">
      <c r="A510" t="s">
        <v>14879</v>
      </c>
    </row>
    <row r="511" spans="1:1">
      <c r="A511" t="s">
        <v>14885</v>
      </c>
    </row>
    <row r="512" spans="1:1">
      <c r="A512" t="s">
        <v>14875</v>
      </c>
    </row>
    <row r="513" spans="1:1">
      <c r="A513" t="s">
        <v>14885</v>
      </c>
    </row>
    <row r="514" spans="1:1">
      <c r="A514" t="s">
        <v>15026</v>
      </c>
    </row>
    <row r="515" spans="1:1">
      <c r="A515" t="s">
        <v>14876</v>
      </c>
    </row>
    <row r="516" spans="1:1">
      <c r="A516" t="s">
        <v>14877</v>
      </c>
    </row>
    <row r="517" spans="1:1">
      <c r="A517" t="s">
        <v>15027</v>
      </c>
    </row>
    <row r="518" spans="1:1">
      <c r="A518" s="29">
        <v>2.0416666666666665</v>
      </c>
    </row>
    <row r="519" spans="1:1">
      <c r="A519" t="s">
        <v>14893</v>
      </c>
    </row>
    <row r="520" spans="1:1">
      <c r="A520" t="s">
        <v>14876</v>
      </c>
    </row>
    <row r="521" spans="1:1">
      <c r="A521" t="s">
        <v>14888</v>
      </c>
    </row>
    <row r="522" spans="1:1">
      <c r="A522" t="s">
        <v>14889</v>
      </c>
    </row>
    <row r="523" spans="1:1">
      <c r="A523" t="s">
        <v>14890</v>
      </c>
    </row>
    <row r="524" spans="1:1">
      <c r="A524" t="s">
        <v>14881</v>
      </c>
    </row>
    <row r="525" spans="1:1">
      <c r="A525" t="s">
        <v>14877</v>
      </c>
    </row>
    <row r="526" spans="1:1">
      <c r="A526" t="s">
        <v>15028</v>
      </c>
    </row>
    <row r="527" spans="1:1">
      <c r="A527" s="29">
        <v>2.0833333333333335</v>
      </c>
    </row>
    <row r="528" spans="1:1">
      <c r="A528" t="s">
        <v>14875</v>
      </c>
    </row>
    <row r="529" spans="1:1">
      <c r="A529" t="s">
        <v>14885</v>
      </c>
    </row>
    <row r="530" spans="1:1">
      <c r="A530" t="s">
        <v>14893</v>
      </c>
    </row>
    <row r="531" spans="1:1">
      <c r="A531" t="s">
        <v>14885</v>
      </c>
    </row>
    <row r="532" spans="1:1">
      <c r="A532" t="s">
        <v>14893</v>
      </c>
    </row>
    <row r="533" spans="1:1">
      <c r="A533" t="s">
        <v>14876</v>
      </c>
    </row>
    <row r="534" spans="1:1">
      <c r="A534" t="s">
        <v>14877</v>
      </c>
    </row>
    <row r="535" spans="1:1">
      <c r="A535" t="s">
        <v>15029</v>
      </c>
    </row>
    <row r="536" spans="1:1">
      <c r="A536" s="29">
        <v>2.125</v>
      </c>
    </row>
    <row r="537" spans="1:1">
      <c r="A537" t="s">
        <v>15030</v>
      </c>
    </row>
    <row r="538" spans="1:1">
      <c r="A538" t="s">
        <v>14885</v>
      </c>
    </row>
    <row r="539" spans="1:1">
      <c r="A539" t="s">
        <v>14875</v>
      </c>
    </row>
    <row r="540" spans="1:1">
      <c r="A540" t="s">
        <v>14876</v>
      </c>
    </row>
    <row r="541" spans="1:1">
      <c r="A541" t="s">
        <v>14877</v>
      </c>
    </row>
    <row r="542" spans="1:1">
      <c r="A542" t="s">
        <v>15031</v>
      </c>
    </row>
    <row r="543" spans="1:1">
      <c r="A543" s="29">
        <v>2.1666666666666665</v>
      </c>
    </row>
    <row r="544" spans="1:1">
      <c r="A544" t="s">
        <v>14893</v>
      </c>
    </row>
    <row r="545" spans="1:1">
      <c r="A545" t="s">
        <v>14885</v>
      </c>
    </row>
    <row r="546" spans="1:1">
      <c r="A546" t="s">
        <v>14875</v>
      </c>
    </row>
    <row r="547" spans="1:1">
      <c r="A547" t="s">
        <v>14876</v>
      </c>
    </row>
    <row r="548" spans="1:1">
      <c r="A548" t="s">
        <v>14888</v>
      </c>
    </row>
    <row r="549" spans="1:1">
      <c r="A549" t="s">
        <v>14889</v>
      </c>
    </row>
    <row r="550" spans="1:1">
      <c r="A550" t="s">
        <v>14913</v>
      </c>
    </row>
    <row r="551" spans="1:1">
      <c r="A551" t="s">
        <v>14919</v>
      </c>
    </row>
    <row r="552" spans="1:1">
      <c r="A552" t="s">
        <v>15032</v>
      </c>
    </row>
    <row r="553" spans="1:1">
      <c r="A553" t="s">
        <v>14877</v>
      </c>
    </row>
    <row r="554" spans="1:1">
      <c r="A554" t="s">
        <v>15033</v>
      </c>
    </row>
    <row r="555" spans="1:1">
      <c r="A555" s="29">
        <v>2.2083333333333335</v>
      </c>
    </row>
    <row r="556" spans="1:1">
      <c r="A556" t="s">
        <v>14879</v>
      </c>
    </row>
    <row r="557" spans="1:1">
      <c r="A557" t="s">
        <v>14885</v>
      </c>
    </row>
    <row r="558" spans="1:1">
      <c r="A558" t="s">
        <v>14875</v>
      </c>
    </row>
    <row r="559" spans="1:1">
      <c r="A559" t="s">
        <v>14885</v>
      </c>
    </row>
    <row r="560" spans="1:1">
      <c r="A560" t="s">
        <v>15034</v>
      </c>
    </row>
    <row r="561" spans="1:1">
      <c r="A561" t="s">
        <v>14876</v>
      </c>
    </row>
    <row r="562" spans="1:1">
      <c r="A562" t="s">
        <v>14877</v>
      </c>
    </row>
    <row r="563" spans="1:1">
      <c r="A563" t="s">
        <v>15035</v>
      </c>
    </row>
    <row r="564" spans="1:1">
      <c r="A564" s="29">
        <v>2.25</v>
      </c>
    </row>
    <row r="565" spans="1:1">
      <c r="A565" t="s">
        <v>14875</v>
      </c>
    </row>
    <row r="566" spans="1:1">
      <c r="A566" t="s">
        <v>14885</v>
      </c>
    </row>
    <row r="567" spans="1:1">
      <c r="A567" t="s">
        <v>14893</v>
      </c>
    </row>
    <row r="568" spans="1:1">
      <c r="A568" t="s">
        <v>14885</v>
      </c>
    </row>
    <row r="569" spans="1:1">
      <c r="A569" t="s">
        <v>14893</v>
      </c>
    </row>
    <row r="570" spans="1:1">
      <c r="A570" t="s">
        <v>14876</v>
      </c>
    </row>
    <row r="571" spans="1:1">
      <c r="A571" t="s">
        <v>14877</v>
      </c>
    </row>
    <row r="572" spans="1:1">
      <c r="A572" t="s">
        <v>15036</v>
      </c>
    </row>
    <row r="573" spans="1:1">
      <c r="A573" s="29">
        <v>2.2916666666666665</v>
      </c>
    </row>
    <row r="574" spans="1:1">
      <c r="A574" t="s">
        <v>14875</v>
      </c>
    </row>
    <row r="575" spans="1:1">
      <c r="A575" t="s">
        <v>14876</v>
      </c>
    </row>
    <row r="576" spans="1:1">
      <c r="A576" t="s">
        <v>14877</v>
      </c>
    </row>
    <row r="577" spans="1:1">
      <c r="A577" t="s">
        <v>15037</v>
      </c>
    </row>
    <row r="578" spans="1:1">
      <c r="A578" s="29">
        <v>2.3333333333333335</v>
      </c>
    </row>
    <row r="579" spans="1:1">
      <c r="A579" t="s">
        <v>14984</v>
      </c>
    </row>
    <row r="580" spans="1:1">
      <c r="A580" t="s">
        <v>14985</v>
      </c>
    </row>
    <row r="581" spans="1:1">
      <c r="A581" t="s">
        <v>14986</v>
      </c>
    </row>
    <row r="582" spans="1:1">
      <c r="A582" t="s">
        <v>15038</v>
      </c>
    </row>
    <row r="583" spans="1:1">
      <c r="A583" t="s">
        <v>14889</v>
      </c>
    </row>
    <row r="584" spans="1:1">
      <c r="A584" t="s">
        <v>14875</v>
      </c>
    </row>
    <row r="585" spans="1:1">
      <c r="A585" t="s">
        <v>14987</v>
      </c>
    </row>
    <row r="586" spans="1:1">
      <c r="A586" t="s">
        <v>14876</v>
      </c>
    </row>
    <row r="587" spans="1:1">
      <c r="A587" t="s">
        <v>14877</v>
      </c>
    </row>
    <row r="588" spans="1:1">
      <c r="A588" t="s">
        <v>15039</v>
      </c>
    </row>
    <row r="589" spans="1:1">
      <c r="A589" s="29">
        <v>2.375</v>
      </c>
    </row>
    <row r="590" spans="1:1">
      <c r="A590" t="s">
        <v>14984</v>
      </c>
    </row>
    <row r="591" spans="1:1">
      <c r="A591" t="s">
        <v>14985</v>
      </c>
    </row>
    <row r="592" spans="1:1">
      <c r="A592" t="s">
        <v>14986</v>
      </c>
    </row>
    <row r="593" spans="1:1">
      <c r="A593" t="s">
        <v>15038</v>
      </c>
    </row>
    <row r="594" spans="1:1">
      <c r="A594" t="s">
        <v>14889</v>
      </c>
    </row>
    <row r="595" spans="1:1">
      <c r="A595" t="s">
        <v>14893</v>
      </c>
    </row>
    <row r="596" spans="1:1">
      <c r="A596" t="s">
        <v>14885</v>
      </c>
    </row>
    <row r="597" spans="1:1">
      <c r="A597" t="s">
        <v>14875</v>
      </c>
    </row>
    <row r="598" spans="1:1">
      <c r="A598" t="s">
        <v>14987</v>
      </c>
    </row>
    <row r="599" spans="1:1">
      <c r="A599" t="s">
        <v>14876</v>
      </c>
    </row>
    <row r="600" spans="1:1">
      <c r="A600" t="s">
        <v>14877</v>
      </c>
    </row>
    <row r="601" spans="1:1">
      <c r="A601" t="s">
        <v>15040</v>
      </c>
    </row>
    <row r="602" spans="1:1">
      <c r="A602" s="29">
        <v>2.4166666666666665</v>
      </c>
    </row>
    <row r="603" spans="1:1">
      <c r="A603" t="s">
        <v>14913</v>
      </c>
    </row>
    <row r="604" spans="1:1">
      <c r="A604" t="s">
        <v>15041</v>
      </c>
    </row>
    <row r="605" spans="1:1">
      <c r="A605" t="s">
        <v>14889</v>
      </c>
    </row>
    <row r="606" spans="1:1">
      <c r="A606" t="s">
        <v>14893</v>
      </c>
    </row>
    <row r="607" spans="1:1">
      <c r="A607" t="s">
        <v>14885</v>
      </c>
    </row>
    <row r="608" spans="1:1">
      <c r="A608" t="s">
        <v>14893</v>
      </c>
    </row>
    <row r="609" spans="1:1">
      <c r="A609" t="s">
        <v>14885</v>
      </c>
    </row>
    <row r="610" spans="1:1">
      <c r="A610" t="s">
        <v>14875</v>
      </c>
    </row>
    <row r="611" spans="1:1">
      <c r="A611" t="s">
        <v>14876</v>
      </c>
    </row>
    <row r="612" spans="1:1">
      <c r="A612" t="s">
        <v>14877</v>
      </c>
    </row>
    <row r="613" spans="1:1">
      <c r="A613" t="s">
        <v>15042</v>
      </c>
    </row>
    <row r="614" spans="1:1">
      <c r="A614" s="29">
        <v>2.4583333333333335</v>
      </c>
    </row>
    <row r="615" spans="1:1">
      <c r="A615" t="s">
        <v>14875</v>
      </c>
    </row>
    <row r="616" spans="1:1">
      <c r="A616" t="s">
        <v>14885</v>
      </c>
    </row>
    <row r="617" spans="1:1">
      <c r="A617" t="s">
        <v>15043</v>
      </c>
    </row>
    <row r="618" spans="1:1">
      <c r="A618" t="s">
        <v>14885</v>
      </c>
    </row>
    <row r="619" spans="1:1">
      <c r="A619" t="s">
        <v>15044</v>
      </c>
    </row>
    <row r="620" spans="1:1">
      <c r="A620" t="s">
        <v>14876</v>
      </c>
    </row>
    <row r="621" spans="1:1">
      <c r="A621" t="s">
        <v>14877</v>
      </c>
    </row>
    <row r="622" spans="1:1">
      <c r="A622" t="s">
        <v>15045</v>
      </c>
    </row>
    <row r="623" spans="1:1">
      <c r="A623" s="29">
        <v>2.5</v>
      </c>
    </row>
    <row r="624" spans="1:1">
      <c r="A624" t="s">
        <v>14875</v>
      </c>
    </row>
    <row r="625" spans="1:1">
      <c r="A625" t="s">
        <v>14885</v>
      </c>
    </row>
    <row r="626" spans="1:1">
      <c r="A626" t="s">
        <v>14879</v>
      </c>
    </row>
    <row r="627" spans="1:1">
      <c r="A627" t="s">
        <v>14885</v>
      </c>
    </row>
    <row r="628" spans="1:1">
      <c r="A628" t="s">
        <v>14879</v>
      </c>
    </row>
    <row r="629" spans="1:1">
      <c r="A629" t="s">
        <v>14876</v>
      </c>
    </row>
    <row r="630" spans="1:1">
      <c r="A630" t="s">
        <v>14877</v>
      </c>
    </row>
    <row r="631" spans="1:1">
      <c r="A631" t="s">
        <v>15046</v>
      </c>
    </row>
    <row r="632" spans="1:1">
      <c r="A632" s="29">
        <v>2.5416666666666665</v>
      </c>
    </row>
    <row r="633" spans="1:1">
      <c r="A633" t="s">
        <v>14913</v>
      </c>
    </row>
    <row r="634" spans="1:1">
      <c r="A634" t="s">
        <v>15047</v>
      </c>
    </row>
    <row r="635" spans="1:1">
      <c r="A635" t="s">
        <v>14889</v>
      </c>
    </row>
    <row r="636" spans="1:1">
      <c r="A636" t="s">
        <v>14893</v>
      </c>
    </row>
    <row r="637" spans="1:1">
      <c r="A637" t="s">
        <v>14885</v>
      </c>
    </row>
    <row r="638" spans="1:1">
      <c r="A638" t="s">
        <v>14893</v>
      </c>
    </row>
    <row r="639" spans="1:1">
      <c r="A639" t="s">
        <v>14885</v>
      </c>
    </row>
    <row r="640" spans="1:1">
      <c r="A640" t="s">
        <v>14875</v>
      </c>
    </row>
    <row r="641" spans="1:1">
      <c r="A641" t="s">
        <v>14876</v>
      </c>
    </row>
    <row r="642" spans="1:1">
      <c r="A642" t="s">
        <v>14877</v>
      </c>
    </row>
    <row r="643" spans="1:1">
      <c r="A643" t="s">
        <v>15048</v>
      </c>
    </row>
    <row r="644" spans="1:1">
      <c r="A644" s="29">
        <v>2.5833333333333335</v>
      </c>
    </row>
    <row r="645" spans="1:1">
      <c r="A645" t="s">
        <v>14893</v>
      </c>
    </row>
    <row r="646" spans="1:1">
      <c r="A646" t="s">
        <v>14885</v>
      </c>
    </row>
    <row r="647" spans="1:1">
      <c r="A647" t="s">
        <v>14875</v>
      </c>
    </row>
    <row r="648" spans="1:1">
      <c r="A648" t="s">
        <v>14885</v>
      </c>
    </row>
    <row r="649" spans="1:1">
      <c r="A649" t="s">
        <v>15004</v>
      </c>
    </row>
    <row r="650" spans="1:1">
      <c r="A650" t="s">
        <v>14876</v>
      </c>
    </row>
    <row r="651" spans="1:1">
      <c r="A651" t="s">
        <v>14888</v>
      </c>
    </row>
    <row r="652" spans="1:1">
      <c r="A652" t="s">
        <v>14889</v>
      </c>
    </row>
    <row r="653" spans="1:1">
      <c r="A653" t="s">
        <v>14880</v>
      </c>
    </row>
    <row r="654" spans="1:1">
      <c r="A654" t="s">
        <v>15049</v>
      </c>
    </row>
    <row r="655" spans="1:1">
      <c r="A655" t="s">
        <v>14991</v>
      </c>
    </row>
    <row r="656" spans="1:1">
      <c r="A656" t="s">
        <v>14877</v>
      </c>
    </row>
    <row r="657" spans="1:2">
      <c r="A657" t="s">
        <v>15050</v>
      </c>
    </row>
    <row r="658" spans="1:2">
      <c r="A658" s="29">
        <v>2.625</v>
      </c>
    </row>
    <row r="659" spans="1:2">
      <c r="A659" t="s">
        <v>14875</v>
      </c>
    </row>
    <row r="660" spans="1:2">
      <c r="A660" t="s">
        <v>14885</v>
      </c>
    </row>
    <row r="661" spans="1:2">
      <c r="A661" t="s">
        <v>14893</v>
      </c>
    </row>
    <row r="662" spans="1:2">
      <c r="A662" t="s">
        <v>14885</v>
      </c>
    </row>
    <row r="663" spans="1:2">
      <c r="A663" t="s">
        <v>14893</v>
      </c>
    </row>
    <row r="664" spans="1:2">
      <c r="A664" t="s">
        <v>14885</v>
      </c>
    </row>
    <row r="665" spans="1:2">
      <c r="A665" t="s">
        <v>15051</v>
      </c>
    </row>
    <row r="666" spans="1:2">
      <c r="A666" t="s">
        <v>14876</v>
      </c>
    </row>
    <row r="667" spans="1:2">
      <c r="A667" t="s">
        <v>15052</v>
      </c>
      <c r="B667" t="s">
        <v>16753</v>
      </c>
    </row>
    <row r="668" spans="1:2">
      <c r="A668" t="s">
        <v>15053</v>
      </c>
      <c r="B668" t="s">
        <v>16754</v>
      </c>
    </row>
    <row r="669" spans="1:2">
      <c r="A669" t="s">
        <v>14904</v>
      </c>
    </row>
    <row r="670" spans="1:2">
      <c r="A670" t="s">
        <v>14889</v>
      </c>
    </row>
    <row r="671" spans="1:2">
      <c r="A671" t="s">
        <v>14890</v>
      </c>
    </row>
    <row r="672" spans="1:2">
      <c r="A672" t="s">
        <v>15054</v>
      </c>
    </row>
    <row r="673" spans="1:1">
      <c r="A673" t="s">
        <v>14877</v>
      </c>
    </row>
    <row r="674" spans="1:1">
      <c r="A674" t="s">
        <v>15055</v>
      </c>
    </row>
    <row r="675" spans="1:1">
      <c r="A675" s="29">
        <v>2.6666666666666665</v>
      </c>
    </row>
    <row r="676" spans="1:1">
      <c r="A676" t="s">
        <v>15056</v>
      </c>
    </row>
    <row r="677" spans="1:1">
      <c r="A677" t="s">
        <v>14876</v>
      </c>
    </row>
    <row r="678" spans="1:1">
      <c r="A678" t="s">
        <v>14877</v>
      </c>
    </row>
    <row r="679" spans="1:1">
      <c r="A679" t="s">
        <v>15057</v>
      </c>
    </row>
    <row r="680" spans="1:1">
      <c r="A680" s="29">
        <v>2.7083333333333335</v>
      </c>
    </row>
    <row r="681" spans="1:1">
      <c r="A681" t="s">
        <v>14893</v>
      </c>
    </row>
    <row r="682" spans="1:1">
      <c r="A682" t="s">
        <v>14885</v>
      </c>
    </row>
    <row r="683" spans="1:1">
      <c r="A683" t="s">
        <v>14875</v>
      </c>
    </row>
    <row r="684" spans="1:1">
      <c r="A684" t="s">
        <v>14876</v>
      </c>
    </row>
    <row r="685" spans="1:1">
      <c r="A685" t="s">
        <v>14888</v>
      </c>
    </row>
    <row r="686" spans="1:1">
      <c r="A686" t="s">
        <v>14889</v>
      </c>
    </row>
    <row r="687" spans="1:1">
      <c r="A687" t="s">
        <v>14890</v>
      </c>
    </row>
    <row r="688" spans="1:1">
      <c r="A688" t="s">
        <v>15058</v>
      </c>
    </row>
    <row r="689" spans="1:1">
      <c r="A689" t="s">
        <v>14877</v>
      </c>
    </row>
    <row r="690" spans="1:1">
      <c r="A690" t="s">
        <v>15059</v>
      </c>
    </row>
    <row r="691" spans="1:1">
      <c r="A691" s="29">
        <v>2.75</v>
      </c>
    </row>
    <row r="692" spans="1:1">
      <c r="A692" t="s">
        <v>15060</v>
      </c>
    </row>
    <row r="693" spans="1:1">
      <c r="A693" t="s">
        <v>14876</v>
      </c>
    </row>
    <row r="694" spans="1:1">
      <c r="A694" t="s">
        <v>15061</v>
      </c>
    </row>
    <row r="695" spans="1:1">
      <c r="A695" t="s">
        <v>15062</v>
      </c>
    </row>
    <row r="696" spans="1:1">
      <c r="A696" t="s">
        <v>15063</v>
      </c>
    </row>
    <row r="697" spans="1:1">
      <c r="A697" t="s">
        <v>15064</v>
      </c>
    </row>
    <row r="698" spans="1:1">
      <c r="A698" t="s">
        <v>15065</v>
      </c>
    </row>
    <row r="699" spans="1:1">
      <c r="A699" t="s">
        <v>14877</v>
      </c>
    </row>
    <row r="700" spans="1:1">
      <c r="A700" t="s">
        <v>15066</v>
      </c>
    </row>
    <row r="701" spans="1:1">
      <c r="A701" s="29">
        <v>2.7916666666666665</v>
      </c>
    </row>
    <row r="702" spans="1:1">
      <c r="A702" t="s">
        <v>14913</v>
      </c>
    </row>
    <row r="703" spans="1:1">
      <c r="A703" t="s">
        <v>15067</v>
      </c>
    </row>
    <row r="704" spans="1:1">
      <c r="A704" t="s">
        <v>14889</v>
      </c>
    </row>
    <row r="705" spans="1:4">
      <c r="A705" t="s">
        <v>15068</v>
      </c>
    </row>
    <row r="706" spans="1:4">
      <c r="A706" t="s">
        <v>14885</v>
      </c>
    </row>
    <row r="707" spans="1:4">
      <c r="A707" t="s">
        <v>15069</v>
      </c>
    </row>
    <row r="708" spans="1:4">
      <c r="A708" t="s">
        <v>14876</v>
      </c>
    </row>
    <row r="709" spans="1:4">
      <c r="A709" t="s">
        <v>14877</v>
      </c>
    </row>
    <row r="710" spans="1:4">
      <c r="A710" t="s">
        <v>15070</v>
      </c>
    </row>
    <row r="711" spans="1:4">
      <c r="A711" s="29">
        <v>2.8333333333333335</v>
      </c>
      <c r="B711" t="s">
        <v>16755</v>
      </c>
      <c r="C711" t="s">
        <v>16757</v>
      </c>
    </row>
    <row r="712" spans="1:4">
      <c r="A712" t="s">
        <v>15071</v>
      </c>
      <c r="B712" t="s">
        <v>16756</v>
      </c>
      <c r="C712" t="s">
        <v>16759</v>
      </c>
      <c r="D712" t="s">
        <v>16758</v>
      </c>
    </row>
    <row r="713" spans="1:4">
      <c r="A713" t="s">
        <v>15072</v>
      </c>
      <c r="B713" t="s">
        <v>16760</v>
      </c>
    </row>
    <row r="714" spans="1:4">
      <c r="A714" t="s">
        <v>15073</v>
      </c>
      <c r="B714" t="s">
        <v>16761</v>
      </c>
    </row>
    <row r="715" spans="1:4">
      <c r="A715" t="s">
        <v>15074</v>
      </c>
    </row>
    <row r="716" spans="1:4">
      <c r="A716" t="s">
        <v>15075</v>
      </c>
    </row>
    <row r="717" spans="1:4">
      <c r="A717" t="s">
        <v>15076</v>
      </c>
    </row>
    <row r="718" spans="1:4">
      <c r="A718" t="s">
        <v>15077</v>
      </c>
    </row>
    <row r="719" spans="1:4">
      <c r="A719" t="s">
        <v>14889</v>
      </c>
    </row>
    <row r="720" spans="1:4">
      <c r="A720" t="s">
        <v>15078</v>
      </c>
    </row>
    <row r="721" spans="1:1">
      <c r="A721" t="s">
        <v>15079</v>
      </c>
    </row>
    <row r="722" spans="1:1">
      <c r="A722" t="s">
        <v>15080</v>
      </c>
    </row>
    <row r="723" spans="1:1">
      <c r="A723" t="s">
        <v>15074</v>
      </c>
    </row>
    <row r="724" spans="1:1">
      <c r="A724" t="s">
        <v>15075</v>
      </c>
    </row>
    <row r="725" spans="1:1">
      <c r="A725" t="s">
        <v>15081</v>
      </c>
    </row>
    <row r="726" spans="1:1">
      <c r="A726" t="s">
        <v>14889</v>
      </c>
    </row>
    <row r="727" spans="1:1">
      <c r="A727" t="s">
        <v>15082</v>
      </c>
    </row>
    <row r="728" spans="1:1">
      <c r="A728" t="s">
        <v>15083</v>
      </c>
    </row>
    <row r="729" spans="1:1">
      <c r="A729" t="s">
        <v>15084</v>
      </c>
    </row>
    <row r="730" spans="1:1">
      <c r="A730" t="s">
        <v>15074</v>
      </c>
    </row>
    <row r="731" spans="1:1">
      <c r="A731" t="s">
        <v>15075</v>
      </c>
    </row>
    <row r="732" spans="1:1">
      <c r="A732" t="s">
        <v>15085</v>
      </c>
    </row>
    <row r="733" spans="1:1">
      <c r="A733" t="s">
        <v>14889</v>
      </c>
    </row>
    <row r="734" spans="1:1">
      <c r="A734" t="s">
        <v>15086</v>
      </c>
    </row>
    <row r="735" spans="1:1">
      <c r="A735" t="s">
        <v>15087</v>
      </c>
    </row>
    <row r="736" spans="1:1">
      <c r="A736" t="s">
        <v>15088</v>
      </c>
    </row>
    <row r="737" spans="1:1">
      <c r="A737" t="s">
        <v>14889</v>
      </c>
    </row>
    <row r="738" spans="1:1">
      <c r="A738" t="s">
        <v>15089</v>
      </c>
    </row>
    <row r="739" spans="1:1">
      <c r="A739" t="s">
        <v>14885</v>
      </c>
    </row>
    <row r="740" spans="1:1">
      <c r="A740" t="s">
        <v>15090</v>
      </c>
    </row>
    <row r="741" spans="1:1">
      <c r="A741" t="s">
        <v>14885</v>
      </c>
    </row>
    <row r="742" spans="1:1">
      <c r="A742" t="s">
        <v>15091</v>
      </c>
    </row>
    <row r="743" spans="1:1">
      <c r="A743" t="s">
        <v>14885</v>
      </c>
    </row>
    <row r="744" spans="1:1">
      <c r="A744" t="s">
        <v>15092</v>
      </c>
    </row>
    <row r="745" spans="1:1">
      <c r="A745" t="s">
        <v>14876</v>
      </c>
    </row>
    <row r="746" spans="1:1">
      <c r="A746" t="s">
        <v>15093</v>
      </c>
    </row>
    <row r="747" spans="1:1">
      <c r="A747" t="s">
        <v>15094</v>
      </c>
    </row>
    <row r="748" spans="1:1">
      <c r="A748" t="s">
        <v>14877</v>
      </c>
    </row>
    <row r="749" spans="1:1">
      <c r="A749" t="s">
        <v>15095</v>
      </c>
    </row>
    <row r="750" spans="1:1">
      <c r="A750" s="29">
        <v>2.875</v>
      </c>
    </row>
    <row r="751" spans="1:1">
      <c r="A751" t="s">
        <v>14913</v>
      </c>
    </row>
    <row r="752" spans="1:1">
      <c r="A752" t="s">
        <v>15096</v>
      </c>
    </row>
    <row r="753" spans="1:1">
      <c r="A753" t="s">
        <v>14889</v>
      </c>
    </row>
    <row r="754" spans="1:1">
      <c r="A754" t="s">
        <v>14875</v>
      </c>
    </row>
    <row r="755" spans="1:1">
      <c r="A755" t="s">
        <v>14876</v>
      </c>
    </row>
    <row r="756" spans="1:1">
      <c r="A756" t="s">
        <v>14877</v>
      </c>
    </row>
    <row r="757" spans="1:1">
      <c r="A757" t="s">
        <v>15097</v>
      </c>
    </row>
    <row r="758" spans="1:1">
      <c r="A758" s="29">
        <v>2.9166666666666665</v>
      </c>
    </row>
    <row r="759" spans="1:1">
      <c r="A759" t="s">
        <v>14893</v>
      </c>
    </row>
    <row r="760" spans="1:1">
      <c r="A760" t="s">
        <v>14885</v>
      </c>
    </row>
    <row r="761" spans="1:1">
      <c r="A761" t="s">
        <v>14893</v>
      </c>
    </row>
    <row r="762" spans="1:1">
      <c r="A762" t="s">
        <v>14885</v>
      </c>
    </row>
    <row r="763" spans="1:1">
      <c r="A763" t="s">
        <v>14915</v>
      </c>
    </row>
    <row r="764" spans="1:1">
      <c r="A764" t="s">
        <v>14876</v>
      </c>
    </row>
    <row r="765" spans="1:1">
      <c r="A765" t="s">
        <v>14877</v>
      </c>
    </row>
    <row r="766" spans="1:1">
      <c r="A766" t="s">
        <v>15098</v>
      </c>
    </row>
    <row r="767" spans="1:1">
      <c r="A767" s="29">
        <v>2.9583333333333335</v>
      </c>
    </row>
    <row r="768" spans="1:1">
      <c r="A768" t="s">
        <v>14875</v>
      </c>
    </row>
    <row r="769" spans="1:1">
      <c r="A769" t="s">
        <v>14885</v>
      </c>
    </row>
    <row r="770" spans="1:1">
      <c r="A770" t="s">
        <v>15099</v>
      </c>
    </row>
    <row r="771" spans="1:1">
      <c r="A771" t="s">
        <v>14876</v>
      </c>
    </row>
    <row r="772" spans="1:1">
      <c r="A772" t="s">
        <v>14888</v>
      </c>
    </row>
    <row r="773" spans="1:1">
      <c r="A773" t="s">
        <v>15100</v>
      </c>
    </row>
    <row r="774" spans="1:1">
      <c r="A774" t="s">
        <v>15101</v>
      </c>
    </row>
    <row r="775" spans="1:1">
      <c r="A775" t="s">
        <v>15102</v>
      </c>
    </row>
    <row r="776" spans="1:1">
      <c r="A776" t="s">
        <v>15103</v>
      </c>
    </row>
    <row r="777" spans="1:1">
      <c r="A777" t="s">
        <v>15104</v>
      </c>
    </row>
    <row r="778" spans="1:1">
      <c r="A778" t="s">
        <v>14889</v>
      </c>
    </row>
    <row r="779" spans="1:1">
      <c r="A779" t="s">
        <v>14888</v>
      </c>
    </row>
    <row r="780" spans="1:1">
      <c r="A780" t="s">
        <v>15100</v>
      </c>
    </row>
    <row r="781" spans="1:1">
      <c r="A781" t="s">
        <v>15105</v>
      </c>
    </row>
    <row r="782" spans="1:1">
      <c r="A782" t="s">
        <v>15106</v>
      </c>
    </row>
    <row r="783" spans="1:1">
      <c r="A783" t="s">
        <v>15107</v>
      </c>
    </row>
    <row r="784" spans="1:1">
      <c r="A784" t="s">
        <v>15108</v>
      </c>
    </row>
    <row r="785" spans="1:1">
      <c r="A785" t="s">
        <v>15109</v>
      </c>
    </row>
    <row r="786" spans="1:1">
      <c r="A786" t="s">
        <v>14889</v>
      </c>
    </row>
    <row r="787" spans="1:1">
      <c r="A787" t="s">
        <v>14888</v>
      </c>
    </row>
    <row r="788" spans="1:1">
      <c r="A788" t="s">
        <v>15100</v>
      </c>
    </row>
    <row r="789" spans="1:1">
      <c r="A789" t="s">
        <v>15110</v>
      </c>
    </row>
    <row r="790" spans="1:1">
      <c r="A790" t="s">
        <v>15106</v>
      </c>
    </row>
    <row r="791" spans="1:1">
      <c r="A791" t="s">
        <v>15111</v>
      </c>
    </row>
    <row r="792" spans="1:1">
      <c r="A792" t="s">
        <v>15108</v>
      </c>
    </row>
    <row r="793" spans="1:1">
      <c r="A793" t="s">
        <v>15112</v>
      </c>
    </row>
    <row r="794" spans="1:1">
      <c r="A794" t="s">
        <v>14877</v>
      </c>
    </row>
    <row r="795" spans="1:1">
      <c r="A795" t="s">
        <v>15113</v>
      </c>
    </row>
    <row r="796" spans="1:1">
      <c r="A796" s="29">
        <v>3</v>
      </c>
    </row>
    <row r="797" spans="1:1">
      <c r="A797" t="s">
        <v>14893</v>
      </c>
    </row>
    <row r="798" spans="1:1">
      <c r="A798" t="s">
        <v>14885</v>
      </c>
    </row>
    <row r="799" spans="1:1">
      <c r="A799" t="s">
        <v>15114</v>
      </c>
    </row>
    <row r="800" spans="1:1">
      <c r="A800" t="s">
        <v>14876</v>
      </c>
    </row>
    <row r="801" spans="1:1">
      <c r="A801" t="s">
        <v>14888</v>
      </c>
    </row>
    <row r="802" spans="1:1">
      <c r="A802" t="s">
        <v>14889</v>
      </c>
    </row>
    <row r="803" spans="1:1">
      <c r="A803" t="s">
        <v>14890</v>
      </c>
    </row>
    <row r="804" spans="1:1">
      <c r="A804" t="s">
        <v>15115</v>
      </c>
    </row>
    <row r="805" spans="1:1">
      <c r="A805" t="s">
        <v>15018</v>
      </c>
    </row>
    <row r="806" spans="1:1">
      <c r="A806" t="s">
        <v>14877</v>
      </c>
    </row>
    <row r="807" spans="1:1">
      <c r="A807" t="s">
        <v>15116</v>
      </c>
    </row>
    <row r="808" spans="1:1">
      <c r="A808" s="29">
        <v>3.0416666666666665</v>
      </c>
    </row>
    <row r="809" spans="1:1">
      <c r="A809" t="s">
        <v>14893</v>
      </c>
    </row>
    <row r="810" spans="1:1">
      <c r="A810" t="s">
        <v>14885</v>
      </c>
    </row>
    <row r="811" spans="1:1">
      <c r="A811" t="s">
        <v>14875</v>
      </c>
    </row>
    <row r="812" spans="1:1">
      <c r="A812" t="s">
        <v>14885</v>
      </c>
    </row>
    <row r="813" spans="1:1">
      <c r="A813" t="s">
        <v>14879</v>
      </c>
    </row>
    <row r="814" spans="1:1">
      <c r="A814" t="s">
        <v>14876</v>
      </c>
    </row>
    <row r="815" spans="1:1">
      <c r="A815" t="s">
        <v>14877</v>
      </c>
    </row>
    <row r="816" spans="1:1">
      <c r="A816" t="s">
        <v>15117</v>
      </c>
    </row>
    <row r="817" spans="1:1">
      <c r="A817" s="29">
        <v>3.0833333333333335</v>
      </c>
    </row>
    <row r="818" spans="1:1">
      <c r="A818" t="s">
        <v>14913</v>
      </c>
    </row>
    <row r="819" spans="1:1">
      <c r="A819" t="s">
        <v>15118</v>
      </c>
    </row>
    <row r="820" spans="1:1">
      <c r="A820" t="s">
        <v>14889</v>
      </c>
    </row>
    <row r="821" spans="1:1">
      <c r="A821" t="s">
        <v>14875</v>
      </c>
    </row>
    <row r="822" spans="1:1">
      <c r="A822" t="s">
        <v>14876</v>
      </c>
    </row>
    <row r="823" spans="1:1">
      <c r="A823" t="s">
        <v>14877</v>
      </c>
    </row>
    <row r="824" spans="1:1">
      <c r="A824" t="s">
        <v>15119</v>
      </c>
    </row>
    <row r="825" spans="1:1">
      <c r="A825" s="29">
        <v>3.125</v>
      </c>
    </row>
    <row r="826" spans="1:1">
      <c r="A826" t="s">
        <v>15120</v>
      </c>
    </row>
    <row r="827" spans="1:1">
      <c r="A827" t="s">
        <v>14885</v>
      </c>
    </row>
    <row r="828" spans="1:1">
      <c r="A828" t="s">
        <v>15099</v>
      </c>
    </row>
    <row r="829" spans="1:1">
      <c r="A829" t="s">
        <v>14885</v>
      </c>
    </row>
    <row r="830" spans="1:1">
      <c r="A830" t="s">
        <v>14875</v>
      </c>
    </row>
    <row r="831" spans="1:1">
      <c r="A831" t="s">
        <v>14876</v>
      </c>
    </row>
    <row r="832" spans="1:1">
      <c r="A832" t="s">
        <v>14877</v>
      </c>
    </row>
    <row r="833" spans="1:1">
      <c r="A833" t="s">
        <v>15121</v>
      </c>
    </row>
    <row r="834" spans="1:1">
      <c r="A834" s="29">
        <v>3.1666666666666665</v>
      </c>
    </row>
    <row r="835" spans="1:1">
      <c r="A835" t="s">
        <v>15122</v>
      </c>
    </row>
    <row r="836" spans="1:1">
      <c r="A836" t="s">
        <v>14885</v>
      </c>
    </row>
    <row r="837" spans="1:1">
      <c r="A837" t="s">
        <v>15123</v>
      </c>
    </row>
    <row r="838" spans="1:1">
      <c r="A838" t="s">
        <v>14885</v>
      </c>
    </row>
    <row r="839" spans="1:1">
      <c r="A839" t="s">
        <v>15122</v>
      </c>
    </row>
    <row r="840" spans="1:1">
      <c r="A840" t="s">
        <v>14885</v>
      </c>
    </row>
    <row r="841" spans="1:1">
      <c r="A841" t="s">
        <v>15123</v>
      </c>
    </row>
    <row r="842" spans="1:1">
      <c r="A842" t="s">
        <v>14885</v>
      </c>
    </row>
    <row r="843" spans="1:1">
      <c r="A843" t="s">
        <v>15122</v>
      </c>
    </row>
    <row r="844" spans="1:1">
      <c r="A844" t="s">
        <v>14885</v>
      </c>
    </row>
    <row r="845" spans="1:1">
      <c r="A845" t="s">
        <v>15123</v>
      </c>
    </row>
    <row r="846" spans="1:1">
      <c r="A846" t="s">
        <v>14885</v>
      </c>
    </row>
    <row r="847" spans="1:1">
      <c r="A847" t="s">
        <v>15124</v>
      </c>
    </row>
    <row r="848" spans="1:1">
      <c r="A848" t="s">
        <v>14885</v>
      </c>
    </row>
    <row r="849" spans="1:1">
      <c r="A849" t="s">
        <v>15123</v>
      </c>
    </row>
    <row r="850" spans="1:1">
      <c r="A850" t="s">
        <v>15123</v>
      </c>
    </row>
    <row r="851" spans="1:1">
      <c r="A851" t="s">
        <v>15123</v>
      </c>
    </row>
    <row r="852" spans="1:1">
      <c r="A852" t="s">
        <v>15123</v>
      </c>
    </row>
    <row r="853" spans="1:1">
      <c r="A853" t="s">
        <v>15123</v>
      </c>
    </row>
    <row r="854" spans="1:1">
      <c r="A854" t="s">
        <v>15123</v>
      </c>
    </row>
    <row r="855" spans="1:1">
      <c r="A855" t="s">
        <v>15123</v>
      </c>
    </row>
    <row r="856" spans="1:1">
      <c r="A856" t="s">
        <v>15123</v>
      </c>
    </row>
    <row r="857" spans="1:1">
      <c r="A857" t="s">
        <v>15123</v>
      </c>
    </row>
    <row r="858" spans="1:1">
      <c r="A858" t="s">
        <v>15123</v>
      </c>
    </row>
    <row r="859" spans="1:1">
      <c r="A859" t="s">
        <v>14876</v>
      </c>
    </row>
    <row r="860" spans="1:1">
      <c r="A860" t="s">
        <v>14877</v>
      </c>
    </row>
    <row r="861" spans="1:1">
      <c r="A861" t="s">
        <v>15125</v>
      </c>
    </row>
    <row r="862" spans="1:1">
      <c r="A862" s="29">
        <v>3.2083333333333335</v>
      </c>
    </row>
    <row r="863" spans="1:1">
      <c r="A863" t="s">
        <v>14875</v>
      </c>
    </row>
    <row r="864" spans="1:1">
      <c r="A864" t="s">
        <v>14885</v>
      </c>
    </row>
    <row r="865" spans="1:1">
      <c r="A865" t="s">
        <v>14876</v>
      </c>
    </row>
    <row r="866" spans="1:1">
      <c r="A866" t="s">
        <v>14880</v>
      </c>
    </row>
    <row r="867" spans="1:1">
      <c r="A867" t="s">
        <v>14891</v>
      </c>
    </row>
    <row r="868" spans="1:1">
      <c r="A868" t="s">
        <v>14881</v>
      </c>
    </row>
    <row r="869" spans="1:1">
      <c r="A869" t="s">
        <v>14877</v>
      </c>
    </row>
    <row r="870" spans="1:1">
      <c r="A870" t="s">
        <v>1048</v>
      </c>
    </row>
    <row r="871" spans="1:1">
      <c r="A871" s="29">
        <v>3.25</v>
      </c>
    </row>
    <row r="872" spans="1:1">
      <c r="A872" t="s">
        <v>14875</v>
      </c>
    </row>
    <row r="873" spans="1:1">
      <c r="A873" t="s">
        <v>14885</v>
      </c>
    </row>
    <row r="874" spans="1:1">
      <c r="A874" t="s">
        <v>15126</v>
      </c>
    </row>
    <row r="875" spans="1:1">
      <c r="A875" t="s">
        <v>14885</v>
      </c>
    </row>
    <row r="876" spans="1:1">
      <c r="A876" t="s">
        <v>14875</v>
      </c>
    </row>
    <row r="877" spans="1:1">
      <c r="A877" t="s">
        <v>14885</v>
      </c>
    </row>
    <row r="878" spans="1:1">
      <c r="A878" t="s">
        <v>15127</v>
      </c>
    </row>
    <row r="879" spans="1:1">
      <c r="A879" t="s">
        <v>14876</v>
      </c>
    </row>
    <row r="880" spans="1:1">
      <c r="A880" t="s">
        <v>15052</v>
      </c>
    </row>
    <row r="881" spans="1:1">
      <c r="A881" t="s">
        <v>15128</v>
      </c>
    </row>
    <row r="882" spans="1:1">
      <c r="A882" t="s">
        <v>14877</v>
      </c>
    </row>
    <row r="883" spans="1:1">
      <c r="A883" t="s">
        <v>15129</v>
      </c>
    </row>
    <row r="884" spans="1:1">
      <c r="A884" s="29">
        <v>3.2916666666666665</v>
      </c>
    </row>
    <row r="885" spans="1:1">
      <c r="A885" t="s">
        <v>15130</v>
      </c>
    </row>
    <row r="886" spans="1:1">
      <c r="A886" t="s">
        <v>14876</v>
      </c>
    </row>
    <row r="887" spans="1:1">
      <c r="A887" t="s">
        <v>14888</v>
      </c>
    </row>
    <row r="888" spans="1:1">
      <c r="A888" t="s">
        <v>14889</v>
      </c>
    </row>
    <row r="889" spans="1:1">
      <c r="A889" t="s">
        <v>14880</v>
      </c>
    </row>
    <row r="890" spans="1:1">
      <c r="A890" t="s">
        <v>15058</v>
      </c>
    </row>
    <row r="891" spans="1:1">
      <c r="A891" t="s">
        <v>14877</v>
      </c>
    </row>
    <row r="892" spans="1:1">
      <c r="A892" t="s">
        <v>15131</v>
      </c>
    </row>
    <row r="893" spans="1:1">
      <c r="A893" s="29">
        <v>3.3333333333333335</v>
      </c>
    </row>
    <row r="894" spans="1:1">
      <c r="A894" t="s">
        <v>14875</v>
      </c>
    </row>
    <row r="895" spans="1:1">
      <c r="A895" t="s">
        <v>14885</v>
      </c>
    </row>
    <row r="896" spans="1:1">
      <c r="A896" t="s">
        <v>15132</v>
      </c>
    </row>
    <row r="897" spans="1:1">
      <c r="A897" t="s">
        <v>14876</v>
      </c>
    </row>
    <row r="898" spans="1:1">
      <c r="A898" t="s">
        <v>14888</v>
      </c>
    </row>
    <row r="899" spans="1:1">
      <c r="A899" t="s">
        <v>14889</v>
      </c>
    </row>
    <row r="900" spans="1:1">
      <c r="A900" t="s">
        <v>14880</v>
      </c>
    </row>
    <row r="901" spans="1:1">
      <c r="A901" t="s">
        <v>15133</v>
      </c>
    </row>
    <row r="902" spans="1:1">
      <c r="A902" t="s">
        <v>15134</v>
      </c>
    </row>
    <row r="903" spans="1:1">
      <c r="A903" t="s">
        <v>14877</v>
      </c>
    </row>
    <row r="904" spans="1:1">
      <c r="A904" t="s">
        <v>15135</v>
      </c>
    </row>
    <row r="905" spans="1:1">
      <c r="A905" s="29">
        <v>3.375</v>
      </c>
    </row>
    <row r="906" spans="1:1">
      <c r="A906" t="s">
        <v>14913</v>
      </c>
    </row>
    <row r="907" spans="1:1">
      <c r="A907" t="s">
        <v>15136</v>
      </c>
    </row>
    <row r="908" spans="1:1">
      <c r="A908" t="s">
        <v>14889</v>
      </c>
    </row>
    <row r="909" spans="1:1">
      <c r="A909" t="s">
        <v>14875</v>
      </c>
    </row>
    <row r="910" spans="1:1">
      <c r="A910" t="s">
        <v>14876</v>
      </c>
    </row>
    <row r="911" spans="1:1">
      <c r="A911" t="s">
        <v>14877</v>
      </c>
    </row>
    <row r="912" spans="1:1">
      <c r="A912" t="s">
        <v>15137</v>
      </c>
    </row>
    <row r="913" spans="1:1">
      <c r="A913" s="29">
        <v>3.4166666666666665</v>
      </c>
    </row>
    <row r="914" spans="1:1">
      <c r="A914" t="s">
        <v>15138</v>
      </c>
    </row>
    <row r="915" spans="1:1">
      <c r="A915" t="s">
        <v>15139</v>
      </c>
    </row>
    <row r="916" spans="1:1">
      <c r="A916" t="s">
        <v>14889</v>
      </c>
    </row>
    <row r="917" spans="1:1">
      <c r="A917" t="s">
        <v>14893</v>
      </c>
    </row>
    <row r="918" spans="1:1">
      <c r="A918" t="s">
        <v>14885</v>
      </c>
    </row>
    <row r="919" spans="1:1">
      <c r="A919" t="s">
        <v>14875</v>
      </c>
    </row>
    <row r="920" spans="1:1">
      <c r="A920" t="s">
        <v>14876</v>
      </c>
    </row>
    <row r="921" spans="1:1">
      <c r="A921" t="s">
        <v>14877</v>
      </c>
    </row>
    <row r="922" spans="1:1">
      <c r="A922" t="s">
        <v>15140</v>
      </c>
    </row>
    <row r="923" spans="1:1">
      <c r="A923" s="29">
        <v>3.4583333333333335</v>
      </c>
    </row>
    <row r="924" spans="1:1">
      <c r="A924" t="s">
        <v>14875</v>
      </c>
    </row>
    <row r="925" spans="1:1">
      <c r="A925" t="s">
        <v>14885</v>
      </c>
    </row>
    <row r="926" spans="1:1">
      <c r="A926" t="s">
        <v>14893</v>
      </c>
    </row>
    <row r="927" spans="1:1">
      <c r="A927" t="s">
        <v>14885</v>
      </c>
    </row>
    <row r="928" spans="1:1">
      <c r="A928" t="s">
        <v>14893</v>
      </c>
    </row>
    <row r="929" spans="1:1">
      <c r="A929" t="s">
        <v>14876</v>
      </c>
    </row>
    <row r="930" spans="1:1">
      <c r="A930" t="s">
        <v>14888</v>
      </c>
    </row>
    <row r="931" spans="1:1">
      <c r="A931" t="s">
        <v>14962</v>
      </c>
    </row>
    <row r="932" spans="1:1">
      <c r="A932" t="s">
        <v>15141</v>
      </c>
    </row>
    <row r="933" spans="1:1">
      <c r="A933" t="s">
        <v>14877</v>
      </c>
    </row>
    <row r="934" spans="1:1">
      <c r="A934" t="s">
        <v>15142</v>
      </c>
    </row>
    <row r="935" spans="1:1">
      <c r="A935" s="29">
        <v>3.5</v>
      </c>
    </row>
    <row r="936" spans="1:1">
      <c r="A936" t="s">
        <v>15143</v>
      </c>
    </row>
    <row r="937" spans="1:1">
      <c r="A937" t="s">
        <v>14876</v>
      </c>
    </row>
    <row r="938" spans="1:1">
      <c r="A938" t="s">
        <v>14880</v>
      </c>
    </row>
    <row r="939" spans="1:1">
      <c r="A939" t="s">
        <v>14904</v>
      </c>
    </row>
    <row r="940" spans="1:1">
      <c r="A940" t="s">
        <v>15144</v>
      </c>
    </row>
    <row r="941" spans="1:1">
      <c r="A941" t="s">
        <v>14877</v>
      </c>
    </row>
    <row r="942" spans="1:1">
      <c r="A942" t="s">
        <v>15145</v>
      </c>
    </row>
    <row r="943" spans="1:1">
      <c r="A943" s="29">
        <v>3.5416666666666665</v>
      </c>
    </row>
    <row r="944" spans="1:1">
      <c r="A944" t="s">
        <v>15146</v>
      </c>
    </row>
    <row r="945" spans="1:1">
      <c r="A945" t="s">
        <v>15147</v>
      </c>
    </row>
    <row r="946" spans="1:1">
      <c r="A946" t="s">
        <v>14891</v>
      </c>
    </row>
    <row r="947" spans="1:1">
      <c r="A947" t="s">
        <v>15148</v>
      </c>
    </row>
    <row r="948" spans="1:1">
      <c r="A948" t="s">
        <v>14889</v>
      </c>
    </row>
    <row r="949" spans="1:1">
      <c r="A949" t="s">
        <v>15149</v>
      </c>
    </row>
    <row r="950" spans="1:1">
      <c r="A950" t="s">
        <v>15150</v>
      </c>
    </row>
    <row r="951" spans="1:1">
      <c r="A951" t="s">
        <v>14891</v>
      </c>
    </row>
    <row r="952" spans="1:1">
      <c r="A952" t="s">
        <v>15148</v>
      </c>
    </row>
    <row r="953" spans="1:1">
      <c r="A953" t="s">
        <v>14889</v>
      </c>
    </row>
    <row r="954" spans="1:1">
      <c r="A954" t="s">
        <v>14930</v>
      </c>
    </row>
    <row r="955" spans="1:1">
      <c r="A955" t="s">
        <v>15151</v>
      </c>
    </row>
    <row r="956" spans="1:1">
      <c r="A956" t="s">
        <v>14944</v>
      </c>
    </row>
    <row r="957" spans="1:1">
      <c r="A957" t="s">
        <v>15152</v>
      </c>
    </row>
    <row r="958" spans="1:1">
      <c r="A958" t="s">
        <v>14885</v>
      </c>
    </row>
    <row r="959" spans="1:1">
      <c r="A959" t="s">
        <v>14930</v>
      </c>
    </row>
    <row r="960" spans="1:1">
      <c r="A960" t="s">
        <v>15153</v>
      </c>
    </row>
    <row r="961" spans="1:1">
      <c r="A961" t="s">
        <v>14944</v>
      </c>
    </row>
    <row r="962" spans="1:1">
      <c r="A962" t="s">
        <v>15152</v>
      </c>
    </row>
    <row r="963" spans="1:1">
      <c r="A963" t="s">
        <v>14885</v>
      </c>
    </row>
    <row r="964" spans="1:1">
      <c r="A964" t="s">
        <v>14930</v>
      </c>
    </row>
    <row r="965" spans="1:1">
      <c r="A965" t="s">
        <v>15154</v>
      </c>
    </row>
    <row r="966" spans="1:1">
      <c r="A966" t="s">
        <v>14944</v>
      </c>
    </row>
    <row r="967" spans="1:1">
      <c r="A967" t="s">
        <v>15152</v>
      </c>
    </row>
    <row r="968" spans="1:1">
      <c r="A968" t="s">
        <v>14876</v>
      </c>
    </row>
    <row r="969" spans="1:1">
      <c r="A969" t="s">
        <v>14880</v>
      </c>
    </row>
    <row r="970" spans="1:1">
      <c r="A970" t="s">
        <v>14891</v>
      </c>
    </row>
    <row r="971" spans="1:1">
      <c r="A971" t="s">
        <v>15148</v>
      </c>
    </row>
    <row r="972" spans="1:1">
      <c r="A972" t="s">
        <v>14877</v>
      </c>
    </row>
    <row r="973" spans="1:1">
      <c r="A973" t="s">
        <v>15155</v>
      </c>
    </row>
    <row r="974" spans="1:1">
      <c r="A974" s="29">
        <v>3.5833333333333335</v>
      </c>
    </row>
    <row r="975" spans="1:1">
      <c r="A975" t="s">
        <v>14913</v>
      </c>
    </row>
    <row r="976" spans="1:1">
      <c r="A976" t="s">
        <v>15156</v>
      </c>
    </row>
    <row r="977" spans="1:1">
      <c r="A977" t="s">
        <v>14889</v>
      </c>
    </row>
    <row r="978" spans="1:1">
      <c r="A978" t="s">
        <v>14875</v>
      </c>
    </row>
    <row r="979" spans="1:1">
      <c r="A979" t="s">
        <v>14876</v>
      </c>
    </row>
    <row r="980" spans="1:1">
      <c r="A980" t="s">
        <v>14877</v>
      </c>
    </row>
    <row r="981" spans="1:1">
      <c r="A981" t="s">
        <v>15157</v>
      </c>
    </row>
    <row r="982" spans="1:1">
      <c r="A982" s="29">
        <v>3.625</v>
      </c>
    </row>
    <row r="983" spans="1:1">
      <c r="A983" t="s">
        <v>14913</v>
      </c>
    </row>
    <row r="984" spans="1:1">
      <c r="A984" t="s">
        <v>15158</v>
      </c>
    </row>
    <row r="985" spans="1:1">
      <c r="A985" t="s">
        <v>14889</v>
      </c>
    </row>
    <row r="986" spans="1:1">
      <c r="A986" t="s">
        <v>14875</v>
      </c>
    </row>
    <row r="987" spans="1:1">
      <c r="A987" t="s">
        <v>14876</v>
      </c>
    </row>
    <row r="988" spans="1:1">
      <c r="A988" t="s">
        <v>14877</v>
      </c>
    </row>
    <row r="989" spans="1:1">
      <c r="A989" t="s">
        <v>15159</v>
      </c>
    </row>
    <row r="990" spans="1:1">
      <c r="A990" s="29">
        <v>3.6666666666666665</v>
      </c>
    </row>
    <row r="991" spans="1:1">
      <c r="A991" t="s">
        <v>14879</v>
      </c>
    </row>
    <row r="992" spans="1:1">
      <c r="A992" t="s">
        <v>14885</v>
      </c>
    </row>
    <row r="993" spans="1:1">
      <c r="A993" t="s">
        <v>14879</v>
      </c>
    </row>
    <row r="994" spans="1:1">
      <c r="A994" t="s">
        <v>14885</v>
      </c>
    </row>
    <row r="995" spans="1:1">
      <c r="A995" t="s">
        <v>14879</v>
      </c>
    </row>
    <row r="996" spans="1:1">
      <c r="A996" t="s">
        <v>14885</v>
      </c>
    </row>
    <row r="997" spans="1:1">
      <c r="A997" t="s">
        <v>14879</v>
      </c>
    </row>
    <row r="998" spans="1:1">
      <c r="A998" t="s">
        <v>14885</v>
      </c>
    </row>
    <row r="999" spans="1:1">
      <c r="A999" t="s">
        <v>15006</v>
      </c>
    </row>
    <row r="1000" spans="1:1">
      <c r="A1000" t="s">
        <v>14879</v>
      </c>
    </row>
    <row r="1001" spans="1:1">
      <c r="A1001" t="s">
        <v>14879</v>
      </c>
    </row>
    <row r="1002" spans="1:1">
      <c r="A1002" t="s">
        <v>14876</v>
      </c>
    </row>
    <row r="1003" spans="1:1">
      <c r="A1003" t="s">
        <v>14897</v>
      </c>
    </row>
    <row r="1004" spans="1:1">
      <c r="A1004" t="s">
        <v>15160</v>
      </c>
    </row>
    <row r="1005" spans="1:1">
      <c r="A1005" t="s">
        <v>14877</v>
      </c>
    </row>
    <row r="1006" spans="1:1">
      <c r="A1006" t="s">
        <v>15161</v>
      </c>
    </row>
    <row r="1007" spans="1:1">
      <c r="A1007" s="29">
        <v>3.7083333333333335</v>
      </c>
    </row>
    <row r="1008" spans="1:1">
      <c r="A1008" t="s">
        <v>14893</v>
      </c>
    </row>
    <row r="1009" spans="1:1">
      <c r="A1009" t="s">
        <v>14885</v>
      </c>
    </row>
    <row r="1010" spans="1:1">
      <c r="A1010" t="s">
        <v>14875</v>
      </c>
    </row>
    <row r="1011" spans="1:1">
      <c r="A1011" t="s">
        <v>14876</v>
      </c>
    </row>
    <row r="1012" spans="1:1">
      <c r="A1012" t="s">
        <v>14890</v>
      </c>
    </row>
    <row r="1013" spans="1:1">
      <c r="A1013" t="s">
        <v>14899</v>
      </c>
    </row>
    <row r="1014" spans="1:1">
      <c r="A1014" t="s">
        <v>14889</v>
      </c>
    </row>
    <row r="1015" spans="1:1">
      <c r="A1015" t="s">
        <v>14880</v>
      </c>
    </row>
    <row r="1016" spans="1:1">
      <c r="A1016" t="s">
        <v>15162</v>
      </c>
    </row>
    <row r="1017" spans="1:1">
      <c r="A1017" t="s">
        <v>14877</v>
      </c>
    </row>
    <row r="1018" spans="1:1">
      <c r="A1018" t="s">
        <v>15163</v>
      </c>
    </row>
    <row r="1019" spans="1:1">
      <c r="A1019" s="29">
        <v>3.75</v>
      </c>
    </row>
    <row r="1020" spans="1:1">
      <c r="A1020" t="s">
        <v>15164</v>
      </c>
    </row>
    <row r="1021" spans="1:1">
      <c r="A1021" t="s">
        <v>14885</v>
      </c>
    </row>
    <row r="1022" spans="1:1">
      <c r="A1022" t="s">
        <v>15165</v>
      </c>
    </row>
    <row r="1023" spans="1:1">
      <c r="A1023" t="s">
        <v>14876</v>
      </c>
    </row>
    <row r="1024" spans="1:1">
      <c r="A1024" t="s">
        <v>14877</v>
      </c>
    </row>
    <row r="1025" spans="1:1">
      <c r="A1025" t="s">
        <v>15166</v>
      </c>
    </row>
    <row r="1026" spans="1:1">
      <c r="A1026" s="29">
        <v>3.7916666666666665</v>
      </c>
    </row>
    <row r="1027" spans="1:1">
      <c r="A1027" t="s">
        <v>14913</v>
      </c>
    </row>
    <row r="1028" spans="1:1">
      <c r="A1028" t="s">
        <v>15158</v>
      </c>
    </row>
    <row r="1029" spans="1:1">
      <c r="A1029" t="s">
        <v>14889</v>
      </c>
    </row>
    <row r="1030" spans="1:1">
      <c r="A1030" t="s">
        <v>14875</v>
      </c>
    </row>
    <row r="1031" spans="1:1">
      <c r="A1031" t="s">
        <v>14876</v>
      </c>
    </row>
    <row r="1032" spans="1:1">
      <c r="A1032" t="s">
        <v>14877</v>
      </c>
    </row>
    <row r="1033" spans="1:1">
      <c r="A1033" t="s">
        <v>15167</v>
      </c>
    </row>
    <row r="1034" spans="1:1">
      <c r="A1034" s="29">
        <v>3.8333333333333335</v>
      </c>
    </row>
    <row r="1035" spans="1:1">
      <c r="A1035" t="s">
        <v>14915</v>
      </c>
    </row>
    <row r="1036" spans="1:1">
      <c r="A1036" t="s">
        <v>14876</v>
      </c>
    </row>
    <row r="1037" spans="1:1">
      <c r="A1037" t="s">
        <v>14877</v>
      </c>
    </row>
    <row r="1038" spans="1:1">
      <c r="A1038" t="s">
        <v>15168</v>
      </c>
    </row>
    <row r="1039" spans="1:1">
      <c r="A1039" s="29">
        <v>3.875</v>
      </c>
    </row>
    <row r="1040" spans="1:1">
      <c r="A1040" t="s">
        <v>15169</v>
      </c>
    </row>
    <row r="1041" spans="1:1">
      <c r="A1041" t="s">
        <v>14956</v>
      </c>
    </row>
    <row r="1042" spans="1:1">
      <c r="A1042" t="s">
        <v>14964</v>
      </c>
    </row>
    <row r="1043" spans="1:1">
      <c r="A1043" t="s">
        <v>15038</v>
      </c>
    </row>
    <row r="1044" spans="1:1">
      <c r="A1044" t="s">
        <v>14889</v>
      </c>
    </row>
    <row r="1045" spans="1:1">
      <c r="A1045" t="s">
        <v>14879</v>
      </c>
    </row>
    <row r="1046" spans="1:1">
      <c r="A1046" t="s">
        <v>14876</v>
      </c>
    </row>
    <row r="1047" spans="1:1">
      <c r="A1047" t="s">
        <v>14877</v>
      </c>
    </row>
    <row r="1048" spans="1:1">
      <c r="A1048" t="s">
        <v>15170</v>
      </c>
    </row>
    <row r="1049" spans="1:1">
      <c r="A1049" s="29">
        <v>3.9166666666666665</v>
      </c>
    </row>
    <row r="1050" spans="1:1">
      <c r="A1050" t="s">
        <v>14893</v>
      </c>
    </row>
    <row r="1051" spans="1:1">
      <c r="A1051" t="s">
        <v>14885</v>
      </c>
    </row>
    <row r="1052" spans="1:1">
      <c r="A1052" t="s">
        <v>14875</v>
      </c>
    </row>
    <row r="1053" spans="1:1">
      <c r="A1053" t="s">
        <v>14876</v>
      </c>
    </row>
    <row r="1054" spans="1:1">
      <c r="A1054" t="s">
        <v>14877</v>
      </c>
    </row>
    <row r="1055" spans="1:1">
      <c r="A1055" t="s">
        <v>15171</v>
      </c>
    </row>
    <row r="1056" spans="1:1">
      <c r="A1056" s="29">
        <v>3.9583333333333335</v>
      </c>
    </row>
    <row r="1057" spans="1:1">
      <c r="A1057" t="s">
        <v>14913</v>
      </c>
    </row>
    <row r="1058" spans="1:1">
      <c r="A1058" t="s">
        <v>14934</v>
      </c>
    </row>
    <row r="1059" spans="1:1">
      <c r="A1059" t="s">
        <v>14889</v>
      </c>
    </row>
    <row r="1060" spans="1:1">
      <c r="A1060" t="s">
        <v>15172</v>
      </c>
    </row>
    <row r="1061" spans="1:1">
      <c r="A1061" t="s">
        <v>14885</v>
      </c>
    </row>
    <row r="1062" spans="1:1">
      <c r="A1062" t="s">
        <v>15173</v>
      </c>
    </row>
    <row r="1063" spans="1:1">
      <c r="A1063" t="s">
        <v>14876</v>
      </c>
    </row>
    <row r="1064" spans="1:1">
      <c r="A1064" t="s">
        <v>14877</v>
      </c>
    </row>
    <row r="1065" spans="1:1">
      <c r="A1065" t="s">
        <v>15174</v>
      </c>
    </row>
    <row r="1066" spans="1:1">
      <c r="A1066" s="29">
        <v>4</v>
      </c>
    </row>
    <row r="1067" spans="1:1">
      <c r="A1067" t="s">
        <v>14893</v>
      </c>
    </row>
    <row r="1068" spans="1:1">
      <c r="A1068" t="s">
        <v>14885</v>
      </c>
    </row>
    <row r="1069" spans="1:1">
      <c r="A1069" t="s">
        <v>14875</v>
      </c>
    </row>
    <row r="1070" spans="1:1">
      <c r="A1070" t="s">
        <v>14876</v>
      </c>
    </row>
    <row r="1071" spans="1:1">
      <c r="A1071" t="s">
        <v>14877</v>
      </c>
    </row>
    <row r="1072" spans="1:1">
      <c r="A1072" t="s">
        <v>15175</v>
      </c>
    </row>
    <row r="1073" spans="1:1">
      <c r="A1073" s="29">
        <v>4.041666666666667</v>
      </c>
    </row>
    <row r="1074" spans="1:1">
      <c r="A1074" t="s">
        <v>14879</v>
      </c>
    </row>
    <row r="1075" spans="1:1">
      <c r="A1075" t="s">
        <v>14885</v>
      </c>
    </row>
    <row r="1076" spans="1:1">
      <c r="A1076" t="s">
        <v>15176</v>
      </c>
    </row>
    <row r="1077" spans="1:1">
      <c r="A1077" t="s">
        <v>14885</v>
      </c>
    </row>
    <row r="1078" spans="1:1">
      <c r="A1078" t="s">
        <v>14915</v>
      </c>
    </row>
    <row r="1079" spans="1:1">
      <c r="A1079" t="s">
        <v>14876</v>
      </c>
    </row>
    <row r="1080" spans="1:1">
      <c r="A1080" t="s">
        <v>14877</v>
      </c>
    </row>
    <row r="1081" spans="1:1">
      <c r="A1081" t="s">
        <v>15177</v>
      </c>
    </row>
    <row r="1082" spans="1:1">
      <c r="A1082" s="29">
        <v>4.083333333333333</v>
      </c>
    </row>
    <row r="1083" spans="1:1">
      <c r="A1083" t="s">
        <v>14893</v>
      </c>
    </row>
    <row r="1084" spans="1:1">
      <c r="A1084" t="s">
        <v>14885</v>
      </c>
    </row>
    <row r="1085" spans="1:1">
      <c r="A1085" t="s">
        <v>15178</v>
      </c>
    </row>
    <row r="1086" spans="1:1">
      <c r="A1086" t="s">
        <v>14876</v>
      </c>
    </row>
    <row r="1087" spans="1:1">
      <c r="A1087" t="s">
        <v>14877</v>
      </c>
    </row>
    <row r="1088" spans="1:1">
      <c r="A1088" t="s">
        <v>15179</v>
      </c>
    </row>
    <row r="1089" spans="1:1">
      <c r="A1089" s="29">
        <v>4.125</v>
      </c>
    </row>
    <row r="1090" spans="1:1">
      <c r="A1090" t="s">
        <v>14893</v>
      </c>
    </row>
    <row r="1091" spans="1:1">
      <c r="A1091" t="s">
        <v>14885</v>
      </c>
    </row>
    <row r="1092" spans="1:1">
      <c r="A1092" t="s">
        <v>14875</v>
      </c>
    </row>
    <row r="1093" spans="1:1">
      <c r="A1093" t="s">
        <v>14876</v>
      </c>
    </row>
    <row r="1094" spans="1:1">
      <c r="A1094" t="s">
        <v>14877</v>
      </c>
    </row>
    <row r="1095" spans="1:1">
      <c r="A1095" t="s">
        <v>15180</v>
      </c>
    </row>
    <row r="1096" spans="1:1">
      <c r="A1096" s="29">
        <v>4.166666666666667</v>
      </c>
    </row>
    <row r="1097" spans="1:1">
      <c r="A1097" t="s">
        <v>14913</v>
      </c>
    </row>
    <row r="1098" spans="1:1">
      <c r="A1098" t="s">
        <v>14981</v>
      </c>
    </row>
    <row r="1099" spans="1:1">
      <c r="A1099" t="s">
        <v>14889</v>
      </c>
    </row>
    <row r="1100" spans="1:1">
      <c r="A1100" t="s">
        <v>14930</v>
      </c>
    </row>
    <row r="1101" spans="1:1">
      <c r="A1101" t="s">
        <v>15181</v>
      </c>
    </row>
    <row r="1102" spans="1:1">
      <c r="A1102" t="s">
        <v>14885</v>
      </c>
    </row>
    <row r="1103" spans="1:1">
      <c r="A1103" t="s">
        <v>14879</v>
      </c>
    </row>
    <row r="1104" spans="1:1">
      <c r="A1104" t="s">
        <v>14885</v>
      </c>
    </row>
    <row r="1105" spans="1:1">
      <c r="A1105" t="s">
        <v>15182</v>
      </c>
    </row>
    <row r="1106" spans="1:1">
      <c r="A1106" t="s">
        <v>14885</v>
      </c>
    </row>
    <row r="1107" spans="1:1">
      <c r="A1107" t="s">
        <v>14879</v>
      </c>
    </row>
    <row r="1108" spans="1:1">
      <c r="A1108" t="s">
        <v>14876</v>
      </c>
    </row>
    <row r="1109" spans="1:1">
      <c r="A1109" t="s">
        <v>14877</v>
      </c>
    </row>
    <row r="1110" spans="1:1">
      <c r="A1110" t="s">
        <v>15183</v>
      </c>
    </row>
    <row r="1111" spans="1:1">
      <c r="A1111" s="29">
        <v>4.208333333333333</v>
      </c>
    </row>
    <row r="1112" spans="1:1">
      <c r="A1112" t="s">
        <v>14879</v>
      </c>
    </row>
    <row r="1113" spans="1:1">
      <c r="A1113" t="s">
        <v>14885</v>
      </c>
    </row>
    <row r="1114" spans="1:1">
      <c r="A1114" t="s">
        <v>14893</v>
      </c>
    </row>
    <row r="1115" spans="1:1">
      <c r="A1115" t="s">
        <v>14876</v>
      </c>
    </row>
    <row r="1116" spans="1:1">
      <c r="A1116" t="s">
        <v>14890</v>
      </c>
    </row>
    <row r="1117" spans="1:1">
      <c r="A1117" t="s">
        <v>14881</v>
      </c>
    </row>
    <row r="1118" spans="1:1">
      <c r="A1118" t="s">
        <v>14877</v>
      </c>
    </row>
    <row r="1119" spans="1:1">
      <c r="A1119" t="s">
        <v>6270</v>
      </c>
    </row>
    <row r="1120" spans="1:1">
      <c r="A1120" s="29">
        <v>4.25</v>
      </c>
    </row>
    <row r="1121" spans="1:1">
      <c r="A1121" t="s">
        <v>14875</v>
      </c>
    </row>
    <row r="1122" spans="1:1">
      <c r="A1122" t="s">
        <v>14885</v>
      </c>
    </row>
    <row r="1123" spans="1:1">
      <c r="A1123" t="s">
        <v>15184</v>
      </c>
    </row>
    <row r="1124" spans="1:1">
      <c r="A1124" t="s">
        <v>14876</v>
      </c>
    </row>
    <row r="1125" spans="1:1">
      <c r="A1125" t="s">
        <v>14877</v>
      </c>
    </row>
    <row r="1126" spans="1:1">
      <c r="A1126" t="s">
        <v>15185</v>
      </c>
    </row>
    <row r="1127" spans="1:1">
      <c r="A1127" s="29">
        <v>4.291666666666667</v>
      </c>
    </row>
    <row r="1128" spans="1:1">
      <c r="A1128" t="s">
        <v>15186</v>
      </c>
    </row>
    <row r="1129" spans="1:1">
      <c r="A1129" t="s">
        <v>14885</v>
      </c>
    </row>
    <row r="1130" spans="1:1">
      <c r="A1130" t="s">
        <v>15187</v>
      </c>
    </row>
    <row r="1131" spans="1:1">
      <c r="A1131" t="s">
        <v>14876</v>
      </c>
    </row>
    <row r="1132" spans="1:1">
      <c r="A1132" t="s">
        <v>15188</v>
      </c>
    </row>
    <row r="1133" spans="1:1">
      <c r="A1133" t="s">
        <v>15189</v>
      </c>
    </row>
    <row r="1134" spans="1:1">
      <c r="A1134" t="s">
        <v>14889</v>
      </c>
    </row>
    <row r="1135" spans="1:1">
      <c r="A1135" t="s">
        <v>14890</v>
      </c>
    </row>
    <row r="1136" spans="1:1">
      <c r="A1136" t="s">
        <v>14891</v>
      </c>
    </row>
    <row r="1137" spans="1:1">
      <c r="A1137" t="s">
        <v>14881</v>
      </c>
    </row>
    <row r="1138" spans="1:1">
      <c r="A1138" t="s">
        <v>14877</v>
      </c>
    </row>
    <row r="1139" spans="1:1">
      <c r="A1139" t="s">
        <v>15190</v>
      </c>
    </row>
    <row r="1140" spans="1:1">
      <c r="A1140" s="29">
        <v>4.333333333333333</v>
      </c>
    </row>
    <row r="1141" spans="1:1">
      <c r="A1141" t="s">
        <v>14895</v>
      </c>
    </row>
    <row r="1142" spans="1:1">
      <c r="A1142" t="s">
        <v>14896</v>
      </c>
    </row>
    <row r="1143" spans="1:1">
      <c r="A1143" t="s">
        <v>14896</v>
      </c>
    </row>
    <row r="1144" spans="1:1">
      <c r="A1144" t="s">
        <v>14876</v>
      </c>
    </row>
    <row r="1145" spans="1:1">
      <c r="A1145" t="s">
        <v>14897</v>
      </c>
    </row>
    <row r="1146" spans="1:1">
      <c r="A1146" t="s">
        <v>14898</v>
      </c>
    </row>
    <row r="1147" spans="1:1">
      <c r="A1147" t="s">
        <v>14889</v>
      </c>
    </row>
    <row r="1148" spans="1:1">
      <c r="A1148" t="s">
        <v>14880</v>
      </c>
    </row>
    <row r="1149" spans="1:1">
      <c r="A1149" t="s">
        <v>14899</v>
      </c>
    </row>
    <row r="1150" spans="1:1">
      <c r="A1150" t="s">
        <v>14877</v>
      </c>
    </row>
    <row r="1151" spans="1:1">
      <c r="A1151" t="s">
        <v>15191</v>
      </c>
    </row>
    <row r="1152" spans="1:1">
      <c r="A1152" s="29">
        <v>4.375</v>
      </c>
    </row>
    <row r="1153" spans="1:1">
      <c r="A1153" t="s">
        <v>14913</v>
      </c>
    </row>
    <row r="1154" spans="1:1">
      <c r="A1154" t="s">
        <v>15192</v>
      </c>
    </row>
    <row r="1155" spans="1:1">
      <c r="A1155" t="s">
        <v>14889</v>
      </c>
    </row>
    <row r="1156" spans="1:1">
      <c r="A1156" t="s">
        <v>14895</v>
      </c>
    </row>
    <row r="1157" spans="1:1">
      <c r="A1157" t="s">
        <v>14885</v>
      </c>
    </row>
    <row r="1158" spans="1:1">
      <c r="A1158" t="s">
        <v>15193</v>
      </c>
    </row>
    <row r="1159" spans="1:1">
      <c r="A1159" t="s">
        <v>14876</v>
      </c>
    </row>
    <row r="1160" spans="1:1">
      <c r="A1160" t="s">
        <v>14877</v>
      </c>
    </row>
    <row r="1161" spans="1:1">
      <c r="A1161" t="s">
        <v>15194</v>
      </c>
    </row>
    <row r="1162" spans="1:1">
      <c r="A1162" s="29">
        <v>4.416666666666667</v>
      </c>
    </row>
    <row r="1163" spans="1:1">
      <c r="A1163" t="s">
        <v>15195</v>
      </c>
    </row>
    <row r="1164" spans="1:1">
      <c r="A1164" t="s">
        <v>15196</v>
      </c>
    </row>
    <row r="1165" spans="1:1">
      <c r="A1165" t="s">
        <v>14889</v>
      </c>
    </row>
    <row r="1166" spans="1:1">
      <c r="A1166" t="s">
        <v>15197</v>
      </c>
    </row>
    <row r="1167" spans="1:1">
      <c r="A1167" t="s">
        <v>14885</v>
      </c>
    </row>
    <row r="1168" spans="1:1">
      <c r="A1168" t="s">
        <v>15198</v>
      </c>
    </row>
    <row r="1169" spans="1:1">
      <c r="A1169" t="s">
        <v>14895</v>
      </c>
    </row>
    <row r="1170" spans="1:1">
      <c r="A1170" t="s">
        <v>14885</v>
      </c>
    </row>
    <row r="1171" spans="1:1">
      <c r="A1171" t="s">
        <v>15198</v>
      </c>
    </row>
    <row r="1172" spans="1:1">
      <c r="A1172" t="s">
        <v>15199</v>
      </c>
    </row>
    <row r="1173" spans="1:1">
      <c r="A1173" t="s">
        <v>14885</v>
      </c>
    </row>
    <row r="1174" spans="1:1">
      <c r="A1174" t="s">
        <v>15200</v>
      </c>
    </row>
    <row r="1175" spans="1:1">
      <c r="A1175" t="s">
        <v>15199</v>
      </c>
    </row>
    <row r="1176" spans="1:1">
      <c r="A1176" t="s">
        <v>14885</v>
      </c>
    </row>
    <row r="1177" spans="1:1">
      <c r="A1177" t="s">
        <v>15201</v>
      </c>
    </row>
    <row r="1178" spans="1:1">
      <c r="A1178" t="s">
        <v>15199</v>
      </c>
    </row>
    <row r="1179" spans="1:1">
      <c r="A1179" t="s">
        <v>14876</v>
      </c>
    </row>
    <row r="1180" spans="1:1">
      <c r="A1180" t="s">
        <v>14888</v>
      </c>
    </row>
    <row r="1181" spans="1:1">
      <c r="A1181" t="s">
        <v>14889</v>
      </c>
    </row>
    <row r="1182" spans="1:1">
      <c r="A1182" t="s">
        <v>14880</v>
      </c>
    </row>
    <row r="1183" spans="1:1">
      <c r="A1183" t="s">
        <v>15133</v>
      </c>
    </row>
    <row r="1184" spans="1:1">
      <c r="A1184" t="s">
        <v>14911</v>
      </c>
    </row>
    <row r="1185" spans="1:1">
      <c r="A1185" t="s">
        <v>15202</v>
      </c>
    </row>
    <row r="1186" spans="1:1">
      <c r="A1186" t="s">
        <v>14877</v>
      </c>
    </row>
    <row r="1187" spans="1:1">
      <c r="A1187" t="s">
        <v>15203</v>
      </c>
    </row>
    <row r="1188" spans="1:1">
      <c r="A1188" s="29">
        <v>4.458333333333333</v>
      </c>
    </row>
    <row r="1189" spans="1:1">
      <c r="A1189" t="s">
        <v>14913</v>
      </c>
    </row>
    <row r="1190" spans="1:1">
      <c r="A1190" t="s">
        <v>15204</v>
      </c>
    </row>
    <row r="1191" spans="1:1">
      <c r="A1191" t="s">
        <v>14889</v>
      </c>
    </row>
    <row r="1192" spans="1:1">
      <c r="A1192" t="s">
        <v>14915</v>
      </c>
    </row>
    <row r="1193" spans="1:1">
      <c r="A1193" t="s">
        <v>14885</v>
      </c>
    </row>
    <row r="1194" spans="1:1">
      <c r="A1194" t="s">
        <v>15205</v>
      </c>
    </row>
    <row r="1195" spans="1:1">
      <c r="A1195" t="s">
        <v>14885</v>
      </c>
    </row>
    <row r="1196" spans="1:1">
      <c r="A1196" t="s">
        <v>15206</v>
      </c>
    </row>
    <row r="1197" spans="1:1">
      <c r="A1197" t="s">
        <v>14876</v>
      </c>
    </row>
    <row r="1198" spans="1:1">
      <c r="A1198" t="s">
        <v>14877</v>
      </c>
    </row>
    <row r="1199" spans="1:1">
      <c r="A1199" t="s">
        <v>15207</v>
      </c>
    </row>
    <row r="1200" spans="1:1">
      <c r="A1200" s="29">
        <v>4.5</v>
      </c>
    </row>
    <row r="1201" spans="1:1">
      <c r="A1201" t="s">
        <v>14913</v>
      </c>
    </row>
    <row r="1202" spans="1:1">
      <c r="A1202" t="s">
        <v>15208</v>
      </c>
    </row>
    <row r="1203" spans="1:1">
      <c r="A1203" t="s">
        <v>14889</v>
      </c>
    </row>
    <row r="1204" spans="1:1">
      <c r="A1204" t="s">
        <v>14893</v>
      </c>
    </row>
    <row r="1205" spans="1:1">
      <c r="A1205" t="s">
        <v>14885</v>
      </c>
    </row>
    <row r="1206" spans="1:1">
      <c r="A1206" t="s">
        <v>14875</v>
      </c>
    </row>
    <row r="1207" spans="1:1">
      <c r="A1207" t="s">
        <v>14876</v>
      </c>
    </row>
    <row r="1208" spans="1:1">
      <c r="A1208" t="s">
        <v>14877</v>
      </c>
    </row>
    <row r="1209" spans="1:1">
      <c r="A1209" t="s">
        <v>15209</v>
      </c>
    </row>
    <row r="1210" spans="1:1">
      <c r="A1210" s="29">
        <v>4.541666666666667</v>
      </c>
    </row>
    <row r="1211" spans="1:1">
      <c r="A1211" t="s">
        <v>14913</v>
      </c>
    </row>
    <row r="1212" spans="1:1">
      <c r="A1212" t="s">
        <v>15210</v>
      </c>
    </row>
    <row r="1213" spans="1:1">
      <c r="A1213" t="s">
        <v>14964</v>
      </c>
    </row>
    <row r="1214" spans="1:1">
      <c r="A1214" t="s">
        <v>15211</v>
      </c>
    </row>
    <row r="1215" spans="1:1">
      <c r="A1215" t="s">
        <v>14889</v>
      </c>
    </row>
    <row r="1216" spans="1:1">
      <c r="A1216" t="s">
        <v>14875</v>
      </c>
    </row>
    <row r="1217" spans="1:1">
      <c r="A1217" t="s">
        <v>14876</v>
      </c>
    </row>
    <row r="1218" spans="1:1">
      <c r="A1218" t="s">
        <v>14877</v>
      </c>
    </row>
    <row r="1219" spans="1:1">
      <c r="A1219" t="s">
        <v>15212</v>
      </c>
    </row>
    <row r="1220" spans="1:1">
      <c r="A1220" s="29">
        <v>4.583333333333333</v>
      </c>
    </row>
    <row r="1221" spans="1:1">
      <c r="A1221" t="s">
        <v>14879</v>
      </c>
    </row>
    <row r="1222" spans="1:1">
      <c r="A1222" t="s">
        <v>14885</v>
      </c>
    </row>
    <row r="1223" spans="1:1">
      <c r="A1223" t="s">
        <v>14879</v>
      </c>
    </row>
    <row r="1224" spans="1:1">
      <c r="A1224" t="s">
        <v>14885</v>
      </c>
    </row>
    <row r="1225" spans="1:1">
      <c r="A1225" t="s">
        <v>14875</v>
      </c>
    </row>
    <row r="1226" spans="1:1">
      <c r="A1226" t="s">
        <v>14876</v>
      </c>
    </row>
    <row r="1227" spans="1:1">
      <c r="A1227" t="s">
        <v>14888</v>
      </c>
    </row>
    <row r="1228" spans="1:1">
      <c r="A1228" t="s">
        <v>14889</v>
      </c>
    </row>
    <row r="1229" spans="1:1">
      <c r="A1229" t="s">
        <v>14880</v>
      </c>
    </row>
    <row r="1230" spans="1:1">
      <c r="A1230" t="s">
        <v>15213</v>
      </c>
    </row>
    <row r="1231" spans="1:1">
      <c r="A1231" t="s">
        <v>14877</v>
      </c>
    </row>
    <row r="1232" spans="1:1">
      <c r="A1232" t="s">
        <v>15214</v>
      </c>
    </row>
    <row r="1233" spans="1:1">
      <c r="A1233" s="29">
        <v>4.625</v>
      </c>
    </row>
    <row r="1234" spans="1:1">
      <c r="A1234" t="s">
        <v>14875</v>
      </c>
    </row>
    <row r="1235" spans="1:1">
      <c r="A1235" t="s">
        <v>14885</v>
      </c>
    </row>
    <row r="1236" spans="1:1">
      <c r="A1236" t="s">
        <v>15215</v>
      </c>
    </row>
    <row r="1237" spans="1:1">
      <c r="A1237" t="s">
        <v>14876</v>
      </c>
    </row>
    <row r="1238" spans="1:1">
      <c r="A1238" t="s">
        <v>14877</v>
      </c>
    </row>
    <row r="1239" spans="1:1">
      <c r="A1239" t="s">
        <v>15216</v>
      </c>
    </row>
    <row r="1240" spans="1:1">
      <c r="A1240" s="29">
        <v>4.666666666666667</v>
      </c>
    </row>
    <row r="1241" spans="1:1">
      <c r="A1241" t="s">
        <v>14915</v>
      </c>
    </row>
    <row r="1242" spans="1:1">
      <c r="A1242" t="s">
        <v>14885</v>
      </c>
    </row>
    <row r="1243" spans="1:1">
      <c r="A1243" t="s">
        <v>14937</v>
      </c>
    </row>
    <row r="1244" spans="1:1">
      <c r="A1244" t="s">
        <v>14885</v>
      </c>
    </row>
    <row r="1245" spans="1:1">
      <c r="A1245" t="s">
        <v>14875</v>
      </c>
    </row>
    <row r="1246" spans="1:1">
      <c r="A1246" t="s">
        <v>14876</v>
      </c>
    </row>
    <row r="1247" spans="1:1">
      <c r="A1247" t="s">
        <v>14877</v>
      </c>
    </row>
    <row r="1248" spans="1:1">
      <c r="A1248" t="s">
        <v>15217</v>
      </c>
    </row>
    <row r="1249" spans="1:1">
      <c r="A1249" s="29">
        <v>4.708333333333333</v>
      </c>
    </row>
    <row r="1250" spans="1:1">
      <c r="A1250" t="s">
        <v>14913</v>
      </c>
    </row>
    <row r="1251" spans="1:1">
      <c r="A1251" t="s">
        <v>14891</v>
      </c>
    </row>
    <row r="1252" spans="1:1">
      <c r="A1252" t="s">
        <v>14958</v>
      </c>
    </row>
    <row r="1253" spans="1:1">
      <c r="A1253" t="s">
        <v>14889</v>
      </c>
    </row>
    <row r="1254" spans="1:1">
      <c r="A1254" t="s">
        <v>14879</v>
      </c>
    </row>
    <row r="1255" spans="1:1">
      <c r="A1255" t="s">
        <v>14876</v>
      </c>
    </row>
    <row r="1256" spans="1:1">
      <c r="A1256" t="s">
        <v>14888</v>
      </c>
    </row>
    <row r="1257" spans="1:1">
      <c r="A1257" t="s">
        <v>14889</v>
      </c>
    </row>
    <row r="1258" spans="1:1">
      <c r="A1258" t="s">
        <v>14890</v>
      </c>
    </row>
    <row r="1259" spans="1:1">
      <c r="A1259" t="s">
        <v>14881</v>
      </c>
    </row>
    <row r="1260" spans="1:1">
      <c r="A1260" t="s">
        <v>14877</v>
      </c>
    </row>
    <row r="1261" spans="1:1">
      <c r="A1261" t="s">
        <v>15218</v>
      </c>
    </row>
    <row r="1262" spans="1:1">
      <c r="A1262" s="29">
        <v>4.75</v>
      </c>
    </row>
    <row r="1263" spans="1:1">
      <c r="A1263" t="s">
        <v>15219</v>
      </c>
    </row>
    <row r="1264" spans="1:1">
      <c r="A1264" t="s">
        <v>14876</v>
      </c>
    </row>
    <row r="1265" spans="1:1">
      <c r="A1265" t="s">
        <v>14877</v>
      </c>
    </row>
    <row r="1266" spans="1:1">
      <c r="A1266" t="s">
        <v>15220</v>
      </c>
    </row>
    <row r="1267" spans="1:1">
      <c r="A1267" s="29">
        <v>4.791666666666667</v>
      </c>
    </row>
    <row r="1268" spans="1:1">
      <c r="A1268" t="s">
        <v>14893</v>
      </c>
    </row>
    <row r="1269" spans="1:1">
      <c r="A1269" t="s">
        <v>14885</v>
      </c>
    </row>
    <row r="1270" spans="1:1">
      <c r="A1270" t="s">
        <v>14875</v>
      </c>
    </row>
    <row r="1271" spans="1:1">
      <c r="A1271" t="s">
        <v>14876</v>
      </c>
    </row>
    <row r="1272" spans="1:1">
      <c r="A1272" t="s">
        <v>15138</v>
      </c>
    </row>
    <row r="1273" spans="1:1">
      <c r="A1273" t="s">
        <v>15062</v>
      </c>
    </row>
    <row r="1274" spans="1:1">
      <c r="A1274" t="s">
        <v>15221</v>
      </c>
    </row>
    <row r="1275" spans="1:1">
      <c r="A1275" t="s">
        <v>15222</v>
      </c>
    </row>
    <row r="1276" spans="1:1">
      <c r="A1276" t="s">
        <v>14877</v>
      </c>
    </row>
    <row r="1277" spans="1:1">
      <c r="A1277" t="s">
        <v>15223</v>
      </c>
    </row>
    <row r="1278" spans="1:1">
      <c r="A1278" s="29">
        <v>4.833333333333333</v>
      </c>
    </row>
    <row r="1279" spans="1:1">
      <c r="A1279" t="s">
        <v>14895</v>
      </c>
    </row>
    <row r="1280" spans="1:1">
      <c r="A1280" t="s">
        <v>14885</v>
      </c>
    </row>
    <row r="1281" spans="1:1">
      <c r="A1281" t="s">
        <v>14893</v>
      </c>
    </row>
    <row r="1282" spans="1:1">
      <c r="A1282" t="s">
        <v>14885</v>
      </c>
    </row>
    <row r="1283" spans="1:1">
      <c r="A1283" t="s">
        <v>14893</v>
      </c>
    </row>
    <row r="1284" spans="1:1">
      <c r="A1284" t="s">
        <v>14876</v>
      </c>
    </row>
    <row r="1285" spans="1:1">
      <c r="A1285" t="s">
        <v>14877</v>
      </c>
    </row>
    <row r="1286" spans="1:1">
      <c r="A1286" t="s">
        <v>15224</v>
      </c>
    </row>
    <row r="1287" spans="1:1">
      <c r="A1287" s="29">
        <v>4.875</v>
      </c>
    </row>
    <row r="1288" spans="1:1">
      <c r="A1288" t="s">
        <v>15138</v>
      </c>
    </row>
    <row r="1289" spans="1:1">
      <c r="A1289" t="s">
        <v>15225</v>
      </c>
    </row>
    <row r="1290" spans="1:1">
      <c r="A1290" t="s">
        <v>14889</v>
      </c>
    </row>
    <row r="1291" spans="1:1">
      <c r="A1291" t="s">
        <v>14875</v>
      </c>
    </row>
    <row r="1292" spans="1:1">
      <c r="A1292" t="s">
        <v>14885</v>
      </c>
    </row>
    <row r="1293" spans="1:1">
      <c r="A1293" t="s">
        <v>14893</v>
      </c>
    </row>
    <row r="1294" spans="1:1">
      <c r="A1294" t="s">
        <v>14876</v>
      </c>
    </row>
    <row r="1295" spans="1:1">
      <c r="A1295" t="s">
        <v>14877</v>
      </c>
    </row>
    <row r="1296" spans="1:1">
      <c r="A1296" t="s">
        <v>15226</v>
      </c>
    </row>
    <row r="1297" spans="1:1">
      <c r="A1297" s="29">
        <v>4.916666666666667</v>
      </c>
    </row>
    <row r="1298" spans="1:1">
      <c r="A1298" t="s">
        <v>14893</v>
      </c>
    </row>
    <row r="1299" spans="1:1">
      <c r="A1299" t="s">
        <v>14885</v>
      </c>
    </row>
    <row r="1300" spans="1:1">
      <c r="A1300" t="s">
        <v>14875</v>
      </c>
    </row>
    <row r="1301" spans="1:1">
      <c r="A1301" t="s">
        <v>14876</v>
      </c>
    </row>
    <row r="1302" spans="1:1">
      <c r="A1302" t="s">
        <v>14877</v>
      </c>
    </row>
    <row r="1303" spans="1:1">
      <c r="A1303" t="s">
        <v>15227</v>
      </c>
    </row>
    <row r="1304" spans="1:1">
      <c r="A1304" s="29">
        <v>4.958333333333333</v>
      </c>
    </row>
    <row r="1305" spans="1:1">
      <c r="A1305" t="s">
        <v>14913</v>
      </c>
    </row>
    <row r="1306" spans="1:1">
      <c r="A1306" t="s">
        <v>15228</v>
      </c>
    </row>
    <row r="1307" spans="1:1">
      <c r="A1307" t="s">
        <v>14889</v>
      </c>
    </row>
    <row r="1308" spans="1:1">
      <c r="A1308" t="s">
        <v>14893</v>
      </c>
    </row>
    <row r="1309" spans="1:1">
      <c r="A1309" t="s">
        <v>14885</v>
      </c>
    </row>
    <row r="1310" spans="1:1">
      <c r="A1310" t="s">
        <v>14875</v>
      </c>
    </row>
    <row r="1311" spans="1:1">
      <c r="A1311" t="s">
        <v>14876</v>
      </c>
    </row>
    <row r="1312" spans="1:1">
      <c r="A1312" t="s">
        <v>14877</v>
      </c>
    </row>
    <row r="1313" spans="1:1">
      <c r="A1313" t="s">
        <v>15229</v>
      </c>
    </row>
    <row r="1314" spans="1:1">
      <c r="A1314" s="29">
        <v>5</v>
      </c>
    </row>
    <row r="1315" spans="1:1">
      <c r="A1315" t="s">
        <v>14913</v>
      </c>
    </row>
    <row r="1316" spans="1:1">
      <c r="A1316" t="s">
        <v>15230</v>
      </c>
    </row>
    <row r="1317" spans="1:1">
      <c r="A1317" t="s">
        <v>14889</v>
      </c>
    </row>
    <row r="1318" spans="1:1">
      <c r="A1318" t="s">
        <v>14893</v>
      </c>
    </row>
    <row r="1319" spans="1:1">
      <c r="A1319" t="s">
        <v>14876</v>
      </c>
    </row>
    <row r="1320" spans="1:1">
      <c r="A1320" t="s">
        <v>14877</v>
      </c>
    </row>
    <row r="1321" spans="1:1">
      <c r="A1321" t="s">
        <v>15231</v>
      </c>
    </row>
    <row r="1322" spans="1:1">
      <c r="A1322" s="29">
        <v>5.041666666666667</v>
      </c>
    </row>
    <row r="1323" spans="1:1">
      <c r="A1323" t="s">
        <v>14913</v>
      </c>
    </row>
    <row r="1324" spans="1:1">
      <c r="A1324" t="s">
        <v>14891</v>
      </c>
    </row>
    <row r="1325" spans="1:1">
      <c r="A1325" t="s">
        <v>14958</v>
      </c>
    </row>
    <row r="1326" spans="1:1">
      <c r="A1326" t="s">
        <v>14889</v>
      </c>
    </row>
    <row r="1327" spans="1:1">
      <c r="A1327" t="s">
        <v>14893</v>
      </c>
    </row>
    <row r="1328" spans="1:1">
      <c r="A1328" t="s">
        <v>14885</v>
      </c>
    </row>
    <row r="1329" spans="1:1">
      <c r="A1329" t="s">
        <v>14875</v>
      </c>
    </row>
    <row r="1330" spans="1:1">
      <c r="A1330" t="s">
        <v>14876</v>
      </c>
    </row>
    <row r="1331" spans="1:1">
      <c r="A1331" t="s">
        <v>14877</v>
      </c>
    </row>
    <row r="1332" spans="1:1">
      <c r="A1332" t="s">
        <v>15232</v>
      </c>
    </row>
    <row r="1333" spans="1:1">
      <c r="A1333" s="29">
        <v>5.083333333333333</v>
      </c>
    </row>
    <row r="1334" spans="1:1">
      <c r="A1334" t="s">
        <v>14879</v>
      </c>
    </row>
    <row r="1335" spans="1:1">
      <c r="A1335" t="s">
        <v>14876</v>
      </c>
    </row>
    <row r="1336" spans="1:1">
      <c r="A1336" t="s">
        <v>14888</v>
      </c>
    </row>
    <row r="1337" spans="1:1">
      <c r="A1337" t="s">
        <v>14889</v>
      </c>
    </row>
    <row r="1338" spans="1:1">
      <c r="A1338" t="s">
        <v>14890</v>
      </c>
    </row>
    <row r="1339" spans="1:1">
      <c r="A1339" t="s">
        <v>14881</v>
      </c>
    </row>
    <row r="1340" spans="1:1">
      <c r="A1340" t="s">
        <v>14877</v>
      </c>
    </row>
    <row r="1341" spans="1:1">
      <c r="A1341" t="s">
        <v>15233</v>
      </c>
    </row>
    <row r="1342" spans="1:1">
      <c r="A1342" s="29">
        <v>5.125</v>
      </c>
    </row>
    <row r="1343" spans="1:1">
      <c r="A1343" t="s">
        <v>14893</v>
      </c>
    </row>
    <row r="1344" spans="1:1">
      <c r="A1344" t="s">
        <v>14885</v>
      </c>
    </row>
    <row r="1345" spans="1:1">
      <c r="A1345" t="s">
        <v>14875</v>
      </c>
    </row>
    <row r="1346" spans="1:1">
      <c r="A1346" t="s">
        <v>14876</v>
      </c>
    </row>
    <row r="1347" spans="1:1">
      <c r="A1347" t="s">
        <v>14877</v>
      </c>
    </row>
    <row r="1348" spans="1:1">
      <c r="A1348" t="s">
        <v>15234</v>
      </c>
    </row>
    <row r="1349" spans="1:1">
      <c r="A1349" s="29">
        <v>5.166666666666667</v>
      </c>
    </row>
    <row r="1350" spans="1:1">
      <c r="A1350" t="s">
        <v>14875</v>
      </c>
    </row>
    <row r="1351" spans="1:1">
      <c r="A1351" t="s">
        <v>14876</v>
      </c>
    </row>
    <row r="1352" spans="1:1">
      <c r="A1352" t="s">
        <v>14913</v>
      </c>
    </row>
    <row r="1353" spans="1:1">
      <c r="A1353" t="s">
        <v>14919</v>
      </c>
    </row>
    <row r="1354" spans="1:1">
      <c r="A1354" t="s">
        <v>14968</v>
      </c>
    </row>
    <row r="1355" spans="1:1">
      <c r="A1355" t="s">
        <v>14877</v>
      </c>
    </row>
    <row r="1356" spans="1:1">
      <c r="A1356" t="s">
        <v>15235</v>
      </c>
    </row>
    <row r="1357" spans="1:1">
      <c r="A1357" s="29">
        <v>5.208333333333333</v>
      </c>
    </row>
    <row r="1358" spans="1:1">
      <c r="A1358" t="s">
        <v>14875</v>
      </c>
    </row>
    <row r="1359" spans="1:1">
      <c r="A1359" t="s">
        <v>14876</v>
      </c>
    </row>
    <row r="1360" spans="1:1">
      <c r="A1360" t="s">
        <v>14888</v>
      </c>
    </row>
    <row r="1361" spans="1:1">
      <c r="A1361" t="s">
        <v>14889</v>
      </c>
    </row>
    <row r="1362" spans="1:1">
      <c r="A1362" t="s">
        <v>14880</v>
      </c>
    </row>
    <row r="1363" spans="1:1">
      <c r="A1363" t="s">
        <v>14970</v>
      </c>
    </row>
    <row r="1364" spans="1:1">
      <c r="A1364" t="s">
        <v>14877</v>
      </c>
    </row>
    <row r="1365" spans="1:1">
      <c r="A1365" t="s">
        <v>15236</v>
      </c>
    </row>
    <row r="1366" spans="1:1">
      <c r="A1366" s="29">
        <v>5.25</v>
      </c>
    </row>
    <row r="1367" spans="1:1">
      <c r="A1367" t="s">
        <v>14893</v>
      </c>
    </row>
    <row r="1368" spans="1:1">
      <c r="A1368" t="s">
        <v>14885</v>
      </c>
    </row>
    <row r="1369" spans="1:1">
      <c r="A1369" t="s">
        <v>14893</v>
      </c>
    </row>
    <row r="1370" spans="1:1">
      <c r="A1370" t="s">
        <v>14885</v>
      </c>
    </row>
    <row r="1371" spans="1:1">
      <c r="A1371" t="s">
        <v>14893</v>
      </c>
    </row>
    <row r="1372" spans="1:1">
      <c r="A1372" t="s">
        <v>14885</v>
      </c>
    </row>
    <row r="1373" spans="1:1">
      <c r="A1373" t="s">
        <v>15006</v>
      </c>
    </row>
    <row r="1374" spans="1:1">
      <c r="A1374" t="s">
        <v>15237</v>
      </c>
    </row>
    <row r="1375" spans="1:1">
      <c r="A1375" t="s">
        <v>15238</v>
      </c>
    </row>
    <row r="1376" spans="1:1">
      <c r="A1376" t="s">
        <v>15239</v>
      </c>
    </row>
    <row r="1377" spans="1:1">
      <c r="A1377" t="s">
        <v>14876</v>
      </c>
    </row>
    <row r="1378" spans="1:1">
      <c r="A1378" t="s">
        <v>14888</v>
      </c>
    </row>
    <row r="1379" spans="1:1">
      <c r="A1379" t="s">
        <v>14889</v>
      </c>
    </row>
    <row r="1380" spans="1:1">
      <c r="A1380" t="s">
        <v>14880</v>
      </c>
    </row>
    <row r="1381" spans="1:1">
      <c r="A1381" t="s">
        <v>14899</v>
      </c>
    </row>
    <row r="1382" spans="1:1">
      <c r="A1382" t="s">
        <v>14877</v>
      </c>
    </row>
    <row r="1383" spans="1:1">
      <c r="A1383" t="s">
        <v>15240</v>
      </c>
    </row>
    <row r="1384" spans="1:1">
      <c r="A1384" s="29">
        <v>5.291666666666667</v>
      </c>
    </row>
    <row r="1385" spans="1:1">
      <c r="A1385" t="s">
        <v>15241</v>
      </c>
    </row>
    <row r="1386" spans="1:1">
      <c r="A1386" t="s">
        <v>15242</v>
      </c>
    </row>
    <row r="1387" spans="1:1">
      <c r="A1387" t="s">
        <v>15243</v>
      </c>
    </row>
    <row r="1388" spans="1:1">
      <c r="A1388" t="s">
        <v>15244</v>
      </c>
    </row>
    <row r="1389" spans="1:1">
      <c r="A1389" t="s">
        <v>15245</v>
      </c>
    </row>
    <row r="1390" spans="1:1">
      <c r="A1390" t="s">
        <v>15245</v>
      </c>
    </row>
    <row r="1391" spans="1:1">
      <c r="A1391" t="s">
        <v>15245</v>
      </c>
    </row>
    <row r="1392" spans="1:1">
      <c r="A1392" t="s">
        <v>15245</v>
      </c>
    </row>
    <row r="1393" spans="1:1">
      <c r="A1393" t="s">
        <v>14889</v>
      </c>
    </row>
    <row r="1394" spans="1:1">
      <c r="A1394" t="s">
        <v>15246</v>
      </c>
    </row>
    <row r="1395" spans="1:1">
      <c r="A1395" t="s">
        <v>15247</v>
      </c>
    </row>
    <row r="1396" spans="1:1">
      <c r="A1396" t="s">
        <v>15243</v>
      </c>
    </row>
    <row r="1397" spans="1:1">
      <c r="A1397" t="s">
        <v>15248</v>
      </c>
    </row>
    <row r="1398" spans="1:1">
      <c r="A1398" t="s">
        <v>15245</v>
      </c>
    </row>
    <row r="1399" spans="1:1">
      <c r="A1399" t="s">
        <v>15245</v>
      </c>
    </row>
    <row r="1400" spans="1:1">
      <c r="A1400" t="s">
        <v>15245</v>
      </c>
    </row>
    <row r="1401" spans="1:1">
      <c r="A1401" t="s">
        <v>15245</v>
      </c>
    </row>
    <row r="1402" spans="1:1">
      <c r="A1402" t="s">
        <v>14889</v>
      </c>
    </row>
    <row r="1403" spans="1:1">
      <c r="A1403" t="s">
        <v>15249</v>
      </c>
    </row>
    <row r="1404" spans="1:1">
      <c r="A1404" t="s">
        <v>15250</v>
      </c>
    </row>
    <row r="1405" spans="1:1">
      <c r="A1405" t="s">
        <v>15243</v>
      </c>
    </row>
    <row r="1406" spans="1:1">
      <c r="A1406" t="s">
        <v>15251</v>
      </c>
    </row>
    <row r="1407" spans="1:1">
      <c r="A1407" t="s">
        <v>15245</v>
      </c>
    </row>
    <row r="1408" spans="1:1">
      <c r="A1408" t="s">
        <v>15245</v>
      </c>
    </row>
    <row r="1409" spans="1:1">
      <c r="A1409" t="s">
        <v>15245</v>
      </c>
    </row>
    <row r="1410" spans="1:1">
      <c r="A1410" t="s">
        <v>15245</v>
      </c>
    </row>
    <row r="1411" spans="1:1">
      <c r="A1411" t="s">
        <v>14889</v>
      </c>
    </row>
    <row r="1412" spans="1:1">
      <c r="A1412" t="s">
        <v>15252</v>
      </c>
    </row>
    <row r="1413" spans="1:1">
      <c r="A1413" t="s">
        <v>15253</v>
      </c>
    </row>
    <row r="1414" spans="1:1">
      <c r="A1414" t="s">
        <v>15243</v>
      </c>
    </row>
    <row r="1415" spans="1:1">
      <c r="A1415" t="s">
        <v>15254</v>
      </c>
    </row>
    <row r="1416" spans="1:1">
      <c r="A1416" t="s">
        <v>15245</v>
      </c>
    </row>
    <row r="1417" spans="1:1">
      <c r="A1417" t="s">
        <v>15245</v>
      </c>
    </row>
    <row r="1418" spans="1:1">
      <c r="A1418" t="s">
        <v>15245</v>
      </c>
    </row>
    <row r="1419" spans="1:1">
      <c r="A1419" t="s">
        <v>15245</v>
      </c>
    </row>
    <row r="1420" spans="1:1">
      <c r="A1420" t="s">
        <v>14889</v>
      </c>
    </row>
    <row r="1421" spans="1:1">
      <c r="A1421" t="s">
        <v>15255</v>
      </c>
    </row>
    <row r="1422" spans="1:1">
      <c r="A1422" t="s">
        <v>14885</v>
      </c>
    </row>
    <row r="1423" spans="1:1">
      <c r="A1423" t="s">
        <v>15256</v>
      </c>
    </row>
    <row r="1424" spans="1:1">
      <c r="A1424" t="s">
        <v>14885</v>
      </c>
    </row>
    <row r="1425" spans="1:1">
      <c r="A1425" t="s">
        <v>15257</v>
      </c>
    </row>
    <row r="1426" spans="1:1">
      <c r="A1426" t="s">
        <v>14876</v>
      </c>
    </row>
    <row r="1427" spans="1:1">
      <c r="A1427" t="s">
        <v>14888</v>
      </c>
    </row>
    <row r="1428" spans="1:1">
      <c r="A1428" t="s">
        <v>15258</v>
      </c>
    </row>
    <row r="1429" spans="1:1">
      <c r="A1429" t="s">
        <v>14889</v>
      </c>
    </row>
    <row r="1430" spans="1:1">
      <c r="A1430" t="s">
        <v>14880</v>
      </c>
    </row>
    <row r="1431" spans="1:1">
      <c r="A1431" t="s">
        <v>14899</v>
      </c>
    </row>
    <row r="1432" spans="1:1">
      <c r="A1432" t="s">
        <v>14877</v>
      </c>
    </row>
    <row r="1433" spans="1:1">
      <c r="A1433" t="s">
        <v>15259</v>
      </c>
    </row>
    <row r="1434" spans="1:1">
      <c r="A1434" s="29">
        <v>5.333333333333333</v>
      </c>
    </row>
    <row r="1435" spans="1:1">
      <c r="A1435" t="s">
        <v>14879</v>
      </c>
    </row>
    <row r="1436" spans="1:1">
      <c r="A1436" t="s">
        <v>14885</v>
      </c>
    </row>
    <row r="1437" spans="1:1">
      <c r="A1437" t="s">
        <v>15260</v>
      </c>
    </row>
    <row r="1438" spans="1:1">
      <c r="A1438" t="s">
        <v>14876</v>
      </c>
    </row>
    <row r="1439" spans="1:1">
      <c r="A1439" t="s">
        <v>14877</v>
      </c>
    </row>
    <row r="1440" spans="1:1">
      <c r="A1440" t="s">
        <v>15261</v>
      </c>
    </row>
    <row r="1441" spans="1:1">
      <c r="A1441" s="29">
        <v>5.375</v>
      </c>
    </row>
    <row r="1442" spans="1:1">
      <c r="A1442" t="s">
        <v>14913</v>
      </c>
    </row>
    <row r="1443" spans="1:1">
      <c r="A1443" t="s">
        <v>14974</v>
      </c>
    </row>
    <row r="1444" spans="1:1">
      <c r="A1444" t="s">
        <v>14889</v>
      </c>
    </row>
    <row r="1445" spans="1:1">
      <c r="A1445" t="s">
        <v>14875</v>
      </c>
    </row>
    <row r="1446" spans="1:1">
      <c r="A1446" t="s">
        <v>14885</v>
      </c>
    </row>
    <row r="1447" spans="1:1">
      <c r="A1447" t="s">
        <v>14893</v>
      </c>
    </row>
    <row r="1448" spans="1:1">
      <c r="A1448" t="s">
        <v>14885</v>
      </c>
    </row>
    <row r="1449" spans="1:1">
      <c r="A1449" t="s">
        <v>14893</v>
      </c>
    </row>
    <row r="1450" spans="1:1">
      <c r="A1450" t="s">
        <v>14876</v>
      </c>
    </row>
    <row r="1451" spans="1:1">
      <c r="A1451" t="s">
        <v>14877</v>
      </c>
    </row>
    <row r="1452" spans="1:1">
      <c r="A1452" t="s">
        <v>15262</v>
      </c>
    </row>
    <row r="1453" spans="1:1">
      <c r="A1453" s="29">
        <v>5.416666666666667</v>
      </c>
    </row>
    <row r="1454" spans="1:1">
      <c r="A1454" t="s">
        <v>14893</v>
      </c>
    </row>
    <row r="1455" spans="1:1">
      <c r="A1455" t="s">
        <v>14885</v>
      </c>
    </row>
    <row r="1456" spans="1:1">
      <c r="A1456" t="s">
        <v>14893</v>
      </c>
    </row>
    <row r="1457" spans="1:1">
      <c r="A1457" t="s">
        <v>14885</v>
      </c>
    </row>
    <row r="1458" spans="1:1">
      <c r="A1458" t="s">
        <v>14893</v>
      </c>
    </row>
    <row r="1459" spans="1:1">
      <c r="A1459" t="s">
        <v>14885</v>
      </c>
    </row>
    <row r="1460" spans="1:1">
      <c r="A1460" t="s">
        <v>14875</v>
      </c>
    </row>
    <row r="1461" spans="1:1">
      <c r="A1461" t="s">
        <v>14876</v>
      </c>
    </row>
    <row r="1462" spans="1:1">
      <c r="A1462" t="s">
        <v>14877</v>
      </c>
    </row>
    <row r="1463" spans="1:1">
      <c r="A1463" t="s">
        <v>15263</v>
      </c>
    </row>
    <row r="1464" spans="1:1">
      <c r="A1464" s="29">
        <v>5.458333333333333</v>
      </c>
    </row>
    <row r="1465" spans="1:1">
      <c r="A1465" t="s">
        <v>15264</v>
      </c>
    </row>
    <row r="1466" spans="1:1">
      <c r="A1466" t="s">
        <v>14885</v>
      </c>
    </row>
    <row r="1467" spans="1:1">
      <c r="A1467" t="s">
        <v>14875</v>
      </c>
    </row>
    <row r="1468" spans="1:1">
      <c r="A1468" t="s">
        <v>14885</v>
      </c>
    </row>
    <row r="1469" spans="1:1">
      <c r="A1469" t="s">
        <v>15265</v>
      </c>
    </row>
    <row r="1470" spans="1:1">
      <c r="A1470" t="s">
        <v>14885</v>
      </c>
    </row>
    <row r="1471" spans="1:1">
      <c r="A1471" t="s">
        <v>15266</v>
      </c>
    </row>
    <row r="1472" spans="1:1">
      <c r="A1472" t="s">
        <v>14876</v>
      </c>
    </row>
    <row r="1473" spans="1:1">
      <c r="A1473" t="s">
        <v>14888</v>
      </c>
    </row>
    <row r="1474" spans="1:1">
      <c r="A1474" t="s">
        <v>14889</v>
      </c>
    </row>
    <row r="1475" spans="1:1">
      <c r="A1475" t="s">
        <v>14880</v>
      </c>
    </row>
    <row r="1476" spans="1:1">
      <c r="A1476" t="s">
        <v>14970</v>
      </c>
    </row>
    <row r="1477" spans="1:1">
      <c r="A1477" t="s">
        <v>14877</v>
      </c>
    </row>
    <row r="1478" spans="1:1">
      <c r="A1478" t="s">
        <v>15267</v>
      </c>
    </row>
    <row r="1479" spans="1:1">
      <c r="A1479" s="29">
        <v>5.5</v>
      </c>
    </row>
    <row r="1480" spans="1:1">
      <c r="A1480" t="s">
        <v>14875</v>
      </c>
    </row>
    <row r="1481" spans="1:1">
      <c r="A1481" t="s">
        <v>14885</v>
      </c>
    </row>
    <row r="1482" spans="1:1">
      <c r="A1482" t="s">
        <v>15268</v>
      </c>
    </row>
    <row r="1483" spans="1:1">
      <c r="A1483" t="s">
        <v>15268</v>
      </c>
    </row>
    <row r="1484" spans="1:1">
      <c r="A1484" t="s">
        <v>14885</v>
      </c>
    </row>
    <row r="1485" spans="1:1">
      <c r="A1485" t="s">
        <v>14875</v>
      </c>
    </row>
    <row r="1486" spans="1:1">
      <c r="A1486" t="s">
        <v>14885</v>
      </c>
    </row>
    <row r="1487" spans="1:1">
      <c r="A1487" t="s">
        <v>15269</v>
      </c>
    </row>
    <row r="1488" spans="1:1">
      <c r="A1488" t="s">
        <v>14885</v>
      </c>
    </row>
    <row r="1489" spans="1:1">
      <c r="A1489" t="s">
        <v>15269</v>
      </c>
    </row>
    <row r="1490" spans="1:1">
      <c r="A1490" t="s">
        <v>14876</v>
      </c>
    </row>
    <row r="1491" spans="1:1">
      <c r="A1491" t="s">
        <v>14877</v>
      </c>
    </row>
    <row r="1492" spans="1:1">
      <c r="A1492" t="s">
        <v>15270</v>
      </c>
    </row>
    <row r="1493" spans="1:1">
      <c r="A1493" s="29">
        <v>5.541666666666667</v>
      </c>
    </row>
    <row r="1494" spans="1:1">
      <c r="A1494" t="s">
        <v>15271</v>
      </c>
    </row>
    <row r="1495" spans="1:1">
      <c r="A1495" t="s">
        <v>14876</v>
      </c>
    </row>
    <row r="1496" spans="1:1">
      <c r="A1496" t="s">
        <v>14877</v>
      </c>
    </row>
    <row r="1497" spans="1:1">
      <c r="A1497" t="s">
        <v>15272</v>
      </c>
    </row>
    <row r="1498" spans="1:1">
      <c r="A1498" s="29">
        <v>5.583333333333333</v>
      </c>
    </row>
    <row r="1499" spans="1:1">
      <c r="A1499" t="s">
        <v>14913</v>
      </c>
    </row>
    <row r="1500" spans="1:1">
      <c r="A1500" t="s">
        <v>15038</v>
      </c>
    </row>
    <row r="1501" spans="1:1">
      <c r="A1501" t="s">
        <v>14889</v>
      </c>
    </row>
    <row r="1502" spans="1:1">
      <c r="A1502" t="s">
        <v>14893</v>
      </c>
    </row>
    <row r="1503" spans="1:1">
      <c r="A1503" t="s">
        <v>14885</v>
      </c>
    </row>
    <row r="1504" spans="1:1">
      <c r="A1504" t="s">
        <v>14893</v>
      </c>
    </row>
    <row r="1505" spans="1:1">
      <c r="A1505" t="s">
        <v>14885</v>
      </c>
    </row>
    <row r="1506" spans="1:1">
      <c r="A1506" t="s">
        <v>14875</v>
      </c>
    </row>
    <row r="1507" spans="1:1">
      <c r="A1507" t="s">
        <v>14876</v>
      </c>
    </row>
    <row r="1508" spans="1:1">
      <c r="A1508" t="s">
        <v>14877</v>
      </c>
    </row>
    <row r="1509" spans="1:1">
      <c r="A1509" t="s">
        <v>15273</v>
      </c>
    </row>
    <row r="1510" spans="1:1">
      <c r="A1510" s="29">
        <v>5.625</v>
      </c>
    </row>
    <row r="1511" spans="1:1">
      <c r="A1511" t="s">
        <v>14879</v>
      </c>
    </row>
    <row r="1512" spans="1:1">
      <c r="A1512" t="s">
        <v>14885</v>
      </c>
    </row>
    <row r="1513" spans="1:1">
      <c r="A1513" t="s">
        <v>14875</v>
      </c>
    </row>
    <row r="1514" spans="1:1">
      <c r="A1514" t="s">
        <v>14885</v>
      </c>
    </row>
    <row r="1515" spans="1:1">
      <c r="A1515" t="s">
        <v>15274</v>
      </c>
    </row>
    <row r="1516" spans="1:1">
      <c r="A1516" t="s">
        <v>14876</v>
      </c>
    </row>
    <row r="1517" spans="1:1">
      <c r="A1517" t="s">
        <v>14877</v>
      </c>
    </row>
    <row r="1518" spans="1:1">
      <c r="A1518" t="s">
        <v>15275</v>
      </c>
    </row>
    <row r="1519" spans="1:1">
      <c r="A1519" s="29">
        <v>5.666666666666667</v>
      </c>
    </row>
    <row r="1520" spans="1:1">
      <c r="A1520" t="s">
        <v>14913</v>
      </c>
    </row>
    <row r="1521" spans="1:1">
      <c r="A1521" t="s">
        <v>15276</v>
      </c>
    </row>
    <row r="1522" spans="1:1">
      <c r="A1522" t="s">
        <v>14889</v>
      </c>
    </row>
    <row r="1523" spans="1:1">
      <c r="A1523" t="s">
        <v>14875</v>
      </c>
    </row>
    <row r="1524" spans="1:1">
      <c r="A1524" t="s">
        <v>14876</v>
      </c>
    </row>
    <row r="1525" spans="1:1">
      <c r="A1525" t="s">
        <v>14877</v>
      </c>
    </row>
    <row r="1526" spans="1:1">
      <c r="A1526" t="s">
        <v>15277</v>
      </c>
    </row>
    <row r="1527" spans="1:1">
      <c r="A1527" s="29">
        <v>5.708333333333333</v>
      </c>
    </row>
    <row r="1528" spans="1:1">
      <c r="A1528" t="s">
        <v>14893</v>
      </c>
    </row>
    <row r="1529" spans="1:1">
      <c r="A1529" t="s">
        <v>14885</v>
      </c>
    </row>
    <row r="1530" spans="1:1">
      <c r="A1530" t="s">
        <v>15278</v>
      </c>
    </row>
    <row r="1531" spans="1:1">
      <c r="A1531" t="s">
        <v>14885</v>
      </c>
    </row>
    <row r="1532" spans="1:1">
      <c r="A1532" t="s">
        <v>15274</v>
      </c>
    </row>
    <row r="1533" spans="1:1">
      <c r="A1533" t="s">
        <v>14885</v>
      </c>
    </row>
    <row r="1534" spans="1:1">
      <c r="A1534" t="s">
        <v>14875</v>
      </c>
    </row>
    <row r="1535" spans="1:1">
      <c r="A1535" t="s">
        <v>14876</v>
      </c>
    </row>
    <row r="1536" spans="1:1">
      <c r="A1536" t="s">
        <v>14877</v>
      </c>
    </row>
    <row r="1537" spans="1:1">
      <c r="A1537" t="s">
        <v>15279</v>
      </c>
    </row>
    <row r="1538" spans="1:1">
      <c r="A1538" s="29">
        <v>5.75</v>
      </c>
    </row>
    <row r="1539" spans="1:1">
      <c r="A1539" t="s">
        <v>14879</v>
      </c>
    </row>
    <row r="1540" spans="1:1">
      <c r="A1540" t="s">
        <v>14885</v>
      </c>
    </row>
    <row r="1541" spans="1:1">
      <c r="A1541" t="s">
        <v>15017</v>
      </c>
    </row>
    <row r="1542" spans="1:1">
      <c r="A1542" t="s">
        <v>14876</v>
      </c>
    </row>
    <row r="1543" spans="1:1">
      <c r="A1543" t="s">
        <v>14888</v>
      </c>
    </row>
    <row r="1544" spans="1:1">
      <c r="A1544" t="s">
        <v>14889</v>
      </c>
    </row>
    <row r="1545" spans="1:1">
      <c r="A1545" t="s">
        <v>14913</v>
      </c>
    </row>
    <row r="1546" spans="1:1">
      <c r="A1546" t="s">
        <v>14919</v>
      </c>
    </row>
    <row r="1547" spans="1:1">
      <c r="A1547" t="s">
        <v>15018</v>
      </c>
    </row>
    <row r="1548" spans="1:1">
      <c r="A1548" t="s">
        <v>14877</v>
      </c>
    </row>
    <row r="1549" spans="1:1">
      <c r="A1549" t="s">
        <v>15280</v>
      </c>
    </row>
    <row r="1550" spans="1:1">
      <c r="A1550" s="29">
        <v>5.791666666666667</v>
      </c>
    </row>
    <row r="1551" spans="1:1">
      <c r="A1551" t="s">
        <v>14895</v>
      </c>
    </row>
    <row r="1552" spans="1:1">
      <c r="A1552" t="s">
        <v>14876</v>
      </c>
    </row>
    <row r="1553" spans="1:1">
      <c r="A1553" t="s">
        <v>14888</v>
      </c>
    </row>
    <row r="1554" spans="1:1">
      <c r="A1554" t="s">
        <v>14889</v>
      </c>
    </row>
    <row r="1555" spans="1:1">
      <c r="A1555" t="s">
        <v>14890</v>
      </c>
    </row>
    <row r="1556" spans="1:1">
      <c r="A1556" t="s">
        <v>15038</v>
      </c>
    </row>
    <row r="1557" spans="1:1">
      <c r="A1557" t="s">
        <v>14877</v>
      </c>
    </row>
    <row r="1558" spans="1:1">
      <c r="A1558" t="s">
        <v>15281</v>
      </c>
    </row>
    <row r="1559" spans="1:1">
      <c r="A1559" s="29">
        <v>5.833333333333333</v>
      </c>
    </row>
    <row r="1560" spans="1:1">
      <c r="A1560" t="s">
        <v>14893</v>
      </c>
    </row>
    <row r="1561" spans="1:1">
      <c r="A1561" t="s">
        <v>14885</v>
      </c>
    </row>
    <row r="1562" spans="1:1">
      <c r="A1562" t="s">
        <v>14875</v>
      </c>
    </row>
    <row r="1563" spans="1:1">
      <c r="A1563" t="s">
        <v>14876</v>
      </c>
    </row>
    <row r="1564" spans="1:1">
      <c r="A1564" t="s">
        <v>14913</v>
      </c>
    </row>
    <row r="1565" spans="1:1">
      <c r="A1565" t="s">
        <v>15282</v>
      </c>
    </row>
    <row r="1566" spans="1:1">
      <c r="A1566" t="s">
        <v>15018</v>
      </c>
    </row>
    <row r="1567" spans="1:1">
      <c r="A1567" t="s">
        <v>14877</v>
      </c>
    </row>
    <row r="1568" spans="1:1">
      <c r="A1568" t="s">
        <v>15283</v>
      </c>
    </row>
    <row r="1569" spans="1:1">
      <c r="A1569" s="29">
        <v>5.875</v>
      </c>
    </row>
    <row r="1570" spans="1:1">
      <c r="A1570" t="s">
        <v>14875</v>
      </c>
    </row>
    <row r="1571" spans="1:1">
      <c r="A1571" t="s">
        <v>14885</v>
      </c>
    </row>
    <row r="1572" spans="1:1">
      <c r="A1572" t="s">
        <v>14893</v>
      </c>
    </row>
    <row r="1573" spans="1:1">
      <c r="A1573" t="s">
        <v>14885</v>
      </c>
    </row>
    <row r="1574" spans="1:1">
      <c r="A1574" t="s">
        <v>14893</v>
      </c>
    </row>
    <row r="1575" spans="1:1">
      <c r="A1575" t="s">
        <v>14876</v>
      </c>
    </row>
    <row r="1576" spans="1:1">
      <c r="A1576" t="s">
        <v>14877</v>
      </c>
    </row>
    <row r="1577" spans="1:1">
      <c r="A1577" t="s">
        <v>15284</v>
      </c>
    </row>
    <row r="1578" spans="1:1">
      <c r="A1578" s="29">
        <v>5.916666666666667</v>
      </c>
    </row>
    <row r="1579" spans="1:1">
      <c r="A1579" t="s">
        <v>14879</v>
      </c>
    </row>
    <row r="1580" spans="1:1">
      <c r="A1580" t="s">
        <v>14885</v>
      </c>
    </row>
    <row r="1581" spans="1:1">
      <c r="A1581" t="s">
        <v>14875</v>
      </c>
    </row>
    <row r="1582" spans="1:1">
      <c r="A1582" t="s">
        <v>14885</v>
      </c>
    </row>
    <row r="1583" spans="1:1">
      <c r="A1583" t="s">
        <v>15285</v>
      </c>
    </row>
    <row r="1584" spans="1:1">
      <c r="A1584" t="s">
        <v>14885</v>
      </c>
    </row>
    <row r="1585" spans="1:1">
      <c r="A1585" t="s">
        <v>15286</v>
      </c>
    </row>
    <row r="1586" spans="1:1">
      <c r="A1586" t="s">
        <v>14885</v>
      </c>
    </row>
    <row r="1587" spans="1:1">
      <c r="A1587" t="s">
        <v>14875</v>
      </c>
    </row>
    <row r="1588" spans="1:1">
      <c r="A1588" t="s">
        <v>14876</v>
      </c>
    </row>
    <row r="1589" spans="1:1">
      <c r="A1589" t="s">
        <v>14877</v>
      </c>
    </row>
    <row r="1590" spans="1:1">
      <c r="A1590" t="s">
        <v>15287</v>
      </c>
    </row>
    <row r="1591" spans="1:1">
      <c r="A1591" s="29">
        <v>5.958333333333333</v>
      </c>
    </row>
    <row r="1592" spans="1:1">
      <c r="A1592" t="s">
        <v>14893</v>
      </c>
    </row>
    <row r="1593" spans="1:1">
      <c r="A1593" t="s">
        <v>14876</v>
      </c>
    </row>
    <row r="1594" spans="1:1">
      <c r="A1594" t="s">
        <v>14888</v>
      </c>
    </row>
    <row r="1595" spans="1:1">
      <c r="A1595" t="s">
        <v>14889</v>
      </c>
    </row>
    <row r="1596" spans="1:1">
      <c r="A1596" t="s">
        <v>14880</v>
      </c>
    </row>
    <row r="1597" spans="1:1">
      <c r="A1597" t="s">
        <v>14881</v>
      </c>
    </row>
    <row r="1598" spans="1:1">
      <c r="A1598" t="s">
        <v>14877</v>
      </c>
    </row>
    <row r="1599" spans="1:1">
      <c r="A1599" t="s">
        <v>15288</v>
      </c>
    </row>
    <row r="1600" spans="1:1">
      <c r="A1600" s="29">
        <v>6</v>
      </c>
    </row>
    <row r="1601" spans="1:1">
      <c r="A1601" t="s">
        <v>14913</v>
      </c>
    </row>
    <row r="1602" spans="1:1">
      <c r="A1602" t="s">
        <v>15038</v>
      </c>
    </row>
    <row r="1603" spans="1:1">
      <c r="A1603" t="s">
        <v>14889</v>
      </c>
    </row>
    <row r="1604" spans="1:1">
      <c r="A1604" t="s">
        <v>14893</v>
      </c>
    </row>
    <row r="1605" spans="1:1">
      <c r="A1605" t="s">
        <v>14885</v>
      </c>
    </row>
    <row r="1606" spans="1:1">
      <c r="A1606" t="s">
        <v>14875</v>
      </c>
    </row>
    <row r="1607" spans="1:1">
      <c r="A1607" t="s">
        <v>14876</v>
      </c>
    </row>
    <row r="1608" spans="1:1">
      <c r="A1608" t="s">
        <v>14877</v>
      </c>
    </row>
    <row r="1609" spans="1:1">
      <c r="A1609" t="s">
        <v>15289</v>
      </c>
    </row>
    <row r="1610" spans="1:1">
      <c r="A1610" s="29">
        <v>6.041666666666667</v>
      </c>
    </row>
    <row r="1611" spans="1:1">
      <c r="A1611" t="s">
        <v>14913</v>
      </c>
    </row>
    <row r="1612" spans="1:1">
      <c r="A1612" t="s">
        <v>15290</v>
      </c>
    </row>
    <row r="1613" spans="1:1">
      <c r="A1613" t="s">
        <v>14889</v>
      </c>
    </row>
    <row r="1614" spans="1:1">
      <c r="A1614" t="s">
        <v>14875</v>
      </c>
    </row>
    <row r="1615" spans="1:1">
      <c r="A1615" t="s">
        <v>14876</v>
      </c>
    </row>
    <row r="1616" spans="1:1">
      <c r="A1616" t="s">
        <v>14877</v>
      </c>
    </row>
    <row r="1617" spans="1:1">
      <c r="A1617" t="s">
        <v>15291</v>
      </c>
    </row>
    <row r="1618" spans="1:1">
      <c r="A1618" s="29">
        <v>6.083333333333333</v>
      </c>
    </row>
    <row r="1619" spans="1:1">
      <c r="A1619" t="s">
        <v>14893</v>
      </c>
    </row>
    <row r="1620" spans="1:1">
      <c r="A1620" t="s">
        <v>14885</v>
      </c>
    </row>
    <row r="1621" spans="1:1">
      <c r="A1621" t="s">
        <v>14875</v>
      </c>
    </row>
    <row r="1622" spans="1:1">
      <c r="A1622" t="s">
        <v>14876</v>
      </c>
    </row>
    <row r="1623" spans="1:1">
      <c r="A1623" t="s">
        <v>14888</v>
      </c>
    </row>
    <row r="1624" spans="1:1">
      <c r="A1624" t="s">
        <v>14889</v>
      </c>
    </row>
    <row r="1625" spans="1:1">
      <c r="A1625" t="s">
        <v>14913</v>
      </c>
    </row>
    <row r="1626" spans="1:1">
      <c r="A1626" t="s">
        <v>14919</v>
      </c>
    </row>
    <row r="1627" spans="1:1">
      <c r="A1627" t="s">
        <v>15032</v>
      </c>
    </row>
    <row r="1628" spans="1:1">
      <c r="A1628" t="s">
        <v>14877</v>
      </c>
    </row>
    <row r="1629" spans="1:1">
      <c r="A1629" t="s">
        <v>15292</v>
      </c>
    </row>
    <row r="1630" spans="1:1">
      <c r="A1630" s="29">
        <v>6.125</v>
      </c>
    </row>
    <row r="1631" spans="1:1">
      <c r="A1631" t="s">
        <v>14893</v>
      </c>
    </row>
    <row r="1632" spans="1:1">
      <c r="A1632" t="s">
        <v>14885</v>
      </c>
    </row>
    <row r="1633" spans="1:1">
      <c r="A1633" t="s">
        <v>15034</v>
      </c>
    </row>
    <row r="1634" spans="1:1">
      <c r="A1634" t="s">
        <v>14885</v>
      </c>
    </row>
    <row r="1635" spans="1:1">
      <c r="A1635" t="s">
        <v>15293</v>
      </c>
    </row>
    <row r="1636" spans="1:1">
      <c r="A1636" t="s">
        <v>14885</v>
      </c>
    </row>
    <row r="1637" spans="1:1">
      <c r="A1637" t="s">
        <v>14896</v>
      </c>
    </row>
    <row r="1638" spans="1:1">
      <c r="A1638" t="s">
        <v>14876</v>
      </c>
    </row>
    <row r="1639" spans="1:1">
      <c r="A1639" t="s">
        <v>14877</v>
      </c>
    </row>
    <row r="1640" spans="1:1">
      <c r="A1640" t="s">
        <v>15294</v>
      </c>
    </row>
    <row r="1641" spans="1:1">
      <c r="A1641" s="29">
        <v>6.166666666666667</v>
      </c>
    </row>
    <row r="1642" spans="1:1">
      <c r="A1642" t="s">
        <v>14879</v>
      </c>
    </row>
    <row r="1643" spans="1:1">
      <c r="A1643" t="s">
        <v>14885</v>
      </c>
    </row>
    <row r="1644" spans="1:1">
      <c r="A1644" t="s">
        <v>14875</v>
      </c>
    </row>
    <row r="1645" spans="1:1">
      <c r="A1645" t="s">
        <v>14885</v>
      </c>
    </row>
    <row r="1646" spans="1:1">
      <c r="A1646" t="s">
        <v>14879</v>
      </c>
    </row>
    <row r="1647" spans="1:1">
      <c r="A1647" t="s">
        <v>14885</v>
      </c>
    </row>
    <row r="1648" spans="1:1">
      <c r="A1648" t="s">
        <v>14879</v>
      </c>
    </row>
    <row r="1649" spans="1:1">
      <c r="A1649" t="s">
        <v>14876</v>
      </c>
    </row>
    <row r="1650" spans="1:1">
      <c r="A1650" t="s">
        <v>14877</v>
      </c>
    </row>
    <row r="1651" spans="1:1">
      <c r="A1651" t="s">
        <v>15295</v>
      </c>
    </row>
    <row r="1652" spans="1:1">
      <c r="A1652" s="29">
        <v>6.208333333333333</v>
      </c>
    </row>
    <row r="1653" spans="1:1">
      <c r="A1653" t="s">
        <v>14913</v>
      </c>
    </row>
    <row r="1654" spans="1:1">
      <c r="A1654" t="s">
        <v>15067</v>
      </c>
    </row>
    <row r="1655" spans="1:1">
      <c r="A1655" t="s">
        <v>14889</v>
      </c>
    </row>
    <row r="1656" spans="1:1">
      <c r="A1656" t="s">
        <v>15296</v>
      </c>
    </row>
    <row r="1657" spans="1:1">
      <c r="A1657" t="s">
        <v>14885</v>
      </c>
    </row>
    <row r="1658" spans="1:1">
      <c r="A1658" t="s">
        <v>15297</v>
      </c>
    </row>
    <row r="1659" spans="1:1">
      <c r="A1659" t="s">
        <v>14876</v>
      </c>
    </row>
    <row r="1660" spans="1:1">
      <c r="A1660" t="s">
        <v>14877</v>
      </c>
    </row>
    <row r="1661" spans="1:1">
      <c r="A1661" t="s">
        <v>15298</v>
      </c>
    </row>
    <row r="1662" spans="1:1">
      <c r="A1662" s="29">
        <v>6.25</v>
      </c>
    </row>
    <row r="1663" spans="1:1">
      <c r="A1663" t="s">
        <v>14879</v>
      </c>
    </row>
    <row r="1664" spans="1:1">
      <c r="A1664" t="s">
        <v>14885</v>
      </c>
    </row>
    <row r="1665" spans="1:1">
      <c r="A1665" t="s">
        <v>14875</v>
      </c>
    </row>
    <row r="1666" spans="1:1">
      <c r="A1666" t="s">
        <v>14885</v>
      </c>
    </row>
    <row r="1667" spans="1:1">
      <c r="A1667" t="s">
        <v>15299</v>
      </c>
    </row>
    <row r="1668" spans="1:1">
      <c r="A1668" t="s">
        <v>14876</v>
      </c>
    </row>
    <row r="1669" spans="1:1">
      <c r="A1669" t="s">
        <v>14877</v>
      </c>
    </row>
    <row r="1670" spans="1:1">
      <c r="A1670" t="s">
        <v>15300</v>
      </c>
    </row>
    <row r="1671" spans="1:1">
      <c r="A1671" s="29">
        <v>6.291666666666667</v>
      </c>
    </row>
    <row r="1672" spans="1:1">
      <c r="A1672" t="s">
        <v>14913</v>
      </c>
    </row>
    <row r="1673" spans="1:1">
      <c r="A1673" t="s">
        <v>14959</v>
      </c>
    </row>
    <row r="1674" spans="1:1">
      <c r="A1674" t="s">
        <v>14959</v>
      </c>
    </row>
    <row r="1675" spans="1:1">
      <c r="A1675" t="s">
        <v>14889</v>
      </c>
    </row>
    <row r="1676" spans="1:1">
      <c r="A1676" t="s">
        <v>14879</v>
      </c>
    </row>
    <row r="1677" spans="1:1">
      <c r="A1677" t="s">
        <v>14885</v>
      </c>
    </row>
    <row r="1678" spans="1:1">
      <c r="A1678" t="s">
        <v>14875</v>
      </c>
    </row>
    <row r="1679" spans="1:1">
      <c r="A1679" t="s">
        <v>14876</v>
      </c>
    </row>
    <row r="1680" spans="1:1">
      <c r="A1680" t="s">
        <v>14877</v>
      </c>
    </row>
    <row r="1681" spans="1:1">
      <c r="A1681" t="s">
        <v>15301</v>
      </c>
    </row>
    <row r="1682" spans="1:1">
      <c r="A1682" s="29">
        <v>6.333333333333333</v>
      </c>
    </row>
    <row r="1683" spans="1:1">
      <c r="A1683" t="s">
        <v>14875</v>
      </c>
    </row>
    <row r="1684" spans="1:1">
      <c r="A1684" t="s">
        <v>14885</v>
      </c>
    </row>
    <row r="1685" spans="1:1">
      <c r="A1685" t="s">
        <v>14893</v>
      </c>
    </row>
    <row r="1686" spans="1:1">
      <c r="A1686" t="s">
        <v>14885</v>
      </c>
    </row>
    <row r="1687" spans="1:1">
      <c r="A1687" t="s">
        <v>15099</v>
      </c>
    </row>
    <row r="1688" spans="1:1">
      <c r="A1688" t="s">
        <v>14885</v>
      </c>
    </row>
    <row r="1689" spans="1:1">
      <c r="A1689" t="s">
        <v>15044</v>
      </c>
    </row>
    <row r="1690" spans="1:1">
      <c r="A1690" t="s">
        <v>14876</v>
      </c>
    </row>
    <row r="1691" spans="1:1">
      <c r="A1691" t="s">
        <v>14877</v>
      </c>
    </row>
    <row r="1692" spans="1:1">
      <c r="A1692" t="s">
        <v>15302</v>
      </c>
    </row>
    <row r="1693" spans="1:1">
      <c r="A1693" s="29">
        <v>6.375</v>
      </c>
    </row>
    <row r="1694" spans="1:1">
      <c r="A1694" t="s">
        <v>14893</v>
      </c>
    </row>
    <row r="1695" spans="1:1">
      <c r="A1695" t="s">
        <v>14885</v>
      </c>
    </row>
    <row r="1696" spans="1:1">
      <c r="A1696" t="s">
        <v>14875</v>
      </c>
    </row>
    <row r="1697" spans="1:1">
      <c r="A1697" t="s">
        <v>14885</v>
      </c>
    </row>
    <row r="1698" spans="1:1">
      <c r="A1698" t="s">
        <v>14893</v>
      </c>
    </row>
    <row r="1699" spans="1:1">
      <c r="A1699" t="s">
        <v>14876</v>
      </c>
    </row>
    <row r="1700" spans="1:1">
      <c r="A1700" t="s">
        <v>14877</v>
      </c>
    </row>
    <row r="1701" spans="1:1">
      <c r="A1701" t="s">
        <v>15303</v>
      </c>
    </row>
    <row r="1702" spans="1:1">
      <c r="A1702" s="29">
        <v>6.416666666666667</v>
      </c>
    </row>
    <row r="1703" spans="1:1">
      <c r="A1703" t="s">
        <v>14913</v>
      </c>
    </row>
    <row r="1704" spans="1:1">
      <c r="A1704" t="s">
        <v>15047</v>
      </c>
    </row>
    <row r="1705" spans="1:1">
      <c r="A1705" t="s">
        <v>14889</v>
      </c>
    </row>
    <row r="1706" spans="1:1">
      <c r="A1706" t="s">
        <v>14893</v>
      </c>
    </row>
    <row r="1707" spans="1:1">
      <c r="A1707" t="s">
        <v>14885</v>
      </c>
    </row>
    <row r="1708" spans="1:1">
      <c r="A1708" t="s">
        <v>14875</v>
      </c>
    </row>
    <row r="1709" spans="1:1">
      <c r="A1709" t="s">
        <v>14876</v>
      </c>
    </row>
    <row r="1710" spans="1:1">
      <c r="A1710" t="s">
        <v>14877</v>
      </c>
    </row>
    <row r="1711" spans="1:1">
      <c r="A1711" t="s">
        <v>15304</v>
      </c>
    </row>
    <row r="1712" spans="1:1">
      <c r="A1712" s="29">
        <v>6.458333333333333</v>
      </c>
    </row>
    <row r="1713" spans="1:1">
      <c r="A1713" t="s">
        <v>15305</v>
      </c>
    </row>
    <row r="1714" spans="1:1">
      <c r="A1714" t="s">
        <v>14885</v>
      </c>
    </row>
    <row r="1715" spans="1:1">
      <c r="A1715" t="s">
        <v>15305</v>
      </c>
    </row>
    <row r="1716" spans="1:1">
      <c r="A1716" t="s">
        <v>14885</v>
      </c>
    </row>
    <row r="1717" spans="1:1">
      <c r="A1717" t="s">
        <v>15306</v>
      </c>
    </row>
    <row r="1718" spans="1:1">
      <c r="A1718" t="s">
        <v>14876</v>
      </c>
    </row>
    <row r="1719" spans="1:1">
      <c r="A1719" t="s">
        <v>14877</v>
      </c>
    </row>
    <row r="1720" spans="1:1">
      <c r="A1720" t="s">
        <v>15307</v>
      </c>
    </row>
    <row r="1721" spans="1:1">
      <c r="A1721" s="29">
        <v>6.5</v>
      </c>
    </row>
    <row r="1722" spans="1:1">
      <c r="A1722" t="s">
        <v>14875</v>
      </c>
    </row>
    <row r="1723" spans="1:1">
      <c r="A1723" t="s">
        <v>14876</v>
      </c>
    </row>
    <row r="1724" spans="1:1">
      <c r="A1724" t="s">
        <v>15052</v>
      </c>
    </row>
    <row r="1725" spans="1:1">
      <c r="A1725" t="s">
        <v>15053</v>
      </c>
    </row>
    <row r="1726" spans="1:1">
      <c r="A1726" t="s">
        <v>14904</v>
      </c>
    </row>
    <row r="1727" spans="1:1">
      <c r="A1727" t="s">
        <v>14889</v>
      </c>
    </row>
    <row r="1728" spans="1:1">
      <c r="A1728" t="s">
        <v>14880</v>
      </c>
    </row>
    <row r="1729" spans="1:1">
      <c r="A1729" t="s">
        <v>14899</v>
      </c>
    </row>
    <row r="1730" spans="1:1">
      <c r="A1730" t="s">
        <v>14877</v>
      </c>
    </row>
    <row r="1731" spans="1:1">
      <c r="A1731" t="s">
        <v>15308</v>
      </c>
    </row>
    <row r="1732" spans="1:1">
      <c r="A1732" s="29">
        <v>6.541666666666667</v>
      </c>
    </row>
    <row r="1733" spans="1:1">
      <c r="A1733" t="s">
        <v>14913</v>
      </c>
    </row>
    <row r="1734" spans="1:1">
      <c r="A1734" t="s">
        <v>15309</v>
      </c>
    </row>
    <row r="1735" spans="1:1">
      <c r="A1735" t="s">
        <v>14889</v>
      </c>
    </row>
    <row r="1736" spans="1:1">
      <c r="A1736" t="s">
        <v>15310</v>
      </c>
    </row>
    <row r="1737" spans="1:1">
      <c r="A1737" t="s">
        <v>14876</v>
      </c>
    </row>
    <row r="1738" spans="1:1">
      <c r="A1738" t="s">
        <v>14888</v>
      </c>
    </row>
    <row r="1739" spans="1:1">
      <c r="A1739" t="s">
        <v>14889</v>
      </c>
    </row>
    <row r="1740" spans="1:1">
      <c r="A1740" t="s">
        <v>14890</v>
      </c>
    </row>
    <row r="1741" spans="1:1">
      <c r="A1741" t="s">
        <v>15311</v>
      </c>
    </row>
    <row r="1742" spans="1:1">
      <c r="A1742" t="s">
        <v>14877</v>
      </c>
    </row>
    <row r="1743" spans="1:1">
      <c r="A1743" t="s">
        <v>15312</v>
      </c>
    </row>
    <row r="1744" spans="1:1">
      <c r="A1744" s="29">
        <v>6.583333333333333</v>
      </c>
    </row>
    <row r="1745" spans="1:1">
      <c r="A1745" t="s">
        <v>14913</v>
      </c>
    </row>
    <row r="1746" spans="1:1">
      <c r="A1746" t="s">
        <v>15313</v>
      </c>
    </row>
    <row r="1747" spans="1:1">
      <c r="A1747" t="s">
        <v>14889</v>
      </c>
    </row>
    <row r="1748" spans="1:1">
      <c r="A1748" t="s">
        <v>14893</v>
      </c>
    </row>
    <row r="1749" spans="1:1">
      <c r="A1749" t="s">
        <v>14944</v>
      </c>
    </row>
    <row r="1750" spans="1:1">
      <c r="A1750" t="s">
        <v>14896</v>
      </c>
    </row>
    <row r="1751" spans="1:1">
      <c r="A1751" t="s">
        <v>14876</v>
      </c>
    </row>
    <row r="1752" spans="1:1">
      <c r="A1752" t="s">
        <v>14877</v>
      </c>
    </row>
    <row r="1753" spans="1:1">
      <c r="A1753" t="s">
        <v>15314</v>
      </c>
    </row>
    <row r="1754" spans="1:1">
      <c r="A1754" s="29">
        <v>6.625</v>
      </c>
    </row>
    <row r="1755" spans="1:1">
      <c r="A1755" t="s">
        <v>15315</v>
      </c>
    </row>
    <row r="1756" spans="1:1">
      <c r="A1756" t="s">
        <v>15316</v>
      </c>
    </row>
    <row r="1757" spans="1:1">
      <c r="A1757" t="s">
        <v>15073</v>
      </c>
    </row>
    <row r="1758" spans="1:1">
      <c r="A1758" t="s">
        <v>15221</v>
      </c>
    </row>
    <row r="1759" spans="1:1">
      <c r="A1759" t="s">
        <v>15317</v>
      </c>
    </row>
    <row r="1760" spans="1:1">
      <c r="A1760" t="s">
        <v>14889</v>
      </c>
    </row>
    <row r="1761" spans="1:1">
      <c r="A1761" t="s">
        <v>15318</v>
      </c>
    </row>
    <row r="1762" spans="1:1">
      <c r="A1762" t="s">
        <v>15319</v>
      </c>
    </row>
    <row r="1763" spans="1:1">
      <c r="A1763" t="s">
        <v>14964</v>
      </c>
    </row>
    <row r="1764" spans="1:1">
      <c r="A1764" t="s">
        <v>15320</v>
      </c>
    </row>
    <row r="1765" spans="1:1">
      <c r="A1765" t="s">
        <v>14889</v>
      </c>
    </row>
    <row r="1766" spans="1:1">
      <c r="A1766" t="s">
        <v>14879</v>
      </c>
    </row>
    <row r="1767" spans="1:1">
      <c r="A1767" t="s">
        <v>14885</v>
      </c>
    </row>
    <row r="1768" spans="1:1">
      <c r="A1768" t="s">
        <v>15321</v>
      </c>
    </row>
    <row r="1769" spans="1:1">
      <c r="A1769" t="s">
        <v>14876</v>
      </c>
    </row>
    <row r="1770" spans="1:1">
      <c r="A1770" t="s">
        <v>14877</v>
      </c>
    </row>
    <row r="1771" spans="1:1">
      <c r="A1771" t="s">
        <v>15322</v>
      </c>
    </row>
    <row r="1772" spans="1:1">
      <c r="A1772" s="29">
        <v>6.666666666666667</v>
      </c>
    </row>
    <row r="1773" spans="1:1">
      <c r="A1773" t="s">
        <v>15323</v>
      </c>
    </row>
    <row r="1774" spans="1:1">
      <c r="A1774" t="s">
        <v>15115</v>
      </c>
    </row>
    <row r="1775" spans="1:1">
      <c r="A1775" t="s">
        <v>15324</v>
      </c>
    </row>
    <row r="1776" spans="1:1">
      <c r="A1776" t="s">
        <v>15074</v>
      </c>
    </row>
    <row r="1777" spans="1:1">
      <c r="A1777" t="s">
        <v>15325</v>
      </c>
    </row>
    <row r="1778" spans="1:1">
      <c r="A1778" t="s">
        <v>15326</v>
      </c>
    </row>
    <row r="1779" spans="1:1">
      <c r="A1779" t="s">
        <v>15327</v>
      </c>
    </row>
    <row r="1780" spans="1:1">
      <c r="A1780" t="s">
        <v>14889</v>
      </c>
    </row>
    <row r="1781" spans="1:1">
      <c r="A1781" t="s">
        <v>14944</v>
      </c>
    </row>
    <row r="1782" spans="1:1">
      <c r="A1782" t="s">
        <v>14896</v>
      </c>
    </row>
    <row r="1783" spans="1:1">
      <c r="A1783" t="s">
        <v>14885</v>
      </c>
    </row>
    <row r="1784" spans="1:1">
      <c r="A1784" t="s">
        <v>15328</v>
      </c>
    </row>
    <row r="1785" spans="1:1">
      <c r="A1785" t="s">
        <v>14885</v>
      </c>
    </row>
    <row r="1786" spans="1:1">
      <c r="A1786" t="s">
        <v>15329</v>
      </c>
    </row>
    <row r="1787" spans="1:1">
      <c r="A1787" t="s">
        <v>14885</v>
      </c>
    </row>
    <row r="1788" spans="1:1">
      <c r="A1788" t="s">
        <v>15330</v>
      </c>
    </row>
    <row r="1789" spans="1:1">
      <c r="A1789" t="s">
        <v>14876</v>
      </c>
    </row>
    <row r="1790" spans="1:1">
      <c r="A1790" t="s">
        <v>15331</v>
      </c>
    </row>
    <row r="1791" spans="1:1">
      <c r="A1791" t="s">
        <v>15332</v>
      </c>
    </row>
    <row r="1792" spans="1:1">
      <c r="A1792" t="s">
        <v>15333</v>
      </c>
    </row>
    <row r="1793" spans="1:1">
      <c r="A1793" t="s">
        <v>15074</v>
      </c>
    </row>
    <row r="1794" spans="1:1">
      <c r="A1794" t="s">
        <v>15327</v>
      </c>
    </row>
    <row r="1795" spans="1:1">
      <c r="A1795" t="s">
        <v>15326</v>
      </c>
    </row>
    <row r="1796" spans="1:1">
      <c r="A1796" t="s">
        <v>15325</v>
      </c>
    </row>
    <row r="1797" spans="1:1">
      <c r="A1797" t="s">
        <v>15334</v>
      </c>
    </row>
    <row r="1798" spans="1:1">
      <c r="A1798" t="s">
        <v>14889</v>
      </c>
    </row>
    <row r="1799" spans="1:1">
      <c r="A1799" t="s">
        <v>15335</v>
      </c>
    </row>
    <row r="1800" spans="1:1">
      <c r="A1800" t="s">
        <v>15336</v>
      </c>
    </row>
    <row r="1801" spans="1:1">
      <c r="A1801" t="s">
        <v>14877</v>
      </c>
    </row>
    <row r="1802" spans="1:1">
      <c r="A1802" t="s">
        <v>15337</v>
      </c>
    </row>
    <row r="1803" spans="1:1">
      <c r="A1803" s="29">
        <v>6.708333333333333</v>
      </c>
    </row>
    <row r="1804" spans="1:1">
      <c r="A1804" t="s">
        <v>15006</v>
      </c>
    </row>
    <row r="1805" spans="1:1">
      <c r="A1805" t="s">
        <v>14885</v>
      </c>
    </row>
    <row r="1806" spans="1:1">
      <c r="A1806" t="s">
        <v>15338</v>
      </c>
    </row>
    <row r="1807" spans="1:1">
      <c r="A1807" t="s">
        <v>14885</v>
      </c>
    </row>
    <row r="1808" spans="1:1">
      <c r="A1808" t="s">
        <v>15339</v>
      </c>
    </row>
    <row r="1809" spans="1:1">
      <c r="A1809" t="s">
        <v>14885</v>
      </c>
    </row>
    <row r="1810" spans="1:1">
      <c r="A1810" t="s">
        <v>15340</v>
      </c>
    </row>
    <row r="1811" spans="1:1">
      <c r="A1811" t="s">
        <v>14885</v>
      </c>
    </row>
    <row r="1812" spans="1:1">
      <c r="A1812" t="s">
        <v>15341</v>
      </c>
    </row>
    <row r="1813" spans="1:1">
      <c r="A1813" t="s">
        <v>14876</v>
      </c>
    </row>
    <row r="1814" spans="1:1">
      <c r="A1814" t="s">
        <v>14888</v>
      </c>
    </row>
    <row r="1815" spans="1:1">
      <c r="A1815" t="s">
        <v>15342</v>
      </c>
    </row>
    <row r="1816" spans="1:1">
      <c r="A1816" t="s">
        <v>14877</v>
      </c>
    </row>
    <row r="1817" spans="1:1">
      <c r="A1817" t="s">
        <v>15343</v>
      </c>
    </row>
    <row r="1818" spans="1:1">
      <c r="A1818" s="29">
        <v>6.75</v>
      </c>
    </row>
    <row r="1819" spans="1:1">
      <c r="A1819" t="s">
        <v>14875</v>
      </c>
    </row>
    <row r="1820" spans="1:1">
      <c r="A1820" t="s">
        <v>14885</v>
      </c>
    </row>
    <row r="1821" spans="1:1">
      <c r="A1821" t="s">
        <v>14893</v>
      </c>
    </row>
    <row r="1822" spans="1:1">
      <c r="A1822" t="s">
        <v>14876</v>
      </c>
    </row>
    <row r="1823" spans="1:1">
      <c r="A1823" t="s">
        <v>14877</v>
      </c>
    </row>
    <row r="1824" spans="1:1">
      <c r="A1824" t="s">
        <v>15344</v>
      </c>
    </row>
    <row r="1825" spans="1:1">
      <c r="A1825" s="29">
        <v>6.791666666666667</v>
      </c>
    </row>
    <row r="1826" spans="1:1">
      <c r="A1826" t="s">
        <v>15345</v>
      </c>
    </row>
    <row r="1827" spans="1:1">
      <c r="A1827" t="s">
        <v>14891</v>
      </c>
    </row>
    <row r="1828" spans="1:1">
      <c r="A1828" t="s">
        <v>14958</v>
      </c>
    </row>
    <row r="1829" spans="1:1">
      <c r="A1829" t="s">
        <v>14889</v>
      </c>
    </row>
    <row r="1830" spans="1:1">
      <c r="A1830" t="s">
        <v>15346</v>
      </c>
    </row>
    <row r="1831" spans="1:1">
      <c r="A1831" t="s">
        <v>15347</v>
      </c>
    </row>
    <row r="1832" spans="1:1">
      <c r="A1832" t="s">
        <v>14891</v>
      </c>
    </row>
    <row r="1833" spans="1:1">
      <c r="A1833" t="s">
        <v>14904</v>
      </c>
    </row>
    <row r="1834" spans="1:1">
      <c r="A1834" t="s">
        <v>15348</v>
      </c>
    </row>
    <row r="1835" spans="1:1">
      <c r="A1835" t="s">
        <v>14889</v>
      </c>
    </row>
    <row r="1836" spans="1:1">
      <c r="A1836" t="s">
        <v>14876</v>
      </c>
    </row>
    <row r="1837" spans="1:1">
      <c r="A1837" t="s">
        <v>14888</v>
      </c>
    </row>
    <row r="1838" spans="1:1">
      <c r="A1838" t="s">
        <v>15347</v>
      </c>
    </row>
    <row r="1839" spans="1:1">
      <c r="A1839" t="s">
        <v>14889</v>
      </c>
    </row>
    <row r="1840" spans="1:1">
      <c r="A1840" t="s">
        <v>14880</v>
      </c>
    </row>
    <row r="1841" spans="1:1">
      <c r="A1841" t="s">
        <v>15349</v>
      </c>
    </row>
    <row r="1842" spans="1:1">
      <c r="A1842" t="s">
        <v>14877</v>
      </c>
    </row>
    <row r="1843" spans="1:1">
      <c r="A1843" t="s">
        <v>15350</v>
      </c>
    </row>
    <row r="1844" spans="1:1">
      <c r="A1844" s="29">
        <v>6.833333333333333</v>
      </c>
    </row>
    <row r="1845" spans="1:1">
      <c r="A1845" t="s">
        <v>15114</v>
      </c>
    </row>
    <row r="1846" spans="1:1">
      <c r="A1846" t="s">
        <v>14885</v>
      </c>
    </row>
    <row r="1847" spans="1:1">
      <c r="A1847" t="s">
        <v>15351</v>
      </c>
    </row>
    <row r="1848" spans="1:1">
      <c r="A1848" t="s">
        <v>14885</v>
      </c>
    </row>
    <row r="1849" spans="1:1">
      <c r="A1849" t="s">
        <v>14896</v>
      </c>
    </row>
    <row r="1850" spans="1:1">
      <c r="A1850" t="s">
        <v>14876</v>
      </c>
    </row>
    <row r="1851" spans="1:1">
      <c r="A1851" t="s">
        <v>14877</v>
      </c>
    </row>
    <row r="1852" spans="1:1">
      <c r="A1852" t="s">
        <v>15352</v>
      </c>
    </row>
    <row r="1853" spans="1:1">
      <c r="A1853" s="29">
        <v>6.875</v>
      </c>
    </row>
    <row r="1854" spans="1:1">
      <c r="A1854" t="s">
        <v>14893</v>
      </c>
    </row>
    <row r="1855" spans="1:1">
      <c r="A1855" t="s">
        <v>14885</v>
      </c>
    </row>
    <row r="1856" spans="1:1">
      <c r="A1856" t="s">
        <v>14875</v>
      </c>
    </row>
    <row r="1857" spans="1:1">
      <c r="A1857" t="s">
        <v>14876</v>
      </c>
    </row>
    <row r="1858" spans="1:1">
      <c r="A1858" t="s">
        <v>14877</v>
      </c>
    </row>
    <row r="1859" spans="1:1">
      <c r="A1859" t="s">
        <v>15353</v>
      </c>
    </row>
    <row r="1860" spans="1:1">
      <c r="A1860" s="29">
        <v>6.916666666666667</v>
      </c>
    </row>
    <row r="1861" spans="1:1">
      <c r="A1861" t="s">
        <v>14913</v>
      </c>
    </row>
    <row r="1862" spans="1:1">
      <c r="A1862" t="s">
        <v>15354</v>
      </c>
    </row>
    <row r="1863" spans="1:1">
      <c r="A1863" t="s">
        <v>14889</v>
      </c>
    </row>
    <row r="1864" spans="1:1">
      <c r="A1864" t="s">
        <v>14875</v>
      </c>
    </row>
    <row r="1865" spans="1:1">
      <c r="A1865" t="s">
        <v>14876</v>
      </c>
    </row>
    <row r="1866" spans="1:1">
      <c r="A1866" t="s">
        <v>14877</v>
      </c>
    </row>
    <row r="1867" spans="1:1">
      <c r="A1867" t="s">
        <v>15355</v>
      </c>
    </row>
    <row r="1868" spans="1:1">
      <c r="A1868" s="29">
        <v>6.958333333333333</v>
      </c>
    </row>
    <row r="1869" spans="1:1">
      <c r="A1869" t="s">
        <v>14875</v>
      </c>
    </row>
    <row r="1870" spans="1:1">
      <c r="A1870" t="s">
        <v>14885</v>
      </c>
    </row>
    <row r="1871" spans="1:1">
      <c r="A1871" t="s">
        <v>14944</v>
      </c>
    </row>
    <row r="1872" spans="1:1">
      <c r="A1872" t="s">
        <v>15356</v>
      </c>
    </row>
    <row r="1873" spans="1:1">
      <c r="A1873" t="s">
        <v>14876</v>
      </c>
    </row>
    <row r="1874" spans="1:1">
      <c r="A1874" t="s">
        <v>14877</v>
      </c>
    </row>
    <row r="1875" spans="1:1">
      <c r="A1875" t="s">
        <v>15357</v>
      </c>
    </row>
    <row r="1876" spans="1:1">
      <c r="A1876" s="29">
        <v>7</v>
      </c>
    </row>
    <row r="1877" spans="1:1">
      <c r="A1877" t="s">
        <v>14913</v>
      </c>
    </row>
    <row r="1878" spans="1:1">
      <c r="A1878" t="s">
        <v>14981</v>
      </c>
    </row>
    <row r="1879" spans="1:1">
      <c r="A1879" t="s">
        <v>14889</v>
      </c>
    </row>
    <row r="1880" spans="1:1">
      <c r="A1880" t="s">
        <v>14893</v>
      </c>
    </row>
    <row r="1881" spans="1:1">
      <c r="A1881" t="s">
        <v>14876</v>
      </c>
    </row>
    <row r="1882" spans="1:1">
      <c r="A1882" t="s">
        <v>14877</v>
      </c>
    </row>
    <row r="1883" spans="1:1">
      <c r="A1883" t="s">
        <v>15358</v>
      </c>
    </row>
    <row r="1884" spans="1:1">
      <c r="A1884" s="29">
        <v>7.041666666666667</v>
      </c>
    </row>
    <row r="1885" spans="1:1">
      <c r="A1885" t="s">
        <v>15178</v>
      </c>
    </row>
    <row r="1886" spans="1:1">
      <c r="A1886" t="s">
        <v>14885</v>
      </c>
    </row>
    <row r="1887" spans="1:1">
      <c r="A1887" t="s">
        <v>14879</v>
      </c>
    </row>
    <row r="1888" spans="1:1">
      <c r="A1888" t="s">
        <v>14885</v>
      </c>
    </row>
    <row r="1889" spans="1:1">
      <c r="A1889" t="s">
        <v>14879</v>
      </c>
    </row>
    <row r="1890" spans="1:1">
      <c r="A1890" t="s">
        <v>14885</v>
      </c>
    </row>
    <row r="1891" spans="1:1">
      <c r="A1891" t="s">
        <v>14879</v>
      </c>
    </row>
    <row r="1892" spans="1:1">
      <c r="A1892" t="s">
        <v>14876</v>
      </c>
    </row>
    <row r="1893" spans="1:1">
      <c r="A1893" t="s">
        <v>14877</v>
      </c>
    </row>
    <row r="1894" spans="1:1">
      <c r="A1894" t="s">
        <v>15359</v>
      </c>
    </row>
    <row r="1895" spans="1:1">
      <c r="A1895" s="29">
        <v>7.083333333333333</v>
      </c>
    </row>
    <row r="1896" spans="1:1">
      <c r="A1896" t="s">
        <v>15360</v>
      </c>
    </row>
    <row r="1897" spans="1:1">
      <c r="A1897" t="s">
        <v>14885</v>
      </c>
    </row>
    <row r="1898" spans="1:1">
      <c r="A1898" t="s">
        <v>15361</v>
      </c>
    </row>
    <row r="1899" spans="1:1">
      <c r="A1899" t="s">
        <v>14885</v>
      </c>
    </row>
    <row r="1900" spans="1:1">
      <c r="A1900" t="s">
        <v>15361</v>
      </c>
    </row>
    <row r="1901" spans="1:1">
      <c r="A1901" t="s">
        <v>14876</v>
      </c>
    </row>
    <row r="1902" spans="1:1">
      <c r="A1902" t="s">
        <v>14888</v>
      </c>
    </row>
    <row r="1903" spans="1:1">
      <c r="A1903" t="s">
        <v>14889</v>
      </c>
    </row>
    <row r="1904" spans="1:1">
      <c r="A1904" t="s">
        <v>14890</v>
      </c>
    </row>
    <row r="1905" spans="1:1">
      <c r="A1905" t="s">
        <v>15058</v>
      </c>
    </row>
    <row r="1906" spans="1:1">
      <c r="A1906" t="s">
        <v>14877</v>
      </c>
    </row>
    <row r="1907" spans="1:1">
      <c r="A1907" t="s">
        <v>15362</v>
      </c>
    </row>
    <row r="1908" spans="1:1">
      <c r="A1908" s="29">
        <v>7.125</v>
      </c>
    </row>
    <row r="1909" spans="1:1">
      <c r="A1909" t="s">
        <v>15363</v>
      </c>
    </row>
    <row r="1910" spans="1:1">
      <c r="A1910" t="s">
        <v>14885</v>
      </c>
    </row>
    <row r="1911" spans="1:1">
      <c r="A1911" t="s">
        <v>15364</v>
      </c>
    </row>
    <row r="1912" spans="1:1">
      <c r="A1912" t="s">
        <v>14885</v>
      </c>
    </row>
    <row r="1913" spans="1:1">
      <c r="A1913" t="s">
        <v>15365</v>
      </c>
    </row>
    <row r="1914" spans="1:1">
      <c r="A1914" t="s">
        <v>14876</v>
      </c>
    </row>
    <row r="1915" spans="1:1">
      <c r="A1915" t="s">
        <v>14877</v>
      </c>
    </row>
    <row r="1916" spans="1:1">
      <c r="A1916" t="s">
        <v>15366</v>
      </c>
    </row>
    <row r="1917" spans="1:1">
      <c r="A1917" s="29">
        <v>7.166666666666667</v>
      </c>
    </row>
    <row r="1918" spans="1:1">
      <c r="A1918" t="s">
        <v>15367</v>
      </c>
    </row>
    <row r="1919" spans="1:1">
      <c r="A1919" t="s">
        <v>14885</v>
      </c>
    </row>
    <row r="1920" spans="1:1">
      <c r="A1920" t="s">
        <v>15368</v>
      </c>
    </row>
    <row r="1921" spans="1:1">
      <c r="A1921" t="s">
        <v>14885</v>
      </c>
    </row>
    <row r="1922" spans="1:1">
      <c r="A1922" t="s">
        <v>15369</v>
      </c>
    </row>
    <row r="1923" spans="1:1">
      <c r="A1923" t="s">
        <v>14876</v>
      </c>
    </row>
    <row r="1924" spans="1:1">
      <c r="A1924" t="s">
        <v>14888</v>
      </c>
    </row>
    <row r="1925" spans="1:1">
      <c r="A1925" t="s">
        <v>14889</v>
      </c>
    </row>
    <row r="1926" spans="1:1">
      <c r="A1926" t="s">
        <v>14880</v>
      </c>
    </row>
    <row r="1927" spans="1:1">
      <c r="A1927" t="s">
        <v>14881</v>
      </c>
    </row>
    <row r="1928" spans="1:1">
      <c r="A1928" t="s">
        <v>14877</v>
      </c>
    </row>
    <row r="1929" spans="1:1">
      <c r="A1929" t="s">
        <v>15370</v>
      </c>
    </row>
    <row r="1930" spans="1:1">
      <c r="A1930" s="29">
        <v>7.208333333333333</v>
      </c>
    </row>
    <row r="1931" spans="1:1">
      <c r="A1931" t="s">
        <v>15371</v>
      </c>
    </row>
    <row r="1932" spans="1:1">
      <c r="A1932" t="s">
        <v>14885</v>
      </c>
    </row>
    <row r="1933" spans="1:1">
      <c r="A1933" t="s">
        <v>15372</v>
      </c>
    </row>
    <row r="1934" spans="1:1">
      <c r="A1934" t="s">
        <v>14885</v>
      </c>
    </row>
    <row r="1935" spans="1:1">
      <c r="A1935" t="s">
        <v>15373</v>
      </c>
    </row>
    <row r="1936" spans="1:1">
      <c r="A1936" t="s">
        <v>14885</v>
      </c>
    </row>
    <row r="1937" spans="1:1">
      <c r="A1937" t="s">
        <v>15374</v>
      </c>
    </row>
    <row r="1938" spans="1:1">
      <c r="A1938" t="s">
        <v>14876</v>
      </c>
    </row>
    <row r="1939" spans="1:1">
      <c r="A1939" t="s">
        <v>14880</v>
      </c>
    </row>
    <row r="1940" spans="1:1">
      <c r="A1940" t="s">
        <v>14881</v>
      </c>
    </row>
    <row r="1941" spans="1:1">
      <c r="A1941" t="s">
        <v>14877</v>
      </c>
    </row>
    <row r="1942" spans="1:1">
      <c r="A1942" t="s">
        <v>15375</v>
      </c>
    </row>
    <row r="1943" spans="1:1">
      <c r="A1943" s="29">
        <v>7.25</v>
      </c>
    </row>
    <row r="1944" spans="1:1">
      <c r="A1944" t="s">
        <v>15006</v>
      </c>
    </row>
    <row r="1945" spans="1:1">
      <c r="A1945" t="s">
        <v>15006</v>
      </c>
    </row>
    <row r="1946" spans="1:1">
      <c r="A1946" t="s">
        <v>15006</v>
      </c>
    </row>
    <row r="1947" spans="1:1">
      <c r="A1947" t="s">
        <v>14885</v>
      </c>
    </row>
    <row r="1948" spans="1:1">
      <c r="A1948" t="s">
        <v>14879</v>
      </c>
    </row>
    <row r="1949" spans="1:1">
      <c r="A1949" t="s">
        <v>14876</v>
      </c>
    </row>
    <row r="1950" spans="1:1">
      <c r="A1950" t="s">
        <v>14888</v>
      </c>
    </row>
    <row r="1951" spans="1:1">
      <c r="A1951" t="s">
        <v>14889</v>
      </c>
    </row>
    <row r="1952" spans="1:1">
      <c r="A1952" t="s">
        <v>14880</v>
      </c>
    </row>
    <row r="1953" spans="1:1">
      <c r="A1953" t="s">
        <v>15038</v>
      </c>
    </row>
    <row r="1954" spans="1:1">
      <c r="A1954" t="s">
        <v>15038</v>
      </c>
    </row>
    <row r="1955" spans="1:1">
      <c r="A1955" t="s">
        <v>14904</v>
      </c>
    </row>
    <row r="1956" spans="1:1">
      <c r="A1956" t="s">
        <v>14877</v>
      </c>
    </row>
    <row r="1957" spans="1:1">
      <c r="A1957" t="s">
        <v>14900</v>
      </c>
    </row>
    <row r="1958" spans="1:1">
      <c r="A1958" s="29">
        <v>7.291666666666667</v>
      </c>
    </row>
    <row r="1959" spans="1:1">
      <c r="A1959" t="s">
        <v>14875</v>
      </c>
    </row>
    <row r="1960" spans="1:1">
      <c r="A1960" t="s">
        <v>14885</v>
      </c>
    </row>
    <row r="1961" spans="1:1">
      <c r="A1961" t="s">
        <v>15376</v>
      </c>
    </row>
    <row r="1962" spans="1:1">
      <c r="A1962" t="s">
        <v>14876</v>
      </c>
    </row>
    <row r="1963" spans="1:1">
      <c r="A1963" t="s">
        <v>14877</v>
      </c>
    </row>
    <row r="1964" spans="1:1">
      <c r="A1964" t="s">
        <v>15377</v>
      </c>
    </row>
    <row r="1965" spans="1:1">
      <c r="A1965" s="29">
        <v>7.333333333333333</v>
      </c>
    </row>
    <row r="1966" spans="1:1">
      <c r="A1966" t="s">
        <v>14875</v>
      </c>
    </row>
    <row r="1967" spans="1:1">
      <c r="A1967" t="s">
        <v>14885</v>
      </c>
    </row>
    <row r="1968" spans="1:1">
      <c r="A1968" t="s">
        <v>14893</v>
      </c>
    </row>
    <row r="1969" spans="1:1">
      <c r="A1969" t="s">
        <v>14876</v>
      </c>
    </row>
    <row r="1970" spans="1:1">
      <c r="A1970" t="s">
        <v>14877</v>
      </c>
    </row>
    <row r="1971" spans="1:1">
      <c r="A1971" t="s">
        <v>15378</v>
      </c>
    </row>
    <row r="1972" spans="1:1">
      <c r="A1972" s="29">
        <v>7.375</v>
      </c>
    </row>
    <row r="1973" spans="1:1">
      <c r="A1973" t="s">
        <v>14893</v>
      </c>
    </row>
    <row r="1974" spans="1:1">
      <c r="A1974" t="s">
        <v>14885</v>
      </c>
    </row>
    <row r="1975" spans="1:1">
      <c r="A1975" t="s">
        <v>14893</v>
      </c>
    </row>
    <row r="1976" spans="1:1">
      <c r="A1976" t="s">
        <v>14885</v>
      </c>
    </row>
    <row r="1977" spans="1:1">
      <c r="A1977" t="s">
        <v>14875</v>
      </c>
    </row>
    <row r="1978" spans="1:1">
      <c r="A1978" t="s">
        <v>14876</v>
      </c>
    </row>
    <row r="1979" spans="1:1">
      <c r="A1979" t="s">
        <v>14888</v>
      </c>
    </row>
    <row r="1980" spans="1:1">
      <c r="A1980" t="s">
        <v>14889</v>
      </c>
    </row>
    <row r="1981" spans="1:1">
      <c r="A1981" t="s">
        <v>14890</v>
      </c>
    </row>
    <row r="1982" spans="1:1">
      <c r="A1982" t="s">
        <v>15379</v>
      </c>
    </row>
    <row r="1983" spans="1:1">
      <c r="A1983" t="s">
        <v>14877</v>
      </c>
    </row>
    <row r="1984" spans="1:1">
      <c r="A1984" t="s">
        <v>15380</v>
      </c>
    </row>
    <row r="1985" spans="1:1">
      <c r="A1985" s="29">
        <v>7.416666666666667</v>
      </c>
    </row>
    <row r="1986" spans="1:1">
      <c r="A1986" t="s">
        <v>15006</v>
      </c>
    </row>
    <row r="1987" spans="1:1">
      <c r="A1987" t="s">
        <v>14876</v>
      </c>
    </row>
    <row r="1988" spans="1:1">
      <c r="A1988" t="s">
        <v>14877</v>
      </c>
    </row>
    <row r="1989" spans="1:1">
      <c r="A1989" t="s">
        <v>15381</v>
      </c>
    </row>
    <row r="1990" spans="1:1">
      <c r="A1990" s="29">
        <v>7.458333333333333</v>
      </c>
    </row>
    <row r="1991" spans="1:1">
      <c r="A1991" t="s">
        <v>14913</v>
      </c>
    </row>
    <row r="1992" spans="1:1">
      <c r="A1992" t="s">
        <v>15038</v>
      </c>
    </row>
    <row r="1993" spans="1:1">
      <c r="A1993" t="s">
        <v>14889</v>
      </c>
    </row>
    <row r="1994" spans="1:1">
      <c r="A1994" t="s">
        <v>14879</v>
      </c>
    </row>
    <row r="1995" spans="1:1">
      <c r="A1995" t="s">
        <v>14885</v>
      </c>
    </row>
    <row r="1996" spans="1:1">
      <c r="A1996" t="s">
        <v>14875</v>
      </c>
    </row>
    <row r="1997" spans="1:1">
      <c r="A1997" t="s">
        <v>14876</v>
      </c>
    </row>
    <row r="1998" spans="1:1">
      <c r="A1998" t="s">
        <v>14913</v>
      </c>
    </row>
    <row r="1999" spans="1:1">
      <c r="A1999" t="s">
        <v>15332</v>
      </c>
    </row>
    <row r="2000" spans="1:1">
      <c r="A2000" t="s">
        <v>15382</v>
      </c>
    </row>
    <row r="2001" spans="1:1">
      <c r="A2001" t="s">
        <v>14877</v>
      </c>
    </row>
    <row r="2002" spans="1:1">
      <c r="A2002" t="s">
        <v>15383</v>
      </c>
    </row>
    <row r="2003" spans="1:1">
      <c r="A2003" s="29">
        <v>7.5</v>
      </c>
    </row>
    <row r="2004" spans="1:1">
      <c r="A2004" t="s">
        <v>14913</v>
      </c>
    </row>
    <row r="2005" spans="1:1">
      <c r="A2005" t="s">
        <v>15384</v>
      </c>
    </row>
    <row r="2006" spans="1:1">
      <c r="A2006" t="s">
        <v>14889</v>
      </c>
    </row>
    <row r="2007" spans="1:1">
      <c r="A2007" t="s">
        <v>14896</v>
      </c>
    </row>
    <row r="2008" spans="1:1">
      <c r="A2008" t="s">
        <v>14876</v>
      </c>
    </row>
    <row r="2009" spans="1:1">
      <c r="A2009" t="s">
        <v>14888</v>
      </c>
    </row>
    <row r="2010" spans="1:1">
      <c r="A2010" t="s">
        <v>14889</v>
      </c>
    </row>
    <row r="2011" spans="1:1">
      <c r="A2011" t="s">
        <v>14880</v>
      </c>
    </row>
    <row r="2012" spans="1:1">
      <c r="A2012" t="s">
        <v>14891</v>
      </c>
    </row>
    <row r="2013" spans="1:1">
      <c r="A2013" t="s">
        <v>15385</v>
      </c>
    </row>
    <row r="2014" spans="1:1">
      <c r="A2014" t="s">
        <v>14877</v>
      </c>
    </row>
    <row r="2015" spans="1:1">
      <c r="A2015" t="s">
        <v>15386</v>
      </c>
    </row>
    <row r="2016" spans="1:1">
      <c r="A2016" s="29">
        <v>7.541666666666667</v>
      </c>
    </row>
    <row r="2017" spans="1:1">
      <c r="A2017" t="s">
        <v>14893</v>
      </c>
    </row>
    <row r="2018" spans="1:1">
      <c r="A2018" t="s">
        <v>14885</v>
      </c>
    </row>
    <row r="2019" spans="1:1">
      <c r="A2019" t="s">
        <v>14875</v>
      </c>
    </row>
    <row r="2020" spans="1:1">
      <c r="A2020" t="s">
        <v>14876</v>
      </c>
    </row>
    <row r="2021" spans="1:1">
      <c r="A2021" t="s">
        <v>14888</v>
      </c>
    </row>
    <row r="2022" spans="1:1">
      <c r="A2022" t="s">
        <v>14889</v>
      </c>
    </row>
    <row r="2023" spans="1:1">
      <c r="A2023" t="s">
        <v>14897</v>
      </c>
    </row>
    <row r="2024" spans="1:1">
      <c r="A2024" t="s">
        <v>15387</v>
      </c>
    </row>
    <row r="2025" spans="1:1">
      <c r="A2025" t="s">
        <v>14889</v>
      </c>
    </row>
    <row r="2026" spans="1:1">
      <c r="A2026" t="s">
        <v>14880</v>
      </c>
    </row>
    <row r="2027" spans="1:1">
      <c r="A2027" t="s">
        <v>15388</v>
      </c>
    </row>
    <row r="2028" spans="1:1">
      <c r="A2028" t="s">
        <v>14877</v>
      </c>
    </row>
    <row r="2029" spans="1:1">
      <c r="A2029" t="s">
        <v>15389</v>
      </c>
    </row>
    <row r="2030" spans="1:1">
      <c r="A2030" s="29">
        <v>7.583333333333333</v>
      </c>
    </row>
    <row r="2031" spans="1:1">
      <c r="A2031" t="s">
        <v>14895</v>
      </c>
    </row>
    <row r="2032" spans="1:1">
      <c r="A2032" t="s">
        <v>14885</v>
      </c>
    </row>
    <row r="2033" spans="1:1">
      <c r="A2033" t="s">
        <v>15390</v>
      </c>
    </row>
    <row r="2034" spans="1:1">
      <c r="A2034" t="s">
        <v>14885</v>
      </c>
    </row>
    <row r="2035" spans="1:1">
      <c r="A2035" t="s">
        <v>15006</v>
      </c>
    </row>
    <row r="2036" spans="1:1">
      <c r="A2036" t="s">
        <v>14876</v>
      </c>
    </row>
    <row r="2037" spans="1:1">
      <c r="A2037" t="s">
        <v>14877</v>
      </c>
    </row>
    <row r="2038" spans="1:1">
      <c r="A2038" t="s">
        <v>15391</v>
      </c>
    </row>
    <row r="2039" spans="1:1">
      <c r="A2039" s="29">
        <v>7.625</v>
      </c>
    </row>
    <row r="2040" spans="1:1">
      <c r="A2040" t="s">
        <v>14913</v>
      </c>
    </row>
    <row r="2041" spans="1:1">
      <c r="A2041" t="s">
        <v>15392</v>
      </c>
    </row>
    <row r="2042" spans="1:1">
      <c r="A2042" t="s">
        <v>14889</v>
      </c>
    </row>
    <row r="2043" spans="1:1">
      <c r="A2043" t="s">
        <v>14893</v>
      </c>
    </row>
    <row r="2044" spans="1:1">
      <c r="A2044" t="s">
        <v>14876</v>
      </c>
    </row>
    <row r="2045" spans="1:1">
      <c r="A2045" t="s">
        <v>14888</v>
      </c>
    </row>
    <row r="2046" spans="1:1">
      <c r="A2046" t="s">
        <v>14889</v>
      </c>
    </row>
    <row r="2047" spans="1:1">
      <c r="A2047" t="s">
        <v>14897</v>
      </c>
    </row>
    <row r="2048" spans="1:1">
      <c r="A2048" t="s">
        <v>14881</v>
      </c>
    </row>
    <row r="2049" spans="1:1">
      <c r="A2049" t="s">
        <v>14877</v>
      </c>
    </row>
    <row r="2050" spans="1:1">
      <c r="A2050" t="s">
        <v>15393</v>
      </c>
    </row>
    <row r="2051" spans="1:1">
      <c r="A2051" s="29">
        <v>7.666666666666667</v>
      </c>
    </row>
    <row r="2052" spans="1:1">
      <c r="A2052" t="s">
        <v>14893</v>
      </c>
    </row>
    <row r="2053" spans="1:1">
      <c r="A2053" t="s">
        <v>14885</v>
      </c>
    </row>
    <row r="2054" spans="1:1">
      <c r="A2054" t="s">
        <v>14915</v>
      </c>
    </row>
    <row r="2055" spans="1:1">
      <c r="A2055" t="s">
        <v>14876</v>
      </c>
    </row>
    <row r="2056" spans="1:1">
      <c r="A2056" t="s">
        <v>14877</v>
      </c>
    </row>
    <row r="2057" spans="1:1">
      <c r="A2057" t="s">
        <v>15394</v>
      </c>
    </row>
    <row r="2058" spans="1:1">
      <c r="A2058" s="29">
        <v>7.708333333333333</v>
      </c>
    </row>
    <row r="2059" spans="1:1">
      <c r="A2059" t="s">
        <v>15395</v>
      </c>
    </row>
    <row r="2060" spans="1:1">
      <c r="A2060" t="s">
        <v>14885</v>
      </c>
    </row>
    <row r="2061" spans="1:1">
      <c r="A2061" t="s">
        <v>15396</v>
      </c>
    </row>
    <row r="2062" spans="1:1">
      <c r="A2062" t="s">
        <v>14876</v>
      </c>
    </row>
    <row r="2063" spans="1:1">
      <c r="A2063" t="s">
        <v>14877</v>
      </c>
    </row>
    <row r="2064" spans="1:1">
      <c r="A2064" t="s">
        <v>15397</v>
      </c>
    </row>
    <row r="2065" spans="1:1">
      <c r="A2065" s="29">
        <v>7.75</v>
      </c>
    </row>
    <row r="2066" spans="1:1">
      <c r="A2066" t="s">
        <v>14875</v>
      </c>
    </row>
    <row r="2067" spans="1:1">
      <c r="A2067" t="s">
        <v>14885</v>
      </c>
    </row>
    <row r="2068" spans="1:1">
      <c r="A2068" t="s">
        <v>14893</v>
      </c>
    </row>
    <row r="2069" spans="1:1">
      <c r="A2069" t="s">
        <v>14876</v>
      </c>
    </row>
    <row r="2070" spans="1:1">
      <c r="A2070" t="s">
        <v>14877</v>
      </c>
    </row>
    <row r="2071" spans="1:1">
      <c r="A2071" t="s">
        <v>15398</v>
      </c>
    </row>
    <row r="2072" spans="1:1">
      <c r="A2072" s="29">
        <v>7.791666666666667</v>
      </c>
    </row>
    <row r="2073" spans="1:1">
      <c r="A2073" t="s">
        <v>15399</v>
      </c>
    </row>
    <row r="2074" spans="1:1">
      <c r="A2074" t="s">
        <v>14962</v>
      </c>
    </row>
    <row r="2075" spans="1:1">
      <c r="A2075" t="s">
        <v>15342</v>
      </c>
    </row>
    <row r="2076" spans="1:1">
      <c r="A2076" t="s">
        <v>14962</v>
      </c>
    </row>
    <row r="2077" spans="1:1">
      <c r="A2077" t="s">
        <v>15342</v>
      </c>
    </row>
    <row r="2078" spans="1:1">
      <c r="A2078" t="s">
        <v>14962</v>
      </c>
    </row>
    <row r="2079" spans="1:1">
      <c r="A2079" t="s">
        <v>15342</v>
      </c>
    </row>
    <row r="2080" spans="1:1">
      <c r="A2080" t="s">
        <v>14962</v>
      </c>
    </row>
    <row r="2081" spans="1:1">
      <c r="A2081" t="s">
        <v>15342</v>
      </c>
    </row>
    <row r="2082" spans="1:1">
      <c r="A2082" t="s">
        <v>14962</v>
      </c>
    </row>
    <row r="2083" spans="1:1">
      <c r="A2083" t="s">
        <v>15342</v>
      </c>
    </row>
    <row r="2084" spans="1:1">
      <c r="A2084" t="s">
        <v>14962</v>
      </c>
    </row>
    <row r="2085" spans="1:1">
      <c r="A2085" t="s">
        <v>15342</v>
      </c>
    </row>
    <row r="2086" spans="1:1">
      <c r="A2086" t="s">
        <v>14962</v>
      </c>
    </row>
    <row r="2087" spans="1:1">
      <c r="A2087" t="s">
        <v>15342</v>
      </c>
    </row>
    <row r="2088" spans="1:1">
      <c r="A2088" t="s">
        <v>14962</v>
      </c>
    </row>
    <row r="2089" spans="1:1">
      <c r="A2089" t="s">
        <v>15342</v>
      </c>
    </row>
    <row r="2090" spans="1:1">
      <c r="A2090" t="s">
        <v>15400</v>
      </c>
    </row>
    <row r="2091" spans="1:1">
      <c r="A2091" t="s">
        <v>14889</v>
      </c>
    </row>
    <row r="2092" spans="1:1">
      <c r="A2092" t="s">
        <v>15401</v>
      </c>
    </row>
    <row r="2093" spans="1:1">
      <c r="A2093" t="s">
        <v>14876</v>
      </c>
    </row>
    <row r="2094" spans="1:1">
      <c r="A2094" t="s">
        <v>14880</v>
      </c>
    </row>
    <row r="2095" spans="1:1">
      <c r="A2095" t="s">
        <v>15402</v>
      </c>
    </row>
    <row r="2096" spans="1:1">
      <c r="A2096" t="s">
        <v>14877</v>
      </c>
    </row>
    <row r="2097" spans="1:1">
      <c r="A2097" t="s">
        <v>15403</v>
      </c>
    </row>
    <row r="2098" spans="1:1">
      <c r="A2098" s="29">
        <v>7.833333333333333</v>
      </c>
    </row>
    <row r="2099" spans="1:1">
      <c r="A2099" t="s">
        <v>14913</v>
      </c>
    </row>
    <row r="2100" spans="1:1">
      <c r="A2100" t="s">
        <v>15118</v>
      </c>
    </row>
    <row r="2101" spans="1:1">
      <c r="A2101" t="s">
        <v>14889</v>
      </c>
    </row>
    <row r="2102" spans="1:1">
      <c r="A2102" t="s">
        <v>14875</v>
      </c>
    </row>
    <row r="2103" spans="1:1">
      <c r="A2103" t="s">
        <v>14876</v>
      </c>
    </row>
    <row r="2104" spans="1:1">
      <c r="A2104" t="s">
        <v>14888</v>
      </c>
    </row>
    <row r="2105" spans="1:1">
      <c r="A2105" t="s">
        <v>14889</v>
      </c>
    </row>
    <row r="2106" spans="1:1">
      <c r="A2106" t="s">
        <v>14880</v>
      </c>
    </row>
    <row r="2107" spans="1:1">
      <c r="A2107" t="s">
        <v>15404</v>
      </c>
    </row>
    <row r="2108" spans="1:1">
      <c r="A2108" t="s">
        <v>14877</v>
      </c>
    </row>
    <row r="2109" spans="1:1">
      <c r="A2109" t="s">
        <v>15405</v>
      </c>
    </row>
    <row r="2110" spans="1:1">
      <c r="A2110" s="29">
        <v>7.875</v>
      </c>
    </row>
    <row r="2111" spans="1:1">
      <c r="A2111" t="s">
        <v>15406</v>
      </c>
    </row>
    <row r="2112" spans="1:1">
      <c r="A2112" t="s">
        <v>14885</v>
      </c>
    </row>
    <row r="2113" spans="1:1">
      <c r="A2113" t="s">
        <v>15407</v>
      </c>
    </row>
    <row r="2114" spans="1:1">
      <c r="A2114" t="s">
        <v>14885</v>
      </c>
    </row>
    <row r="2115" spans="1:1">
      <c r="A2115" t="s">
        <v>15408</v>
      </c>
    </row>
    <row r="2116" spans="1:1">
      <c r="A2116" t="s">
        <v>14885</v>
      </c>
    </row>
    <row r="2117" spans="1:1">
      <c r="A2117" t="s">
        <v>15409</v>
      </c>
    </row>
    <row r="2118" spans="1:1">
      <c r="A2118" t="s">
        <v>14885</v>
      </c>
    </row>
    <row r="2119" spans="1:1">
      <c r="A2119" t="s">
        <v>15410</v>
      </c>
    </row>
    <row r="2120" spans="1:1">
      <c r="A2120" t="s">
        <v>14885</v>
      </c>
    </row>
    <row r="2121" spans="1:1">
      <c r="A2121" t="s">
        <v>14944</v>
      </c>
    </row>
    <row r="2122" spans="1:1">
      <c r="A2122" t="s">
        <v>14895</v>
      </c>
    </row>
    <row r="2123" spans="1:1">
      <c r="A2123" t="s">
        <v>14876</v>
      </c>
    </row>
    <row r="2124" spans="1:1">
      <c r="A2124" t="s">
        <v>14888</v>
      </c>
    </row>
    <row r="2125" spans="1:1">
      <c r="A2125" t="s">
        <v>14889</v>
      </c>
    </row>
    <row r="2126" spans="1:1">
      <c r="A2126" t="s">
        <v>14890</v>
      </c>
    </row>
    <row r="2127" spans="1:1">
      <c r="A2127" t="s">
        <v>15411</v>
      </c>
    </row>
    <row r="2128" spans="1:1">
      <c r="A2128" t="s">
        <v>14889</v>
      </c>
    </row>
    <row r="2129" spans="1:1">
      <c r="A2129" t="s">
        <v>14880</v>
      </c>
    </row>
    <row r="2130" spans="1:1">
      <c r="A2130" t="s">
        <v>15412</v>
      </c>
    </row>
    <row r="2131" spans="1:1">
      <c r="A2131" t="s">
        <v>14877</v>
      </c>
    </row>
    <row r="2132" spans="1:1">
      <c r="A2132" t="s">
        <v>15413</v>
      </c>
    </row>
    <row r="2133" spans="1:1">
      <c r="A2133" s="29">
        <v>7.916666666666667</v>
      </c>
    </row>
    <row r="2134" spans="1:1">
      <c r="A2134" t="s">
        <v>14930</v>
      </c>
    </row>
    <row r="2135" spans="1:1">
      <c r="A2135" t="s">
        <v>15414</v>
      </c>
    </row>
    <row r="2136" spans="1:1">
      <c r="A2136" t="s">
        <v>14885</v>
      </c>
    </row>
    <row r="2137" spans="1:1">
      <c r="A2137" t="s">
        <v>15415</v>
      </c>
    </row>
    <row r="2138" spans="1:1">
      <c r="A2138" t="s">
        <v>14876</v>
      </c>
    </row>
    <row r="2139" spans="1:1">
      <c r="A2139" t="s">
        <v>14888</v>
      </c>
    </row>
    <row r="2140" spans="1:1">
      <c r="A2140" t="s">
        <v>14889</v>
      </c>
    </row>
    <row r="2141" spans="1:1">
      <c r="A2141" t="s">
        <v>14880</v>
      </c>
    </row>
    <row r="2142" spans="1:1">
      <c r="A2142" t="s">
        <v>14959</v>
      </c>
    </row>
    <row r="2143" spans="1:1">
      <c r="A2143" t="s">
        <v>14877</v>
      </c>
    </row>
    <row r="2144" spans="1:1">
      <c r="A2144" t="s">
        <v>15416</v>
      </c>
    </row>
    <row r="2145" spans="1:1">
      <c r="A2145" s="29">
        <v>7.958333333333333</v>
      </c>
    </row>
    <row r="2146" spans="1:1">
      <c r="A2146" t="s">
        <v>14913</v>
      </c>
    </row>
    <row r="2147" spans="1:1">
      <c r="A2147" t="s">
        <v>15417</v>
      </c>
    </row>
    <row r="2148" spans="1:1">
      <c r="A2148" t="s">
        <v>14889</v>
      </c>
    </row>
    <row r="2149" spans="1:1">
      <c r="A2149" t="s">
        <v>14915</v>
      </c>
    </row>
    <row r="2150" spans="1:1">
      <c r="A2150" t="s">
        <v>14885</v>
      </c>
    </row>
    <row r="2151" spans="1:1">
      <c r="A2151" t="s">
        <v>14916</v>
      </c>
    </row>
    <row r="2152" spans="1:1">
      <c r="A2152" t="s">
        <v>14876</v>
      </c>
    </row>
    <row r="2153" spans="1:1">
      <c r="A2153" t="s">
        <v>14877</v>
      </c>
    </row>
    <row r="2154" spans="1:1">
      <c r="A2154" t="s">
        <v>15418</v>
      </c>
    </row>
    <row r="2155" spans="1:1">
      <c r="A2155" s="29">
        <v>8</v>
      </c>
    </row>
    <row r="2156" spans="1:1">
      <c r="A2156" t="s">
        <v>15419</v>
      </c>
    </row>
    <row r="2157" spans="1:1">
      <c r="A2157" t="s">
        <v>14885</v>
      </c>
    </row>
    <row r="2158" spans="1:1">
      <c r="A2158" t="s">
        <v>14875</v>
      </c>
    </row>
    <row r="2159" spans="1:1">
      <c r="A2159" t="s">
        <v>14876</v>
      </c>
    </row>
    <row r="2160" spans="1:1">
      <c r="A2160" t="s">
        <v>14888</v>
      </c>
    </row>
    <row r="2161" spans="1:1">
      <c r="A2161" t="s">
        <v>14889</v>
      </c>
    </row>
    <row r="2162" spans="1:1">
      <c r="A2162" t="s">
        <v>14890</v>
      </c>
    </row>
    <row r="2163" spans="1:1">
      <c r="A2163" t="s">
        <v>15420</v>
      </c>
    </row>
    <row r="2164" spans="1:1">
      <c r="A2164" t="s">
        <v>14877</v>
      </c>
    </row>
    <row r="2165" spans="1:1">
      <c r="A2165" t="s">
        <v>15421</v>
      </c>
    </row>
    <row r="2166" spans="1:1">
      <c r="A2166" s="29">
        <v>8.0416666666666661</v>
      </c>
    </row>
    <row r="2167" spans="1:1">
      <c r="A2167" t="s">
        <v>14913</v>
      </c>
    </row>
    <row r="2168" spans="1:1">
      <c r="A2168" t="s">
        <v>15422</v>
      </c>
    </row>
    <row r="2169" spans="1:1">
      <c r="A2169" t="s">
        <v>15422</v>
      </c>
    </row>
    <row r="2170" spans="1:1">
      <c r="A2170" t="s">
        <v>15422</v>
      </c>
    </row>
    <row r="2171" spans="1:1">
      <c r="A2171" t="s">
        <v>14889</v>
      </c>
    </row>
    <row r="2172" spans="1:1">
      <c r="A2172" t="s">
        <v>14937</v>
      </c>
    </row>
    <row r="2173" spans="1:1">
      <c r="A2173" t="s">
        <v>14876</v>
      </c>
    </row>
    <row r="2174" spans="1:1">
      <c r="A2174" t="s">
        <v>14880</v>
      </c>
    </row>
    <row r="2175" spans="1:1">
      <c r="A2175" t="s">
        <v>15332</v>
      </c>
    </row>
    <row r="2176" spans="1:1">
      <c r="A2176" t="s">
        <v>14889</v>
      </c>
    </row>
    <row r="2177" spans="1:1">
      <c r="A2177" t="s">
        <v>14895</v>
      </c>
    </row>
    <row r="2178" spans="1:1">
      <c r="A2178" t="s">
        <v>14877</v>
      </c>
    </row>
    <row r="2179" spans="1:1">
      <c r="A2179" t="s">
        <v>15423</v>
      </c>
    </row>
    <row r="2180" spans="1:1">
      <c r="A2180" s="29">
        <v>8.0833333333333339</v>
      </c>
    </row>
    <row r="2181" spans="1:1">
      <c r="A2181" t="s">
        <v>14893</v>
      </c>
    </row>
    <row r="2182" spans="1:1">
      <c r="A2182" t="s">
        <v>14885</v>
      </c>
    </row>
    <row r="2183" spans="1:1">
      <c r="A2183" t="s">
        <v>14893</v>
      </c>
    </row>
    <row r="2184" spans="1:1">
      <c r="A2184" t="s">
        <v>14885</v>
      </c>
    </row>
    <row r="2185" spans="1:1">
      <c r="A2185" t="s">
        <v>14875</v>
      </c>
    </row>
    <row r="2186" spans="1:1">
      <c r="A2186" t="s">
        <v>14876</v>
      </c>
    </row>
    <row r="2187" spans="1:1">
      <c r="A2187" t="s">
        <v>14877</v>
      </c>
    </row>
    <row r="2188" spans="1:1">
      <c r="A2188" t="s">
        <v>15424</v>
      </c>
    </row>
    <row r="2189" spans="1:1">
      <c r="A2189" s="29">
        <v>8.125</v>
      </c>
    </row>
    <row r="2190" spans="1:1">
      <c r="A2190" t="s">
        <v>14875</v>
      </c>
    </row>
    <row r="2191" spans="1:1">
      <c r="A2191" t="s">
        <v>14885</v>
      </c>
    </row>
    <row r="2192" spans="1:1">
      <c r="A2192" t="s">
        <v>14879</v>
      </c>
    </row>
    <row r="2193" spans="1:1">
      <c r="A2193" t="s">
        <v>14876</v>
      </c>
    </row>
    <row r="2194" spans="1:1">
      <c r="A2194" t="s">
        <v>14890</v>
      </c>
    </row>
    <row r="2195" spans="1:1">
      <c r="A2195" t="s">
        <v>15425</v>
      </c>
    </row>
    <row r="2196" spans="1:1">
      <c r="A2196" t="s">
        <v>15426</v>
      </c>
    </row>
    <row r="2197" spans="1:1">
      <c r="A2197" t="s">
        <v>14877</v>
      </c>
    </row>
    <row r="2198" spans="1:1">
      <c r="A2198" t="s">
        <v>6272</v>
      </c>
    </row>
    <row r="2199" spans="1:1">
      <c r="A2199" s="29">
        <v>8.1666666666666661</v>
      </c>
    </row>
    <row r="2200" spans="1:1">
      <c r="A2200" t="s">
        <v>15427</v>
      </c>
    </row>
    <row r="2201" spans="1:1">
      <c r="A2201" t="s">
        <v>14885</v>
      </c>
    </row>
    <row r="2202" spans="1:1">
      <c r="A2202" t="s">
        <v>15428</v>
      </c>
    </row>
    <row r="2203" spans="1:1">
      <c r="A2203" t="s">
        <v>14885</v>
      </c>
    </row>
    <row r="2204" spans="1:1">
      <c r="A2204" t="s">
        <v>15429</v>
      </c>
    </row>
    <row r="2205" spans="1:1">
      <c r="A2205" t="s">
        <v>14876</v>
      </c>
    </row>
    <row r="2206" spans="1:1">
      <c r="A2206" t="s">
        <v>14897</v>
      </c>
    </row>
    <row r="2207" spans="1:1">
      <c r="A2207" t="s">
        <v>14881</v>
      </c>
    </row>
    <row r="2208" spans="1:1">
      <c r="A2208" t="s">
        <v>14877</v>
      </c>
    </row>
    <row r="2209" spans="1:1">
      <c r="A2209" t="s">
        <v>15430</v>
      </c>
    </row>
    <row r="2210" spans="1:1">
      <c r="A2210" s="29">
        <v>8.2083333333333339</v>
      </c>
    </row>
    <row r="2211" spans="1:1">
      <c r="A2211" t="s">
        <v>14879</v>
      </c>
    </row>
    <row r="2212" spans="1:1">
      <c r="A2212" t="s">
        <v>14885</v>
      </c>
    </row>
    <row r="2213" spans="1:1">
      <c r="A2213" t="s">
        <v>14875</v>
      </c>
    </row>
    <row r="2214" spans="1:1">
      <c r="A2214" t="s">
        <v>14876</v>
      </c>
    </row>
    <row r="2215" spans="1:1">
      <c r="A2215" t="s">
        <v>14888</v>
      </c>
    </row>
    <row r="2216" spans="1:1">
      <c r="A2216" t="s">
        <v>14889</v>
      </c>
    </row>
    <row r="2217" spans="1:1">
      <c r="A2217" t="s">
        <v>14880</v>
      </c>
    </row>
    <row r="2218" spans="1:1">
      <c r="A2218" t="s">
        <v>14956</v>
      </c>
    </row>
    <row r="2219" spans="1:1">
      <c r="A2219" t="s">
        <v>14877</v>
      </c>
    </row>
    <row r="2220" spans="1:1">
      <c r="A2220" t="s">
        <v>15431</v>
      </c>
    </row>
    <row r="2221" spans="1:1">
      <c r="A2221" s="29">
        <v>8.25</v>
      </c>
    </row>
    <row r="2222" spans="1:1">
      <c r="A2222" t="s">
        <v>14875</v>
      </c>
    </row>
    <row r="2223" spans="1:1">
      <c r="A2223" t="s">
        <v>14876</v>
      </c>
    </row>
    <row r="2224" spans="1:1">
      <c r="A2224" t="s">
        <v>14877</v>
      </c>
    </row>
    <row r="2225" spans="1:1">
      <c r="A2225" t="s">
        <v>15432</v>
      </c>
    </row>
    <row r="2226" spans="1:1">
      <c r="A2226" s="29">
        <v>8.2916666666666661</v>
      </c>
    </row>
    <row r="2227" spans="1:1">
      <c r="A2227" t="s">
        <v>14913</v>
      </c>
    </row>
    <row r="2228" spans="1:1">
      <c r="A2228" t="s">
        <v>14934</v>
      </c>
    </row>
    <row r="2229" spans="1:1">
      <c r="A2229" t="s">
        <v>14889</v>
      </c>
    </row>
    <row r="2230" spans="1:1">
      <c r="A2230" t="s">
        <v>14879</v>
      </c>
    </row>
    <row r="2231" spans="1:1">
      <c r="A2231" t="s">
        <v>14876</v>
      </c>
    </row>
    <row r="2232" spans="1:1">
      <c r="A2232" t="s">
        <v>14877</v>
      </c>
    </row>
    <row r="2233" spans="1:1">
      <c r="A2233" t="s">
        <v>15433</v>
      </c>
    </row>
    <row r="2234" spans="1:1">
      <c r="A2234" s="29">
        <v>8.3333333333333339</v>
      </c>
    </row>
    <row r="2235" spans="1:1">
      <c r="A2235" t="s">
        <v>14879</v>
      </c>
    </row>
    <row r="2236" spans="1:1">
      <c r="A2236" t="s">
        <v>14885</v>
      </c>
    </row>
    <row r="2237" spans="1:1">
      <c r="A2237" t="s">
        <v>14879</v>
      </c>
    </row>
    <row r="2238" spans="1:1">
      <c r="A2238" t="s">
        <v>14885</v>
      </c>
    </row>
    <row r="2239" spans="1:1">
      <c r="A2239" t="s">
        <v>14879</v>
      </c>
    </row>
    <row r="2240" spans="1:1">
      <c r="A2240" t="s">
        <v>14885</v>
      </c>
    </row>
    <row r="2241" spans="1:1">
      <c r="A2241" t="s">
        <v>14879</v>
      </c>
    </row>
    <row r="2242" spans="1:1">
      <c r="A2242" t="s">
        <v>14885</v>
      </c>
    </row>
    <row r="2243" spans="1:1">
      <c r="A2243" t="s">
        <v>15006</v>
      </c>
    </row>
    <row r="2244" spans="1:1">
      <c r="A2244" t="s">
        <v>14879</v>
      </c>
    </row>
    <row r="2245" spans="1:1">
      <c r="A2245" t="s">
        <v>14879</v>
      </c>
    </row>
    <row r="2246" spans="1:1">
      <c r="A2246" t="s">
        <v>14876</v>
      </c>
    </row>
    <row r="2247" spans="1:1">
      <c r="A2247" t="s">
        <v>14888</v>
      </c>
    </row>
    <row r="2248" spans="1:1">
      <c r="A2248" t="s">
        <v>14889</v>
      </c>
    </row>
    <row r="2249" spans="1:1">
      <c r="A2249" t="s">
        <v>14897</v>
      </c>
    </row>
    <row r="2250" spans="1:1">
      <c r="A2250" t="s">
        <v>15434</v>
      </c>
    </row>
    <row r="2251" spans="1:1">
      <c r="A2251" t="s">
        <v>14877</v>
      </c>
    </row>
    <row r="2252" spans="1:1">
      <c r="A2252" t="s">
        <v>15435</v>
      </c>
    </row>
    <row r="2253" spans="1:1">
      <c r="A2253" s="29">
        <v>8.375</v>
      </c>
    </row>
    <row r="2254" spans="1:1">
      <c r="A2254" t="s">
        <v>14875</v>
      </c>
    </row>
    <row r="2255" spans="1:1">
      <c r="A2255" t="s">
        <v>14885</v>
      </c>
    </row>
    <row r="2256" spans="1:1">
      <c r="A2256" t="s">
        <v>15436</v>
      </c>
    </row>
    <row r="2257" spans="1:1">
      <c r="A2257" t="s">
        <v>14876</v>
      </c>
    </row>
    <row r="2258" spans="1:1">
      <c r="A2258" t="s">
        <v>14877</v>
      </c>
    </row>
    <row r="2259" spans="1:1">
      <c r="A2259" t="s">
        <v>15437</v>
      </c>
    </row>
    <row r="2260" spans="1:1">
      <c r="A2260" s="29">
        <v>8.4166666666666661</v>
      </c>
    </row>
    <row r="2261" spans="1:1">
      <c r="A2261" t="s">
        <v>14879</v>
      </c>
    </row>
    <row r="2262" spans="1:1">
      <c r="A2262" t="s">
        <v>14885</v>
      </c>
    </row>
    <row r="2263" spans="1:1">
      <c r="A2263" t="s">
        <v>14875</v>
      </c>
    </row>
    <row r="2264" spans="1:1">
      <c r="A2264" t="s">
        <v>14876</v>
      </c>
    </row>
    <row r="2265" spans="1:1">
      <c r="A2265" t="s">
        <v>14877</v>
      </c>
    </row>
    <row r="2266" spans="1:1">
      <c r="A2266" t="s">
        <v>15438</v>
      </c>
    </row>
    <row r="2267" spans="1:1">
      <c r="A2267" s="29">
        <v>8.4583333333333339</v>
      </c>
    </row>
    <row r="2268" spans="1:1">
      <c r="A2268" t="s">
        <v>14913</v>
      </c>
    </row>
    <row r="2269" spans="1:1">
      <c r="A2269" t="s">
        <v>14934</v>
      </c>
    </row>
    <row r="2270" spans="1:1">
      <c r="A2270" t="s">
        <v>14889</v>
      </c>
    </row>
    <row r="2271" spans="1:1">
      <c r="A2271" t="s">
        <v>14879</v>
      </c>
    </row>
    <row r="2272" spans="1:1">
      <c r="A2272" t="s">
        <v>14876</v>
      </c>
    </row>
    <row r="2273" spans="1:1">
      <c r="A2273" t="s">
        <v>14877</v>
      </c>
    </row>
    <row r="2274" spans="1:1">
      <c r="A2274" t="s">
        <v>15439</v>
      </c>
    </row>
    <row r="2275" spans="1:1">
      <c r="A2275" s="29">
        <v>8.5</v>
      </c>
    </row>
    <row r="2276" spans="1:1">
      <c r="A2276" t="s">
        <v>14913</v>
      </c>
    </row>
    <row r="2277" spans="1:1">
      <c r="A2277" t="s">
        <v>14934</v>
      </c>
    </row>
    <row r="2278" spans="1:1">
      <c r="A2278" t="s">
        <v>14889</v>
      </c>
    </row>
    <row r="2279" spans="1:1">
      <c r="A2279" t="s">
        <v>14879</v>
      </c>
    </row>
    <row r="2280" spans="1:1">
      <c r="A2280" t="s">
        <v>14885</v>
      </c>
    </row>
    <row r="2281" spans="1:1">
      <c r="A2281" t="s">
        <v>14893</v>
      </c>
    </row>
    <row r="2282" spans="1:1">
      <c r="A2282" t="s">
        <v>14876</v>
      </c>
    </row>
    <row r="2283" spans="1:1">
      <c r="A2283" t="s">
        <v>14877</v>
      </c>
    </row>
    <row r="2284" spans="1:1">
      <c r="A2284" t="s">
        <v>15440</v>
      </c>
    </row>
    <row r="2285" spans="1:1">
      <c r="A2285" s="29">
        <v>8.5416666666666661</v>
      </c>
    </row>
    <row r="2286" spans="1:1">
      <c r="A2286" t="s">
        <v>14879</v>
      </c>
    </row>
    <row r="2287" spans="1:1">
      <c r="A2287" t="s">
        <v>14885</v>
      </c>
    </row>
    <row r="2288" spans="1:1">
      <c r="A2288" t="s">
        <v>14875</v>
      </c>
    </row>
    <row r="2289" spans="1:1">
      <c r="A2289" t="s">
        <v>14876</v>
      </c>
    </row>
    <row r="2290" spans="1:1">
      <c r="A2290" t="s">
        <v>14877</v>
      </c>
    </row>
    <row r="2291" spans="1:1">
      <c r="A2291" t="s">
        <v>15441</v>
      </c>
    </row>
    <row r="2292" spans="1:1">
      <c r="A2292" s="29">
        <v>8.5833333333333339</v>
      </c>
    </row>
    <row r="2293" spans="1:1">
      <c r="A2293" t="s">
        <v>14893</v>
      </c>
    </row>
    <row r="2294" spans="1:1">
      <c r="A2294" t="s">
        <v>14885</v>
      </c>
    </row>
    <row r="2295" spans="1:1">
      <c r="A2295" t="s">
        <v>14875</v>
      </c>
    </row>
    <row r="2296" spans="1:1">
      <c r="A2296" t="s">
        <v>14876</v>
      </c>
    </row>
    <row r="2297" spans="1:1">
      <c r="A2297" t="s">
        <v>14877</v>
      </c>
    </row>
    <row r="2298" spans="1:1">
      <c r="A2298" t="s">
        <v>15442</v>
      </c>
    </row>
    <row r="2299" spans="1:1">
      <c r="A2299" s="29">
        <v>8.625</v>
      </c>
    </row>
    <row r="2300" spans="1:1">
      <c r="A2300" t="s">
        <v>14875</v>
      </c>
    </row>
    <row r="2301" spans="1:1">
      <c r="A2301" t="s">
        <v>14885</v>
      </c>
    </row>
    <row r="2302" spans="1:1">
      <c r="A2302" t="s">
        <v>14893</v>
      </c>
    </row>
    <row r="2303" spans="1:1">
      <c r="A2303" t="s">
        <v>14876</v>
      </c>
    </row>
    <row r="2304" spans="1:1">
      <c r="A2304" t="s">
        <v>14877</v>
      </c>
    </row>
    <row r="2305" spans="1:1">
      <c r="A2305" t="s">
        <v>15443</v>
      </c>
    </row>
    <row r="2306" spans="1:1">
      <c r="A2306" s="29">
        <v>8.6666666666666661</v>
      </c>
    </row>
    <row r="2307" spans="1:1">
      <c r="A2307" t="s">
        <v>14875</v>
      </c>
    </row>
    <row r="2308" spans="1:1">
      <c r="A2308" t="s">
        <v>14885</v>
      </c>
    </row>
    <row r="2309" spans="1:1">
      <c r="A2309" t="s">
        <v>14879</v>
      </c>
    </row>
    <row r="2310" spans="1:1">
      <c r="A2310" t="s">
        <v>14876</v>
      </c>
    </row>
    <row r="2311" spans="1:1">
      <c r="A2311" t="s">
        <v>14877</v>
      </c>
    </row>
    <row r="2312" spans="1:1">
      <c r="A2312" t="s">
        <v>15444</v>
      </c>
    </row>
    <row r="2313" spans="1:1">
      <c r="A2313" s="29">
        <v>8.7083333333333339</v>
      </c>
    </row>
    <row r="2314" spans="1:1">
      <c r="A2314" t="s">
        <v>15138</v>
      </c>
    </row>
    <row r="2315" spans="1:1">
      <c r="A2315" t="s">
        <v>15445</v>
      </c>
    </row>
    <row r="2316" spans="1:1">
      <c r="A2316" t="s">
        <v>15446</v>
      </c>
    </row>
    <row r="2317" spans="1:1">
      <c r="A2317" t="s">
        <v>15447</v>
      </c>
    </row>
    <row r="2318" spans="1:1">
      <c r="A2318" t="s">
        <v>14889</v>
      </c>
    </row>
    <row r="2319" spans="1:1">
      <c r="A2319" t="s">
        <v>15448</v>
      </c>
    </row>
    <row r="2320" spans="1:1">
      <c r="A2320" t="s">
        <v>15449</v>
      </c>
    </row>
    <row r="2321" spans="1:1">
      <c r="A2321" t="s">
        <v>15450</v>
      </c>
    </row>
    <row r="2322" spans="1:1">
      <c r="A2322" t="s">
        <v>14889</v>
      </c>
    </row>
    <row r="2323" spans="1:1">
      <c r="A2323" t="s">
        <v>14893</v>
      </c>
    </row>
    <row r="2324" spans="1:1">
      <c r="A2324" t="s">
        <v>14885</v>
      </c>
    </row>
    <row r="2325" spans="1:1">
      <c r="A2325" t="s">
        <v>14875</v>
      </c>
    </row>
    <row r="2326" spans="1:1">
      <c r="A2326" t="s">
        <v>14876</v>
      </c>
    </row>
    <row r="2327" spans="1:1">
      <c r="A2327" t="s">
        <v>14877</v>
      </c>
    </row>
    <row r="2328" spans="1:1">
      <c r="A2328" t="s">
        <v>15451</v>
      </c>
    </row>
    <row r="2329" spans="1:1">
      <c r="A2329" s="29">
        <v>8.75</v>
      </c>
    </row>
    <row r="2330" spans="1:1">
      <c r="A2330" t="s">
        <v>14893</v>
      </c>
    </row>
    <row r="2331" spans="1:1">
      <c r="A2331" t="s">
        <v>14885</v>
      </c>
    </row>
    <row r="2332" spans="1:1">
      <c r="A2332" t="s">
        <v>15452</v>
      </c>
    </row>
    <row r="2333" spans="1:1">
      <c r="A2333" t="s">
        <v>14876</v>
      </c>
    </row>
    <row r="2334" spans="1:1">
      <c r="A2334" t="s">
        <v>14877</v>
      </c>
    </row>
    <row r="2335" spans="1:1">
      <c r="A2335" t="s">
        <v>15453</v>
      </c>
    </row>
    <row r="2336" spans="1:1">
      <c r="A2336" s="29">
        <v>8.7916666666666661</v>
      </c>
    </row>
    <row r="2337" spans="1:1">
      <c r="A2337" t="s">
        <v>14893</v>
      </c>
    </row>
    <row r="2338" spans="1:1">
      <c r="A2338" t="s">
        <v>14885</v>
      </c>
    </row>
    <row r="2339" spans="1:1">
      <c r="A2339" t="s">
        <v>14875</v>
      </c>
    </row>
    <row r="2340" spans="1:1">
      <c r="A2340" t="s">
        <v>14876</v>
      </c>
    </row>
    <row r="2341" spans="1:1">
      <c r="A2341" t="s">
        <v>14877</v>
      </c>
    </row>
    <row r="2342" spans="1:1">
      <c r="A2342" t="s">
        <v>15454</v>
      </c>
    </row>
    <row r="2343" spans="1:1">
      <c r="A2343" s="29">
        <v>8.8333333333333339</v>
      </c>
    </row>
    <row r="2344" spans="1:1">
      <c r="A2344" t="s">
        <v>14893</v>
      </c>
    </row>
    <row r="2345" spans="1:1">
      <c r="A2345" t="s">
        <v>14885</v>
      </c>
    </row>
    <row r="2346" spans="1:1">
      <c r="A2346" t="s">
        <v>14915</v>
      </c>
    </row>
    <row r="2347" spans="1:1">
      <c r="A2347" t="s">
        <v>14876</v>
      </c>
    </row>
    <row r="2348" spans="1:1">
      <c r="A2348" t="s">
        <v>14877</v>
      </c>
    </row>
    <row r="2349" spans="1:1">
      <c r="A2349" t="s">
        <v>15455</v>
      </c>
    </row>
    <row r="2350" spans="1:1">
      <c r="A2350" s="29">
        <v>8.875</v>
      </c>
    </row>
    <row r="2351" spans="1:1">
      <c r="A2351" t="s">
        <v>15456</v>
      </c>
    </row>
    <row r="2352" spans="1:1">
      <c r="A2352" t="s">
        <v>14885</v>
      </c>
    </row>
    <row r="2353" spans="1:1">
      <c r="A2353" t="s">
        <v>15457</v>
      </c>
    </row>
    <row r="2354" spans="1:1">
      <c r="A2354" t="s">
        <v>14876</v>
      </c>
    </row>
    <row r="2355" spans="1:1">
      <c r="A2355" t="s">
        <v>14877</v>
      </c>
    </row>
    <row r="2356" spans="1:1">
      <c r="A2356" t="s">
        <v>15458</v>
      </c>
    </row>
    <row r="2357" spans="1:1">
      <c r="A2357" s="29">
        <v>8.9166666666666661</v>
      </c>
    </row>
    <row r="2358" spans="1:1">
      <c r="A2358" t="s">
        <v>14879</v>
      </c>
    </row>
    <row r="2359" spans="1:1">
      <c r="A2359" t="s">
        <v>14885</v>
      </c>
    </row>
    <row r="2360" spans="1:1">
      <c r="A2360" t="s">
        <v>14875</v>
      </c>
    </row>
    <row r="2361" spans="1:1">
      <c r="A2361" t="s">
        <v>14876</v>
      </c>
    </row>
    <row r="2362" spans="1:1">
      <c r="A2362" t="s">
        <v>14890</v>
      </c>
    </row>
    <row r="2363" spans="1:1">
      <c r="A2363" t="s">
        <v>14970</v>
      </c>
    </row>
    <row r="2364" spans="1:1">
      <c r="A2364" t="s">
        <v>14877</v>
      </c>
    </row>
    <row r="2365" spans="1:1">
      <c r="A2365" t="s">
        <v>15459</v>
      </c>
    </row>
    <row r="2366" spans="1:1">
      <c r="A2366" s="29">
        <v>8.9583333333333339</v>
      </c>
    </row>
    <row r="2367" spans="1:1">
      <c r="A2367" t="s">
        <v>14875</v>
      </c>
    </row>
    <row r="2368" spans="1:1">
      <c r="A2368" t="s">
        <v>14885</v>
      </c>
    </row>
    <row r="2369" spans="1:1">
      <c r="A2369" t="s">
        <v>14879</v>
      </c>
    </row>
    <row r="2370" spans="1:1">
      <c r="A2370" t="s">
        <v>14876</v>
      </c>
    </row>
    <row r="2371" spans="1:1">
      <c r="A2371" t="s">
        <v>14888</v>
      </c>
    </row>
    <row r="2372" spans="1:1">
      <c r="A2372" t="s">
        <v>14889</v>
      </c>
    </row>
    <row r="2373" spans="1:1">
      <c r="A2373" t="s">
        <v>14897</v>
      </c>
    </row>
    <row r="2374" spans="1:1">
      <c r="A2374" t="s">
        <v>15460</v>
      </c>
    </row>
    <row r="2375" spans="1:1">
      <c r="A2375" t="s">
        <v>14877</v>
      </c>
    </row>
    <row r="2376" spans="1:1">
      <c r="A2376" t="s">
        <v>15461</v>
      </c>
    </row>
    <row r="2377" spans="1:1">
      <c r="A2377" s="29">
        <v>9</v>
      </c>
    </row>
    <row r="2378" spans="1:1">
      <c r="A2378" t="s">
        <v>14913</v>
      </c>
    </row>
    <row r="2379" spans="1:1">
      <c r="A2379" t="s">
        <v>14974</v>
      </c>
    </row>
    <row r="2380" spans="1:1">
      <c r="A2380" t="s">
        <v>14889</v>
      </c>
    </row>
    <row r="2381" spans="1:1">
      <c r="A2381" t="s">
        <v>14875</v>
      </c>
    </row>
    <row r="2382" spans="1:1">
      <c r="A2382" t="s">
        <v>14876</v>
      </c>
    </row>
    <row r="2383" spans="1:1">
      <c r="A2383" t="s">
        <v>14877</v>
      </c>
    </row>
    <row r="2384" spans="1:1">
      <c r="A2384" t="s">
        <v>15462</v>
      </c>
    </row>
    <row r="2385" spans="1:1">
      <c r="A2385" s="29">
        <v>9.0416666666666661</v>
      </c>
    </row>
    <row r="2386" spans="1:1">
      <c r="A2386" t="s">
        <v>15463</v>
      </c>
    </row>
    <row r="2387" spans="1:1">
      <c r="A2387" t="s">
        <v>14876</v>
      </c>
    </row>
    <row r="2388" spans="1:1">
      <c r="A2388" t="s">
        <v>14888</v>
      </c>
    </row>
    <row r="2389" spans="1:1">
      <c r="A2389" t="s">
        <v>14889</v>
      </c>
    </row>
    <row r="2390" spans="1:1">
      <c r="A2390" t="s">
        <v>14880</v>
      </c>
    </row>
    <row r="2391" spans="1:1">
      <c r="A2391" t="s">
        <v>15464</v>
      </c>
    </row>
    <row r="2392" spans="1:1">
      <c r="A2392" t="s">
        <v>14877</v>
      </c>
    </row>
    <row r="2393" spans="1:1">
      <c r="A2393" t="s">
        <v>15465</v>
      </c>
    </row>
    <row r="2394" spans="1:1">
      <c r="A2394" s="29">
        <v>9.0833333333333339</v>
      </c>
    </row>
    <row r="2395" spans="1:1">
      <c r="A2395" t="s">
        <v>14893</v>
      </c>
    </row>
    <row r="2396" spans="1:1">
      <c r="A2396" t="s">
        <v>14885</v>
      </c>
    </row>
    <row r="2397" spans="1:1">
      <c r="A2397" t="s">
        <v>14875</v>
      </c>
    </row>
    <row r="2398" spans="1:1">
      <c r="A2398" t="s">
        <v>14876</v>
      </c>
    </row>
    <row r="2399" spans="1:1">
      <c r="A2399" t="s">
        <v>14877</v>
      </c>
    </row>
    <row r="2400" spans="1:1">
      <c r="A2400" t="s">
        <v>15466</v>
      </c>
    </row>
    <row r="2401" spans="1:1">
      <c r="A2401" s="29">
        <v>9.125</v>
      </c>
    </row>
    <row r="2402" spans="1:1">
      <c r="A2402" t="s">
        <v>14913</v>
      </c>
    </row>
    <row r="2403" spans="1:1">
      <c r="A2403" t="s">
        <v>14934</v>
      </c>
    </row>
    <row r="2404" spans="1:1">
      <c r="A2404" t="s">
        <v>14889</v>
      </c>
    </row>
    <row r="2405" spans="1:1">
      <c r="A2405" t="s">
        <v>15467</v>
      </c>
    </row>
    <row r="2406" spans="1:1">
      <c r="A2406" t="s">
        <v>14876</v>
      </c>
    </row>
    <row r="2407" spans="1:1">
      <c r="A2407" t="s">
        <v>14888</v>
      </c>
    </row>
    <row r="2408" spans="1:1">
      <c r="A2408" t="s">
        <v>14889</v>
      </c>
    </row>
    <row r="2409" spans="1:1">
      <c r="A2409" t="s">
        <v>14913</v>
      </c>
    </row>
    <row r="2410" spans="1:1">
      <c r="A2410" t="s">
        <v>15062</v>
      </c>
    </row>
    <row r="2411" spans="1:1">
      <c r="A2411" t="s">
        <v>15468</v>
      </c>
    </row>
    <row r="2412" spans="1:1">
      <c r="A2412" t="s">
        <v>14889</v>
      </c>
    </row>
    <row r="2413" spans="1:1">
      <c r="A2413" t="s">
        <v>14897</v>
      </c>
    </row>
    <row r="2414" spans="1:1">
      <c r="A2414" t="s">
        <v>15469</v>
      </c>
    </row>
    <row r="2415" spans="1:1">
      <c r="A2415" t="s">
        <v>14877</v>
      </c>
    </row>
    <row r="2416" spans="1:1">
      <c r="A2416" t="s">
        <v>15470</v>
      </c>
    </row>
    <row r="2417" spans="1:1">
      <c r="A2417" s="29">
        <v>9.1666666666666661</v>
      </c>
    </row>
    <row r="2418" spans="1:1">
      <c r="A2418" t="s">
        <v>14896</v>
      </c>
    </row>
    <row r="2419" spans="1:1">
      <c r="A2419" t="s">
        <v>14876</v>
      </c>
    </row>
    <row r="2420" spans="1:1">
      <c r="A2420" t="s">
        <v>14888</v>
      </c>
    </row>
    <row r="2421" spans="1:1">
      <c r="A2421" t="s">
        <v>14889</v>
      </c>
    </row>
    <row r="2422" spans="1:1">
      <c r="A2422" t="s">
        <v>14890</v>
      </c>
    </row>
    <row r="2423" spans="1:1">
      <c r="A2423" t="s">
        <v>14899</v>
      </c>
    </row>
    <row r="2424" spans="1:1">
      <c r="A2424" t="s">
        <v>14889</v>
      </c>
    </row>
    <row r="2425" spans="1:1">
      <c r="A2425" t="s">
        <v>14897</v>
      </c>
    </row>
    <row r="2426" spans="1:1">
      <c r="A2426" t="s">
        <v>15471</v>
      </c>
    </row>
    <row r="2427" spans="1:1">
      <c r="A2427" t="s">
        <v>14889</v>
      </c>
    </row>
    <row r="2428" spans="1:1">
      <c r="A2428" t="s">
        <v>14880</v>
      </c>
    </row>
    <row r="2429" spans="1:1">
      <c r="A2429" t="s">
        <v>15472</v>
      </c>
    </row>
    <row r="2430" spans="1:1">
      <c r="A2430" t="s">
        <v>14877</v>
      </c>
    </row>
    <row r="2431" spans="1:1">
      <c r="A2431" t="s">
        <v>15473</v>
      </c>
    </row>
    <row r="2432" spans="1:1">
      <c r="A2432" s="29">
        <v>9.2083333333333339</v>
      </c>
    </row>
    <row r="2433" spans="1:1">
      <c r="A2433" t="s">
        <v>14893</v>
      </c>
    </row>
    <row r="2434" spans="1:1">
      <c r="A2434" t="s">
        <v>14885</v>
      </c>
    </row>
    <row r="2435" spans="1:1">
      <c r="A2435" t="s">
        <v>14893</v>
      </c>
    </row>
    <row r="2436" spans="1:1">
      <c r="A2436" t="s">
        <v>14885</v>
      </c>
    </row>
    <row r="2437" spans="1:1">
      <c r="A2437" t="s">
        <v>15006</v>
      </c>
    </row>
    <row r="2438" spans="1:1">
      <c r="A2438" t="s">
        <v>14893</v>
      </c>
    </row>
    <row r="2439" spans="1:1">
      <c r="A2439" t="s">
        <v>14893</v>
      </c>
    </row>
    <row r="2440" spans="1:1">
      <c r="A2440" t="s">
        <v>14876</v>
      </c>
    </row>
    <row r="2441" spans="1:1">
      <c r="A2441" t="s">
        <v>14888</v>
      </c>
    </row>
    <row r="2442" spans="1:1">
      <c r="A2442" t="s">
        <v>14889</v>
      </c>
    </row>
    <row r="2443" spans="1:1">
      <c r="A2443" t="s">
        <v>15474</v>
      </c>
    </row>
    <row r="2444" spans="1:1">
      <c r="A2444" t="s">
        <v>15475</v>
      </c>
    </row>
    <row r="2445" spans="1:1">
      <c r="A2445" t="s">
        <v>14877</v>
      </c>
    </row>
    <row r="2446" spans="1:1">
      <c r="A2446" t="s">
        <v>15476</v>
      </c>
    </row>
    <row r="2447" spans="1:1">
      <c r="A2447" s="29">
        <v>9.25</v>
      </c>
    </row>
    <row r="2448" spans="1:1">
      <c r="A2448" t="s">
        <v>15477</v>
      </c>
    </row>
    <row r="2449" spans="1:1">
      <c r="A2449" t="s">
        <v>14885</v>
      </c>
    </row>
    <row r="2450" spans="1:1">
      <c r="A2450" t="s">
        <v>15477</v>
      </c>
    </row>
    <row r="2451" spans="1:1">
      <c r="A2451" t="s">
        <v>14885</v>
      </c>
    </row>
    <row r="2452" spans="1:1">
      <c r="A2452" t="s">
        <v>15478</v>
      </c>
    </row>
    <row r="2453" spans="1:1">
      <c r="A2453" t="s">
        <v>14876</v>
      </c>
    </row>
    <row r="2454" spans="1:1">
      <c r="A2454" t="s">
        <v>14888</v>
      </c>
    </row>
    <row r="2455" spans="1:1">
      <c r="A2455" t="s">
        <v>14889</v>
      </c>
    </row>
    <row r="2456" spans="1:1">
      <c r="A2456" t="s">
        <v>15479</v>
      </c>
    </row>
    <row r="2457" spans="1:1">
      <c r="A2457" t="s">
        <v>15480</v>
      </c>
    </row>
    <row r="2458" spans="1:1">
      <c r="A2458" t="s">
        <v>14877</v>
      </c>
    </row>
    <row r="2459" spans="1:1">
      <c r="A2459" t="s">
        <v>15481</v>
      </c>
    </row>
    <row r="2460" spans="1:1">
      <c r="A2460" s="29">
        <v>9.2916666666666661</v>
      </c>
    </row>
    <row r="2461" spans="1:1">
      <c r="A2461" t="s">
        <v>14875</v>
      </c>
    </row>
    <row r="2462" spans="1:1">
      <c r="A2462" t="s">
        <v>14885</v>
      </c>
    </row>
    <row r="2463" spans="1:1">
      <c r="A2463" t="s">
        <v>15482</v>
      </c>
    </row>
    <row r="2464" spans="1:1">
      <c r="A2464" t="s">
        <v>14876</v>
      </c>
    </row>
    <row r="2465" spans="1:1">
      <c r="A2465" t="s">
        <v>14877</v>
      </c>
    </row>
    <row r="2466" spans="1:1">
      <c r="A2466" t="s">
        <v>15483</v>
      </c>
    </row>
    <row r="2467" spans="1:1">
      <c r="A2467" s="29">
        <v>9.3333333333333339</v>
      </c>
    </row>
    <row r="2468" spans="1:1">
      <c r="A2468" t="s">
        <v>14893</v>
      </c>
    </row>
    <row r="2469" spans="1:1">
      <c r="A2469" t="s">
        <v>14885</v>
      </c>
    </row>
    <row r="2470" spans="1:1">
      <c r="A2470" t="s">
        <v>15003</v>
      </c>
    </row>
    <row r="2471" spans="1:1">
      <c r="A2471" t="s">
        <v>14876</v>
      </c>
    </row>
    <row r="2472" spans="1:1">
      <c r="A2472" t="s">
        <v>14880</v>
      </c>
    </row>
    <row r="2473" spans="1:1">
      <c r="A2473" t="s">
        <v>15133</v>
      </c>
    </row>
    <row r="2474" spans="1:1">
      <c r="A2474" t="s">
        <v>14881</v>
      </c>
    </row>
    <row r="2475" spans="1:1">
      <c r="A2475" t="s">
        <v>14877</v>
      </c>
    </row>
    <row r="2476" spans="1:1">
      <c r="A2476" t="s">
        <v>15484</v>
      </c>
    </row>
    <row r="2477" spans="1:1">
      <c r="A2477" s="29">
        <v>9.375</v>
      </c>
    </row>
    <row r="2478" spans="1:1">
      <c r="A2478" t="s">
        <v>15006</v>
      </c>
    </row>
    <row r="2479" spans="1:1">
      <c r="A2479" t="s">
        <v>14879</v>
      </c>
    </row>
    <row r="2480" spans="1:1">
      <c r="A2480" t="s">
        <v>14885</v>
      </c>
    </row>
    <row r="2481" spans="1:1">
      <c r="A2481" t="s">
        <v>14879</v>
      </c>
    </row>
    <row r="2482" spans="1:1">
      <c r="A2482" t="s">
        <v>14885</v>
      </c>
    </row>
    <row r="2483" spans="1:1">
      <c r="A2483" t="s">
        <v>14879</v>
      </c>
    </row>
    <row r="2484" spans="1:1">
      <c r="A2484" t="s">
        <v>14885</v>
      </c>
    </row>
    <row r="2485" spans="1:1">
      <c r="A2485" t="s">
        <v>14879</v>
      </c>
    </row>
    <row r="2486" spans="1:1">
      <c r="A2486" t="s">
        <v>14885</v>
      </c>
    </row>
    <row r="2487" spans="1:1">
      <c r="A2487" t="s">
        <v>14879</v>
      </c>
    </row>
    <row r="2488" spans="1:1">
      <c r="A2488" t="s">
        <v>14885</v>
      </c>
    </row>
    <row r="2489" spans="1:1">
      <c r="A2489" t="s">
        <v>14879</v>
      </c>
    </row>
    <row r="2490" spans="1:1">
      <c r="A2490" t="s">
        <v>14885</v>
      </c>
    </row>
    <row r="2491" spans="1:1">
      <c r="A2491" t="s">
        <v>14879</v>
      </c>
    </row>
    <row r="2492" spans="1:1">
      <c r="A2492" t="s">
        <v>14885</v>
      </c>
    </row>
    <row r="2493" spans="1:1">
      <c r="A2493" t="s">
        <v>14879</v>
      </c>
    </row>
    <row r="2494" spans="1:1">
      <c r="A2494" t="s">
        <v>14876</v>
      </c>
    </row>
    <row r="2495" spans="1:1">
      <c r="A2495" t="s">
        <v>14877</v>
      </c>
    </row>
    <row r="2496" spans="1:1">
      <c r="A2496" t="s">
        <v>15485</v>
      </c>
    </row>
    <row r="2497" spans="1:1">
      <c r="A2497" s="29">
        <v>9.4166666666666661</v>
      </c>
    </row>
    <row r="2498" spans="1:1">
      <c r="A2498" t="s">
        <v>14885</v>
      </c>
    </row>
    <row r="2499" spans="1:1">
      <c r="A2499" t="s">
        <v>15486</v>
      </c>
    </row>
    <row r="2500" spans="1:1">
      <c r="A2500" t="s">
        <v>14885</v>
      </c>
    </row>
    <row r="2501" spans="1:1">
      <c r="A2501" t="s">
        <v>14885</v>
      </c>
    </row>
    <row r="2502" spans="1:1">
      <c r="A2502" t="s">
        <v>14885</v>
      </c>
    </row>
    <row r="2503" spans="1:1">
      <c r="A2503" t="s">
        <v>14885</v>
      </c>
    </row>
    <row r="2504" spans="1:1">
      <c r="A2504" t="s">
        <v>14896</v>
      </c>
    </row>
    <row r="2505" spans="1:1">
      <c r="A2505" t="s">
        <v>14885</v>
      </c>
    </row>
    <row r="2506" spans="1:1">
      <c r="A2506" t="s">
        <v>14885</v>
      </c>
    </row>
    <row r="2507" spans="1:1">
      <c r="A2507" t="s">
        <v>14885</v>
      </c>
    </row>
    <row r="2508" spans="1:1">
      <c r="A2508" t="s">
        <v>14885</v>
      </c>
    </row>
    <row r="2509" spans="1:1">
      <c r="A2509" t="s">
        <v>14885</v>
      </c>
    </row>
    <row r="2510" spans="1:1">
      <c r="A2510" t="s">
        <v>14876</v>
      </c>
    </row>
    <row r="2511" spans="1:1">
      <c r="A2511" t="s">
        <v>14877</v>
      </c>
    </row>
    <row r="2512" spans="1:1">
      <c r="A2512" t="s">
        <v>15487</v>
      </c>
    </row>
    <row r="2513" spans="1:1">
      <c r="A2513" s="29">
        <v>9.4583333333333339</v>
      </c>
    </row>
    <row r="2514" spans="1:1">
      <c r="A2514" t="s">
        <v>14913</v>
      </c>
    </row>
    <row r="2515" spans="1:1">
      <c r="A2515" t="s">
        <v>15488</v>
      </c>
    </row>
    <row r="2516" spans="1:1">
      <c r="A2516" t="s">
        <v>14889</v>
      </c>
    </row>
    <row r="2517" spans="1:1">
      <c r="A2517" t="s">
        <v>15489</v>
      </c>
    </row>
    <row r="2518" spans="1:1">
      <c r="A2518" t="s">
        <v>14876</v>
      </c>
    </row>
    <row r="2519" spans="1:1">
      <c r="A2519" t="s">
        <v>14877</v>
      </c>
    </row>
    <row r="2520" spans="1:1">
      <c r="A2520" t="s">
        <v>15490</v>
      </c>
    </row>
    <row r="2521" spans="1:1">
      <c r="A2521" s="29">
        <v>9.5</v>
      </c>
    </row>
    <row r="2522" spans="1:1">
      <c r="A2522" t="s">
        <v>14893</v>
      </c>
    </row>
    <row r="2523" spans="1:1">
      <c r="A2523" t="s">
        <v>14885</v>
      </c>
    </row>
    <row r="2524" spans="1:1">
      <c r="A2524" t="s">
        <v>15491</v>
      </c>
    </row>
    <row r="2525" spans="1:1">
      <c r="A2525" t="s">
        <v>14885</v>
      </c>
    </row>
    <row r="2526" spans="1:1">
      <c r="A2526" t="s">
        <v>15492</v>
      </c>
    </row>
    <row r="2527" spans="1:1">
      <c r="A2527" t="s">
        <v>14885</v>
      </c>
    </row>
    <row r="2528" spans="1:1">
      <c r="A2528" t="s">
        <v>15493</v>
      </c>
    </row>
    <row r="2529" spans="1:1">
      <c r="A2529" t="s">
        <v>14876</v>
      </c>
    </row>
    <row r="2530" spans="1:1">
      <c r="A2530" t="s">
        <v>14888</v>
      </c>
    </row>
    <row r="2531" spans="1:1">
      <c r="A2531" t="s">
        <v>14889</v>
      </c>
    </row>
    <row r="2532" spans="1:1">
      <c r="A2532" t="s">
        <v>14890</v>
      </c>
    </row>
    <row r="2533" spans="1:1">
      <c r="A2533" t="s">
        <v>14959</v>
      </c>
    </row>
    <row r="2534" spans="1:1">
      <c r="A2534" t="s">
        <v>14877</v>
      </c>
    </row>
    <row r="2535" spans="1:1">
      <c r="A2535" t="s">
        <v>15494</v>
      </c>
    </row>
    <row r="2536" spans="1:1">
      <c r="A2536" s="29">
        <v>9.5416666666666661</v>
      </c>
    </row>
    <row r="2537" spans="1:1">
      <c r="A2537" t="s">
        <v>14913</v>
      </c>
    </row>
    <row r="2538" spans="1:1">
      <c r="A2538" t="s">
        <v>15495</v>
      </c>
    </row>
    <row r="2539" spans="1:1">
      <c r="A2539" t="s">
        <v>14889</v>
      </c>
    </row>
    <row r="2540" spans="1:1">
      <c r="A2540" t="s">
        <v>15496</v>
      </c>
    </row>
    <row r="2541" spans="1:1">
      <c r="A2541" t="s">
        <v>14885</v>
      </c>
    </row>
    <row r="2542" spans="1:1">
      <c r="A2542" t="s">
        <v>14901</v>
      </c>
    </row>
    <row r="2543" spans="1:1">
      <c r="A2543" t="s">
        <v>14885</v>
      </c>
    </row>
    <row r="2544" spans="1:1">
      <c r="A2544" t="s">
        <v>14901</v>
      </c>
    </row>
    <row r="2545" spans="1:1">
      <c r="A2545" t="s">
        <v>14885</v>
      </c>
    </row>
    <row r="2546" spans="1:1">
      <c r="A2546" t="s">
        <v>15496</v>
      </c>
    </row>
    <row r="2547" spans="1:1">
      <c r="A2547" t="s">
        <v>14885</v>
      </c>
    </row>
    <row r="2548" spans="1:1">
      <c r="A2548" t="s">
        <v>15497</v>
      </c>
    </row>
    <row r="2549" spans="1:1">
      <c r="A2549" t="s">
        <v>14876</v>
      </c>
    </row>
    <row r="2550" spans="1:1">
      <c r="A2550" t="s">
        <v>14877</v>
      </c>
    </row>
    <row r="2551" spans="1:1">
      <c r="A2551" t="s">
        <v>15498</v>
      </c>
    </row>
    <row r="2552" spans="1:1">
      <c r="A2552" s="29">
        <v>9.5833333333333339</v>
      </c>
    </row>
    <row r="2553" spans="1:1">
      <c r="A2553" t="s">
        <v>14879</v>
      </c>
    </row>
    <row r="2554" spans="1:1">
      <c r="A2554" t="s">
        <v>14885</v>
      </c>
    </row>
    <row r="2555" spans="1:1">
      <c r="A2555" t="s">
        <v>14879</v>
      </c>
    </row>
    <row r="2556" spans="1:1">
      <c r="A2556" t="s">
        <v>14885</v>
      </c>
    </row>
    <row r="2557" spans="1:1">
      <c r="A2557" t="s">
        <v>14875</v>
      </c>
    </row>
    <row r="2558" spans="1:1">
      <c r="A2558" t="s">
        <v>14876</v>
      </c>
    </row>
    <row r="2559" spans="1:1">
      <c r="A2559" t="s">
        <v>14888</v>
      </c>
    </row>
    <row r="2560" spans="1:1">
      <c r="A2560" t="s">
        <v>14889</v>
      </c>
    </row>
    <row r="2561" spans="1:1">
      <c r="A2561" t="s">
        <v>14897</v>
      </c>
    </row>
    <row r="2562" spans="1:1">
      <c r="A2562" t="s">
        <v>15499</v>
      </c>
    </row>
    <row r="2563" spans="1:1">
      <c r="A2563" t="s">
        <v>14877</v>
      </c>
    </row>
    <row r="2564" spans="1:1">
      <c r="A2564" t="s">
        <v>14900</v>
      </c>
    </row>
    <row r="2565" spans="1:1">
      <c r="A2565" s="29">
        <v>9.625</v>
      </c>
    </row>
    <row r="2566" spans="1:1">
      <c r="A2566" t="s">
        <v>14875</v>
      </c>
    </row>
    <row r="2567" spans="1:1">
      <c r="A2567" t="s">
        <v>14885</v>
      </c>
    </row>
    <row r="2568" spans="1:1">
      <c r="A2568" t="s">
        <v>15376</v>
      </c>
    </row>
    <row r="2569" spans="1:1">
      <c r="A2569" t="s">
        <v>14876</v>
      </c>
    </row>
    <row r="2570" spans="1:1">
      <c r="A2570" t="s">
        <v>14877</v>
      </c>
    </row>
    <row r="2571" spans="1:1">
      <c r="A2571" t="s">
        <v>15500</v>
      </c>
    </row>
    <row r="2572" spans="1:1">
      <c r="A2572" s="29">
        <v>9.6666666666666661</v>
      </c>
    </row>
    <row r="2573" spans="1:1">
      <c r="A2573" t="s">
        <v>14879</v>
      </c>
    </row>
    <row r="2574" spans="1:1">
      <c r="A2574" t="s">
        <v>14876</v>
      </c>
    </row>
    <row r="2575" spans="1:1">
      <c r="A2575" t="s">
        <v>14913</v>
      </c>
    </row>
    <row r="2576" spans="1:1">
      <c r="A2576" t="s">
        <v>15501</v>
      </c>
    </row>
    <row r="2577" spans="1:1">
      <c r="A2577" t="s">
        <v>15018</v>
      </c>
    </row>
    <row r="2578" spans="1:1">
      <c r="A2578" t="s">
        <v>14877</v>
      </c>
    </row>
    <row r="2579" spans="1:1">
      <c r="A2579" t="s">
        <v>15502</v>
      </c>
    </row>
    <row r="2580" spans="1:1">
      <c r="A2580" s="29">
        <v>9.7083333333333339</v>
      </c>
    </row>
    <row r="2581" spans="1:1">
      <c r="A2581" t="s">
        <v>14893</v>
      </c>
    </row>
    <row r="2582" spans="1:1">
      <c r="A2582" t="s">
        <v>14885</v>
      </c>
    </row>
    <row r="2583" spans="1:1">
      <c r="A2583" t="s">
        <v>14875</v>
      </c>
    </row>
    <row r="2584" spans="1:1">
      <c r="A2584" t="s">
        <v>14885</v>
      </c>
    </row>
    <row r="2585" spans="1:1">
      <c r="A2585" t="s">
        <v>14893</v>
      </c>
    </row>
    <row r="2586" spans="1:1">
      <c r="A2586" t="s">
        <v>14876</v>
      </c>
    </row>
    <row r="2587" spans="1:1">
      <c r="A2587" t="s">
        <v>14877</v>
      </c>
    </row>
    <row r="2588" spans="1:1">
      <c r="A2588" t="s">
        <v>15503</v>
      </c>
    </row>
    <row r="2589" spans="1:1">
      <c r="A2589" s="29">
        <v>9.75</v>
      </c>
    </row>
    <row r="2590" spans="1:1">
      <c r="A2590" t="s">
        <v>15504</v>
      </c>
    </row>
    <row r="2591" spans="1:1">
      <c r="A2591" t="s">
        <v>14876</v>
      </c>
    </row>
    <row r="2592" spans="1:1">
      <c r="A2592" t="s">
        <v>15505</v>
      </c>
    </row>
    <row r="2593" spans="1:1">
      <c r="A2593" t="s">
        <v>14919</v>
      </c>
    </row>
    <row r="2594" spans="1:1">
      <c r="A2594" t="s">
        <v>15506</v>
      </c>
    </row>
    <row r="2595" spans="1:1">
      <c r="A2595" t="s">
        <v>15245</v>
      </c>
    </row>
    <row r="2596" spans="1:1">
      <c r="A2596" t="s">
        <v>14877</v>
      </c>
    </row>
    <row r="2597" spans="1:1">
      <c r="A2597" t="s">
        <v>15507</v>
      </c>
    </row>
    <row r="2598" spans="1:1">
      <c r="A2598" s="29">
        <v>9.7916666666666661</v>
      </c>
    </row>
    <row r="2599" spans="1:1">
      <c r="A2599" t="s">
        <v>14913</v>
      </c>
    </row>
    <row r="2600" spans="1:1">
      <c r="A2600" t="s">
        <v>14934</v>
      </c>
    </row>
    <row r="2601" spans="1:1">
      <c r="A2601" t="s">
        <v>14889</v>
      </c>
    </row>
    <row r="2602" spans="1:1">
      <c r="A2602" t="s">
        <v>14879</v>
      </c>
    </row>
    <row r="2603" spans="1:1">
      <c r="A2603" t="s">
        <v>14885</v>
      </c>
    </row>
    <row r="2604" spans="1:1">
      <c r="A2604" t="s">
        <v>14879</v>
      </c>
    </row>
    <row r="2605" spans="1:1">
      <c r="A2605" t="s">
        <v>14885</v>
      </c>
    </row>
    <row r="2606" spans="1:1">
      <c r="A2606" t="s">
        <v>15508</v>
      </c>
    </row>
    <row r="2607" spans="1:1">
      <c r="A2607" t="s">
        <v>14876</v>
      </c>
    </row>
    <row r="2608" spans="1:1">
      <c r="A2608" t="s">
        <v>14877</v>
      </c>
    </row>
    <row r="2609" spans="1:1">
      <c r="A2609" t="s">
        <v>15509</v>
      </c>
    </row>
    <row r="2610" spans="1:1">
      <c r="A2610" s="29">
        <v>9.8333333333333339</v>
      </c>
    </row>
    <row r="2611" spans="1:1">
      <c r="A2611" t="s">
        <v>14893</v>
      </c>
    </row>
    <row r="2612" spans="1:1">
      <c r="A2612" t="s">
        <v>14885</v>
      </c>
    </row>
    <row r="2613" spans="1:1">
      <c r="A2613" t="s">
        <v>14875</v>
      </c>
    </row>
    <row r="2614" spans="1:1">
      <c r="A2614" t="s">
        <v>14885</v>
      </c>
    </row>
    <row r="2615" spans="1:1">
      <c r="A2615" t="s">
        <v>15510</v>
      </c>
    </row>
    <row r="2616" spans="1:1">
      <c r="A2616" t="s">
        <v>14885</v>
      </c>
    </row>
    <row r="2617" spans="1:1">
      <c r="A2617" t="s">
        <v>14893</v>
      </c>
    </row>
    <row r="2618" spans="1:1">
      <c r="A2618" t="s">
        <v>14876</v>
      </c>
    </row>
    <row r="2619" spans="1:1">
      <c r="A2619" t="s">
        <v>14888</v>
      </c>
    </row>
    <row r="2620" spans="1:1">
      <c r="A2620" t="s">
        <v>14889</v>
      </c>
    </row>
    <row r="2621" spans="1:1">
      <c r="A2621" t="s">
        <v>14880</v>
      </c>
    </row>
    <row r="2622" spans="1:1">
      <c r="A2622" t="s">
        <v>15499</v>
      </c>
    </row>
    <row r="2623" spans="1:1">
      <c r="A2623" t="s">
        <v>14877</v>
      </c>
    </row>
    <row r="2624" spans="1:1">
      <c r="A2624" t="s">
        <v>15511</v>
      </c>
    </row>
    <row r="2625" spans="1:1">
      <c r="A2625" s="29">
        <v>9.875</v>
      </c>
    </row>
    <row r="2626" spans="1:1">
      <c r="A2626" t="s">
        <v>14913</v>
      </c>
    </row>
    <row r="2627" spans="1:1">
      <c r="A2627" t="s">
        <v>15512</v>
      </c>
    </row>
    <row r="2628" spans="1:1">
      <c r="A2628" t="s">
        <v>14889</v>
      </c>
    </row>
    <row r="2629" spans="1:1">
      <c r="A2629" t="s">
        <v>15513</v>
      </c>
    </row>
    <row r="2630" spans="1:1">
      <c r="A2630" t="s">
        <v>14885</v>
      </c>
    </row>
    <row r="2631" spans="1:1">
      <c r="A2631" t="s">
        <v>14944</v>
      </c>
    </row>
    <row r="2632" spans="1:1">
      <c r="A2632" t="s">
        <v>14896</v>
      </c>
    </row>
    <row r="2633" spans="1:1">
      <c r="A2633" t="s">
        <v>14876</v>
      </c>
    </row>
    <row r="2634" spans="1:1">
      <c r="A2634" t="s">
        <v>14877</v>
      </c>
    </row>
    <row r="2635" spans="1:1">
      <c r="A2635" t="s">
        <v>15514</v>
      </c>
    </row>
    <row r="2636" spans="1:1">
      <c r="A2636" s="29">
        <v>9.9166666666666661</v>
      </c>
    </row>
    <row r="2637" spans="1:1">
      <c r="A2637" t="s">
        <v>14893</v>
      </c>
    </row>
    <row r="2638" spans="1:1">
      <c r="A2638" t="s">
        <v>14885</v>
      </c>
    </row>
    <row r="2639" spans="1:1">
      <c r="A2639" t="s">
        <v>14893</v>
      </c>
    </row>
    <row r="2640" spans="1:1">
      <c r="A2640" t="s">
        <v>14885</v>
      </c>
    </row>
    <row r="2641" spans="1:1">
      <c r="A2641" t="s">
        <v>14875</v>
      </c>
    </row>
    <row r="2642" spans="1:1">
      <c r="A2642" t="s">
        <v>14876</v>
      </c>
    </row>
    <row r="2643" spans="1:1">
      <c r="A2643" t="s">
        <v>14880</v>
      </c>
    </row>
    <row r="2644" spans="1:1">
      <c r="A2644" t="s">
        <v>15515</v>
      </c>
    </row>
    <row r="2645" spans="1:1">
      <c r="A2645" t="s">
        <v>14877</v>
      </c>
    </row>
    <row r="2646" spans="1:1">
      <c r="A2646" t="s">
        <v>15516</v>
      </c>
    </row>
    <row r="2647" spans="1:1">
      <c r="A2647" s="29">
        <v>9.9583333333333339</v>
      </c>
    </row>
    <row r="2648" spans="1:1">
      <c r="A2648" t="s">
        <v>14893</v>
      </c>
    </row>
    <row r="2649" spans="1:1">
      <c r="A2649" t="s">
        <v>14885</v>
      </c>
    </row>
    <row r="2650" spans="1:1">
      <c r="A2650" t="s">
        <v>14875</v>
      </c>
    </row>
    <row r="2651" spans="1:1">
      <c r="A2651" t="s">
        <v>14876</v>
      </c>
    </row>
    <row r="2652" spans="1:1">
      <c r="A2652" t="s">
        <v>14877</v>
      </c>
    </row>
    <row r="2653" spans="1:1">
      <c r="A2653" t="s">
        <v>15517</v>
      </c>
    </row>
    <row r="2654" spans="1:1">
      <c r="A2654" s="29">
        <v>10</v>
      </c>
    </row>
    <row r="2655" spans="1:1">
      <c r="A2655" t="s">
        <v>14875</v>
      </c>
    </row>
    <row r="2656" spans="1:1">
      <c r="A2656" t="s">
        <v>14876</v>
      </c>
    </row>
    <row r="2657" spans="1:1">
      <c r="A2657" t="s">
        <v>15188</v>
      </c>
    </row>
    <row r="2658" spans="1:1">
      <c r="A2658" t="s">
        <v>15518</v>
      </c>
    </row>
    <row r="2659" spans="1:1">
      <c r="A2659" t="s">
        <v>14877</v>
      </c>
    </row>
    <row r="2660" spans="1:1">
      <c r="A2660" t="s">
        <v>15519</v>
      </c>
    </row>
    <row r="2661" spans="1:1">
      <c r="A2661" s="29">
        <v>10.041666666666666</v>
      </c>
    </row>
    <row r="2662" spans="1:1">
      <c r="A2662" t="s">
        <v>14913</v>
      </c>
    </row>
    <row r="2663" spans="1:1">
      <c r="A2663" t="s">
        <v>15520</v>
      </c>
    </row>
    <row r="2664" spans="1:1">
      <c r="A2664" t="s">
        <v>14889</v>
      </c>
    </row>
    <row r="2665" spans="1:1">
      <c r="A2665" t="s">
        <v>14915</v>
      </c>
    </row>
    <row r="2666" spans="1:1">
      <c r="A2666" t="s">
        <v>14885</v>
      </c>
    </row>
    <row r="2667" spans="1:1">
      <c r="A2667" t="s">
        <v>14893</v>
      </c>
    </row>
    <row r="2668" spans="1:1">
      <c r="A2668" t="s">
        <v>14876</v>
      </c>
    </row>
    <row r="2669" spans="1:1">
      <c r="A2669" t="s">
        <v>14890</v>
      </c>
    </row>
    <row r="2670" spans="1:1">
      <c r="A2670" t="s">
        <v>14889</v>
      </c>
    </row>
    <row r="2671" spans="1:1">
      <c r="A2671" t="s">
        <v>14880</v>
      </c>
    </row>
    <row r="2672" spans="1:1">
      <c r="A2672" t="s">
        <v>15521</v>
      </c>
    </row>
    <row r="2673" spans="1:1">
      <c r="A2673" t="s">
        <v>14877</v>
      </c>
    </row>
    <row r="2674" spans="1:1">
      <c r="A2674" t="s">
        <v>15522</v>
      </c>
    </row>
    <row r="2675" spans="1:1">
      <c r="A2675" s="29">
        <v>10.083333333333334</v>
      </c>
    </row>
    <row r="2676" spans="1:1">
      <c r="A2676" t="s">
        <v>14893</v>
      </c>
    </row>
    <row r="2677" spans="1:1">
      <c r="A2677" t="s">
        <v>14915</v>
      </c>
    </row>
    <row r="2678" spans="1:1">
      <c r="A2678" t="s">
        <v>14885</v>
      </c>
    </row>
    <row r="2679" spans="1:1">
      <c r="A2679" t="s">
        <v>14893</v>
      </c>
    </row>
    <row r="2680" spans="1:1">
      <c r="A2680" t="s">
        <v>14895</v>
      </c>
    </row>
    <row r="2681" spans="1:1">
      <c r="A2681" t="s">
        <v>14885</v>
      </c>
    </row>
    <row r="2682" spans="1:1">
      <c r="A2682" t="s">
        <v>14915</v>
      </c>
    </row>
    <row r="2683" spans="1:1">
      <c r="A2683" t="s">
        <v>14915</v>
      </c>
    </row>
    <row r="2684" spans="1:1">
      <c r="A2684" t="s">
        <v>14876</v>
      </c>
    </row>
    <row r="2685" spans="1:1">
      <c r="A2685" t="s">
        <v>14877</v>
      </c>
    </row>
    <row r="2686" spans="1:1">
      <c r="A2686" t="s">
        <v>14900</v>
      </c>
    </row>
    <row r="2687" spans="1:1">
      <c r="A2687" s="29">
        <v>10.125</v>
      </c>
    </row>
    <row r="2688" spans="1:1">
      <c r="A2688" t="s">
        <v>14875</v>
      </c>
    </row>
    <row r="2689" spans="1:1">
      <c r="A2689" t="s">
        <v>14885</v>
      </c>
    </row>
    <row r="2690" spans="1:1">
      <c r="A2690" t="s">
        <v>14901</v>
      </c>
    </row>
    <row r="2691" spans="1:1">
      <c r="A2691" t="s">
        <v>14876</v>
      </c>
    </row>
    <row r="2692" spans="1:1">
      <c r="A2692" t="s">
        <v>15523</v>
      </c>
    </row>
    <row r="2693" spans="1:1">
      <c r="A2693" s="29">
        <v>10.166666666666666</v>
      </c>
    </row>
    <row r="2694" spans="1:1">
      <c r="A2694" t="s">
        <v>14875</v>
      </c>
    </row>
    <row r="2695" spans="1:1">
      <c r="A2695" t="s">
        <v>14885</v>
      </c>
    </row>
    <row r="2696" spans="1:1">
      <c r="A2696" t="s">
        <v>14893</v>
      </c>
    </row>
    <row r="2697" spans="1:1">
      <c r="A2697" t="s">
        <v>14876</v>
      </c>
    </row>
    <row r="2698" spans="1:1">
      <c r="A2698" t="s">
        <v>14877</v>
      </c>
    </row>
    <row r="2699" spans="1:1">
      <c r="A2699" t="s">
        <v>15524</v>
      </c>
    </row>
    <row r="2700" spans="1:1">
      <c r="A2700" s="29">
        <v>10.208333333333334</v>
      </c>
    </row>
    <row r="2701" spans="1:1">
      <c r="A2701" t="s">
        <v>14875</v>
      </c>
    </row>
    <row r="2702" spans="1:1">
      <c r="A2702" t="s">
        <v>14885</v>
      </c>
    </row>
    <row r="2703" spans="1:1">
      <c r="A2703" t="s">
        <v>14893</v>
      </c>
    </row>
    <row r="2704" spans="1:1">
      <c r="A2704" t="s">
        <v>14885</v>
      </c>
    </row>
    <row r="2705" spans="1:1">
      <c r="A2705" t="s">
        <v>14893</v>
      </c>
    </row>
    <row r="2706" spans="1:1">
      <c r="A2706" t="s">
        <v>14876</v>
      </c>
    </row>
    <row r="2707" spans="1:1">
      <c r="A2707" t="s">
        <v>14877</v>
      </c>
    </row>
    <row r="2708" spans="1:1">
      <c r="A2708" t="s">
        <v>15525</v>
      </c>
    </row>
    <row r="2709" spans="1:1">
      <c r="A2709" s="29">
        <v>10.25</v>
      </c>
    </row>
    <row r="2710" spans="1:1">
      <c r="A2710" t="s">
        <v>15006</v>
      </c>
    </row>
    <row r="2711" spans="1:1">
      <c r="A2711" t="s">
        <v>14885</v>
      </c>
    </row>
    <row r="2712" spans="1:1">
      <c r="A2712" t="s">
        <v>15526</v>
      </c>
    </row>
    <row r="2713" spans="1:1">
      <c r="A2713" t="s">
        <v>14885</v>
      </c>
    </row>
    <row r="2714" spans="1:1">
      <c r="A2714" t="s">
        <v>15526</v>
      </c>
    </row>
    <row r="2715" spans="1:1">
      <c r="A2715" t="s">
        <v>14885</v>
      </c>
    </row>
    <row r="2716" spans="1:1">
      <c r="A2716" t="s">
        <v>15526</v>
      </c>
    </row>
    <row r="2717" spans="1:1">
      <c r="A2717" t="s">
        <v>14885</v>
      </c>
    </row>
    <row r="2718" spans="1:1">
      <c r="A2718" t="s">
        <v>15527</v>
      </c>
    </row>
    <row r="2719" spans="1:1">
      <c r="A2719" t="s">
        <v>14876</v>
      </c>
    </row>
    <row r="2720" spans="1:1">
      <c r="A2720" t="s">
        <v>14877</v>
      </c>
    </row>
    <row r="2721" spans="1:1">
      <c r="A2721" t="s">
        <v>15528</v>
      </c>
    </row>
    <row r="2722" spans="1:1">
      <c r="A2722" s="29">
        <v>10.291666666666666</v>
      </c>
    </row>
    <row r="2723" spans="1:1">
      <c r="A2723" t="s">
        <v>15195</v>
      </c>
    </row>
    <row r="2724" spans="1:1">
      <c r="A2724" t="s">
        <v>15529</v>
      </c>
    </row>
    <row r="2725" spans="1:1">
      <c r="A2725" t="s">
        <v>14889</v>
      </c>
    </row>
    <row r="2726" spans="1:1">
      <c r="A2726" t="s">
        <v>15530</v>
      </c>
    </row>
    <row r="2727" spans="1:1">
      <c r="A2727" t="s">
        <v>15531</v>
      </c>
    </row>
    <row r="2728" spans="1:1">
      <c r="A2728" t="s">
        <v>14889</v>
      </c>
    </row>
    <row r="2729" spans="1:1">
      <c r="A2729" t="s">
        <v>15532</v>
      </c>
    </row>
    <row r="2730" spans="1:1">
      <c r="A2730" t="s">
        <v>14876</v>
      </c>
    </row>
    <row r="2731" spans="1:1">
      <c r="A2731" t="s">
        <v>14877</v>
      </c>
    </row>
    <row r="2732" spans="1:1">
      <c r="A2732" t="s">
        <v>15533</v>
      </c>
    </row>
    <row r="2733" spans="1:1">
      <c r="A2733" s="29">
        <v>10.333333333333334</v>
      </c>
    </row>
    <row r="2734" spans="1:1">
      <c r="A2734" t="s">
        <v>14893</v>
      </c>
    </row>
    <row r="2735" spans="1:1">
      <c r="A2735" t="s">
        <v>14885</v>
      </c>
    </row>
    <row r="2736" spans="1:1">
      <c r="A2736" t="s">
        <v>14875</v>
      </c>
    </row>
    <row r="2737" spans="1:1">
      <c r="A2737" t="s">
        <v>14876</v>
      </c>
    </row>
    <row r="2738" spans="1:1">
      <c r="A2738" t="s">
        <v>14877</v>
      </c>
    </row>
    <row r="2739" spans="1:1">
      <c r="A2739" t="s">
        <v>15534</v>
      </c>
    </row>
    <row r="2740" spans="1:1">
      <c r="A2740" s="29">
        <v>10.375</v>
      </c>
    </row>
    <row r="2741" spans="1:1">
      <c r="A2741" t="s">
        <v>15535</v>
      </c>
    </row>
    <row r="2742" spans="1:1">
      <c r="A2742" t="s">
        <v>15536</v>
      </c>
    </row>
    <row r="2743" spans="1:1">
      <c r="A2743" t="s">
        <v>15537</v>
      </c>
    </row>
    <row r="2744" spans="1:1">
      <c r="A2744" t="s">
        <v>15538</v>
      </c>
    </row>
    <row r="2745" spans="1:1">
      <c r="A2745" t="s">
        <v>14889</v>
      </c>
    </row>
    <row r="2746" spans="1:1">
      <c r="A2746" t="s">
        <v>15539</v>
      </c>
    </row>
    <row r="2747" spans="1:1">
      <c r="A2747" t="s">
        <v>14885</v>
      </c>
    </row>
    <row r="2748" spans="1:1">
      <c r="A2748" t="s">
        <v>15540</v>
      </c>
    </row>
    <row r="2749" spans="1:1">
      <c r="A2749" t="s">
        <v>14885</v>
      </c>
    </row>
    <row r="2750" spans="1:1">
      <c r="A2750" t="s">
        <v>14893</v>
      </c>
    </row>
    <row r="2751" spans="1:1">
      <c r="A2751" t="s">
        <v>15541</v>
      </c>
    </row>
    <row r="2752" spans="1:1">
      <c r="A2752" t="s">
        <v>14876</v>
      </c>
    </row>
    <row r="2753" spans="1:1">
      <c r="A2753" t="s">
        <v>14888</v>
      </c>
    </row>
    <row r="2754" spans="1:1">
      <c r="A2754" t="s">
        <v>14889</v>
      </c>
    </row>
    <row r="2755" spans="1:1">
      <c r="A2755" t="s">
        <v>14890</v>
      </c>
    </row>
    <row r="2756" spans="1:1">
      <c r="A2756" t="s">
        <v>15542</v>
      </c>
    </row>
    <row r="2757" spans="1:1">
      <c r="A2757" t="s">
        <v>14877</v>
      </c>
    </row>
    <row r="2758" spans="1:1">
      <c r="A2758" t="s">
        <v>15543</v>
      </c>
    </row>
    <row r="2759" spans="1:1">
      <c r="A2759" s="29">
        <v>10.416666666666666</v>
      </c>
    </row>
    <row r="2760" spans="1:1">
      <c r="A2760" t="s">
        <v>14896</v>
      </c>
    </row>
    <row r="2761" spans="1:1">
      <c r="A2761" t="s">
        <v>14876</v>
      </c>
    </row>
    <row r="2762" spans="1:1">
      <c r="A2762" t="s">
        <v>14890</v>
      </c>
    </row>
    <row r="2763" spans="1:1">
      <c r="A2763" t="s">
        <v>15038</v>
      </c>
    </row>
    <row r="2764" spans="1:1">
      <c r="A2764" t="s">
        <v>14877</v>
      </c>
    </row>
    <row r="2765" spans="1:1">
      <c r="A2765" t="s">
        <v>15544</v>
      </c>
    </row>
    <row r="2766" spans="1:1">
      <c r="A2766" s="29">
        <v>10.458333333333334</v>
      </c>
    </row>
    <row r="2767" spans="1:1">
      <c r="A2767" t="s">
        <v>15545</v>
      </c>
    </row>
    <row r="2768" spans="1:1">
      <c r="A2768" t="s">
        <v>14885</v>
      </c>
    </row>
    <row r="2769" spans="1:1">
      <c r="A2769" t="s">
        <v>15546</v>
      </c>
    </row>
    <row r="2770" spans="1:1">
      <c r="A2770" t="s">
        <v>14885</v>
      </c>
    </row>
    <row r="2771" spans="1:1">
      <c r="A2771" t="s">
        <v>15547</v>
      </c>
    </row>
    <row r="2772" spans="1:1">
      <c r="A2772" t="s">
        <v>14876</v>
      </c>
    </row>
    <row r="2773" spans="1:1">
      <c r="A2773" t="s">
        <v>14888</v>
      </c>
    </row>
    <row r="2774" spans="1:1">
      <c r="A2774" t="s">
        <v>14889</v>
      </c>
    </row>
    <row r="2775" spans="1:1">
      <c r="A2775" t="s">
        <v>14897</v>
      </c>
    </row>
    <row r="2776" spans="1:1">
      <c r="A2776" t="s">
        <v>15548</v>
      </c>
    </row>
    <row r="2777" spans="1:1">
      <c r="A2777" t="s">
        <v>14877</v>
      </c>
    </row>
    <row r="2778" spans="1:1">
      <c r="A2778" t="s">
        <v>15549</v>
      </c>
    </row>
    <row r="2779" spans="1:1">
      <c r="A2779" s="29">
        <v>10.5</v>
      </c>
    </row>
    <row r="2780" spans="1:1">
      <c r="A2780" t="s">
        <v>15550</v>
      </c>
    </row>
    <row r="2781" spans="1:1">
      <c r="A2781" t="s">
        <v>14885</v>
      </c>
    </row>
    <row r="2782" spans="1:1">
      <c r="A2782" t="s">
        <v>14896</v>
      </c>
    </row>
    <row r="2783" spans="1:1">
      <c r="A2783" t="s">
        <v>14885</v>
      </c>
    </row>
    <row r="2784" spans="1:1">
      <c r="A2784" t="s">
        <v>14896</v>
      </c>
    </row>
    <row r="2785" spans="1:1">
      <c r="A2785" t="s">
        <v>14885</v>
      </c>
    </row>
    <row r="2786" spans="1:1">
      <c r="A2786" t="s">
        <v>15551</v>
      </c>
    </row>
    <row r="2787" spans="1:1">
      <c r="A2787" t="s">
        <v>14876</v>
      </c>
    </row>
    <row r="2788" spans="1:1">
      <c r="A2788" t="s">
        <v>14888</v>
      </c>
    </row>
    <row r="2789" spans="1:1">
      <c r="A2789" t="s">
        <v>14889</v>
      </c>
    </row>
    <row r="2790" spans="1:1">
      <c r="A2790" t="s">
        <v>14890</v>
      </c>
    </row>
    <row r="2791" spans="1:1">
      <c r="A2791" t="s">
        <v>14889</v>
      </c>
    </row>
    <row r="2792" spans="1:1">
      <c r="A2792" t="s">
        <v>14880</v>
      </c>
    </row>
    <row r="2793" spans="1:1">
      <c r="A2793" t="s">
        <v>15552</v>
      </c>
    </row>
    <row r="2794" spans="1:1">
      <c r="A2794" t="s">
        <v>15552</v>
      </c>
    </row>
    <row r="2795" spans="1:1">
      <c r="A2795" t="s">
        <v>15552</v>
      </c>
    </row>
    <row r="2796" spans="1:1">
      <c r="A2796" t="s">
        <v>15552</v>
      </c>
    </row>
    <row r="2797" spans="1:1">
      <c r="A2797" t="s">
        <v>14877</v>
      </c>
    </row>
    <row r="2798" spans="1:1">
      <c r="A2798" t="s">
        <v>15553</v>
      </c>
    </row>
    <row r="2799" spans="1:1">
      <c r="A2799" s="29">
        <v>10.541666666666666</v>
      </c>
    </row>
    <row r="2800" spans="1:1">
      <c r="A2800" t="s">
        <v>15554</v>
      </c>
    </row>
    <row r="2801" spans="1:1">
      <c r="A2801" t="s">
        <v>14876</v>
      </c>
    </row>
    <row r="2802" spans="1:1">
      <c r="A2802" t="s">
        <v>14877</v>
      </c>
    </row>
    <row r="2803" spans="1:1">
      <c r="A2803" t="s">
        <v>15555</v>
      </c>
    </row>
    <row r="2804" spans="1:1">
      <c r="A2804" s="29">
        <v>10.583333333333334</v>
      </c>
    </row>
    <row r="2805" spans="1:1">
      <c r="A2805" t="s">
        <v>14896</v>
      </c>
    </row>
    <row r="2806" spans="1:1">
      <c r="A2806" t="s">
        <v>14885</v>
      </c>
    </row>
    <row r="2807" spans="1:1">
      <c r="A2807" t="s">
        <v>14896</v>
      </c>
    </row>
    <row r="2808" spans="1:1">
      <c r="A2808" t="s">
        <v>14885</v>
      </c>
    </row>
    <row r="2809" spans="1:1">
      <c r="A2809" t="s">
        <v>14896</v>
      </c>
    </row>
    <row r="2810" spans="1:1">
      <c r="A2810" t="s">
        <v>14885</v>
      </c>
    </row>
    <row r="2811" spans="1:1">
      <c r="A2811" t="s">
        <v>15556</v>
      </c>
    </row>
    <row r="2812" spans="1:1">
      <c r="A2812" t="s">
        <v>14876</v>
      </c>
    </row>
    <row r="2813" spans="1:1">
      <c r="A2813" t="s">
        <v>14877</v>
      </c>
    </row>
    <row r="2814" spans="1:1">
      <c r="A2814" t="s">
        <v>15557</v>
      </c>
    </row>
    <row r="2815" spans="1:1">
      <c r="A2815" s="29">
        <v>10.625</v>
      </c>
    </row>
    <row r="2816" spans="1:1">
      <c r="A2816" t="s">
        <v>16262</v>
      </c>
    </row>
    <row r="2817" spans="1:1">
      <c r="A2817" s="29" t="s">
        <v>16263</v>
      </c>
    </row>
    <row r="2818" spans="1:1">
      <c r="A2818" t="s">
        <v>15506</v>
      </c>
    </row>
    <row r="2819" spans="1:1">
      <c r="A2819" t="s">
        <v>16264</v>
      </c>
    </row>
    <row r="2820" spans="1:1">
      <c r="A2820" t="s">
        <v>16265</v>
      </c>
    </row>
    <row r="2821" spans="1:1">
      <c r="A2821" t="s">
        <v>16266</v>
      </c>
    </row>
    <row r="2822" spans="1:1">
      <c r="A2822" t="s">
        <v>16267</v>
      </c>
    </row>
    <row r="2823" spans="1:1">
      <c r="A2823" t="s">
        <v>14889</v>
      </c>
    </row>
    <row r="2824" spans="1:1">
      <c r="A2824" t="s">
        <v>16262</v>
      </c>
    </row>
    <row r="2825" spans="1:1">
      <c r="A2825" t="s">
        <v>16268</v>
      </c>
    </row>
    <row r="2826" spans="1:1">
      <c r="A2826" t="s">
        <v>15038</v>
      </c>
    </row>
    <row r="2827" spans="1:1">
      <c r="A2827" t="s">
        <v>15642</v>
      </c>
    </row>
    <row r="2828" spans="1:1">
      <c r="A2828" t="s">
        <v>14889</v>
      </c>
    </row>
    <row r="2829" spans="1:1">
      <c r="A2829" t="s">
        <v>16160</v>
      </c>
    </row>
    <row r="2830" spans="1:1">
      <c r="A2830" t="s">
        <v>16263</v>
      </c>
    </row>
    <row r="2831" spans="1:1">
      <c r="A2831" t="s">
        <v>15506</v>
      </c>
    </row>
    <row r="2832" spans="1:1">
      <c r="A2832" t="s">
        <v>16264</v>
      </c>
    </row>
    <row r="2833" spans="1:1">
      <c r="A2833" t="s">
        <v>16269</v>
      </c>
    </row>
    <row r="2834" spans="1:1">
      <c r="A2834" t="s">
        <v>16270</v>
      </c>
    </row>
    <row r="2835" spans="1:1">
      <c r="A2835" t="s">
        <v>16271</v>
      </c>
    </row>
    <row r="2836" spans="1:1">
      <c r="A2836" t="s">
        <v>14889</v>
      </c>
    </row>
    <row r="2837" spans="1:1">
      <c r="A2837" t="s">
        <v>16160</v>
      </c>
    </row>
    <row r="2838" spans="1:1">
      <c r="A2838" t="s">
        <v>16272</v>
      </c>
    </row>
    <row r="2839" spans="1:1">
      <c r="A2839" t="s">
        <v>15038</v>
      </c>
    </row>
    <row r="2840" spans="1:1">
      <c r="A2840" t="s">
        <v>15642</v>
      </c>
    </row>
    <row r="2841" spans="1:1">
      <c r="A2841" t="s">
        <v>14889</v>
      </c>
    </row>
    <row r="2842" spans="1:1">
      <c r="A2842" t="s">
        <v>16164</v>
      </c>
    </row>
    <row r="2843" spans="1:1">
      <c r="A2843" s="29" t="s">
        <v>16263</v>
      </c>
    </row>
    <row r="2844" spans="1:1">
      <c r="A2844" t="s">
        <v>15506</v>
      </c>
    </row>
    <row r="2845" spans="1:1">
      <c r="A2845" t="s">
        <v>16264</v>
      </c>
    </row>
    <row r="2846" spans="1:1">
      <c r="A2846" t="s">
        <v>16273</v>
      </c>
    </row>
    <row r="2847" spans="1:1">
      <c r="A2847" t="s">
        <v>16274</v>
      </c>
    </row>
    <row r="2848" spans="1:1">
      <c r="A2848" t="s">
        <v>16275</v>
      </c>
    </row>
    <row r="2849" spans="1:1">
      <c r="A2849" t="s">
        <v>14889</v>
      </c>
    </row>
    <row r="2850" spans="1:1">
      <c r="A2850" t="s">
        <v>16164</v>
      </c>
    </row>
    <row r="2851" spans="1:1">
      <c r="A2851" t="s">
        <v>16276</v>
      </c>
    </row>
    <row r="2852" spans="1:1">
      <c r="A2852" t="s">
        <v>15038</v>
      </c>
    </row>
    <row r="2853" spans="1:1">
      <c r="A2853" t="s">
        <v>15642</v>
      </c>
    </row>
    <row r="2854" spans="1:1">
      <c r="A2854" t="s">
        <v>14889</v>
      </c>
    </row>
    <row r="2855" spans="1:1">
      <c r="A2855" t="s">
        <v>14876</v>
      </c>
    </row>
    <row r="2856" spans="1:1">
      <c r="A2856" t="s">
        <v>14888</v>
      </c>
    </row>
    <row r="2857" spans="1:1">
      <c r="A2857" t="s">
        <v>16277</v>
      </c>
    </row>
    <row r="2858" spans="1:1">
      <c r="A2858" t="s">
        <v>14889</v>
      </c>
    </row>
    <row r="2859" spans="1:1">
      <c r="A2859" t="s">
        <v>16262</v>
      </c>
    </row>
    <row r="2860" spans="1:1">
      <c r="A2860" s="29" t="s">
        <v>15501</v>
      </c>
    </row>
    <row r="2861" spans="1:1">
      <c r="A2861" t="s">
        <v>16278</v>
      </c>
    </row>
    <row r="2862" spans="1:1">
      <c r="A2862" t="s">
        <v>16279</v>
      </c>
    </row>
    <row r="2863" spans="1:1">
      <c r="A2863" t="s">
        <v>16280</v>
      </c>
    </row>
    <row r="2864" spans="1:1">
      <c r="A2864" t="s">
        <v>16281</v>
      </c>
    </row>
    <row r="2865" spans="1:1">
      <c r="A2865" t="s">
        <v>16282</v>
      </c>
    </row>
    <row r="2866" spans="1:1">
      <c r="A2866" t="s">
        <v>16283</v>
      </c>
    </row>
    <row r="2867" spans="1:1">
      <c r="A2867" t="s">
        <v>14889</v>
      </c>
    </row>
    <row r="2868" spans="1:1">
      <c r="A2868" t="s">
        <v>16160</v>
      </c>
    </row>
    <row r="2869" spans="1:1">
      <c r="A2869" t="s">
        <v>15501</v>
      </c>
    </row>
    <row r="2870" spans="1:1">
      <c r="A2870" t="s">
        <v>15722</v>
      </c>
    </row>
    <row r="2871" spans="1:1">
      <c r="A2871" t="s">
        <v>16279</v>
      </c>
    </row>
    <row r="2872" spans="1:1">
      <c r="A2872" s="29" t="s">
        <v>16284</v>
      </c>
    </row>
    <row r="2873" spans="1:1">
      <c r="A2873" t="s">
        <v>16285</v>
      </c>
    </row>
    <row r="2874" spans="1:1">
      <c r="A2874" t="s">
        <v>16286</v>
      </c>
    </row>
    <row r="2875" spans="1:1">
      <c r="A2875" t="s">
        <v>16283</v>
      </c>
    </row>
    <row r="2876" spans="1:1">
      <c r="A2876" t="s">
        <v>14889</v>
      </c>
    </row>
    <row r="2877" spans="1:1">
      <c r="A2877" t="s">
        <v>16164</v>
      </c>
    </row>
    <row r="2878" spans="1:1">
      <c r="A2878" t="s">
        <v>15501</v>
      </c>
    </row>
    <row r="2879" spans="1:1">
      <c r="A2879" t="s">
        <v>15703</v>
      </c>
    </row>
    <row r="2880" spans="1:1">
      <c r="A2880" t="s">
        <v>16279</v>
      </c>
    </row>
    <row r="2881" spans="1:1">
      <c r="A2881" t="s">
        <v>16287</v>
      </c>
    </row>
    <row r="2882" spans="1:1">
      <c r="A2882" t="s">
        <v>16288</v>
      </c>
    </row>
    <row r="2883" spans="1:1">
      <c r="A2883" t="s">
        <v>16289</v>
      </c>
    </row>
    <row r="2884" spans="1:1">
      <c r="A2884" t="s">
        <v>16283</v>
      </c>
    </row>
    <row r="2885" spans="1:1">
      <c r="A2885" t="s">
        <v>14889</v>
      </c>
    </row>
    <row r="2886" spans="1:1">
      <c r="A2886" t="s">
        <v>14897</v>
      </c>
    </row>
    <row r="2887" spans="1:1">
      <c r="A2887" t="s">
        <v>15053</v>
      </c>
    </row>
    <row r="2888" spans="1:1">
      <c r="A2888" t="s">
        <v>15192</v>
      </c>
    </row>
    <row r="2889" spans="1:1">
      <c r="A2889" t="s">
        <v>14877</v>
      </c>
    </row>
    <row r="2890" spans="1:1">
      <c r="A2890" t="s">
        <v>15558</v>
      </c>
    </row>
    <row r="2891" spans="1:1">
      <c r="A2891" s="29">
        <v>10.666666666666666</v>
      </c>
    </row>
    <row r="2892" spans="1:1">
      <c r="A2892" t="s">
        <v>15559</v>
      </c>
    </row>
    <row r="2893" spans="1:1">
      <c r="A2893" t="s">
        <v>15560</v>
      </c>
    </row>
    <row r="2894" spans="1:1">
      <c r="A2894" t="s">
        <v>15561</v>
      </c>
    </row>
    <row r="2895" spans="1:1">
      <c r="A2895" t="s">
        <v>14889</v>
      </c>
    </row>
    <row r="2896" spans="1:1">
      <c r="A2896" t="s">
        <v>15562</v>
      </c>
    </row>
    <row r="2897" spans="1:1">
      <c r="A2897" t="s">
        <v>15563</v>
      </c>
    </row>
    <row r="2898" spans="1:1">
      <c r="A2898" t="s">
        <v>15564</v>
      </c>
    </row>
    <row r="2899" spans="1:1">
      <c r="A2899" t="s">
        <v>15565</v>
      </c>
    </row>
    <row r="2900" spans="1:1">
      <c r="A2900" t="s">
        <v>15077</v>
      </c>
    </row>
    <row r="2901" spans="1:1">
      <c r="A2901" t="s">
        <v>14889</v>
      </c>
    </row>
    <row r="2902" spans="1:1">
      <c r="A2902" t="s">
        <v>15562</v>
      </c>
    </row>
    <row r="2903" spans="1:1">
      <c r="A2903" t="s">
        <v>15566</v>
      </c>
    </row>
    <row r="2904" spans="1:1">
      <c r="A2904" t="s">
        <v>15564</v>
      </c>
    </row>
    <row r="2905" spans="1:1">
      <c r="A2905" t="s">
        <v>15567</v>
      </c>
    </row>
    <row r="2906" spans="1:1">
      <c r="A2906" t="s">
        <v>15077</v>
      </c>
    </row>
    <row r="2907" spans="1:1">
      <c r="A2907" t="s">
        <v>14876</v>
      </c>
    </row>
    <row r="2908" spans="1:1">
      <c r="A2908" t="s">
        <v>14888</v>
      </c>
    </row>
    <row r="2909" spans="1:1">
      <c r="A2909" t="s">
        <v>14995</v>
      </c>
    </row>
    <row r="2910" spans="1:1">
      <c r="A2910" t="s">
        <v>14889</v>
      </c>
    </row>
    <row r="2911" spans="1:1">
      <c r="A2911" t="s">
        <v>14880</v>
      </c>
    </row>
    <row r="2912" spans="1:1">
      <c r="A2912" t="s">
        <v>15133</v>
      </c>
    </row>
    <row r="2913" spans="1:1">
      <c r="A2913" t="s">
        <v>15385</v>
      </c>
    </row>
    <row r="2914" spans="1:1">
      <c r="A2914" t="s">
        <v>14889</v>
      </c>
    </row>
    <row r="2915" spans="1:1">
      <c r="A2915" t="s">
        <v>14877</v>
      </c>
    </row>
    <row r="2916" spans="1:1">
      <c r="A2916" t="s">
        <v>15568</v>
      </c>
    </row>
    <row r="2917" spans="1:1">
      <c r="A2917" s="29">
        <v>10.708333333333334</v>
      </c>
    </row>
    <row r="2918" spans="1:1">
      <c r="A2918" t="s">
        <v>15569</v>
      </c>
    </row>
    <row r="2919" spans="1:1">
      <c r="A2919" t="s">
        <v>15570</v>
      </c>
    </row>
    <row r="2920" spans="1:1">
      <c r="A2920" t="s">
        <v>14889</v>
      </c>
    </row>
    <row r="2921" spans="1:1">
      <c r="A2921" s="29" t="s">
        <v>15477</v>
      </c>
    </row>
    <row r="2922" spans="1:1">
      <c r="A2922" t="s">
        <v>14885</v>
      </c>
    </row>
    <row r="2923" spans="1:1">
      <c r="A2923" t="s">
        <v>15571</v>
      </c>
    </row>
    <row r="2924" spans="1:1">
      <c r="A2924" t="s">
        <v>14876</v>
      </c>
    </row>
    <row r="2925" spans="1:1">
      <c r="A2925" t="s">
        <v>15559</v>
      </c>
    </row>
    <row r="2926" spans="1:1">
      <c r="A2926" t="s">
        <v>15332</v>
      </c>
    </row>
    <row r="2927" spans="1:1">
      <c r="A2927" t="s">
        <v>15572</v>
      </c>
    </row>
    <row r="2928" spans="1:1">
      <c r="A2928" t="s">
        <v>15573</v>
      </c>
    </row>
    <row r="2929" spans="1:1">
      <c r="A2929" t="s">
        <v>14889</v>
      </c>
    </row>
    <row r="2930" spans="1:1">
      <c r="A2930" t="s">
        <v>14880</v>
      </c>
    </row>
    <row r="2931" spans="1:1">
      <c r="A2931" t="s">
        <v>15574</v>
      </c>
    </row>
    <row r="2932" spans="1:1">
      <c r="A2932" t="s">
        <v>14877</v>
      </c>
    </row>
    <row r="2933" spans="1:1">
      <c r="A2933" t="s">
        <v>15575</v>
      </c>
    </row>
    <row r="2934" spans="1:1">
      <c r="A2934" s="29">
        <v>10.75</v>
      </c>
    </row>
    <row r="2935" spans="1:1">
      <c r="A2935" t="s">
        <v>14895</v>
      </c>
    </row>
    <row r="2936" spans="1:1">
      <c r="A2936" t="s">
        <v>14876</v>
      </c>
    </row>
    <row r="2937" spans="1:1">
      <c r="A2937" t="s">
        <v>14888</v>
      </c>
    </row>
    <row r="2938" spans="1:1">
      <c r="A2938" t="s">
        <v>14889</v>
      </c>
    </row>
    <row r="2939" spans="1:1">
      <c r="A2939" t="s">
        <v>14890</v>
      </c>
    </row>
    <row r="2940" spans="1:1">
      <c r="A2940" t="s">
        <v>15576</v>
      </c>
    </row>
    <row r="2941" spans="1:1">
      <c r="A2941" t="s">
        <v>14889</v>
      </c>
    </row>
    <row r="2942" spans="1:1">
      <c r="A2942" t="s">
        <v>14897</v>
      </c>
    </row>
    <row r="2943" spans="1:1">
      <c r="A2943" t="s">
        <v>15577</v>
      </c>
    </row>
    <row r="2944" spans="1:1">
      <c r="A2944" s="29" t="s">
        <v>14877</v>
      </c>
    </row>
    <row r="2945" spans="1:1">
      <c r="A2945" t="s">
        <v>6095</v>
      </c>
    </row>
    <row r="2946" spans="1:1">
      <c r="A2946" s="29">
        <v>10.791666666666666</v>
      </c>
    </row>
    <row r="2947" spans="1:1">
      <c r="A2947" t="s">
        <v>15569</v>
      </c>
    </row>
    <row r="2948" spans="1:1">
      <c r="A2948" t="s">
        <v>15578</v>
      </c>
    </row>
    <row r="2949" spans="1:1">
      <c r="A2949" t="s">
        <v>15579</v>
      </c>
    </row>
    <row r="2950" spans="1:1">
      <c r="A2950" t="s">
        <v>15580</v>
      </c>
    </row>
    <row r="2951" spans="1:1">
      <c r="A2951" t="s">
        <v>15581</v>
      </c>
    </row>
    <row r="2952" spans="1:1">
      <c r="A2952" t="s">
        <v>15582</v>
      </c>
    </row>
    <row r="2953" spans="1:1">
      <c r="A2953" t="s">
        <v>14889</v>
      </c>
    </row>
    <row r="2954" spans="1:1">
      <c r="A2954" t="s">
        <v>15583</v>
      </c>
    </row>
    <row r="2955" spans="1:1">
      <c r="A2955" t="s">
        <v>15083</v>
      </c>
    </row>
    <row r="2956" spans="1:1">
      <c r="A2956" s="29" t="s">
        <v>15584</v>
      </c>
    </row>
    <row r="2957" spans="1:1">
      <c r="A2957" t="s">
        <v>15585</v>
      </c>
    </row>
    <row r="2958" spans="1:1">
      <c r="A2958" t="s">
        <v>15586</v>
      </c>
    </row>
    <row r="2959" spans="1:1">
      <c r="A2959" t="s">
        <v>14889</v>
      </c>
    </row>
    <row r="2960" spans="1:1">
      <c r="A2960" t="s">
        <v>15587</v>
      </c>
    </row>
    <row r="2961" spans="1:1">
      <c r="A2961" t="s">
        <v>15400</v>
      </c>
    </row>
    <row r="2962" spans="1:1">
      <c r="A2962" t="s">
        <v>15588</v>
      </c>
    </row>
    <row r="2963" spans="1:1">
      <c r="A2963" t="s">
        <v>15038</v>
      </c>
    </row>
    <row r="2964" spans="1:1">
      <c r="A2964" t="s">
        <v>15038</v>
      </c>
    </row>
    <row r="2965" spans="1:1">
      <c r="A2965" t="s">
        <v>14889</v>
      </c>
    </row>
    <row r="2966" spans="1:1">
      <c r="A2966" t="s">
        <v>14879</v>
      </c>
    </row>
    <row r="2967" spans="1:1">
      <c r="A2967" t="s">
        <v>14885</v>
      </c>
    </row>
    <row r="2968" spans="1:1">
      <c r="A2968" t="s">
        <v>15589</v>
      </c>
    </row>
    <row r="2969" spans="1:1">
      <c r="A2969" t="s">
        <v>14885</v>
      </c>
    </row>
    <row r="2970" spans="1:1">
      <c r="A2970" t="s">
        <v>14879</v>
      </c>
    </row>
    <row r="2971" spans="1:1">
      <c r="A2971" t="s">
        <v>14876</v>
      </c>
    </row>
    <row r="2972" spans="1:1">
      <c r="A2972" t="s">
        <v>14888</v>
      </c>
    </row>
    <row r="2973" spans="1:1">
      <c r="A2973" t="s">
        <v>14995</v>
      </c>
    </row>
    <row r="2974" spans="1:1">
      <c r="A2974" t="s">
        <v>14889</v>
      </c>
    </row>
    <row r="2975" spans="1:1">
      <c r="A2975" t="s">
        <v>15590</v>
      </c>
    </row>
    <row r="2976" spans="1:1">
      <c r="A2976" t="s">
        <v>15591</v>
      </c>
    </row>
    <row r="2977" spans="1:1">
      <c r="A2977" t="s">
        <v>15258</v>
      </c>
    </row>
    <row r="2978" spans="1:1">
      <c r="A2978" t="s">
        <v>14889</v>
      </c>
    </row>
    <row r="2979" spans="1:1">
      <c r="A2979" t="s">
        <v>14880</v>
      </c>
    </row>
    <row r="2980" spans="1:1">
      <c r="A2980" t="s">
        <v>15592</v>
      </c>
    </row>
    <row r="2981" spans="1:1">
      <c r="A2981" t="s">
        <v>15593</v>
      </c>
    </row>
    <row r="2982" spans="1:1">
      <c r="A2982" t="s">
        <v>15594</v>
      </c>
    </row>
    <row r="2983" spans="1:1">
      <c r="A2983" s="29" t="s">
        <v>15595</v>
      </c>
    </row>
    <row r="2984" spans="1:1">
      <c r="A2984" t="s">
        <v>15596</v>
      </c>
    </row>
    <row r="2985" spans="1:1">
      <c r="A2985" t="s">
        <v>14889</v>
      </c>
    </row>
    <row r="2986" spans="1:1">
      <c r="A2986" t="s">
        <v>14880</v>
      </c>
    </row>
    <row r="2987" spans="1:1">
      <c r="A2987" t="s">
        <v>15597</v>
      </c>
    </row>
    <row r="2988" spans="1:1">
      <c r="A2988" t="s">
        <v>15598</v>
      </c>
    </row>
    <row r="2989" spans="1:1">
      <c r="A2989" t="s">
        <v>15599</v>
      </c>
    </row>
    <row r="2990" spans="1:1">
      <c r="A2990" t="s">
        <v>15600</v>
      </c>
    </row>
    <row r="2991" spans="1:1">
      <c r="A2991" t="s">
        <v>15601</v>
      </c>
    </row>
    <row r="2992" spans="1:1">
      <c r="A2992" t="s">
        <v>14889</v>
      </c>
    </row>
    <row r="2993" spans="1:1">
      <c r="A2993" t="s">
        <v>14877</v>
      </c>
    </row>
    <row r="2994" spans="1:1">
      <c r="A2994" t="s">
        <v>6083</v>
      </c>
    </row>
    <row r="2995" spans="1:1">
      <c r="A2995" s="29">
        <v>10.833333333333334</v>
      </c>
    </row>
    <row r="2996" spans="1:1">
      <c r="A2996" t="s">
        <v>15315</v>
      </c>
    </row>
    <row r="2997" spans="1:1">
      <c r="A2997" t="s">
        <v>15602</v>
      </c>
    </row>
    <row r="2998" spans="1:1">
      <c r="A2998" t="s">
        <v>15603</v>
      </c>
    </row>
    <row r="2999" spans="1:1">
      <c r="A2999" t="s">
        <v>14889</v>
      </c>
    </row>
    <row r="3000" spans="1:1">
      <c r="A3000" t="s">
        <v>15604</v>
      </c>
    </row>
    <row r="3001" spans="1:1">
      <c r="A3001" t="s">
        <v>15133</v>
      </c>
    </row>
    <row r="3002" spans="1:1">
      <c r="A3002" t="s">
        <v>15605</v>
      </c>
    </row>
    <row r="3003" spans="1:1">
      <c r="A3003" t="s">
        <v>14964</v>
      </c>
    </row>
    <row r="3004" spans="1:1">
      <c r="A3004" t="s">
        <v>15133</v>
      </c>
    </row>
    <row r="3005" spans="1:1">
      <c r="A3005" t="s">
        <v>15606</v>
      </c>
    </row>
    <row r="3006" spans="1:1">
      <c r="A3006" t="s">
        <v>14889</v>
      </c>
    </row>
    <row r="3007" spans="1:1">
      <c r="A3007" t="s">
        <v>15607</v>
      </c>
    </row>
    <row r="3008" spans="1:1">
      <c r="A3008" t="s">
        <v>14885</v>
      </c>
    </row>
    <row r="3009" spans="1:1">
      <c r="A3009" t="s">
        <v>15608</v>
      </c>
    </row>
    <row r="3010" spans="1:1">
      <c r="A3010" t="s">
        <v>14876</v>
      </c>
    </row>
    <row r="3011" spans="1:1">
      <c r="A3011" t="s">
        <v>14888</v>
      </c>
    </row>
    <row r="3012" spans="1:1">
      <c r="A3012" t="s">
        <v>14995</v>
      </c>
    </row>
    <row r="3013" spans="1:1">
      <c r="A3013" t="s">
        <v>14889</v>
      </c>
    </row>
    <row r="3014" spans="1:1">
      <c r="A3014" t="s">
        <v>14880</v>
      </c>
    </row>
    <row r="3015" spans="1:1">
      <c r="A3015" t="s">
        <v>15609</v>
      </c>
    </row>
    <row r="3016" spans="1:1">
      <c r="A3016" t="s">
        <v>14877</v>
      </c>
    </row>
    <row r="3017" spans="1:1">
      <c r="A3017" t="s">
        <v>15610</v>
      </c>
    </row>
    <row r="3018" spans="1:1">
      <c r="A3018" s="29">
        <v>10.875</v>
      </c>
    </row>
    <row r="3019" spans="1:1">
      <c r="A3019" t="s">
        <v>15611</v>
      </c>
    </row>
    <row r="3020" spans="1:1">
      <c r="A3020" t="s">
        <v>14876</v>
      </c>
    </row>
    <row r="3021" spans="1:1">
      <c r="A3021" t="s">
        <v>14888</v>
      </c>
    </row>
    <row r="3022" spans="1:1">
      <c r="A3022" s="29" t="s">
        <v>14889</v>
      </c>
    </row>
    <row r="3023" spans="1:1">
      <c r="A3023" t="s">
        <v>14890</v>
      </c>
    </row>
    <row r="3024" spans="1:1">
      <c r="A3024" t="s">
        <v>15612</v>
      </c>
    </row>
    <row r="3025" spans="1:1">
      <c r="A3025" t="s">
        <v>14889</v>
      </c>
    </row>
    <row r="3026" spans="1:1">
      <c r="A3026" t="s">
        <v>14897</v>
      </c>
    </row>
    <row r="3027" spans="1:1">
      <c r="A3027" t="s">
        <v>15613</v>
      </c>
    </row>
    <row r="3028" spans="1:1">
      <c r="A3028" t="s">
        <v>14877</v>
      </c>
    </row>
    <row r="3029" spans="1:1">
      <c r="A3029" t="s">
        <v>6085</v>
      </c>
    </row>
    <row r="3030" spans="1:1">
      <c r="A3030" s="29">
        <v>10.916666666666666</v>
      </c>
    </row>
    <row r="3031" spans="1:1">
      <c r="A3031" t="s">
        <v>15315</v>
      </c>
    </row>
    <row r="3032" spans="1:1">
      <c r="A3032" t="s">
        <v>15603</v>
      </c>
    </row>
    <row r="3033" spans="1:1">
      <c r="A3033" t="s">
        <v>15614</v>
      </c>
    </row>
    <row r="3034" spans="1:1">
      <c r="A3034" t="s">
        <v>14889</v>
      </c>
    </row>
    <row r="3035" spans="1:1">
      <c r="A3035" t="s">
        <v>15615</v>
      </c>
    </row>
    <row r="3036" spans="1:1">
      <c r="A3036" t="s">
        <v>15616</v>
      </c>
    </row>
    <row r="3037" spans="1:1">
      <c r="A3037" t="s">
        <v>15617</v>
      </c>
    </row>
    <row r="3038" spans="1:1">
      <c r="A3038" t="s">
        <v>15618</v>
      </c>
    </row>
    <row r="3039" spans="1:1">
      <c r="A3039" t="s">
        <v>14889</v>
      </c>
    </row>
    <row r="3040" spans="1:1">
      <c r="A3040" t="s">
        <v>15619</v>
      </c>
    </row>
    <row r="3041" spans="1:1">
      <c r="A3041" t="s">
        <v>15400</v>
      </c>
    </row>
    <row r="3042" spans="1:1">
      <c r="A3042" t="s">
        <v>15620</v>
      </c>
    </row>
    <row r="3043" spans="1:1">
      <c r="A3043" t="s">
        <v>14889</v>
      </c>
    </row>
    <row r="3044" spans="1:1">
      <c r="A3044" t="s">
        <v>14875</v>
      </c>
    </row>
    <row r="3045" spans="1:1">
      <c r="A3045" t="s">
        <v>14875</v>
      </c>
    </row>
    <row r="3046" spans="1:1">
      <c r="A3046" t="s">
        <v>15092</v>
      </c>
    </row>
    <row r="3047" spans="1:1">
      <c r="A3047" t="s">
        <v>14876</v>
      </c>
    </row>
    <row r="3048" spans="1:1">
      <c r="A3048" t="s">
        <v>14888</v>
      </c>
    </row>
    <row r="3049" spans="1:1">
      <c r="A3049" t="s">
        <v>14995</v>
      </c>
    </row>
    <row r="3050" spans="1:1">
      <c r="A3050" t="s">
        <v>14889</v>
      </c>
    </row>
    <row r="3051" spans="1:1">
      <c r="A3051" t="s">
        <v>14880</v>
      </c>
    </row>
    <row r="3052" spans="1:1">
      <c r="A3052" t="s">
        <v>15621</v>
      </c>
    </row>
    <row r="3053" spans="1:1">
      <c r="A3053" t="s">
        <v>14877</v>
      </c>
    </row>
    <row r="3054" spans="1:1">
      <c r="A3054" t="s">
        <v>6087</v>
      </c>
    </row>
    <row r="3055" spans="1:1">
      <c r="A3055" s="29">
        <v>10.958333333333334</v>
      </c>
    </row>
    <row r="3056" spans="1:1">
      <c r="A3056" t="s">
        <v>16290</v>
      </c>
    </row>
    <row r="3057" spans="1:1">
      <c r="A3057" t="s">
        <v>15762</v>
      </c>
    </row>
    <row r="3058" spans="1:1">
      <c r="A3058" t="s">
        <v>15077</v>
      </c>
    </row>
    <row r="3059" spans="1:1">
      <c r="A3059" t="s">
        <v>16291</v>
      </c>
    </row>
    <row r="3060" spans="1:1">
      <c r="A3060" t="s">
        <v>16292</v>
      </c>
    </row>
    <row r="3061" spans="1:1">
      <c r="A3061" t="s">
        <v>16293</v>
      </c>
    </row>
    <row r="3062" spans="1:1">
      <c r="A3062" t="s">
        <v>14889</v>
      </c>
    </row>
    <row r="3063" spans="1:1">
      <c r="A3063" s="29" t="s">
        <v>15315</v>
      </c>
    </row>
    <row r="3064" spans="1:1">
      <c r="A3064" t="s">
        <v>16294</v>
      </c>
    </row>
    <row r="3065" spans="1:1">
      <c r="A3065" t="s">
        <v>15221</v>
      </c>
    </row>
    <row r="3066" spans="1:1">
      <c r="A3066" t="s">
        <v>16295</v>
      </c>
    </row>
    <row r="3067" spans="1:1">
      <c r="A3067" t="s">
        <v>16295</v>
      </c>
    </row>
    <row r="3068" spans="1:1">
      <c r="A3068" t="s">
        <v>16295</v>
      </c>
    </row>
    <row r="3069" spans="1:1">
      <c r="A3069" t="s">
        <v>16296</v>
      </c>
    </row>
    <row r="3070" spans="1:1">
      <c r="A3070" t="s">
        <v>15073</v>
      </c>
    </row>
    <row r="3071" spans="1:1">
      <c r="A3071" t="s">
        <v>14889</v>
      </c>
    </row>
    <row r="3072" spans="1:1">
      <c r="A3072" t="s">
        <v>15817</v>
      </c>
    </row>
    <row r="3073" spans="1:1">
      <c r="A3073" t="s">
        <v>15425</v>
      </c>
    </row>
    <row r="3074" spans="1:1">
      <c r="A3074" t="s">
        <v>16297</v>
      </c>
    </row>
    <row r="3075" spans="1:1">
      <c r="A3075" t="s">
        <v>15425</v>
      </c>
    </row>
    <row r="3076" spans="1:1">
      <c r="A3076" t="s">
        <v>16297</v>
      </c>
    </row>
    <row r="3077" spans="1:1">
      <c r="A3077" t="s">
        <v>15088</v>
      </c>
    </row>
    <row r="3078" spans="1:1">
      <c r="A3078" t="s">
        <v>14889</v>
      </c>
    </row>
    <row r="3079" spans="1:1">
      <c r="A3079" t="s">
        <v>16298</v>
      </c>
    </row>
    <row r="3080" spans="1:1">
      <c r="A3080" t="s">
        <v>16299</v>
      </c>
    </row>
    <row r="3081" spans="1:1">
      <c r="A3081" t="s">
        <v>15686</v>
      </c>
    </row>
    <row r="3082" spans="1:1">
      <c r="A3082" t="s">
        <v>16300</v>
      </c>
    </row>
    <row r="3083" spans="1:1">
      <c r="A3083" t="s">
        <v>16301</v>
      </c>
    </row>
    <row r="3084" spans="1:1">
      <c r="A3084" t="s">
        <v>15816</v>
      </c>
    </row>
    <row r="3085" spans="1:1">
      <c r="A3085" t="s">
        <v>16302</v>
      </c>
    </row>
    <row r="3086" spans="1:1">
      <c r="A3086" t="s">
        <v>15700</v>
      </c>
    </row>
    <row r="3087" spans="1:1">
      <c r="A3087" s="29" t="s">
        <v>14889</v>
      </c>
    </row>
    <row r="3088" spans="1:1">
      <c r="A3088" t="s">
        <v>15633</v>
      </c>
    </row>
    <row r="3089" spans="1:1">
      <c r="A3089" t="s">
        <v>16083</v>
      </c>
    </row>
    <row r="3090" spans="1:1">
      <c r="A3090" t="s">
        <v>14885</v>
      </c>
    </row>
    <row r="3091" spans="1:1">
      <c r="A3091" t="s">
        <v>14875</v>
      </c>
    </row>
    <row r="3092" spans="1:1">
      <c r="A3092" t="s">
        <v>14876</v>
      </c>
    </row>
    <row r="3093" spans="1:1">
      <c r="A3093" t="s">
        <v>14888</v>
      </c>
    </row>
    <row r="3094" spans="1:1">
      <c r="A3094" t="s">
        <v>14995</v>
      </c>
    </row>
    <row r="3095" spans="1:1">
      <c r="A3095" t="s">
        <v>14889</v>
      </c>
    </row>
    <row r="3096" spans="1:1">
      <c r="A3096" t="s">
        <v>14890</v>
      </c>
    </row>
    <row r="3097" spans="1:1">
      <c r="A3097" t="s">
        <v>15643</v>
      </c>
    </row>
    <row r="3098" spans="1:1">
      <c r="A3098" t="s">
        <v>15609</v>
      </c>
    </row>
    <row r="3099" spans="1:1">
      <c r="A3099" t="s">
        <v>14889</v>
      </c>
    </row>
    <row r="3100" spans="1:1">
      <c r="A3100" t="s">
        <v>14897</v>
      </c>
    </row>
    <row r="3101" spans="1:1">
      <c r="A3101" t="s">
        <v>16303</v>
      </c>
    </row>
    <row r="3102" spans="1:1">
      <c r="A3102" t="s">
        <v>15425</v>
      </c>
    </row>
    <row r="3103" spans="1:1">
      <c r="A3103" t="s">
        <v>14889</v>
      </c>
    </row>
    <row r="3104" spans="1:1">
      <c r="A3104" t="s">
        <v>15474</v>
      </c>
    </row>
    <row r="3105" spans="1:1">
      <c r="A3105" t="s">
        <v>16304</v>
      </c>
    </row>
    <row r="3106" spans="1:1">
      <c r="A3106" t="s">
        <v>14877</v>
      </c>
    </row>
    <row r="3107" spans="1:1">
      <c r="A3107" t="s">
        <v>1139</v>
      </c>
    </row>
    <row r="3108" spans="1:1">
      <c r="A3108" s="29">
        <v>11</v>
      </c>
    </row>
    <row r="3109" spans="1:1">
      <c r="A3109" t="s">
        <v>15622</v>
      </c>
    </row>
    <row r="3110" spans="1:1">
      <c r="A3110" t="s">
        <v>15088</v>
      </c>
    </row>
    <row r="3111" spans="1:1">
      <c r="A3111" t="s">
        <v>15623</v>
      </c>
    </row>
    <row r="3112" spans="1:1">
      <c r="A3112" t="s">
        <v>15624</v>
      </c>
    </row>
    <row r="3113" spans="1:1">
      <c r="A3113" t="s">
        <v>15625</v>
      </c>
    </row>
    <row r="3114" spans="1:1">
      <c r="A3114" t="s">
        <v>14889</v>
      </c>
    </row>
    <row r="3115" spans="1:1">
      <c r="A3115" t="s">
        <v>15626</v>
      </c>
    </row>
    <row r="3116" spans="1:1">
      <c r="A3116" t="s">
        <v>15627</v>
      </c>
    </row>
    <row r="3117" spans="1:1">
      <c r="A3117" t="s">
        <v>15623</v>
      </c>
    </row>
    <row r="3118" spans="1:1">
      <c r="A3118" s="29" t="s">
        <v>15628</v>
      </c>
    </row>
    <row r="3119" spans="1:1">
      <c r="A3119" t="s">
        <v>15425</v>
      </c>
    </row>
    <row r="3120" spans="1:1">
      <c r="A3120" t="s">
        <v>15629</v>
      </c>
    </row>
    <row r="3121" spans="1:1">
      <c r="A3121" t="s">
        <v>15630</v>
      </c>
    </row>
    <row r="3122" spans="1:1">
      <c r="A3122" t="s">
        <v>15631</v>
      </c>
    </row>
    <row r="3123" spans="1:1">
      <c r="A3123" t="s">
        <v>15632</v>
      </c>
    </row>
    <row r="3124" spans="1:1">
      <c r="A3124" t="s">
        <v>14889</v>
      </c>
    </row>
    <row r="3125" spans="1:1">
      <c r="A3125" t="s">
        <v>15633</v>
      </c>
    </row>
    <row r="3126" spans="1:1">
      <c r="A3126" t="s">
        <v>15634</v>
      </c>
    </row>
    <row r="3127" spans="1:1">
      <c r="A3127" t="s">
        <v>14885</v>
      </c>
    </row>
    <row r="3128" spans="1:1">
      <c r="A3128" t="s">
        <v>15635</v>
      </c>
    </row>
    <row r="3129" spans="1:1">
      <c r="A3129" t="s">
        <v>14876</v>
      </c>
    </row>
    <row r="3130" spans="1:1">
      <c r="A3130" t="s">
        <v>14888</v>
      </c>
    </row>
    <row r="3131" spans="1:1">
      <c r="A3131" t="s">
        <v>15636</v>
      </c>
    </row>
    <row r="3132" spans="1:1">
      <c r="A3132" t="s">
        <v>15637</v>
      </c>
    </row>
    <row r="3133" spans="1:1">
      <c r="A3133" t="s">
        <v>15638</v>
      </c>
    </row>
    <row r="3134" spans="1:1">
      <c r="A3134" t="s">
        <v>15639</v>
      </c>
    </row>
    <row r="3135" spans="1:1">
      <c r="A3135" t="s">
        <v>15640</v>
      </c>
    </row>
    <row r="3136" spans="1:1">
      <c r="A3136" t="s">
        <v>14889</v>
      </c>
    </row>
    <row r="3137" spans="1:1">
      <c r="A3137" t="s">
        <v>14897</v>
      </c>
    </row>
    <row r="3138" spans="1:1">
      <c r="A3138" t="s">
        <v>15641</v>
      </c>
    </row>
    <row r="3139" spans="1:1">
      <c r="A3139" t="s">
        <v>15642</v>
      </c>
    </row>
    <row r="3140" spans="1:1">
      <c r="A3140" t="s">
        <v>15643</v>
      </c>
    </row>
    <row r="3141" spans="1:1">
      <c r="A3141" t="s">
        <v>14889</v>
      </c>
    </row>
    <row r="3142" spans="1:1">
      <c r="A3142" t="s">
        <v>14880</v>
      </c>
    </row>
    <row r="3143" spans="1:1">
      <c r="A3143" t="s">
        <v>15643</v>
      </c>
    </row>
    <row r="3144" spans="1:1">
      <c r="A3144" t="s">
        <v>15641</v>
      </c>
    </row>
    <row r="3145" spans="1:1">
      <c r="A3145" t="s">
        <v>14877</v>
      </c>
    </row>
    <row r="3146" spans="1:1">
      <c r="A3146" t="s">
        <v>1137</v>
      </c>
    </row>
    <row r="3147" spans="1:1">
      <c r="A3147" s="29">
        <v>11.041666666666666</v>
      </c>
    </row>
    <row r="3148" spans="1:1">
      <c r="A3148" t="s">
        <v>15622</v>
      </c>
    </row>
    <row r="3149" spans="1:1">
      <c r="A3149" t="s">
        <v>15088</v>
      </c>
    </row>
    <row r="3150" spans="1:1">
      <c r="A3150" t="s">
        <v>15644</v>
      </c>
    </row>
    <row r="3151" spans="1:1">
      <c r="A3151" t="s">
        <v>15631</v>
      </c>
    </row>
    <row r="3152" spans="1:1">
      <c r="A3152" t="s">
        <v>15645</v>
      </c>
    </row>
    <row r="3153" spans="1:1">
      <c r="A3153" t="s">
        <v>14889</v>
      </c>
    </row>
    <row r="3154" spans="1:1">
      <c r="A3154" t="s">
        <v>15626</v>
      </c>
    </row>
    <row r="3155" spans="1:1">
      <c r="A3155" t="s">
        <v>15627</v>
      </c>
    </row>
    <row r="3156" spans="1:1">
      <c r="A3156" t="s">
        <v>15644</v>
      </c>
    </row>
    <row r="3157" spans="1:1">
      <c r="A3157" t="s">
        <v>15646</v>
      </c>
    </row>
    <row r="3158" spans="1:1">
      <c r="A3158" t="s">
        <v>15425</v>
      </c>
    </row>
    <row r="3159" spans="1:1">
      <c r="A3159" t="s">
        <v>15647</v>
      </c>
    </row>
    <row r="3160" spans="1:1">
      <c r="A3160" t="s">
        <v>15648</v>
      </c>
    </row>
    <row r="3161" spans="1:1">
      <c r="A3161" t="s">
        <v>15624</v>
      </c>
    </row>
    <row r="3162" spans="1:1">
      <c r="A3162" s="29" t="s">
        <v>15649</v>
      </c>
    </row>
    <row r="3163" spans="1:1">
      <c r="A3163" t="s">
        <v>14889</v>
      </c>
    </row>
    <row r="3164" spans="1:1">
      <c r="A3164" t="s">
        <v>15650</v>
      </c>
    </row>
    <row r="3165" spans="1:1">
      <c r="A3165" t="s">
        <v>14885</v>
      </c>
    </row>
    <row r="3166" spans="1:1">
      <c r="A3166" t="s">
        <v>15651</v>
      </c>
    </row>
    <row r="3167" spans="1:1">
      <c r="A3167" t="s">
        <v>15652</v>
      </c>
    </row>
    <row r="3168" spans="1:1">
      <c r="A3168" t="s">
        <v>14876</v>
      </c>
    </row>
    <row r="3169" spans="1:1">
      <c r="A3169" t="s">
        <v>14888</v>
      </c>
    </row>
    <row r="3170" spans="1:1">
      <c r="A3170" t="s">
        <v>15638</v>
      </c>
    </row>
    <row r="3171" spans="1:1">
      <c r="A3171" t="s">
        <v>15637</v>
      </c>
    </row>
    <row r="3172" spans="1:1">
      <c r="A3172" t="s">
        <v>15636</v>
      </c>
    </row>
    <row r="3173" spans="1:1">
      <c r="A3173" t="s">
        <v>15639</v>
      </c>
    </row>
    <row r="3174" spans="1:1">
      <c r="A3174" t="s">
        <v>15640</v>
      </c>
    </row>
    <row r="3175" spans="1:1">
      <c r="A3175" t="s">
        <v>14889</v>
      </c>
    </row>
    <row r="3176" spans="1:1">
      <c r="A3176" t="s">
        <v>14897</v>
      </c>
    </row>
    <row r="3177" spans="1:1">
      <c r="A3177" t="s">
        <v>15642</v>
      </c>
    </row>
    <row r="3178" spans="1:1">
      <c r="A3178" t="s">
        <v>15643</v>
      </c>
    </row>
    <row r="3179" spans="1:1">
      <c r="A3179" t="s">
        <v>15653</v>
      </c>
    </row>
    <row r="3180" spans="1:1">
      <c r="A3180" t="s">
        <v>14889</v>
      </c>
    </row>
    <row r="3181" spans="1:1">
      <c r="A3181" t="s">
        <v>14880</v>
      </c>
    </row>
    <row r="3182" spans="1:1">
      <c r="A3182" t="s">
        <v>15643</v>
      </c>
    </row>
    <row r="3183" spans="1:1">
      <c r="A3183" t="s">
        <v>15653</v>
      </c>
    </row>
    <row r="3184" spans="1:1">
      <c r="A3184" t="s">
        <v>14877</v>
      </c>
    </row>
    <row r="3185" spans="1:1">
      <c r="A3185" t="s">
        <v>6088</v>
      </c>
    </row>
    <row r="3186" spans="1:1">
      <c r="A3186" s="29">
        <v>11.083333333333334</v>
      </c>
    </row>
    <row r="3187" spans="1:1">
      <c r="A3187" t="s">
        <v>16305</v>
      </c>
    </row>
    <row r="3188" spans="1:1">
      <c r="A3188" t="s">
        <v>15400</v>
      </c>
    </row>
    <row r="3189" spans="1:1">
      <c r="A3189" t="s">
        <v>16151</v>
      </c>
    </row>
    <row r="3190" spans="1:1">
      <c r="A3190" t="s">
        <v>15643</v>
      </c>
    </row>
    <row r="3191" spans="1:1">
      <c r="A3191" t="s">
        <v>14889</v>
      </c>
    </row>
    <row r="3192" spans="1:1">
      <c r="A3192" t="s">
        <v>15086</v>
      </c>
    </row>
    <row r="3193" spans="1:1">
      <c r="A3193" t="s">
        <v>16306</v>
      </c>
    </row>
    <row r="3194" spans="1:1">
      <c r="A3194" t="s">
        <v>14891</v>
      </c>
    </row>
    <row r="3195" spans="1:1">
      <c r="A3195" t="s">
        <v>16307</v>
      </c>
    </row>
    <row r="3196" spans="1:1">
      <c r="A3196" t="s">
        <v>14964</v>
      </c>
    </row>
    <row r="3197" spans="1:1">
      <c r="A3197" t="s">
        <v>14891</v>
      </c>
    </row>
    <row r="3198" spans="1:1">
      <c r="A3198" t="s">
        <v>16307</v>
      </c>
    </row>
    <row r="3199" spans="1:1">
      <c r="A3199" t="s">
        <v>14964</v>
      </c>
    </row>
    <row r="3200" spans="1:1">
      <c r="A3200" t="s">
        <v>14891</v>
      </c>
    </row>
    <row r="3201" spans="1:1">
      <c r="A3201" t="s">
        <v>16307</v>
      </c>
    </row>
    <row r="3202" spans="1:1">
      <c r="A3202" t="s">
        <v>15088</v>
      </c>
    </row>
    <row r="3203" spans="1:1">
      <c r="A3203" t="s">
        <v>14889</v>
      </c>
    </row>
    <row r="3204" spans="1:1">
      <c r="A3204" t="s">
        <v>16308</v>
      </c>
    </row>
    <row r="3205" spans="1:1">
      <c r="A3205" t="s">
        <v>15133</v>
      </c>
    </row>
    <row r="3206" spans="1:1">
      <c r="A3206" s="29" t="s">
        <v>16309</v>
      </c>
    </row>
    <row r="3207" spans="1:1">
      <c r="A3207" t="s">
        <v>14889</v>
      </c>
    </row>
    <row r="3208" spans="1:1">
      <c r="A3208" t="s">
        <v>16310</v>
      </c>
    </row>
    <row r="3209" spans="1:1">
      <c r="A3209" t="s">
        <v>15133</v>
      </c>
    </row>
    <row r="3210" spans="1:1">
      <c r="A3210" t="s">
        <v>16311</v>
      </c>
    </row>
    <row r="3211" spans="1:1">
      <c r="A3211" t="s">
        <v>14889</v>
      </c>
    </row>
    <row r="3212" spans="1:1">
      <c r="A3212" t="s">
        <v>16312</v>
      </c>
    </row>
    <row r="3213" spans="1:1">
      <c r="A3213" t="s">
        <v>15133</v>
      </c>
    </row>
    <row r="3214" spans="1:1">
      <c r="A3214" t="s">
        <v>16313</v>
      </c>
    </row>
    <row r="3215" spans="1:1">
      <c r="A3215" t="s">
        <v>14889</v>
      </c>
    </row>
    <row r="3216" spans="1:1">
      <c r="A3216" t="s">
        <v>16314</v>
      </c>
    </row>
    <row r="3217" spans="1:1">
      <c r="A3217" t="s">
        <v>15133</v>
      </c>
    </row>
    <row r="3218" spans="1:1">
      <c r="A3218" t="s">
        <v>16315</v>
      </c>
    </row>
    <row r="3219" spans="1:1">
      <c r="A3219" t="s">
        <v>14889</v>
      </c>
    </row>
    <row r="3220" spans="1:1">
      <c r="A3220" t="s">
        <v>16316</v>
      </c>
    </row>
    <row r="3221" spans="1:1">
      <c r="A3221" t="s">
        <v>15133</v>
      </c>
    </row>
    <row r="3222" spans="1:1">
      <c r="A3222" t="s">
        <v>16317</v>
      </c>
    </row>
    <row r="3223" spans="1:1">
      <c r="A3223" t="s">
        <v>14889</v>
      </c>
    </row>
    <row r="3224" spans="1:1">
      <c r="A3224" s="29" t="s">
        <v>16318</v>
      </c>
    </row>
    <row r="3225" spans="1:1">
      <c r="A3225" t="s">
        <v>15133</v>
      </c>
    </row>
    <row r="3226" spans="1:1">
      <c r="A3226" t="s">
        <v>16319</v>
      </c>
    </row>
    <row r="3227" spans="1:1">
      <c r="A3227" t="s">
        <v>14889</v>
      </c>
    </row>
    <row r="3228" spans="1:1">
      <c r="A3228" t="s">
        <v>16320</v>
      </c>
    </row>
    <row r="3229" spans="1:1">
      <c r="A3229" t="s">
        <v>15133</v>
      </c>
    </row>
    <row r="3230" spans="1:1">
      <c r="A3230" t="s">
        <v>16321</v>
      </c>
    </row>
    <row r="3231" spans="1:1">
      <c r="A3231" t="s">
        <v>14889</v>
      </c>
    </row>
    <row r="3232" spans="1:1">
      <c r="A3232" t="s">
        <v>16322</v>
      </c>
    </row>
    <row r="3233" spans="1:1">
      <c r="A3233" t="s">
        <v>15133</v>
      </c>
    </row>
    <row r="3234" spans="1:1">
      <c r="A3234" t="s">
        <v>16323</v>
      </c>
    </row>
    <row r="3235" spans="1:1">
      <c r="A3235" t="s">
        <v>14889</v>
      </c>
    </row>
    <row r="3236" spans="1:1">
      <c r="A3236" t="s">
        <v>14875</v>
      </c>
    </row>
    <row r="3237" spans="1:1">
      <c r="A3237" t="s">
        <v>14876</v>
      </c>
    </row>
    <row r="3238" spans="1:1">
      <c r="A3238" t="s">
        <v>14888</v>
      </c>
    </row>
    <row r="3239" spans="1:1">
      <c r="A3239" t="s">
        <v>14995</v>
      </c>
    </row>
    <row r="3240" spans="1:1">
      <c r="A3240" t="s">
        <v>14889</v>
      </c>
    </row>
    <row r="3241" spans="1:1">
      <c r="A3241" t="s">
        <v>15479</v>
      </c>
    </row>
    <row r="3242" spans="1:1">
      <c r="A3242" t="s">
        <v>16324</v>
      </c>
    </row>
    <row r="3243" spans="1:1">
      <c r="A3243" t="s">
        <v>15689</v>
      </c>
    </row>
    <row r="3244" spans="1:1">
      <c r="A3244" s="29" t="s">
        <v>16325</v>
      </c>
    </row>
    <row r="3245" spans="1:1">
      <c r="A3245" t="s">
        <v>14889</v>
      </c>
    </row>
    <row r="3246" spans="1:1">
      <c r="A3246" t="s">
        <v>16326</v>
      </c>
    </row>
    <row r="3247" spans="1:1">
      <c r="A3247" t="s">
        <v>16327</v>
      </c>
    </row>
    <row r="3248" spans="1:1">
      <c r="A3248" t="s">
        <v>15689</v>
      </c>
    </row>
    <row r="3249" spans="1:1">
      <c r="A3249" t="s">
        <v>16325</v>
      </c>
    </row>
    <row r="3250" spans="1:1">
      <c r="A3250" t="s">
        <v>14889</v>
      </c>
    </row>
    <row r="3251" spans="1:1">
      <c r="A3251" t="s">
        <v>15505</v>
      </c>
    </row>
    <row r="3252" spans="1:1">
      <c r="A3252" t="s">
        <v>16328</v>
      </c>
    </row>
    <row r="3253" spans="1:1">
      <c r="A3253" t="s">
        <v>15689</v>
      </c>
    </row>
    <row r="3254" spans="1:1">
      <c r="A3254" t="s">
        <v>16325</v>
      </c>
    </row>
    <row r="3255" spans="1:1">
      <c r="A3255" t="s">
        <v>14889</v>
      </c>
    </row>
    <row r="3256" spans="1:1">
      <c r="A3256" t="s">
        <v>16329</v>
      </c>
    </row>
    <row r="3257" spans="1:1">
      <c r="A3257" t="s">
        <v>16330</v>
      </c>
    </row>
    <row r="3258" spans="1:1">
      <c r="A3258" t="s">
        <v>15689</v>
      </c>
    </row>
    <row r="3259" spans="1:1">
      <c r="A3259" t="s">
        <v>16325</v>
      </c>
    </row>
    <row r="3260" spans="1:1">
      <c r="A3260" t="s">
        <v>14889</v>
      </c>
    </row>
    <row r="3261" spans="1:1">
      <c r="A3261" t="s">
        <v>16331</v>
      </c>
    </row>
    <row r="3262" spans="1:1">
      <c r="A3262" t="s">
        <v>16332</v>
      </c>
    </row>
    <row r="3263" spans="1:1">
      <c r="A3263" t="s">
        <v>15689</v>
      </c>
    </row>
    <row r="3264" spans="1:1">
      <c r="A3264" t="s">
        <v>16325</v>
      </c>
    </row>
    <row r="3265" spans="1:1">
      <c r="A3265" t="s">
        <v>14889</v>
      </c>
    </row>
    <row r="3266" spans="1:1">
      <c r="A3266" t="s">
        <v>16333</v>
      </c>
    </row>
    <row r="3267" spans="1:1">
      <c r="A3267" t="s">
        <v>16334</v>
      </c>
    </row>
    <row r="3268" spans="1:1">
      <c r="A3268" t="s">
        <v>15689</v>
      </c>
    </row>
    <row r="3269" spans="1:1">
      <c r="A3269" t="s">
        <v>16325</v>
      </c>
    </row>
    <row r="3270" spans="1:1">
      <c r="A3270" t="s">
        <v>14889</v>
      </c>
    </row>
    <row r="3271" spans="1:1">
      <c r="A3271" t="s">
        <v>16335</v>
      </c>
    </row>
    <row r="3272" spans="1:1">
      <c r="A3272" t="s">
        <v>16336</v>
      </c>
    </row>
    <row r="3273" spans="1:1">
      <c r="A3273" t="s">
        <v>15689</v>
      </c>
    </row>
    <row r="3274" spans="1:1">
      <c r="A3274" t="s">
        <v>16325</v>
      </c>
    </row>
    <row r="3275" spans="1:1">
      <c r="A3275" t="s">
        <v>14889</v>
      </c>
    </row>
    <row r="3276" spans="1:1">
      <c r="A3276" t="s">
        <v>16337</v>
      </c>
    </row>
    <row r="3277" spans="1:1">
      <c r="A3277" t="s">
        <v>16338</v>
      </c>
    </row>
    <row r="3278" spans="1:1">
      <c r="A3278" t="s">
        <v>15689</v>
      </c>
    </row>
    <row r="3279" spans="1:1">
      <c r="A3279" t="s">
        <v>16325</v>
      </c>
    </row>
    <row r="3280" spans="1:1">
      <c r="A3280" t="s">
        <v>14889</v>
      </c>
    </row>
    <row r="3281" spans="1:1">
      <c r="A3281" t="s">
        <v>14880</v>
      </c>
    </row>
    <row r="3282" spans="1:1">
      <c r="A3282" t="s">
        <v>14899</v>
      </c>
    </row>
    <row r="3283" spans="1:1">
      <c r="A3283" t="s">
        <v>14877</v>
      </c>
    </row>
    <row r="3284" spans="1:1">
      <c r="A3284" t="s">
        <v>6089</v>
      </c>
    </row>
    <row r="3285" spans="1:1">
      <c r="A3285" s="29">
        <v>11.125</v>
      </c>
    </row>
    <row r="3286" spans="1:1">
      <c r="A3286" t="s">
        <v>15535</v>
      </c>
    </row>
    <row r="3287" spans="1:1">
      <c r="A3287" t="s">
        <v>15115</v>
      </c>
    </row>
    <row r="3288" spans="1:1">
      <c r="A3288" t="s">
        <v>15654</v>
      </c>
    </row>
    <row r="3289" spans="1:1">
      <c r="A3289" t="s">
        <v>15655</v>
      </c>
    </row>
    <row r="3290" spans="1:1">
      <c r="A3290" t="s">
        <v>15656</v>
      </c>
    </row>
    <row r="3291" spans="1:1">
      <c r="A3291" t="s">
        <v>15657</v>
      </c>
    </row>
    <row r="3292" spans="1:1">
      <c r="A3292" t="s">
        <v>14889</v>
      </c>
    </row>
    <row r="3293" spans="1:1">
      <c r="A3293" t="s">
        <v>14913</v>
      </c>
    </row>
    <row r="3294" spans="1:1">
      <c r="A3294" s="29" t="s">
        <v>15658</v>
      </c>
    </row>
    <row r="3295" spans="1:1">
      <c r="A3295" t="s">
        <v>14964</v>
      </c>
    </row>
    <row r="3296" spans="1:1">
      <c r="A3296" t="s">
        <v>15659</v>
      </c>
    </row>
    <row r="3297" spans="1:1">
      <c r="A3297" t="s">
        <v>14889</v>
      </c>
    </row>
    <row r="3298" spans="1:1">
      <c r="A3298" t="s">
        <v>15660</v>
      </c>
    </row>
    <row r="3299" spans="1:1">
      <c r="A3299" t="s">
        <v>14885</v>
      </c>
    </row>
    <row r="3300" spans="1:1">
      <c r="A3300" s="29" t="s">
        <v>15661</v>
      </c>
    </row>
    <row r="3301" spans="1:1">
      <c r="A3301" t="s">
        <v>14876</v>
      </c>
    </row>
    <row r="3302" spans="1:1">
      <c r="A3302" t="s">
        <v>14888</v>
      </c>
    </row>
    <row r="3303" spans="1:1">
      <c r="A3303" t="s">
        <v>14995</v>
      </c>
    </row>
    <row r="3304" spans="1:1">
      <c r="A3304" t="s">
        <v>14889</v>
      </c>
    </row>
    <row r="3305" spans="1:1">
      <c r="A3305" t="s">
        <v>14880</v>
      </c>
    </row>
    <row r="3306" spans="1:1">
      <c r="A3306" t="s">
        <v>15621</v>
      </c>
    </row>
    <row r="3307" spans="1:1">
      <c r="A3307" t="s">
        <v>14877</v>
      </c>
    </row>
    <row r="3308" spans="1:1">
      <c r="A3308" t="s">
        <v>15662</v>
      </c>
    </row>
    <row r="3309" spans="1:1">
      <c r="A3309" s="29">
        <v>11.166666666666666</v>
      </c>
    </row>
    <row r="3310" spans="1:1">
      <c r="A3310" s="29" t="s">
        <v>15663</v>
      </c>
    </row>
    <row r="3311" spans="1:1">
      <c r="A3311" t="s">
        <v>15664</v>
      </c>
    </row>
    <row r="3312" spans="1:1">
      <c r="A3312" t="s">
        <v>15665</v>
      </c>
    </row>
    <row r="3313" spans="1:1">
      <c r="A3313" t="s">
        <v>15666</v>
      </c>
    </row>
    <row r="3314" spans="1:1">
      <c r="A3314" t="s">
        <v>14889</v>
      </c>
    </row>
    <row r="3315" spans="1:1">
      <c r="A3315" t="s">
        <v>15535</v>
      </c>
    </row>
    <row r="3316" spans="1:1">
      <c r="A3316" t="s">
        <v>15115</v>
      </c>
    </row>
    <row r="3317" spans="1:1">
      <c r="A3317" t="s">
        <v>15654</v>
      </c>
    </row>
    <row r="3318" spans="1:1">
      <c r="A3318" t="s">
        <v>15655</v>
      </c>
    </row>
    <row r="3319" spans="1:1">
      <c r="A3319" t="s">
        <v>15667</v>
      </c>
    </row>
    <row r="3320" spans="1:1">
      <c r="A3320" t="s">
        <v>15657</v>
      </c>
    </row>
    <row r="3321" spans="1:1">
      <c r="A3321" t="s">
        <v>14889</v>
      </c>
    </row>
    <row r="3322" spans="1:1">
      <c r="A3322" t="s">
        <v>15668</v>
      </c>
    </row>
    <row r="3323" spans="1:1">
      <c r="A3323" t="s">
        <v>15669</v>
      </c>
    </row>
    <row r="3324" spans="1:1">
      <c r="A3324" t="s">
        <v>14889</v>
      </c>
    </row>
    <row r="3325" spans="1:1">
      <c r="A3325" t="s">
        <v>15670</v>
      </c>
    </row>
    <row r="3326" spans="1:1">
      <c r="A3326" t="s">
        <v>14885</v>
      </c>
    </row>
    <row r="3327" spans="1:1">
      <c r="A3327" t="s">
        <v>15671</v>
      </c>
    </row>
    <row r="3328" spans="1:1">
      <c r="A3328" t="s">
        <v>14885</v>
      </c>
    </row>
    <row r="3329" spans="1:1">
      <c r="A3329" t="s">
        <v>15672</v>
      </c>
    </row>
    <row r="3330" spans="1:1">
      <c r="A3330" t="s">
        <v>14885</v>
      </c>
    </row>
    <row r="3331" spans="1:1">
      <c r="A3331" t="s">
        <v>15672</v>
      </c>
    </row>
    <row r="3332" spans="1:1">
      <c r="A3332" t="s">
        <v>14876</v>
      </c>
    </row>
    <row r="3333" spans="1:1">
      <c r="A3333" t="s">
        <v>14888</v>
      </c>
    </row>
    <row r="3334" spans="1:1">
      <c r="A3334" t="s">
        <v>14995</v>
      </c>
    </row>
    <row r="3335" spans="1:1">
      <c r="A3335" t="s">
        <v>14889</v>
      </c>
    </row>
    <row r="3336" spans="1:1">
      <c r="A3336" t="s">
        <v>14880</v>
      </c>
    </row>
    <row r="3337" spans="1:1">
      <c r="A3337" t="s">
        <v>15621</v>
      </c>
    </row>
    <row r="3338" spans="1:1">
      <c r="A3338" t="s">
        <v>14877</v>
      </c>
    </row>
    <row r="3339" spans="1:1">
      <c r="A3339" t="s">
        <v>6092</v>
      </c>
    </row>
    <row r="3340" spans="1:1">
      <c r="A3340" s="29">
        <v>11.208333333333334</v>
      </c>
    </row>
    <row r="3341" spans="1:1">
      <c r="A3341" t="s">
        <v>15673</v>
      </c>
    </row>
    <row r="3342" spans="1:1">
      <c r="A3342" t="s">
        <v>15674</v>
      </c>
    </row>
    <row r="3343" spans="1:1">
      <c r="A3343" t="s">
        <v>15675</v>
      </c>
    </row>
    <row r="3344" spans="1:1">
      <c r="A3344" t="s">
        <v>15676</v>
      </c>
    </row>
    <row r="3345" spans="1:1">
      <c r="A3345" t="s">
        <v>14889</v>
      </c>
    </row>
    <row r="3346" spans="1:1">
      <c r="A3346" t="s">
        <v>15535</v>
      </c>
    </row>
    <row r="3347" spans="1:1">
      <c r="A3347" t="s">
        <v>15115</v>
      </c>
    </row>
    <row r="3348" spans="1:1">
      <c r="A3348" t="s">
        <v>15221</v>
      </c>
    </row>
    <row r="3349" spans="1:1">
      <c r="A3349" t="s">
        <v>15317</v>
      </c>
    </row>
    <row r="3350" spans="1:1">
      <c r="A3350" t="s">
        <v>15538</v>
      </c>
    </row>
    <row r="3351" spans="1:1">
      <c r="A3351" t="s">
        <v>14889</v>
      </c>
    </row>
    <row r="3352" spans="1:1">
      <c r="A3352" t="s">
        <v>15677</v>
      </c>
    </row>
    <row r="3353" spans="1:1">
      <c r="A3353" t="s">
        <v>15678</v>
      </c>
    </row>
    <row r="3354" spans="1:1">
      <c r="A3354" t="s">
        <v>15679</v>
      </c>
    </row>
    <row r="3355" spans="1:1">
      <c r="A3355" t="s">
        <v>15680</v>
      </c>
    </row>
    <row r="3356" spans="1:1">
      <c r="A3356" t="s">
        <v>14889</v>
      </c>
    </row>
    <row r="3357" spans="1:1">
      <c r="A3357" t="s">
        <v>15681</v>
      </c>
    </row>
    <row r="3358" spans="1:1">
      <c r="A3358" t="s">
        <v>14885</v>
      </c>
    </row>
    <row r="3359" spans="1:1">
      <c r="A3359" t="s">
        <v>15682</v>
      </c>
    </row>
    <row r="3360" spans="1:1">
      <c r="A3360" s="29" t="s">
        <v>14876</v>
      </c>
    </row>
    <row r="3361" spans="1:1">
      <c r="A3361" t="s">
        <v>15505</v>
      </c>
    </row>
    <row r="3362" spans="1:1">
      <c r="A3362" t="s">
        <v>15683</v>
      </c>
    </row>
    <row r="3363" spans="1:1">
      <c r="A3363" t="s">
        <v>15684</v>
      </c>
    </row>
    <row r="3364" spans="1:1">
      <c r="A3364" t="s">
        <v>15685</v>
      </c>
    </row>
    <row r="3365" spans="1:1">
      <c r="A3365" t="s">
        <v>15617</v>
      </c>
    </row>
    <row r="3366" spans="1:1">
      <c r="A3366" t="s">
        <v>15686</v>
      </c>
    </row>
    <row r="3367" spans="1:1">
      <c r="A3367" t="s">
        <v>15687</v>
      </c>
    </row>
    <row r="3368" spans="1:1">
      <c r="A3368" t="s">
        <v>14889</v>
      </c>
    </row>
    <row r="3369" spans="1:1">
      <c r="A3369" t="s">
        <v>15505</v>
      </c>
    </row>
    <row r="3370" spans="1:1">
      <c r="A3370" t="s">
        <v>15688</v>
      </c>
    </row>
    <row r="3371" spans="1:1">
      <c r="A3371" t="s">
        <v>15689</v>
      </c>
    </row>
    <row r="3372" spans="1:1">
      <c r="A3372" t="s">
        <v>15690</v>
      </c>
    </row>
    <row r="3373" spans="1:1">
      <c r="A3373" t="s">
        <v>14889</v>
      </c>
    </row>
    <row r="3374" spans="1:1">
      <c r="A3374" t="s">
        <v>15505</v>
      </c>
    </row>
    <row r="3375" spans="1:1">
      <c r="A3375" t="s">
        <v>15691</v>
      </c>
    </row>
    <row r="3376" spans="1:1">
      <c r="A3376" t="s">
        <v>15689</v>
      </c>
    </row>
    <row r="3377" spans="1:1">
      <c r="A3377" t="s">
        <v>15692</v>
      </c>
    </row>
    <row r="3378" spans="1:1">
      <c r="A3378" t="s">
        <v>14889</v>
      </c>
    </row>
    <row r="3379" spans="1:1">
      <c r="A3379" t="s">
        <v>14880</v>
      </c>
    </row>
    <row r="3380" spans="1:1">
      <c r="A3380" t="s">
        <v>15693</v>
      </c>
    </row>
    <row r="3381" spans="1:1">
      <c r="A3381" t="s">
        <v>15609</v>
      </c>
    </row>
    <row r="3382" spans="1:1">
      <c r="A3382" t="s">
        <v>14877</v>
      </c>
    </row>
    <row r="3383" spans="1:1">
      <c r="A3383" t="s">
        <v>6093</v>
      </c>
    </row>
    <row r="3384" spans="1:1">
      <c r="A3384" s="29">
        <v>11.25</v>
      </c>
    </row>
    <row r="3385" spans="1:1">
      <c r="A3385" t="s">
        <v>14984</v>
      </c>
    </row>
    <row r="3386" spans="1:1">
      <c r="A3386" t="s">
        <v>14985</v>
      </c>
    </row>
    <row r="3387" spans="1:1">
      <c r="A3387" t="s">
        <v>15694</v>
      </c>
    </row>
    <row r="3388" spans="1:1">
      <c r="A3388" t="s">
        <v>15695</v>
      </c>
    </row>
    <row r="3389" spans="1:1">
      <c r="A3389" t="s">
        <v>14889</v>
      </c>
    </row>
    <row r="3390" spans="1:1">
      <c r="A3390" t="s">
        <v>15535</v>
      </c>
    </row>
    <row r="3391" spans="1:1">
      <c r="A3391" t="s">
        <v>15115</v>
      </c>
    </row>
    <row r="3392" spans="1:1">
      <c r="A3392" t="s">
        <v>15221</v>
      </c>
    </row>
    <row r="3393" spans="1:1">
      <c r="A3393" t="s">
        <v>15317</v>
      </c>
    </row>
    <row r="3394" spans="1:1">
      <c r="A3394" t="s">
        <v>15538</v>
      </c>
    </row>
    <row r="3395" spans="1:1">
      <c r="A3395" t="s">
        <v>14889</v>
      </c>
    </row>
    <row r="3396" spans="1:1">
      <c r="A3396" t="s">
        <v>15677</v>
      </c>
    </row>
    <row r="3397" spans="1:1">
      <c r="A3397" t="s">
        <v>15678</v>
      </c>
    </row>
    <row r="3398" spans="1:1">
      <c r="A3398" t="s">
        <v>15679</v>
      </c>
    </row>
    <row r="3399" spans="1:1">
      <c r="A3399" t="s">
        <v>15680</v>
      </c>
    </row>
    <row r="3400" spans="1:1">
      <c r="A3400" t="s">
        <v>14889</v>
      </c>
    </row>
    <row r="3401" spans="1:1">
      <c r="A3401" t="s">
        <v>15650</v>
      </c>
    </row>
    <row r="3402" spans="1:1">
      <c r="A3402" t="s">
        <v>14885</v>
      </c>
    </row>
    <row r="3403" spans="1:1">
      <c r="A3403" s="29" t="s">
        <v>15696</v>
      </c>
    </row>
    <row r="3404" spans="1:1">
      <c r="A3404" t="s">
        <v>14876</v>
      </c>
    </row>
    <row r="3405" spans="1:1">
      <c r="A3405" t="s">
        <v>15479</v>
      </c>
    </row>
    <row r="3406" spans="1:1">
      <c r="A3406" t="s">
        <v>15697</v>
      </c>
    </row>
    <row r="3407" spans="1:1">
      <c r="A3407" t="s">
        <v>15698</v>
      </c>
    </row>
    <row r="3408" spans="1:1">
      <c r="A3408" t="s">
        <v>15699</v>
      </c>
    </row>
    <row r="3409" spans="1:1">
      <c r="A3409" t="s">
        <v>15700</v>
      </c>
    </row>
    <row r="3410" spans="1:1">
      <c r="A3410" t="s">
        <v>15686</v>
      </c>
    </row>
    <row r="3411" spans="1:1">
      <c r="A3411" t="s">
        <v>15701</v>
      </c>
    </row>
    <row r="3412" spans="1:1">
      <c r="A3412" t="s">
        <v>14889</v>
      </c>
    </row>
    <row r="3413" spans="1:1">
      <c r="A3413" t="s">
        <v>15479</v>
      </c>
    </row>
    <row r="3414" spans="1:1">
      <c r="A3414" t="s">
        <v>15702</v>
      </c>
    </row>
    <row r="3415" spans="1:1">
      <c r="A3415" t="s">
        <v>15703</v>
      </c>
    </row>
    <row r="3416" spans="1:1">
      <c r="A3416" t="s">
        <v>15704</v>
      </c>
    </row>
    <row r="3417" spans="1:1">
      <c r="A3417" t="s">
        <v>14889</v>
      </c>
    </row>
    <row r="3418" spans="1:1">
      <c r="A3418" t="s">
        <v>15479</v>
      </c>
    </row>
    <row r="3419" spans="1:1">
      <c r="A3419" t="s">
        <v>15705</v>
      </c>
    </row>
    <row r="3420" spans="1:1">
      <c r="A3420" t="s">
        <v>15703</v>
      </c>
    </row>
    <row r="3421" spans="1:1">
      <c r="A3421" t="s">
        <v>15706</v>
      </c>
    </row>
    <row r="3422" spans="1:1">
      <c r="A3422" t="s">
        <v>14889</v>
      </c>
    </row>
    <row r="3423" spans="1:1">
      <c r="A3423" t="s">
        <v>14880</v>
      </c>
    </row>
    <row r="3424" spans="1:1">
      <c r="A3424" t="s">
        <v>15707</v>
      </c>
    </row>
    <row r="3425" spans="1:1">
      <c r="A3425" t="s">
        <v>15609</v>
      </c>
    </row>
    <row r="3426" spans="1:1">
      <c r="A3426" t="s">
        <v>14877</v>
      </c>
    </row>
    <row r="3427" spans="1:1">
      <c r="A3427" t="s">
        <v>23</v>
      </c>
    </row>
    <row r="3428" spans="1:1">
      <c r="A3428" s="29">
        <v>11.291666666666666</v>
      </c>
    </row>
    <row r="3429" spans="1:1">
      <c r="A3429" t="s">
        <v>14875</v>
      </c>
    </row>
    <row r="3430" spans="1:1">
      <c r="A3430" t="s">
        <v>14885</v>
      </c>
    </row>
    <row r="3431" spans="1:1">
      <c r="A3431" t="s">
        <v>15265</v>
      </c>
    </row>
    <row r="3432" spans="1:1">
      <c r="A3432" t="s">
        <v>14876</v>
      </c>
    </row>
    <row r="3433" spans="1:1">
      <c r="A3433" t="s">
        <v>14888</v>
      </c>
    </row>
    <row r="3434" spans="1:1">
      <c r="A3434" t="s">
        <v>14995</v>
      </c>
    </row>
    <row r="3435" spans="1:1">
      <c r="A3435" t="s">
        <v>14889</v>
      </c>
    </row>
    <row r="3436" spans="1:1">
      <c r="A3436" t="s">
        <v>15479</v>
      </c>
    </row>
    <row r="3437" spans="1:1">
      <c r="A3437" t="s">
        <v>15133</v>
      </c>
    </row>
    <row r="3438" spans="1:1">
      <c r="A3438" t="s">
        <v>15708</v>
      </c>
    </row>
    <row r="3439" spans="1:1">
      <c r="A3439" t="s">
        <v>14889</v>
      </c>
    </row>
    <row r="3440" spans="1:1">
      <c r="A3440" t="s">
        <v>14880</v>
      </c>
    </row>
    <row r="3441" spans="1:1">
      <c r="A3441" t="s">
        <v>15609</v>
      </c>
    </row>
    <row r="3442" spans="1:1">
      <c r="A3442" t="s">
        <v>14877</v>
      </c>
    </row>
    <row r="3443" spans="1:1">
      <c r="A3443" t="s">
        <v>23</v>
      </c>
    </row>
    <row r="3444" spans="1:1">
      <c r="A3444" s="29">
        <v>11.333333333333334</v>
      </c>
    </row>
    <row r="3445" spans="1:1">
      <c r="A3445" t="s">
        <v>15315</v>
      </c>
    </row>
    <row r="3446" spans="1:1">
      <c r="A3446" t="s">
        <v>15079</v>
      </c>
    </row>
    <row r="3447" spans="1:1">
      <c r="A3447" t="s">
        <v>16339</v>
      </c>
    </row>
    <row r="3448" spans="1:1">
      <c r="A3448" s="29" t="s">
        <v>15655</v>
      </c>
    </row>
    <row r="3449" spans="1:1">
      <c r="A3449" t="s">
        <v>16340</v>
      </c>
    </row>
    <row r="3450" spans="1:1">
      <c r="A3450" t="s">
        <v>16341</v>
      </c>
    </row>
    <row r="3451" spans="1:1">
      <c r="A3451" t="s">
        <v>16342</v>
      </c>
    </row>
    <row r="3452" spans="1:1">
      <c r="A3452" t="s">
        <v>16343</v>
      </c>
    </row>
    <row r="3453" spans="1:1">
      <c r="A3453" t="s">
        <v>16344</v>
      </c>
    </row>
    <row r="3454" spans="1:1">
      <c r="A3454" t="s">
        <v>16345</v>
      </c>
    </row>
    <row r="3455" spans="1:1">
      <c r="A3455" t="s">
        <v>16346</v>
      </c>
    </row>
    <row r="3456" spans="1:1">
      <c r="A3456" t="s">
        <v>15594</v>
      </c>
    </row>
    <row r="3457" spans="1:1">
      <c r="A3457" t="s">
        <v>14889</v>
      </c>
    </row>
    <row r="3458" spans="1:1">
      <c r="A3458" t="s">
        <v>15626</v>
      </c>
    </row>
    <row r="3459" spans="1:1">
      <c r="A3459" t="s">
        <v>16347</v>
      </c>
    </row>
    <row r="3460" spans="1:1">
      <c r="A3460" t="s">
        <v>15627</v>
      </c>
    </row>
    <row r="3461" spans="1:1">
      <c r="A3461" t="s">
        <v>14889</v>
      </c>
    </row>
    <row r="3462" spans="1:1">
      <c r="A3462" t="s">
        <v>16348</v>
      </c>
    </row>
    <row r="3463" spans="1:1">
      <c r="A3463" t="s">
        <v>15985</v>
      </c>
    </row>
    <row r="3464" spans="1:1">
      <c r="A3464" t="s">
        <v>15077</v>
      </c>
    </row>
    <row r="3465" spans="1:1">
      <c r="A3465" t="s">
        <v>16349</v>
      </c>
    </row>
    <row r="3466" spans="1:1">
      <c r="A3466" t="s">
        <v>14889</v>
      </c>
    </row>
    <row r="3467" spans="1:1">
      <c r="A3467" t="s">
        <v>16348</v>
      </c>
    </row>
    <row r="3468" spans="1:1">
      <c r="A3468" t="s">
        <v>14972</v>
      </c>
    </row>
    <row r="3469" spans="1:1">
      <c r="A3469" s="29" t="s">
        <v>14934</v>
      </c>
    </row>
    <row r="3470" spans="1:1">
      <c r="A3470" t="s">
        <v>14889</v>
      </c>
    </row>
    <row r="3471" spans="1:1">
      <c r="A3471" t="s">
        <v>14875</v>
      </c>
    </row>
    <row r="3472" spans="1:1">
      <c r="A3472" t="s">
        <v>14876</v>
      </c>
    </row>
    <row r="3473" spans="1:1">
      <c r="A3473" t="s">
        <v>14888</v>
      </c>
    </row>
    <row r="3474" spans="1:1">
      <c r="A3474" t="s">
        <v>14995</v>
      </c>
    </row>
    <row r="3475" spans="1:1">
      <c r="A3475" t="s">
        <v>14889</v>
      </c>
    </row>
    <row r="3476" spans="1:1">
      <c r="A3476" t="s">
        <v>15315</v>
      </c>
    </row>
    <row r="3477" spans="1:1">
      <c r="A3477" t="s">
        <v>15079</v>
      </c>
    </row>
    <row r="3478" spans="1:1">
      <c r="A3478" t="s">
        <v>16350</v>
      </c>
    </row>
    <row r="3479" spans="1:1">
      <c r="A3479" t="s">
        <v>16341</v>
      </c>
    </row>
    <row r="3480" spans="1:1">
      <c r="A3480" t="s">
        <v>16342</v>
      </c>
    </row>
    <row r="3481" spans="1:1">
      <c r="A3481" t="s">
        <v>16343</v>
      </c>
    </row>
    <row r="3482" spans="1:1">
      <c r="A3482" t="s">
        <v>16344</v>
      </c>
    </row>
    <row r="3483" spans="1:1">
      <c r="A3483" t="s">
        <v>16345</v>
      </c>
    </row>
    <row r="3484" spans="1:1">
      <c r="A3484" t="s">
        <v>16346</v>
      </c>
    </row>
    <row r="3485" spans="1:1">
      <c r="A3485" t="s">
        <v>16351</v>
      </c>
    </row>
    <row r="3486" spans="1:1">
      <c r="A3486" t="s">
        <v>14889</v>
      </c>
    </row>
    <row r="3487" spans="1:1">
      <c r="A3487" t="s">
        <v>14897</v>
      </c>
    </row>
    <row r="3488" spans="1:1">
      <c r="A3488" t="s">
        <v>15642</v>
      </c>
    </row>
    <row r="3489" spans="1:1">
      <c r="A3489" t="s">
        <v>14889</v>
      </c>
    </row>
    <row r="3490" spans="1:1">
      <c r="A3490" t="s">
        <v>15479</v>
      </c>
    </row>
    <row r="3491" spans="1:1">
      <c r="A3491" t="s">
        <v>15708</v>
      </c>
    </row>
    <row r="3492" spans="1:1">
      <c r="A3492" t="s">
        <v>14889</v>
      </c>
    </row>
    <row r="3493" spans="1:1">
      <c r="A3493" t="s">
        <v>14880</v>
      </c>
    </row>
    <row r="3494" spans="1:1">
      <c r="A3494" t="s">
        <v>15621</v>
      </c>
    </row>
    <row r="3495" spans="1:1">
      <c r="A3495" t="s">
        <v>14877</v>
      </c>
    </row>
    <row r="3496" spans="1:1">
      <c r="A3496" t="s">
        <v>15709</v>
      </c>
    </row>
    <row r="3497" spans="1:1">
      <c r="A3497" s="29">
        <v>11.375</v>
      </c>
    </row>
    <row r="3498" spans="1:1">
      <c r="A3498" t="s">
        <v>15315</v>
      </c>
    </row>
    <row r="3499" spans="1:1">
      <c r="A3499" t="s">
        <v>15710</v>
      </c>
    </row>
    <row r="3500" spans="1:1">
      <c r="A3500" s="29" t="s">
        <v>15711</v>
      </c>
    </row>
    <row r="3501" spans="1:1">
      <c r="A3501" t="s">
        <v>15336</v>
      </c>
    </row>
    <row r="3502" spans="1:1">
      <c r="A3502" t="s">
        <v>14889</v>
      </c>
    </row>
    <row r="3503" spans="1:1">
      <c r="A3503" t="s">
        <v>14876</v>
      </c>
    </row>
    <row r="3504" spans="1:1">
      <c r="A3504" t="s">
        <v>14890</v>
      </c>
    </row>
    <row r="3505" spans="1:1">
      <c r="A3505" t="s">
        <v>15712</v>
      </c>
    </row>
    <row r="3506" spans="1:1">
      <c r="A3506" t="s">
        <v>15713</v>
      </c>
    </row>
    <row r="3507" spans="1:1">
      <c r="A3507" t="s">
        <v>15714</v>
      </c>
    </row>
    <row r="3508" spans="1:1">
      <c r="A3508" t="s">
        <v>14889</v>
      </c>
    </row>
    <row r="3509" spans="1:1">
      <c r="A3509" t="s">
        <v>14890</v>
      </c>
    </row>
    <row r="3510" spans="1:1">
      <c r="A3510" t="s">
        <v>15693</v>
      </c>
    </row>
    <row r="3511" spans="1:1">
      <c r="A3511" t="s">
        <v>15715</v>
      </c>
    </row>
    <row r="3512" spans="1:1">
      <c r="A3512" t="s">
        <v>15038</v>
      </c>
    </row>
    <row r="3513" spans="1:1">
      <c r="A3513" t="s">
        <v>14877</v>
      </c>
    </row>
    <row r="3514" spans="1:1">
      <c r="A3514" t="s">
        <v>15709</v>
      </c>
    </row>
    <row r="3515" spans="1:1">
      <c r="A3515" s="29">
        <v>11.416666666666666</v>
      </c>
    </row>
    <row r="3516" spans="1:1">
      <c r="A3516" t="s">
        <v>16170</v>
      </c>
    </row>
    <row r="3517" spans="1:1">
      <c r="A3517" t="s">
        <v>16352</v>
      </c>
    </row>
    <row r="3518" spans="1:1">
      <c r="A3518" t="s">
        <v>16353</v>
      </c>
    </row>
    <row r="3519" spans="1:1">
      <c r="A3519" t="s">
        <v>16354</v>
      </c>
    </row>
    <row r="3520" spans="1:1">
      <c r="A3520" t="s">
        <v>14964</v>
      </c>
    </row>
    <row r="3521" spans="1:1">
      <c r="A3521" t="s">
        <v>15971</v>
      </c>
    </row>
    <row r="3522" spans="1:1">
      <c r="A3522" t="s">
        <v>14964</v>
      </c>
    </row>
    <row r="3523" spans="1:1">
      <c r="A3523" t="s">
        <v>16355</v>
      </c>
    </row>
    <row r="3524" spans="1:1">
      <c r="A3524" t="s">
        <v>14964</v>
      </c>
    </row>
    <row r="3525" spans="1:1">
      <c r="A3525" t="s">
        <v>16356</v>
      </c>
    </row>
    <row r="3526" spans="1:1">
      <c r="A3526" t="s">
        <v>16357</v>
      </c>
    </row>
    <row r="3527" spans="1:1">
      <c r="A3527" t="s">
        <v>16358</v>
      </c>
    </row>
    <row r="3528" spans="1:1">
      <c r="A3528" t="s">
        <v>14889</v>
      </c>
    </row>
    <row r="3529" spans="1:1">
      <c r="A3529" t="s">
        <v>16359</v>
      </c>
    </row>
    <row r="3530" spans="1:1">
      <c r="A3530" t="s">
        <v>16352</v>
      </c>
    </row>
    <row r="3531" spans="1:1">
      <c r="A3531" t="s">
        <v>16360</v>
      </c>
    </row>
    <row r="3532" spans="1:1">
      <c r="A3532" t="s">
        <v>16361</v>
      </c>
    </row>
    <row r="3533" spans="1:1">
      <c r="A3533" t="s">
        <v>14964</v>
      </c>
    </row>
    <row r="3534" spans="1:1">
      <c r="A3534" t="s">
        <v>16361</v>
      </c>
    </row>
    <row r="3535" spans="1:1">
      <c r="A3535" t="s">
        <v>14964</v>
      </c>
    </row>
    <row r="3536" spans="1:1">
      <c r="A3536" t="s">
        <v>16362</v>
      </c>
    </row>
    <row r="3537" spans="1:1">
      <c r="A3537" t="s">
        <v>16231</v>
      </c>
    </row>
    <row r="3538" spans="1:1">
      <c r="A3538" t="s">
        <v>16231</v>
      </c>
    </row>
    <row r="3539" spans="1:1">
      <c r="A3539" t="s">
        <v>16231</v>
      </c>
    </row>
    <row r="3540" spans="1:1">
      <c r="A3540" t="s">
        <v>14891</v>
      </c>
    </row>
    <row r="3541" spans="1:1">
      <c r="A3541" t="s">
        <v>16363</v>
      </c>
    </row>
    <row r="3542" spans="1:1">
      <c r="A3542" t="s">
        <v>16364</v>
      </c>
    </row>
    <row r="3543" spans="1:1">
      <c r="A3543" t="s">
        <v>16358</v>
      </c>
    </row>
    <row r="3544" spans="1:1">
      <c r="A3544" t="s">
        <v>14889</v>
      </c>
    </row>
    <row r="3545" spans="1:1">
      <c r="A3545" t="s">
        <v>16365</v>
      </c>
    </row>
    <row r="3546" spans="1:1">
      <c r="A3546" s="29" t="s">
        <v>16352</v>
      </c>
    </row>
    <row r="3547" spans="1:1">
      <c r="A3547" t="s">
        <v>16366</v>
      </c>
    </row>
    <row r="3548" spans="1:1">
      <c r="A3548" t="s">
        <v>16367</v>
      </c>
    </row>
    <row r="3549" spans="1:1">
      <c r="A3549" t="s">
        <v>14964</v>
      </c>
    </row>
    <row r="3550" spans="1:1">
      <c r="A3550" t="s">
        <v>16367</v>
      </c>
    </row>
    <row r="3551" spans="1:1">
      <c r="A3551" t="s">
        <v>14964</v>
      </c>
    </row>
    <row r="3552" spans="1:1">
      <c r="A3552" t="s">
        <v>16368</v>
      </c>
    </row>
    <row r="3553" spans="1:1">
      <c r="A3553" t="s">
        <v>14964</v>
      </c>
    </row>
    <row r="3554" spans="1:1">
      <c r="A3554" t="s">
        <v>16369</v>
      </c>
    </row>
    <row r="3555" spans="1:1">
      <c r="A3555" t="s">
        <v>16370</v>
      </c>
    </row>
    <row r="3556" spans="1:1">
      <c r="A3556" t="s">
        <v>16371</v>
      </c>
    </row>
    <row r="3557" spans="1:1">
      <c r="A3557" t="s">
        <v>15886</v>
      </c>
    </row>
    <row r="3558" spans="1:1">
      <c r="A3558" t="s">
        <v>16372</v>
      </c>
    </row>
    <row r="3559" spans="1:1">
      <c r="A3559" t="s">
        <v>16358</v>
      </c>
    </row>
    <row r="3560" spans="1:1">
      <c r="A3560" t="s">
        <v>14889</v>
      </c>
    </row>
    <row r="3561" spans="1:1">
      <c r="A3561" t="s">
        <v>16373</v>
      </c>
    </row>
    <row r="3562" spans="1:1">
      <c r="A3562" t="s">
        <v>16352</v>
      </c>
    </row>
    <row r="3563" spans="1:1">
      <c r="A3563" t="s">
        <v>16374</v>
      </c>
    </row>
    <row r="3564" spans="1:1">
      <c r="A3564" t="s">
        <v>16375</v>
      </c>
    </row>
    <row r="3565" spans="1:1">
      <c r="A3565" t="s">
        <v>14964</v>
      </c>
    </row>
    <row r="3566" spans="1:1">
      <c r="A3566" t="s">
        <v>16376</v>
      </c>
    </row>
    <row r="3567" spans="1:1">
      <c r="A3567" t="s">
        <v>14964</v>
      </c>
    </row>
    <row r="3568" spans="1:1">
      <c r="A3568" t="s">
        <v>16377</v>
      </c>
    </row>
    <row r="3569" spans="1:1">
      <c r="A3569" t="s">
        <v>14964</v>
      </c>
    </row>
    <row r="3570" spans="1:1">
      <c r="A3570" t="s">
        <v>16378</v>
      </c>
    </row>
    <row r="3571" spans="1:1">
      <c r="A3571" t="s">
        <v>16379</v>
      </c>
    </row>
    <row r="3572" spans="1:1">
      <c r="A3572" t="s">
        <v>16379</v>
      </c>
    </row>
    <row r="3573" spans="1:1">
      <c r="A3573" t="s">
        <v>16379</v>
      </c>
    </row>
    <row r="3574" spans="1:1">
      <c r="A3574" t="s">
        <v>15133</v>
      </c>
    </row>
    <row r="3575" spans="1:1">
      <c r="A3575" t="s">
        <v>16380</v>
      </c>
    </row>
    <row r="3576" spans="1:1">
      <c r="A3576" t="s">
        <v>16381</v>
      </c>
    </row>
    <row r="3577" spans="1:1">
      <c r="A3577" t="s">
        <v>16358</v>
      </c>
    </row>
    <row r="3578" spans="1:1">
      <c r="A3578" t="s">
        <v>14889</v>
      </c>
    </row>
    <row r="3579" spans="1:1">
      <c r="A3579" t="s">
        <v>15569</v>
      </c>
    </row>
    <row r="3580" spans="1:1">
      <c r="A3580" t="s">
        <v>16382</v>
      </c>
    </row>
    <row r="3581" spans="1:1">
      <c r="A3581" t="s">
        <v>15617</v>
      </c>
    </row>
    <row r="3582" spans="1:1">
      <c r="A3582" t="s">
        <v>16264</v>
      </c>
    </row>
    <row r="3583" spans="1:1">
      <c r="A3583" t="s">
        <v>16383</v>
      </c>
    </row>
    <row r="3584" spans="1:1">
      <c r="A3584" s="29" t="s">
        <v>14889</v>
      </c>
    </row>
    <row r="3585" spans="1:1">
      <c r="A3585" t="s">
        <v>15569</v>
      </c>
    </row>
    <row r="3586" spans="1:1">
      <c r="A3586" t="s">
        <v>15683</v>
      </c>
    </row>
    <row r="3587" spans="1:1">
      <c r="A3587" t="s">
        <v>15689</v>
      </c>
    </row>
    <row r="3588" spans="1:1">
      <c r="A3588" t="s">
        <v>16264</v>
      </c>
    </row>
    <row r="3589" spans="1:1">
      <c r="A3589" t="s">
        <v>16384</v>
      </c>
    </row>
    <row r="3590" spans="1:1">
      <c r="A3590" t="s">
        <v>14889</v>
      </c>
    </row>
    <row r="3591" spans="1:1">
      <c r="A3591" t="s">
        <v>15569</v>
      </c>
    </row>
    <row r="3592" spans="1:1">
      <c r="A3592" t="s">
        <v>15688</v>
      </c>
    </row>
    <row r="3593" spans="1:1">
      <c r="A3593" t="s">
        <v>15689</v>
      </c>
    </row>
    <row r="3594" spans="1:1">
      <c r="A3594" t="s">
        <v>16264</v>
      </c>
    </row>
    <row r="3595" spans="1:1">
      <c r="A3595" t="s">
        <v>15780</v>
      </c>
    </row>
    <row r="3596" spans="1:1">
      <c r="A3596" t="s">
        <v>14889</v>
      </c>
    </row>
    <row r="3597" spans="1:1">
      <c r="A3597" t="s">
        <v>15569</v>
      </c>
    </row>
    <row r="3598" spans="1:1">
      <c r="A3598" t="s">
        <v>15691</v>
      </c>
    </row>
    <row r="3599" spans="1:1">
      <c r="A3599" t="s">
        <v>15689</v>
      </c>
    </row>
    <row r="3600" spans="1:1">
      <c r="A3600" t="s">
        <v>16264</v>
      </c>
    </row>
    <row r="3601" spans="1:1">
      <c r="A3601" t="s">
        <v>15787</v>
      </c>
    </row>
    <row r="3602" spans="1:1">
      <c r="A3602" t="s">
        <v>14889</v>
      </c>
    </row>
    <row r="3603" spans="1:1">
      <c r="A3603" t="s">
        <v>16385</v>
      </c>
    </row>
    <row r="3604" spans="1:1">
      <c r="A3604" t="s">
        <v>16386</v>
      </c>
    </row>
    <row r="3605" spans="1:1">
      <c r="A3605" t="s">
        <v>14885</v>
      </c>
    </row>
    <row r="3606" spans="1:1">
      <c r="A3606" t="s">
        <v>16387</v>
      </c>
    </row>
    <row r="3607" spans="1:1">
      <c r="A3607" t="s">
        <v>15850</v>
      </c>
    </row>
    <row r="3608" spans="1:1">
      <c r="A3608" t="s">
        <v>14876</v>
      </c>
    </row>
    <row r="3609" spans="1:1">
      <c r="A3609" t="s">
        <v>14888</v>
      </c>
    </row>
    <row r="3610" spans="1:1">
      <c r="A3610" t="s">
        <v>14995</v>
      </c>
    </row>
    <row r="3611" spans="1:1">
      <c r="A3611" t="s">
        <v>14889</v>
      </c>
    </row>
    <row r="3612" spans="1:1">
      <c r="A3612" t="s">
        <v>14880</v>
      </c>
    </row>
    <row r="3613" spans="1:1">
      <c r="A3613" t="s">
        <v>15609</v>
      </c>
    </row>
    <row r="3614" spans="1:1">
      <c r="A3614" t="s">
        <v>14877</v>
      </c>
    </row>
    <row r="3615" spans="1:1">
      <c r="A3615" t="s">
        <v>15716</v>
      </c>
    </row>
    <row r="3616" spans="1:1">
      <c r="A3616" s="29">
        <v>11.458333333333334</v>
      </c>
    </row>
    <row r="3617" spans="1:1">
      <c r="A3617" t="s">
        <v>15569</v>
      </c>
    </row>
    <row r="3618" spans="1:1">
      <c r="A3618" t="s">
        <v>15717</v>
      </c>
    </row>
    <row r="3619" spans="1:1">
      <c r="A3619" t="s">
        <v>15718</v>
      </c>
    </row>
    <row r="3620" spans="1:1">
      <c r="A3620" t="s">
        <v>15719</v>
      </c>
    </row>
    <row r="3621" spans="1:1">
      <c r="A3621" t="s">
        <v>15713</v>
      </c>
    </row>
    <row r="3622" spans="1:1">
      <c r="A3622" t="s">
        <v>14889</v>
      </c>
    </row>
    <row r="3623" spans="1:1">
      <c r="A3623" t="s">
        <v>15569</v>
      </c>
    </row>
    <row r="3624" spans="1:1">
      <c r="A3624" t="s">
        <v>15720</v>
      </c>
    </row>
    <row r="3625" spans="1:1">
      <c r="A3625" t="s">
        <v>15721</v>
      </c>
    </row>
    <row r="3626" spans="1:1">
      <c r="A3626" t="s">
        <v>15722</v>
      </c>
    </row>
    <row r="3627" spans="1:1">
      <c r="A3627" t="s">
        <v>14889</v>
      </c>
    </row>
    <row r="3628" spans="1:1">
      <c r="A3628" t="s">
        <v>15569</v>
      </c>
    </row>
    <row r="3629" spans="1:1">
      <c r="A3629" t="s">
        <v>15723</v>
      </c>
    </row>
    <row r="3630" spans="1:1">
      <c r="A3630" t="s">
        <v>15724</v>
      </c>
    </row>
    <row r="3631" spans="1:1">
      <c r="A3631" t="s">
        <v>15722</v>
      </c>
    </row>
    <row r="3632" spans="1:1">
      <c r="A3632" t="s">
        <v>14889</v>
      </c>
    </row>
    <row r="3633" spans="1:1">
      <c r="A3633" t="s">
        <v>15569</v>
      </c>
    </row>
    <row r="3634" spans="1:1">
      <c r="A3634" t="s">
        <v>15725</v>
      </c>
    </row>
    <row r="3635" spans="1:1">
      <c r="A3635" t="s">
        <v>15726</v>
      </c>
    </row>
    <row r="3636" spans="1:1">
      <c r="A3636" t="s">
        <v>15722</v>
      </c>
    </row>
    <row r="3637" spans="1:1">
      <c r="A3637" t="s">
        <v>14889</v>
      </c>
    </row>
    <row r="3638" spans="1:1">
      <c r="A3638" t="s">
        <v>15569</v>
      </c>
    </row>
    <row r="3639" spans="1:1">
      <c r="A3639" t="s">
        <v>15712</v>
      </c>
    </row>
    <row r="3640" spans="1:1">
      <c r="A3640" t="s">
        <v>15727</v>
      </c>
    </row>
    <row r="3641" spans="1:1">
      <c r="A3641" t="s">
        <v>15722</v>
      </c>
    </row>
    <row r="3642" spans="1:1">
      <c r="A3642" t="s">
        <v>14889</v>
      </c>
    </row>
    <row r="3643" spans="1:1">
      <c r="A3643" t="s">
        <v>15569</v>
      </c>
    </row>
    <row r="3644" spans="1:1">
      <c r="A3644" t="s">
        <v>15728</v>
      </c>
    </row>
    <row r="3645" spans="1:1">
      <c r="A3645" t="s">
        <v>15729</v>
      </c>
    </row>
    <row r="3646" spans="1:1">
      <c r="A3646" t="s">
        <v>15722</v>
      </c>
    </row>
    <row r="3647" spans="1:1">
      <c r="A3647" t="s">
        <v>14889</v>
      </c>
    </row>
    <row r="3648" spans="1:1">
      <c r="A3648" t="s">
        <v>15569</v>
      </c>
    </row>
    <row r="3649" spans="1:1">
      <c r="A3649" t="s">
        <v>15730</v>
      </c>
    </row>
    <row r="3650" spans="1:1">
      <c r="A3650" t="s">
        <v>15731</v>
      </c>
    </row>
    <row r="3651" spans="1:1">
      <c r="A3651" t="s">
        <v>15732</v>
      </c>
    </row>
    <row r="3652" spans="1:1">
      <c r="A3652" t="s">
        <v>15733</v>
      </c>
    </row>
    <row r="3653" spans="1:1">
      <c r="A3653" t="s">
        <v>15734</v>
      </c>
    </row>
    <row r="3654" spans="1:1">
      <c r="A3654" t="s">
        <v>15722</v>
      </c>
    </row>
    <row r="3655" spans="1:1">
      <c r="A3655" t="s">
        <v>14889</v>
      </c>
    </row>
    <row r="3656" spans="1:1">
      <c r="A3656" t="s">
        <v>15668</v>
      </c>
    </row>
    <row r="3657" spans="1:1">
      <c r="A3657" t="s">
        <v>15735</v>
      </c>
    </row>
    <row r="3658" spans="1:1">
      <c r="A3658" t="s">
        <v>14889</v>
      </c>
    </row>
    <row r="3659" spans="1:1">
      <c r="A3659" t="s">
        <v>15068</v>
      </c>
    </row>
    <row r="3660" spans="1:1">
      <c r="A3660" s="29" t="s">
        <v>14876</v>
      </c>
    </row>
    <row r="3661" spans="1:1">
      <c r="A3661" t="s">
        <v>14888</v>
      </c>
    </row>
    <row r="3662" spans="1:1">
      <c r="A3662" t="s">
        <v>14995</v>
      </c>
    </row>
    <row r="3663" spans="1:1">
      <c r="A3663" t="s">
        <v>14889</v>
      </c>
    </row>
    <row r="3664" spans="1:1">
      <c r="A3664" t="s">
        <v>14877</v>
      </c>
    </row>
    <row r="3665" spans="1:1">
      <c r="A3665" t="s">
        <v>15736</v>
      </c>
    </row>
    <row r="3666" spans="1:1">
      <c r="A3666" s="29">
        <v>11.5</v>
      </c>
    </row>
    <row r="3667" spans="1:1">
      <c r="A3667" t="s">
        <v>15737</v>
      </c>
    </row>
    <row r="3668" spans="1:1">
      <c r="A3668" t="s">
        <v>15738</v>
      </c>
    </row>
    <row r="3669" spans="1:1">
      <c r="A3669" s="29" t="s">
        <v>14876</v>
      </c>
    </row>
    <row r="3670" spans="1:1">
      <c r="A3670" t="s">
        <v>14877</v>
      </c>
    </row>
    <row r="3671" spans="1:1">
      <c r="A3671" t="s">
        <v>15739</v>
      </c>
    </row>
    <row r="3672" spans="1:1">
      <c r="A3672" s="29">
        <v>11.541666666666666</v>
      </c>
    </row>
    <row r="3673" spans="1:1">
      <c r="A3673" t="s">
        <v>15740</v>
      </c>
    </row>
    <row r="3674" spans="1:1">
      <c r="A3674" t="s">
        <v>15738</v>
      </c>
    </row>
    <row r="3675" spans="1:1">
      <c r="A3675" t="s">
        <v>14876</v>
      </c>
    </row>
    <row r="3676" spans="1:1">
      <c r="A3676" t="s">
        <v>14877</v>
      </c>
    </row>
    <row r="3677" spans="1:1">
      <c r="A3677" t="s">
        <v>15741</v>
      </c>
    </row>
    <row r="3678" spans="1:1">
      <c r="A3678" s="29">
        <v>11.583333333333334</v>
      </c>
    </row>
    <row r="3679" spans="1:1">
      <c r="A3679" t="s">
        <v>15535</v>
      </c>
    </row>
    <row r="3680" spans="1:1">
      <c r="A3680" t="s">
        <v>15349</v>
      </c>
    </row>
    <row r="3681" spans="1:1">
      <c r="A3681" t="s">
        <v>16388</v>
      </c>
    </row>
    <row r="3682" spans="1:1">
      <c r="A3682" t="s">
        <v>16389</v>
      </c>
    </row>
    <row r="3683" spans="1:1">
      <c r="A3683" t="s">
        <v>14889</v>
      </c>
    </row>
    <row r="3684" spans="1:1">
      <c r="A3684" t="s">
        <v>15619</v>
      </c>
    </row>
    <row r="3685" spans="1:1">
      <c r="A3685" s="29" t="s">
        <v>15400</v>
      </c>
    </row>
    <row r="3686" spans="1:1">
      <c r="A3686" t="s">
        <v>15643</v>
      </c>
    </row>
    <row r="3687" spans="1:1">
      <c r="A3687" t="s">
        <v>16390</v>
      </c>
    </row>
    <row r="3688" spans="1:1">
      <c r="A3688" t="s">
        <v>15617</v>
      </c>
    </row>
    <row r="3689" spans="1:1">
      <c r="A3689" t="s">
        <v>14889</v>
      </c>
    </row>
    <row r="3690" spans="1:1">
      <c r="A3690" t="s">
        <v>16391</v>
      </c>
    </row>
    <row r="3691" spans="1:1">
      <c r="A3691" t="s">
        <v>15818</v>
      </c>
    </row>
    <row r="3692" spans="1:1">
      <c r="A3692" t="s">
        <v>15221</v>
      </c>
    </row>
    <row r="3693" spans="1:1">
      <c r="A3693" t="s">
        <v>16296</v>
      </c>
    </row>
    <row r="3694" spans="1:1">
      <c r="A3694" t="s">
        <v>15819</v>
      </c>
    </row>
    <row r="3695" spans="1:1">
      <c r="A3695" t="s">
        <v>15700</v>
      </c>
    </row>
    <row r="3696" spans="1:1">
      <c r="A3696" t="s">
        <v>14889</v>
      </c>
    </row>
    <row r="3697" spans="1:1">
      <c r="A3697" t="s">
        <v>15786</v>
      </c>
    </row>
    <row r="3698" spans="1:1">
      <c r="A3698" t="s">
        <v>15115</v>
      </c>
    </row>
    <row r="3699" spans="1:1">
      <c r="A3699" t="s">
        <v>16392</v>
      </c>
    </row>
    <row r="3700" spans="1:1">
      <c r="A3700" t="s">
        <v>16393</v>
      </c>
    </row>
    <row r="3701" spans="1:1">
      <c r="A3701" t="s">
        <v>16394</v>
      </c>
    </row>
    <row r="3702" spans="1:1">
      <c r="A3702" t="s">
        <v>16190</v>
      </c>
    </row>
    <row r="3703" spans="1:1">
      <c r="A3703" t="s">
        <v>14889</v>
      </c>
    </row>
    <row r="3704" spans="1:1">
      <c r="A3704" t="s">
        <v>15786</v>
      </c>
    </row>
    <row r="3705" spans="1:1">
      <c r="A3705" t="s">
        <v>15115</v>
      </c>
    </row>
    <row r="3706" spans="1:1">
      <c r="A3706" t="s">
        <v>16395</v>
      </c>
    </row>
    <row r="3707" spans="1:1">
      <c r="A3707" t="s">
        <v>16393</v>
      </c>
    </row>
    <row r="3708" spans="1:1">
      <c r="A3708" t="s">
        <v>16396</v>
      </c>
    </row>
    <row r="3709" spans="1:1">
      <c r="A3709" t="s">
        <v>16190</v>
      </c>
    </row>
    <row r="3710" spans="1:1">
      <c r="A3710" t="s">
        <v>14889</v>
      </c>
    </row>
    <row r="3711" spans="1:1">
      <c r="A3711" t="s">
        <v>15786</v>
      </c>
    </row>
    <row r="3712" spans="1:1">
      <c r="A3712" t="s">
        <v>15115</v>
      </c>
    </row>
    <row r="3713" spans="1:1">
      <c r="A3713" t="s">
        <v>16397</v>
      </c>
    </row>
    <row r="3714" spans="1:1">
      <c r="A3714" t="s">
        <v>16393</v>
      </c>
    </row>
    <row r="3715" spans="1:1">
      <c r="A3715" t="s">
        <v>16398</v>
      </c>
    </row>
    <row r="3716" spans="1:1">
      <c r="A3716" t="s">
        <v>16190</v>
      </c>
    </row>
    <row r="3717" spans="1:1">
      <c r="A3717" t="s">
        <v>14889</v>
      </c>
    </row>
    <row r="3718" spans="1:1">
      <c r="A3718" t="s">
        <v>15786</v>
      </c>
    </row>
    <row r="3719" spans="1:1">
      <c r="A3719" t="s">
        <v>15115</v>
      </c>
    </row>
    <row r="3720" spans="1:1">
      <c r="A3720" t="s">
        <v>16399</v>
      </c>
    </row>
    <row r="3721" spans="1:1">
      <c r="A3721" t="s">
        <v>16393</v>
      </c>
    </row>
    <row r="3722" spans="1:1">
      <c r="A3722" t="s">
        <v>16400</v>
      </c>
    </row>
    <row r="3723" spans="1:1">
      <c r="A3723" t="s">
        <v>16190</v>
      </c>
    </row>
    <row r="3724" spans="1:1">
      <c r="A3724" s="29" t="s">
        <v>14889</v>
      </c>
    </row>
    <row r="3725" spans="1:1">
      <c r="A3725" t="s">
        <v>15786</v>
      </c>
    </row>
    <row r="3726" spans="1:1">
      <c r="A3726" t="s">
        <v>15115</v>
      </c>
    </row>
    <row r="3727" spans="1:1">
      <c r="A3727" t="s">
        <v>16401</v>
      </c>
    </row>
    <row r="3728" spans="1:1">
      <c r="A3728" t="s">
        <v>16393</v>
      </c>
    </row>
    <row r="3729" spans="1:1">
      <c r="A3729" t="s">
        <v>16402</v>
      </c>
    </row>
    <row r="3730" spans="1:1">
      <c r="A3730" t="s">
        <v>16190</v>
      </c>
    </row>
    <row r="3731" spans="1:1">
      <c r="A3731" t="s">
        <v>14889</v>
      </c>
    </row>
    <row r="3732" spans="1:1">
      <c r="A3732" t="s">
        <v>15820</v>
      </c>
    </row>
    <row r="3733" spans="1:1">
      <c r="A3733" t="s">
        <v>16403</v>
      </c>
    </row>
    <row r="3734" spans="1:1">
      <c r="A3734" t="s">
        <v>15643</v>
      </c>
    </row>
    <row r="3735" spans="1:1">
      <c r="A3735" t="s">
        <v>16357</v>
      </c>
    </row>
    <row r="3736" spans="1:1">
      <c r="A3736" t="s">
        <v>14889</v>
      </c>
    </row>
    <row r="3737" spans="1:1">
      <c r="A3737" t="s">
        <v>16404</v>
      </c>
    </row>
    <row r="3738" spans="1:1">
      <c r="A3738" t="s">
        <v>14885</v>
      </c>
    </row>
    <row r="3739" spans="1:1">
      <c r="A3739" t="s">
        <v>16405</v>
      </c>
    </row>
    <row r="3740" spans="1:1">
      <c r="A3740" t="s">
        <v>14885</v>
      </c>
    </row>
    <row r="3741" spans="1:1">
      <c r="A3741" t="s">
        <v>16406</v>
      </c>
    </row>
    <row r="3742" spans="1:1">
      <c r="A3742" t="s">
        <v>15792</v>
      </c>
    </row>
    <row r="3743" spans="1:1">
      <c r="A3743" t="s">
        <v>14876</v>
      </c>
    </row>
    <row r="3744" spans="1:1">
      <c r="A3744" t="s">
        <v>14888</v>
      </c>
    </row>
    <row r="3745" spans="1:1">
      <c r="A3745" t="s">
        <v>14995</v>
      </c>
    </row>
    <row r="3746" spans="1:1">
      <c r="A3746" t="s">
        <v>14889</v>
      </c>
    </row>
    <row r="3747" spans="1:1">
      <c r="A3747" t="s">
        <v>16407</v>
      </c>
    </row>
    <row r="3748" spans="1:1">
      <c r="A3748" t="s">
        <v>14962</v>
      </c>
    </row>
    <row r="3749" spans="1:1">
      <c r="A3749" t="s">
        <v>16408</v>
      </c>
    </row>
    <row r="3750" spans="1:1">
      <c r="A3750" t="s">
        <v>14889</v>
      </c>
    </row>
    <row r="3751" spans="1:1">
      <c r="A3751" t="s">
        <v>14880</v>
      </c>
    </row>
    <row r="3752" spans="1:1">
      <c r="A3752" t="s">
        <v>16303</v>
      </c>
    </row>
    <row r="3753" spans="1:1">
      <c r="A3753" t="s">
        <v>15830</v>
      </c>
    </row>
    <row r="3754" spans="1:1">
      <c r="A3754" t="s">
        <v>14877</v>
      </c>
    </row>
    <row r="3755" spans="1:1">
      <c r="A3755" t="s">
        <v>15742</v>
      </c>
    </row>
    <row r="3756" spans="1:1">
      <c r="A3756" s="29">
        <v>11.625</v>
      </c>
    </row>
    <row r="3757" spans="1:1">
      <c r="A3757" t="s">
        <v>15764</v>
      </c>
    </row>
    <row r="3758" spans="1:1">
      <c r="A3758" t="s">
        <v>16409</v>
      </c>
    </row>
    <row r="3759" spans="1:1">
      <c r="A3759" t="s">
        <v>16410</v>
      </c>
    </row>
    <row r="3760" spans="1:1">
      <c r="A3760" t="s">
        <v>14889</v>
      </c>
    </row>
    <row r="3761" spans="1:1">
      <c r="A3761" t="s">
        <v>15346</v>
      </c>
    </row>
    <row r="3762" spans="1:1">
      <c r="A3762" t="s">
        <v>16378</v>
      </c>
    </row>
    <row r="3763" spans="1:1">
      <c r="A3763" t="s">
        <v>16411</v>
      </c>
    </row>
    <row r="3764" spans="1:1">
      <c r="A3764" t="s">
        <v>16412</v>
      </c>
    </row>
    <row r="3765" spans="1:1">
      <c r="A3765" t="s">
        <v>16413</v>
      </c>
    </row>
    <row r="3766" spans="1:1">
      <c r="A3766" s="29" t="s">
        <v>16379</v>
      </c>
    </row>
    <row r="3767" spans="1:1">
      <c r="A3767" t="s">
        <v>16414</v>
      </c>
    </row>
    <row r="3768" spans="1:1">
      <c r="A3768" t="s">
        <v>14964</v>
      </c>
    </row>
    <row r="3769" spans="1:1">
      <c r="A3769" t="s">
        <v>16379</v>
      </c>
    </row>
    <row r="3770" spans="1:1">
      <c r="A3770" t="s">
        <v>16414</v>
      </c>
    </row>
    <row r="3771" spans="1:1">
      <c r="A3771" t="s">
        <v>14964</v>
      </c>
    </row>
    <row r="3772" spans="1:1">
      <c r="A3772" t="s">
        <v>16415</v>
      </c>
    </row>
    <row r="3773" spans="1:1">
      <c r="A3773" t="s">
        <v>15133</v>
      </c>
    </row>
    <row r="3774" spans="1:1">
      <c r="A3774" t="s">
        <v>16380</v>
      </c>
    </row>
    <row r="3775" spans="1:1">
      <c r="A3775" s="29" t="s">
        <v>15348</v>
      </c>
    </row>
    <row r="3776" spans="1:1">
      <c r="A3776" t="s">
        <v>16357</v>
      </c>
    </row>
    <row r="3777" spans="1:1">
      <c r="A3777" t="s">
        <v>14889</v>
      </c>
    </row>
    <row r="3778" spans="1:1">
      <c r="A3778" t="s">
        <v>16416</v>
      </c>
    </row>
    <row r="3779" spans="1:1">
      <c r="A3779" t="s">
        <v>15133</v>
      </c>
    </row>
    <row r="3780" spans="1:1">
      <c r="A3780" t="s">
        <v>16417</v>
      </c>
    </row>
    <row r="3781" spans="1:1">
      <c r="A3781" t="s">
        <v>14964</v>
      </c>
    </row>
    <row r="3782" spans="1:1">
      <c r="A3782" t="s">
        <v>15133</v>
      </c>
    </row>
    <row r="3783" spans="1:1">
      <c r="A3783" t="s">
        <v>16418</v>
      </c>
    </row>
    <row r="3784" spans="1:1">
      <c r="A3784" t="s">
        <v>14889</v>
      </c>
    </row>
    <row r="3785" spans="1:1">
      <c r="A3785" t="s">
        <v>16419</v>
      </c>
    </row>
    <row r="3786" spans="1:1">
      <c r="A3786" t="s">
        <v>15133</v>
      </c>
    </row>
    <row r="3787" spans="1:1">
      <c r="A3787" t="s">
        <v>16420</v>
      </c>
    </row>
    <row r="3788" spans="1:1">
      <c r="A3788" t="s">
        <v>14964</v>
      </c>
    </row>
    <row r="3789" spans="1:1">
      <c r="A3789" t="s">
        <v>15133</v>
      </c>
    </row>
    <row r="3790" spans="1:1">
      <c r="A3790" t="s">
        <v>14981</v>
      </c>
    </row>
    <row r="3791" spans="1:1">
      <c r="A3791" t="s">
        <v>14964</v>
      </c>
    </row>
    <row r="3792" spans="1:1">
      <c r="A3792" t="s">
        <v>14962</v>
      </c>
    </row>
    <row r="3793" spans="1:1">
      <c r="A3793" t="s">
        <v>15676</v>
      </c>
    </row>
    <row r="3794" spans="1:1">
      <c r="A3794" t="s">
        <v>14964</v>
      </c>
    </row>
    <row r="3795" spans="1:1">
      <c r="A3795" t="s">
        <v>15133</v>
      </c>
    </row>
    <row r="3796" spans="1:1">
      <c r="A3796" t="s">
        <v>16421</v>
      </c>
    </row>
    <row r="3797" spans="1:1">
      <c r="A3797" t="s">
        <v>15349</v>
      </c>
    </row>
    <row r="3798" spans="1:1">
      <c r="A3798" t="s">
        <v>16422</v>
      </c>
    </row>
    <row r="3799" spans="1:1">
      <c r="A3799" t="s">
        <v>14889</v>
      </c>
    </row>
    <row r="3800" spans="1:1">
      <c r="A3800" t="s">
        <v>16423</v>
      </c>
    </row>
    <row r="3801" spans="1:1">
      <c r="A3801" t="s">
        <v>14885</v>
      </c>
    </row>
    <row r="3802" spans="1:1">
      <c r="A3802" t="s">
        <v>16424</v>
      </c>
    </row>
    <row r="3803" spans="1:1">
      <c r="A3803" t="s">
        <v>14876</v>
      </c>
    </row>
    <row r="3804" spans="1:1">
      <c r="A3804" t="s">
        <v>14888</v>
      </c>
    </row>
    <row r="3805" spans="1:1">
      <c r="A3805" t="s">
        <v>14995</v>
      </c>
    </row>
    <row r="3806" spans="1:1">
      <c r="A3806" t="s">
        <v>14889</v>
      </c>
    </row>
    <row r="3807" spans="1:1">
      <c r="A3807" t="s">
        <v>14880</v>
      </c>
    </row>
    <row r="3808" spans="1:1">
      <c r="A3808" t="s">
        <v>16185</v>
      </c>
    </row>
    <row r="3809" spans="1:1">
      <c r="A3809" t="s">
        <v>16425</v>
      </c>
    </row>
    <row r="3810" spans="1:1">
      <c r="A3810" t="s">
        <v>16426</v>
      </c>
    </row>
    <row r="3811" spans="1:1">
      <c r="A3811" t="s">
        <v>16427</v>
      </c>
    </row>
    <row r="3812" spans="1:1">
      <c r="A3812" t="s">
        <v>14889</v>
      </c>
    </row>
    <row r="3813" spans="1:1">
      <c r="A3813" t="s">
        <v>14877</v>
      </c>
    </row>
    <row r="3814" spans="1:1">
      <c r="A3814" t="s">
        <v>6094</v>
      </c>
    </row>
    <row r="3815" spans="1:1">
      <c r="A3815" s="29">
        <v>11.666666666666666</v>
      </c>
    </row>
    <row r="3816" spans="1:1">
      <c r="A3816" t="s">
        <v>15535</v>
      </c>
    </row>
    <row r="3817" spans="1:1">
      <c r="A3817" t="s">
        <v>15743</v>
      </c>
    </row>
    <row r="3818" spans="1:1">
      <c r="A3818" t="s">
        <v>15744</v>
      </c>
    </row>
    <row r="3819" spans="1:1">
      <c r="A3819" t="s">
        <v>15134</v>
      </c>
    </row>
    <row r="3820" spans="1:1">
      <c r="A3820" t="s">
        <v>15745</v>
      </c>
    </row>
    <row r="3821" spans="1:1">
      <c r="A3821" t="s">
        <v>15134</v>
      </c>
    </row>
    <row r="3822" spans="1:1">
      <c r="A3822" t="s">
        <v>15746</v>
      </c>
    </row>
    <row r="3823" spans="1:1">
      <c r="A3823" s="29" t="s">
        <v>15134</v>
      </c>
    </row>
    <row r="3824" spans="1:1">
      <c r="A3824" t="s">
        <v>15747</v>
      </c>
    </row>
    <row r="3825" spans="1:1">
      <c r="A3825" t="s">
        <v>15134</v>
      </c>
    </row>
    <row r="3826" spans="1:1">
      <c r="A3826" t="s">
        <v>15349</v>
      </c>
    </row>
    <row r="3827" spans="1:1">
      <c r="A3827" t="s">
        <v>14889</v>
      </c>
    </row>
    <row r="3828" spans="1:1">
      <c r="A3828" t="s">
        <v>15748</v>
      </c>
    </row>
    <row r="3829" spans="1:1">
      <c r="A3829" t="s">
        <v>14985</v>
      </c>
    </row>
    <row r="3830" spans="1:1">
      <c r="A3830" t="s">
        <v>15749</v>
      </c>
    </row>
    <row r="3831" spans="1:1">
      <c r="A3831" t="s">
        <v>14889</v>
      </c>
    </row>
    <row r="3832" spans="1:1">
      <c r="A3832" t="s">
        <v>15750</v>
      </c>
    </row>
    <row r="3833" spans="1:1">
      <c r="A3833" t="s">
        <v>14885</v>
      </c>
    </row>
    <row r="3834" spans="1:1">
      <c r="A3834" s="29" t="s">
        <v>15751</v>
      </c>
    </row>
    <row r="3835" spans="1:1">
      <c r="A3835" t="s">
        <v>14885</v>
      </c>
    </row>
    <row r="3836" spans="1:1">
      <c r="A3836" t="s">
        <v>15750</v>
      </c>
    </row>
    <row r="3837" spans="1:1">
      <c r="A3837" t="s">
        <v>14876</v>
      </c>
    </row>
    <row r="3838" spans="1:1">
      <c r="A3838" t="s">
        <v>14890</v>
      </c>
    </row>
    <row r="3839" spans="1:1">
      <c r="A3839" t="s">
        <v>14899</v>
      </c>
    </row>
    <row r="3840" spans="1:1">
      <c r="A3840" t="s">
        <v>15707</v>
      </c>
    </row>
    <row r="3841" spans="1:1">
      <c r="A3841" t="s">
        <v>14877</v>
      </c>
    </row>
    <row r="3842" spans="1:1">
      <c r="A3842" t="s">
        <v>15240</v>
      </c>
    </row>
    <row r="3843" spans="1:1">
      <c r="A3843" s="29">
        <v>11.708333333333334</v>
      </c>
    </row>
    <row r="3844" spans="1:1">
      <c r="A3844" t="s">
        <v>16192</v>
      </c>
    </row>
    <row r="3845" spans="1:1">
      <c r="A3845" s="29" t="s">
        <v>15425</v>
      </c>
    </row>
    <row r="3846" spans="1:1">
      <c r="A3846" t="s">
        <v>15038</v>
      </c>
    </row>
    <row r="3847" spans="1:1">
      <c r="A3847" t="s">
        <v>15038</v>
      </c>
    </row>
    <row r="3848" spans="1:1">
      <c r="A3848" t="s">
        <v>14964</v>
      </c>
    </row>
    <row r="3849" spans="1:1">
      <c r="A3849" t="s">
        <v>15425</v>
      </c>
    </row>
    <row r="3850" spans="1:1">
      <c r="A3850" t="s">
        <v>15038</v>
      </c>
    </row>
    <row r="3851" spans="1:1">
      <c r="A3851" t="s">
        <v>15038</v>
      </c>
    </row>
    <row r="3852" spans="1:1">
      <c r="A3852" t="s">
        <v>14964</v>
      </c>
    </row>
    <row r="3853" spans="1:1">
      <c r="A3853" t="s">
        <v>15425</v>
      </c>
    </row>
    <row r="3854" spans="1:1">
      <c r="A3854" t="s">
        <v>15038</v>
      </c>
    </row>
    <row r="3855" spans="1:1">
      <c r="A3855" t="s">
        <v>15038</v>
      </c>
    </row>
    <row r="3856" spans="1:1">
      <c r="A3856" t="s">
        <v>14964</v>
      </c>
    </row>
    <row r="3857" spans="1:1">
      <c r="A3857" t="s">
        <v>15818</v>
      </c>
    </row>
    <row r="3858" spans="1:1">
      <c r="A3858" t="s">
        <v>15221</v>
      </c>
    </row>
    <row r="3859" spans="1:1">
      <c r="A3859" t="s">
        <v>16428</v>
      </c>
    </row>
    <row r="3860" spans="1:1">
      <c r="A3860" t="s">
        <v>14889</v>
      </c>
    </row>
    <row r="3861" spans="1:1">
      <c r="A3861" t="s">
        <v>15535</v>
      </c>
    </row>
    <row r="3862" spans="1:1">
      <c r="A3862" t="s">
        <v>16429</v>
      </c>
    </row>
    <row r="3863" spans="1:1">
      <c r="A3863" t="s">
        <v>15244</v>
      </c>
    </row>
    <row r="3864" spans="1:1">
      <c r="A3864" t="s">
        <v>15506</v>
      </c>
    </row>
    <row r="3865" spans="1:1">
      <c r="A3865" t="s">
        <v>16430</v>
      </c>
    </row>
    <row r="3866" spans="1:1">
      <c r="A3866" s="29" t="s">
        <v>15538</v>
      </c>
    </row>
    <row r="3867" spans="1:1">
      <c r="A3867" t="s">
        <v>14889</v>
      </c>
    </row>
    <row r="3868" spans="1:1">
      <c r="A3868" t="s">
        <v>15535</v>
      </c>
    </row>
    <row r="3869" spans="1:1">
      <c r="A3869" t="s">
        <v>16431</v>
      </c>
    </row>
    <row r="3870" spans="1:1">
      <c r="A3870" t="s">
        <v>15248</v>
      </c>
    </row>
    <row r="3871" spans="1:1">
      <c r="A3871" t="s">
        <v>15506</v>
      </c>
    </row>
    <row r="3872" spans="1:1">
      <c r="A3872" t="s">
        <v>16430</v>
      </c>
    </row>
    <row r="3873" spans="1:1">
      <c r="A3873" t="s">
        <v>15538</v>
      </c>
    </row>
    <row r="3874" spans="1:1">
      <c r="A3874" t="s">
        <v>14889</v>
      </c>
    </row>
    <row r="3875" spans="1:1">
      <c r="A3875" s="29" t="s">
        <v>15535</v>
      </c>
    </row>
    <row r="3876" spans="1:1">
      <c r="A3876" t="s">
        <v>16432</v>
      </c>
    </row>
    <row r="3877" spans="1:1">
      <c r="A3877" t="s">
        <v>15251</v>
      </c>
    </row>
    <row r="3878" spans="1:1">
      <c r="A3878" t="s">
        <v>15506</v>
      </c>
    </row>
    <row r="3879" spans="1:1">
      <c r="A3879" t="s">
        <v>16430</v>
      </c>
    </row>
    <row r="3880" spans="1:1">
      <c r="A3880" t="s">
        <v>15538</v>
      </c>
    </row>
    <row r="3881" spans="1:1">
      <c r="A3881" t="s">
        <v>14889</v>
      </c>
    </row>
    <row r="3882" spans="1:1">
      <c r="A3882" t="s">
        <v>15535</v>
      </c>
    </row>
    <row r="3883" spans="1:1">
      <c r="A3883" t="s">
        <v>16433</v>
      </c>
    </row>
    <row r="3884" spans="1:1">
      <c r="A3884" t="s">
        <v>15254</v>
      </c>
    </row>
    <row r="3885" spans="1:1">
      <c r="A3885" t="s">
        <v>15506</v>
      </c>
    </row>
    <row r="3886" spans="1:1">
      <c r="A3886" t="s">
        <v>16430</v>
      </c>
    </row>
    <row r="3887" spans="1:1">
      <c r="A3887" s="29" t="s">
        <v>15538</v>
      </c>
    </row>
    <row r="3888" spans="1:1">
      <c r="A3888" t="s">
        <v>14889</v>
      </c>
    </row>
    <row r="3889" spans="1:1">
      <c r="A3889" t="s">
        <v>16082</v>
      </c>
    </row>
    <row r="3890" spans="1:1">
      <c r="A3890" t="s">
        <v>15133</v>
      </c>
    </row>
    <row r="3891" spans="1:1">
      <c r="A3891" t="s">
        <v>16434</v>
      </c>
    </row>
    <row r="3892" spans="1:1">
      <c r="A3892" t="s">
        <v>14964</v>
      </c>
    </row>
    <row r="3893" spans="1:1">
      <c r="A3893" t="s">
        <v>15133</v>
      </c>
    </row>
    <row r="3894" spans="1:1">
      <c r="A3894" s="29" t="s">
        <v>16435</v>
      </c>
    </row>
    <row r="3895" spans="1:1">
      <c r="A3895" t="s">
        <v>14964</v>
      </c>
    </row>
    <row r="3896" spans="1:1">
      <c r="A3896" t="s">
        <v>15133</v>
      </c>
    </row>
    <row r="3897" spans="1:1">
      <c r="A3897" t="s">
        <v>16436</v>
      </c>
    </row>
    <row r="3898" spans="1:1">
      <c r="A3898" t="s">
        <v>15348</v>
      </c>
    </row>
    <row r="3899" spans="1:1">
      <c r="A3899" t="s">
        <v>14889</v>
      </c>
    </row>
    <row r="3900" spans="1:1">
      <c r="A3900" t="s">
        <v>15790</v>
      </c>
    </row>
    <row r="3901" spans="1:1">
      <c r="A3901" t="s">
        <v>14885</v>
      </c>
    </row>
    <row r="3902" spans="1:1">
      <c r="A3902" t="s">
        <v>16437</v>
      </c>
    </row>
    <row r="3903" spans="1:1">
      <c r="A3903" t="s">
        <v>15541</v>
      </c>
    </row>
    <row r="3904" spans="1:1">
      <c r="A3904" t="s">
        <v>14876</v>
      </c>
    </row>
    <row r="3905" spans="1:1">
      <c r="A3905" t="s">
        <v>16438</v>
      </c>
    </row>
    <row r="3906" spans="1:1">
      <c r="A3906" t="s">
        <v>16439</v>
      </c>
    </row>
    <row r="3907" spans="1:1">
      <c r="A3907" t="s">
        <v>16440</v>
      </c>
    </row>
    <row r="3908" spans="1:1">
      <c r="A3908" t="s">
        <v>16441</v>
      </c>
    </row>
    <row r="3909" spans="1:1">
      <c r="A3909" t="s">
        <v>16442</v>
      </c>
    </row>
    <row r="3910" spans="1:1">
      <c r="A3910" t="s">
        <v>16443</v>
      </c>
    </row>
    <row r="3911" spans="1:1">
      <c r="A3911" t="s">
        <v>16444</v>
      </c>
    </row>
    <row r="3912" spans="1:1">
      <c r="A3912" t="s">
        <v>15336</v>
      </c>
    </row>
    <row r="3913" spans="1:1">
      <c r="A3913" t="s">
        <v>14889</v>
      </c>
    </row>
    <row r="3914" spans="1:1">
      <c r="A3914" t="s">
        <v>16445</v>
      </c>
    </row>
    <row r="3915" spans="1:1">
      <c r="A3915" t="s">
        <v>15133</v>
      </c>
    </row>
    <row r="3916" spans="1:1">
      <c r="A3916" t="s">
        <v>15347</v>
      </c>
    </row>
    <row r="3917" spans="1:1">
      <c r="A3917" t="s">
        <v>14889</v>
      </c>
    </row>
    <row r="3918" spans="1:1">
      <c r="A3918" t="s">
        <v>14880</v>
      </c>
    </row>
    <row r="3919" spans="1:1">
      <c r="A3919" t="s">
        <v>14899</v>
      </c>
    </row>
    <row r="3920" spans="1:1">
      <c r="A3920" s="29" t="s">
        <v>14877</v>
      </c>
    </row>
    <row r="3921" spans="1:1">
      <c r="A3921" t="s">
        <v>15752</v>
      </c>
    </row>
    <row r="3922" spans="1:1">
      <c r="A3922" s="29">
        <v>11.75</v>
      </c>
    </row>
    <row r="3923" spans="1:1">
      <c r="A3923" t="s">
        <v>15535</v>
      </c>
    </row>
    <row r="3924" spans="1:1">
      <c r="A3924" t="s">
        <v>15753</v>
      </c>
    </row>
    <row r="3925" spans="1:1">
      <c r="A3925" t="s">
        <v>15349</v>
      </c>
    </row>
    <row r="3926" spans="1:1">
      <c r="A3926" t="s">
        <v>14889</v>
      </c>
    </row>
    <row r="3927" spans="1:1">
      <c r="A3927" t="s">
        <v>15754</v>
      </c>
    </row>
    <row r="3928" spans="1:1">
      <c r="A3928" t="s">
        <v>15115</v>
      </c>
    </row>
    <row r="3929" spans="1:1">
      <c r="A3929" t="s">
        <v>15755</v>
      </c>
    </row>
    <row r="3930" spans="1:1">
      <c r="A3930" t="s">
        <v>14889</v>
      </c>
    </row>
    <row r="3931" spans="1:1">
      <c r="A3931" t="s">
        <v>15756</v>
      </c>
    </row>
    <row r="3932" spans="1:1">
      <c r="A3932" t="s">
        <v>15115</v>
      </c>
    </row>
    <row r="3933" spans="1:1">
      <c r="A3933" t="s">
        <v>15757</v>
      </c>
    </row>
    <row r="3934" spans="1:1">
      <c r="A3934" t="s">
        <v>14889</v>
      </c>
    </row>
    <row r="3935" spans="1:1">
      <c r="A3935" t="s">
        <v>15758</v>
      </c>
    </row>
    <row r="3936" spans="1:1">
      <c r="A3936" t="s">
        <v>15115</v>
      </c>
    </row>
    <row r="3937" spans="1:1">
      <c r="A3937" t="s">
        <v>15759</v>
      </c>
    </row>
    <row r="3938" spans="1:1">
      <c r="A3938" t="s">
        <v>14889</v>
      </c>
    </row>
    <row r="3939" spans="1:1">
      <c r="A3939" t="s">
        <v>14876</v>
      </c>
    </row>
    <row r="3940" spans="1:1">
      <c r="A3940" t="s">
        <v>14877</v>
      </c>
    </row>
    <row r="3941" spans="1:1">
      <c r="A3941" t="s">
        <v>15760</v>
      </c>
    </row>
    <row r="3942" spans="1:1">
      <c r="A3942" s="29">
        <v>11.791666666666666</v>
      </c>
    </row>
    <row r="3943" spans="1:1">
      <c r="A3943" t="s">
        <v>15761</v>
      </c>
    </row>
    <row r="3944" spans="1:1">
      <c r="A3944" t="s">
        <v>15762</v>
      </c>
    </row>
    <row r="3945" spans="1:1">
      <c r="A3945" t="s">
        <v>15763</v>
      </c>
    </row>
    <row r="3946" spans="1:1">
      <c r="A3946" s="29" t="s">
        <v>14889</v>
      </c>
    </row>
    <row r="3947" spans="1:1">
      <c r="A3947" t="s">
        <v>15764</v>
      </c>
    </row>
    <row r="3948" spans="1:1">
      <c r="A3948" t="s">
        <v>15765</v>
      </c>
    </row>
    <row r="3949" spans="1:1">
      <c r="A3949" t="s">
        <v>15766</v>
      </c>
    </row>
    <row r="3950" spans="1:1">
      <c r="A3950" t="s">
        <v>14889</v>
      </c>
    </row>
    <row r="3951" spans="1:1">
      <c r="A3951" t="s">
        <v>15764</v>
      </c>
    </row>
    <row r="3952" spans="1:1">
      <c r="A3952" t="s">
        <v>15767</v>
      </c>
    </row>
    <row r="3953" spans="1:1">
      <c r="A3953" s="29" t="s">
        <v>15766</v>
      </c>
    </row>
    <row r="3954" spans="1:1">
      <c r="A3954" t="s">
        <v>14889</v>
      </c>
    </row>
    <row r="3955" spans="1:1">
      <c r="A3955" t="s">
        <v>15764</v>
      </c>
    </row>
    <row r="3956" spans="1:1">
      <c r="A3956" t="s">
        <v>15768</v>
      </c>
    </row>
    <row r="3957" spans="1:1">
      <c r="A3957" t="s">
        <v>15766</v>
      </c>
    </row>
    <row r="3958" spans="1:1">
      <c r="A3958" t="s">
        <v>14889</v>
      </c>
    </row>
    <row r="3959" spans="1:1">
      <c r="A3959" t="s">
        <v>15764</v>
      </c>
    </row>
    <row r="3960" spans="1:1">
      <c r="A3960" t="s">
        <v>15769</v>
      </c>
    </row>
    <row r="3961" spans="1:1">
      <c r="A3961" t="s">
        <v>15766</v>
      </c>
    </row>
    <row r="3962" spans="1:1">
      <c r="A3962" s="29" t="s">
        <v>14889</v>
      </c>
    </row>
    <row r="3963" spans="1:1">
      <c r="A3963" t="s">
        <v>15764</v>
      </c>
    </row>
    <row r="3964" spans="1:1">
      <c r="A3964" t="s">
        <v>15400</v>
      </c>
    </row>
    <row r="3965" spans="1:1">
      <c r="A3965" t="s">
        <v>15770</v>
      </c>
    </row>
    <row r="3966" spans="1:1">
      <c r="A3966" t="s">
        <v>14964</v>
      </c>
    </row>
    <row r="3967" spans="1:1">
      <c r="A3967" t="s">
        <v>15400</v>
      </c>
    </row>
    <row r="3968" spans="1:1">
      <c r="A3968" t="s">
        <v>15771</v>
      </c>
    </row>
    <row r="3969" spans="1:1">
      <c r="A3969" t="s">
        <v>14964</v>
      </c>
    </row>
    <row r="3970" spans="1:1">
      <c r="A3970" t="s">
        <v>15400</v>
      </c>
    </row>
    <row r="3971" spans="1:1">
      <c r="A3971" t="s">
        <v>15772</v>
      </c>
    </row>
    <row r="3972" spans="1:1">
      <c r="A3972" t="s">
        <v>14964</v>
      </c>
    </row>
    <row r="3973" spans="1:1">
      <c r="A3973" t="s">
        <v>15400</v>
      </c>
    </row>
    <row r="3974" spans="1:1">
      <c r="A3974" s="29" t="s">
        <v>15773</v>
      </c>
    </row>
    <row r="3975" spans="1:1">
      <c r="A3975" t="s">
        <v>14876</v>
      </c>
    </row>
    <row r="3976" spans="1:1">
      <c r="A3976" t="s">
        <v>14888</v>
      </c>
    </row>
    <row r="3977" spans="1:1">
      <c r="A3977" t="s">
        <v>15774</v>
      </c>
    </row>
    <row r="3978" spans="1:1">
      <c r="A3978" t="s">
        <v>15763</v>
      </c>
    </row>
    <row r="3979" spans="1:1">
      <c r="A3979" t="s">
        <v>14889</v>
      </c>
    </row>
    <row r="3980" spans="1:1">
      <c r="A3980" t="s">
        <v>15764</v>
      </c>
    </row>
    <row r="3981" spans="1:1">
      <c r="A3981" s="29" t="s">
        <v>14919</v>
      </c>
    </row>
    <row r="3982" spans="1:1">
      <c r="A3982" t="s">
        <v>15468</v>
      </c>
    </row>
    <row r="3983" spans="1:1">
      <c r="A3983" t="s">
        <v>14877</v>
      </c>
    </row>
    <row r="3984" spans="1:1">
      <c r="A3984" t="s">
        <v>15775</v>
      </c>
    </row>
    <row r="3985" spans="1:1">
      <c r="A3985" s="29">
        <v>11.833333333333334</v>
      </c>
    </row>
    <row r="3986" spans="1:1">
      <c r="A3986" t="s">
        <v>15535</v>
      </c>
    </row>
    <row r="3987" spans="1:1">
      <c r="A3987" t="s">
        <v>15776</v>
      </c>
    </row>
    <row r="3988" spans="1:1">
      <c r="A3988" t="s">
        <v>15349</v>
      </c>
    </row>
    <row r="3989" spans="1:1">
      <c r="A3989" t="s">
        <v>14889</v>
      </c>
    </row>
    <row r="3990" spans="1:1">
      <c r="A3990" t="s">
        <v>15777</v>
      </c>
    </row>
    <row r="3991" spans="1:1">
      <c r="A3991" t="s">
        <v>15778</v>
      </c>
    </row>
    <row r="3992" spans="1:1">
      <c r="A3992" t="s">
        <v>15221</v>
      </c>
    </row>
    <row r="3993" spans="1:1">
      <c r="A3993" t="s">
        <v>15779</v>
      </c>
    </row>
    <row r="3994" spans="1:1">
      <c r="A3994" t="s">
        <v>15780</v>
      </c>
    </row>
    <row r="3995" spans="1:1">
      <c r="A3995" t="s">
        <v>14889</v>
      </c>
    </row>
    <row r="3996" spans="1:1">
      <c r="A3996" t="s">
        <v>15781</v>
      </c>
    </row>
    <row r="3997" spans="1:1">
      <c r="A3997" t="s">
        <v>15782</v>
      </c>
    </row>
    <row r="3998" spans="1:1">
      <c r="A3998" t="s">
        <v>14964</v>
      </c>
    </row>
    <row r="3999" spans="1:1">
      <c r="A3999" t="s">
        <v>15783</v>
      </c>
    </row>
    <row r="4000" spans="1:1">
      <c r="A4000" t="s">
        <v>14964</v>
      </c>
    </row>
    <row r="4001" spans="1:1">
      <c r="A4001" t="s">
        <v>15784</v>
      </c>
    </row>
    <row r="4002" spans="1:1">
      <c r="A4002" t="s">
        <v>14964</v>
      </c>
    </row>
    <row r="4003" spans="1:1">
      <c r="A4003" t="s">
        <v>15785</v>
      </c>
    </row>
    <row r="4004" spans="1:1">
      <c r="A4004" t="s">
        <v>15674</v>
      </c>
    </row>
    <row r="4005" spans="1:1">
      <c r="A4005" t="s">
        <v>14889</v>
      </c>
    </row>
    <row r="4006" spans="1:1">
      <c r="A4006" t="s">
        <v>15786</v>
      </c>
    </row>
    <row r="4007" spans="1:1">
      <c r="A4007" t="s">
        <v>15536</v>
      </c>
    </row>
    <row r="4008" spans="1:1">
      <c r="A4008" t="s">
        <v>15537</v>
      </c>
    </row>
    <row r="4009" spans="1:1">
      <c r="A4009" t="s">
        <v>15787</v>
      </c>
    </row>
    <row r="4010" spans="1:1">
      <c r="A4010" t="s">
        <v>14889</v>
      </c>
    </row>
    <row r="4011" spans="1:1">
      <c r="A4011" t="s">
        <v>15788</v>
      </c>
    </row>
    <row r="4012" spans="1:1">
      <c r="A4012" t="s">
        <v>14885</v>
      </c>
    </row>
    <row r="4013" spans="1:1">
      <c r="A4013" t="s">
        <v>15789</v>
      </c>
    </row>
    <row r="4014" spans="1:1">
      <c r="A4014" t="s">
        <v>14885</v>
      </c>
    </row>
    <row r="4015" spans="1:1">
      <c r="A4015" t="s">
        <v>15790</v>
      </c>
    </row>
    <row r="4016" spans="1:1">
      <c r="A4016" t="s">
        <v>14885</v>
      </c>
    </row>
    <row r="4017" spans="1:1">
      <c r="A4017" t="s">
        <v>15791</v>
      </c>
    </row>
    <row r="4018" spans="1:1">
      <c r="A4018" t="s">
        <v>15792</v>
      </c>
    </row>
    <row r="4019" spans="1:1">
      <c r="A4019" t="s">
        <v>15793</v>
      </c>
    </row>
    <row r="4020" spans="1:1">
      <c r="A4020" t="s">
        <v>14889</v>
      </c>
    </row>
    <row r="4021" spans="1:1">
      <c r="A4021" t="s">
        <v>14876</v>
      </c>
    </row>
    <row r="4022" spans="1:1">
      <c r="A4022" t="s">
        <v>14888</v>
      </c>
    </row>
    <row r="4023" spans="1:1">
      <c r="A4023" t="s">
        <v>14995</v>
      </c>
    </row>
    <row r="4024" spans="1:1">
      <c r="A4024" s="29" t="s">
        <v>14889</v>
      </c>
    </row>
    <row r="4025" spans="1:1">
      <c r="A4025" t="s">
        <v>14880</v>
      </c>
    </row>
    <row r="4026" spans="1:1">
      <c r="A4026" t="s">
        <v>15609</v>
      </c>
    </row>
    <row r="4027" spans="1:1">
      <c r="A4027" t="s">
        <v>15693</v>
      </c>
    </row>
    <row r="4028" spans="1:1">
      <c r="A4028" t="s">
        <v>14877</v>
      </c>
    </row>
    <row r="4029" spans="1:1">
      <c r="A4029" t="s">
        <v>15794</v>
      </c>
    </row>
    <row r="4030" spans="1:1">
      <c r="A4030" s="29">
        <v>11.875</v>
      </c>
    </row>
    <row r="4031" spans="1:1">
      <c r="A4031" t="s">
        <v>15535</v>
      </c>
    </row>
    <row r="4032" spans="1:1">
      <c r="A4032" t="s">
        <v>15795</v>
      </c>
    </row>
    <row r="4033" spans="1:1">
      <c r="A4033" t="s">
        <v>15349</v>
      </c>
    </row>
    <row r="4034" spans="1:1">
      <c r="A4034" t="s">
        <v>14889</v>
      </c>
    </row>
    <row r="4035" spans="1:1">
      <c r="A4035" t="s">
        <v>15633</v>
      </c>
    </row>
    <row r="4036" spans="1:1">
      <c r="A4036" t="s">
        <v>15796</v>
      </c>
    </row>
    <row r="4037" spans="1:1">
      <c r="A4037" t="s">
        <v>14885</v>
      </c>
    </row>
    <row r="4038" spans="1:1">
      <c r="A4038" t="s">
        <v>15797</v>
      </c>
    </row>
    <row r="4039" spans="1:1">
      <c r="A4039" t="s">
        <v>14885</v>
      </c>
    </row>
    <row r="4040" spans="1:1">
      <c r="A4040" t="s">
        <v>14944</v>
      </c>
    </row>
    <row r="4041" spans="1:1">
      <c r="A4041" t="s">
        <v>15798</v>
      </c>
    </row>
    <row r="4042" spans="1:1">
      <c r="A4042" t="s">
        <v>14876</v>
      </c>
    </row>
    <row r="4043" spans="1:1">
      <c r="A4043" t="s">
        <v>14888</v>
      </c>
    </row>
    <row r="4044" spans="1:1">
      <c r="A4044" t="s">
        <v>15799</v>
      </c>
    </row>
    <row r="4045" spans="1:1">
      <c r="A4045" t="s">
        <v>14995</v>
      </c>
    </row>
    <row r="4046" spans="1:1">
      <c r="A4046" t="s">
        <v>14889</v>
      </c>
    </row>
    <row r="4047" spans="1:1">
      <c r="A4047" t="s">
        <v>14880</v>
      </c>
    </row>
    <row r="4048" spans="1:1">
      <c r="A4048" t="s">
        <v>15800</v>
      </c>
    </row>
    <row r="4049" spans="1:1">
      <c r="A4049" t="s">
        <v>14877</v>
      </c>
    </row>
    <row r="4050" spans="1:1">
      <c r="A4050" t="s">
        <v>15801</v>
      </c>
    </row>
    <row r="4051" spans="1:1">
      <c r="A4051" s="29">
        <v>11.916666666666666</v>
      </c>
    </row>
    <row r="4052" spans="1:1">
      <c r="A4052" t="s">
        <v>15535</v>
      </c>
    </row>
    <row r="4053" spans="1:1">
      <c r="A4053" t="s">
        <v>15802</v>
      </c>
    </row>
    <row r="4054" spans="1:1">
      <c r="A4054" t="s">
        <v>15349</v>
      </c>
    </row>
    <row r="4055" spans="1:1">
      <c r="A4055" t="s">
        <v>14889</v>
      </c>
    </row>
    <row r="4056" spans="1:1">
      <c r="A4056" t="s">
        <v>15803</v>
      </c>
    </row>
    <row r="4057" spans="1:1">
      <c r="A4057" t="s">
        <v>15804</v>
      </c>
    </row>
    <row r="4058" spans="1:1">
      <c r="A4058" t="s">
        <v>14964</v>
      </c>
    </row>
    <row r="4059" spans="1:1">
      <c r="A4059" t="s">
        <v>15805</v>
      </c>
    </row>
    <row r="4060" spans="1:1">
      <c r="A4060" t="s">
        <v>14964</v>
      </c>
    </row>
    <row r="4061" spans="1:1">
      <c r="A4061" t="s">
        <v>14934</v>
      </c>
    </row>
    <row r="4062" spans="1:1">
      <c r="A4062" t="s">
        <v>15088</v>
      </c>
    </row>
    <row r="4063" spans="1:1">
      <c r="A4063" t="s">
        <v>15806</v>
      </c>
    </row>
    <row r="4064" spans="1:1">
      <c r="A4064" t="s">
        <v>15807</v>
      </c>
    </row>
    <row r="4065" spans="1:1">
      <c r="A4065" t="s">
        <v>14889</v>
      </c>
    </row>
    <row r="4066" spans="1:1">
      <c r="A4066" t="s">
        <v>15808</v>
      </c>
    </row>
    <row r="4067" spans="1:1">
      <c r="A4067" s="29" t="s">
        <v>15809</v>
      </c>
    </row>
    <row r="4068" spans="1:1">
      <c r="A4068" t="s">
        <v>15088</v>
      </c>
    </row>
    <row r="4069" spans="1:1">
      <c r="A4069" t="s">
        <v>15806</v>
      </c>
    </row>
    <row r="4070" spans="1:1">
      <c r="A4070" t="s">
        <v>15807</v>
      </c>
    </row>
    <row r="4071" spans="1:1">
      <c r="A4071" t="s">
        <v>14889</v>
      </c>
    </row>
    <row r="4072" spans="1:1">
      <c r="A4072" t="s">
        <v>14876</v>
      </c>
    </row>
    <row r="4073" spans="1:1">
      <c r="A4073" t="s">
        <v>14888</v>
      </c>
    </row>
    <row r="4074" spans="1:1">
      <c r="A4074" t="s">
        <v>15810</v>
      </c>
    </row>
    <row r="4075" spans="1:1">
      <c r="A4075" t="s">
        <v>15811</v>
      </c>
    </row>
    <row r="4076" spans="1:1">
      <c r="A4076" t="s">
        <v>14889</v>
      </c>
    </row>
    <row r="4077" spans="1:1">
      <c r="A4077" t="s">
        <v>14880</v>
      </c>
    </row>
    <row r="4078" spans="1:1">
      <c r="A4078" t="s">
        <v>15133</v>
      </c>
    </row>
    <row r="4079" spans="1:1">
      <c r="A4079" t="s">
        <v>15812</v>
      </c>
    </row>
    <row r="4080" spans="1:1">
      <c r="A4080" t="s">
        <v>14877</v>
      </c>
    </row>
    <row r="4081" spans="1:1">
      <c r="A4081" t="s">
        <v>15813</v>
      </c>
    </row>
    <row r="4082" spans="1:1">
      <c r="A4082" s="29">
        <v>11.958333333333334</v>
      </c>
    </row>
    <row r="4083" spans="1:1">
      <c r="A4083" t="s">
        <v>15814</v>
      </c>
    </row>
    <row r="4084" spans="1:1">
      <c r="A4084" t="s">
        <v>15815</v>
      </c>
    </row>
    <row r="4085" spans="1:1">
      <c r="A4085" t="s">
        <v>15666</v>
      </c>
    </row>
    <row r="4086" spans="1:1">
      <c r="A4086" t="s">
        <v>15816</v>
      </c>
    </row>
    <row r="4087" spans="1:1">
      <c r="A4087" t="s">
        <v>15665</v>
      </c>
    </row>
    <row r="4088" spans="1:1">
      <c r="A4088" t="s">
        <v>14889</v>
      </c>
    </row>
    <row r="4089" spans="1:1">
      <c r="A4089" t="s">
        <v>15817</v>
      </c>
    </row>
    <row r="4090" spans="1:1">
      <c r="A4090" t="s">
        <v>15818</v>
      </c>
    </row>
    <row r="4091" spans="1:1">
      <c r="A4091" t="s">
        <v>15617</v>
      </c>
    </row>
    <row r="4092" spans="1:1">
      <c r="A4092" t="s">
        <v>15221</v>
      </c>
    </row>
    <row r="4093" spans="1:1">
      <c r="A4093" t="s">
        <v>15819</v>
      </c>
    </row>
    <row r="4094" spans="1:1">
      <c r="A4094" t="s">
        <v>14889</v>
      </c>
    </row>
    <row r="4095" spans="1:1">
      <c r="A4095" t="s">
        <v>15820</v>
      </c>
    </row>
    <row r="4096" spans="1:1">
      <c r="A4096" t="s">
        <v>14891</v>
      </c>
    </row>
    <row r="4097" spans="1:1">
      <c r="A4097" t="s">
        <v>15821</v>
      </c>
    </row>
    <row r="4098" spans="1:1">
      <c r="A4098" t="s">
        <v>14889</v>
      </c>
    </row>
    <row r="4099" spans="1:1">
      <c r="A4099" t="s">
        <v>15822</v>
      </c>
    </row>
    <row r="4100" spans="1:1">
      <c r="A4100" t="s">
        <v>15675</v>
      </c>
    </row>
    <row r="4101" spans="1:1">
      <c r="A4101" t="s">
        <v>15823</v>
      </c>
    </row>
    <row r="4102" spans="1:1">
      <c r="A4102" t="s">
        <v>14889</v>
      </c>
    </row>
    <row r="4103" spans="1:1">
      <c r="A4103" t="s">
        <v>15824</v>
      </c>
    </row>
    <row r="4104" spans="1:1">
      <c r="A4104" t="s">
        <v>15825</v>
      </c>
    </row>
    <row r="4105" spans="1:1">
      <c r="A4105" t="s">
        <v>15823</v>
      </c>
    </row>
    <row r="4106" spans="1:1">
      <c r="A4106" t="s">
        <v>14889</v>
      </c>
    </row>
    <row r="4107" spans="1:1">
      <c r="A4107" t="s">
        <v>15668</v>
      </c>
    </row>
    <row r="4108" spans="1:1">
      <c r="A4108" t="s">
        <v>15821</v>
      </c>
    </row>
    <row r="4109" spans="1:1">
      <c r="A4109" t="s">
        <v>14889</v>
      </c>
    </row>
    <row r="4110" spans="1:1">
      <c r="A4110" s="29" t="s">
        <v>15826</v>
      </c>
    </row>
    <row r="4111" spans="1:1">
      <c r="A4111" t="s">
        <v>14885</v>
      </c>
    </row>
    <row r="4112" spans="1:1">
      <c r="A4112" t="s">
        <v>15827</v>
      </c>
    </row>
    <row r="4113" spans="1:1">
      <c r="A4113" t="s">
        <v>14885</v>
      </c>
    </row>
    <row r="4114" spans="1:1">
      <c r="A4114" t="s">
        <v>15828</v>
      </c>
    </row>
    <row r="4115" spans="1:1">
      <c r="A4115" t="s">
        <v>14876</v>
      </c>
    </row>
    <row r="4116" spans="1:1">
      <c r="A4116" t="s">
        <v>14897</v>
      </c>
    </row>
    <row r="4117" spans="1:1">
      <c r="A4117" t="s">
        <v>15643</v>
      </c>
    </row>
    <row r="4118" spans="1:1">
      <c r="A4118" t="s">
        <v>15829</v>
      </c>
    </row>
    <row r="4119" spans="1:1">
      <c r="A4119" t="s">
        <v>15830</v>
      </c>
    </row>
    <row r="4120" spans="1:1">
      <c r="A4120" t="s">
        <v>14889</v>
      </c>
    </row>
    <row r="4121" spans="1:1">
      <c r="A4121" t="s">
        <v>14880</v>
      </c>
    </row>
    <row r="4122" spans="1:1">
      <c r="A4122" t="s">
        <v>15829</v>
      </c>
    </row>
    <row r="4123" spans="1:1">
      <c r="A4123" t="s">
        <v>15831</v>
      </c>
    </row>
    <row r="4124" spans="1:1">
      <c r="A4124" t="s">
        <v>14877</v>
      </c>
    </row>
    <row r="4125" spans="1:1">
      <c r="A4125" s="29" t="s">
        <v>15832</v>
      </c>
    </row>
    <row r="4126" spans="1:1">
      <c r="A4126" s="29">
        <v>12</v>
      </c>
    </row>
    <row r="4127" spans="1:1">
      <c r="A4127" t="s">
        <v>15814</v>
      </c>
    </row>
    <row r="4128" spans="1:1">
      <c r="A4128" t="s">
        <v>15815</v>
      </c>
    </row>
    <row r="4129" spans="1:1">
      <c r="A4129" t="s">
        <v>15666</v>
      </c>
    </row>
    <row r="4130" spans="1:1">
      <c r="A4130" t="s">
        <v>15816</v>
      </c>
    </row>
    <row r="4131" spans="1:1">
      <c r="A4131" t="s">
        <v>15665</v>
      </c>
    </row>
    <row r="4132" spans="1:1">
      <c r="A4132" t="s">
        <v>14889</v>
      </c>
    </row>
    <row r="4133" spans="1:1">
      <c r="A4133" t="s">
        <v>15817</v>
      </c>
    </row>
    <row r="4134" spans="1:1">
      <c r="A4134" t="s">
        <v>15818</v>
      </c>
    </row>
    <row r="4135" spans="1:1">
      <c r="A4135" t="s">
        <v>15617</v>
      </c>
    </row>
    <row r="4136" spans="1:1">
      <c r="A4136" t="s">
        <v>15221</v>
      </c>
    </row>
    <row r="4137" spans="1:1">
      <c r="A4137" t="s">
        <v>15819</v>
      </c>
    </row>
    <row r="4138" spans="1:1">
      <c r="A4138" t="s">
        <v>14889</v>
      </c>
    </row>
    <row r="4139" spans="1:1">
      <c r="A4139" t="s">
        <v>15820</v>
      </c>
    </row>
    <row r="4140" spans="1:1">
      <c r="A4140" t="s">
        <v>14891</v>
      </c>
    </row>
    <row r="4141" spans="1:1">
      <c r="A4141" t="s">
        <v>16446</v>
      </c>
    </row>
    <row r="4142" spans="1:1">
      <c r="A4142" s="29" t="s">
        <v>14889</v>
      </c>
    </row>
    <row r="4143" spans="1:1">
      <c r="A4143" t="s">
        <v>15346</v>
      </c>
    </row>
    <row r="4144" spans="1:1">
      <c r="A4144" t="s">
        <v>16185</v>
      </c>
    </row>
    <row r="4145" spans="1:1">
      <c r="A4145" t="s">
        <v>16447</v>
      </c>
    </row>
    <row r="4146" spans="1:1">
      <c r="A4146" t="s">
        <v>16190</v>
      </c>
    </row>
    <row r="4147" spans="1:1">
      <c r="A4147" t="s">
        <v>16182</v>
      </c>
    </row>
    <row r="4148" spans="1:1">
      <c r="A4148" t="s">
        <v>16448</v>
      </c>
    </row>
    <row r="4149" spans="1:1">
      <c r="A4149" t="s">
        <v>16449</v>
      </c>
    </row>
    <row r="4150" spans="1:1">
      <c r="A4150" t="s">
        <v>16450</v>
      </c>
    </row>
    <row r="4151" spans="1:1">
      <c r="A4151" t="s">
        <v>14889</v>
      </c>
    </row>
    <row r="4152" spans="1:1">
      <c r="A4152" t="s">
        <v>15535</v>
      </c>
    </row>
    <row r="4153" spans="1:1">
      <c r="A4153" t="s">
        <v>16179</v>
      </c>
    </row>
    <row r="4154" spans="1:1">
      <c r="A4154" t="s">
        <v>16451</v>
      </c>
    </row>
    <row r="4155" spans="1:1">
      <c r="A4155" t="s">
        <v>16452</v>
      </c>
    </row>
    <row r="4156" spans="1:1">
      <c r="A4156" t="s">
        <v>16288</v>
      </c>
    </row>
    <row r="4157" spans="1:1">
      <c r="A4157" s="29" t="s">
        <v>16453</v>
      </c>
    </row>
    <row r="4158" spans="1:1">
      <c r="A4158" t="s">
        <v>16454</v>
      </c>
    </row>
    <row r="4159" spans="1:1">
      <c r="A4159" t="s">
        <v>16455</v>
      </c>
    </row>
    <row r="4160" spans="1:1">
      <c r="A4160" t="s">
        <v>16456</v>
      </c>
    </row>
    <row r="4161" spans="1:1">
      <c r="A4161" t="s">
        <v>14889</v>
      </c>
    </row>
    <row r="4162" spans="1:1">
      <c r="A4162" t="s">
        <v>15535</v>
      </c>
    </row>
    <row r="4163" spans="1:1">
      <c r="A4163" t="s">
        <v>16001</v>
      </c>
    </row>
    <row r="4164" spans="1:1">
      <c r="A4164" t="s">
        <v>16457</v>
      </c>
    </row>
    <row r="4165" spans="1:1">
      <c r="A4165" t="s">
        <v>16301</v>
      </c>
    </row>
    <row r="4166" spans="1:1">
      <c r="A4166" t="s">
        <v>16457</v>
      </c>
    </row>
    <row r="4167" spans="1:1">
      <c r="A4167" t="s">
        <v>16301</v>
      </c>
    </row>
    <row r="4168" spans="1:1">
      <c r="A4168" t="s">
        <v>16458</v>
      </c>
    </row>
    <row r="4169" spans="1:1">
      <c r="A4169" t="s">
        <v>14889</v>
      </c>
    </row>
    <row r="4170" spans="1:1">
      <c r="A4170" t="s">
        <v>15535</v>
      </c>
    </row>
    <row r="4171" spans="1:1">
      <c r="A4171" t="s">
        <v>15038</v>
      </c>
    </row>
    <row r="4172" spans="1:1">
      <c r="A4172" s="29" t="s">
        <v>14876</v>
      </c>
    </row>
    <row r="4173" spans="1:1">
      <c r="A4173" t="s">
        <v>15668</v>
      </c>
    </row>
    <row r="4174" spans="1:1">
      <c r="A4174" t="s">
        <v>14919</v>
      </c>
    </row>
    <row r="4175" spans="1:1">
      <c r="A4175" t="s">
        <v>16459</v>
      </c>
    </row>
    <row r="4176" spans="1:1">
      <c r="A4176" t="s">
        <v>16460</v>
      </c>
    </row>
    <row r="4177" spans="1:1">
      <c r="A4177" t="s">
        <v>15703</v>
      </c>
    </row>
    <row r="4178" spans="1:1">
      <c r="A4178" t="s">
        <v>14889</v>
      </c>
    </row>
    <row r="4179" spans="1:1">
      <c r="A4179" t="s">
        <v>14880</v>
      </c>
    </row>
    <row r="4180" spans="1:1">
      <c r="A4180" t="s">
        <v>15829</v>
      </c>
    </row>
    <row r="4181" spans="1:1">
      <c r="A4181" s="29" t="s">
        <v>16461</v>
      </c>
    </row>
    <row r="4182" spans="1:1">
      <c r="A4182" t="s">
        <v>14877</v>
      </c>
    </row>
    <row r="4183" spans="1:1">
      <c r="A4183" t="s">
        <v>15833</v>
      </c>
    </row>
    <row r="4184" spans="1:1">
      <c r="A4184" s="29">
        <v>12.041666666666666</v>
      </c>
    </row>
    <row r="4185" spans="1:1">
      <c r="A4185" t="s">
        <v>15814</v>
      </c>
    </row>
    <row r="4186" spans="1:1">
      <c r="A4186" t="s">
        <v>15815</v>
      </c>
    </row>
    <row r="4187" spans="1:1">
      <c r="A4187" t="s">
        <v>15666</v>
      </c>
    </row>
    <row r="4188" spans="1:1">
      <c r="A4188" t="s">
        <v>15816</v>
      </c>
    </row>
    <row r="4189" spans="1:1">
      <c r="A4189" t="s">
        <v>15665</v>
      </c>
    </row>
    <row r="4190" spans="1:1">
      <c r="A4190" t="s">
        <v>14889</v>
      </c>
    </row>
    <row r="4191" spans="1:1">
      <c r="A4191" t="s">
        <v>15817</v>
      </c>
    </row>
    <row r="4192" spans="1:1">
      <c r="A4192" t="s">
        <v>15818</v>
      </c>
    </row>
    <row r="4193" spans="1:1">
      <c r="A4193" t="s">
        <v>15617</v>
      </c>
    </row>
    <row r="4194" spans="1:1">
      <c r="A4194" t="s">
        <v>15221</v>
      </c>
    </row>
    <row r="4195" spans="1:1">
      <c r="A4195" t="s">
        <v>15819</v>
      </c>
    </row>
    <row r="4196" spans="1:1">
      <c r="A4196" t="s">
        <v>14889</v>
      </c>
    </row>
    <row r="4197" spans="1:1">
      <c r="A4197" t="s">
        <v>15820</v>
      </c>
    </row>
    <row r="4198" spans="1:1">
      <c r="A4198" t="s">
        <v>14891</v>
      </c>
    </row>
    <row r="4199" spans="1:1">
      <c r="A4199" t="s">
        <v>15834</v>
      </c>
    </row>
    <row r="4200" spans="1:1">
      <c r="A4200" t="s">
        <v>14889</v>
      </c>
    </row>
    <row r="4201" spans="1:1">
      <c r="A4201" t="s">
        <v>15668</v>
      </c>
    </row>
    <row r="4202" spans="1:1">
      <c r="A4202" t="s">
        <v>15835</v>
      </c>
    </row>
    <row r="4203" spans="1:1">
      <c r="A4203" t="s">
        <v>14964</v>
      </c>
    </row>
    <row r="4204" spans="1:1">
      <c r="A4204" t="s">
        <v>15836</v>
      </c>
    </row>
    <row r="4205" spans="1:1">
      <c r="A4205" t="s">
        <v>14964</v>
      </c>
    </row>
    <row r="4206" spans="1:1">
      <c r="A4206" t="s">
        <v>15837</v>
      </c>
    </row>
    <row r="4207" spans="1:1">
      <c r="A4207" s="29" t="s">
        <v>14889</v>
      </c>
    </row>
    <row r="4208" spans="1:1">
      <c r="A4208" t="s">
        <v>15838</v>
      </c>
    </row>
    <row r="4209" spans="1:1">
      <c r="A4209" t="s">
        <v>14885</v>
      </c>
    </row>
    <row r="4210" spans="1:1">
      <c r="A4210" t="s">
        <v>15839</v>
      </c>
    </row>
    <row r="4211" spans="1:1">
      <c r="A4211" t="s">
        <v>14876</v>
      </c>
    </row>
    <row r="4212" spans="1:1">
      <c r="A4212" t="s">
        <v>14897</v>
      </c>
    </row>
    <row r="4213" spans="1:1">
      <c r="A4213" t="s">
        <v>15643</v>
      </c>
    </row>
    <row r="4214" spans="1:1">
      <c r="A4214" t="s">
        <v>15829</v>
      </c>
    </row>
    <row r="4215" spans="1:1">
      <c r="A4215" t="s">
        <v>15840</v>
      </c>
    </row>
    <row r="4216" spans="1:1">
      <c r="A4216" t="s">
        <v>14889</v>
      </c>
    </row>
    <row r="4217" spans="1:1">
      <c r="A4217" t="s">
        <v>14880</v>
      </c>
    </row>
    <row r="4218" spans="1:1">
      <c r="A4218" t="s">
        <v>15829</v>
      </c>
    </row>
    <row r="4219" spans="1:1">
      <c r="A4219" t="s">
        <v>15841</v>
      </c>
    </row>
    <row r="4220" spans="1:1">
      <c r="A4220" t="s">
        <v>14877</v>
      </c>
    </row>
    <row r="4221" spans="1:1">
      <c r="A4221" t="s">
        <v>15842</v>
      </c>
    </row>
    <row r="4222" spans="1:1">
      <c r="A4222" s="29">
        <v>12.083333333333334</v>
      </c>
    </row>
    <row r="4223" spans="1:1">
      <c r="A4223" s="29" t="s">
        <v>15843</v>
      </c>
    </row>
    <row r="4224" spans="1:1">
      <c r="A4224" t="s">
        <v>15844</v>
      </c>
    </row>
    <row r="4225" spans="1:1">
      <c r="A4225" t="s">
        <v>15845</v>
      </c>
    </row>
    <row r="4226" spans="1:1">
      <c r="A4226" t="s">
        <v>15846</v>
      </c>
    </row>
    <row r="4227" spans="1:1">
      <c r="A4227" s="29" t="s">
        <v>14889</v>
      </c>
    </row>
    <row r="4228" spans="1:1">
      <c r="A4228" t="s">
        <v>15569</v>
      </c>
    </row>
    <row r="4229" spans="1:1">
      <c r="A4229" t="s">
        <v>15847</v>
      </c>
    </row>
    <row r="4230" spans="1:1">
      <c r="A4230" t="s">
        <v>15848</v>
      </c>
    </row>
    <row r="4231" spans="1:1">
      <c r="A4231" t="s">
        <v>14964</v>
      </c>
    </row>
    <row r="4232" spans="1:1">
      <c r="A4232" t="s">
        <v>15847</v>
      </c>
    </row>
    <row r="4233" spans="1:1">
      <c r="A4233" t="s">
        <v>15848</v>
      </c>
    </row>
    <row r="4234" spans="1:1">
      <c r="A4234" t="s">
        <v>14964</v>
      </c>
    </row>
    <row r="4235" spans="1:1">
      <c r="A4235" t="s">
        <v>15425</v>
      </c>
    </row>
    <row r="4236" spans="1:1">
      <c r="A4236" t="s">
        <v>15849</v>
      </c>
    </row>
    <row r="4237" spans="1:1">
      <c r="A4237" t="s">
        <v>14889</v>
      </c>
    </row>
    <row r="4238" spans="1:1">
      <c r="A4238" t="s">
        <v>14879</v>
      </c>
    </row>
    <row r="4239" spans="1:1">
      <c r="A4239" t="s">
        <v>14885</v>
      </c>
    </row>
    <row r="4240" spans="1:1">
      <c r="A4240" t="s">
        <v>14879</v>
      </c>
    </row>
    <row r="4241" spans="1:1">
      <c r="A4241" t="s">
        <v>15850</v>
      </c>
    </row>
    <row r="4242" spans="1:1">
      <c r="A4242" t="s">
        <v>14876</v>
      </c>
    </row>
    <row r="4243" spans="1:1">
      <c r="A4243" t="s">
        <v>14888</v>
      </c>
    </row>
    <row r="4244" spans="1:1">
      <c r="A4244" s="29" t="s">
        <v>14995</v>
      </c>
    </row>
    <row r="4245" spans="1:1">
      <c r="A4245" t="s">
        <v>14889</v>
      </c>
    </row>
    <row r="4246" spans="1:1">
      <c r="A4246" t="s">
        <v>15569</v>
      </c>
    </row>
    <row r="4247" spans="1:1">
      <c r="A4247" t="s">
        <v>15501</v>
      </c>
    </row>
    <row r="4248" spans="1:1">
      <c r="A4248" t="s">
        <v>15851</v>
      </c>
    </row>
    <row r="4249" spans="1:1">
      <c r="A4249" t="s">
        <v>14889</v>
      </c>
    </row>
    <row r="4250" spans="1:1">
      <c r="A4250" t="s">
        <v>14877</v>
      </c>
    </row>
    <row r="4251" spans="1:1">
      <c r="A4251" t="s">
        <v>15852</v>
      </c>
    </row>
    <row r="4252" spans="1:1">
      <c r="A4252" s="29">
        <v>12.125</v>
      </c>
    </row>
    <row r="4253" spans="1:1">
      <c r="A4253" t="s">
        <v>16462</v>
      </c>
    </row>
    <row r="4254" spans="1:1">
      <c r="A4254" t="s">
        <v>16463</v>
      </c>
    </row>
    <row r="4255" spans="1:1">
      <c r="A4255" t="s">
        <v>16464</v>
      </c>
    </row>
    <row r="4256" spans="1:1">
      <c r="A4256" t="s">
        <v>16163</v>
      </c>
    </row>
    <row r="4257" spans="1:1">
      <c r="A4257" t="s">
        <v>16167</v>
      </c>
    </row>
    <row r="4258" spans="1:1">
      <c r="A4258" t="s">
        <v>16465</v>
      </c>
    </row>
    <row r="4259" spans="1:1">
      <c r="A4259" t="s">
        <v>16466</v>
      </c>
    </row>
    <row r="4260" spans="1:1">
      <c r="A4260" t="s">
        <v>14889</v>
      </c>
    </row>
    <row r="4261" spans="1:1">
      <c r="A4261" t="s">
        <v>16467</v>
      </c>
    </row>
    <row r="4262" spans="1:1">
      <c r="A4262" t="s">
        <v>15336</v>
      </c>
    </row>
    <row r="4263" spans="1:1">
      <c r="A4263" t="s">
        <v>15088</v>
      </c>
    </row>
    <row r="4264" spans="1:1">
      <c r="A4264" t="s">
        <v>14889</v>
      </c>
    </row>
    <row r="4265" spans="1:1">
      <c r="A4265" t="s">
        <v>15535</v>
      </c>
    </row>
    <row r="4266" spans="1:1">
      <c r="A4266" t="s">
        <v>15115</v>
      </c>
    </row>
    <row r="4267" spans="1:1">
      <c r="A4267" t="s">
        <v>15855</v>
      </c>
    </row>
    <row r="4268" spans="1:1">
      <c r="A4268" t="s">
        <v>15874</v>
      </c>
    </row>
    <row r="4269" spans="1:1">
      <c r="A4269" t="s">
        <v>16468</v>
      </c>
    </row>
    <row r="4270" spans="1:1">
      <c r="A4270" t="s">
        <v>15939</v>
      </c>
    </row>
    <row r="4271" spans="1:1">
      <c r="A4271" t="s">
        <v>15538</v>
      </c>
    </row>
    <row r="4272" spans="1:1">
      <c r="A4272" t="s">
        <v>14889</v>
      </c>
    </row>
    <row r="4273" spans="1:1">
      <c r="A4273" t="s">
        <v>14913</v>
      </c>
    </row>
    <row r="4274" spans="1:1">
      <c r="A4274" t="s">
        <v>15133</v>
      </c>
    </row>
    <row r="4275" spans="1:1">
      <c r="A4275" t="s">
        <v>16469</v>
      </c>
    </row>
    <row r="4276" spans="1:1">
      <c r="A4276" t="s">
        <v>14964</v>
      </c>
    </row>
    <row r="4277" spans="1:1">
      <c r="A4277" t="s">
        <v>16470</v>
      </c>
    </row>
    <row r="4278" spans="1:1">
      <c r="A4278" t="s">
        <v>14964</v>
      </c>
    </row>
    <row r="4279" spans="1:1">
      <c r="A4279" t="s">
        <v>16469</v>
      </c>
    </row>
    <row r="4280" spans="1:1">
      <c r="A4280" t="s">
        <v>14889</v>
      </c>
    </row>
    <row r="4281" spans="1:1">
      <c r="A4281" t="s">
        <v>16471</v>
      </c>
    </row>
    <row r="4282" spans="1:1">
      <c r="A4282" t="s">
        <v>16472</v>
      </c>
    </row>
    <row r="4283" spans="1:1">
      <c r="A4283" t="s">
        <v>15244</v>
      </c>
    </row>
    <row r="4284" spans="1:1">
      <c r="A4284" t="s">
        <v>16473</v>
      </c>
    </row>
    <row r="4285" spans="1:1">
      <c r="A4285" t="s">
        <v>14889</v>
      </c>
    </row>
    <row r="4286" spans="1:1">
      <c r="A4286" t="s">
        <v>16474</v>
      </c>
    </row>
    <row r="4287" spans="1:1">
      <c r="A4287" s="29" t="s">
        <v>16475</v>
      </c>
    </row>
    <row r="4288" spans="1:1">
      <c r="A4288" t="s">
        <v>15248</v>
      </c>
    </row>
    <row r="4289" spans="1:1">
      <c r="A4289" t="s">
        <v>16473</v>
      </c>
    </row>
    <row r="4290" spans="1:1">
      <c r="A4290" t="s">
        <v>14889</v>
      </c>
    </row>
    <row r="4291" spans="1:1">
      <c r="A4291" t="s">
        <v>16476</v>
      </c>
    </row>
    <row r="4292" spans="1:1">
      <c r="A4292" t="s">
        <v>16477</v>
      </c>
    </row>
    <row r="4293" spans="1:1">
      <c r="A4293" t="s">
        <v>15251</v>
      </c>
    </row>
    <row r="4294" spans="1:1">
      <c r="A4294" t="s">
        <v>16473</v>
      </c>
    </row>
    <row r="4295" spans="1:1">
      <c r="A4295" t="s">
        <v>14889</v>
      </c>
    </row>
    <row r="4296" spans="1:1">
      <c r="A4296" t="s">
        <v>16478</v>
      </c>
    </row>
    <row r="4297" spans="1:1">
      <c r="A4297" t="s">
        <v>16479</v>
      </c>
    </row>
    <row r="4298" spans="1:1">
      <c r="A4298" t="s">
        <v>15254</v>
      </c>
    </row>
    <row r="4299" spans="1:1">
      <c r="A4299" t="s">
        <v>16473</v>
      </c>
    </row>
    <row r="4300" spans="1:1">
      <c r="A4300" t="s">
        <v>14889</v>
      </c>
    </row>
    <row r="4301" spans="1:1">
      <c r="A4301" t="s">
        <v>16480</v>
      </c>
    </row>
    <row r="4302" spans="1:1">
      <c r="A4302" t="s">
        <v>14876</v>
      </c>
    </row>
    <row r="4303" spans="1:1">
      <c r="A4303" t="s">
        <v>14888</v>
      </c>
    </row>
    <row r="4304" spans="1:1">
      <c r="A4304" t="s">
        <v>14995</v>
      </c>
    </row>
    <row r="4305" spans="1:1">
      <c r="A4305" t="s">
        <v>14889</v>
      </c>
    </row>
    <row r="4306" spans="1:1">
      <c r="A4306" s="29" t="s">
        <v>14880</v>
      </c>
    </row>
    <row r="4307" spans="1:1">
      <c r="A4307" t="s">
        <v>16481</v>
      </c>
    </row>
    <row r="4308" spans="1:1">
      <c r="A4308" t="s">
        <v>15643</v>
      </c>
    </row>
    <row r="4309" spans="1:1">
      <c r="A4309" t="s">
        <v>14877</v>
      </c>
    </row>
    <row r="4310" spans="1:1">
      <c r="A4310" t="s">
        <v>15853</v>
      </c>
    </row>
    <row r="4311" spans="1:1">
      <c r="A4311" s="29">
        <v>12.166666666666666</v>
      </c>
    </row>
    <row r="4312" spans="1:1">
      <c r="A4312" t="s">
        <v>15535</v>
      </c>
    </row>
    <row r="4313" spans="1:1">
      <c r="A4313" t="s">
        <v>15854</v>
      </c>
    </row>
    <row r="4314" spans="1:1">
      <c r="A4314" t="s">
        <v>15855</v>
      </c>
    </row>
    <row r="4315" spans="1:1">
      <c r="A4315" t="s">
        <v>15856</v>
      </c>
    </row>
    <row r="4316" spans="1:1">
      <c r="A4316" t="s">
        <v>15221</v>
      </c>
    </row>
    <row r="4317" spans="1:1">
      <c r="A4317" t="s">
        <v>15857</v>
      </c>
    </row>
    <row r="4318" spans="1:1">
      <c r="A4318" t="s">
        <v>15858</v>
      </c>
    </row>
    <row r="4319" spans="1:1">
      <c r="A4319" t="s">
        <v>15732</v>
      </c>
    </row>
    <row r="4320" spans="1:1">
      <c r="A4320" t="s">
        <v>15538</v>
      </c>
    </row>
    <row r="4321" spans="1:1">
      <c r="A4321" s="29" t="s">
        <v>14889</v>
      </c>
    </row>
    <row r="4322" spans="1:1">
      <c r="A4322" t="s">
        <v>15086</v>
      </c>
    </row>
    <row r="4323" spans="1:1">
      <c r="A4323" t="s">
        <v>15859</v>
      </c>
    </row>
    <row r="4324" spans="1:1">
      <c r="A4324" t="s">
        <v>14964</v>
      </c>
    </row>
    <row r="4325" spans="1:1">
      <c r="A4325" t="s">
        <v>14962</v>
      </c>
    </row>
    <row r="4326" spans="1:1">
      <c r="A4326" t="s">
        <v>15860</v>
      </c>
    </row>
    <row r="4327" spans="1:1">
      <c r="A4327" t="s">
        <v>15088</v>
      </c>
    </row>
    <row r="4328" spans="1:1">
      <c r="A4328" t="s">
        <v>14889</v>
      </c>
    </row>
    <row r="4329" spans="1:1">
      <c r="A4329" t="s">
        <v>15861</v>
      </c>
    </row>
    <row r="4330" spans="1:1">
      <c r="A4330" t="s">
        <v>15674</v>
      </c>
    </row>
    <row r="4331" spans="1:1">
      <c r="A4331" t="s">
        <v>15425</v>
      </c>
    </row>
    <row r="4332" spans="1:1">
      <c r="A4332" t="s">
        <v>14904</v>
      </c>
    </row>
    <row r="4333" spans="1:1">
      <c r="A4333" t="s">
        <v>14889</v>
      </c>
    </row>
    <row r="4334" spans="1:1">
      <c r="A4334" t="s">
        <v>15862</v>
      </c>
    </row>
    <row r="4335" spans="1:1">
      <c r="A4335" t="s">
        <v>14885</v>
      </c>
    </row>
    <row r="4336" spans="1:1">
      <c r="A4336" t="s">
        <v>15863</v>
      </c>
    </row>
    <row r="4337" spans="1:1">
      <c r="A4337" t="s">
        <v>14885</v>
      </c>
    </row>
    <row r="4338" spans="1:1">
      <c r="A4338" t="s">
        <v>15864</v>
      </c>
    </row>
    <row r="4339" spans="1:1">
      <c r="A4339" t="s">
        <v>14885</v>
      </c>
    </row>
    <row r="4340" spans="1:1">
      <c r="A4340" s="29" t="s">
        <v>15865</v>
      </c>
    </row>
    <row r="4341" spans="1:1">
      <c r="A4341" t="s">
        <v>14876</v>
      </c>
    </row>
    <row r="4342" spans="1:1">
      <c r="A4342" t="s">
        <v>14888</v>
      </c>
    </row>
    <row r="4343" spans="1:1">
      <c r="A4343" t="s">
        <v>14995</v>
      </c>
    </row>
    <row r="4344" spans="1:1">
      <c r="A4344" t="s">
        <v>14889</v>
      </c>
    </row>
    <row r="4345" spans="1:1">
      <c r="A4345" t="s">
        <v>14890</v>
      </c>
    </row>
    <row r="4346" spans="1:1">
      <c r="A4346" t="s">
        <v>15609</v>
      </c>
    </row>
    <row r="4347" spans="1:1">
      <c r="A4347" t="s">
        <v>15693</v>
      </c>
    </row>
    <row r="4348" spans="1:1">
      <c r="A4348" t="s">
        <v>14889</v>
      </c>
    </row>
    <row r="4349" spans="1:1">
      <c r="A4349" t="s">
        <v>15866</v>
      </c>
    </row>
    <row r="4350" spans="1:1">
      <c r="A4350" t="s">
        <v>15609</v>
      </c>
    </row>
    <row r="4351" spans="1:1">
      <c r="A4351" t="s">
        <v>15643</v>
      </c>
    </row>
    <row r="4352" spans="1:1">
      <c r="A4352" t="s">
        <v>14889</v>
      </c>
    </row>
    <row r="4353" spans="1:1">
      <c r="A4353" t="s">
        <v>14877</v>
      </c>
    </row>
    <row r="4354" spans="1:1">
      <c r="A4354" t="s">
        <v>15867</v>
      </c>
    </row>
    <row r="4355" spans="1:1">
      <c r="A4355" s="29">
        <v>12.208333333333334</v>
      </c>
    </row>
    <row r="4356" spans="1:1">
      <c r="A4356" t="s">
        <v>15868</v>
      </c>
    </row>
    <row r="4357" spans="1:1">
      <c r="A4357" t="s">
        <v>14876</v>
      </c>
    </row>
    <row r="4358" spans="1:1">
      <c r="A4358" t="s">
        <v>14888</v>
      </c>
    </row>
    <row r="4359" spans="1:1">
      <c r="A4359" t="s">
        <v>14889</v>
      </c>
    </row>
    <row r="4360" spans="1:1">
      <c r="A4360" t="s">
        <v>14880</v>
      </c>
    </row>
    <row r="4361" spans="1:1">
      <c r="A4361" t="s">
        <v>15869</v>
      </c>
    </row>
    <row r="4362" spans="1:1">
      <c r="A4362" t="s">
        <v>14877</v>
      </c>
    </row>
    <row r="4363" spans="1:1">
      <c r="A4363" s="29" t="s">
        <v>15870</v>
      </c>
    </row>
    <row r="4364" spans="1:1">
      <c r="A4364" s="29">
        <v>12.25</v>
      </c>
    </row>
    <row r="4365" spans="1:1">
      <c r="A4365" t="s">
        <v>15871</v>
      </c>
    </row>
    <row r="4366" spans="1:1">
      <c r="A4366" t="s">
        <v>14885</v>
      </c>
    </row>
    <row r="4367" spans="1:1">
      <c r="A4367" t="s">
        <v>15255</v>
      </c>
    </row>
    <row r="4368" spans="1:1">
      <c r="A4368" t="s">
        <v>14885</v>
      </c>
    </row>
    <row r="4369" spans="1:1">
      <c r="A4369" t="s">
        <v>15293</v>
      </c>
    </row>
    <row r="4370" spans="1:1">
      <c r="A4370" s="29" t="s">
        <v>14876</v>
      </c>
    </row>
    <row r="4371" spans="1:1">
      <c r="A4371" t="s">
        <v>14888</v>
      </c>
    </row>
    <row r="4372" spans="1:1">
      <c r="A4372" t="s">
        <v>15678</v>
      </c>
    </row>
    <row r="4373" spans="1:1">
      <c r="A4373" t="s">
        <v>14889</v>
      </c>
    </row>
    <row r="4374" spans="1:1">
      <c r="A4374" t="s">
        <v>14880</v>
      </c>
    </row>
    <row r="4375" spans="1:1">
      <c r="A4375" t="s">
        <v>15609</v>
      </c>
    </row>
    <row r="4376" spans="1:1">
      <c r="A4376" t="s">
        <v>14877</v>
      </c>
    </row>
    <row r="4377" spans="1:1">
      <c r="A4377" s="29" t="s">
        <v>1179</v>
      </c>
    </row>
    <row r="4378" spans="1:1">
      <c r="A4378" s="29">
        <v>12.291666666666666</v>
      </c>
    </row>
    <row r="4379" spans="1:1">
      <c r="A4379" t="s">
        <v>16482</v>
      </c>
    </row>
    <row r="4380" spans="1:1">
      <c r="A4380" t="s">
        <v>14904</v>
      </c>
    </row>
    <row r="4381" spans="1:1">
      <c r="A4381" t="s">
        <v>14889</v>
      </c>
    </row>
    <row r="4382" spans="1:1">
      <c r="A4382" t="s">
        <v>15346</v>
      </c>
    </row>
    <row r="4383" spans="1:1">
      <c r="A4383" t="s">
        <v>15938</v>
      </c>
    </row>
    <row r="4384" spans="1:1">
      <c r="A4384" s="29" t="s">
        <v>16483</v>
      </c>
    </row>
    <row r="4385" spans="1:1">
      <c r="A4385" t="s">
        <v>16484</v>
      </c>
    </row>
    <row r="4386" spans="1:1">
      <c r="A4386" t="s">
        <v>16485</v>
      </c>
    </row>
    <row r="4387" spans="1:1">
      <c r="A4387" t="s">
        <v>15908</v>
      </c>
    </row>
    <row r="4388" spans="1:1">
      <c r="A4388" t="s">
        <v>14889</v>
      </c>
    </row>
    <row r="4389" spans="1:1">
      <c r="A4389" t="s">
        <v>15885</v>
      </c>
    </row>
    <row r="4390" spans="1:1">
      <c r="A4390" t="s">
        <v>15088</v>
      </c>
    </row>
    <row r="4391" spans="1:1">
      <c r="A4391" t="s">
        <v>14962</v>
      </c>
    </row>
    <row r="4392" spans="1:1">
      <c r="A4392" t="s">
        <v>16486</v>
      </c>
    </row>
    <row r="4393" spans="1:1">
      <c r="A4393" t="s">
        <v>14889</v>
      </c>
    </row>
    <row r="4394" spans="1:1">
      <c r="A4394" t="s">
        <v>15346</v>
      </c>
    </row>
    <row r="4395" spans="1:1">
      <c r="A4395" t="s">
        <v>16487</v>
      </c>
    </row>
    <row r="4396" spans="1:1">
      <c r="A4396" t="s">
        <v>14964</v>
      </c>
    </row>
    <row r="4397" spans="1:1">
      <c r="A4397" t="s">
        <v>16487</v>
      </c>
    </row>
    <row r="4398" spans="1:1">
      <c r="A4398" t="s">
        <v>14964</v>
      </c>
    </row>
    <row r="4399" spans="1:1">
      <c r="A4399" t="s">
        <v>16488</v>
      </c>
    </row>
    <row r="4400" spans="1:1">
      <c r="A4400" t="s">
        <v>14964</v>
      </c>
    </row>
    <row r="4401" spans="1:1">
      <c r="A4401" t="s">
        <v>16487</v>
      </c>
    </row>
    <row r="4402" spans="1:1">
      <c r="A4402" t="s">
        <v>14889</v>
      </c>
    </row>
    <row r="4403" spans="1:1">
      <c r="A4403" t="s">
        <v>16489</v>
      </c>
    </row>
    <row r="4404" spans="1:1">
      <c r="A4404" t="s">
        <v>14885</v>
      </c>
    </row>
    <row r="4405" spans="1:1">
      <c r="A4405" t="s">
        <v>16490</v>
      </c>
    </row>
    <row r="4406" spans="1:1">
      <c r="A4406" t="s">
        <v>14885</v>
      </c>
    </row>
    <row r="4407" spans="1:1">
      <c r="A4407" t="s">
        <v>16491</v>
      </c>
    </row>
    <row r="4408" spans="1:1">
      <c r="A4408" s="29" t="s">
        <v>14885</v>
      </c>
    </row>
    <row r="4409" spans="1:1">
      <c r="A4409" t="s">
        <v>16492</v>
      </c>
    </row>
    <row r="4410" spans="1:1">
      <c r="A4410" t="s">
        <v>14876</v>
      </c>
    </row>
    <row r="4411" spans="1:1">
      <c r="A4411" t="s">
        <v>14888</v>
      </c>
    </row>
    <row r="4412" spans="1:1">
      <c r="A4412" t="s">
        <v>14995</v>
      </c>
    </row>
    <row r="4413" spans="1:1">
      <c r="A4413" t="s">
        <v>14889</v>
      </c>
    </row>
    <row r="4414" spans="1:1">
      <c r="A4414" t="s">
        <v>14880</v>
      </c>
    </row>
    <row r="4415" spans="1:1">
      <c r="A4415" t="s">
        <v>14939</v>
      </c>
    </row>
    <row r="4416" spans="1:1">
      <c r="A4416" t="s">
        <v>15643</v>
      </c>
    </row>
    <row r="4417" spans="1:1">
      <c r="A4417" t="s">
        <v>16493</v>
      </c>
    </row>
    <row r="4418" spans="1:1">
      <c r="A4418" t="s">
        <v>16494</v>
      </c>
    </row>
    <row r="4419" spans="1:1">
      <c r="A4419" t="s">
        <v>16495</v>
      </c>
    </row>
    <row r="4420" spans="1:1">
      <c r="A4420" t="s">
        <v>16495</v>
      </c>
    </row>
    <row r="4421" spans="1:1">
      <c r="A4421" t="s">
        <v>16496</v>
      </c>
    </row>
    <row r="4422" spans="1:1">
      <c r="A4422" t="s">
        <v>15655</v>
      </c>
    </row>
    <row r="4423" spans="1:1">
      <c r="A4423" t="s">
        <v>16497</v>
      </c>
    </row>
    <row r="4424" spans="1:1">
      <c r="A4424" t="s">
        <v>16498</v>
      </c>
    </row>
    <row r="4425" spans="1:1">
      <c r="A4425" t="s">
        <v>16345</v>
      </c>
    </row>
    <row r="4426" spans="1:1">
      <c r="A4426" t="s">
        <v>15657</v>
      </c>
    </row>
    <row r="4427" spans="1:1">
      <c r="A4427" t="s">
        <v>16190</v>
      </c>
    </row>
    <row r="4428" spans="1:1">
      <c r="A4428" t="s">
        <v>14877</v>
      </c>
    </row>
    <row r="4429" spans="1:1">
      <c r="A4429" t="s">
        <v>15872</v>
      </c>
    </row>
    <row r="4430" spans="1:1">
      <c r="A4430" s="29">
        <v>12.333333333333334</v>
      </c>
    </row>
    <row r="4431" spans="1:1">
      <c r="A4431" t="s">
        <v>15315</v>
      </c>
    </row>
    <row r="4432" spans="1:1">
      <c r="A4432" t="s">
        <v>15873</v>
      </c>
    </row>
    <row r="4433" spans="1:1">
      <c r="A4433" t="s">
        <v>15617</v>
      </c>
    </row>
    <row r="4434" spans="1:1">
      <c r="A4434" t="s">
        <v>15874</v>
      </c>
    </row>
    <row r="4435" spans="1:1">
      <c r="A4435" t="s">
        <v>15875</v>
      </c>
    </row>
    <row r="4436" spans="1:1">
      <c r="A4436" t="s">
        <v>15073</v>
      </c>
    </row>
    <row r="4437" spans="1:1">
      <c r="A4437" t="s">
        <v>14889</v>
      </c>
    </row>
    <row r="4438" spans="1:1">
      <c r="A4438" t="s">
        <v>15876</v>
      </c>
    </row>
    <row r="4439" spans="1:1">
      <c r="A4439" t="s">
        <v>15133</v>
      </c>
    </row>
    <row r="4440" spans="1:1">
      <c r="A4440" t="s">
        <v>15877</v>
      </c>
    </row>
    <row r="4441" spans="1:1">
      <c r="A4441" t="s">
        <v>14964</v>
      </c>
    </row>
    <row r="4442" spans="1:1">
      <c r="A4442" t="s">
        <v>15133</v>
      </c>
    </row>
    <row r="4443" spans="1:1">
      <c r="A4443" t="s">
        <v>15878</v>
      </c>
    </row>
    <row r="4444" spans="1:1">
      <c r="A4444" t="s">
        <v>14964</v>
      </c>
    </row>
    <row r="4445" spans="1:1">
      <c r="A4445" t="s">
        <v>15133</v>
      </c>
    </row>
    <row r="4446" spans="1:1">
      <c r="A4446" t="s">
        <v>15879</v>
      </c>
    </row>
    <row r="4447" spans="1:1">
      <c r="A4447" t="s">
        <v>14964</v>
      </c>
    </row>
    <row r="4448" spans="1:1">
      <c r="A4448" s="29" t="s">
        <v>15133</v>
      </c>
    </row>
    <row r="4449" spans="1:1">
      <c r="A4449" t="s">
        <v>15878</v>
      </c>
    </row>
    <row r="4450" spans="1:1">
      <c r="A4450" t="s">
        <v>14889</v>
      </c>
    </row>
    <row r="4451" spans="1:1">
      <c r="A4451" t="s">
        <v>15880</v>
      </c>
    </row>
    <row r="4452" spans="1:1">
      <c r="A4452" t="s">
        <v>14885</v>
      </c>
    </row>
    <row r="4453" spans="1:1">
      <c r="A4453" t="s">
        <v>15881</v>
      </c>
    </row>
    <row r="4454" spans="1:1">
      <c r="A4454" t="s">
        <v>14885</v>
      </c>
    </row>
    <row r="4455" spans="1:1">
      <c r="A4455" t="s">
        <v>15882</v>
      </c>
    </row>
    <row r="4456" spans="1:1">
      <c r="A4456" t="s">
        <v>14876</v>
      </c>
    </row>
    <row r="4457" spans="1:1">
      <c r="A4457" t="s">
        <v>14888</v>
      </c>
    </row>
    <row r="4458" spans="1:1">
      <c r="A4458" t="s">
        <v>14995</v>
      </c>
    </row>
    <row r="4459" spans="1:1">
      <c r="A4459" s="29" t="s">
        <v>14889</v>
      </c>
    </row>
    <row r="4460" spans="1:1">
      <c r="A4460" t="s">
        <v>14890</v>
      </c>
    </row>
    <row r="4461" spans="1:1">
      <c r="A4461" t="s">
        <v>15883</v>
      </c>
    </row>
    <row r="4462" spans="1:1">
      <c r="A4462" t="s">
        <v>15643</v>
      </c>
    </row>
    <row r="4463" spans="1:1">
      <c r="A4463" t="s">
        <v>14889</v>
      </c>
    </row>
    <row r="4464" spans="1:1">
      <c r="A4464" t="s">
        <v>14880</v>
      </c>
    </row>
    <row r="4465" spans="1:1">
      <c r="A4465" t="s">
        <v>15840</v>
      </c>
    </row>
    <row r="4466" spans="1:1">
      <c r="A4466" t="s">
        <v>15643</v>
      </c>
    </row>
    <row r="4467" spans="1:1">
      <c r="A4467" t="s">
        <v>14877</v>
      </c>
    </row>
    <row r="4468" spans="1:1">
      <c r="A4468" t="s">
        <v>15884</v>
      </c>
    </row>
    <row r="4469" spans="1:1">
      <c r="A4469" s="29">
        <v>12.375</v>
      </c>
    </row>
    <row r="4470" spans="1:1">
      <c r="A4470" t="s">
        <v>15885</v>
      </c>
    </row>
    <row r="4471" spans="1:1">
      <c r="A4471" s="29" t="s">
        <v>15088</v>
      </c>
    </row>
    <row r="4472" spans="1:1">
      <c r="A4472" t="s">
        <v>15886</v>
      </c>
    </row>
    <row r="4473" spans="1:1">
      <c r="A4473" t="s">
        <v>14889</v>
      </c>
    </row>
    <row r="4474" spans="1:1">
      <c r="A4474" t="s">
        <v>15887</v>
      </c>
    </row>
    <row r="4475" spans="1:1">
      <c r="A4475" t="s">
        <v>15888</v>
      </c>
    </row>
    <row r="4476" spans="1:1">
      <c r="A4476" t="s">
        <v>14889</v>
      </c>
    </row>
    <row r="4477" spans="1:1">
      <c r="A4477" t="s">
        <v>15889</v>
      </c>
    </row>
    <row r="4478" spans="1:1">
      <c r="A4478" t="s">
        <v>15888</v>
      </c>
    </row>
    <row r="4479" spans="1:1">
      <c r="A4479" t="s">
        <v>14889</v>
      </c>
    </row>
    <row r="4480" spans="1:1">
      <c r="A4480" t="s">
        <v>15890</v>
      </c>
    </row>
    <row r="4481" spans="1:1">
      <c r="A4481" t="s">
        <v>15888</v>
      </c>
    </row>
    <row r="4482" spans="1:1">
      <c r="A4482" s="29" t="s">
        <v>14889</v>
      </c>
    </row>
    <row r="4483" spans="1:1">
      <c r="A4483" t="s">
        <v>15891</v>
      </c>
    </row>
    <row r="4484" spans="1:1">
      <c r="A4484" t="s">
        <v>15888</v>
      </c>
    </row>
    <row r="4485" spans="1:1">
      <c r="A4485" t="s">
        <v>14889</v>
      </c>
    </row>
    <row r="4486" spans="1:1">
      <c r="A4486" t="s">
        <v>15876</v>
      </c>
    </row>
    <row r="4487" spans="1:1">
      <c r="A4487" t="s">
        <v>15133</v>
      </c>
    </row>
    <row r="4488" spans="1:1">
      <c r="A4488" t="s">
        <v>15892</v>
      </c>
    </row>
    <row r="4489" spans="1:1">
      <c r="A4489" t="s">
        <v>14964</v>
      </c>
    </row>
    <row r="4490" spans="1:1">
      <c r="A4490" t="s">
        <v>15133</v>
      </c>
    </row>
    <row r="4491" spans="1:1">
      <c r="A4491" t="s">
        <v>15893</v>
      </c>
    </row>
    <row r="4492" spans="1:1">
      <c r="A4492" t="s">
        <v>14964</v>
      </c>
    </row>
    <row r="4493" spans="1:1">
      <c r="A4493" t="s">
        <v>15133</v>
      </c>
    </row>
    <row r="4494" spans="1:1">
      <c r="A4494" t="s">
        <v>15894</v>
      </c>
    </row>
    <row r="4495" spans="1:1">
      <c r="A4495" t="s">
        <v>14889</v>
      </c>
    </row>
    <row r="4496" spans="1:1">
      <c r="A4496" t="s">
        <v>15895</v>
      </c>
    </row>
    <row r="4497" spans="1:1">
      <c r="A4497" t="s">
        <v>14885</v>
      </c>
    </row>
    <row r="4498" spans="1:1">
      <c r="A4498" t="s">
        <v>15896</v>
      </c>
    </row>
    <row r="4499" spans="1:1">
      <c r="A4499" t="s">
        <v>14876</v>
      </c>
    </row>
    <row r="4500" spans="1:1">
      <c r="A4500" t="s">
        <v>14888</v>
      </c>
    </row>
    <row r="4501" spans="1:1">
      <c r="A4501" t="s">
        <v>14995</v>
      </c>
    </row>
    <row r="4502" spans="1:1">
      <c r="A4502" s="29" t="s">
        <v>14889</v>
      </c>
    </row>
    <row r="4503" spans="1:1">
      <c r="A4503" t="s">
        <v>14880</v>
      </c>
    </row>
    <row r="4504" spans="1:1">
      <c r="A4504" t="s">
        <v>15643</v>
      </c>
    </row>
    <row r="4505" spans="1:1">
      <c r="A4505" t="s">
        <v>15897</v>
      </c>
    </row>
    <row r="4506" spans="1:1">
      <c r="A4506" t="s">
        <v>14889</v>
      </c>
    </row>
    <row r="4507" spans="1:1">
      <c r="A4507" t="s">
        <v>14877</v>
      </c>
    </row>
    <row r="4508" spans="1:1">
      <c r="A4508" t="s">
        <v>15898</v>
      </c>
    </row>
    <row r="4509" spans="1:1">
      <c r="A4509" s="29">
        <v>12.416666666666666</v>
      </c>
    </row>
    <row r="4510" spans="1:1">
      <c r="A4510" t="s">
        <v>15535</v>
      </c>
    </row>
    <row r="4511" spans="1:1">
      <c r="A4511" t="s">
        <v>16499</v>
      </c>
    </row>
    <row r="4512" spans="1:1">
      <c r="A4512" t="s">
        <v>15349</v>
      </c>
    </row>
    <row r="4513" spans="1:1">
      <c r="A4513" t="s">
        <v>14889</v>
      </c>
    </row>
    <row r="4514" spans="1:1">
      <c r="A4514" t="s">
        <v>16500</v>
      </c>
    </row>
    <row r="4515" spans="1:1">
      <c r="A4515" t="s">
        <v>15079</v>
      </c>
    </row>
    <row r="4516" spans="1:1">
      <c r="A4516" t="s">
        <v>16501</v>
      </c>
    </row>
    <row r="4517" spans="1:1">
      <c r="A4517" t="s">
        <v>15073</v>
      </c>
    </row>
    <row r="4518" spans="1:1">
      <c r="A4518" t="s">
        <v>16502</v>
      </c>
    </row>
    <row r="4519" spans="1:1">
      <c r="A4519" t="s">
        <v>16301</v>
      </c>
    </row>
    <row r="4520" spans="1:1">
      <c r="A4520" t="s">
        <v>15874</v>
      </c>
    </row>
    <row r="4521" spans="1:1">
      <c r="A4521" t="s">
        <v>16503</v>
      </c>
    </row>
    <row r="4522" spans="1:1">
      <c r="A4522" t="s">
        <v>16301</v>
      </c>
    </row>
    <row r="4523" spans="1:1">
      <c r="A4523" t="s">
        <v>15874</v>
      </c>
    </row>
    <row r="4524" spans="1:1">
      <c r="A4524" t="s">
        <v>16504</v>
      </c>
    </row>
    <row r="4525" spans="1:1">
      <c r="A4525" t="s">
        <v>15939</v>
      </c>
    </row>
    <row r="4526" spans="1:1">
      <c r="A4526" t="s">
        <v>14889</v>
      </c>
    </row>
    <row r="4527" spans="1:1">
      <c r="A4527" t="s">
        <v>15876</v>
      </c>
    </row>
    <row r="4528" spans="1:1">
      <c r="A4528" t="s">
        <v>16505</v>
      </c>
    </row>
    <row r="4529" spans="1:1">
      <c r="A4529" t="s">
        <v>15336</v>
      </c>
    </row>
    <row r="4530" spans="1:1">
      <c r="A4530" t="s">
        <v>15844</v>
      </c>
    </row>
    <row r="4531" spans="1:1">
      <c r="A4531" t="s">
        <v>16506</v>
      </c>
    </row>
    <row r="4532" spans="1:1">
      <c r="A4532" t="s">
        <v>14964</v>
      </c>
    </row>
    <row r="4533" spans="1:1">
      <c r="A4533" t="s">
        <v>15133</v>
      </c>
    </row>
    <row r="4534" spans="1:1">
      <c r="A4534" t="s">
        <v>16507</v>
      </c>
    </row>
    <row r="4535" spans="1:1">
      <c r="A4535" t="s">
        <v>14964</v>
      </c>
    </row>
    <row r="4536" spans="1:1">
      <c r="A4536" t="s">
        <v>16358</v>
      </c>
    </row>
    <row r="4537" spans="1:1">
      <c r="A4537" t="s">
        <v>16508</v>
      </c>
    </row>
    <row r="4538" spans="1:1">
      <c r="A4538" s="29" t="s">
        <v>15133</v>
      </c>
    </row>
    <row r="4539" spans="1:1">
      <c r="A4539" t="s">
        <v>16509</v>
      </c>
    </row>
    <row r="4540" spans="1:1">
      <c r="A4540" t="s">
        <v>14881</v>
      </c>
    </row>
    <row r="4541" spans="1:1">
      <c r="A4541" t="s">
        <v>14964</v>
      </c>
    </row>
    <row r="4542" spans="1:1">
      <c r="A4542" t="s">
        <v>15133</v>
      </c>
    </row>
    <row r="4543" spans="1:1">
      <c r="A4543" t="s">
        <v>16510</v>
      </c>
    </row>
    <row r="4544" spans="1:1">
      <c r="A4544" t="s">
        <v>14959</v>
      </c>
    </row>
    <row r="4545" spans="1:1">
      <c r="A4545" t="s">
        <v>14889</v>
      </c>
    </row>
    <row r="4546" spans="1:1">
      <c r="A4546" t="s">
        <v>15913</v>
      </c>
    </row>
    <row r="4547" spans="1:1">
      <c r="A4547" t="s">
        <v>16511</v>
      </c>
    </row>
    <row r="4548" spans="1:1">
      <c r="A4548" t="s">
        <v>14885</v>
      </c>
    </row>
    <row r="4549" spans="1:1">
      <c r="A4549" t="s">
        <v>15633</v>
      </c>
    </row>
    <row r="4550" spans="1:1">
      <c r="A4550" t="s">
        <v>15255</v>
      </c>
    </row>
    <row r="4551" spans="1:1">
      <c r="A4551" t="s">
        <v>14885</v>
      </c>
    </row>
    <row r="4552" spans="1:1">
      <c r="A4552" t="s">
        <v>16512</v>
      </c>
    </row>
    <row r="4553" spans="1:1">
      <c r="A4553" t="s">
        <v>14885</v>
      </c>
    </row>
    <row r="4554" spans="1:1">
      <c r="A4554" s="29" t="s">
        <v>15255</v>
      </c>
    </row>
    <row r="4555" spans="1:1">
      <c r="A4555" t="s">
        <v>14885</v>
      </c>
    </row>
    <row r="4556" spans="1:1">
      <c r="A4556" t="s">
        <v>16513</v>
      </c>
    </row>
    <row r="4557" spans="1:1">
      <c r="A4557" t="s">
        <v>14885</v>
      </c>
    </row>
    <row r="4558" spans="1:1">
      <c r="A4558" t="s">
        <v>15255</v>
      </c>
    </row>
    <row r="4559" spans="1:1">
      <c r="A4559" t="s">
        <v>14885</v>
      </c>
    </row>
    <row r="4560" spans="1:1">
      <c r="A4560" t="s">
        <v>16514</v>
      </c>
    </row>
    <row r="4561" spans="1:1">
      <c r="A4561" t="s">
        <v>14876</v>
      </c>
    </row>
    <row r="4562" spans="1:1">
      <c r="A4562" t="s">
        <v>14888</v>
      </c>
    </row>
    <row r="4563" spans="1:1">
      <c r="A4563" t="s">
        <v>16515</v>
      </c>
    </row>
    <row r="4564" spans="1:1">
      <c r="A4564" t="s">
        <v>16516</v>
      </c>
    </row>
    <row r="4565" spans="1:1">
      <c r="A4565" t="s">
        <v>14889</v>
      </c>
    </row>
    <row r="4566" spans="1:1">
      <c r="A4566" t="s">
        <v>16082</v>
      </c>
    </row>
    <row r="4567" spans="1:1">
      <c r="A4567" t="s">
        <v>15072</v>
      </c>
    </row>
    <row r="4568" spans="1:1">
      <c r="A4568" t="s">
        <v>16517</v>
      </c>
    </row>
    <row r="4569" spans="1:1">
      <c r="A4569" t="s">
        <v>16426</v>
      </c>
    </row>
    <row r="4570" spans="1:1">
      <c r="A4570" t="s">
        <v>16518</v>
      </c>
    </row>
    <row r="4571" spans="1:1">
      <c r="A4571" t="s">
        <v>14889</v>
      </c>
    </row>
    <row r="4572" spans="1:1">
      <c r="A4572" t="s">
        <v>16519</v>
      </c>
    </row>
    <row r="4573" spans="1:1">
      <c r="A4573" s="29" t="s">
        <v>15072</v>
      </c>
    </row>
    <row r="4574" spans="1:1">
      <c r="A4574" t="s">
        <v>16517</v>
      </c>
    </row>
    <row r="4575" spans="1:1">
      <c r="A4575" t="s">
        <v>16426</v>
      </c>
    </row>
    <row r="4576" spans="1:1">
      <c r="A4576" t="s">
        <v>16520</v>
      </c>
    </row>
    <row r="4577" spans="1:1">
      <c r="A4577" t="s">
        <v>14877</v>
      </c>
    </row>
    <row r="4578" spans="1:1">
      <c r="A4578" t="s">
        <v>15899</v>
      </c>
    </row>
    <row r="4579" spans="1:1">
      <c r="A4579" s="29">
        <v>12.458333333333334</v>
      </c>
    </row>
    <row r="4580" spans="1:1">
      <c r="A4580" t="s">
        <v>15900</v>
      </c>
    </row>
    <row r="4581" spans="1:1">
      <c r="A4581" t="s">
        <v>14876</v>
      </c>
    </row>
    <row r="4582" spans="1:1">
      <c r="A4582" t="s">
        <v>14888</v>
      </c>
    </row>
    <row r="4583" spans="1:1">
      <c r="A4583" t="s">
        <v>14889</v>
      </c>
    </row>
    <row r="4584" spans="1:1">
      <c r="A4584" t="s">
        <v>14880</v>
      </c>
    </row>
    <row r="4585" spans="1:1">
      <c r="A4585" t="s">
        <v>15901</v>
      </c>
    </row>
    <row r="4586" spans="1:1">
      <c r="A4586" t="s">
        <v>14877</v>
      </c>
    </row>
    <row r="4587" spans="1:1">
      <c r="A4587" t="s">
        <v>6098</v>
      </c>
    </row>
    <row r="4588" spans="1:1">
      <c r="A4588" s="29">
        <v>12.5</v>
      </c>
    </row>
    <row r="4589" spans="1:1">
      <c r="A4589" t="s">
        <v>15315</v>
      </c>
    </row>
    <row r="4590" spans="1:1">
      <c r="A4590" t="s">
        <v>15902</v>
      </c>
    </row>
    <row r="4591" spans="1:1">
      <c r="A4591" t="s">
        <v>15603</v>
      </c>
    </row>
    <row r="4592" spans="1:1">
      <c r="A4592" t="s">
        <v>15038</v>
      </c>
    </row>
    <row r="4593" spans="1:1">
      <c r="A4593" t="s">
        <v>14889</v>
      </c>
    </row>
    <row r="4594" spans="1:1">
      <c r="A4594" t="s">
        <v>15843</v>
      </c>
    </row>
    <row r="4595" spans="1:1">
      <c r="A4595" t="s">
        <v>15903</v>
      </c>
    </row>
    <row r="4596" spans="1:1">
      <c r="A4596" t="s">
        <v>15904</v>
      </c>
    </row>
    <row r="4597" spans="1:1">
      <c r="A4597" t="s">
        <v>15905</v>
      </c>
    </row>
    <row r="4598" spans="1:1">
      <c r="A4598" t="s">
        <v>15906</v>
      </c>
    </row>
    <row r="4599" spans="1:1">
      <c r="A4599" t="s">
        <v>15907</v>
      </c>
    </row>
    <row r="4600" spans="1:1">
      <c r="A4600" t="s">
        <v>15908</v>
      </c>
    </row>
    <row r="4601" spans="1:1">
      <c r="A4601" t="s">
        <v>14889</v>
      </c>
    </row>
    <row r="4602" spans="1:1">
      <c r="A4602" t="s">
        <v>15909</v>
      </c>
    </row>
    <row r="4603" spans="1:1">
      <c r="A4603" t="s">
        <v>15903</v>
      </c>
    </row>
    <row r="4604" spans="1:1">
      <c r="A4604" t="s">
        <v>15910</v>
      </c>
    </row>
    <row r="4605" spans="1:1">
      <c r="A4605" t="s">
        <v>15911</v>
      </c>
    </row>
    <row r="4606" spans="1:1">
      <c r="A4606" t="s">
        <v>15906</v>
      </c>
    </row>
    <row r="4607" spans="1:1">
      <c r="A4607" t="s">
        <v>15912</v>
      </c>
    </row>
    <row r="4608" spans="1:1">
      <c r="A4608" t="s">
        <v>15908</v>
      </c>
    </row>
    <row r="4609" spans="1:1">
      <c r="A4609" t="s">
        <v>14889</v>
      </c>
    </row>
    <row r="4610" spans="1:1">
      <c r="A4610" t="s">
        <v>15913</v>
      </c>
    </row>
    <row r="4611" spans="1:1">
      <c r="A4611" t="s">
        <v>15914</v>
      </c>
    </row>
    <row r="4612" spans="1:1">
      <c r="A4612" t="s">
        <v>14930</v>
      </c>
    </row>
    <row r="4613" spans="1:1">
      <c r="A4613" t="s">
        <v>15915</v>
      </c>
    </row>
    <row r="4614" spans="1:1">
      <c r="A4614" t="s">
        <v>14885</v>
      </c>
    </row>
    <row r="4615" spans="1:1">
      <c r="A4615" t="s">
        <v>14879</v>
      </c>
    </row>
    <row r="4616" spans="1:1">
      <c r="A4616" t="s">
        <v>15915</v>
      </c>
    </row>
    <row r="4617" spans="1:1">
      <c r="A4617" t="s">
        <v>14885</v>
      </c>
    </row>
    <row r="4618" spans="1:1">
      <c r="A4618" s="29" t="s">
        <v>15916</v>
      </c>
    </row>
    <row r="4619" spans="1:1">
      <c r="A4619" t="s">
        <v>15917</v>
      </c>
    </row>
    <row r="4620" spans="1:1">
      <c r="A4620" t="s">
        <v>15914</v>
      </c>
    </row>
    <row r="4621" spans="1:1">
      <c r="A4621" t="s">
        <v>14876</v>
      </c>
    </row>
    <row r="4622" spans="1:1">
      <c r="A4622" t="s">
        <v>14888</v>
      </c>
    </row>
    <row r="4623" spans="1:1">
      <c r="A4623" t="s">
        <v>15918</v>
      </c>
    </row>
    <row r="4624" spans="1:1">
      <c r="A4624" t="s">
        <v>15919</v>
      </c>
    </row>
    <row r="4625" spans="1:1">
      <c r="A4625" t="s">
        <v>15920</v>
      </c>
    </row>
    <row r="4626" spans="1:1">
      <c r="A4626" t="s">
        <v>14889</v>
      </c>
    </row>
    <row r="4627" spans="1:1">
      <c r="A4627" t="s">
        <v>15479</v>
      </c>
    </row>
    <row r="4628" spans="1:1">
      <c r="A4628" t="s">
        <v>15921</v>
      </c>
    </row>
    <row r="4629" spans="1:1">
      <c r="A4629" t="s">
        <v>14904</v>
      </c>
    </row>
    <row r="4630" spans="1:1">
      <c r="A4630" t="s">
        <v>14877</v>
      </c>
    </row>
    <row r="4631" spans="1:1">
      <c r="A4631" t="s">
        <v>6097</v>
      </c>
    </row>
    <row r="4632" spans="1:1">
      <c r="A4632" s="29">
        <v>12.541666666666666</v>
      </c>
    </row>
    <row r="4633" spans="1:1">
      <c r="A4633" t="s">
        <v>15315</v>
      </c>
    </row>
    <row r="4634" spans="1:1">
      <c r="A4634" t="s">
        <v>16521</v>
      </c>
    </row>
    <row r="4635" spans="1:1">
      <c r="A4635" s="29" t="s">
        <v>15336</v>
      </c>
    </row>
    <row r="4636" spans="1:1">
      <c r="A4636" t="s">
        <v>14889</v>
      </c>
    </row>
    <row r="4637" spans="1:1">
      <c r="A4637" t="s">
        <v>15677</v>
      </c>
    </row>
    <row r="4638" spans="1:1">
      <c r="A4638" t="s">
        <v>15678</v>
      </c>
    </row>
    <row r="4639" spans="1:1">
      <c r="A4639" t="s">
        <v>16522</v>
      </c>
    </row>
    <row r="4640" spans="1:1">
      <c r="A4640" t="s">
        <v>16523</v>
      </c>
    </row>
    <row r="4641" spans="1:1">
      <c r="A4641" t="s">
        <v>14889</v>
      </c>
    </row>
    <row r="4642" spans="1:1">
      <c r="A4642" t="s">
        <v>16524</v>
      </c>
    </row>
    <row r="4643" spans="1:1">
      <c r="A4643" t="s">
        <v>16525</v>
      </c>
    </row>
    <row r="4644" spans="1:1">
      <c r="A4644" t="s">
        <v>15643</v>
      </c>
    </row>
    <row r="4645" spans="1:1">
      <c r="A4645" t="s">
        <v>14889</v>
      </c>
    </row>
    <row r="4646" spans="1:1">
      <c r="A4646" t="s">
        <v>16526</v>
      </c>
    </row>
    <row r="4647" spans="1:1">
      <c r="A4647" t="s">
        <v>16527</v>
      </c>
    </row>
    <row r="4648" spans="1:1">
      <c r="A4648" t="s">
        <v>15643</v>
      </c>
    </row>
    <row r="4649" spans="1:1">
      <c r="A4649" t="s">
        <v>14889</v>
      </c>
    </row>
    <row r="4650" spans="1:1">
      <c r="A4650" t="s">
        <v>16262</v>
      </c>
    </row>
    <row r="4651" spans="1:1">
      <c r="A4651" t="s">
        <v>16528</v>
      </c>
    </row>
    <row r="4652" spans="1:1">
      <c r="A4652" s="29" t="s">
        <v>15643</v>
      </c>
    </row>
    <row r="4653" spans="1:1">
      <c r="A4653" t="s">
        <v>14889</v>
      </c>
    </row>
    <row r="4654" spans="1:1">
      <c r="A4654" t="s">
        <v>16160</v>
      </c>
    </row>
    <row r="4655" spans="1:1">
      <c r="A4655" t="s">
        <v>16529</v>
      </c>
    </row>
    <row r="4656" spans="1:1">
      <c r="A4656" t="s">
        <v>15643</v>
      </c>
    </row>
    <row r="4657" spans="1:1">
      <c r="A4657" t="s">
        <v>14889</v>
      </c>
    </row>
    <row r="4658" spans="1:1">
      <c r="A4658" t="s">
        <v>14876</v>
      </c>
    </row>
    <row r="4659" spans="1:1">
      <c r="A4659" t="s">
        <v>14888</v>
      </c>
    </row>
    <row r="4660" spans="1:1">
      <c r="A4660" t="s">
        <v>16530</v>
      </c>
    </row>
    <row r="4661" spans="1:1">
      <c r="A4661" t="s">
        <v>16531</v>
      </c>
    </row>
    <row r="4662" spans="1:1">
      <c r="A4662" t="s">
        <v>14889</v>
      </c>
    </row>
    <row r="4663" spans="1:1">
      <c r="A4663" t="s">
        <v>15335</v>
      </c>
    </row>
    <row r="4664" spans="1:1">
      <c r="A4664" t="s">
        <v>16532</v>
      </c>
    </row>
    <row r="4665" spans="1:1">
      <c r="A4665" t="s">
        <v>14889</v>
      </c>
    </row>
    <row r="4666" spans="1:1">
      <c r="A4666" t="s">
        <v>16526</v>
      </c>
    </row>
    <row r="4667" spans="1:1">
      <c r="A4667" t="s">
        <v>16533</v>
      </c>
    </row>
    <row r="4668" spans="1:1">
      <c r="A4668" t="s">
        <v>16534</v>
      </c>
    </row>
    <row r="4669" spans="1:1">
      <c r="A4669" t="s">
        <v>16535</v>
      </c>
    </row>
    <row r="4670" spans="1:1">
      <c r="A4670" t="s">
        <v>16536</v>
      </c>
    </row>
    <row r="4671" spans="1:1">
      <c r="A4671" t="s">
        <v>16537</v>
      </c>
    </row>
    <row r="4672" spans="1:1">
      <c r="A4672" s="29" t="s">
        <v>16538</v>
      </c>
    </row>
    <row r="4673" spans="1:1">
      <c r="A4673" t="s">
        <v>16539</v>
      </c>
    </row>
    <row r="4674" spans="1:1">
      <c r="A4674" t="s">
        <v>16540</v>
      </c>
    </row>
    <row r="4675" spans="1:1">
      <c r="A4675" t="s">
        <v>14889</v>
      </c>
    </row>
    <row r="4676" spans="1:1">
      <c r="A4676" t="s">
        <v>16160</v>
      </c>
    </row>
    <row r="4677" spans="1:1">
      <c r="A4677" t="s">
        <v>16541</v>
      </c>
    </row>
    <row r="4678" spans="1:1">
      <c r="A4678" t="s">
        <v>16542</v>
      </c>
    </row>
    <row r="4679" spans="1:1">
      <c r="A4679" t="s">
        <v>16543</v>
      </c>
    </row>
    <row r="4680" spans="1:1">
      <c r="A4680" t="s">
        <v>16544</v>
      </c>
    </row>
    <row r="4681" spans="1:1">
      <c r="A4681" t="s">
        <v>16545</v>
      </c>
    </row>
    <row r="4682" spans="1:1">
      <c r="A4682" t="s">
        <v>16546</v>
      </c>
    </row>
    <row r="4683" spans="1:1">
      <c r="A4683" t="s">
        <v>16547</v>
      </c>
    </row>
    <row r="4684" spans="1:1">
      <c r="A4684" t="s">
        <v>14889</v>
      </c>
    </row>
    <row r="4685" spans="1:1">
      <c r="A4685" t="s">
        <v>16524</v>
      </c>
    </row>
    <row r="4686" spans="1:1">
      <c r="A4686" t="s">
        <v>16548</v>
      </c>
    </row>
    <row r="4687" spans="1:1">
      <c r="A4687" t="s">
        <v>16549</v>
      </c>
    </row>
    <row r="4688" spans="1:1">
      <c r="A4688" s="29" t="s">
        <v>16550</v>
      </c>
    </row>
    <row r="4689" spans="1:1">
      <c r="A4689" t="s">
        <v>16551</v>
      </c>
    </row>
    <row r="4690" spans="1:1">
      <c r="A4690" t="s">
        <v>16552</v>
      </c>
    </row>
    <row r="4691" spans="1:1">
      <c r="A4691" t="s">
        <v>16553</v>
      </c>
    </row>
    <row r="4692" spans="1:1">
      <c r="A4692" t="s">
        <v>15104</v>
      </c>
    </row>
    <row r="4693" spans="1:1">
      <c r="A4693" t="s">
        <v>14889</v>
      </c>
    </row>
    <row r="4694" spans="1:1">
      <c r="A4694" t="s">
        <v>16526</v>
      </c>
    </row>
    <row r="4695" spans="1:1">
      <c r="A4695" t="s">
        <v>16554</v>
      </c>
    </row>
    <row r="4696" spans="1:1">
      <c r="A4696" t="s">
        <v>16555</v>
      </c>
    </row>
    <row r="4697" spans="1:1">
      <c r="A4697" t="s">
        <v>16556</v>
      </c>
    </row>
    <row r="4698" spans="1:1">
      <c r="A4698" t="s">
        <v>16536</v>
      </c>
    </row>
    <row r="4699" spans="1:1">
      <c r="A4699" t="s">
        <v>16557</v>
      </c>
    </row>
    <row r="4700" spans="1:1">
      <c r="A4700" t="s">
        <v>16558</v>
      </c>
    </row>
    <row r="4701" spans="1:1">
      <c r="A4701" t="s">
        <v>16539</v>
      </c>
    </row>
    <row r="4702" spans="1:1">
      <c r="A4702" t="s">
        <v>14889</v>
      </c>
    </row>
    <row r="4703" spans="1:1">
      <c r="A4703" t="s">
        <v>16160</v>
      </c>
    </row>
    <row r="4704" spans="1:1">
      <c r="A4704" s="29" t="s">
        <v>15873</v>
      </c>
    </row>
    <row r="4705" spans="1:1">
      <c r="A4705" t="s">
        <v>16559</v>
      </c>
    </row>
    <row r="4706" spans="1:1">
      <c r="A4706" t="s">
        <v>16560</v>
      </c>
    </row>
    <row r="4707" spans="1:1">
      <c r="A4707" t="s">
        <v>16544</v>
      </c>
    </row>
    <row r="4708" spans="1:1">
      <c r="A4708" t="s">
        <v>16545</v>
      </c>
    </row>
    <row r="4709" spans="1:1">
      <c r="A4709" t="s">
        <v>16561</v>
      </c>
    </row>
    <row r="4710" spans="1:1">
      <c r="A4710" t="s">
        <v>16547</v>
      </c>
    </row>
    <row r="4711" spans="1:1">
      <c r="A4711" t="s">
        <v>14889</v>
      </c>
    </row>
    <row r="4712" spans="1:1">
      <c r="A4712" t="s">
        <v>16526</v>
      </c>
    </row>
    <row r="4713" spans="1:1">
      <c r="A4713" t="s">
        <v>16390</v>
      </c>
    </row>
    <row r="4714" spans="1:1">
      <c r="A4714" t="s">
        <v>16562</v>
      </c>
    </row>
    <row r="4715" spans="1:1">
      <c r="A4715" t="s">
        <v>16563</v>
      </c>
    </row>
    <row r="4716" spans="1:1">
      <c r="A4716" t="s">
        <v>16536</v>
      </c>
    </row>
    <row r="4717" spans="1:1">
      <c r="A4717" t="s">
        <v>16552</v>
      </c>
    </row>
    <row r="4718" spans="1:1">
      <c r="A4718" t="s">
        <v>16564</v>
      </c>
    </row>
    <row r="4719" spans="1:1">
      <c r="A4719" t="s">
        <v>16539</v>
      </c>
    </row>
    <row r="4720" spans="1:1">
      <c r="A4720" s="29" t="s">
        <v>14889</v>
      </c>
    </row>
    <row r="4721" spans="1:1">
      <c r="A4721" t="s">
        <v>16262</v>
      </c>
    </row>
    <row r="4722" spans="1:1">
      <c r="A4722" t="s">
        <v>16565</v>
      </c>
    </row>
    <row r="4723" spans="1:1">
      <c r="A4723" t="s">
        <v>16566</v>
      </c>
    </row>
    <row r="4724" spans="1:1">
      <c r="A4724" t="s">
        <v>16567</v>
      </c>
    </row>
    <row r="4725" spans="1:1">
      <c r="A4725" t="s">
        <v>16568</v>
      </c>
    </row>
    <row r="4726" spans="1:1">
      <c r="A4726" t="s">
        <v>16545</v>
      </c>
    </row>
    <row r="4727" spans="1:1">
      <c r="A4727" t="s">
        <v>16546</v>
      </c>
    </row>
    <row r="4728" spans="1:1">
      <c r="A4728" t="s">
        <v>16569</v>
      </c>
    </row>
    <row r="4729" spans="1:1">
      <c r="A4729" t="s">
        <v>14889</v>
      </c>
    </row>
    <row r="4730" spans="1:1">
      <c r="A4730" t="s">
        <v>16524</v>
      </c>
    </row>
    <row r="4731" spans="1:1">
      <c r="A4731" t="s">
        <v>15683</v>
      </c>
    </row>
    <row r="4732" spans="1:1">
      <c r="A4732" t="s">
        <v>16570</v>
      </c>
    </row>
    <row r="4733" spans="1:1">
      <c r="A4733" t="s">
        <v>16571</v>
      </c>
    </row>
    <row r="4734" spans="1:1">
      <c r="A4734" t="s">
        <v>16551</v>
      </c>
    </row>
    <row r="4735" spans="1:1">
      <c r="A4735" t="s">
        <v>16537</v>
      </c>
    </row>
    <row r="4736" spans="1:1">
      <c r="A4736" t="s">
        <v>16553</v>
      </c>
    </row>
    <row r="4737" spans="1:1">
      <c r="A4737" t="s">
        <v>15104</v>
      </c>
    </row>
    <row r="4738" spans="1:1">
      <c r="A4738" t="s">
        <v>14877</v>
      </c>
    </row>
    <row r="4739" spans="1:1">
      <c r="A4739" t="s">
        <v>6096</v>
      </c>
    </row>
    <row r="4740" spans="1:1">
      <c r="A4740" s="29">
        <v>12.583333333333334</v>
      </c>
    </row>
    <row r="4741" spans="1:1">
      <c r="A4741" t="s">
        <v>16572</v>
      </c>
    </row>
    <row r="4742" spans="1:1">
      <c r="A4742" t="s">
        <v>16573</v>
      </c>
    </row>
    <row r="4743" spans="1:1">
      <c r="A4743" t="s">
        <v>16574</v>
      </c>
    </row>
    <row r="4744" spans="1:1">
      <c r="A4744" t="s">
        <v>14889</v>
      </c>
    </row>
    <row r="4745" spans="1:1">
      <c r="A4745" t="s">
        <v>16575</v>
      </c>
    </row>
    <row r="4746" spans="1:1">
      <c r="A4746" t="s">
        <v>16205</v>
      </c>
    </row>
    <row r="4747" spans="1:1">
      <c r="A4747" t="s">
        <v>15221</v>
      </c>
    </row>
    <row r="4748" spans="1:1">
      <c r="A4748" t="s">
        <v>16576</v>
      </c>
    </row>
    <row r="4749" spans="1:1">
      <c r="A4749" t="s">
        <v>16296</v>
      </c>
    </row>
    <row r="4750" spans="1:1">
      <c r="A4750" t="s">
        <v>16577</v>
      </c>
    </row>
    <row r="4751" spans="1:1">
      <c r="A4751" t="s">
        <v>16578</v>
      </c>
    </row>
    <row r="4752" spans="1:1">
      <c r="A4752" t="s">
        <v>14889</v>
      </c>
    </row>
    <row r="4753" spans="1:1">
      <c r="A4753" t="s">
        <v>15399</v>
      </c>
    </row>
    <row r="4754" spans="1:1">
      <c r="A4754" t="s">
        <v>15400</v>
      </c>
    </row>
    <row r="4755" spans="1:1">
      <c r="A4755" t="s">
        <v>15425</v>
      </c>
    </row>
    <row r="4756" spans="1:1">
      <c r="A4756" t="s">
        <v>16579</v>
      </c>
    </row>
    <row r="4757" spans="1:1">
      <c r="A4757" t="s">
        <v>14889</v>
      </c>
    </row>
    <row r="4758" spans="1:1">
      <c r="A4758" t="s">
        <v>16580</v>
      </c>
    </row>
    <row r="4759" spans="1:1">
      <c r="A4759" s="29" t="s">
        <v>15693</v>
      </c>
    </row>
    <row r="4760" spans="1:1">
      <c r="A4760" t="s">
        <v>16581</v>
      </c>
    </row>
    <row r="4761" spans="1:1">
      <c r="A4761" t="s">
        <v>16525</v>
      </c>
    </row>
    <row r="4762" spans="1:1">
      <c r="A4762" t="s">
        <v>14964</v>
      </c>
    </row>
    <row r="4763" spans="1:1">
      <c r="A4763" t="s">
        <v>15425</v>
      </c>
    </row>
    <row r="4764" spans="1:1">
      <c r="A4764" t="s">
        <v>16582</v>
      </c>
    </row>
    <row r="4765" spans="1:1">
      <c r="A4765" t="s">
        <v>14889</v>
      </c>
    </row>
    <row r="4766" spans="1:1">
      <c r="A4766" t="s">
        <v>15781</v>
      </c>
    </row>
    <row r="4767" spans="1:1">
      <c r="A4767" t="s">
        <v>16583</v>
      </c>
    </row>
    <row r="4768" spans="1:1">
      <c r="A4768" t="s">
        <v>16584</v>
      </c>
    </row>
    <row r="4769" spans="1:1">
      <c r="A4769" t="s">
        <v>16585</v>
      </c>
    </row>
    <row r="4770" spans="1:1">
      <c r="A4770" t="s">
        <v>16586</v>
      </c>
    </row>
    <row r="4771" spans="1:1">
      <c r="A4771" s="29" t="s">
        <v>15674</v>
      </c>
    </row>
    <row r="4772" spans="1:1">
      <c r="A4772" t="s">
        <v>16508</v>
      </c>
    </row>
    <row r="4773" spans="1:1">
      <c r="A4773" t="s">
        <v>14889</v>
      </c>
    </row>
    <row r="4774" spans="1:1">
      <c r="A4774" t="s">
        <v>14876</v>
      </c>
    </row>
    <row r="4775" spans="1:1">
      <c r="A4775" t="s">
        <v>14880</v>
      </c>
    </row>
    <row r="4776" spans="1:1">
      <c r="A4776" t="s">
        <v>15578</v>
      </c>
    </row>
    <row r="4777" spans="1:1">
      <c r="A4777" t="s">
        <v>16339</v>
      </c>
    </row>
    <row r="4778" spans="1:1">
      <c r="A4778" t="s">
        <v>16587</v>
      </c>
    </row>
    <row r="4779" spans="1:1">
      <c r="A4779" t="s">
        <v>15582</v>
      </c>
    </row>
    <row r="4780" spans="1:1">
      <c r="A4780" t="s">
        <v>16588</v>
      </c>
    </row>
    <row r="4781" spans="1:1">
      <c r="A4781" t="s">
        <v>16589</v>
      </c>
    </row>
    <row r="4782" spans="1:1">
      <c r="A4782" t="s">
        <v>14889</v>
      </c>
    </row>
    <row r="4783" spans="1:1">
      <c r="A4783" t="s">
        <v>16590</v>
      </c>
    </row>
    <row r="4784" spans="1:1">
      <c r="A4784" t="s">
        <v>16591</v>
      </c>
    </row>
    <row r="4785" spans="1:1">
      <c r="A4785" t="s">
        <v>16592</v>
      </c>
    </row>
    <row r="4786" spans="1:1">
      <c r="A4786" t="s">
        <v>14889</v>
      </c>
    </row>
    <row r="4787" spans="1:1">
      <c r="A4787" t="s">
        <v>15885</v>
      </c>
    </row>
    <row r="4788" spans="1:1">
      <c r="A4788" t="s">
        <v>15712</v>
      </c>
    </row>
    <row r="4789" spans="1:1">
      <c r="A4789" t="s">
        <v>15617</v>
      </c>
    </row>
    <row r="4790" spans="1:1">
      <c r="A4790" t="s">
        <v>16593</v>
      </c>
    </row>
    <row r="4791" spans="1:1">
      <c r="A4791" t="s">
        <v>16594</v>
      </c>
    </row>
    <row r="4792" spans="1:1">
      <c r="A4792" t="s">
        <v>14889</v>
      </c>
    </row>
    <row r="4793" spans="1:1">
      <c r="A4793" t="s">
        <v>14890</v>
      </c>
    </row>
    <row r="4794" spans="1:1">
      <c r="A4794" t="s">
        <v>15643</v>
      </c>
    </row>
    <row r="4795" spans="1:1">
      <c r="A4795" t="s">
        <v>14889</v>
      </c>
    </row>
    <row r="4796" spans="1:1">
      <c r="A4796" t="s">
        <v>16595</v>
      </c>
    </row>
    <row r="4797" spans="1:1">
      <c r="A4797" t="s">
        <v>16596</v>
      </c>
    </row>
    <row r="4798" spans="1:1">
      <c r="A4798" t="s">
        <v>15701</v>
      </c>
    </row>
    <row r="4799" spans="1:1">
      <c r="A4799" s="29" t="s">
        <v>14889</v>
      </c>
    </row>
    <row r="4800" spans="1:1">
      <c r="A4800" t="s">
        <v>16595</v>
      </c>
    </row>
    <row r="4801" spans="1:1">
      <c r="A4801" t="s">
        <v>16597</v>
      </c>
    </row>
    <row r="4802" spans="1:1">
      <c r="A4802" t="s">
        <v>16598</v>
      </c>
    </row>
    <row r="4803" spans="1:1">
      <c r="A4803" t="s">
        <v>14889</v>
      </c>
    </row>
    <row r="4804" spans="1:1">
      <c r="A4804" t="s">
        <v>16595</v>
      </c>
    </row>
    <row r="4805" spans="1:1">
      <c r="A4805" t="s">
        <v>16599</v>
      </c>
    </row>
    <row r="4806" spans="1:1">
      <c r="A4806" t="s">
        <v>16600</v>
      </c>
    </row>
    <row r="4807" spans="1:1">
      <c r="A4807" t="s">
        <v>14889</v>
      </c>
    </row>
    <row r="4808" spans="1:1">
      <c r="A4808" t="s">
        <v>16601</v>
      </c>
    </row>
    <row r="4809" spans="1:1">
      <c r="A4809" t="s">
        <v>15062</v>
      </c>
    </row>
    <row r="4810" spans="1:1">
      <c r="A4810" t="s">
        <v>16602</v>
      </c>
    </row>
    <row r="4811" spans="1:1">
      <c r="A4811" t="s">
        <v>14889</v>
      </c>
    </row>
    <row r="4812" spans="1:1">
      <c r="A4812" t="s">
        <v>14897</v>
      </c>
    </row>
    <row r="4813" spans="1:1">
      <c r="A4813" t="s">
        <v>16303</v>
      </c>
    </row>
    <row r="4814" spans="1:1">
      <c r="A4814" t="s">
        <v>16603</v>
      </c>
    </row>
    <row r="4815" spans="1:1">
      <c r="A4815" t="s">
        <v>15083</v>
      </c>
    </row>
    <row r="4816" spans="1:1">
      <c r="A4816" t="s">
        <v>16604</v>
      </c>
    </row>
    <row r="4817" spans="1:1">
      <c r="A4817" t="s">
        <v>15585</v>
      </c>
    </row>
    <row r="4818" spans="1:1">
      <c r="A4818" t="s">
        <v>16605</v>
      </c>
    </row>
    <row r="4819" spans="1:1">
      <c r="A4819" t="s">
        <v>16341</v>
      </c>
    </row>
    <row r="4820" spans="1:1">
      <c r="A4820" t="s">
        <v>16606</v>
      </c>
    </row>
    <row r="4821" spans="1:1">
      <c r="A4821" t="s">
        <v>14889</v>
      </c>
    </row>
    <row r="4822" spans="1:1">
      <c r="A4822" t="s">
        <v>14877</v>
      </c>
    </row>
    <row r="4823" spans="1:1">
      <c r="A4823" t="s">
        <v>15055</v>
      </c>
    </row>
    <row r="4824" spans="1:1">
      <c r="A4824" s="29">
        <v>12.625</v>
      </c>
    </row>
    <row r="4825" spans="1:1">
      <c r="A4825" t="s">
        <v>14879</v>
      </c>
    </row>
    <row r="4826" spans="1:1">
      <c r="A4826" t="s">
        <v>14885</v>
      </c>
    </row>
    <row r="4827" spans="1:1">
      <c r="A4827" t="s">
        <v>14988</v>
      </c>
    </row>
    <row r="4828" spans="1:1">
      <c r="A4828" t="s">
        <v>14876</v>
      </c>
    </row>
    <row r="4829" spans="1:1">
      <c r="A4829" t="s">
        <v>14888</v>
      </c>
    </row>
    <row r="4830" spans="1:1">
      <c r="A4830" t="s">
        <v>14962</v>
      </c>
    </row>
    <row r="4831" spans="1:1">
      <c r="A4831" t="s">
        <v>15922</v>
      </c>
    </row>
    <row r="4832" spans="1:1">
      <c r="A4832" t="s">
        <v>15640</v>
      </c>
    </row>
    <row r="4833" spans="1:1">
      <c r="A4833" t="s">
        <v>14877</v>
      </c>
    </row>
    <row r="4834" spans="1:1">
      <c r="A4834" t="s">
        <v>15923</v>
      </c>
    </row>
    <row r="4835" spans="1:1">
      <c r="A4835" s="29">
        <v>12.666666666666666</v>
      </c>
    </row>
    <row r="4836" spans="1:1">
      <c r="A4836" s="29" t="s">
        <v>15924</v>
      </c>
    </row>
    <row r="4837" spans="1:1">
      <c r="A4837" t="s">
        <v>14885</v>
      </c>
    </row>
    <row r="4838" spans="1:1">
      <c r="A4838" t="s">
        <v>15925</v>
      </c>
    </row>
    <row r="4839" spans="1:1">
      <c r="A4839" t="s">
        <v>14876</v>
      </c>
    </row>
    <row r="4840" spans="1:1">
      <c r="A4840" t="s">
        <v>14888</v>
      </c>
    </row>
    <row r="4841" spans="1:1">
      <c r="A4841" t="s">
        <v>14889</v>
      </c>
    </row>
    <row r="4842" spans="1:1">
      <c r="A4842" t="s">
        <v>14880</v>
      </c>
    </row>
    <row r="4843" spans="1:1">
      <c r="A4843" t="s">
        <v>15926</v>
      </c>
    </row>
    <row r="4844" spans="1:1">
      <c r="A4844" t="s">
        <v>14877</v>
      </c>
    </row>
    <row r="4845" spans="1:1">
      <c r="A4845" t="s">
        <v>15036</v>
      </c>
    </row>
    <row r="4846" spans="1:1">
      <c r="A4846" s="29">
        <v>12.708333333333334</v>
      </c>
    </row>
    <row r="4847" spans="1:1">
      <c r="A4847" t="s">
        <v>15315</v>
      </c>
    </row>
    <row r="4848" spans="1:1">
      <c r="A4848" t="s">
        <v>15927</v>
      </c>
    </row>
    <row r="4849" spans="1:1">
      <c r="A4849" t="s">
        <v>15038</v>
      </c>
    </row>
    <row r="4850" spans="1:1">
      <c r="A4850" t="s">
        <v>15038</v>
      </c>
    </row>
    <row r="4851" spans="1:1">
      <c r="A4851" t="s">
        <v>15038</v>
      </c>
    </row>
    <row r="4852" spans="1:1">
      <c r="A4852" t="s">
        <v>15038</v>
      </c>
    </row>
    <row r="4853" spans="1:1">
      <c r="A4853" t="s">
        <v>15038</v>
      </c>
    </row>
    <row r="4854" spans="1:1">
      <c r="A4854" t="s">
        <v>15038</v>
      </c>
    </row>
    <row r="4855" spans="1:1">
      <c r="A4855" t="s">
        <v>15038</v>
      </c>
    </row>
    <row r="4856" spans="1:1">
      <c r="A4856" t="s">
        <v>15038</v>
      </c>
    </row>
    <row r="4857" spans="1:1">
      <c r="A4857" t="s">
        <v>15928</v>
      </c>
    </row>
    <row r="4858" spans="1:1">
      <c r="A4858" t="s">
        <v>15603</v>
      </c>
    </row>
    <row r="4859" spans="1:1">
      <c r="A4859" t="s">
        <v>14889</v>
      </c>
    </row>
    <row r="4860" spans="1:1">
      <c r="A4860" t="s">
        <v>14879</v>
      </c>
    </row>
    <row r="4861" spans="1:1">
      <c r="A4861" t="s">
        <v>14876</v>
      </c>
    </row>
    <row r="4862" spans="1:1">
      <c r="A4862" t="s">
        <v>14888</v>
      </c>
    </row>
    <row r="4863" spans="1:1">
      <c r="A4863" t="s">
        <v>15258</v>
      </c>
    </row>
    <row r="4864" spans="1:1">
      <c r="A4864" t="s">
        <v>14889</v>
      </c>
    </row>
    <row r="4865" spans="1:1">
      <c r="A4865" t="s">
        <v>14877</v>
      </c>
    </row>
    <row r="4866" spans="1:1">
      <c r="A4866" t="s">
        <v>15929</v>
      </c>
    </row>
    <row r="4867" spans="1:1">
      <c r="A4867" s="29">
        <v>12.75</v>
      </c>
    </row>
    <row r="4868" spans="1:1">
      <c r="A4868" t="s">
        <v>15390</v>
      </c>
    </row>
    <row r="4869" spans="1:1">
      <c r="A4869" t="s">
        <v>14876</v>
      </c>
    </row>
    <row r="4870" spans="1:1">
      <c r="A4870" t="s">
        <v>14888</v>
      </c>
    </row>
    <row r="4871" spans="1:1">
      <c r="A4871" t="s">
        <v>14889</v>
      </c>
    </row>
    <row r="4872" spans="1:1">
      <c r="A4872" t="s">
        <v>14880</v>
      </c>
    </row>
    <row r="4873" spans="1:1">
      <c r="A4873" t="s">
        <v>15930</v>
      </c>
    </row>
    <row r="4874" spans="1:1">
      <c r="A4874" t="s">
        <v>14877</v>
      </c>
    </row>
    <row r="4875" spans="1:1">
      <c r="A4875" t="s">
        <v>15931</v>
      </c>
    </row>
    <row r="4876" spans="1:1">
      <c r="A4876" s="29">
        <v>12.791666666666666</v>
      </c>
    </row>
    <row r="4877" spans="1:1">
      <c r="A4877" t="s">
        <v>15932</v>
      </c>
    </row>
    <row r="4878" spans="1:1">
      <c r="A4878" t="s">
        <v>14885</v>
      </c>
    </row>
    <row r="4879" spans="1:1">
      <c r="A4879" s="29" t="s">
        <v>15933</v>
      </c>
    </row>
    <row r="4880" spans="1:1">
      <c r="A4880" t="s">
        <v>15934</v>
      </c>
    </row>
    <row r="4881" spans="1:1">
      <c r="A4881" t="s">
        <v>14876</v>
      </c>
    </row>
    <row r="4882" spans="1:1">
      <c r="A4882" t="s">
        <v>14888</v>
      </c>
    </row>
    <row r="4883" spans="1:1">
      <c r="A4883" t="s">
        <v>14889</v>
      </c>
    </row>
    <row r="4884" spans="1:1">
      <c r="A4884" t="s">
        <v>14880</v>
      </c>
    </row>
    <row r="4885" spans="1:1">
      <c r="A4885" t="s">
        <v>15935</v>
      </c>
    </row>
    <row r="4886" spans="1:1">
      <c r="A4886" t="s">
        <v>14877</v>
      </c>
    </row>
    <row r="4887" spans="1:1">
      <c r="A4887" t="s">
        <v>15936</v>
      </c>
    </row>
    <row r="4888" spans="1:1">
      <c r="A4888" s="29">
        <v>12.833333333333334</v>
      </c>
    </row>
    <row r="4889" spans="1:1">
      <c r="A4889" t="s">
        <v>14875</v>
      </c>
    </row>
    <row r="4890" spans="1:1">
      <c r="A4890" t="s">
        <v>14876</v>
      </c>
    </row>
    <row r="4891" spans="1:1">
      <c r="A4891" t="s">
        <v>14888</v>
      </c>
    </row>
    <row r="4892" spans="1:1">
      <c r="A4892" t="s">
        <v>14995</v>
      </c>
    </row>
    <row r="4893" spans="1:1">
      <c r="A4893" t="s">
        <v>14877</v>
      </c>
    </row>
    <row r="4894" spans="1:1">
      <c r="A4894" t="s">
        <v>15937</v>
      </c>
    </row>
    <row r="4895" spans="1:1">
      <c r="A4895" s="29">
        <v>12.875</v>
      </c>
    </row>
    <row r="4896" spans="1:1">
      <c r="A4896" s="29" t="s">
        <v>15569</v>
      </c>
    </row>
    <row r="4897" spans="1:1">
      <c r="A4897" t="s">
        <v>15938</v>
      </c>
    </row>
    <row r="4898" spans="1:1">
      <c r="A4898" t="s">
        <v>15565</v>
      </c>
    </row>
    <row r="4899" spans="1:1">
      <c r="A4899" t="s">
        <v>15939</v>
      </c>
    </row>
    <row r="4900" spans="1:1">
      <c r="A4900" t="s">
        <v>14889</v>
      </c>
    </row>
    <row r="4901" spans="1:1">
      <c r="A4901" t="s">
        <v>15940</v>
      </c>
    </row>
    <row r="4902" spans="1:1">
      <c r="A4902" t="s">
        <v>15627</v>
      </c>
    </row>
    <row r="4903" spans="1:1">
      <c r="A4903" t="s">
        <v>15941</v>
      </c>
    </row>
    <row r="4904" spans="1:1">
      <c r="A4904" t="s">
        <v>15400</v>
      </c>
    </row>
    <row r="4905" spans="1:1">
      <c r="A4905" t="s">
        <v>15336</v>
      </c>
    </row>
    <row r="4906" spans="1:1">
      <c r="A4906" t="s">
        <v>14889</v>
      </c>
    </row>
    <row r="4907" spans="1:1">
      <c r="A4907" t="s">
        <v>15315</v>
      </c>
    </row>
    <row r="4908" spans="1:1">
      <c r="A4908" t="s">
        <v>15942</v>
      </c>
    </row>
    <row r="4909" spans="1:1">
      <c r="A4909" t="s">
        <v>14964</v>
      </c>
    </row>
    <row r="4910" spans="1:1">
      <c r="A4910" t="s">
        <v>15943</v>
      </c>
    </row>
    <row r="4911" spans="1:1">
      <c r="A4911" t="s">
        <v>14876</v>
      </c>
    </row>
    <row r="4912" spans="1:1">
      <c r="A4912" s="29" t="s">
        <v>15559</v>
      </c>
    </row>
    <row r="4913" spans="1:1">
      <c r="A4913" t="s">
        <v>15332</v>
      </c>
    </row>
    <row r="4914" spans="1:1">
      <c r="A4914" t="s">
        <v>15572</v>
      </c>
    </row>
    <row r="4915" spans="1:1">
      <c r="A4915" t="s">
        <v>15573</v>
      </c>
    </row>
    <row r="4916" spans="1:1">
      <c r="A4916" t="s">
        <v>14889</v>
      </c>
    </row>
    <row r="4917" spans="1:1">
      <c r="A4917" t="s">
        <v>14880</v>
      </c>
    </row>
    <row r="4918" spans="1:1">
      <c r="A4918" t="s">
        <v>15642</v>
      </c>
    </row>
    <row r="4919" spans="1:1">
      <c r="A4919" t="s">
        <v>14877</v>
      </c>
    </row>
    <row r="4920" spans="1:1">
      <c r="A4920" t="s">
        <v>15944</v>
      </c>
    </row>
    <row r="4921" spans="1:1">
      <c r="A4921" s="29">
        <v>12.916666666666666</v>
      </c>
    </row>
    <row r="4922" spans="1:1">
      <c r="A4922" t="s">
        <v>15945</v>
      </c>
    </row>
    <row r="4923" spans="1:1">
      <c r="A4923" t="s">
        <v>15133</v>
      </c>
    </row>
    <row r="4924" spans="1:1">
      <c r="A4924" t="s">
        <v>15946</v>
      </c>
    </row>
    <row r="4925" spans="1:1">
      <c r="A4925" t="s">
        <v>14964</v>
      </c>
    </row>
    <row r="4926" spans="1:1">
      <c r="A4926" t="s">
        <v>15947</v>
      </c>
    </row>
    <row r="4927" spans="1:1">
      <c r="A4927" t="s">
        <v>14889</v>
      </c>
    </row>
    <row r="4928" spans="1:1">
      <c r="A4928" t="s">
        <v>15948</v>
      </c>
    </row>
    <row r="4929" spans="1:1">
      <c r="A4929" s="29" t="s">
        <v>15133</v>
      </c>
    </row>
    <row r="4930" spans="1:1">
      <c r="A4930" t="s">
        <v>15949</v>
      </c>
    </row>
    <row r="4931" spans="1:1">
      <c r="A4931" t="s">
        <v>14964</v>
      </c>
    </row>
    <row r="4932" spans="1:1">
      <c r="A4932" t="s">
        <v>15133</v>
      </c>
    </row>
    <row r="4933" spans="1:1">
      <c r="A4933" t="s">
        <v>15950</v>
      </c>
    </row>
    <row r="4934" spans="1:1">
      <c r="A4934" t="s">
        <v>14964</v>
      </c>
    </row>
    <row r="4935" spans="1:1">
      <c r="A4935" t="s">
        <v>15133</v>
      </c>
    </row>
    <row r="4936" spans="1:1">
      <c r="A4936" t="s">
        <v>15951</v>
      </c>
    </row>
    <row r="4937" spans="1:1">
      <c r="A4937" t="s">
        <v>14889</v>
      </c>
    </row>
    <row r="4938" spans="1:1">
      <c r="A4938" t="s">
        <v>15952</v>
      </c>
    </row>
    <row r="4939" spans="1:1">
      <c r="A4939" t="s">
        <v>14885</v>
      </c>
    </row>
    <row r="4940" spans="1:1">
      <c r="A4940" t="s">
        <v>15953</v>
      </c>
    </row>
    <row r="4941" spans="1:1">
      <c r="A4941" t="s">
        <v>14876</v>
      </c>
    </row>
    <row r="4942" spans="1:1">
      <c r="A4942" t="s">
        <v>14888</v>
      </c>
    </row>
    <row r="4943" spans="1:1">
      <c r="A4943" t="s">
        <v>14995</v>
      </c>
    </row>
    <row r="4944" spans="1:1">
      <c r="A4944" t="s">
        <v>14889</v>
      </c>
    </row>
    <row r="4945" spans="1:1">
      <c r="A4945" t="s">
        <v>14877</v>
      </c>
    </row>
    <row r="4946" spans="1:1">
      <c r="A4946" t="s">
        <v>15954</v>
      </c>
    </row>
    <row r="4947" spans="1:1">
      <c r="A4947" s="29">
        <v>12.958333333333334</v>
      </c>
    </row>
    <row r="4948" spans="1:1">
      <c r="A4948" t="s">
        <v>14879</v>
      </c>
    </row>
    <row r="4949" spans="1:1">
      <c r="A4949" t="s">
        <v>14876</v>
      </c>
    </row>
    <row r="4950" spans="1:1">
      <c r="A4950" t="s">
        <v>14877</v>
      </c>
    </row>
    <row r="4951" spans="1:1">
      <c r="A4951" s="29" t="s">
        <v>15955</v>
      </c>
    </row>
    <row r="4952" spans="1:1">
      <c r="A4952" s="29">
        <v>13</v>
      </c>
    </row>
    <row r="4953" spans="1:1">
      <c r="A4953" t="s">
        <v>15619</v>
      </c>
    </row>
    <row r="4954" spans="1:1">
      <c r="A4954" t="s">
        <v>15400</v>
      </c>
    </row>
    <row r="4955" spans="1:1">
      <c r="A4955" t="s">
        <v>16151</v>
      </c>
    </row>
    <row r="4956" spans="1:1">
      <c r="A4956" t="s">
        <v>16268</v>
      </c>
    </row>
    <row r="4957" spans="1:1">
      <c r="A4957" t="s">
        <v>15643</v>
      </c>
    </row>
    <row r="4958" spans="1:1">
      <c r="A4958" t="s">
        <v>16607</v>
      </c>
    </row>
    <row r="4959" spans="1:1">
      <c r="A4959" t="s">
        <v>15617</v>
      </c>
    </row>
    <row r="4960" spans="1:1">
      <c r="A4960" t="s">
        <v>15816</v>
      </c>
    </row>
    <row r="4961" spans="1:1">
      <c r="A4961" t="s">
        <v>15506</v>
      </c>
    </row>
    <row r="4962" spans="1:1">
      <c r="A4962" t="s">
        <v>16265</v>
      </c>
    </row>
    <row r="4963" spans="1:1">
      <c r="A4963" t="s">
        <v>16266</v>
      </c>
    </row>
    <row r="4964" spans="1:1">
      <c r="A4964" t="s">
        <v>16267</v>
      </c>
    </row>
    <row r="4965" spans="1:1">
      <c r="A4965" s="29" t="s">
        <v>14889</v>
      </c>
    </row>
    <row r="4966" spans="1:1">
      <c r="A4966" t="s">
        <v>16310</v>
      </c>
    </row>
    <row r="4967" spans="1:1">
      <c r="A4967" t="s">
        <v>15133</v>
      </c>
    </row>
    <row r="4968" spans="1:1">
      <c r="A4968" t="s">
        <v>16608</v>
      </c>
    </row>
    <row r="4969" spans="1:1">
      <c r="A4969" t="s">
        <v>14889</v>
      </c>
    </row>
    <row r="4970" spans="1:1">
      <c r="A4970" t="s">
        <v>16308</v>
      </c>
    </row>
    <row r="4971" spans="1:1">
      <c r="A4971" t="s">
        <v>15133</v>
      </c>
    </row>
    <row r="4972" spans="1:1">
      <c r="A4972" s="29" t="s">
        <v>16609</v>
      </c>
    </row>
    <row r="4973" spans="1:1">
      <c r="A4973" t="s">
        <v>14889</v>
      </c>
    </row>
    <row r="4974" spans="1:1">
      <c r="A4974" t="s">
        <v>16316</v>
      </c>
    </row>
    <row r="4975" spans="1:1">
      <c r="A4975" t="s">
        <v>15133</v>
      </c>
    </row>
    <row r="4976" spans="1:1">
      <c r="A4976" t="s">
        <v>15848</v>
      </c>
    </row>
    <row r="4977" spans="1:1">
      <c r="A4977" t="s">
        <v>14889</v>
      </c>
    </row>
    <row r="4978" spans="1:1">
      <c r="A4978" t="s">
        <v>16318</v>
      </c>
    </row>
    <row r="4979" spans="1:1">
      <c r="A4979" t="s">
        <v>14962</v>
      </c>
    </row>
    <row r="4980" spans="1:1">
      <c r="A4980" s="29" t="s">
        <v>16610</v>
      </c>
    </row>
    <row r="4981" spans="1:1">
      <c r="A4981" t="s">
        <v>14889</v>
      </c>
    </row>
    <row r="4982" spans="1:1">
      <c r="A4982" t="s">
        <v>16312</v>
      </c>
    </row>
    <row r="4983" spans="1:1">
      <c r="A4983" t="s">
        <v>15133</v>
      </c>
    </row>
    <row r="4984" spans="1:1">
      <c r="A4984" t="s">
        <v>16611</v>
      </c>
    </row>
    <row r="4985" spans="1:1">
      <c r="A4985" t="s">
        <v>14889</v>
      </c>
    </row>
    <row r="4986" spans="1:1">
      <c r="A4986" t="s">
        <v>16314</v>
      </c>
    </row>
    <row r="4987" spans="1:1">
      <c r="A4987" s="29" t="s">
        <v>15133</v>
      </c>
    </row>
    <row r="4988" spans="1:1">
      <c r="A4988" t="s">
        <v>16612</v>
      </c>
    </row>
    <row r="4989" spans="1:1">
      <c r="A4989" t="s">
        <v>14889</v>
      </c>
    </row>
    <row r="4990" spans="1:1">
      <c r="A4990" t="s">
        <v>16322</v>
      </c>
    </row>
    <row r="4991" spans="1:1">
      <c r="A4991" t="s">
        <v>15133</v>
      </c>
    </row>
    <row r="4992" spans="1:1">
      <c r="A4992" t="s">
        <v>16613</v>
      </c>
    </row>
    <row r="4993" spans="1:1">
      <c r="A4993" t="s">
        <v>14889</v>
      </c>
    </row>
    <row r="4994" spans="1:1">
      <c r="A4994" t="s">
        <v>16320</v>
      </c>
    </row>
    <row r="4995" spans="1:1">
      <c r="A4995" t="s">
        <v>15133</v>
      </c>
    </row>
    <row r="4996" spans="1:1">
      <c r="A4996" t="s">
        <v>16614</v>
      </c>
    </row>
    <row r="4997" spans="1:1">
      <c r="A4997" t="s">
        <v>14889</v>
      </c>
    </row>
    <row r="4998" spans="1:1">
      <c r="A4998" t="s">
        <v>14879</v>
      </c>
    </row>
    <row r="4999" spans="1:1">
      <c r="A4999" t="s">
        <v>14876</v>
      </c>
    </row>
    <row r="5000" spans="1:1">
      <c r="A5000" s="29" t="s">
        <v>14888</v>
      </c>
    </row>
    <row r="5001" spans="1:1">
      <c r="A5001" t="s">
        <v>14995</v>
      </c>
    </row>
    <row r="5002" spans="1:1">
      <c r="A5002" t="s">
        <v>14889</v>
      </c>
    </row>
    <row r="5003" spans="1:1">
      <c r="A5003" t="s">
        <v>14880</v>
      </c>
    </row>
    <row r="5004" spans="1:1">
      <c r="A5004" t="s">
        <v>16615</v>
      </c>
    </row>
    <row r="5005" spans="1:1">
      <c r="A5005" t="s">
        <v>14877</v>
      </c>
    </row>
    <row r="5006" spans="1:1">
      <c r="A5006" t="s">
        <v>15956</v>
      </c>
    </row>
    <row r="5007" spans="1:1">
      <c r="A5007" s="29">
        <v>13.041666666666666</v>
      </c>
    </row>
    <row r="5008" spans="1:1">
      <c r="A5008" t="s">
        <v>15957</v>
      </c>
    </row>
    <row r="5009" spans="1:1">
      <c r="A5009" t="s">
        <v>14876</v>
      </c>
    </row>
    <row r="5010" spans="1:1">
      <c r="A5010" t="s">
        <v>14888</v>
      </c>
    </row>
    <row r="5011" spans="1:1">
      <c r="A5011" t="s">
        <v>14889</v>
      </c>
    </row>
    <row r="5012" spans="1:1">
      <c r="A5012" t="s">
        <v>14880</v>
      </c>
    </row>
    <row r="5013" spans="1:1">
      <c r="A5013" t="s">
        <v>15958</v>
      </c>
    </row>
    <row r="5014" spans="1:1">
      <c r="A5014" t="s">
        <v>14877</v>
      </c>
    </row>
    <row r="5015" spans="1:1">
      <c r="A5015" t="s">
        <v>15959</v>
      </c>
    </row>
    <row r="5016" spans="1:1">
      <c r="A5016" s="29">
        <v>13.083333333333334</v>
      </c>
    </row>
    <row r="5017" spans="1:1">
      <c r="A5017" t="s">
        <v>14879</v>
      </c>
    </row>
    <row r="5018" spans="1:1">
      <c r="A5018" t="s">
        <v>14876</v>
      </c>
    </row>
    <row r="5019" spans="1:1">
      <c r="A5019" t="s">
        <v>15474</v>
      </c>
    </row>
    <row r="5020" spans="1:1">
      <c r="A5020" s="29" t="s">
        <v>15960</v>
      </c>
    </row>
    <row r="5021" spans="1:1">
      <c r="A5021" t="s">
        <v>15961</v>
      </c>
    </row>
    <row r="5022" spans="1:1">
      <c r="A5022" t="s">
        <v>15962</v>
      </c>
    </row>
    <row r="5023" spans="1:1">
      <c r="A5023" t="s">
        <v>15963</v>
      </c>
    </row>
    <row r="5024" spans="1:1">
      <c r="A5024" t="s">
        <v>15964</v>
      </c>
    </row>
    <row r="5025" spans="1:1">
      <c r="A5025" t="s">
        <v>15645</v>
      </c>
    </row>
    <row r="5026" spans="1:1">
      <c r="A5026" t="s">
        <v>14877</v>
      </c>
    </row>
    <row r="5027" spans="1:1">
      <c r="A5027" t="s">
        <v>15965</v>
      </c>
    </row>
    <row r="5028" spans="1:1">
      <c r="A5028" s="29">
        <v>13.125</v>
      </c>
    </row>
    <row r="5029" spans="1:1">
      <c r="A5029" t="s">
        <v>15966</v>
      </c>
    </row>
    <row r="5030" spans="1:1">
      <c r="A5030" t="s">
        <v>14944</v>
      </c>
    </row>
    <row r="5031" spans="1:1">
      <c r="A5031" t="s">
        <v>15967</v>
      </c>
    </row>
    <row r="5032" spans="1:1">
      <c r="A5032" t="s">
        <v>14876</v>
      </c>
    </row>
    <row r="5033" spans="1:1">
      <c r="A5033" s="29" t="s">
        <v>14877</v>
      </c>
    </row>
    <row r="5034" spans="1:1">
      <c r="A5034" t="s">
        <v>15968</v>
      </c>
    </row>
    <row r="5035" spans="1:1">
      <c r="A5035" s="29">
        <v>13.166666666666666</v>
      </c>
    </row>
    <row r="5036" spans="1:1">
      <c r="A5036" t="s">
        <v>15761</v>
      </c>
    </row>
    <row r="5037" spans="1:1">
      <c r="A5037" t="s">
        <v>15762</v>
      </c>
    </row>
    <row r="5038" spans="1:1">
      <c r="A5038" t="s">
        <v>15763</v>
      </c>
    </row>
    <row r="5039" spans="1:1">
      <c r="A5039" t="s">
        <v>14889</v>
      </c>
    </row>
    <row r="5040" spans="1:1">
      <c r="A5040" t="s">
        <v>15764</v>
      </c>
    </row>
    <row r="5041" spans="1:1">
      <c r="A5041" t="s">
        <v>15765</v>
      </c>
    </row>
    <row r="5042" spans="1:1">
      <c r="A5042" t="s">
        <v>15766</v>
      </c>
    </row>
    <row r="5043" spans="1:1">
      <c r="A5043" t="s">
        <v>14889</v>
      </c>
    </row>
    <row r="5044" spans="1:1">
      <c r="A5044" t="s">
        <v>15764</v>
      </c>
    </row>
    <row r="5045" spans="1:1">
      <c r="A5045" t="s">
        <v>15767</v>
      </c>
    </row>
    <row r="5046" spans="1:1">
      <c r="A5046" t="s">
        <v>15766</v>
      </c>
    </row>
    <row r="5047" spans="1:1">
      <c r="A5047" t="s">
        <v>14889</v>
      </c>
    </row>
    <row r="5048" spans="1:1">
      <c r="A5048" t="s">
        <v>15764</v>
      </c>
    </row>
    <row r="5049" spans="1:1">
      <c r="A5049" t="s">
        <v>15768</v>
      </c>
    </row>
    <row r="5050" spans="1:1">
      <c r="A5050" t="s">
        <v>15766</v>
      </c>
    </row>
    <row r="5051" spans="1:1">
      <c r="A5051" t="s">
        <v>14889</v>
      </c>
    </row>
    <row r="5052" spans="1:1">
      <c r="A5052" t="s">
        <v>15764</v>
      </c>
    </row>
    <row r="5053" spans="1:1">
      <c r="A5053" t="s">
        <v>15769</v>
      </c>
    </row>
    <row r="5054" spans="1:1">
      <c r="A5054" s="29" t="s">
        <v>15766</v>
      </c>
    </row>
    <row r="5055" spans="1:1">
      <c r="A5055" t="s">
        <v>14889</v>
      </c>
    </row>
    <row r="5056" spans="1:1">
      <c r="A5056" t="s">
        <v>15764</v>
      </c>
    </row>
    <row r="5057" spans="1:1">
      <c r="A5057" t="s">
        <v>15400</v>
      </c>
    </row>
    <row r="5058" spans="1:1">
      <c r="A5058" t="s">
        <v>15772</v>
      </c>
    </row>
    <row r="5059" spans="1:1">
      <c r="A5059" t="s">
        <v>14964</v>
      </c>
    </row>
    <row r="5060" spans="1:1">
      <c r="A5060" t="s">
        <v>15400</v>
      </c>
    </row>
    <row r="5061" spans="1:1">
      <c r="A5061" t="s">
        <v>15969</v>
      </c>
    </row>
    <row r="5062" spans="1:1">
      <c r="A5062" t="s">
        <v>14964</v>
      </c>
    </row>
    <row r="5063" spans="1:1">
      <c r="A5063" t="s">
        <v>15400</v>
      </c>
    </row>
    <row r="5064" spans="1:1">
      <c r="A5064" t="s">
        <v>15772</v>
      </c>
    </row>
    <row r="5065" spans="1:1">
      <c r="A5065" t="s">
        <v>14964</v>
      </c>
    </row>
    <row r="5066" spans="1:1">
      <c r="A5066" s="29" t="s">
        <v>15400</v>
      </c>
    </row>
    <row r="5067" spans="1:1">
      <c r="A5067" t="s">
        <v>15773</v>
      </c>
    </row>
    <row r="5068" spans="1:1">
      <c r="A5068" t="s">
        <v>14876</v>
      </c>
    </row>
    <row r="5069" spans="1:1">
      <c r="A5069" t="s">
        <v>14888</v>
      </c>
    </row>
    <row r="5070" spans="1:1">
      <c r="A5070" t="s">
        <v>15774</v>
      </c>
    </row>
    <row r="5071" spans="1:1">
      <c r="A5071" t="s">
        <v>15763</v>
      </c>
    </row>
    <row r="5072" spans="1:1">
      <c r="A5072" t="s">
        <v>14889</v>
      </c>
    </row>
    <row r="5073" spans="1:1">
      <c r="A5073" s="29" t="s">
        <v>15764</v>
      </c>
    </row>
    <row r="5074" spans="1:1">
      <c r="A5074" t="s">
        <v>14919</v>
      </c>
    </row>
    <row r="5075" spans="1:1">
      <c r="A5075" t="s">
        <v>15468</v>
      </c>
    </row>
    <row r="5076" spans="1:1">
      <c r="A5076" t="s">
        <v>14877</v>
      </c>
    </row>
    <row r="5077" spans="1:1">
      <c r="A5077" t="s">
        <v>15970</v>
      </c>
    </row>
    <row r="5078" spans="1:1">
      <c r="A5078" s="29">
        <v>13.208333333333334</v>
      </c>
    </row>
    <row r="5079" spans="1:1">
      <c r="A5079" t="s">
        <v>15761</v>
      </c>
    </row>
    <row r="5080" spans="1:1">
      <c r="A5080" t="s">
        <v>15762</v>
      </c>
    </row>
    <row r="5081" spans="1:1">
      <c r="A5081" t="s">
        <v>15763</v>
      </c>
    </row>
    <row r="5082" spans="1:1">
      <c r="A5082" t="s">
        <v>14889</v>
      </c>
    </row>
    <row r="5083" spans="1:1">
      <c r="A5083" s="29" t="s">
        <v>15764</v>
      </c>
    </row>
    <row r="5084" spans="1:1">
      <c r="A5084" t="s">
        <v>15765</v>
      </c>
    </row>
    <row r="5085" spans="1:1">
      <c r="A5085" t="s">
        <v>15766</v>
      </c>
    </row>
    <row r="5086" spans="1:1">
      <c r="A5086" t="s">
        <v>14889</v>
      </c>
    </row>
    <row r="5087" spans="1:1">
      <c r="A5087" s="29" t="s">
        <v>15764</v>
      </c>
    </row>
    <row r="5088" spans="1:1">
      <c r="A5088" t="s">
        <v>15767</v>
      </c>
    </row>
    <row r="5089" spans="1:1">
      <c r="A5089" t="s">
        <v>15766</v>
      </c>
    </row>
    <row r="5090" spans="1:1">
      <c r="A5090" t="s">
        <v>14889</v>
      </c>
    </row>
    <row r="5091" spans="1:1">
      <c r="A5091" t="s">
        <v>15764</v>
      </c>
    </row>
    <row r="5092" spans="1:1">
      <c r="A5092" t="s">
        <v>15768</v>
      </c>
    </row>
    <row r="5093" spans="1:1">
      <c r="A5093" t="s">
        <v>15766</v>
      </c>
    </row>
    <row r="5094" spans="1:1">
      <c r="A5094" t="s">
        <v>14889</v>
      </c>
    </row>
    <row r="5095" spans="1:1">
      <c r="A5095" t="s">
        <v>15764</v>
      </c>
    </row>
    <row r="5096" spans="1:1">
      <c r="A5096" t="s">
        <v>15769</v>
      </c>
    </row>
    <row r="5097" spans="1:1">
      <c r="A5097" s="29" t="s">
        <v>15766</v>
      </c>
    </row>
    <row r="5098" spans="1:1">
      <c r="A5098" t="s">
        <v>14889</v>
      </c>
    </row>
    <row r="5099" spans="1:1">
      <c r="A5099" t="s">
        <v>15764</v>
      </c>
    </row>
    <row r="5100" spans="1:1">
      <c r="A5100" t="s">
        <v>15400</v>
      </c>
    </row>
    <row r="5101" spans="1:1">
      <c r="A5101" t="s">
        <v>14934</v>
      </c>
    </row>
    <row r="5102" spans="1:1">
      <c r="A5102" t="s">
        <v>14964</v>
      </c>
    </row>
    <row r="5103" spans="1:1">
      <c r="A5103" t="s">
        <v>15400</v>
      </c>
    </row>
    <row r="5104" spans="1:1">
      <c r="A5104" t="s">
        <v>15971</v>
      </c>
    </row>
    <row r="5105" spans="1:1">
      <c r="A5105" t="s">
        <v>14964</v>
      </c>
    </row>
    <row r="5106" spans="1:1">
      <c r="A5106" t="s">
        <v>15400</v>
      </c>
    </row>
    <row r="5107" spans="1:1">
      <c r="A5107" t="s">
        <v>15772</v>
      </c>
    </row>
    <row r="5108" spans="1:1">
      <c r="A5108" t="s">
        <v>14964</v>
      </c>
    </row>
    <row r="5109" spans="1:1">
      <c r="A5109" t="s">
        <v>15400</v>
      </c>
    </row>
    <row r="5110" spans="1:1">
      <c r="A5110" t="s">
        <v>15773</v>
      </c>
    </row>
    <row r="5111" spans="1:1">
      <c r="A5111" t="s">
        <v>14876</v>
      </c>
    </row>
    <row r="5112" spans="1:1">
      <c r="A5112" t="s">
        <v>14888</v>
      </c>
    </row>
    <row r="5113" spans="1:1">
      <c r="A5113" t="s">
        <v>15774</v>
      </c>
    </row>
    <row r="5114" spans="1:1">
      <c r="A5114" t="s">
        <v>15763</v>
      </c>
    </row>
    <row r="5115" spans="1:1">
      <c r="A5115" t="s">
        <v>14889</v>
      </c>
    </row>
    <row r="5116" spans="1:1">
      <c r="A5116" t="s">
        <v>15764</v>
      </c>
    </row>
    <row r="5117" spans="1:1">
      <c r="A5117" t="s">
        <v>14919</v>
      </c>
    </row>
    <row r="5118" spans="1:1">
      <c r="A5118" t="s">
        <v>15018</v>
      </c>
    </row>
    <row r="5119" spans="1:1">
      <c r="A5119" t="s">
        <v>14877</v>
      </c>
    </row>
    <row r="5120" spans="1:1">
      <c r="A5120" t="s">
        <v>15972</v>
      </c>
    </row>
    <row r="5121" spans="1:1">
      <c r="A5121" s="29">
        <v>13.25</v>
      </c>
    </row>
    <row r="5122" spans="1:1">
      <c r="A5122" t="s">
        <v>15761</v>
      </c>
    </row>
    <row r="5123" spans="1:1">
      <c r="A5123" t="s">
        <v>15762</v>
      </c>
    </row>
    <row r="5124" spans="1:1">
      <c r="A5124" t="s">
        <v>15763</v>
      </c>
    </row>
    <row r="5125" spans="1:1">
      <c r="A5125" t="s">
        <v>14889</v>
      </c>
    </row>
    <row r="5126" spans="1:1">
      <c r="A5126" s="29" t="s">
        <v>15764</v>
      </c>
    </row>
    <row r="5127" spans="1:1">
      <c r="A5127" t="s">
        <v>15765</v>
      </c>
    </row>
    <row r="5128" spans="1:1">
      <c r="A5128" t="s">
        <v>15766</v>
      </c>
    </row>
    <row r="5129" spans="1:1">
      <c r="A5129" t="s">
        <v>14889</v>
      </c>
    </row>
    <row r="5130" spans="1:1">
      <c r="A5130" t="s">
        <v>15764</v>
      </c>
    </row>
    <row r="5131" spans="1:1">
      <c r="A5131" t="s">
        <v>15767</v>
      </c>
    </row>
    <row r="5132" spans="1:1">
      <c r="A5132" t="s">
        <v>15766</v>
      </c>
    </row>
    <row r="5133" spans="1:1">
      <c r="A5133" s="29" t="s">
        <v>14889</v>
      </c>
    </row>
    <row r="5134" spans="1:1">
      <c r="A5134" t="s">
        <v>15764</v>
      </c>
    </row>
    <row r="5135" spans="1:1">
      <c r="A5135" t="s">
        <v>15768</v>
      </c>
    </row>
    <row r="5136" spans="1:1">
      <c r="A5136" t="s">
        <v>15766</v>
      </c>
    </row>
    <row r="5137" spans="1:1">
      <c r="A5137" t="s">
        <v>14889</v>
      </c>
    </row>
    <row r="5138" spans="1:1">
      <c r="A5138" s="29" t="s">
        <v>15764</v>
      </c>
    </row>
    <row r="5139" spans="1:1">
      <c r="A5139" t="s">
        <v>15769</v>
      </c>
    </row>
    <row r="5140" spans="1:1">
      <c r="A5140" t="s">
        <v>15766</v>
      </c>
    </row>
    <row r="5141" spans="1:1">
      <c r="A5141" t="s">
        <v>14889</v>
      </c>
    </row>
    <row r="5142" spans="1:1">
      <c r="A5142" t="s">
        <v>15764</v>
      </c>
    </row>
    <row r="5143" spans="1:1">
      <c r="A5143" t="s">
        <v>15400</v>
      </c>
    </row>
    <row r="5144" spans="1:1">
      <c r="A5144" t="s">
        <v>15772</v>
      </c>
    </row>
    <row r="5145" spans="1:1">
      <c r="A5145" t="s">
        <v>14964</v>
      </c>
    </row>
    <row r="5146" spans="1:1">
      <c r="A5146" t="s">
        <v>15400</v>
      </c>
    </row>
    <row r="5147" spans="1:1">
      <c r="A5147" t="s">
        <v>15971</v>
      </c>
    </row>
    <row r="5148" spans="1:1">
      <c r="A5148" t="s">
        <v>14964</v>
      </c>
    </row>
    <row r="5149" spans="1:1">
      <c r="A5149" t="s">
        <v>15400</v>
      </c>
    </row>
    <row r="5150" spans="1:1">
      <c r="A5150" t="s">
        <v>14934</v>
      </c>
    </row>
    <row r="5151" spans="1:1">
      <c r="A5151" t="s">
        <v>14964</v>
      </c>
    </row>
    <row r="5152" spans="1:1">
      <c r="A5152" t="s">
        <v>15400</v>
      </c>
    </row>
    <row r="5153" spans="1:1">
      <c r="A5153" t="s">
        <v>15773</v>
      </c>
    </row>
    <row r="5154" spans="1:1">
      <c r="A5154" t="s">
        <v>14876</v>
      </c>
    </row>
    <row r="5155" spans="1:1">
      <c r="A5155" t="s">
        <v>14888</v>
      </c>
    </row>
    <row r="5156" spans="1:1">
      <c r="A5156" t="s">
        <v>15774</v>
      </c>
    </row>
    <row r="5157" spans="1:1">
      <c r="A5157" t="s">
        <v>15763</v>
      </c>
    </row>
    <row r="5158" spans="1:1">
      <c r="A5158" t="s">
        <v>14889</v>
      </c>
    </row>
    <row r="5159" spans="1:1">
      <c r="A5159" t="s">
        <v>15764</v>
      </c>
    </row>
    <row r="5160" spans="1:1">
      <c r="A5160" t="s">
        <v>14919</v>
      </c>
    </row>
    <row r="5161" spans="1:1">
      <c r="A5161" t="s">
        <v>15018</v>
      </c>
    </row>
    <row r="5162" spans="1:1">
      <c r="A5162" t="s">
        <v>14877</v>
      </c>
    </row>
    <row r="5163" spans="1:1">
      <c r="A5163" t="s">
        <v>6091</v>
      </c>
    </row>
    <row r="5164" spans="1:1">
      <c r="A5164" s="29">
        <v>13.291666666666666</v>
      </c>
    </row>
    <row r="5165" spans="1:1">
      <c r="A5165" t="s">
        <v>15973</v>
      </c>
    </row>
    <row r="5166" spans="1:1">
      <c r="A5166" t="s">
        <v>15974</v>
      </c>
    </row>
    <row r="5167" spans="1:1">
      <c r="A5167" t="s">
        <v>15975</v>
      </c>
    </row>
    <row r="5168" spans="1:1">
      <c r="A5168" t="s">
        <v>14889</v>
      </c>
    </row>
    <row r="5169" spans="1:1">
      <c r="A5169" t="s">
        <v>15976</v>
      </c>
    </row>
    <row r="5170" spans="1:1">
      <c r="A5170" t="s">
        <v>14934</v>
      </c>
    </row>
    <row r="5171" spans="1:1">
      <c r="A5171" t="s">
        <v>14889</v>
      </c>
    </row>
    <row r="5172" spans="1:1">
      <c r="A5172" t="s">
        <v>14876</v>
      </c>
    </row>
    <row r="5173" spans="1:1">
      <c r="A5173" t="s">
        <v>14888</v>
      </c>
    </row>
    <row r="5174" spans="1:1">
      <c r="A5174" t="s">
        <v>15977</v>
      </c>
    </row>
    <row r="5175" spans="1:1">
      <c r="A5175" t="s">
        <v>15978</v>
      </c>
    </row>
    <row r="5176" spans="1:1">
      <c r="A5176" t="s">
        <v>15400</v>
      </c>
    </row>
    <row r="5177" spans="1:1">
      <c r="A5177" t="s">
        <v>14877</v>
      </c>
    </row>
    <row r="5178" spans="1:1">
      <c r="A5178" t="s">
        <v>6090</v>
      </c>
    </row>
    <row r="5179" spans="1:1">
      <c r="A5179" s="29">
        <v>13.333333333333334</v>
      </c>
    </row>
    <row r="5180" spans="1:1">
      <c r="A5180" t="s">
        <v>15822</v>
      </c>
    </row>
    <row r="5181" spans="1:1">
      <c r="A5181" t="s">
        <v>15762</v>
      </c>
    </row>
    <row r="5182" spans="1:1">
      <c r="A5182" t="s">
        <v>15979</v>
      </c>
    </row>
    <row r="5183" spans="1:1">
      <c r="A5183" t="s">
        <v>14889</v>
      </c>
    </row>
    <row r="5184" spans="1:1">
      <c r="A5184" t="s">
        <v>15980</v>
      </c>
    </row>
    <row r="5185" spans="1:1">
      <c r="A5185" t="s">
        <v>15981</v>
      </c>
    </row>
    <row r="5186" spans="1:1">
      <c r="A5186" t="s">
        <v>14964</v>
      </c>
    </row>
    <row r="5187" spans="1:1">
      <c r="A5187" t="s">
        <v>14934</v>
      </c>
    </row>
    <row r="5188" spans="1:1">
      <c r="A5188" t="s">
        <v>14889</v>
      </c>
    </row>
    <row r="5189" spans="1:1">
      <c r="A5189" t="s">
        <v>14876</v>
      </c>
    </row>
    <row r="5190" spans="1:1">
      <c r="A5190" t="s">
        <v>14888</v>
      </c>
    </row>
    <row r="5191" spans="1:1">
      <c r="A5191" t="s">
        <v>15963</v>
      </c>
    </row>
    <row r="5192" spans="1:1">
      <c r="A5192" t="s">
        <v>15982</v>
      </c>
    </row>
    <row r="5193" spans="1:1">
      <c r="A5193" t="s">
        <v>15400</v>
      </c>
    </row>
    <row r="5194" spans="1:1">
      <c r="A5194" t="s">
        <v>14877</v>
      </c>
    </row>
    <row r="5195" spans="1:1">
      <c r="A5195" t="s">
        <v>15983</v>
      </c>
    </row>
    <row r="5196" spans="1:1">
      <c r="A5196" s="29">
        <v>13.375</v>
      </c>
    </row>
    <row r="5197" spans="1:1">
      <c r="A5197" t="s">
        <v>15973</v>
      </c>
    </row>
    <row r="5198" spans="1:1">
      <c r="A5198" t="s">
        <v>15938</v>
      </c>
    </row>
    <row r="5199" spans="1:1">
      <c r="A5199" t="s">
        <v>15975</v>
      </c>
    </row>
    <row r="5200" spans="1:1">
      <c r="A5200" t="s">
        <v>14889</v>
      </c>
    </row>
    <row r="5201" spans="1:1">
      <c r="A5201" t="s">
        <v>15976</v>
      </c>
    </row>
    <row r="5202" spans="1:1">
      <c r="A5202" t="s">
        <v>14934</v>
      </c>
    </row>
    <row r="5203" spans="1:1">
      <c r="A5203" t="s">
        <v>14889</v>
      </c>
    </row>
    <row r="5204" spans="1:1">
      <c r="A5204" t="s">
        <v>14876</v>
      </c>
    </row>
    <row r="5205" spans="1:1">
      <c r="A5205" t="s">
        <v>14888</v>
      </c>
    </row>
    <row r="5206" spans="1:1">
      <c r="A5206" t="s">
        <v>15977</v>
      </c>
    </row>
    <row r="5207" spans="1:1">
      <c r="A5207" t="s">
        <v>15978</v>
      </c>
    </row>
    <row r="5208" spans="1:1">
      <c r="A5208" t="s">
        <v>15400</v>
      </c>
    </row>
    <row r="5209" spans="1:1">
      <c r="A5209" t="s">
        <v>14877</v>
      </c>
    </row>
    <row r="5210" spans="1:1">
      <c r="A5210" t="s">
        <v>15984</v>
      </c>
    </row>
    <row r="5211" spans="1:1">
      <c r="A5211" s="29">
        <v>13.416666666666666</v>
      </c>
    </row>
    <row r="5212" spans="1:1">
      <c r="A5212" t="s">
        <v>15822</v>
      </c>
    </row>
    <row r="5213" spans="1:1">
      <c r="A5213" t="s">
        <v>15985</v>
      </c>
    </row>
    <row r="5214" spans="1:1">
      <c r="A5214" t="s">
        <v>15979</v>
      </c>
    </row>
    <row r="5215" spans="1:1">
      <c r="A5215" t="s">
        <v>14889</v>
      </c>
    </row>
    <row r="5216" spans="1:1">
      <c r="A5216" t="s">
        <v>15980</v>
      </c>
    </row>
    <row r="5217" spans="1:1">
      <c r="A5217" t="s">
        <v>15986</v>
      </c>
    </row>
    <row r="5218" spans="1:1">
      <c r="A5218" t="s">
        <v>14889</v>
      </c>
    </row>
    <row r="5219" spans="1:1">
      <c r="A5219" t="s">
        <v>14876</v>
      </c>
    </row>
    <row r="5220" spans="1:1">
      <c r="A5220" t="s">
        <v>14888</v>
      </c>
    </row>
    <row r="5221" spans="1:1">
      <c r="A5221" t="s">
        <v>15963</v>
      </c>
    </row>
    <row r="5222" spans="1:1">
      <c r="A5222" t="s">
        <v>15982</v>
      </c>
    </row>
    <row r="5223" spans="1:1">
      <c r="A5223" t="s">
        <v>15400</v>
      </c>
    </row>
    <row r="5224" spans="1:1">
      <c r="A5224" t="s">
        <v>14877</v>
      </c>
    </row>
    <row r="5225" spans="1:1">
      <c r="A5225" t="s">
        <v>15987</v>
      </c>
    </row>
    <row r="5226" spans="1:1">
      <c r="A5226" s="29">
        <v>13.458333333333334</v>
      </c>
    </row>
    <row r="5227" spans="1:1">
      <c r="A5227" t="s">
        <v>15199</v>
      </c>
    </row>
    <row r="5228" spans="1:1">
      <c r="A5228" t="s">
        <v>14876</v>
      </c>
    </row>
    <row r="5229" spans="1:1">
      <c r="A5229" t="s">
        <v>14888</v>
      </c>
    </row>
    <row r="5230" spans="1:1">
      <c r="A5230" t="s">
        <v>14889</v>
      </c>
    </row>
    <row r="5231" spans="1:1">
      <c r="A5231" t="s">
        <v>14880</v>
      </c>
    </row>
    <row r="5232" spans="1:1">
      <c r="A5232" t="s">
        <v>15988</v>
      </c>
    </row>
    <row r="5233" spans="1:1">
      <c r="A5233" t="s">
        <v>14877</v>
      </c>
    </row>
    <row r="5234" spans="1:1">
      <c r="A5234" t="s">
        <v>1203</v>
      </c>
    </row>
    <row r="5235" spans="1:1">
      <c r="A5235" s="29">
        <v>13.5</v>
      </c>
    </row>
    <row r="5236" spans="1:1">
      <c r="A5236" t="s">
        <v>15989</v>
      </c>
    </row>
    <row r="5237" spans="1:1">
      <c r="A5237" t="s">
        <v>14885</v>
      </c>
    </row>
    <row r="5238" spans="1:1">
      <c r="A5238" t="s">
        <v>15990</v>
      </c>
    </row>
    <row r="5239" spans="1:1">
      <c r="A5239" t="s">
        <v>14885</v>
      </c>
    </row>
    <row r="5240" spans="1:1">
      <c r="A5240" t="s">
        <v>15991</v>
      </c>
    </row>
    <row r="5241" spans="1:1">
      <c r="A5241" t="s">
        <v>14876</v>
      </c>
    </row>
    <row r="5242" spans="1:1">
      <c r="A5242" t="s">
        <v>14888</v>
      </c>
    </row>
    <row r="5243" spans="1:1">
      <c r="A5243" t="s">
        <v>14995</v>
      </c>
    </row>
    <row r="5244" spans="1:1">
      <c r="A5244" t="s">
        <v>14889</v>
      </c>
    </row>
    <row r="5245" spans="1:1">
      <c r="A5245" t="s">
        <v>15479</v>
      </c>
    </row>
    <row r="5246" spans="1:1">
      <c r="A5246" t="s">
        <v>15992</v>
      </c>
    </row>
    <row r="5247" spans="1:1">
      <c r="A5247" t="s">
        <v>14889</v>
      </c>
    </row>
    <row r="5248" spans="1:1">
      <c r="A5248" t="s">
        <v>15993</v>
      </c>
    </row>
    <row r="5249" spans="1:1">
      <c r="A5249" t="s">
        <v>15053</v>
      </c>
    </row>
    <row r="5250" spans="1:1">
      <c r="A5250" t="s">
        <v>15994</v>
      </c>
    </row>
    <row r="5251" spans="1:1">
      <c r="A5251" t="s">
        <v>14889</v>
      </c>
    </row>
    <row r="5252" spans="1:1">
      <c r="A5252" t="s">
        <v>15995</v>
      </c>
    </row>
    <row r="5253" spans="1:1">
      <c r="A5253" t="s">
        <v>15053</v>
      </c>
    </row>
    <row r="5254" spans="1:1">
      <c r="A5254" t="s">
        <v>15994</v>
      </c>
    </row>
    <row r="5255" spans="1:1">
      <c r="A5255" t="s">
        <v>14889</v>
      </c>
    </row>
    <row r="5256" spans="1:1">
      <c r="A5256" t="s">
        <v>15996</v>
      </c>
    </row>
    <row r="5257" spans="1:1">
      <c r="A5257" t="s">
        <v>15053</v>
      </c>
    </row>
    <row r="5258" spans="1:1">
      <c r="A5258" t="s">
        <v>15994</v>
      </c>
    </row>
    <row r="5259" spans="1:1">
      <c r="A5259" t="s">
        <v>14877</v>
      </c>
    </row>
    <row r="5260" spans="1:1">
      <c r="A5260" t="s">
        <v>15997</v>
      </c>
    </row>
    <row r="5261" spans="1:1">
      <c r="A5261" s="29">
        <v>13.541666666666666</v>
      </c>
    </row>
    <row r="5262" spans="1:1">
      <c r="A5262" t="s">
        <v>15998</v>
      </c>
    </row>
    <row r="5263" spans="1:1">
      <c r="A5263" t="s">
        <v>15133</v>
      </c>
    </row>
    <row r="5264" spans="1:1">
      <c r="A5264" t="s">
        <v>15999</v>
      </c>
    </row>
    <row r="5265" spans="1:1">
      <c r="A5265" t="s">
        <v>14964</v>
      </c>
    </row>
    <row r="5266" spans="1:1">
      <c r="A5266" t="s">
        <v>15133</v>
      </c>
    </row>
    <row r="5267" spans="1:1">
      <c r="A5267" t="s">
        <v>15999</v>
      </c>
    </row>
    <row r="5268" spans="1:1">
      <c r="A5268" t="s">
        <v>14889</v>
      </c>
    </row>
    <row r="5269" spans="1:1">
      <c r="A5269" t="s">
        <v>16000</v>
      </c>
    </row>
    <row r="5270" spans="1:1">
      <c r="A5270" t="s">
        <v>14876</v>
      </c>
    </row>
    <row r="5271" spans="1:1">
      <c r="A5271" t="s">
        <v>14888</v>
      </c>
    </row>
    <row r="5272" spans="1:1">
      <c r="A5272" t="s">
        <v>16001</v>
      </c>
    </row>
    <row r="5273" spans="1:1">
      <c r="A5273" t="s">
        <v>15073</v>
      </c>
    </row>
    <row r="5274" spans="1:1">
      <c r="A5274" t="s">
        <v>16002</v>
      </c>
    </row>
    <row r="5275" spans="1:1">
      <c r="A5275" t="s">
        <v>14877</v>
      </c>
    </row>
    <row r="5276" spans="1:1">
      <c r="A5276" t="s">
        <v>16003</v>
      </c>
    </row>
    <row r="5277" spans="1:1">
      <c r="A5277" s="29">
        <v>13.583333333333334</v>
      </c>
    </row>
    <row r="5278" spans="1:1">
      <c r="A5278" t="s">
        <v>14876</v>
      </c>
    </row>
    <row r="5279" spans="1:1">
      <c r="A5279" t="s">
        <v>14877</v>
      </c>
    </row>
    <row r="5280" spans="1:1">
      <c r="A5280" t="s">
        <v>16004</v>
      </c>
    </row>
    <row r="5281" spans="1:1">
      <c r="A5281" s="29">
        <v>13.625</v>
      </c>
    </row>
    <row r="5282" spans="1:1">
      <c r="A5282" t="s">
        <v>15998</v>
      </c>
    </row>
    <row r="5283" spans="1:1">
      <c r="A5283" t="s">
        <v>15133</v>
      </c>
    </row>
    <row r="5284" spans="1:1">
      <c r="A5284" t="s">
        <v>16005</v>
      </c>
    </row>
    <row r="5285" spans="1:1">
      <c r="A5285" t="s">
        <v>14964</v>
      </c>
    </row>
    <row r="5286" spans="1:1">
      <c r="A5286" t="s">
        <v>15133</v>
      </c>
    </row>
    <row r="5287" spans="1:1">
      <c r="A5287" t="s">
        <v>16006</v>
      </c>
    </row>
    <row r="5288" spans="1:1">
      <c r="A5288" t="s">
        <v>14964</v>
      </c>
    </row>
    <row r="5289" spans="1:1">
      <c r="A5289" t="s">
        <v>15133</v>
      </c>
    </row>
    <row r="5290" spans="1:1">
      <c r="A5290" t="s">
        <v>16007</v>
      </c>
    </row>
    <row r="5291" spans="1:1">
      <c r="A5291" t="s">
        <v>14889</v>
      </c>
    </row>
    <row r="5292" spans="1:1">
      <c r="A5292" t="s">
        <v>16008</v>
      </c>
    </row>
    <row r="5293" spans="1:1">
      <c r="A5293" t="s">
        <v>14876</v>
      </c>
    </row>
    <row r="5294" spans="1:1">
      <c r="A5294" t="s">
        <v>14888</v>
      </c>
    </row>
    <row r="5295" spans="1:1">
      <c r="A5295" t="s">
        <v>16009</v>
      </c>
    </row>
    <row r="5296" spans="1:1">
      <c r="A5296" t="s">
        <v>14877</v>
      </c>
    </row>
    <row r="5297" spans="1:1">
      <c r="A5297" t="s">
        <v>16010</v>
      </c>
    </row>
    <row r="5298" spans="1:1">
      <c r="A5298" s="29">
        <v>13.666666666666666</v>
      </c>
    </row>
    <row r="5299" spans="1:1">
      <c r="A5299" t="s">
        <v>16011</v>
      </c>
    </row>
    <row r="5300" spans="1:1">
      <c r="A5300" t="s">
        <v>15400</v>
      </c>
    </row>
    <row r="5301" spans="1:1">
      <c r="A5301" t="s">
        <v>16012</v>
      </c>
    </row>
    <row r="5302" spans="1:1">
      <c r="A5302" t="s">
        <v>16013</v>
      </c>
    </row>
    <row r="5303" spans="1:1">
      <c r="A5303" t="s">
        <v>16014</v>
      </c>
    </row>
    <row r="5304" spans="1:1">
      <c r="A5304" t="s">
        <v>14889</v>
      </c>
    </row>
    <row r="5305" spans="1:1">
      <c r="A5305" t="s">
        <v>16015</v>
      </c>
    </row>
    <row r="5306" spans="1:1">
      <c r="A5306" t="s">
        <v>15133</v>
      </c>
    </row>
    <row r="5307" spans="1:1">
      <c r="A5307" t="s">
        <v>16016</v>
      </c>
    </row>
    <row r="5308" spans="1:1">
      <c r="A5308" t="s">
        <v>14964</v>
      </c>
    </row>
    <row r="5309" spans="1:1">
      <c r="A5309" t="s">
        <v>15133</v>
      </c>
    </row>
    <row r="5310" spans="1:1">
      <c r="A5310" t="s">
        <v>16017</v>
      </c>
    </row>
    <row r="5311" spans="1:1">
      <c r="A5311" t="s">
        <v>14964</v>
      </c>
    </row>
    <row r="5312" spans="1:1">
      <c r="A5312" t="s">
        <v>15133</v>
      </c>
    </row>
    <row r="5313" spans="1:1">
      <c r="A5313" t="s">
        <v>16018</v>
      </c>
    </row>
    <row r="5314" spans="1:1">
      <c r="A5314" t="s">
        <v>14964</v>
      </c>
    </row>
    <row r="5315" spans="1:1">
      <c r="A5315" t="s">
        <v>15133</v>
      </c>
    </row>
    <row r="5316" spans="1:1">
      <c r="A5316" t="s">
        <v>16019</v>
      </c>
    </row>
    <row r="5317" spans="1:1">
      <c r="A5317" t="s">
        <v>14889</v>
      </c>
    </row>
    <row r="5318" spans="1:1">
      <c r="A5318" t="s">
        <v>16020</v>
      </c>
    </row>
    <row r="5319" spans="1:1">
      <c r="A5319" t="s">
        <v>14885</v>
      </c>
    </row>
    <row r="5320" spans="1:1">
      <c r="A5320" t="s">
        <v>16021</v>
      </c>
    </row>
    <row r="5321" spans="1:1">
      <c r="A5321" t="s">
        <v>14885</v>
      </c>
    </row>
    <row r="5322" spans="1:1">
      <c r="A5322" t="s">
        <v>16022</v>
      </c>
    </row>
    <row r="5323" spans="1:1">
      <c r="A5323" t="s">
        <v>14885</v>
      </c>
    </row>
    <row r="5324" spans="1:1">
      <c r="A5324" t="s">
        <v>16021</v>
      </c>
    </row>
    <row r="5325" spans="1:1">
      <c r="A5325" t="s">
        <v>14889</v>
      </c>
    </row>
    <row r="5326" spans="1:1">
      <c r="A5326" t="s">
        <v>14876</v>
      </c>
    </row>
    <row r="5327" spans="1:1">
      <c r="A5327" t="s">
        <v>14888</v>
      </c>
    </row>
    <row r="5328" spans="1:1">
      <c r="A5328" t="s">
        <v>16023</v>
      </c>
    </row>
    <row r="5329" spans="1:1">
      <c r="A5329" t="s">
        <v>14995</v>
      </c>
    </row>
    <row r="5330" spans="1:1">
      <c r="A5330" t="s">
        <v>14889</v>
      </c>
    </row>
    <row r="5331" spans="1:1">
      <c r="A5331" t="s">
        <v>14880</v>
      </c>
    </row>
    <row r="5332" spans="1:1">
      <c r="A5332" t="s">
        <v>15840</v>
      </c>
    </row>
    <row r="5333" spans="1:1">
      <c r="A5333" t="s">
        <v>15707</v>
      </c>
    </row>
    <row r="5334" spans="1:1">
      <c r="A5334" t="s">
        <v>16024</v>
      </c>
    </row>
    <row r="5335" spans="1:1">
      <c r="A5335" t="s">
        <v>15324</v>
      </c>
    </row>
    <row r="5336" spans="1:1">
      <c r="A5336" t="s">
        <v>15617</v>
      </c>
    </row>
    <row r="5337" spans="1:1">
      <c r="A5337" t="s">
        <v>16025</v>
      </c>
    </row>
    <row r="5338" spans="1:1">
      <c r="A5338" t="s">
        <v>16026</v>
      </c>
    </row>
    <row r="5339" spans="1:1">
      <c r="A5339" t="s">
        <v>14877</v>
      </c>
    </row>
    <row r="5340" spans="1:1">
      <c r="A5340" t="s">
        <v>16027</v>
      </c>
    </row>
    <row r="5341" spans="1:1">
      <c r="A5341" s="29">
        <v>13.708333333333334</v>
      </c>
    </row>
    <row r="5342" spans="1:1">
      <c r="A5342" t="s">
        <v>16028</v>
      </c>
    </row>
    <row r="5343" spans="1:1">
      <c r="A5343" t="s">
        <v>14885</v>
      </c>
    </row>
    <row r="5344" spans="1:1">
      <c r="A5344" t="s">
        <v>16029</v>
      </c>
    </row>
    <row r="5345" spans="1:1">
      <c r="A5345" t="s">
        <v>14885</v>
      </c>
    </row>
    <row r="5346" spans="1:1">
      <c r="A5346" t="s">
        <v>16030</v>
      </c>
    </row>
    <row r="5347" spans="1:1">
      <c r="A5347" t="s">
        <v>14889</v>
      </c>
    </row>
    <row r="5348" spans="1:1">
      <c r="A5348" t="s">
        <v>14876</v>
      </c>
    </row>
    <row r="5349" spans="1:1">
      <c r="A5349" t="s">
        <v>14888</v>
      </c>
    </row>
    <row r="5350" spans="1:1">
      <c r="A5350" t="s">
        <v>14995</v>
      </c>
    </row>
    <row r="5351" spans="1:1">
      <c r="A5351" t="s">
        <v>14889</v>
      </c>
    </row>
    <row r="5352" spans="1:1">
      <c r="A5352" t="s">
        <v>14888</v>
      </c>
    </row>
    <row r="5353" spans="1:1">
      <c r="A5353" t="s">
        <v>15678</v>
      </c>
    </row>
    <row r="5354" spans="1:1">
      <c r="A5354" t="s">
        <v>16031</v>
      </c>
    </row>
    <row r="5355" spans="1:1">
      <c r="A5355" t="s">
        <v>14889</v>
      </c>
    </row>
    <row r="5356" spans="1:1">
      <c r="A5356" t="s">
        <v>14880</v>
      </c>
    </row>
    <row r="5357" spans="1:1">
      <c r="A5357" t="s">
        <v>15609</v>
      </c>
    </row>
    <row r="5358" spans="1:1">
      <c r="A5358" t="s">
        <v>14877</v>
      </c>
    </row>
    <row r="5359" spans="1:1">
      <c r="A5359" t="s">
        <v>6086</v>
      </c>
    </row>
    <row r="5360" spans="1:1">
      <c r="A5360" s="29">
        <v>13.75</v>
      </c>
    </row>
    <row r="5361" spans="1:1">
      <c r="A5361" t="s">
        <v>14879</v>
      </c>
    </row>
    <row r="5362" spans="1:1">
      <c r="A5362" t="s">
        <v>14885</v>
      </c>
    </row>
    <row r="5363" spans="1:1">
      <c r="A5363" t="s">
        <v>16032</v>
      </c>
    </row>
    <row r="5364" spans="1:1">
      <c r="A5364" t="s">
        <v>14885</v>
      </c>
    </row>
    <row r="5365" spans="1:1">
      <c r="A5365" t="s">
        <v>16033</v>
      </c>
    </row>
    <row r="5366" spans="1:1">
      <c r="A5366" t="s">
        <v>14885</v>
      </c>
    </row>
    <row r="5367" spans="1:1">
      <c r="A5367" t="s">
        <v>16034</v>
      </c>
    </row>
    <row r="5368" spans="1:1">
      <c r="A5368" t="s">
        <v>14876</v>
      </c>
    </row>
    <row r="5369" spans="1:1">
      <c r="A5369" t="s">
        <v>14888</v>
      </c>
    </row>
    <row r="5370" spans="1:1">
      <c r="A5370" t="s">
        <v>16035</v>
      </c>
    </row>
    <row r="5371" spans="1:1">
      <c r="A5371" t="s">
        <v>14891</v>
      </c>
    </row>
    <row r="5372" spans="1:1">
      <c r="A5372" t="s">
        <v>14958</v>
      </c>
    </row>
    <row r="5373" spans="1:1">
      <c r="A5373" t="s">
        <v>14877</v>
      </c>
    </row>
    <row r="5374" spans="1:1">
      <c r="A5374" t="s">
        <v>16036</v>
      </c>
    </row>
    <row r="5375" spans="1:1">
      <c r="A5375" s="29">
        <v>13.791666666666666</v>
      </c>
    </row>
    <row r="5376" spans="1:1">
      <c r="A5376" t="s">
        <v>16015</v>
      </c>
    </row>
    <row r="5377" spans="1:1">
      <c r="A5377" t="s">
        <v>15133</v>
      </c>
    </row>
    <row r="5378" spans="1:1">
      <c r="A5378" t="s">
        <v>16037</v>
      </c>
    </row>
    <row r="5379" spans="1:1">
      <c r="A5379" t="s">
        <v>14964</v>
      </c>
    </row>
    <row r="5380" spans="1:1">
      <c r="A5380" t="s">
        <v>15133</v>
      </c>
    </row>
    <row r="5381" spans="1:1">
      <c r="A5381" t="s">
        <v>16038</v>
      </c>
    </row>
    <row r="5382" spans="1:1">
      <c r="A5382" t="s">
        <v>14889</v>
      </c>
    </row>
    <row r="5383" spans="1:1">
      <c r="A5383" t="s">
        <v>16039</v>
      </c>
    </row>
    <row r="5384" spans="1:1">
      <c r="A5384" t="s">
        <v>14885</v>
      </c>
    </row>
    <row r="5385" spans="1:1">
      <c r="A5385" t="s">
        <v>16040</v>
      </c>
    </row>
    <row r="5386" spans="1:1">
      <c r="A5386" t="s">
        <v>14876</v>
      </c>
    </row>
    <row r="5387" spans="1:1">
      <c r="A5387" t="s">
        <v>14888</v>
      </c>
    </row>
    <row r="5388" spans="1:1">
      <c r="A5388" t="s">
        <v>14995</v>
      </c>
    </row>
    <row r="5389" spans="1:1">
      <c r="A5389" t="s">
        <v>14889</v>
      </c>
    </row>
    <row r="5390" spans="1:1">
      <c r="A5390" t="s">
        <v>14880</v>
      </c>
    </row>
    <row r="5391" spans="1:1">
      <c r="A5391" t="s">
        <v>14899</v>
      </c>
    </row>
    <row r="5392" spans="1:1">
      <c r="A5392" t="s">
        <v>14877</v>
      </c>
    </row>
    <row r="5393" spans="1:1">
      <c r="A5393" t="s">
        <v>16041</v>
      </c>
    </row>
    <row r="5394" spans="1:1">
      <c r="A5394" s="29">
        <v>13.833333333333334</v>
      </c>
    </row>
    <row r="5395" spans="1:1">
      <c r="A5395" t="s">
        <v>16042</v>
      </c>
    </row>
    <row r="5396" spans="1:1">
      <c r="A5396" t="s">
        <v>15400</v>
      </c>
    </row>
    <row r="5397" spans="1:1">
      <c r="A5397" t="s">
        <v>16043</v>
      </c>
    </row>
    <row r="5398" spans="1:1">
      <c r="A5398" t="s">
        <v>15686</v>
      </c>
    </row>
    <row r="5399" spans="1:1">
      <c r="A5399" t="s">
        <v>16044</v>
      </c>
    </row>
    <row r="5400" spans="1:1">
      <c r="A5400" t="s">
        <v>14889</v>
      </c>
    </row>
    <row r="5401" spans="1:1">
      <c r="A5401" t="s">
        <v>16045</v>
      </c>
    </row>
    <row r="5402" spans="1:1">
      <c r="A5402" t="s">
        <v>14885</v>
      </c>
    </row>
    <row r="5403" spans="1:1">
      <c r="A5403" t="s">
        <v>16046</v>
      </c>
    </row>
    <row r="5404" spans="1:1">
      <c r="A5404" t="s">
        <v>14885</v>
      </c>
    </row>
    <row r="5405" spans="1:1">
      <c r="A5405" t="s">
        <v>16047</v>
      </c>
    </row>
    <row r="5406" spans="1:1">
      <c r="A5406" t="s">
        <v>14885</v>
      </c>
    </row>
    <row r="5407" spans="1:1">
      <c r="A5407" t="s">
        <v>16048</v>
      </c>
    </row>
    <row r="5408" spans="1:1">
      <c r="A5408" t="s">
        <v>14889</v>
      </c>
    </row>
    <row r="5409" spans="1:1">
      <c r="A5409" t="s">
        <v>14876</v>
      </c>
    </row>
    <row r="5410" spans="1:1">
      <c r="A5410" t="s">
        <v>14888</v>
      </c>
    </row>
    <row r="5411" spans="1:1">
      <c r="A5411" t="s">
        <v>14995</v>
      </c>
    </row>
    <row r="5412" spans="1:1">
      <c r="A5412" t="s">
        <v>14889</v>
      </c>
    </row>
    <row r="5413" spans="1:1">
      <c r="A5413" t="s">
        <v>14880</v>
      </c>
    </row>
    <row r="5414" spans="1:1">
      <c r="A5414" t="s">
        <v>15621</v>
      </c>
    </row>
    <row r="5415" spans="1:1">
      <c r="A5415" t="s">
        <v>14877</v>
      </c>
    </row>
    <row r="5416" spans="1:1">
      <c r="A5416" t="s">
        <v>6084</v>
      </c>
    </row>
    <row r="5417" spans="1:1">
      <c r="A5417" s="29">
        <v>13.875</v>
      </c>
    </row>
    <row r="5418" spans="1:1">
      <c r="A5418" t="s">
        <v>14875</v>
      </c>
    </row>
    <row r="5419" spans="1:1">
      <c r="A5419" t="s">
        <v>14876</v>
      </c>
    </row>
    <row r="5420" spans="1:1">
      <c r="A5420" t="s">
        <v>16049</v>
      </c>
    </row>
    <row r="5421" spans="1:1">
      <c r="A5421" t="s">
        <v>16050</v>
      </c>
    </row>
    <row r="5422" spans="1:1">
      <c r="A5422" t="s">
        <v>14877</v>
      </c>
    </row>
    <row r="5423" spans="1:1">
      <c r="A5423" t="s">
        <v>6080</v>
      </c>
    </row>
    <row r="5424" spans="1:1">
      <c r="A5424" s="29">
        <v>13.916666666666666</v>
      </c>
    </row>
    <row r="5425" spans="1:1">
      <c r="A5425" t="s">
        <v>14875</v>
      </c>
    </row>
    <row r="5426" spans="1:1">
      <c r="A5426" t="s">
        <v>14876</v>
      </c>
    </row>
    <row r="5427" spans="1:1">
      <c r="A5427" t="s">
        <v>14880</v>
      </c>
    </row>
    <row r="5428" spans="1:1">
      <c r="A5428" t="s">
        <v>15621</v>
      </c>
    </row>
    <row r="5429" spans="1:1">
      <c r="A5429" t="s">
        <v>14877</v>
      </c>
    </row>
    <row r="5430" spans="1:1">
      <c r="A5430" t="s">
        <v>16051</v>
      </c>
    </row>
    <row r="5431" spans="1:1">
      <c r="A5431" s="29">
        <v>13.958333333333334</v>
      </c>
    </row>
    <row r="5432" spans="1:1">
      <c r="A5432" t="s">
        <v>14879</v>
      </c>
    </row>
    <row r="5433" spans="1:1">
      <c r="A5433" t="s">
        <v>14876</v>
      </c>
    </row>
    <row r="5434" spans="1:1">
      <c r="A5434" t="s">
        <v>14877</v>
      </c>
    </row>
    <row r="5435" spans="1:1">
      <c r="A5435" t="s">
        <v>16052</v>
      </c>
    </row>
    <row r="5436" spans="1:1">
      <c r="A5436" s="29">
        <v>14</v>
      </c>
    </row>
    <row r="5437" spans="1:1">
      <c r="A5437" t="s">
        <v>15569</v>
      </c>
    </row>
    <row r="5438" spans="1:1">
      <c r="A5438" t="s">
        <v>15683</v>
      </c>
    </row>
    <row r="5439" spans="1:1">
      <c r="A5439" t="s">
        <v>15939</v>
      </c>
    </row>
    <row r="5440" spans="1:1">
      <c r="A5440" t="s">
        <v>16264</v>
      </c>
    </row>
    <row r="5441" spans="1:1">
      <c r="A5441" t="s">
        <v>15617</v>
      </c>
    </row>
    <row r="5442" spans="1:1">
      <c r="A5442" t="s">
        <v>15686</v>
      </c>
    </row>
    <row r="5443" spans="1:1">
      <c r="A5443" t="s">
        <v>16600</v>
      </c>
    </row>
    <row r="5444" spans="1:1">
      <c r="A5444" t="s">
        <v>14889</v>
      </c>
    </row>
    <row r="5445" spans="1:1">
      <c r="A5445" t="s">
        <v>15569</v>
      </c>
    </row>
    <row r="5446" spans="1:1">
      <c r="A5446" t="s">
        <v>15643</v>
      </c>
    </row>
    <row r="5447" spans="1:1">
      <c r="A5447" t="s">
        <v>14889</v>
      </c>
    </row>
    <row r="5448" spans="1:1">
      <c r="A5448" t="s">
        <v>16616</v>
      </c>
    </row>
    <row r="5449" spans="1:1">
      <c r="A5449" t="s">
        <v>15242</v>
      </c>
    </row>
    <row r="5450" spans="1:1">
      <c r="A5450" t="s">
        <v>16617</v>
      </c>
    </row>
    <row r="5451" spans="1:1">
      <c r="A5451" t="s">
        <v>16618</v>
      </c>
    </row>
    <row r="5452" spans="1:1">
      <c r="A5452" t="s">
        <v>14889</v>
      </c>
    </row>
    <row r="5453" spans="1:1">
      <c r="A5453" t="s">
        <v>16619</v>
      </c>
    </row>
    <row r="5454" spans="1:1">
      <c r="A5454" t="s">
        <v>15247</v>
      </c>
    </row>
    <row r="5455" spans="1:1">
      <c r="A5455" t="s">
        <v>16617</v>
      </c>
    </row>
    <row r="5456" spans="1:1">
      <c r="A5456" t="s">
        <v>16618</v>
      </c>
    </row>
    <row r="5457" spans="1:1">
      <c r="A5457" t="s">
        <v>14889</v>
      </c>
    </row>
    <row r="5458" spans="1:1">
      <c r="A5458" t="s">
        <v>16620</v>
      </c>
    </row>
    <row r="5459" spans="1:1">
      <c r="A5459" t="s">
        <v>15250</v>
      </c>
    </row>
    <row r="5460" spans="1:1">
      <c r="A5460" t="s">
        <v>16617</v>
      </c>
    </row>
    <row r="5461" spans="1:1">
      <c r="A5461" t="s">
        <v>16618</v>
      </c>
    </row>
    <row r="5462" spans="1:1">
      <c r="A5462" t="s">
        <v>14889</v>
      </c>
    </row>
    <row r="5463" spans="1:1">
      <c r="A5463" t="s">
        <v>16621</v>
      </c>
    </row>
    <row r="5464" spans="1:1">
      <c r="A5464" t="s">
        <v>15253</v>
      </c>
    </row>
    <row r="5465" spans="1:1">
      <c r="A5465" t="s">
        <v>16617</v>
      </c>
    </row>
    <row r="5466" spans="1:1">
      <c r="A5466" t="s">
        <v>16618</v>
      </c>
    </row>
    <row r="5467" spans="1:1">
      <c r="A5467" t="s">
        <v>14889</v>
      </c>
    </row>
    <row r="5468" spans="1:1">
      <c r="A5468" t="s">
        <v>15820</v>
      </c>
    </row>
    <row r="5469" spans="1:1">
      <c r="A5469" t="s">
        <v>15133</v>
      </c>
    </row>
    <row r="5470" spans="1:1">
      <c r="A5470" t="s">
        <v>15038</v>
      </c>
    </row>
    <row r="5471" spans="1:1">
      <c r="A5471" t="s">
        <v>14964</v>
      </c>
    </row>
    <row r="5472" spans="1:1">
      <c r="A5472" t="s">
        <v>14891</v>
      </c>
    </row>
    <row r="5473" spans="1:1">
      <c r="A5473" t="s">
        <v>16622</v>
      </c>
    </row>
    <row r="5474" spans="1:1">
      <c r="A5474" t="s">
        <v>14964</v>
      </c>
    </row>
    <row r="5475" spans="1:1">
      <c r="A5475" t="s">
        <v>16508</v>
      </c>
    </row>
    <row r="5476" spans="1:1">
      <c r="A5476" t="s">
        <v>15133</v>
      </c>
    </row>
    <row r="5477" spans="1:1">
      <c r="A5477" t="s">
        <v>15038</v>
      </c>
    </row>
    <row r="5478" spans="1:1">
      <c r="A5478" t="s">
        <v>14964</v>
      </c>
    </row>
    <row r="5479" spans="1:1">
      <c r="A5479" t="s">
        <v>14891</v>
      </c>
    </row>
    <row r="5480" spans="1:1">
      <c r="A5480" t="s">
        <v>16623</v>
      </c>
    </row>
    <row r="5481" spans="1:1">
      <c r="A5481" t="s">
        <v>16508</v>
      </c>
    </row>
    <row r="5482" spans="1:1">
      <c r="A5482" t="s">
        <v>14889</v>
      </c>
    </row>
    <row r="5483" spans="1:1">
      <c r="A5483" t="s">
        <v>16624</v>
      </c>
    </row>
    <row r="5484" spans="1:1">
      <c r="A5484" t="s">
        <v>14885</v>
      </c>
    </row>
    <row r="5485" spans="1:1">
      <c r="A5485" t="s">
        <v>16625</v>
      </c>
    </row>
    <row r="5486" spans="1:1">
      <c r="A5486" t="s">
        <v>14885</v>
      </c>
    </row>
    <row r="5487" spans="1:1">
      <c r="A5487" t="s">
        <v>16626</v>
      </c>
    </row>
    <row r="5488" spans="1:1">
      <c r="A5488" t="s">
        <v>16627</v>
      </c>
    </row>
    <row r="5489" spans="1:1">
      <c r="A5489" t="s">
        <v>14876</v>
      </c>
    </row>
    <row r="5490" spans="1:1">
      <c r="A5490" t="s">
        <v>14888</v>
      </c>
    </row>
    <row r="5491" spans="1:1">
      <c r="A5491" t="s">
        <v>14995</v>
      </c>
    </row>
    <row r="5492" spans="1:1">
      <c r="A5492" t="s">
        <v>14889</v>
      </c>
    </row>
    <row r="5493" spans="1:1">
      <c r="A5493" t="s">
        <v>14890</v>
      </c>
    </row>
    <row r="5494" spans="1:1">
      <c r="A5494" t="s">
        <v>15072</v>
      </c>
    </row>
    <row r="5495" spans="1:1">
      <c r="A5495" t="s">
        <v>16628</v>
      </c>
    </row>
    <row r="5496" spans="1:1">
      <c r="A5496" t="s">
        <v>16629</v>
      </c>
    </row>
    <row r="5497" spans="1:1">
      <c r="A5497" t="s">
        <v>16630</v>
      </c>
    </row>
    <row r="5498" spans="1:1">
      <c r="A5498" t="s">
        <v>16631</v>
      </c>
    </row>
    <row r="5499" spans="1:1">
      <c r="A5499" t="s">
        <v>16632</v>
      </c>
    </row>
    <row r="5500" spans="1:1">
      <c r="A5500" t="s">
        <v>14889</v>
      </c>
    </row>
    <row r="5501" spans="1:1">
      <c r="A5501" t="s">
        <v>14897</v>
      </c>
    </row>
    <row r="5502" spans="1:1">
      <c r="A5502" t="s">
        <v>15072</v>
      </c>
    </row>
    <row r="5503" spans="1:1">
      <c r="A5503" t="s">
        <v>16633</v>
      </c>
    </row>
    <row r="5504" spans="1:1">
      <c r="A5504" t="s">
        <v>14877</v>
      </c>
    </row>
    <row r="5505" spans="1:1">
      <c r="A5505" t="s">
        <v>16053</v>
      </c>
    </row>
    <row r="5506" spans="1:1">
      <c r="A5506" s="29">
        <v>14.041666666666666</v>
      </c>
    </row>
    <row r="5507" spans="1:1">
      <c r="A5507" t="s">
        <v>15633</v>
      </c>
    </row>
    <row r="5508" spans="1:1">
      <c r="A5508" t="s">
        <v>16054</v>
      </c>
    </row>
    <row r="5509" spans="1:1">
      <c r="A5509" t="s">
        <v>14885</v>
      </c>
    </row>
    <row r="5510" spans="1:1">
      <c r="A5510" t="s">
        <v>15633</v>
      </c>
    </row>
    <row r="5511" spans="1:1">
      <c r="A5511" t="s">
        <v>16055</v>
      </c>
    </row>
    <row r="5512" spans="1:1">
      <c r="A5512" t="s">
        <v>14885</v>
      </c>
    </row>
    <row r="5513" spans="1:1">
      <c r="A5513" t="s">
        <v>15633</v>
      </c>
    </row>
    <row r="5514" spans="1:1">
      <c r="A5514" t="s">
        <v>16054</v>
      </c>
    </row>
    <row r="5515" spans="1:1">
      <c r="A5515" t="s">
        <v>14885</v>
      </c>
    </row>
    <row r="5516" spans="1:1">
      <c r="A5516" t="s">
        <v>14930</v>
      </c>
    </row>
    <row r="5517" spans="1:1">
      <c r="A5517" t="s">
        <v>16056</v>
      </c>
    </row>
    <row r="5518" spans="1:1">
      <c r="A5518" t="s">
        <v>14876</v>
      </c>
    </row>
    <row r="5519" spans="1:1">
      <c r="A5519" t="s">
        <v>14888</v>
      </c>
    </row>
    <row r="5520" spans="1:1">
      <c r="A5520" t="s">
        <v>16057</v>
      </c>
    </row>
    <row r="5521" spans="1:1">
      <c r="A5521" t="s">
        <v>14889</v>
      </c>
    </row>
    <row r="5522" spans="1:1">
      <c r="A5522" t="s">
        <v>14880</v>
      </c>
    </row>
    <row r="5523" spans="1:1">
      <c r="A5523" t="s">
        <v>15800</v>
      </c>
    </row>
    <row r="5524" spans="1:1">
      <c r="A5524" t="s">
        <v>14877</v>
      </c>
    </row>
    <row r="5525" spans="1:1">
      <c r="A5525" t="s">
        <v>16058</v>
      </c>
    </row>
    <row r="5526" spans="1:1">
      <c r="A5526" s="29">
        <v>14.083333333333334</v>
      </c>
    </row>
    <row r="5527" spans="1:1">
      <c r="A5527" t="s">
        <v>15535</v>
      </c>
    </row>
    <row r="5528" spans="1:1">
      <c r="A5528" t="s">
        <v>16634</v>
      </c>
    </row>
    <row r="5529" spans="1:1">
      <c r="A5529" t="s">
        <v>15349</v>
      </c>
    </row>
    <row r="5530" spans="1:1">
      <c r="A5530" t="s">
        <v>14889</v>
      </c>
    </row>
    <row r="5531" spans="1:1">
      <c r="A5531" t="s">
        <v>16635</v>
      </c>
    </row>
    <row r="5532" spans="1:1">
      <c r="A5532" t="s">
        <v>15678</v>
      </c>
    </row>
    <row r="5533" spans="1:1">
      <c r="A5533" t="s">
        <v>16634</v>
      </c>
    </row>
    <row r="5534" spans="1:1">
      <c r="A5534" t="s">
        <v>14889</v>
      </c>
    </row>
    <row r="5535" spans="1:1">
      <c r="A5535" t="s">
        <v>15786</v>
      </c>
    </row>
    <row r="5536" spans="1:1">
      <c r="A5536" t="s">
        <v>16636</v>
      </c>
    </row>
    <row r="5537" spans="1:1">
      <c r="A5537" t="s">
        <v>15654</v>
      </c>
    </row>
    <row r="5538" spans="1:1">
      <c r="A5538" t="s">
        <v>16637</v>
      </c>
    </row>
    <row r="5539" spans="1:1">
      <c r="A5539" t="s">
        <v>16638</v>
      </c>
    </row>
    <row r="5540" spans="1:1">
      <c r="A5540" t="s">
        <v>16639</v>
      </c>
    </row>
    <row r="5541" spans="1:1">
      <c r="A5541" t="s">
        <v>16640</v>
      </c>
    </row>
    <row r="5542" spans="1:1">
      <c r="A5542" t="s">
        <v>16641</v>
      </c>
    </row>
    <row r="5543" spans="1:1">
      <c r="A5543" t="s">
        <v>16642</v>
      </c>
    </row>
    <row r="5544" spans="1:1">
      <c r="A5544" t="s">
        <v>14889</v>
      </c>
    </row>
    <row r="5545" spans="1:1">
      <c r="A5545" t="s">
        <v>15786</v>
      </c>
    </row>
    <row r="5546" spans="1:1">
      <c r="A5546" t="s">
        <v>16643</v>
      </c>
    </row>
    <row r="5547" spans="1:1">
      <c r="A5547" t="s">
        <v>15654</v>
      </c>
    </row>
    <row r="5548" spans="1:1">
      <c r="A5548" t="s">
        <v>16637</v>
      </c>
    </row>
    <row r="5549" spans="1:1">
      <c r="A5549" t="s">
        <v>16638</v>
      </c>
    </row>
    <row r="5550" spans="1:1">
      <c r="A5550" t="s">
        <v>16639</v>
      </c>
    </row>
    <row r="5551" spans="1:1">
      <c r="A5551" t="s">
        <v>16644</v>
      </c>
    </row>
    <row r="5552" spans="1:1">
      <c r="A5552" t="s">
        <v>16641</v>
      </c>
    </row>
    <row r="5553" spans="1:1">
      <c r="A5553" t="s">
        <v>16642</v>
      </c>
    </row>
    <row r="5554" spans="1:1">
      <c r="A5554" t="s">
        <v>14889</v>
      </c>
    </row>
    <row r="5555" spans="1:1">
      <c r="A5555" t="s">
        <v>15786</v>
      </c>
    </row>
    <row r="5556" spans="1:1">
      <c r="A5556" t="s">
        <v>16645</v>
      </c>
    </row>
    <row r="5557" spans="1:1">
      <c r="A5557" t="s">
        <v>15654</v>
      </c>
    </row>
    <row r="5558" spans="1:1">
      <c r="A5558" t="s">
        <v>16637</v>
      </c>
    </row>
    <row r="5559" spans="1:1">
      <c r="A5559" t="s">
        <v>16638</v>
      </c>
    </row>
    <row r="5560" spans="1:1">
      <c r="A5560" t="s">
        <v>16639</v>
      </c>
    </row>
    <row r="5561" spans="1:1">
      <c r="A5561" t="s">
        <v>16646</v>
      </c>
    </row>
    <row r="5562" spans="1:1">
      <c r="A5562" t="s">
        <v>16641</v>
      </c>
    </row>
    <row r="5563" spans="1:1">
      <c r="A5563" t="s">
        <v>16642</v>
      </c>
    </row>
    <row r="5564" spans="1:1">
      <c r="A5564" t="s">
        <v>14889</v>
      </c>
    </row>
    <row r="5565" spans="1:1">
      <c r="A5565" t="s">
        <v>15786</v>
      </c>
    </row>
    <row r="5566" spans="1:1">
      <c r="A5566" t="s">
        <v>16647</v>
      </c>
    </row>
    <row r="5567" spans="1:1">
      <c r="A5567" t="s">
        <v>15654</v>
      </c>
    </row>
    <row r="5568" spans="1:1">
      <c r="A5568" t="s">
        <v>16637</v>
      </c>
    </row>
    <row r="5569" spans="1:1">
      <c r="A5569" t="s">
        <v>16638</v>
      </c>
    </row>
    <row r="5570" spans="1:1">
      <c r="A5570" t="s">
        <v>16639</v>
      </c>
    </row>
    <row r="5571" spans="1:1">
      <c r="A5571" t="s">
        <v>16648</v>
      </c>
    </row>
    <row r="5572" spans="1:1">
      <c r="A5572" t="s">
        <v>16641</v>
      </c>
    </row>
    <row r="5573" spans="1:1">
      <c r="A5573" t="s">
        <v>16642</v>
      </c>
    </row>
    <row r="5574" spans="1:1">
      <c r="A5574" t="s">
        <v>14889</v>
      </c>
    </row>
    <row r="5575" spans="1:1">
      <c r="A5575" t="s">
        <v>16649</v>
      </c>
    </row>
    <row r="5576" spans="1:1">
      <c r="A5576" t="s">
        <v>15133</v>
      </c>
    </row>
    <row r="5577" spans="1:1">
      <c r="A5577" t="s">
        <v>16650</v>
      </c>
    </row>
    <row r="5578" spans="1:1">
      <c r="A5578" t="s">
        <v>14964</v>
      </c>
    </row>
    <row r="5579" spans="1:1">
      <c r="A5579" t="s">
        <v>15133</v>
      </c>
    </row>
    <row r="5580" spans="1:1">
      <c r="A5580" t="s">
        <v>16651</v>
      </c>
    </row>
    <row r="5581" spans="1:1">
      <c r="A5581" t="s">
        <v>16357</v>
      </c>
    </row>
    <row r="5582" spans="1:1">
      <c r="A5582" t="s">
        <v>14889</v>
      </c>
    </row>
    <row r="5583" spans="1:1">
      <c r="A5583" t="s">
        <v>15206</v>
      </c>
    </row>
    <row r="5584" spans="1:1">
      <c r="A5584" t="s">
        <v>14885</v>
      </c>
    </row>
    <row r="5585" spans="1:1">
      <c r="A5585" t="s">
        <v>16652</v>
      </c>
    </row>
    <row r="5586" spans="1:1">
      <c r="A5586" t="s">
        <v>15792</v>
      </c>
    </row>
    <row r="5587" spans="1:1">
      <c r="A5587" t="s">
        <v>14876</v>
      </c>
    </row>
    <row r="5588" spans="1:1">
      <c r="A5588" t="s">
        <v>14888</v>
      </c>
    </row>
    <row r="5589" spans="1:1">
      <c r="A5589" t="s">
        <v>16057</v>
      </c>
    </row>
    <row r="5590" spans="1:1">
      <c r="A5590" t="s">
        <v>14889</v>
      </c>
    </row>
    <row r="5591" spans="1:1">
      <c r="A5591" t="s">
        <v>14897</v>
      </c>
    </row>
    <row r="5592" spans="1:1">
      <c r="A5592" t="s">
        <v>15609</v>
      </c>
    </row>
    <row r="5593" spans="1:1">
      <c r="A5593" t="s">
        <v>14889</v>
      </c>
    </row>
    <row r="5594" spans="1:1">
      <c r="A5594" t="s">
        <v>14880</v>
      </c>
    </row>
    <row r="5595" spans="1:1">
      <c r="A5595" t="s">
        <v>15609</v>
      </c>
    </row>
    <row r="5596" spans="1:1">
      <c r="A5596" t="s">
        <v>14877</v>
      </c>
    </row>
    <row r="5597" spans="1:1">
      <c r="A5597" t="s">
        <v>16059</v>
      </c>
    </row>
    <row r="5598" spans="1:1">
      <c r="A5598" s="29">
        <v>14.125</v>
      </c>
    </row>
    <row r="5599" spans="1:1">
      <c r="A5599" t="s">
        <v>16011</v>
      </c>
    </row>
    <row r="5600" spans="1:1">
      <c r="A5600" t="s">
        <v>15400</v>
      </c>
    </row>
    <row r="5601" spans="1:1">
      <c r="A5601" t="s">
        <v>16653</v>
      </c>
    </row>
    <row r="5602" spans="1:1">
      <c r="A5602" t="s">
        <v>14889</v>
      </c>
    </row>
    <row r="5603" spans="1:1">
      <c r="A5603" t="s">
        <v>15535</v>
      </c>
    </row>
    <row r="5604" spans="1:1">
      <c r="A5604" t="s">
        <v>16429</v>
      </c>
    </row>
    <row r="5605" spans="1:1">
      <c r="A5605" t="s">
        <v>15244</v>
      </c>
    </row>
    <row r="5606" spans="1:1">
      <c r="A5606" t="s">
        <v>15506</v>
      </c>
    </row>
    <row r="5607" spans="1:1">
      <c r="A5607" t="s">
        <v>16654</v>
      </c>
    </row>
    <row r="5608" spans="1:1">
      <c r="A5608" t="s">
        <v>15538</v>
      </c>
    </row>
    <row r="5609" spans="1:1">
      <c r="A5609" t="s">
        <v>14889</v>
      </c>
    </row>
    <row r="5610" spans="1:1">
      <c r="A5610" t="s">
        <v>15535</v>
      </c>
    </row>
    <row r="5611" spans="1:1">
      <c r="A5611" t="s">
        <v>16431</v>
      </c>
    </row>
    <row r="5612" spans="1:1">
      <c r="A5612" t="s">
        <v>15248</v>
      </c>
    </row>
    <row r="5613" spans="1:1">
      <c r="A5613" t="s">
        <v>15506</v>
      </c>
    </row>
    <row r="5614" spans="1:1">
      <c r="A5614" t="s">
        <v>16654</v>
      </c>
    </row>
    <row r="5615" spans="1:1">
      <c r="A5615" t="s">
        <v>15538</v>
      </c>
    </row>
    <row r="5616" spans="1:1">
      <c r="A5616" t="s">
        <v>14889</v>
      </c>
    </row>
    <row r="5617" spans="1:1">
      <c r="A5617" t="s">
        <v>15535</v>
      </c>
    </row>
    <row r="5618" spans="1:1">
      <c r="A5618" t="s">
        <v>16432</v>
      </c>
    </row>
    <row r="5619" spans="1:1">
      <c r="A5619" t="s">
        <v>15251</v>
      </c>
    </row>
    <row r="5620" spans="1:1">
      <c r="A5620" t="s">
        <v>15506</v>
      </c>
    </row>
    <row r="5621" spans="1:1">
      <c r="A5621" t="s">
        <v>16654</v>
      </c>
    </row>
    <row r="5622" spans="1:1">
      <c r="A5622" t="s">
        <v>15538</v>
      </c>
    </row>
    <row r="5623" spans="1:1">
      <c r="A5623" t="s">
        <v>14889</v>
      </c>
    </row>
    <row r="5624" spans="1:1">
      <c r="A5624" t="s">
        <v>15535</v>
      </c>
    </row>
    <row r="5625" spans="1:1">
      <c r="A5625" t="s">
        <v>16433</v>
      </c>
    </row>
    <row r="5626" spans="1:1">
      <c r="A5626" t="s">
        <v>15254</v>
      </c>
    </row>
    <row r="5627" spans="1:1">
      <c r="A5627" t="s">
        <v>15506</v>
      </c>
    </row>
    <row r="5628" spans="1:1">
      <c r="A5628" t="s">
        <v>16654</v>
      </c>
    </row>
    <row r="5629" spans="1:1">
      <c r="A5629" t="s">
        <v>15538</v>
      </c>
    </row>
    <row r="5630" spans="1:1">
      <c r="A5630" t="s">
        <v>14889</v>
      </c>
    </row>
    <row r="5631" spans="1:1">
      <c r="A5631" t="s">
        <v>16082</v>
      </c>
    </row>
    <row r="5632" spans="1:1">
      <c r="A5632" t="s">
        <v>15133</v>
      </c>
    </row>
    <row r="5633" spans="1:1">
      <c r="A5633" t="s">
        <v>16655</v>
      </c>
    </row>
    <row r="5634" spans="1:1">
      <c r="A5634" t="s">
        <v>14964</v>
      </c>
    </row>
    <row r="5635" spans="1:1">
      <c r="A5635" t="s">
        <v>15133</v>
      </c>
    </row>
    <row r="5636" spans="1:1">
      <c r="A5636" t="s">
        <v>16655</v>
      </c>
    </row>
    <row r="5637" spans="1:1">
      <c r="A5637" t="s">
        <v>15348</v>
      </c>
    </row>
    <row r="5638" spans="1:1">
      <c r="A5638" t="s">
        <v>14889</v>
      </c>
    </row>
    <row r="5639" spans="1:1">
      <c r="A5639" t="s">
        <v>16656</v>
      </c>
    </row>
    <row r="5640" spans="1:1">
      <c r="A5640" t="s">
        <v>14885</v>
      </c>
    </row>
    <row r="5641" spans="1:1">
      <c r="A5641" t="s">
        <v>16657</v>
      </c>
    </row>
    <row r="5642" spans="1:1">
      <c r="A5642" t="s">
        <v>15541</v>
      </c>
    </row>
    <row r="5643" spans="1:1">
      <c r="A5643" t="s">
        <v>14876</v>
      </c>
    </row>
    <row r="5644" spans="1:1">
      <c r="A5644" t="s">
        <v>14888</v>
      </c>
    </row>
    <row r="5645" spans="1:1">
      <c r="A5645" t="s">
        <v>16057</v>
      </c>
    </row>
    <row r="5646" spans="1:1">
      <c r="A5646" t="s">
        <v>15348</v>
      </c>
    </row>
    <row r="5647" spans="1:1">
      <c r="A5647" t="s">
        <v>14889</v>
      </c>
    </row>
    <row r="5648" spans="1:1">
      <c r="A5648" t="s">
        <v>14880</v>
      </c>
    </row>
    <row r="5649" spans="1:1">
      <c r="A5649" t="s">
        <v>14899</v>
      </c>
    </row>
    <row r="5650" spans="1:1">
      <c r="A5650" t="s">
        <v>14877</v>
      </c>
    </row>
    <row r="5651" spans="1:1">
      <c r="A5651" t="s">
        <v>6082</v>
      </c>
    </row>
    <row r="5652" spans="1:1">
      <c r="A5652" s="29">
        <v>14.166666666666666</v>
      </c>
    </row>
    <row r="5653" spans="1:1">
      <c r="A5653" t="s">
        <v>14879</v>
      </c>
    </row>
    <row r="5654" spans="1:1">
      <c r="A5654" t="s">
        <v>14876</v>
      </c>
    </row>
    <row r="5655" spans="1:1">
      <c r="A5655" t="s">
        <v>14888</v>
      </c>
    </row>
    <row r="5656" spans="1:1">
      <c r="A5656" t="s">
        <v>16060</v>
      </c>
    </row>
    <row r="5657" spans="1:1">
      <c r="A5657" t="s">
        <v>16061</v>
      </c>
    </row>
    <row r="5658" spans="1:1">
      <c r="A5658" t="s">
        <v>16062</v>
      </c>
    </row>
    <row r="5659" spans="1:1">
      <c r="A5659" t="s">
        <v>16063</v>
      </c>
    </row>
    <row r="5660" spans="1:1">
      <c r="A5660" t="s">
        <v>14889</v>
      </c>
    </row>
    <row r="5661" spans="1:1">
      <c r="A5661" t="s">
        <v>16064</v>
      </c>
    </row>
    <row r="5662" spans="1:1">
      <c r="A5662" t="s">
        <v>15332</v>
      </c>
    </row>
    <row r="5663" spans="1:1">
      <c r="A5663" t="s">
        <v>15101</v>
      </c>
    </row>
    <row r="5664" spans="1:1">
      <c r="A5664" t="s">
        <v>16062</v>
      </c>
    </row>
    <row r="5665" spans="1:1">
      <c r="A5665" t="s">
        <v>16065</v>
      </c>
    </row>
    <row r="5666" spans="1:1">
      <c r="A5666" t="s">
        <v>14889</v>
      </c>
    </row>
    <row r="5667" spans="1:1">
      <c r="A5667" t="s">
        <v>16064</v>
      </c>
    </row>
    <row r="5668" spans="1:1">
      <c r="A5668" t="s">
        <v>15332</v>
      </c>
    </row>
    <row r="5669" spans="1:1">
      <c r="A5669" t="s">
        <v>15105</v>
      </c>
    </row>
    <row r="5670" spans="1:1">
      <c r="A5670" t="s">
        <v>16062</v>
      </c>
    </row>
    <row r="5671" spans="1:1">
      <c r="A5671" t="s">
        <v>16066</v>
      </c>
    </row>
    <row r="5672" spans="1:1">
      <c r="A5672" t="s">
        <v>14889</v>
      </c>
    </row>
    <row r="5673" spans="1:1">
      <c r="A5673" t="s">
        <v>16064</v>
      </c>
    </row>
    <row r="5674" spans="1:1">
      <c r="A5674" t="s">
        <v>15332</v>
      </c>
    </row>
    <row r="5675" spans="1:1">
      <c r="A5675" t="s">
        <v>16067</v>
      </c>
    </row>
    <row r="5676" spans="1:1">
      <c r="A5676" t="s">
        <v>16062</v>
      </c>
    </row>
    <row r="5677" spans="1:1">
      <c r="A5677" t="s">
        <v>16068</v>
      </c>
    </row>
    <row r="5678" spans="1:1">
      <c r="A5678" t="s">
        <v>14889</v>
      </c>
    </row>
    <row r="5679" spans="1:1">
      <c r="A5679" t="s">
        <v>16064</v>
      </c>
    </row>
    <row r="5680" spans="1:1">
      <c r="A5680" t="s">
        <v>15332</v>
      </c>
    </row>
    <row r="5681" spans="1:1">
      <c r="A5681" t="s">
        <v>16069</v>
      </c>
    </row>
    <row r="5682" spans="1:1">
      <c r="A5682" t="s">
        <v>16062</v>
      </c>
    </row>
    <row r="5683" spans="1:1">
      <c r="A5683" t="s">
        <v>16070</v>
      </c>
    </row>
    <row r="5684" spans="1:1">
      <c r="A5684" t="s">
        <v>14889</v>
      </c>
    </row>
    <row r="5685" spans="1:1">
      <c r="A5685" t="s">
        <v>16064</v>
      </c>
    </row>
    <row r="5686" spans="1:1">
      <c r="A5686" t="s">
        <v>15332</v>
      </c>
    </row>
    <row r="5687" spans="1:1">
      <c r="A5687" t="s">
        <v>16071</v>
      </c>
    </row>
    <row r="5688" spans="1:1">
      <c r="A5688" t="s">
        <v>16062</v>
      </c>
    </row>
    <row r="5689" spans="1:1">
      <c r="A5689" t="s">
        <v>16072</v>
      </c>
    </row>
    <row r="5690" spans="1:1">
      <c r="A5690" t="s">
        <v>14877</v>
      </c>
    </row>
    <row r="5691" spans="1:1">
      <c r="A5691" t="s">
        <v>6081</v>
      </c>
    </row>
    <row r="5692" spans="1:1">
      <c r="A5692" s="29">
        <v>14.208333333333334</v>
      </c>
    </row>
    <row r="5693" spans="1:1">
      <c r="A5693" t="s">
        <v>16073</v>
      </c>
    </row>
    <row r="5694" spans="1:1">
      <c r="A5694" t="s">
        <v>16074</v>
      </c>
    </row>
    <row r="5695" spans="1:1">
      <c r="A5695" t="s">
        <v>14885</v>
      </c>
    </row>
    <row r="5696" spans="1:1">
      <c r="A5696" t="s">
        <v>16075</v>
      </c>
    </row>
    <row r="5697" spans="1:1">
      <c r="A5697" t="s">
        <v>14876</v>
      </c>
    </row>
    <row r="5698" spans="1:1">
      <c r="A5698" t="s">
        <v>14888</v>
      </c>
    </row>
    <row r="5699" spans="1:1">
      <c r="A5699" t="s">
        <v>14995</v>
      </c>
    </row>
    <row r="5700" spans="1:1">
      <c r="A5700" t="s">
        <v>14889</v>
      </c>
    </row>
    <row r="5701" spans="1:1">
      <c r="A5701" t="s">
        <v>14877</v>
      </c>
    </row>
    <row r="5702" spans="1:1">
      <c r="A5702" t="s">
        <v>1077</v>
      </c>
    </row>
    <row r="5703" spans="1:1">
      <c r="A5703" s="29">
        <v>14.25</v>
      </c>
    </row>
    <row r="5704" spans="1:1">
      <c r="A5704" t="s">
        <v>16076</v>
      </c>
    </row>
    <row r="5705" spans="1:1">
      <c r="A5705" t="s">
        <v>14885</v>
      </c>
    </row>
    <row r="5706" spans="1:1">
      <c r="A5706" t="s">
        <v>16077</v>
      </c>
    </row>
    <row r="5707" spans="1:1">
      <c r="A5707" t="s">
        <v>14885</v>
      </c>
    </row>
    <row r="5708" spans="1:1">
      <c r="A5708" t="s">
        <v>16078</v>
      </c>
    </row>
    <row r="5709" spans="1:1">
      <c r="A5709" t="s">
        <v>14876</v>
      </c>
    </row>
    <row r="5710" spans="1:1">
      <c r="A5710" t="s">
        <v>14880</v>
      </c>
    </row>
    <row r="5711" spans="1:1">
      <c r="A5711" t="s">
        <v>15053</v>
      </c>
    </row>
    <row r="5712" spans="1:1">
      <c r="A5712" t="s">
        <v>14881</v>
      </c>
    </row>
    <row r="5713" spans="1:1">
      <c r="A5713" t="s">
        <v>14877</v>
      </c>
    </row>
    <row r="5714" spans="1:1">
      <c r="A5714" t="s">
        <v>16079</v>
      </c>
    </row>
    <row r="5715" spans="1:1">
      <c r="A5715" s="29">
        <v>14.291666666666666</v>
      </c>
    </row>
    <row r="5716" spans="1:1">
      <c r="A5716" t="s">
        <v>16080</v>
      </c>
    </row>
    <row r="5717" spans="1:1">
      <c r="A5717" t="s">
        <v>15133</v>
      </c>
    </row>
    <row r="5718" spans="1:1">
      <c r="A5718" t="s">
        <v>14934</v>
      </c>
    </row>
    <row r="5719" spans="1:1">
      <c r="A5719" t="s">
        <v>14889</v>
      </c>
    </row>
    <row r="5720" spans="1:1">
      <c r="A5720" t="s">
        <v>14893</v>
      </c>
    </row>
    <row r="5721" spans="1:1">
      <c r="A5721" t="s">
        <v>14876</v>
      </c>
    </row>
    <row r="5722" spans="1:1">
      <c r="A5722" t="s">
        <v>14880</v>
      </c>
    </row>
    <row r="5723" spans="1:1">
      <c r="A5723" t="s">
        <v>14939</v>
      </c>
    </row>
    <row r="5724" spans="1:1">
      <c r="A5724" t="s">
        <v>14877</v>
      </c>
    </row>
    <row r="5725" spans="1:1">
      <c r="A5725" t="s">
        <v>16081</v>
      </c>
    </row>
    <row r="5726" spans="1:1">
      <c r="A5726" s="29">
        <v>14.333333333333334</v>
      </c>
    </row>
    <row r="5727" spans="1:1">
      <c r="A5727" t="s">
        <v>16082</v>
      </c>
    </row>
    <row r="5728" spans="1:1">
      <c r="A5728" t="s">
        <v>15133</v>
      </c>
    </row>
    <row r="5729" spans="1:1">
      <c r="A5729" t="s">
        <v>14939</v>
      </c>
    </row>
    <row r="5730" spans="1:1">
      <c r="A5730" t="s">
        <v>15133</v>
      </c>
    </row>
    <row r="5731" spans="1:1">
      <c r="A5731" t="s">
        <v>14939</v>
      </c>
    </row>
    <row r="5732" spans="1:1">
      <c r="A5732" t="s">
        <v>14889</v>
      </c>
    </row>
    <row r="5733" spans="1:1">
      <c r="A5733" t="s">
        <v>14879</v>
      </c>
    </row>
    <row r="5734" spans="1:1">
      <c r="A5734" t="s">
        <v>14885</v>
      </c>
    </row>
    <row r="5735" spans="1:1">
      <c r="A5735" t="s">
        <v>16083</v>
      </c>
    </row>
    <row r="5736" spans="1:1">
      <c r="A5736" t="s">
        <v>14885</v>
      </c>
    </row>
    <row r="5737" spans="1:1">
      <c r="A5737" t="s">
        <v>16084</v>
      </c>
    </row>
    <row r="5738" spans="1:1">
      <c r="A5738" t="s">
        <v>14876</v>
      </c>
    </row>
    <row r="5739" spans="1:1">
      <c r="A5739" t="s">
        <v>16064</v>
      </c>
    </row>
    <row r="5740" spans="1:1">
      <c r="A5740" t="s">
        <v>15133</v>
      </c>
    </row>
    <row r="5741" spans="1:1">
      <c r="A5741" t="s">
        <v>16085</v>
      </c>
    </row>
    <row r="5742" spans="1:1">
      <c r="A5742" t="s">
        <v>16086</v>
      </c>
    </row>
    <row r="5743" spans="1:1">
      <c r="A5743" t="s">
        <v>15422</v>
      </c>
    </row>
    <row r="5744" spans="1:1">
      <c r="A5744" t="s">
        <v>14877</v>
      </c>
    </row>
    <row r="5745" spans="1:1">
      <c r="A5745" t="s">
        <v>16087</v>
      </c>
    </row>
    <row r="5746" spans="1:1">
      <c r="A5746" s="29">
        <v>14.375</v>
      </c>
    </row>
    <row r="5747" spans="1:1">
      <c r="A5747" t="s">
        <v>16082</v>
      </c>
    </row>
    <row r="5748" spans="1:1">
      <c r="A5748" t="s">
        <v>15133</v>
      </c>
    </row>
    <row r="5749" spans="1:1">
      <c r="A5749" t="s">
        <v>16088</v>
      </c>
    </row>
    <row r="5750" spans="1:1">
      <c r="A5750" t="s">
        <v>14964</v>
      </c>
    </row>
    <row r="5751" spans="1:1">
      <c r="A5751" t="s">
        <v>15133</v>
      </c>
    </row>
    <row r="5752" spans="1:1">
      <c r="A5752" t="s">
        <v>16088</v>
      </c>
    </row>
    <row r="5753" spans="1:1">
      <c r="A5753" t="s">
        <v>14964</v>
      </c>
    </row>
    <row r="5754" spans="1:1">
      <c r="A5754" t="s">
        <v>15133</v>
      </c>
    </row>
    <row r="5755" spans="1:1">
      <c r="A5755" t="s">
        <v>16088</v>
      </c>
    </row>
    <row r="5756" spans="1:1">
      <c r="A5756" t="s">
        <v>15133</v>
      </c>
    </row>
    <row r="5757" spans="1:1">
      <c r="A5757" t="s">
        <v>16088</v>
      </c>
    </row>
    <row r="5758" spans="1:1">
      <c r="A5758" t="s">
        <v>14964</v>
      </c>
    </row>
    <row r="5759" spans="1:1">
      <c r="A5759" t="s">
        <v>15133</v>
      </c>
    </row>
    <row r="5760" spans="1:1">
      <c r="A5760" t="s">
        <v>16089</v>
      </c>
    </row>
    <row r="5761" spans="1:1">
      <c r="A5761" t="s">
        <v>14889</v>
      </c>
    </row>
    <row r="5762" spans="1:1">
      <c r="A5762" t="s">
        <v>16090</v>
      </c>
    </row>
    <row r="5763" spans="1:1">
      <c r="A5763" t="s">
        <v>14885</v>
      </c>
    </row>
    <row r="5764" spans="1:1">
      <c r="A5764" t="s">
        <v>14896</v>
      </c>
    </row>
    <row r="5765" spans="1:1">
      <c r="A5765" t="s">
        <v>14885</v>
      </c>
    </row>
    <row r="5766" spans="1:1">
      <c r="A5766" t="s">
        <v>16090</v>
      </c>
    </row>
    <row r="5767" spans="1:1">
      <c r="A5767" t="s">
        <v>14885</v>
      </c>
    </row>
    <row r="5768" spans="1:1">
      <c r="A5768" t="s">
        <v>14896</v>
      </c>
    </row>
    <row r="5769" spans="1:1">
      <c r="A5769" t="s">
        <v>14885</v>
      </c>
    </row>
    <row r="5770" spans="1:1">
      <c r="A5770" t="s">
        <v>16091</v>
      </c>
    </row>
    <row r="5771" spans="1:1">
      <c r="A5771" t="s">
        <v>16092</v>
      </c>
    </row>
    <row r="5772" spans="1:1">
      <c r="A5772" t="s">
        <v>14885</v>
      </c>
    </row>
    <row r="5773" spans="1:1">
      <c r="A5773" t="s">
        <v>15633</v>
      </c>
    </row>
    <row r="5774" spans="1:1">
      <c r="A5774" t="s">
        <v>14896</v>
      </c>
    </row>
    <row r="5775" spans="1:1">
      <c r="A5775" t="s">
        <v>14876</v>
      </c>
    </row>
    <row r="5776" spans="1:1">
      <c r="A5776" t="s">
        <v>16064</v>
      </c>
    </row>
    <row r="5777" spans="1:1">
      <c r="A5777" t="s">
        <v>15332</v>
      </c>
    </row>
    <row r="5778" spans="1:1">
      <c r="A5778" t="s">
        <v>15874</v>
      </c>
    </row>
    <row r="5779" spans="1:1">
      <c r="A5779" t="s">
        <v>16093</v>
      </c>
    </row>
    <row r="5780" spans="1:1">
      <c r="A5780" t="s">
        <v>14877</v>
      </c>
    </row>
    <row r="5781" spans="1:1">
      <c r="A5781" t="s">
        <v>16094</v>
      </c>
    </row>
    <row r="5782" spans="1:1">
      <c r="A5782" s="29">
        <v>14.416666666666666</v>
      </c>
    </row>
    <row r="5783" spans="1:1">
      <c r="A5783" t="s">
        <v>16095</v>
      </c>
    </row>
    <row r="5784" spans="1:1">
      <c r="A5784" t="s">
        <v>15133</v>
      </c>
    </row>
    <row r="5785" spans="1:1">
      <c r="A5785" t="s">
        <v>16096</v>
      </c>
    </row>
    <row r="5786" spans="1:1">
      <c r="A5786" t="s">
        <v>14881</v>
      </c>
    </row>
    <row r="5787" spans="1:1">
      <c r="A5787" t="s">
        <v>14889</v>
      </c>
    </row>
    <row r="5788" spans="1:1">
      <c r="A5788" t="s">
        <v>16097</v>
      </c>
    </row>
    <row r="5789" spans="1:1">
      <c r="A5789" t="s">
        <v>14885</v>
      </c>
    </row>
    <row r="5790" spans="1:1">
      <c r="A5790" t="s">
        <v>16098</v>
      </c>
    </row>
    <row r="5791" spans="1:1">
      <c r="A5791" t="s">
        <v>14885</v>
      </c>
    </row>
    <row r="5792" spans="1:1">
      <c r="A5792" t="s">
        <v>16097</v>
      </c>
    </row>
    <row r="5793" spans="1:1">
      <c r="A5793" t="s">
        <v>14885</v>
      </c>
    </row>
    <row r="5794" spans="1:1">
      <c r="A5794" t="s">
        <v>15293</v>
      </c>
    </row>
    <row r="5795" spans="1:1">
      <c r="A5795" t="s">
        <v>14876</v>
      </c>
    </row>
    <row r="5796" spans="1:1">
      <c r="A5796" t="s">
        <v>14877</v>
      </c>
    </row>
    <row r="5797" spans="1:1">
      <c r="A5797" t="s">
        <v>59</v>
      </c>
    </row>
    <row r="5798" spans="1:1">
      <c r="A5798" s="29">
        <v>14.458333333333334</v>
      </c>
    </row>
    <row r="5799" spans="1:1">
      <c r="A5799" t="s">
        <v>16095</v>
      </c>
    </row>
    <row r="5800" spans="1:1">
      <c r="A5800" t="s">
        <v>15133</v>
      </c>
    </row>
    <row r="5801" spans="1:1">
      <c r="A5801" t="s">
        <v>16099</v>
      </c>
    </row>
    <row r="5802" spans="1:1">
      <c r="A5802" t="s">
        <v>14964</v>
      </c>
    </row>
    <row r="5803" spans="1:1">
      <c r="A5803" t="s">
        <v>15133</v>
      </c>
    </row>
    <row r="5804" spans="1:1">
      <c r="A5804" t="s">
        <v>16100</v>
      </c>
    </row>
    <row r="5805" spans="1:1">
      <c r="A5805" t="s">
        <v>14964</v>
      </c>
    </row>
    <row r="5806" spans="1:1">
      <c r="A5806" t="s">
        <v>15133</v>
      </c>
    </row>
    <row r="5807" spans="1:1">
      <c r="A5807" t="s">
        <v>16101</v>
      </c>
    </row>
    <row r="5808" spans="1:1">
      <c r="A5808" t="s">
        <v>14889</v>
      </c>
    </row>
    <row r="5809" spans="1:1">
      <c r="A5809" t="s">
        <v>16102</v>
      </c>
    </row>
    <row r="5810" spans="1:1">
      <c r="A5810" t="s">
        <v>14885</v>
      </c>
    </row>
    <row r="5811" spans="1:1">
      <c r="A5811" t="s">
        <v>16103</v>
      </c>
    </row>
    <row r="5812" spans="1:1">
      <c r="A5812" t="s">
        <v>14885</v>
      </c>
    </row>
    <row r="5813" spans="1:1">
      <c r="A5813" t="s">
        <v>16104</v>
      </c>
    </row>
    <row r="5814" spans="1:1">
      <c r="A5814" t="s">
        <v>14876</v>
      </c>
    </row>
    <row r="5815" spans="1:1">
      <c r="A5815" t="s">
        <v>14877</v>
      </c>
    </row>
    <row r="5816" spans="1:1">
      <c r="A5816" t="s">
        <v>52</v>
      </c>
    </row>
    <row r="5817" spans="1:1">
      <c r="A5817" s="29">
        <v>14.5</v>
      </c>
    </row>
    <row r="5818" spans="1:1">
      <c r="A5818" t="s">
        <v>16105</v>
      </c>
    </row>
    <row r="5819" spans="1:1">
      <c r="A5819" t="s">
        <v>15133</v>
      </c>
    </row>
    <row r="5820" spans="1:1">
      <c r="A5820" t="s">
        <v>16106</v>
      </c>
    </row>
    <row r="5821" spans="1:1">
      <c r="A5821" t="s">
        <v>14964</v>
      </c>
    </row>
    <row r="5822" spans="1:1">
      <c r="A5822" t="s">
        <v>15133</v>
      </c>
    </row>
    <row r="5823" spans="1:1">
      <c r="A5823" t="s">
        <v>16107</v>
      </c>
    </row>
    <row r="5824" spans="1:1">
      <c r="A5824" t="s">
        <v>14964</v>
      </c>
    </row>
    <row r="5825" spans="1:1">
      <c r="A5825" t="s">
        <v>15133</v>
      </c>
    </row>
    <row r="5826" spans="1:1">
      <c r="A5826" t="s">
        <v>16108</v>
      </c>
    </row>
    <row r="5827" spans="1:1">
      <c r="A5827" t="s">
        <v>14889</v>
      </c>
    </row>
    <row r="5828" spans="1:1">
      <c r="A5828" t="s">
        <v>16109</v>
      </c>
    </row>
    <row r="5829" spans="1:1">
      <c r="A5829" t="s">
        <v>15133</v>
      </c>
    </row>
    <row r="5830" spans="1:1">
      <c r="A5830" t="s">
        <v>16110</v>
      </c>
    </row>
    <row r="5831" spans="1:1">
      <c r="A5831" t="s">
        <v>14964</v>
      </c>
    </row>
    <row r="5832" spans="1:1">
      <c r="A5832" t="s">
        <v>15133</v>
      </c>
    </row>
    <row r="5833" spans="1:1">
      <c r="A5833" t="s">
        <v>16111</v>
      </c>
    </row>
    <row r="5834" spans="1:1">
      <c r="A5834" t="s">
        <v>14964</v>
      </c>
    </row>
    <row r="5835" spans="1:1">
      <c r="A5835" t="s">
        <v>15133</v>
      </c>
    </row>
    <row r="5836" spans="1:1">
      <c r="A5836" t="s">
        <v>16112</v>
      </c>
    </row>
    <row r="5837" spans="1:1">
      <c r="A5837" t="s">
        <v>14889</v>
      </c>
    </row>
    <row r="5838" spans="1:1">
      <c r="A5838" t="s">
        <v>15633</v>
      </c>
    </row>
    <row r="5839" spans="1:1">
      <c r="A5839" t="s">
        <v>16113</v>
      </c>
    </row>
    <row r="5840" spans="1:1">
      <c r="A5840" t="s">
        <v>14885</v>
      </c>
    </row>
    <row r="5841" spans="1:1">
      <c r="A5841" t="s">
        <v>16114</v>
      </c>
    </row>
    <row r="5842" spans="1:1">
      <c r="A5842" t="s">
        <v>14885</v>
      </c>
    </row>
    <row r="5843" spans="1:1">
      <c r="A5843" t="s">
        <v>16115</v>
      </c>
    </row>
    <row r="5844" spans="1:1">
      <c r="A5844" t="s">
        <v>14930</v>
      </c>
    </row>
    <row r="5845" spans="1:1">
      <c r="A5845" t="s">
        <v>16116</v>
      </c>
    </row>
    <row r="5846" spans="1:1">
      <c r="A5846" t="s">
        <v>16116</v>
      </c>
    </row>
    <row r="5847" spans="1:1">
      <c r="A5847" t="s">
        <v>14876</v>
      </c>
    </row>
    <row r="5848" spans="1:1">
      <c r="A5848" t="s">
        <v>16117</v>
      </c>
    </row>
    <row r="5849" spans="1:1">
      <c r="A5849" t="s">
        <v>14919</v>
      </c>
    </row>
    <row r="5850" spans="1:1">
      <c r="A5850" t="s">
        <v>15874</v>
      </c>
    </row>
    <row r="5851" spans="1:1">
      <c r="A5851" t="s">
        <v>16118</v>
      </c>
    </row>
    <row r="5852" spans="1:1">
      <c r="A5852" t="s">
        <v>15816</v>
      </c>
    </row>
    <row r="5853" spans="1:1">
      <c r="A5853" t="s">
        <v>16119</v>
      </c>
    </row>
    <row r="5854" spans="1:1">
      <c r="A5854" t="s">
        <v>16119</v>
      </c>
    </row>
    <row r="5855" spans="1:1">
      <c r="A5855" t="s">
        <v>14889</v>
      </c>
    </row>
    <row r="5856" spans="1:1">
      <c r="A5856" t="s">
        <v>16082</v>
      </c>
    </row>
    <row r="5857" spans="1:1">
      <c r="A5857" t="s">
        <v>14919</v>
      </c>
    </row>
    <row r="5858" spans="1:1">
      <c r="A5858" t="s">
        <v>15874</v>
      </c>
    </row>
    <row r="5859" spans="1:1">
      <c r="A5859" t="s">
        <v>16118</v>
      </c>
    </row>
    <row r="5860" spans="1:1">
      <c r="A5860" t="s">
        <v>14877</v>
      </c>
    </row>
    <row r="5861" spans="1:1">
      <c r="A5861" t="s">
        <v>16120</v>
      </c>
    </row>
    <row r="5862" spans="1:1">
      <c r="A5862" s="29">
        <v>14.541666666666666</v>
      </c>
    </row>
    <row r="5863" spans="1:1">
      <c r="A5863" t="s">
        <v>14879</v>
      </c>
    </row>
    <row r="5864" spans="1:1">
      <c r="A5864" t="s">
        <v>14876</v>
      </c>
    </row>
    <row r="5865" spans="1:1">
      <c r="A5865" t="s">
        <v>14888</v>
      </c>
    </row>
    <row r="5866" spans="1:1">
      <c r="A5866" t="s">
        <v>15133</v>
      </c>
    </row>
    <row r="5867" spans="1:1">
      <c r="A5867" t="s">
        <v>14904</v>
      </c>
    </row>
    <row r="5868" spans="1:1">
      <c r="A5868" t="s">
        <v>15038</v>
      </c>
    </row>
    <row r="5869" spans="1:1">
      <c r="A5869" t="s">
        <v>15038</v>
      </c>
    </row>
    <row r="5870" spans="1:1">
      <c r="A5870" t="s">
        <v>15038</v>
      </c>
    </row>
    <row r="5871" spans="1:1">
      <c r="A5871" t="s">
        <v>15038</v>
      </c>
    </row>
    <row r="5872" spans="1:1">
      <c r="A5872" t="s">
        <v>15038</v>
      </c>
    </row>
    <row r="5873" spans="1:1">
      <c r="A5873" t="s">
        <v>15038</v>
      </c>
    </row>
    <row r="5874" spans="1:1">
      <c r="A5874" t="s">
        <v>15038</v>
      </c>
    </row>
    <row r="5875" spans="1:1">
      <c r="A5875" t="s">
        <v>15038</v>
      </c>
    </row>
    <row r="5876" spans="1:1">
      <c r="A5876" t="s">
        <v>15038</v>
      </c>
    </row>
    <row r="5877" spans="1:1">
      <c r="A5877" t="s">
        <v>14877</v>
      </c>
    </row>
    <row r="5878" spans="1:1">
      <c r="A5878" t="s">
        <v>16121</v>
      </c>
    </row>
    <row r="5879" spans="1:1">
      <c r="A5879" s="29">
        <v>14.583333333333334</v>
      </c>
    </row>
    <row r="5880" spans="1:1">
      <c r="A5880" t="s">
        <v>14913</v>
      </c>
    </row>
    <row r="5881" spans="1:1">
      <c r="A5881" t="s">
        <v>16122</v>
      </c>
    </row>
    <row r="5882" spans="1:1">
      <c r="A5882" t="s">
        <v>15823</v>
      </c>
    </row>
    <row r="5883" spans="1:1">
      <c r="A5883" t="s">
        <v>14889</v>
      </c>
    </row>
    <row r="5884" spans="1:1">
      <c r="A5884" t="s">
        <v>16123</v>
      </c>
    </row>
    <row r="5885" spans="1:1">
      <c r="A5885" t="s">
        <v>14885</v>
      </c>
    </row>
    <row r="5886" spans="1:1">
      <c r="A5886" t="s">
        <v>16124</v>
      </c>
    </row>
    <row r="5887" spans="1:1">
      <c r="A5887" t="s">
        <v>14885</v>
      </c>
    </row>
    <row r="5888" spans="1:1">
      <c r="A5888" t="s">
        <v>16123</v>
      </c>
    </row>
    <row r="5889" spans="1:1">
      <c r="A5889" t="s">
        <v>14885</v>
      </c>
    </row>
    <row r="5890" spans="1:1">
      <c r="A5890" t="s">
        <v>16124</v>
      </c>
    </row>
    <row r="5891" spans="1:1">
      <c r="A5891" t="s">
        <v>14885</v>
      </c>
    </row>
    <row r="5892" spans="1:1">
      <c r="A5892" t="s">
        <v>16125</v>
      </c>
    </row>
    <row r="5893" spans="1:1">
      <c r="A5893" t="s">
        <v>14876</v>
      </c>
    </row>
    <row r="5894" spans="1:1">
      <c r="A5894" t="s">
        <v>14877</v>
      </c>
    </row>
    <row r="5895" spans="1:1">
      <c r="A5895" t="s">
        <v>1071</v>
      </c>
    </row>
    <row r="5896" spans="1:1">
      <c r="A5896" s="29">
        <v>14.625</v>
      </c>
    </row>
    <row r="5897" spans="1:1">
      <c r="A5897" t="s">
        <v>16082</v>
      </c>
    </row>
    <row r="5898" spans="1:1">
      <c r="A5898" t="s">
        <v>15133</v>
      </c>
    </row>
    <row r="5899" spans="1:1">
      <c r="A5899" t="s">
        <v>15347</v>
      </c>
    </row>
    <row r="5900" spans="1:1">
      <c r="A5900" t="s">
        <v>14889</v>
      </c>
    </row>
    <row r="5901" spans="1:1">
      <c r="A5901" t="s">
        <v>16126</v>
      </c>
    </row>
    <row r="5902" spans="1:1">
      <c r="A5902" t="s">
        <v>14885</v>
      </c>
    </row>
    <row r="5903" spans="1:1">
      <c r="A5903" t="s">
        <v>15365</v>
      </c>
    </row>
    <row r="5904" spans="1:1">
      <c r="A5904" t="s">
        <v>14876</v>
      </c>
    </row>
    <row r="5905" spans="1:1">
      <c r="A5905" t="s">
        <v>14888</v>
      </c>
    </row>
    <row r="5906" spans="1:1">
      <c r="A5906" t="s">
        <v>15133</v>
      </c>
    </row>
    <row r="5907" spans="1:1">
      <c r="A5907" t="s">
        <v>14904</v>
      </c>
    </row>
    <row r="5908" spans="1:1">
      <c r="A5908" t="s">
        <v>14881</v>
      </c>
    </row>
    <row r="5909" spans="1:1">
      <c r="A5909" t="s">
        <v>14889</v>
      </c>
    </row>
    <row r="5910" spans="1:1">
      <c r="A5910" t="s">
        <v>16082</v>
      </c>
    </row>
    <row r="5911" spans="1:1">
      <c r="A5911" t="s">
        <v>14919</v>
      </c>
    </row>
    <row r="5912" spans="1:1">
      <c r="A5912" t="s">
        <v>15874</v>
      </c>
    </row>
    <row r="5913" spans="1:1">
      <c r="A5913" t="s">
        <v>16127</v>
      </c>
    </row>
    <row r="5914" spans="1:1">
      <c r="A5914" t="s">
        <v>14877</v>
      </c>
    </row>
    <row r="5915" spans="1:1">
      <c r="A5915" t="s">
        <v>16128</v>
      </c>
    </row>
    <row r="5916" spans="1:1">
      <c r="A5916" s="29">
        <v>14.666666666666666</v>
      </c>
    </row>
    <row r="5917" spans="1:1">
      <c r="A5917" t="s">
        <v>15255</v>
      </c>
    </row>
    <row r="5918" spans="1:1">
      <c r="A5918" t="s">
        <v>14885</v>
      </c>
    </row>
    <row r="5919" spans="1:1">
      <c r="A5919" t="s">
        <v>15477</v>
      </c>
    </row>
    <row r="5920" spans="1:1">
      <c r="A5920" t="s">
        <v>14885</v>
      </c>
    </row>
    <row r="5921" spans="1:1">
      <c r="A5921" t="s">
        <v>15293</v>
      </c>
    </row>
    <row r="5922" spans="1:1">
      <c r="A5922" t="s">
        <v>14885</v>
      </c>
    </row>
    <row r="5923" spans="1:1">
      <c r="A5923" t="s">
        <v>16129</v>
      </c>
    </row>
    <row r="5924" spans="1:1">
      <c r="A5924" t="s">
        <v>14876</v>
      </c>
    </row>
    <row r="5925" spans="1:1">
      <c r="A5925" t="s">
        <v>14888</v>
      </c>
    </row>
    <row r="5926" spans="1:1">
      <c r="A5926" t="s">
        <v>15678</v>
      </c>
    </row>
    <row r="5927" spans="1:1">
      <c r="A5927" t="s">
        <v>14889</v>
      </c>
    </row>
    <row r="5928" spans="1:1">
      <c r="A5928" t="s">
        <v>14880</v>
      </c>
    </row>
    <row r="5929" spans="1:1">
      <c r="A5929" t="s">
        <v>15609</v>
      </c>
    </row>
    <row r="5930" spans="1:1">
      <c r="A5930" t="s">
        <v>14877</v>
      </c>
    </row>
    <row r="5931" spans="1:1">
      <c r="A5931" t="s">
        <v>16130</v>
      </c>
    </row>
    <row r="5932" spans="1:1">
      <c r="A5932" s="29">
        <v>14.708333333333334</v>
      </c>
    </row>
    <row r="5933" spans="1:1">
      <c r="A5933" t="s">
        <v>15293</v>
      </c>
    </row>
    <row r="5934" spans="1:1">
      <c r="A5934" t="s">
        <v>14885</v>
      </c>
    </row>
    <row r="5935" spans="1:1">
      <c r="A5935" t="s">
        <v>15255</v>
      </c>
    </row>
    <row r="5936" spans="1:1">
      <c r="A5936" t="s">
        <v>14885</v>
      </c>
    </row>
    <row r="5937" spans="1:1">
      <c r="A5937" t="s">
        <v>15477</v>
      </c>
    </row>
    <row r="5938" spans="1:1">
      <c r="A5938" t="s">
        <v>14885</v>
      </c>
    </row>
    <row r="5939" spans="1:1">
      <c r="A5939" t="s">
        <v>15255</v>
      </c>
    </row>
    <row r="5940" spans="1:1">
      <c r="A5940" t="s">
        <v>14876</v>
      </c>
    </row>
    <row r="5941" spans="1:1">
      <c r="A5941" t="s">
        <v>14888</v>
      </c>
    </row>
    <row r="5942" spans="1:1">
      <c r="A5942" t="s">
        <v>15678</v>
      </c>
    </row>
    <row r="5943" spans="1:1">
      <c r="A5943" t="s">
        <v>14889</v>
      </c>
    </row>
    <row r="5944" spans="1:1">
      <c r="A5944" t="s">
        <v>14880</v>
      </c>
    </row>
    <row r="5945" spans="1:1">
      <c r="A5945" t="s">
        <v>15609</v>
      </c>
    </row>
    <row r="5946" spans="1:1">
      <c r="A5946" t="s">
        <v>14877</v>
      </c>
    </row>
    <row r="5947" spans="1:1">
      <c r="A5947" t="s">
        <v>16131</v>
      </c>
    </row>
    <row r="5948" spans="1:1">
      <c r="A5948" s="29">
        <v>14.75</v>
      </c>
    </row>
    <row r="5949" spans="1:1">
      <c r="A5949" t="s">
        <v>15477</v>
      </c>
    </row>
    <row r="5950" spans="1:1">
      <c r="A5950" t="s">
        <v>14885</v>
      </c>
    </row>
    <row r="5951" spans="1:1">
      <c r="A5951" t="s">
        <v>15255</v>
      </c>
    </row>
    <row r="5952" spans="1:1">
      <c r="A5952" t="s">
        <v>14885</v>
      </c>
    </row>
    <row r="5953" spans="1:1">
      <c r="A5953" t="s">
        <v>15293</v>
      </c>
    </row>
    <row r="5954" spans="1:1">
      <c r="A5954" t="s">
        <v>14885</v>
      </c>
    </row>
    <row r="5955" spans="1:1">
      <c r="A5955" t="s">
        <v>15255</v>
      </c>
    </row>
    <row r="5956" spans="1:1">
      <c r="A5956" t="s">
        <v>14876</v>
      </c>
    </row>
    <row r="5957" spans="1:1">
      <c r="A5957" t="s">
        <v>14888</v>
      </c>
    </row>
    <row r="5958" spans="1:1">
      <c r="A5958" t="s">
        <v>15678</v>
      </c>
    </row>
    <row r="5959" spans="1:1">
      <c r="A5959" t="s">
        <v>14889</v>
      </c>
    </row>
    <row r="5960" spans="1:1">
      <c r="A5960" t="s">
        <v>14880</v>
      </c>
    </row>
    <row r="5961" spans="1:1">
      <c r="A5961" t="s">
        <v>15609</v>
      </c>
    </row>
    <row r="5962" spans="1:1">
      <c r="A5962" t="s">
        <v>14877</v>
      </c>
    </row>
    <row r="5963" spans="1:1">
      <c r="A5963" t="s">
        <v>16132</v>
      </c>
    </row>
    <row r="5964" spans="1:1">
      <c r="A5964" s="29">
        <v>14.791666666666666</v>
      </c>
    </row>
    <row r="5965" spans="1:1">
      <c r="A5965" t="s">
        <v>15530</v>
      </c>
    </row>
    <row r="5966" spans="1:1">
      <c r="A5966" t="s">
        <v>16133</v>
      </c>
    </row>
    <row r="5967" spans="1:1">
      <c r="A5967" t="s">
        <v>14889</v>
      </c>
    </row>
    <row r="5968" spans="1:1">
      <c r="A5968" t="s">
        <v>15195</v>
      </c>
    </row>
    <row r="5969" spans="1:1">
      <c r="A5969" t="s">
        <v>16134</v>
      </c>
    </row>
    <row r="5970" spans="1:1">
      <c r="A5970" t="s">
        <v>14889</v>
      </c>
    </row>
    <row r="5971" spans="1:1">
      <c r="A5971" t="s">
        <v>16135</v>
      </c>
    </row>
    <row r="5972" spans="1:1">
      <c r="A5972" t="s">
        <v>14876</v>
      </c>
    </row>
    <row r="5973" spans="1:1">
      <c r="A5973" t="s">
        <v>14888</v>
      </c>
    </row>
    <row r="5974" spans="1:1">
      <c r="A5974" t="s">
        <v>14889</v>
      </c>
    </row>
    <row r="5975" spans="1:1">
      <c r="A5975" t="s">
        <v>14880</v>
      </c>
    </row>
    <row r="5976" spans="1:1">
      <c r="A5976" t="s">
        <v>15536</v>
      </c>
    </row>
    <row r="5977" spans="1:1">
      <c r="A5977" t="s">
        <v>16136</v>
      </c>
    </row>
    <row r="5978" spans="1:1">
      <c r="A5978" t="s">
        <v>14889</v>
      </c>
    </row>
    <row r="5979" spans="1:1">
      <c r="A5979" t="s">
        <v>14880</v>
      </c>
    </row>
    <row r="5980" spans="1:1">
      <c r="A5980" t="s">
        <v>16137</v>
      </c>
    </row>
    <row r="5981" spans="1:1">
      <c r="A5981" t="s">
        <v>16138</v>
      </c>
    </row>
    <row r="5982" spans="1:1">
      <c r="A5982" t="s">
        <v>14877</v>
      </c>
    </row>
    <row r="5983" spans="1:1">
      <c r="A5983" t="s">
        <v>16139</v>
      </c>
    </row>
    <row r="5984" spans="1:1">
      <c r="A5984" s="29">
        <v>14.833333333333334</v>
      </c>
    </row>
    <row r="5985" spans="1:1">
      <c r="A5985" t="s">
        <v>16140</v>
      </c>
    </row>
    <row r="5986" spans="1:1">
      <c r="A5986" t="s">
        <v>14885</v>
      </c>
    </row>
    <row r="5987" spans="1:1">
      <c r="A5987" t="s">
        <v>16140</v>
      </c>
    </row>
    <row r="5988" spans="1:1">
      <c r="A5988" t="s">
        <v>14885</v>
      </c>
    </row>
    <row r="5989" spans="1:1">
      <c r="A5989" t="s">
        <v>16140</v>
      </c>
    </row>
    <row r="5990" spans="1:1">
      <c r="A5990" t="s">
        <v>14885</v>
      </c>
    </row>
    <row r="5991" spans="1:1">
      <c r="A5991" t="s">
        <v>15633</v>
      </c>
    </row>
    <row r="5992" spans="1:1">
      <c r="A5992" t="s">
        <v>16141</v>
      </c>
    </row>
    <row r="5993" spans="1:1">
      <c r="A5993" t="s">
        <v>16142</v>
      </c>
    </row>
    <row r="5994" spans="1:1">
      <c r="A5994" t="s">
        <v>16142</v>
      </c>
    </row>
    <row r="5995" spans="1:1">
      <c r="A5995" t="s">
        <v>16142</v>
      </c>
    </row>
    <row r="5996" spans="1:1">
      <c r="A5996" t="s">
        <v>14876</v>
      </c>
    </row>
    <row r="5997" spans="1:1">
      <c r="A5997" t="s">
        <v>14888</v>
      </c>
    </row>
    <row r="5998" spans="1:1">
      <c r="A5998" t="s">
        <v>14889</v>
      </c>
    </row>
    <row r="5999" spans="1:1">
      <c r="A5999" t="s">
        <v>14880</v>
      </c>
    </row>
    <row r="6000" spans="1:1">
      <c r="A6000" t="s">
        <v>16143</v>
      </c>
    </row>
    <row r="6001" spans="1:1">
      <c r="A6001" t="s">
        <v>14877</v>
      </c>
    </row>
    <row r="6002" spans="1:1">
      <c r="A6002" t="s">
        <v>16144</v>
      </c>
    </row>
    <row r="6003" spans="1:1">
      <c r="A6003" s="29">
        <v>14.875</v>
      </c>
    </row>
    <row r="6004" spans="1:1">
      <c r="A6004" t="s">
        <v>14913</v>
      </c>
    </row>
    <row r="6005" spans="1:1">
      <c r="A6005" t="s">
        <v>16145</v>
      </c>
    </row>
    <row r="6006" spans="1:1">
      <c r="A6006" t="s">
        <v>14889</v>
      </c>
    </row>
    <row r="6007" spans="1:1">
      <c r="A6007" t="s">
        <v>16146</v>
      </c>
    </row>
    <row r="6008" spans="1:1">
      <c r="A6008" t="s">
        <v>14876</v>
      </c>
    </row>
    <row r="6009" spans="1:1">
      <c r="A6009" t="s">
        <v>14888</v>
      </c>
    </row>
    <row r="6010" spans="1:1">
      <c r="A6010" t="s">
        <v>14889</v>
      </c>
    </row>
    <row r="6011" spans="1:1">
      <c r="A6011" t="s">
        <v>14890</v>
      </c>
    </row>
    <row r="6012" spans="1:1">
      <c r="A6012" t="s">
        <v>16147</v>
      </c>
    </row>
    <row r="6013" spans="1:1">
      <c r="A6013" t="s">
        <v>14877</v>
      </c>
    </row>
    <row r="6014" spans="1:1">
      <c r="A6014" t="s">
        <v>16148</v>
      </c>
    </row>
    <row r="6015" spans="1:1">
      <c r="A6015" s="29">
        <v>14.916666666666666</v>
      </c>
    </row>
    <row r="6016" spans="1:1">
      <c r="A6016" t="s">
        <v>15195</v>
      </c>
    </row>
    <row r="6017" spans="1:1">
      <c r="A6017" t="s">
        <v>16134</v>
      </c>
    </row>
    <row r="6018" spans="1:1">
      <c r="A6018" t="s">
        <v>14889</v>
      </c>
    </row>
    <row r="6019" spans="1:1">
      <c r="A6019" t="s">
        <v>15868</v>
      </c>
    </row>
    <row r="6020" spans="1:1">
      <c r="A6020" t="s">
        <v>14885</v>
      </c>
    </row>
    <row r="6021" spans="1:1">
      <c r="A6021" t="s">
        <v>15199</v>
      </c>
    </row>
    <row r="6022" spans="1:1">
      <c r="A6022" t="s">
        <v>14885</v>
      </c>
    </row>
    <row r="6023" spans="1:1">
      <c r="A6023" t="s">
        <v>15199</v>
      </c>
    </row>
    <row r="6024" spans="1:1">
      <c r="A6024" t="s">
        <v>15199</v>
      </c>
    </row>
    <row r="6025" spans="1:1">
      <c r="A6025" t="s">
        <v>14885</v>
      </c>
    </row>
    <row r="6026" spans="1:1">
      <c r="A6026" t="s">
        <v>15199</v>
      </c>
    </row>
    <row r="6027" spans="1:1">
      <c r="A6027" t="s">
        <v>15199</v>
      </c>
    </row>
    <row r="6028" spans="1:1">
      <c r="A6028" t="s">
        <v>14885</v>
      </c>
    </row>
    <row r="6029" spans="1:1">
      <c r="A6029" t="s">
        <v>15199</v>
      </c>
    </row>
    <row r="6030" spans="1:1">
      <c r="A6030" t="s">
        <v>14885</v>
      </c>
    </row>
    <row r="6031" spans="1:1">
      <c r="A6031" t="s">
        <v>16149</v>
      </c>
    </row>
    <row r="6032" spans="1:1">
      <c r="A6032" t="s">
        <v>16149</v>
      </c>
    </row>
    <row r="6033" spans="1:1">
      <c r="A6033" t="s">
        <v>14876</v>
      </c>
    </row>
    <row r="6034" spans="1:1">
      <c r="A6034" t="s">
        <v>14888</v>
      </c>
    </row>
    <row r="6035" spans="1:1">
      <c r="A6035" t="s">
        <v>15133</v>
      </c>
    </row>
    <row r="6036" spans="1:1">
      <c r="A6036" t="s">
        <v>16150</v>
      </c>
    </row>
    <row r="6037" spans="1:1">
      <c r="A6037" t="s">
        <v>14889</v>
      </c>
    </row>
    <row r="6038" spans="1:1">
      <c r="A6038" t="s">
        <v>14880</v>
      </c>
    </row>
    <row r="6039" spans="1:1">
      <c r="A6039" t="s">
        <v>14891</v>
      </c>
    </row>
    <row r="6040" spans="1:1">
      <c r="A6040" t="s">
        <v>16151</v>
      </c>
    </row>
    <row r="6041" spans="1:1">
      <c r="A6041" t="s">
        <v>14877</v>
      </c>
    </row>
    <row r="6042" spans="1:1">
      <c r="A6042" t="s">
        <v>16152</v>
      </c>
    </row>
    <row r="6043" spans="1:1">
      <c r="A6043" s="29">
        <v>14.958333333333334</v>
      </c>
    </row>
    <row r="6044" spans="1:1">
      <c r="A6044" t="s">
        <v>16153</v>
      </c>
    </row>
    <row r="6045" spans="1:1">
      <c r="A6045" t="s">
        <v>15818</v>
      </c>
    </row>
    <row r="6046" spans="1:1">
      <c r="A6046" t="s">
        <v>15221</v>
      </c>
    </row>
    <row r="6047" spans="1:1">
      <c r="A6047" t="s">
        <v>15819</v>
      </c>
    </row>
    <row r="6048" spans="1:1">
      <c r="A6048" t="s">
        <v>14889</v>
      </c>
    </row>
    <row r="6049" spans="1:1">
      <c r="A6049" t="s">
        <v>15535</v>
      </c>
    </row>
    <row r="6050" spans="1:1">
      <c r="A6050" t="s">
        <v>16154</v>
      </c>
    </row>
    <row r="6051" spans="1:1">
      <c r="A6051" t="s">
        <v>15874</v>
      </c>
    </row>
    <row r="6052" spans="1:1">
      <c r="A6052" t="s">
        <v>15506</v>
      </c>
    </row>
    <row r="6053" spans="1:1">
      <c r="A6053" t="s">
        <v>15538</v>
      </c>
    </row>
    <row r="6054" spans="1:1">
      <c r="A6054" t="s">
        <v>14889</v>
      </c>
    </row>
    <row r="6055" spans="1:1">
      <c r="A6055" t="s">
        <v>15138</v>
      </c>
    </row>
    <row r="6056" spans="1:1">
      <c r="A6056" t="s">
        <v>16155</v>
      </c>
    </row>
    <row r="6057" spans="1:1">
      <c r="A6057" t="s">
        <v>14964</v>
      </c>
    </row>
    <row r="6058" spans="1:1">
      <c r="A6058" t="s">
        <v>16156</v>
      </c>
    </row>
    <row r="6059" spans="1:1">
      <c r="A6059" t="s">
        <v>14964</v>
      </c>
    </row>
    <row r="6060" spans="1:1">
      <c r="A6060" t="s">
        <v>16157</v>
      </c>
    </row>
    <row r="6061" spans="1:1">
      <c r="A6061" t="s">
        <v>15348</v>
      </c>
    </row>
    <row r="6062" spans="1:1">
      <c r="A6062" t="s">
        <v>14889</v>
      </c>
    </row>
    <row r="6063" spans="1:1">
      <c r="A6063" t="s">
        <v>16158</v>
      </c>
    </row>
    <row r="6064" spans="1:1">
      <c r="A6064" t="s">
        <v>16159</v>
      </c>
    </row>
    <row r="6065" spans="1:1">
      <c r="A6065" t="s">
        <v>14876</v>
      </c>
    </row>
    <row r="6066" spans="1:1">
      <c r="A6066" t="s">
        <v>16160</v>
      </c>
    </row>
    <row r="6067" spans="1:1">
      <c r="A6067" t="s">
        <v>16161</v>
      </c>
    </row>
    <row r="6068" spans="1:1">
      <c r="A6068" t="s">
        <v>16162</v>
      </c>
    </row>
    <row r="6069" spans="1:1">
      <c r="A6069" t="s">
        <v>16163</v>
      </c>
    </row>
    <row r="6070" spans="1:1">
      <c r="A6070" t="s">
        <v>14889</v>
      </c>
    </row>
    <row r="6071" spans="1:1">
      <c r="A6071" t="s">
        <v>16164</v>
      </c>
    </row>
    <row r="6072" spans="1:1">
      <c r="A6072" t="s">
        <v>16165</v>
      </c>
    </row>
    <row r="6073" spans="1:1">
      <c r="A6073" t="s">
        <v>16166</v>
      </c>
    </row>
    <row r="6074" spans="1:1">
      <c r="A6074" t="s">
        <v>16167</v>
      </c>
    </row>
    <row r="6075" spans="1:1">
      <c r="A6075" t="s">
        <v>14889</v>
      </c>
    </row>
    <row r="6076" spans="1:1">
      <c r="A6076" t="s">
        <v>14880</v>
      </c>
    </row>
    <row r="6077" spans="1:1">
      <c r="A6077" t="s">
        <v>14939</v>
      </c>
    </row>
    <row r="6078" spans="1:1">
      <c r="A6078" t="s">
        <v>14877</v>
      </c>
    </row>
    <row r="6079" spans="1:1">
      <c r="A6079" t="s">
        <v>16168</v>
      </c>
    </row>
    <row r="6080" spans="1:1">
      <c r="A6080" s="29">
        <v>15</v>
      </c>
    </row>
    <row r="6081" spans="1:1">
      <c r="A6081" t="s">
        <v>15535</v>
      </c>
    </row>
    <row r="6082" spans="1:1">
      <c r="A6082" t="s">
        <v>16169</v>
      </c>
    </row>
    <row r="6083" spans="1:1">
      <c r="A6083" t="s">
        <v>15349</v>
      </c>
    </row>
    <row r="6084" spans="1:1">
      <c r="A6084" t="s">
        <v>14889</v>
      </c>
    </row>
    <row r="6085" spans="1:1">
      <c r="A6085" t="s">
        <v>16170</v>
      </c>
    </row>
    <row r="6086" spans="1:1">
      <c r="A6086" t="s">
        <v>16171</v>
      </c>
    </row>
    <row r="6087" spans="1:1">
      <c r="A6087" t="s">
        <v>16172</v>
      </c>
    </row>
    <row r="6088" spans="1:1">
      <c r="A6088" t="s">
        <v>16173</v>
      </c>
    </row>
    <row r="6089" spans="1:1">
      <c r="A6089" t="s">
        <v>16174</v>
      </c>
    </row>
    <row r="6090" spans="1:1">
      <c r="A6090" t="s">
        <v>14889</v>
      </c>
    </row>
    <row r="6091" spans="1:1">
      <c r="A6091" t="s">
        <v>16170</v>
      </c>
    </row>
    <row r="6092" spans="1:1">
      <c r="A6092" t="s">
        <v>16175</v>
      </c>
    </row>
    <row r="6093" spans="1:1">
      <c r="A6093" t="s">
        <v>16176</v>
      </c>
    </row>
    <row r="6094" spans="1:1">
      <c r="A6094" t="s">
        <v>16177</v>
      </c>
    </row>
    <row r="6095" spans="1:1">
      <c r="A6095" t="s">
        <v>16178</v>
      </c>
    </row>
    <row r="6096" spans="1:1">
      <c r="A6096" t="s">
        <v>14889</v>
      </c>
    </row>
    <row r="6097" spans="1:1">
      <c r="A6097" t="s">
        <v>16170</v>
      </c>
    </row>
    <row r="6098" spans="1:1">
      <c r="A6098" t="s">
        <v>16179</v>
      </c>
    </row>
    <row r="6099" spans="1:1">
      <c r="A6099" t="s">
        <v>16180</v>
      </c>
    </row>
    <row r="6100" spans="1:1">
      <c r="A6100" t="s">
        <v>16181</v>
      </c>
    </row>
    <row r="6101" spans="1:1">
      <c r="A6101" t="s">
        <v>16182</v>
      </c>
    </row>
    <row r="6102" spans="1:1">
      <c r="A6102" t="s">
        <v>14889</v>
      </c>
    </row>
    <row r="6103" spans="1:1">
      <c r="A6103" t="s">
        <v>16170</v>
      </c>
    </row>
    <row r="6104" spans="1:1">
      <c r="A6104" t="s">
        <v>16183</v>
      </c>
    </row>
    <row r="6105" spans="1:1">
      <c r="A6105" t="s">
        <v>14964</v>
      </c>
    </row>
    <row r="6106" spans="1:1">
      <c r="A6106" t="s">
        <v>16183</v>
      </c>
    </row>
    <row r="6107" spans="1:1">
      <c r="A6107" t="s">
        <v>15707</v>
      </c>
    </row>
    <row r="6108" spans="1:1">
      <c r="A6108" t="s">
        <v>14889</v>
      </c>
    </row>
    <row r="6109" spans="1:1">
      <c r="A6109" t="s">
        <v>14875</v>
      </c>
    </row>
    <row r="6110" spans="1:1">
      <c r="A6110" t="s">
        <v>14885</v>
      </c>
    </row>
    <row r="6111" spans="1:1">
      <c r="A6111" t="s">
        <v>16184</v>
      </c>
    </row>
    <row r="6112" spans="1:1">
      <c r="A6112" t="s">
        <v>14876</v>
      </c>
    </row>
    <row r="6113" spans="1:1">
      <c r="A6113" t="s">
        <v>14880</v>
      </c>
    </row>
    <row r="6114" spans="1:1">
      <c r="A6114" t="s">
        <v>16185</v>
      </c>
    </row>
    <row r="6115" spans="1:1">
      <c r="A6115" t="s">
        <v>16186</v>
      </c>
    </row>
    <row r="6116" spans="1:1">
      <c r="A6116" t="s">
        <v>16187</v>
      </c>
    </row>
    <row r="6117" spans="1:1">
      <c r="A6117" t="s">
        <v>16188</v>
      </c>
    </row>
    <row r="6118" spans="1:1">
      <c r="A6118" t="s">
        <v>16189</v>
      </c>
    </row>
    <row r="6119" spans="1:1">
      <c r="A6119" t="s">
        <v>16190</v>
      </c>
    </row>
    <row r="6120" spans="1:1">
      <c r="A6120" t="s">
        <v>14889</v>
      </c>
    </row>
    <row r="6121" spans="1:1">
      <c r="A6121" t="s">
        <v>14877</v>
      </c>
    </row>
    <row r="6122" spans="1:1">
      <c r="A6122" t="s">
        <v>16191</v>
      </c>
    </row>
    <row r="6123" spans="1:1">
      <c r="A6123" s="29">
        <v>15.041666666666666</v>
      </c>
    </row>
    <row r="6124" spans="1:1">
      <c r="A6124" t="s">
        <v>16192</v>
      </c>
    </row>
    <row r="6125" spans="1:1">
      <c r="A6125" t="s">
        <v>14891</v>
      </c>
    </row>
    <row r="6126" spans="1:1">
      <c r="A6126" t="s">
        <v>16193</v>
      </c>
    </row>
    <row r="6127" spans="1:1">
      <c r="A6127" t="s">
        <v>14958</v>
      </c>
    </row>
    <row r="6128" spans="1:1">
      <c r="A6128" t="s">
        <v>14889</v>
      </c>
    </row>
    <row r="6129" spans="1:1">
      <c r="A6129" t="s">
        <v>16194</v>
      </c>
    </row>
    <row r="6130" spans="1:1">
      <c r="A6130" t="s">
        <v>14885</v>
      </c>
    </row>
    <row r="6131" spans="1:1">
      <c r="A6131" t="s">
        <v>16195</v>
      </c>
    </row>
    <row r="6132" spans="1:1">
      <c r="A6132" t="s">
        <v>14885</v>
      </c>
    </row>
    <row r="6133" spans="1:1">
      <c r="A6133" t="s">
        <v>16196</v>
      </c>
    </row>
    <row r="6134" spans="1:1">
      <c r="A6134" t="s">
        <v>14876</v>
      </c>
    </row>
    <row r="6135" spans="1:1">
      <c r="A6135" t="s">
        <v>14897</v>
      </c>
    </row>
    <row r="6136" spans="1:1">
      <c r="A6136" t="s">
        <v>15053</v>
      </c>
    </row>
    <row r="6137" spans="1:1">
      <c r="A6137" t="s">
        <v>16197</v>
      </c>
    </row>
    <row r="6138" spans="1:1">
      <c r="A6138" t="s">
        <v>14877</v>
      </c>
    </row>
    <row r="6139" spans="1:1">
      <c r="A6139" t="s">
        <v>16198</v>
      </c>
    </row>
    <row r="6140" spans="1:1">
      <c r="A6140" s="29">
        <v>15.083333333333334</v>
      </c>
    </row>
    <row r="6141" spans="1:1">
      <c r="A6141" t="s">
        <v>15315</v>
      </c>
    </row>
    <row r="6142" spans="1:1">
      <c r="A6142" t="s">
        <v>15710</v>
      </c>
    </row>
    <row r="6143" spans="1:1">
      <c r="A6143" t="s">
        <v>15336</v>
      </c>
    </row>
    <row r="6144" spans="1:1">
      <c r="A6144" t="s">
        <v>14889</v>
      </c>
    </row>
    <row r="6145" spans="1:1">
      <c r="A6145" t="s">
        <v>14875</v>
      </c>
    </row>
    <row r="6146" spans="1:1">
      <c r="A6146" t="s">
        <v>14885</v>
      </c>
    </row>
    <row r="6147" spans="1:1">
      <c r="A6147" t="s">
        <v>16199</v>
      </c>
    </row>
    <row r="6148" spans="1:1">
      <c r="A6148" t="s">
        <v>14885</v>
      </c>
    </row>
    <row r="6149" spans="1:1">
      <c r="A6149" t="s">
        <v>16200</v>
      </c>
    </row>
    <row r="6150" spans="1:1">
      <c r="A6150" t="s">
        <v>14876</v>
      </c>
    </row>
    <row r="6151" spans="1:1">
      <c r="A6151" t="s">
        <v>14888</v>
      </c>
    </row>
    <row r="6152" spans="1:1">
      <c r="A6152" t="s">
        <v>14995</v>
      </c>
    </row>
    <row r="6153" spans="1:1">
      <c r="A6153" t="s">
        <v>14889</v>
      </c>
    </row>
    <row r="6154" spans="1:1">
      <c r="A6154" t="s">
        <v>14877</v>
      </c>
    </row>
    <row r="6155" spans="1:1">
      <c r="A6155" t="s">
        <v>16201</v>
      </c>
    </row>
    <row r="6156" spans="1:1">
      <c r="A6156" s="29">
        <v>15.125</v>
      </c>
    </row>
    <row r="6157" spans="1:1">
      <c r="A6157" t="s">
        <v>14875</v>
      </c>
    </row>
    <row r="6158" spans="1:1">
      <c r="A6158" t="s">
        <v>14885</v>
      </c>
    </row>
    <row r="6159" spans="1:1">
      <c r="A6159" t="s">
        <v>16199</v>
      </c>
    </row>
    <row r="6160" spans="1:1">
      <c r="A6160" t="s">
        <v>14885</v>
      </c>
    </row>
    <row r="6161" spans="1:1">
      <c r="A6161" t="s">
        <v>16200</v>
      </c>
    </row>
    <row r="6162" spans="1:1">
      <c r="A6162" t="s">
        <v>14876</v>
      </c>
    </row>
    <row r="6163" spans="1:1">
      <c r="A6163" t="s">
        <v>14888</v>
      </c>
    </row>
    <row r="6164" spans="1:1">
      <c r="A6164" t="s">
        <v>14995</v>
      </c>
    </row>
    <row r="6165" spans="1:1">
      <c r="A6165" t="s">
        <v>14889</v>
      </c>
    </row>
    <row r="6166" spans="1:1">
      <c r="A6166" t="s">
        <v>14880</v>
      </c>
    </row>
    <row r="6167" spans="1:1">
      <c r="A6167" t="s">
        <v>16202</v>
      </c>
    </row>
    <row r="6168" spans="1:1">
      <c r="A6168" t="s">
        <v>15221</v>
      </c>
    </row>
    <row r="6169" spans="1:1">
      <c r="A6169" t="s">
        <v>15222</v>
      </c>
    </row>
    <row r="6170" spans="1:1">
      <c r="A6170" t="s">
        <v>14889</v>
      </c>
    </row>
    <row r="6171" spans="1:1">
      <c r="A6171" t="s">
        <v>14877</v>
      </c>
    </row>
    <row r="6172" spans="1:1">
      <c r="A6172" t="s">
        <v>16203</v>
      </c>
    </row>
    <row r="6173" spans="1:1">
      <c r="A6173" s="29">
        <v>15.166666666666666</v>
      </c>
    </row>
    <row r="6174" spans="1:1">
      <c r="A6174" t="s">
        <v>14875</v>
      </c>
    </row>
    <row r="6175" spans="1:1">
      <c r="A6175" t="s">
        <v>14885</v>
      </c>
    </row>
    <row r="6176" spans="1:1">
      <c r="A6176" t="s">
        <v>16199</v>
      </c>
    </row>
    <row r="6177" spans="1:1">
      <c r="A6177" t="s">
        <v>14885</v>
      </c>
    </row>
    <row r="6178" spans="1:1">
      <c r="A6178" t="s">
        <v>16200</v>
      </c>
    </row>
    <row r="6179" spans="1:1">
      <c r="A6179" t="s">
        <v>14876</v>
      </c>
    </row>
    <row r="6180" spans="1:1">
      <c r="A6180" t="s">
        <v>14888</v>
      </c>
    </row>
    <row r="6181" spans="1:1">
      <c r="A6181" t="s">
        <v>15425</v>
      </c>
    </row>
    <row r="6182" spans="1:1">
      <c r="A6182" t="s">
        <v>16204</v>
      </c>
    </row>
    <row r="6183" spans="1:1">
      <c r="A6183" t="s">
        <v>14995</v>
      </c>
    </row>
    <row r="6184" spans="1:1">
      <c r="A6184" t="s">
        <v>14889</v>
      </c>
    </row>
    <row r="6185" spans="1:1">
      <c r="A6185" t="s">
        <v>14880</v>
      </c>
    </row>
    <row r="6186" spans="1:1">
      <c r="A6186" t="s">
        <v>16205</v>
      </c>
    </row>
    <row r="6187" spans="1:1">
      <c r="A6187" t="s">
        <v>15816</v>
      </c>
    </row>
    <row r="6188" spans="1:1">
      <c r="A6188" t="s">
        <v>16206</v>
      </c>
    </row>
    <row r="6189" spans="1:1">
      <c r="A6189" t="s">
        <v>15816</v>
      </c>
    </row>
    <row r="6190" spans="1:1">
      <c r="A6190" t="s">
        <v>16206</v>
      </c>
    </row>
    <row r="6191" spans="1:1">
      <c r="A6191" t="s">
        <v>16207</v>
      </c>
    </row>
    <row r="6192" spans="1:1">
      <c r="A6192" t="s">
        <v>14889</v>
      </c>
    </row>
    <row r="6193" spans="1:1">
      <c r="A6193" t="s">
        <v>14877</v>
      </c>
    </row>
    <row r="6194" spans="1:1">
      <c r="A6194" t="s">
        <v>16208</v>
      </c>
    </row>
    <row r="6195" spans="1:1">
      <c r="A6195" s="29">
        <v>15.208333333333334</v>
      </c>
    </row>
    <row r="6196" spans="1:1">
      <c r="A6196" t="s">
        <v>14875</v>
      </c>
    </row>
    <row r="6197" spans="1:1">
      <c r="A6197" t="s">
        <v>14885</v>
      </c>
    </row>
    <row r="6198" spans="1:1">
      <c r="A6198" t="s">
        <v>16199</v>
      </c>
    </row>
    <row r="6199" spans="1:1">
      <c r="A6199" t="s">
        <v>14885</v>
      </c>
    </row>
    <row r="6200" spans="1:1">
      <c r="A6200" t="s">
        <v>16200</v>
      </c>
    </row>
    <row r="6201" spans="1:1">
      <c r="A6201" t="s">
        <v>14876</v>
      </c>
    </row>
    <row r="6202" spans="1:1">
      <c r="A6202" t="s">
        <v>14888</v>
      </c>
    </row>
    <row r="6203" spans="1:1">
      <c r="A6203" t="s">
        <v>14995</v>
      </c>
    </row>
    <row r="6204" spans="1:1">
      <c r="A6204" t="s">
        <v>14889</v>
      </c>
    </row>
    <row r="6205" spans="1:1">
      <c r="A6205" t="s">
        <v>14880</v>
      </c>
    </row>
    <row r="6206" spans="1:1">
      <c r="A6206" t="s">
        <v>15835</v>
      </c>
    </row>
    <row r="6207" spans="1:1">
      <c r="A6207" t="s">
        <v>14877</v>
      </c>
    </row>
    <row r="6209" spans="1:1">
      <c r="A6209" s="29">
        <v>15.25</v>
      </c>
    </row>
    <row r="6210" spans="1:1">
      <c r="A6210" t="s">
        <v>16209</v>
      </c>
    </row>
    <row r="6211" spans="1:1">
      <c r="A6211" t="s">
        <v>16210</v>
      </c>
    </row>
    <row r="6212" spans="1:1">
      <c r="A6212" t="s">
        <v>15738</v>
      </c>
    </row>
    <row r="6213" spans="1:1">
      <c r="A6213" t="s">
        <v>14876</v>
      </c>
    </row>
    <row r="6214" spans="1:1">
      <c r="A6214" t="s">
        <v>14877</v>
      </c>
    </row>
    <row r="6216" spans="1:1">
      <c r="A6216" s="29">
        <v>15.291666666666666</v>
      </c>
    </row>
    <row r="6217" spans="1:1">
      <c r="A6217" t="s">
        <v>14879</v>
      </c>
    </row>
    <row r="6218" spans="1:1">
      <c r="A6218" t="s">
        <v>14876</v>
      </c>
    </row>
    <row r="6219" spans="1:1">
      <c r="A6219" t="s">
        <v>14880</v>
      </c>
    </row>
    <row r="6220" spans="1:1">
      <c r="A6220" t="s">
        <v>16211</v>
      </c>
    </row>
    <row r="6221" spans="1:1">
      <c r="A6221" t="s">
        <v>15640</v>
      </c>
    </row>
    <row r="6222" spans="1:1">
      <c r="A6222" t="s">
        <v>14877</v>
      </c>
    </row>
    <row r="6224" spans="1:1">
      <c r="A6224" s="29">
        <v>15.333333333333334</v>
      </c>
    </row>
    <row r="6225" spans="1:1">
      <c r="A6225" t="s">
        <v>16212</v>
      </c>
    </row>
    <row r="6226" spans="1:1">
      <c r="A6226" t="s">
        <v>14876</v>
      </c>
    </row>
    <row r="6227" spans="1:1">
      <c r="A6227" t="s">
        <v>14880</v>
      </c>
    </row>
    <row r="6228" spans="1:1">
      <c r="A6228" t="s">
        <v>15609</v>
      </c>
    </row>
    <row r="6229" spans="1:1">
      <c r="A6229" t="s">
        <v>14877</v>
      </c>
    </row>
    <row r="6230" spans="1:1">
      <c r="A6230" t="s">
        <v>6157</v>
      </c>
    </row>
    <row r="6231" spans="1:1">
      <c r="A6231" s="29">
        <v>15.375</v>
      </c>
    </row>
    <row r="6232" spans="1:1">
      <c r="A6232" t="s">
        <v>16213</v>
      </c>
    </row>
    <row r="6233" spans="1:1">
      <c r="A6233" t="s">
        <v>14885</v>
      </c>
    </row>
    <row r="6234" spans="1:1">
      <c r="A6234" t="s">
        <v>16213</v>
      </c>
    </row>
    <row r="6235" spans="1:1">
      <c r="A6235" t="s">
        <v>14876</v>
      </c>
    </row>
    <row r="6236" spans="1:1">
      <c r="A6236" t="s">
        <v>14897</v>
      </c>
    </row>
    <row r="6237" spans="1:1">
      <c r="A6237" t="s">
        <v>16214</v>
      </c>
    </row>
    <row r="6238" spans="1:1">
      <c r="A6238" t="s">
        <v>14889</v>
      </c>
    </row>
    <row r="6239" spans="1:1">
      <c r="A6239" t="s">
        <v>14890</v>
      </c>
    </row>
    <row r="6240" spans="1:1">
      <c r="A6240" t="s">
        <v>15994</v>
      </c>
    </row>
    <row r="6241" spans="1:1">
      <c r="A6241" t="s">
        <v>14889</v>
      </c>
    </row>
    <row r="6242" spans="1:1">
      <c r="A6242" t="s">
        <v>14877</v>
      </c>
    </row>
    <row r="6244" spans="1:1">
      <c r="A6244" s="29">
        <v>15.416666666666666</v>
      </c>
    </row>
    <row r="6245" spans="1:1">
      <c r="A6245" t="s">
        <v>16215</v>
      </c>
    </row>
    <row r="6246" spans="1:1">
      <c r="A6246" t="s">
        <v>16216</v>
      </c>
    </row>
    <row r="6247" spans="1:1">
      <c r="A6247" t="s">
        <v>14889</v>
      </c>
    </row>
    <row r="6248" spans="1:1">
      <c r="A6248" t="s">
        <v>16217</v>
      </c>
    </row>
    <row r="6249" spans="1:1">
      <c r="A6249" t="s">
        <v>16218</v>
      </c>
    </row>
    <row r="6250" spans="1:1">
      <c r="A6250" t="s">
        <v>16219</v>
      </c>
    </row>
    <row r="6251" spans="1:1">
      <c r="A6251" t="s">
        <v>14876</v>
      </c>
    </row>
    <row r="6252" spans="1:1">
      <c r="A6252" t="s">
        <v>16220</v>
      </c>
    </row>
    <row r="6253" spans="1:1">
      <c r="A6253" t="s">
        <v>16221</v>
      </c>
    </row>
    <row r="6254" spans="1:1">
      <c r="A6254" t="s">
        <v>16222</v>
      </c>
    </row>
    <row r="6255" spans="1:1">
      <c r="A6255" t="s">
        <v>16223</v>
      </c>
    </row>
    <row r="6256" spans="1:1">
      <c r="A6256" t="s">
        <v>16224</v>
      </c>
    </row>
    <row r="6257" spans="1:1">
      <c r="A6257" t="s">
        <v>16207</v>
      </c>
    </row>
    <row r="6258" spans="1:1">
      <c r="A6258" t="s">
        <v>14889</v>
      </c>
    </row>
    <row r="6259" spans="1:1">
      <c r="A6259" t="s">
        <v>14880</v>
      </c>
    </row>
    <row r="6260" spans="1:1">
      <c r="A6260" t="s">
        <v>16225</v>
      </c>
    </row>
    <row r="6261" spans="1:1">
      <c r="A6261" t="s">
        <v>15640</v>
      </c>
    </row>
    <row r="6262" spans="1:1">
      <c r="A6262" t="s">
        <v>14877</v>
      </c>
    </row>
    <row r="6263" spans="1:1">
      <c r="A6263" t="s">
        <v>16226</v>
      </c>
    </row>
    <row r="6264" spans="1:1">
      <c r="A6264" s="29">
        <v>15.458333333333334</v>
      </c>
    </row>
    <row r="6265" spans="1:1">
      <c r="A6265" t="s">
        <v>16032</v>
      </c>
    </row>
    <row r="6266" spans="1:1">
      <c r="A6266" t="s">
        <v>14885</v>
      </c>
    </row>
    <row r="6267" spans="1:1">
      <c r="A6267" t="s">
        <v>16227</v>
      </c>
    </row>
    <row r="6268" spans="1:1">
      <c r="A6268" t="s">
        <v>14885</v>
      </c>
    </row>
    <row r="6269" spans="1:1">
      <c r="A6269" t="s">
        <v>16228</v>
      </c>
    </row>
    <row r="6270" spans="1:1">
      <c r="A6270" t="s">
        <v>14876</v>
      </c>
    </row>
    <row r="6271" spans="1:1">
      <c r="A6271" t="s">
        <v>14888</v>
      </c>
    </row>
    <row r="6272" spans="1:1">
      <c r="A6272" t="s">
        <v>16229</v>
      </c>
    </row>
    <row r="6273" spans="1:1">
      <c r="A6273" t="s">
        <v>16230</v>
      </c>
    </row>
    <row r="6274" spans="1:1">
      <c r="A6274" t="s">
        <v>15640</v>
      </c>
    </row>
    <row r="6275" spans="1:1">
      <c r="A6275" t="s">
        <v>14877</v>
      </c>
    </row>
    <row r="6277" spans="1:1">
      <c r="A6277" s="29">
        <v>15.5</v>
      </c>
    </row>
    <row r="6278" spans="1:1">
      <c r="A6278" t="s">
        <v>14984</v>
      </c>
    </row>
    <row r="6279" spans="1:1">
      <c r="A6279" t="s">
        <v>14985</v>
      </c>
    </row>
    <row r="6280" spans="1:1">
      <c r="A6280" t="s">
        <v>14891</v>
      </c>
    </row>
    <row r="6281" spans="1:1">
      <c r="A6281" t="s">
        <v>16231</v>
      </c>
    </row>
    <row r="6282" spans="1:1">
      <c r="A6282" t="s">
        <v>14889</v>
      </c>
    </row>
    <row r="6283" spans="1:1">
      <c r="A6283" t="s">
        <v>16232</v>
      </c>
    </row>
    <row r="6284" spans="1:1">
      <c r="A6284" t="s">
        <v>14885</v>
      </c>
    </row>
    <row r="6285" spans="1:1">
      <c r="A6285" t="s">
        <v>14875</v>
      </c>
    </row>
    <row r="6286" spans="1:1">
      <c r="A6286" t="s">
        <v>14885</v>
      </c>
    </row>
    <row r="6287" spans="1:1">
      <c r="A6287" t="s">
        <v>16233</v>
      </c>
    </row>
    <row r="6288" spans="1:1">
      <c r="A6288" t="s">
        <v>14876</v>
      </c>
    </row>
    <row r="6289" spans="1:1">
      <c r="A6289" t="s">
        <v>14888</v>
      </c>
    </row>
    <row r="6290" spans="1:1">
      <c r="A6290" t="s">
        <v>16234</v>
      </c>
    </row>
    <row r="6291" spans="1:1">
      <c r="A6291" t="s">
        <v>15640</v>
      </c>
    </row>
    <row r="6292" spans="1:1">
      <c r="A6292" t="s">
        <v>14889</v>
      </c>
    </row>
    <row r="6293" spans="1:1">
      <c r="A6293" t="s">
        <v>14880</v>
      </c>
    </row>
    <row r="6294" spans="1:1">
      <c r="A6294" t="s">
        <v>14899</v>
      </c>
    </row>
    <row r="6295" spans="1:1">
      <c r="A6295" t="s">
        <v>15707</v>
      </c>
    </row>
    <row r="6296" spans="1:1">
      <c r="A6296" t="s">
        <v>14877</v>
      </c>
    </row>
    <row r="6297" spans="1:1">
      <c r="A6297" t="s">
        <v>16235</v>
      </c>
    </row>
    <row r="6298" spans="1:1">
      <c r="A6298" s="29">
        <v>15.541666666666666</v>
      </c>
    </row>
    <row r="6299" spans="1:1">
      <c r="A6299" t="s">
        <v>16236</v>
      </c>
    </row>
    <row r="6300" spans="1:1">
      <c r="A6300" t="s">
        <v>14876</v>
      </c>
    </row>
    <row r="6301" spans="1:1">
      <c r="A6301" t="s">
        <v>15474</v>
      </c>
    </row>
    <row r="6302" spans="1:1">
      <c r="A6302" t="s">
        <v>16237</v>
      </c>
    </row>
    <row r="6303" spans="1:1">
      <c r="A6303" t="s">
        <v>16238</v>
      </c>
    </row>
    <row r="6304" spans="1:1">
      <c r="A6304" t="s">
        <v>16239</v>
      </c>
    </row>
    <row r="6305" spans="1:1">
      <c r="A6305" t="s">
        <v>15977</v>
      </c>
    </row>
    <row r="6306" spans="1:1">
      <c r="A6306" t="s">
        <v>16240</v>
      </c>
    </row>
    <row r="6307" spans="1:1">
      <c r="A6307" t="s">
        <v>15649</v>
      </c>
    </row>
    <row r="6308" spans="1:1">
      <c r="A6308" t="s">
        <v>14877</v>
      </c>
    </row>
    <row r="6309" spans="1:1">
      <c r="A6309" t="s">
        <v>16241</v>
      </c>
    </row>
    <row r="6310" spans="1:1">
      <c r="A6310" s="29">
        <v>15.583333333333334</v>
      </c>
    </row>
    <row r="6311" spans="1:1">
      <c r="A6311" t="s">
        <v>16242</v>
      </c>
    </row>
    <row r="6312" spans="1:1">
      <c r="A6312" t="s">
        <v>14934</v>
      </c>
    </row>
    <row r="6313" spans="1:1">
      <c r="A6313" t="s">
        <v>14889</v>
      </c>
    </row>
    <row r="6314" spans="1:1">
      <c r="A6314" t="s">
        <v>14876</v>
      </c>
    </row>
    <row r="6315" spans="1:1">
      <c r="A6315" t="s">
        <v>14877</v>
      </c>
    </row>
    <row r="6317" spans="1:1">
      <c r="A6317" s="29">
        <v>15.625</v>
      </c>
    </row>
    <row r="6318" spans="1:1">
      <c r="A6318" t="s">
        <v>14879</v>
      </c>
    </row>
    <row r="6319" spans="1:1">
      <c r="A6319" t="s">
        <v>14876</v>
      </c>
    </row>
    <row r="6320" spans="1:1">
      <c r="A6320" t="s">
        <v>14877</v>
      </c>
    </row>
    <row r="6322" spans="1:1">
      <c r="A6322" s="29">
        <v>15.666666666666666</v>
      </c>
    </row>
    <row r="6323" spans="1:1">
      <c r="A6323" t="s">
        <v>14879</v>
      </c>
    </row>
    <row r="6324" spans="1:1">
      <c r="A6324" t="s">
        <v>14876</v>
      </c>
    </row>
    <row r="6325" spans="1:1">
      <c r="A6325" t="s">
        <v>14877</v>
      </c>
    </row>
    <row r="6326" spans="1:1">
      <c r="A6326" t="s">
        <v>14878</v>
      </c>
    </row>
    <row r="6327" spans="1:1">
      <c r="A6327" s="29">
        <v>15.708333333333334</v>
      </c>
    </row>
    <row r="6328" spans="1:1">
      <c r="A6328" t="s">
        <v>14876</v>
      </c>
    </row>
    <row r="6329" spans="1:1">
      <c r="A6329" t="s">
        <v>14877</v>
      </c>
    </row>
    <row r="6331" spans="1:1">
      <c r="A6331" s="29">
        <v>15.75</v>
      </c>
    </row>
    <row r="6332" spans="1:1">
      <c r="A6332" t="s">
        <v>16243</v>
      </c>
    </row>
    <row r="6333" spans="1:1">
      <c r="A6333" t="s">
        <v>16244</v>
      </c>
    </row>
    <row r="6334" spans="1:1">
      <c r="A6334" t="s">
        <v>16245</v>
      </c>
    </row>
    <row r="6335" spans="1:1">
      <c r="A6335" t="s">
        <v>16246</v>
      </c>
    </row>
    <row r="6336" spans="1:1">
      <c r="A6336" t="s">
        <v>16247</v>
      </c>
    </row>
    <row r="6337" spans="1:1">
      <c r="A6337" t="s">
        <v>15738</v>
      </c>
    </row>
    <row r="6338" spans="1:1">
      <c r="A6338" t="s">
        <v>14876</v>
      </c>
    </row>
    <row r="6339" spans="1:1">
      <c r="A6339" t="s">
        <v>14877</v>
      </c>
    </row>
    <row r="6341" spans="1:1">
      <c r="A6341" s="29">
        <v>15.791666666666666</v>
      </c>
    </row>
    <row r="6342" spans="1:1">
      <c r="A6342" t="s">
        <v>16248</v>
      </c>
    </row>
    <row r="6343" spans="1:1">
      <c r="A6343" t="s">
        <v>16249</v>
      </c>
    </row>
    <row r="6344" spans="1:1">
      <c r="A6344" t="s">
        <v>16250</v>
      </c>
    </row>
    <row r="6345" spans="1:1">
      <c r="A6345" t="s">
        <v>15645</v>
      </c>
    </row>
    <row r="6346" spans="1:1">
      <c r="A6346" t="s">
        <v>14889</v>
      </c>
    </row>
    <row r="6347" spans="1:1">
      <c r="A6347" t="s">
        <v>16251</v>
      </c>
    </row>
    <row r="6348" spans="1:1">
      <c r="A6348" t="s">
        <v>16252</v>
      </c>
    </row>
    <row r="6349" spans="1:1">
      <c r="A6349" t="s">
        <v>15640</v>
      </c>
    </row>
    <row r="6350" spans="1:1">
      <c r="A6350" t="s">
        <v>14889</v>
      </c>
    </row>
    <row r="6351" spans="1:1">
      <c r="A6351" t="s">
        <v>16253</v>
      </c>
    </row>
    <row r="6352" spans="1:1">
      <c r="A6352" t="s">
        <v>16254</v>
      </c>
    </row>
    <row r="6353" spans="1:1">
      <c r="A6353" t="s">
        <v>15640</v>
      </c>
    </row>
    <row r="6354" spans="1:1">
      <c r="A6354" t="s">
        <v>14889</v>
      </c>
    </row>
    <row r="6355" spans="1:1">
      <c r="A6355" t="s">
        <v>16255</v>
      </c>
    </row>
    <row r="6356" spans="1:1">
      <c r="A6356" t="s">
        <v>16256</v>
      </c>
    </row>
    <row r="6357" spans="1:1">
      <c r="A6357" t="s">
        <v>15640</v>
      </c>
    </row>
    <row r="6358" spans="1:1">
      <c r="A6358" t="s">
        <v>14889</v>
      </c>
    </row>
    <row r="6359" spans="1:1">
      <c r="A6359" t="s">
        <v>16257</v>
      </c>
    </row>
    <row r="6360" spans="1:1">
      <c r="A6360" t="s">
        <v>16258</v>
      </c>
    </row>
    <row r="6361" spans="1:1">
      <c r="A6361" t="s">
        <v>15640</v>
      </c>
    </row>
    <row r="6362" spans="1:1">
      <c r="A6362" t="s">
        <v>14889</v>
      </c>
    </row>
    <row r="6363" spans="1:1">
      <c r="A6363" t="s">
        <v>16259</v>
      </c>
    </row>
    <row r="6364" spans="1:1">
      <c r="A6364" t="s">
        <v>16260</v>
      </c>
    </row>
    <row r="6365" spans="1:1">
      <c r="A6365" t="s">
        <v>15640</v>
      </c>
    </row>
    <row r="6366" spans="1:1">
      <c r="A6366" t="s">
        <v>14889</v>
      </c>
    </row>
    <row r="6367" spans="1:1">
      <c r="A6367" t="s">
        <v>14876</v>
      </c>
    </row>
    <row r="6368" spans="1:1">
      <c r="A6368" t="s">
        <v>14877</v>
      </c>
    </row>
    <row r="6370" spans="1:1">
      <c r="A6370" s="29">
        <v>15.833333333333334</v>
      </c>
    </row>
    <row r="6371" spans="1:1">
      <c r="A6371" t="s">
        <v>14879</v>
      </c>
    </row>
    <row r="6372" spans="1:1">
      <c r="A6372" t="s">
        <v>14876</v>
      </c>
    </row>
    <row r="6373" spans="1:1">
      <c r="A6373" t="s">
        <v>14877</v>
      </c>
    </row>
    <row r="6374" spans="1:1">
      <c r="A6374" t="s">
        <v>16261</v>
      </c>
    </row>
    <row r="6375" spans="1:1">
      <c r="A6375" s="29">
        <v>15.875</v>
      </c>
    </row>
    <row r="6376" spans="1:1">
      <c r="A6376" t="s">
        <v>15346</v>
      </c>
    </row>
    <row r="6377" spans="1:1">
      <c r="A6377" t="s">
        <v>16658</v>
      </c>
    </row>
    <row r="6378" spans="1:1">
      <c r="A6378" t="s">
        <v>16379</v>
      </c>
    </row>
    <row r="6379" spans="1:1">
      <c r="A6379" t="s">
        <v>16414</v>
      </c>
    </row>
    <row r="6380" spans="1:1">
      <c r="A6380" t="s">
        <v>14964</v>
      </c>
    </row>
    <row r="6381" spans="1:1">
      <c r="A6381" t="s">
        <v>16379</v>
      </c>
    </row>
    <row r="6382" spans="1:1">
      <c r="A6382" t="s">
        <v>16414</v>
      </c>
    </row>
    <row r="6383" spans="1:1">
      <c r="A6383" t="s">
        <v>14964</v>
      </c>
    </row>
    <row r="6384" spans="1:1">
      <c r="A6384" t="s">
        <v>16415</v>
      </c>
    </row>
    <row r="6385" spans="1:1">
      <c r="A6385" t="s">
        <v>15133</v>
      </c>
    </row>
    <row r="6386" spans="1:1">
      <c r="A6386" t="s">
        <v>16150</v>
      </c>
    </row>
    <row r="6387" spans="1:1">
      <c r="A6387" t="s">
        <v>15348</v>
      </c>
    </row>
    <row r="6388" spans="1:1">
      <c r="A6388" t="s">
        <v>14889</v>
      </c>
    </row>
    <row r="6389" spans="1:1">
      <c r="A6389" t="s">
        <v>15876</v>
      </c>
    </row>
    <row r="6390" spans="1:1">
      <c r="A6390" t="s">
        <v>15133</v>
      </c>
    </row>
    <row r="6391" spans="1:1">
      <c r="A6391" t="s">
        <v>16659</v>
      </c>
    </row>
    <row r="6392" spans="1:1">
      <c r="A6392" t="s">
        <v>14964</v>
      </c>
    </row>
    <row r="6393" spans="1:1">
      <c r="A6393" t="s">
        <v>15133</v>
      </c>
    </row>
    <row r="6394" spans="1:1">
      <c r="A6394" t="s">
        <v>16660</v>
      </c>
    </row>
    <row r="6395" spans="1:1">
      <c r="A6395" t="s">
        <v>14964</v>
      </c>
    </row>
    <row r="6396" spans="1:1">
      <c r="A6396" t="s">
        <v>15133</v>
      </c>
    </row>
    <row r="6397" spans="1:1">
      <c r="A6397" t="s">
        <v>16661</v>
      </c>
    </row>
    <row r="6398" spans="1:1">
      <c r="A6398" t="s">
        <v>14964</v>
      </c>
    </row>
    <row r="6399" spans="1:1">
      <c r="A6399" t="s">
        <v>15133</v>
      </c>
    </row>
    <row r="6400" spans="1:1">
      <c r="A6400" t="s">
        <v>16662</v>
      </c>
    </row>
    <row r="6401" spans="1:1">
      <c r="A6401" t="s">
        <v>14889</v>
      </c>
    </row>
    <row r="6402" spans="1:1">
      <c r="A6402" t="s">
        <v>16663</v>
      </c>
    </row>
    <row r="6403" spans="1:1">
      <c r="A6403" t="s">
        <v>16664</v>
      </c>
    </row>
    <row r="6404" spans="1:1">
      <c r="A6404" t="s">
        <v>16415</v>
      </c>
    </row>
    <row r="6405" spans="1:1">
      <c r="A6405" t="s">
        <v>16665</v>
      </c>
    </row>
    <row r="6406" spans="1:1">
      <c r="A6406" t="s">
        <v>14889</v>
      </c>
    </row>
    <row r="6407" spans="1:1">
      <c r="A6407" t="s">
        <v>16666</v>
      </c>
    </row>
    <row r="6408" spans="1:1">
      <c r="A6408" t="s">
        <v>14885</v>
      </c>
    </row>
    <row r="6409" spans="1:1">
      <c r="A6409" t="s">
        <v>16667</v>
      </c>
    </row>
    <row r="6410" spans="1:1">
      <c r="A6410" t="s">
        <v>14885</v>
      </c>
    </row>
    <row r="6411" spans="1:1">
      <c r="A6411" t="s">
        <v>16668</v>
      </c>
    </row>
    <row r="6412" spans="1:1">
      <c r="A6412" t="s">
        <v>14885</v>
      </c>
    </row>
    <row r="6413" spans="1:1">
      <c r="A6413" t="s">
        <v>16669</v>
      </c>
    </row>
    <row r="6414" spans="1:1">
      <c r="A6414" t="s">
        <v>14876</v>
      </c>
    </row>
    <row r="6415" spans="1:1">
      <c r="A6415" t="s">
        <v>14888</v>
      </c>
    </row>
    <row r="6416" spans="1:1">
      <c r="A6416" t="s">
        <v>14995</v>
      </c>
    </row>
    <row r="6417" spans="1:1">
      <c r="A6417" t="s">
        <v>14889</v>
      </c>
    </row>
    <row r="6418" spans="1:1">
      <c r="A6418" t="s">
        <v>14880</v>
      </c>
    </row>
    <row r="6419" spans="1:1">
      <c r="A6419" t="s">
        <v>16670</v>
      </c>
    </row>
    <row r="6420" spans="1:1">
      <c r="A6420" t="s">
        <v>15468</v>
      </c>
    </row>
    <row r="6421" spans="1:1">
      <c r="A6421" t="s">
        <v>15689</v>
      </c>
    </row>
    <row r="6422" spans="1:1">
      <c r="A6422" t="s">
        <v>16671</v>
      </c>
    </row>
    <row r="6423" spans="1:1">
      <c r="A6423" t="s">
        <v>15657</v>
      </c>
    </row>
    <row r="6424" spans="1:1">
      <c r="A6424" t="s">
        <v>16540</v>
      </c>
    </row>
    <row r="6425" spans="1:1">
      <c r="A6425" t="s">
        <v>14877</v>
      </c>
    </row>
    <row r="6427" spans="1:1">
      <c r="A6427" s="29">
        <v>15.916666666666666</v>
      </c>
    </row>
    <row r="6428" spans="1:1">
      <c r="A6428" t="s">
        <v>14879</v>
      </c>
    </row>
    <row r="6429" spans="1:1">
      <c r="A6429" t="s">
        <v>14876</v>
      </c>
    </row>
    <row r="6430" spans="1:1">
      <c r="A6430" t="s">
        <v>14877</v>
      </c>
    </row>
    <row r="6432" spans="1:1">
      <c r="A6432" s="29">
        <v>15.958333333333334</v>
      </c>
    </row>
    <row r="6433" spans="1:1">
      <c r="A6433" t="s">
        <v>14879</v>
      </c>
    </row>
    <row r="6434" spans="1:1">
      <c r="A6434" t="s">
        <v>14876</v>
      </c>
    </row>
    <row r="6435" spans="1:1">
      <c r="A6435" t="s">
        <v>14877</v>
      </c>
    </row>
    <row r="6436" spans="1:1">
      <c r="A6436" t="s">
        <v>16672</v>
      </c>
    </row>
    <row r="6437" spans="1:1">
      <c r="A6437" t="s">
        <v>16673</v>
      </c>
    </row>
    <row r="6438" spans="1:1">
      <c r="A6438" t="s">
        <v>16674</v>
      </c>
    </row>
    <row r="6439" spans="1:1">
      <c r="A6439" t="s">
        <v>16675</v>
      </c>
    </row>
    <row r="6440" spans="1:1">
      <c r="A6440" t="s">
        <v>16676</v>
      </c>
    </row>
    <row r="6441" spans="1:1">
      <c r="A6441" t="s">
        <v>16677</v>
      </c>
    </row>
    <row r="6442" spans="1:1">
      <c r="A6442" t="s">
        <v>16678</v>
      </c>
    </row>
    <row r="6443" spans="1:1">
      <c r="A6443" t="s">
        <v>16679</v>
      </c>
    </row>
    <row r="6444" spans="1:1">
      <c r="A6444" t="s">
        <v>16680</v>
      </c>
    </row>
    <row r="6445" spans="1:1">
      <c r="A6445" t="s">
        <v>16681</v>
      </c>
    </row>
    <row r="6446" spans="1:1">
      <c r="A6446" t="s">
        <v>16682</v>
      </c>
    </row>
    <row r="6447" spans="1:1">
      <c r="A6447" t="s">
        <v>16683</v>
      </c>
    </row>
    <row r="6448" spans="1:1">
      <c r="A6448" t="s">
        <v>16684</v>
      </c>
    </row>
    <row r="6449" spans="1:1">
      <c r="A6449" t="s">
        <v>5923</v>
      </c>
    </row>
    <row r="6450" spans="1:1">
      <c r="A6450" t="s">
        <v>5925</v>
      </c>
    </row>
    <row r="6451" spans="1:1">
      <c r="A6451" t="s">
        <v>16685</v>
      </c>
    </row>
    <row r="6452" spans="1:1">
      <c r="A6452" t="s">
        <v>16686</v>
      </c>
    </row>
    <row r="6453" spans="1:1">
      <c r="A6453" t="s">
        <v>16687</v>
      </c>
    </row>
    <row r="6454" spans="1:1">
      <c r="A6454" t="s">
        <v>16688</v>
      </c>
    </row>
    <row r="6455" spans="1:1">
      <c r="A6455" t="s">
        <v>5929</v>
      </c>
    </row>
    <row r="6456" spans="1:1">
      <c r="A6456" t="s">
        <v>5930</v>
      </c>
    </row>
    <row r="6457" spans="1:1">
      <c r="A6457" t="s">
        <v>16689</v>
      </c>
    </row>
    <row r="6458" spans="1:1">
      <c r="A6458" t="s">
        <v>16690</v>
      </c>
    </row>
    <row r="6459" spans="1:1">
      <c r="A6459" t="s">
        <v>16691</v>
      </c>
    </row>
    <row r="6460" spans="1:1">
      <c r="A6460" t="s">
        <v>16692</v>
      </c>
    </row>
    <row r="6461" spans="1:1">
      <c r="A6461" t="s">
        <v>5936</v>
      </c>
    </row>
    <row r="6462" spans="1:1">
      <c r="A6462" t="s">
        <v>5937</v>
      </c>
    </row>
    <row r="6463" spans="1:1">
      <c r="A6463" t="s">
        <v>5938</v>
      </c>
    </row>
    <row r="6464" spans="1:1">
      <c r="A6464" t="s">
        <v>5939</v>
      </c>
    </row>
    <row r="6465" spans="1:1">
      <c r="A6465" t="s">
        <v>5940</v>
      </c>
    </row>
    <row r="6466" spans="1:1">
      <c r="A6466" t="s">
        <v>16693</v>
      </c>
    </row>
    <row r="6467" spans="1:1">
      <c r="A6467" t="s">
        <v>5943</v>
      </c>
    </row>
    <row r="6468" spans="1:1">
      <c r="A6468" t="s">
        <v>5944</v>
      </c>
    </row>
    <row r="6469" spans="1:1">
      <c r="A6469" t="s">
        <v>5945</v>
      </c>
    </row>
    <row r="6470" spans="1:1">
      <c r="A6470" t="s">
        <v>5946</v>
      </c>
    </row>
    <row r="6471" spans="1:1">
      <c r="A6471" t="s">
        <v>16694</v>
      </c>
    </row>
    <row r="6472" spans="1:1">
      <c r="A6472" t="s">
        <v>16695</v>
      </c>
    </row>
    <row r="6473" spans="1:1">
      <c r="A6473" t="s">
        <v>16696</v>
      </c>
    </row>
    <row r="6474" spans="1:1">
      <c r="A6474" t="s">
        <v>16697</v>
      </c>
    </row>
    <row r="6475" spans="1:1">
      <c r="A6475" t="s">
        <v>5952</v>
      </c>
    </row>
    <row r="6476" spans="1:1">
      <c r="A6476" t="s">
        <v>16698</v>
      </c>
    </row>
    <row r="6477" spans="1:1">
      <c r="A6477" t="s">
        <v>5954</v>
      </c>
    </row>
    <row r="6478" spans="1:1">
      <c r="A6478" t="s">
        <v>16699</v>
      </c>
    </row>
    <row r="6479" spans="1:1">
      <c r="A6479" t="s">
        <v>5956</v>
      </c>
    </row>
    <row r="6480" spans="1:1">
      <c r="A6480" t="s">
        <v>5957</v>
      </c>
    </row>
    <row r="6481" spans="1:1">
      <c r="A6481" t="s">
        <v>5958</v>
      </c>
    </row>
    <row r="6482" spans="1:1">
      <c r="A6482" t="s">
        <v>5959</v>
      </c>
    </row>
    <row r="6483" spans="1:1">
      <c r="A6483" t="s">
        <v>5960</v>
      </c>
    </row>
    <row r="6484" spans="1:1">
      <c r="A6484" t="s">
        <v>5961</v>
      </c>
    </row>
    <row r="6485" spans="1:1">
      <c r="A6485" t="s">
        <v>5962</v>
      </c>
    </row>
    <row r="6486" spans="1:1">
      <c r="A6486" t="s">
        <v>5963</v>
      </c>
    </row>
    <row r="6487" spans="1:1">
      <c r="A6487" t="s">
        <v>5964</v>
      </c>
    </row>
    <row r="6488" spans="1:1">
      <c r="A6488" t="s">
        <v>5965</v>
      </c>
    </row>
    <row r="6489" spans="1:1">
      <c r="A6489" t="s">
        <v>5966</v>
      </c>
    </row>
    <row r="6490" spans="1:1">
      <c r="A6490" t="s">
        <v>5967</v>
      </c>
    </row>
    <row r="6491" spans="1:1">
      <c r="A6491" t="s">
        <v>16700</v>
      </c>
    </row>
    <row r="6492" spans="1:1">
      <c r="A6492" t="s">
        <v>5969</v>
      </c>
    </row>
    <row r="6493" spans="1:1">
      <c r="A6493" t="s">
        <v>16701</v>
      </c>
    </row>
    <row r="6494" spans="1:1">
      <c r="A6494" t="s">
        <v>16702</v>
      </c>
    </row>
    <row r="6495" spans="1:1">
      <c r="A6495" t="s">
        <v>16703</v>
      </c>
    </row>
    <row r="6496" spans="1:1">
      <c r="A6496" t="s">
        <v>5973</v>
      </c>
    </row>
    <row r="6497" spans="1:1">
      <c r="A6497" t="s">
        <v>5974</v>
      </c>
    </row>
    <row r="6498" spans="1:1">
      <c r="A6498" t="s">
        <v>5975</v>
      </c>
    </row>
    <row r="6499" spans="1:1">
      <c r="A6499" t="s">
        <v>16704</v>
      </c>
    </row>
    <row r="6500" spans="1:1">
      <c r="A6500" t="s">
        <v>5977</v>
      </c>
    </row>
    <row r="6501" spans="1:1">
      <c r="A6501" t="s">
        <v>16705</v>
      </c>
    </row>
    <row r="6502" spans="1:1">
      <c r="A6502" t="s">
        <v>5979</v>
      </c>
    </row>
    <row r="6503" spans="1:1">
      <c r="A6503" t="s">
        <v>5980</v>
      </c>
    </row>
    <row r="6504" spans="1:1">
      <c r="A6504" t="s">
        <v>5981</v>
      </c>
    </row>
    <row r="6505" spans="1:1">
      <c r="A6505" t="s">
        <v>16706</v>
      </c>
    </row>
    <row r="6506" spans="1:1">
      <c r="A6506" t="s">
        <v>5983</v>
      </c>
    </row>
    <row r="6507" spans="1:1">
      <c r="A6507" t="s">
        <v>5984</v>
      </c>
    </row>
    <row r="6508" spans="1:1">
      <c r="A6508" t="s">
        <v>5985</v>
      </c>
    </row>
    <row r="6509" spans="1:1">
      <c r="A6509" t="s">
        <v>5986</v>
      </c>
    </row>
    <row r="6510" spans="1:1">
      <c r="A6510" t="s">
        <v>5987</v>
      </c>
    </row>
    <row r="6511" spans="1:1">
      <c r="A6511" t="s">
        <v>5988</v>
      </c>
    </row>
    <row r="6512" spans="1:1">
      <c r="A6512" t="s">
        <v>5989</v>
      </c>
    </row>
    <row r="6513" spans="1:1">
      <c r="A6513" t="s">
        <v>5990</v>
      </c>
    </row>
    <row r="6514" spans="1:1">
      <c r="A6514" t="s">
        <v>5991</v>
      </c>
    </row>
    <row r="6515" spans="1:1">
      <c r="A6515" t="s">
        <v>5992</v>
      </c>
    </row>
    <row r="6516" spans="1:1">
      <c r="A6516" t="s">
        <v>5993</v>
      </c>
    </row>
    <row r="6517" spans="1:1">
      <c r="A6517" t="s">
        <v>5994</v>
      </c>
    </row>
    <row r="6518" spans="1:1">
      <c r="A6518" t="s">
        <v>5995</v>
      </c>
    </row>
    <row r="6519" spans="1:1">
      <c r="A6519" t="s">
        <v>5996</v>
      </c>
    </row>
    <row r="6520" spans="1:1">
      <c r="A6520" t="s">
        <v>5997</v>
      </c>
    </row>
    <row r="6521" spans="1:1">
      <c r="A6521" t="s">
        <v>5998</v>
      </c>
    </row>
    <row r="6522" spans="1:1">
      <c r="A6522" t="s">
        <v>5999</v>
      </c>
    </row>
    <row r="6523" spans="1:1">
      <c r="A6523" t="s">
        <v>6000</v>
      </c>
    </row>
    <row r="6524" spans="1:1">
      <c r="A6524" t="s">
        <v>6001</v>
      </c>
    </row>
    <row r="6525" spans="1:1">
      <c r="A6525" t="s">
        <v>6002</v>
      </c>
    </row>
    <row r="6526" spans="1:1">
      <c r="A6526" t="s">
        <v>6003</v>
      </c>
    </row>
    <row r="6527" spans="1:1">
      <c r="A6527" t="s">
        <v>6004</v>
      </c>
    </row>
    <row r="6528" spans="1:1">
      <c r="A6528" t="s">
        <v>6005</v>
      </c>
    </row>
    <row r="6529" spans="1:1">
      <c r="A6529" t="s">
        <v>6006</v>
      </c>
    </row>
    <row r="6530" spans="1:1">
      <c r="A6530" t="s">
        <v>6007</v>
      </c>
    </row>
    <row r="6531" spans="1:1">
      <c r="A6531" t="s">
        <v>6008</v>
      </c>
    </row>
    <row r="6532" spans="1:1">
      <c r="A6532" t="s">
        <v>6009</v>
      </c>
    </row>
    <row r="6533" spans="1:1">
      <c r="A6533" t="s">
        <v>6010</v>
      </c>
    </row>
    <row r="6534" spans="1:1">
      <c r="A6534" t="s">
        <v>6011</v>
      </c>
    </row>
    <row r="6535" spans="1:1">
      <c r="A6535" t="s">
        <v>6012</v>
      </c>
    </row>
    <row r="6536" spans="1:1">
      <c r="A6536" t="s">
        <v>6013</v>
      </c>
    </row>
    <row r="6537" spans="1:1">
      <c r="A6537" t="s">
        <v>6014</v>
      </c>
    </row>
    <row r="6538" spans="1:1">
      <c r="A6538" t="s">
        <v>6015</v>
      </c>
    </row>
    <row r="6539" spans="1:1">
      <c r="A6539" t="s">
        <v>6016</v>
      </c>
    </row>
    <row r="6540" spans="1:1">
      <c r="A6540" t="s">
        <v>6017</v>
      </c>
    </row>
    <row r="6541" spans="1:1">
      <c r="A6541" t="s">
        <v>6018</v>
      </c>
    </row>
    <row r="6542" spans="1:1">
      <c r="A6542" t="s">
        <v>6019</v>
      </c>
    </row>
    <row r="6543" spans="1:1">
      <c r="A6543" t="s">
        <v>6020</v>
      </c>
    </row>
    <row r="6544" spans="1:1">
      <c r="A6544" t="s">
        <v>6021</v>
      </c>
    </row>
    <row r="6545" spans="1:1">
      <c r="A6545" t="s">
        <v>6022</v>
      </c>
    </row>
    <row r="6546" spans="1:1">
      <c r="A6546" t="s">
        <v>6023</v>
      </c>
    </row>
    <row r="6547" spans="1:1">
      <c r="A6547" t="s">
        <v>6024</v>
      </c>
    </row>
    <row r="6548" spans="1:1">
      <c r="A6548" t="s">
        <v>6025</v>
      </c>
    </row>
    <row r="6549" spans="1:1">
      <c r="A6549" t="s">
        <v>6026</v>
      </c>
    </row>
    <row r="6550" spans="1:1">
      <c r="A6550" t="s">
        <v>6027</v>
      </c>
    </row>
    <row r="6551" spans="1:1">
      <c r="A6551" t="s">
        <v>6028</v>
      </c>
    </row>
    <row r="6552" spans="1:1">
      <c r="A6552" t="s">
        <v>16707</v>
      </c>
    </row>
    <row r="6553" spans="1:1">
      <c r="A6553" t="s">
        <v>16708</v>
      </c>
    </row>
    <row r="6554" spans="1:1">
      <c r="A6554" t="s">
        <v>16709</v>
      </c>
    </row>
    <row r="6555" spans="1:1">
      <c r="A6555" t="s">
        <v>16710</v>
      </c>
    </row>
    <row r="6556" spans="1:1">
      <c r="A6556" t="s">
        <v>6033</v>
      </c>
    </row>
    <row r="6557" spans="1:1">
      <c r="A6557" t="s">
        <v>6034</v>
      </c>
    </row>
    <row r="6558" spans="1:1">
      <c r="A6558" t="s">
        <v>6035</v>
      </c>
    </row>
    <row r="6559" spans="1:1">
      <c r="A6559" t="s">
        <v>6036</v>
      </c>
    </row>
    <row r="6560" spans="1:1">
      <c r="A6560" t="s">
        <v>6037</v>
      </c>
    </row>
    <row r="6561" spans="1:1">
      <c r="A6561" t="s">
        <v>6038</v>
      </c>
    </row>
    <row r="6562" spans="1:1">
      <c r="A6562" t="s">
        <v>6039</v>
      </c>
    </row>
    <row r="6563" spans="1:1">
      <c r="A6563" t="s">
        <v>6040</v>
      </c>
    </row>
    <row r="6564" spans="1:1">
      <c r="A6564" t="s">
        <v>6041</v>
      </c>
    </row>
    <row r="6565" spans="1:1">
      <c r="A6565" t="s">
        <v>6042</v>
      </c>
    </row>
    <row r="6566" spans="1:1">
      <c r="A6566" t="s">
        <v>6043</v>
      </c>
    </row>
    <row r="6567" spans="1:1">
      <c r="A6567" t="s">
        <v>6044</v>
      </c>
    </row>
    <row r="6568" spans="1:1">
      <c r="A6568" t="s">
        <v>6045</v>
      </c>
    </row>
    <row r="6569" spans="1:1">
      <c r="A6569" t="s">
        <v>6046</v>
      </c>
    </row>
    <row r="6570" spans="1:1">
      <c r="A6570" t="s">
        <v>6047</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31"/>
  <dimension ref="A1:J450"/>
  <sheetViews>
    <sheetView zoomScale="115" zoomScaleNormal="115" workbookViewId="0">
      <selection activeCell="A27" sqref="A27"/>
    </sheetView>
  </sheetViews>
  <sheetFormatPr defaultRowHeight="15"/>
  <cols>
    <col min="1" max="1" width="21.5703125" bestFit="1" customWidth="1"/>
    <col min="2" max="2" width="57.85546875" bestFit="1" customWidth="1"/>
  </cols>
  <sheetData>
    <row r="1" spans="1:4">
      <c r="A1" s="11" t="s">
        <v>21113</v>
      </c>
      <c r="B1" s="11" t="s">
        <v>21066</v>
      </c>
      <c r="C1" s="11"/>
    </row>
    <row r="2" spans="1:4">
      <c r="A2" t="s">
        <v>21065</v>
      </c>
      <c r="B2" t="s">
        <v>21575</v>
      </c>
    </row>
    <row r="3" spans="1:4">
      <c r="A3" t="s">
        <v>21068</v>
      </c>
      <c r="B3" t="s">
        <v>21355</v>
      </c>
    </row>
    <row r="4" spans="1:4">
      <c r="A4" t="s">
        <v>21067</v>
      </c>
      <c r="B4" t="s">
        <v>21241</v>
      </c>
    </row>
    <row r="5" spans="1:4">
      <c r="A5" t="s">
        <v>20877</v>
      </c>
      <c r="B5" t="s">
        <v>21247</v>
      </c>
    </row>
    <row r="6" spans="1:4">
      <c r="A6" t="s">
        <v>20846</v>
      </c>
      <c r="B6" t="s">
        <v>21190</v>
      </c>
    </row>
    <row r="7" spans="1:4">
      <c r="A7" t="s">
        <v>20835</v>
      </c>
      <c r="B7" t="s">
        <v>21295</v>
      </c>
    </row>
    <row r="8" spans="1:4">
      <c r="A8" t="s">
        <v>20840</v>
      </c>
      <c r="B8" t="s">
        <v>21078</v>
      </c>
      <c r="D8" t="s">
        <v>21329</v>
      </c>
    </row>
    <row r="9" spans="1:4">
      <c r="A9" t="s">
        <v>20838</v>
      </c>
      <c r="B9" t="s">
        <v>21308</v>
      </c>
    </row>
    <row r="10" spans="1:4">
      <c r="A10" t="s">
        <v>20864</v>
      </c>
      <c r="B10" t="s">
        <v>21331</v>
      </c>
    </row>
    <row r="11" spans="1:4">
      <c r="A11" t="s">
        <v>6170</v>
      </c>
      <c r="B11" t="s">
        <v>21131</v>
      </c>
    </row>
    <row r="12" spans="1:4">
      <c r="A12" t="s">
        <v>21082</v>
      </c>
      <c r="B12" t="s">
        <v>21083</v>
      </c>
    </row>
    <row r="13" spans="1:4">
      <c r="A13" t="s">
        <v>20845</v>
      </c>
      <c r="B13" t="s">
        <v>69</v>
      </c>
    </row>
    <row r="14" spans="1:4">
      <c r="A14" t="s">
        <v>20836</v>
      </c>
      <c r="B14" t="s">
        <v>21338</v>
      </c>
    </row>
    <row r="15" spans="1:4">
      <c r="A15" t="s">
        <v>20762</v>
      </c>
      <c r="B15" t="s">
        <v>21350</v>
      </c>
    </row>
    <row r="16" spans="1:4">
      <c r="A16" t="s">
        <v>20858</v>
      </c>
      <c r="B16" t="s">
        <v>21574</v>
      </c>
    </row>
    <row r="17" spans="1:10">
      <c r="A17" t="s">
        <v>20857</v>
      </c>
      <c r="B17" t="s">
        <v>21417</v>
      </c>
    </row>
    <row r="18" spans="1:10">
      <c r="A18" t="s">
        <v>20837</v>
      </c>
      <c r="B18" t="s">
        <v>21411</v>
      </c>
    </row>
    <row r="19" spans="1:10">
      <c r="A19" t="s">
        <v>20653</v>
      </c>
      <c r="B19" t="s">
        <v>53</v>
      </c>
    </row>
    <row r="20" spans="1:10">
      <c r="A20" t="s">
        <v>20824</v>
      </c>
      <c r="B20" t="s">
        <v>21450</v>
      </c>
    </row>
    <row r="21" spans="1:10">
      <c r="A21" t="s">
        <v>21297</v>
      </c>
      <c r="B21" t="s">
        <v>21357</v>
      </c>
    </row>
    <row r="22" spans="1:10">
      <c r="A22" t="s">
        <v>21090</v>
      </c>
      <c r="B22" t="s">
        <v>21487</v>
      </c>
    </row>
    <row r="23" spans="1:10">
      <c r="A23" t="s">
        <v>20813</v>
      </c>
      <c r="B23" t="s">
        <v>21518</v>
      </c>
    </row>
    <row r="24" spans="1:10">
      <c r="A24" t="s">
        <v>20865</v>
      </c>
      <c r="B24" t="s">
        <v>21572</v>
      </c>
    </row>
    <row r="26" spans="1:10" ht="15.75" thickBot="1"/>
    <row r="27" spans="1:10" ht="39.75" thickBot="1">
      <c r="A27" t="s">
        <v>21580</v>
      </c>
      <c r="B27" s="48" t="s">
        <v>20880</v>
      </c>
      <c r="C27" s="45" t="s">
        <v>20594</v>
      </c>
      <c r="D27" s="45" t="s">
        <v>20595</v>
      </c>
      <c r="E27" s="45" t="s">
        <v>20596</v>
      </c>
      <c r="F27" s="45" t="s">
        <v>20597</v>
      </c>
      <c r="G27" s="45" t="s">
        <v>6332</v>
      </c>
      <c r="H27" s="46" t="s">
        <v>20598</v>
      </c>
    </row>
    <row r="28" spans="1:10">
      <c r="A28">
        <v>2175</v>
      </c>
      <c r="B28">
        <f>1*'Dialog - From Google Sheet'!G2</f>
        <v>81</v>
      </c>
      <c r="C28" t="str">
        <f>'Dialog - From Google Sheet'!A2</f>
        <v>81 'Go see the King!&lt;end&gt;'</v>
      </c>
      <c r="D28" t="str">
        <f>'Dialog - From Google Sheet'!B2</f>
        <v>Figaro Castle WB</v>
      </c>
      <c r="E28" t="str">
        <f>'Dialog - From Google Sheet'!C2</f>
        <v>x</v>
      </c>
      <c r="F28" t="str">
        <f>'Dialog - From Google Sheet'!D2</f>
        <v>The Figaro Throne reward exists in both worlds!</v>
      </c>
      <c r="G28">
        <f>'Dialog - From Google Sheet'!E2</f>
        <v>0</v>
      </c>
      <c r="H28">
        <f>'Dialog - From Google Sheet'!F2</f>
        <v>0</v>
      </c>
      <c r="J28">
        <f>VLOOKUP(A28,$B$28:$F$450,5,FALSE)</f>
        <v>0</v>
      </c>
    </row>
    <row r="29" spans="1:10">
      <c r="A29">
        <v>2176</v>
      </c>
      <c r="B29">
        <f>1*'Dialog - From Google Sheet'!G3</f>
        <v>82</v>
      </c>
      <c r="C29" t="str">
        <f>'Dialog - From Google Sheet'!A3</f>
        <v>82 'Weapons and items manufactured here are sent to South Figaro.&lt;end&gt;'</v>
      </c>
      <c r="D29" t="str">
        <f>'Dialog - From Google Sheet'!B3</f>
        <v>Figaro Castle WB</v>
      </c>
      <c r="E29" t="str">
        <f>'Dialog - From Google Sheet'!C3</f>
        <v>x</v>
      </c>
      <c r="F29" t="str">
        <f>'Dialog - From Google Sheet'!D3</f>
        <v>MasterPug doesn't grant any XP or MP. Too bad…</v>
      </c>
      <c r="G29">
        <f>'Dialog - From Google Sheet'!E3</f>
        <v>0</v>
      </c>
      <c r="H29">
        <f>'Dialog - From Google Sheet'!F3</f>
        <v>0</v>
      </c>
      <c r="J29">
        <f t="shared" ref="J29:J92" si="0">VLOOKUP(A29,$B$28:$F$450,5,FALSE)</f>
        <v>0</v>
      </c>
    </row>
    <row r="30" spans="1:10">
      <c r="A30">
        <v>2177</v>
      </c>
      <c r="B30">
        <f>1*'Dialog - From Google Sheet'!G4</f>
        <v>83</v>
      </c>
      <c r="C30" t="str">
        <f>'Dialog - From Google Sheet'!A4</f>
        <v>83 'Long ago, a force called “magic” existed.&lt;page&gt;People who used magic were called “Mage Knights.”&lt;end&gt;'</v>
      </c>
      <c r="D30" t="str">
        <f>'Dialog - From Google Sheet'!B4</f>
        <v>Figaro Castle WB</v>
      </c>
      <c r="E30" t="str">
        <f>'Dialog - From Google Sheet'!C4</f>
        <v>x</v>
      </c>
      <c r="F30" t="str">
        <f>'Dialog - From Google Sheet'!D4</f>
        <v>Blue Drgn uses Water magic. Use Imp gear to absorb it.</v>
      </c>
      <c r="G30">
        <f>'Dialog - From Google Sheet'!E4</f>
        <v>0</v>
      </c>
      <c r="H30">
        <f>'Dialog - From Google Sheet'!F4</f>
        <v>0</v>
      </c>
      <c r="J30">
        <f t="shared" si="0"/>
        <v>0</v>
      </c>
    </row>
    <row r="31" spans="1:10">
      <c r="A31">
        <v>2178</v>
      </c>
      <c r="B31">
        <f>1*'Dialog - From Google Sheet'!G5</f>
        <v>85</v>
      </c>
      <c r="C31" t="str">
        <f>'Dialog - From Google Sheet'!A5</f>
        <v>85 'Ancient texts I'm studying speak of a “1000 year-old city beneath the sand.”&lt;page&gt;I wonder what this means, &lt;page&gt;“…when the queen stands and takes 5 steps…”&lt;end&gt;'</v>
      </c>
      <c r="D31" t="str">
        <f>'Dialog - From Google Sheet'!B5</f>
        <v>Figaro Castle WB</v>
      </c>
      <c r="E31" t="str">
        <f>'Dialog - From Google Sheet'!C5</f>
        <v>x</v>
      </c>
      <c r="F31" t="str">
        <f>'Dialog - From Google Sheet'!D5</f>
        <v>Open a hidden stairwell in the Ancient Castle by walking 5 steps south of the queen's throne and pressing “A”.</v>
      </c>
      <c r="G31">
        <f>'Dialog - From Google Sheet'!E5</f>
        <v>0</v>
      </c>
      <c r="H31">
        <f>'Dialog - From Google Sheet'!F5</f>
        <v>0</v>
      </c>
      <c r="J31">
        <f t="shared" si="0"/>
        <v>0</v>
      </c>
    </row>
    <row r="32" spans="1:10">
      <c r="A32">
        <v>2186</v>
      </c>
      <c r="B32">
        <f>1*'Dialog - From Google Sheet'!G6</f>
        <v>87</v>
      </c>
      <c r="C32" t="str">
        <f>'Dialog - From Google Sheet'!A6</f>
        <v>87 'The Empire has smashed the 3 cities on the southern continent. Just a matter of time 'til they come up here…&lt;end&gt;'</v>
      </c>
      <c r="D32" t="str">
        <f>'Dialog - From Google Sheet'!B6</f>
        <v>Figaro Castle WB</v>
      </c>
      <c r="E32" t="str">
        <f>'Dialog - From Google Sheet'!C6</f>
        <v>x</v>
      </c>
      <c r="F32" t="str">
        <f>'Dialog - From Google Sheet'!D6</f>
        <v>27. Use a combination of RunningShoes and Wall Ring to be completely safe from Tentacles.</v>
      </c>
      <c r="G32" t="str">
        <f>'Dialog - From Google Sheet'!E6</f>
        <v>from Tips tab</v>
      </c>
      <c r="H32">
        <f>'Dialog - From Google Sheet'!F6</f>
        <v>27</v>
      </c>
      <c r="J32" t="e">
        <f t="shared" si="0"/>
        <v>#N/A</v>
      </c>
    </row>
    <row r="33" spans="1:10">
      <c r="A33">
        <v>1936</v>
      </c>
      <c r="B33">
        <f>1*'Dialog - From Google Sheet'!G7</f>
        <v>89</v>
      </c>
      <c r="C33" t="str">
        <f>'Dialog - From Google Sheet'!A7</f>
        <v>89 'Though &lt;EDGAR&gt; showers his attentions on women, most are too smart to pay any attention to him.&lt;end&gt;'</v>
      </c>
      <c r="D33" t="str">
        <f>'Dialog - From Google Sheet'!B7</f>
        <v>Figaro Castle WB</v>
      </c>
      <c r="E33" t="str">
        <f>'Dialog - From Google Sheet'!C7</f>
        <v>x</v>
      </c>
      <c r="F33" t="str">
        <f>'Dialog - From Google Sheet'!D7</f>
        <v>Hitting an enemy with Air Anchor means it'll be dead after its next turn.</v>
      </c>
      <c r="G33">
        <f>'Dialog - From Google Sheet'!E7</f>
        <v>0</v>
      </c>
      <c r="H33">
        <f>'Dialog - From Google Sheet'!F7</f>
        <v>0</v>
      </c>
      <c r="J33" t="e">
        <f t="shared" si="0"/>
        <v>#N/A</v>
      </c>
    </row>
    <row r="34" spans="1:10">
      <c r="A34">
        <v>2218</v>
      </c>
      <c r="B34">
        <f>1*'Dialog - From Google Sheet'!G8</f>
        <v>90</v>
      </c>
      <c r="C34" t="str">
        <f>'Dialog - From Google Sheet'!A8</f>
        <v>90 'His highness said he'd marry me when I get older!&lt;end&gt;'</v>
      </c>
      <c r="D34" t="str">
        <f>'Dialog - From Google Sheet'!B8</f>
        <v>Figaro Castle WB</v>
      </c>
      <c r="E34" t="str">
        <f>'Dialog - From Google Sheet'!C8</f>
        <v>x</v>
      </c>
      <c r="F34" t="str">
        <f>'Dialog - From Google Sheet'!D8</f>
        <v>Drill and Chain Saw both ignore enemy defenses.</v>
      </c>
      <c r="G34">
        <f>'Dialog - From Google Sheet'!E8</f>
        <v>0</v>
      </c>
      <c r="H34">
        <f>'Dialog - From Google Sheet'!F8</f>
        <v>0</v>
      </c>
      <c r="J34" t="e">
        <f t="shared" si="0"/>
        <v>#N/A</v>
      </c>
    </row>
    <row r="35" spans="1:10">
      <c r="A35">
        <v>536</v>
      </c>
      <c r="B35">
        <f>1*'Dialog - From Google Sheet'!G9</f>
        <v>91</v>
      </c>
      <c r="C35" t="str">
        <f>'Dialog - From Google Sheet'!A9</f>
        <v>91   'I wanna marry the king!&lt;end&gt;'</v>
      </c>
      <c r="D35" t="str">
        <f>'Dialog - From Google Sheet'!B9</f>
        <v>Figaro Castle WB/WR</v>
      </c>
      <c r="E35" t="str">
        <f>'Dialog - From Google Sheet'!C9</f>
        <v>x</v>
      </c>
      <c r="F35" t="str">
        <f>'Dialog - From Google Sheet'!D9</f>
        <v>Drill and Chain Saw both ignore enemy defenses.</v>
      </c>
      <c r="G35" t="str">
        <f>'Dialog - From Google Sheet'!E9</f>
        <v>if Edgar is in party</v>
      </c>
      <c r="H35">
        <f>'Dialog - From Google Sheet'!F9</f>
        <v>0</v>
      </c>
      <c r="J35" t="e">
        <f t="shared" si="0"/>
        <v>#N/A</v>
      </c>
    </row>
    <row r="36" spans="1:10">
      <c r="A36">
        <v>537</v>
      </c>
      <c r="B36">
        <f>1*'Dialog - From Google Sheet'!G10</f>
        <v>92</v>
      </c>
      <c r="C36" t="str">
        <f>'Dialog - From Google Sheet'!A10</f>
        <v>92 'He recently tried to hit on the high priestess…&lt;line&gt;Surely, he's…talked to you?&lt;end&gt;'</v>
      </c>
      <c r="D36" t="str">
        <f>'Dialog - From Google Sheet'!B10</f>
        <v>Figaro Castle WB</v>
      </c>
      <c r="E36" t="str">
        <f>'Dialog - From Google Sheet'!C10</f>
        <v>x</v>
      </c>
      <c r="F36" t="str">
        <f>'Dialog - From Google Sheet'!D10</f>
        <v>Chests in Figaro Castle are the same in both worlds…</v>
      </c>
      <c r="G36">
        <f>'Dialog - From Google Sheet'!E10</f>
        <v>0</v>
      </c>
      <c r="H36">
        <f>'Dialog - From Google Sheet'!F10</f>
        <v>0</v>
      </c>
      <c r="J36" t="e">
        <f t="shared" si="0"/>
        <v>#N/A</v>
      </c>
    </row>
    <row r="37" spans="1:10">
      <c r="A37">
        <v>1593</v>
      </c>
      <c r="B37">
        <f>1*'Dialog - From Google Sheet'!G11</f>
        <v>93</v>
      </c>
      <c r="C37" t="str">
        <f>'Dialog - From Google Sheet'!A11</f>
        <v>93   '&lt;TERRA&gt;: ……&lt;end&gt;'</v>
      </c>
      <c r="D37" t="str">
        <f>'Dialog - From Google Sheet'!B11</f>
        <v>Figaro Castle WB</v>
      </c>
      <c r="E37" t="str">
        <f>'Dialog - From Google Sheet'!C11</f>
        <v>x - from 92</v>
      </c>
      <c r="F37" t="str">
        <f>'Dialog - From Google Sheet'!D11</f>
        <v>But shops sell different items!</v>
      </c>
      <c r="G37">
        <f>'Dialog - From Google Sheet'!E11</f>
        <v>0</v>
      </c>
      <c r="H37">
        <f>'Dialog - From Google Sheet'!F11</f>
        <v>0</v>
      </c>
      <c r="J37">
        <f t="shared" si="0"/>
        <v>0</v>
      </c>
    </row>
    <row r="38" spans="1:10">
      <c r="A38">
        <v>1505</v>
      </c>
      <c r="B38">
        <f>1*'Dialog - From Google Sheet'!G12</f>
        <v>98</v>
      </c>
      <c r="C38" t="str">
        <f>'Dialog - From Google Sheet'!A12</f>
        <v>98 'I demand to see &lt;EDGAR&gt;!&lt;line&gt;How dare they keep us in this stinking pit!&lt;end&gt;'</v>
      </c>
      <c r="D38" t="str">
        <f>'Dialog - From Google Sheet'!B12</f>
        <v>Figaro Castle WB</v>
      </c>
      <c r="E38" t="str">
        <f>'Dialog - From Google Sheet'!C12</f>
        <v>x - prisoners</v>
      </c>
      <c r="F38" t="str">
        <f>'Dialog - From Google Sheet'!D12</f>
        <v>Hey! Let us outta here!</v>
      </c>
      <c r="G38" t="str">
        <f>'Dialog - From Google Sheet'!E12</f>
        <v>to save text space</v>
      </c>
      <c r="H38">
        <f>'Dialog - From Google Sheet'!F12</f>
        <v>0</v>
      </c>
      <c r="J38" t="e">
        <f t="shared" si="0"/>
        <v>#N/A</v>
      </c>
    </row>
    <row r="39" spans="1:10">
      <c r="A39">
        <v>2379</v>
      </c>
      <c r="B39">
        <f>1*'Dialog - From Google Sheet'!G13</f>
        <v>99</v>
      </c>
      <c r="C39" t="str">
        <f>'Dialog - From Google Sheet'!A13</f>
        <v>99 'Hey! Let us outta here!&lt;end&gt;'</v>
      </c>
      <c r="D39" t="str">
        <f>'Dialog - From Google Sheet'!B13</f>
        <v>Figaro Castle WB</v>
      </c>
      <c r="E39" t="str">
        <f>'Dialog - From Google Sheet'!C13</f>
        <v>x - prisoners</v>
      </c>
      <c r="F39">
        <f>'Dialog - From Google Sheet'!D13</f>
        <v>0</v>
      </c>
      <c r="G39">
        <f>'Dialog - From Google Sheet'!E13</f>
        <v>0</v>
      </c>
      <c r="H39">
        <f>'Dialog - From Google Sheet'!F13</f>
        <v>0</v>
      </c>
      <c r="J39">
        <f t="shared" si="0"/>
        <v>0</v>
      </c>
    </row>
    <row r="40" spans="1:10">
      <c r="A40">
        <v>578</v>
      </c>
      <c r="B40">
        <f>1*'Dialog - From Google Sheet'!G14</f>
        <v>100</v>
      </c>
      <c r="C40" t="str">
        <f>'Dialog - From Google Sheet'!A14</f>
        <v>100 'Relax, they're just blowing off steam. But I'm telling you, there's no sense keeping us here!&lt;page&gt;We're just small potatos compared to the real threat lurking out there! And King &lt;EDGAR&gt; knows it!&lt;end&gt;'</v>
      </c>
      <c r="D40" t="str">
        <f>'Dialog - From Google Sheet'!B14</f>
        <v>Figaro Castle WB</v>
      </c>
      <c r="E40" t="str">
        <f>'Dialog - From Google Sheet'!C14</f>
        <v>x - prisoners</v>
      </c>
      <c r="F40" t="str">
        <f>'Dialog - From Google Sheet'!D14</f>
        <v>Hey! Let us outta here!</v>
      </c>
      <c r="G40" t="str">
        <f>'Dialog - From Google Sheet'!E14</f>
        <v>to save text space</v>
      </c>
      <c r="H40">
        <f>'Dialog - From Google Sheet'!F14</f>
        <v>0</v>
      </c>
      <c r="J40" t="e">
        <f t="shared" si="0"/>
        <v>#N/A</v>
      </c>
    </row>
    <row r="41" spans="1:10">
      <c r="A41">
        <v>579</v>
      </c>
      <c r="B41">
        <f>1*'Dialog - From Google Sheet'!G15</f>
        <v>101</v>
      </c>
      <c r="C41" t="str">
        <f>'Dialog - From Google Sheet'!A15</f>
        <v>101 'I'm Lone Wolf, the pickpocket!&lt;end&gt;'</v>
      </c>
      <c r="D41" t="str">
        <f>'Dialog - From Google Sheet'!B15</f>
        <v>Figaro Castle WB</v>
      </c>
      <c r="E41" t="str">
        <f>'Dialog - From Google Sheet'!C15</f>
        <v>x - prisoners</v>
      </c>
      <c r="F41" t="str">
        <f>'Dialog - From Google Sheet'!D15</f>
        <v>Hey! Let us outta here!</v>
      </c>
      <c r="G41" t="str">
        <f>'Dialog - From Google Sheet'!E15</f>
        <v>to save text space</v>
      </c>
      <c r="H41">
        <f>'Dialog - From Google Sheet'!F15</f>
        <v>0</v>
      </c>
      <c r="J41" t="e">
        <f t="shared" si="0"/>
        <v>#N/A</v>
      </c>
    </row>
    <row r="42" spans="1:10">
      <c r="A42">
        <v>1765</v>
      </c>
      <c r="B42">
        <f>1*'Dialog - From Google Sheet'!G16</f>
        <v>102</v>
      </c>
      <c r="C42" t="str">
        <f>'Dialog - From Google Sheet'!A16</f>
        <v>102 'MATRON: &lt;EDGAR&gt;'s at it again!? He hits on anything that moves!&lt;end&gt;'</v>
      </c>
      <c r="D42" t="str">
        <f>'Dialog - From Google Sheet'!B16</f>
        <v>Figaro Castle WB</v>
      </c>
      <c r="E42" t="str">
        <f>'Dialog - From Google Sheet'!C16</f>
        <v>x</v>
      </c>
      <c r="F42" t="str">
        <f>'Dialog - From Google Sheet'!D16</f>
        <v>97. When given a dialogue option, hold up/down before the options appear to automatically select the top or bottom option. This is useful for Auction House or Ancient Castle.</v>
      </c>
      <c r="G42" t="str">
        <f>'Dialog - From Google Sheet'!E16</f>
        <v>from Tips tab</v>
      </c>
      <c r="H42">
        <f>'Dialog - From Google Sheet'!F16</f>
        <v>97</v>
      </c>
      <c r="J42" t="e">
        <f t="shared" si="0"/>
        <v>#N/A</v>
      </c>
    </row>
    <row r="43" spans="1:10">
      <c r="A43">
        <v>1742</v>
      </c>
      <c r="B43">
        <f>1*'Dialog - From Google Sheet'!G17</f>
        <v>176</v>
      </c>
      <c r="C43" t="str">
        <f>'Dialog - From Google Sheet'!A17</f>
        <v>176 'An old clock…&lt;line&gt;It's not ticking…&lt;end&gt;'</v>
      </c>
      <c r="D43" t="str">
        <f>'Dialog - From Google Sheet'!B17</f>
        <v>South Figaro WB</v>
      </c>
      <c r="E43" t="str">
        <f>'Dialog - From Google Sheet'!C17</f>
        <v>x</v>
      </c>
      <c r="F43" t="str">
        <f>'Dialog - From Google Sheet'!D17</f>
        <v>An old clock.</v>
      </c>
      <c r="G43" t="str">
        <f>'Dialog - From Google Sheet'!E17</f>
        <v>to save text space</v>
      </c>
      <c r="H43">
        <f>'Dialog - From Google Sheet'!F17</f>
        <v>0</v>
      </c>
      <c r="J43" t="e">
        <f t="shared" si="0"/>
        <v>#N/A</v>
      </c>
    </row>
    <row r="44" spans="1:10">
      <c r="A44">
        <v>765</v>
      </c>
      <c r="B44">
        <f>1*'Dialog - From Google Sheet'!G18</f>
        <v>177</v>
      </c>
      <c r="C44" t="str">
        <f>'Dialog - From Google Sheet'!A18</f>
        <v>177 'An old clock…&lt;line&gt;It's ticking…&lt;end&gt;'</v>
      </c>
      <c r="D44" t="str">
        <f>'Dialog - From Google Sheet'!B18</f>
        <v>South Figaro WB</v>
      </c>
      <c r="E44" t="str">
        <f>'Dialog - From Google Sheet'!C18</f>
        <v>x</v>
      </c>
      <c r="F44" t="str">
        <f>'Dialog - From Google Sheet'!D18</f>
        <v>An old clock.</v>
      </c>
      <c r="G44" t="str">
        <f>'Dialog - From Google Sheet'!E18</f>
        <v>to save text space</v>
      </c>
      <c r="H44">
        <f>'Dialog - From Google Sheet'!F18</f>
        <v>0</v>
      </c>
      <c r="J44">
        <f t="shared" si="0"/>
        <v>0</v>
      </c>
    </row>
    <row r="45" spans="1:10">
      <c r="A45">
        <v>769</v>
      </c>
      <c r="B45">
        <f>1*'Dialog - From Google Sheet'!G19</f>
        <v>179</v>
      </c>
      <c r="C45" t="str">
        <f>'Dialog - From Google Sheet'!A19</f>
        <v>179 'Welcome to South Figaro!&lt;end&gt;'</v>
      </c>
      <c r="D45" t="str">
        <f>'Dialog - From Google Sheet'!B19</f>
        <v>South Figaro WB</v>
      </c>
      <c r="E45" t="str">
        <f>'Dialog - From Google Sheet'!C19</f>
        <v>x</v>
      </c>
      <c r="F45" t="str">
        <f>'Dialog - From Google Sheet'!D19</f>
        <v>Towns sell different things between worlds, even if they look the same.</v>
      </c>
      <c r="G45">
        <f>'Dialog - From Google Sheet'!E19</f>
        <v>0</v>
      </c>
      <c r="H45">
        <f>'Dialog - From Google Sheet'!F19</f>
        <v>0</v>
      </c>
      <c r="J45">
        <f t="shared" si="0"/>
        <v>0</v>
      </c>
    </row>
    <row r="46" spans="1:10">
      <c r="A46">
        <v>771</v>
      </c>
      <c r="B46">
        <f>1*'Dialog - From Google Sheet'!G20</f>
        <v>180</v>
      </c>
      <c r="C46" t="str">
        <f>'Dialog - From Google Sheet'!A20</f>
        <v>180 'You'll find lots of excellent weapons, armor and relics in our shops.&lt;end&gt;'</v>
      </c>
      <c r="D46" t="str">
        <f>'Dialog - From Google Sheet'!B20</f>
        <v>South Figaro WB</v>
      </c>
      <c r="E46" t="str">
        <f>'Dialog - From Google Sheet'!C20</f>
        <v>x</v>
      </c>
      <c r="F46" t="str">
        <f>'Dialog - From Google Sheet'!D20</f>
        <v>South Figaro has more free chests than any other town! The mansion's basement is open right from the start.</v>
      </c>
      <c r="G46">
        <f>'Dialog - From Google Sheet'!E20</f>
        <v>0</v>
      </c>
      <c r="H46">
        <f>'Dialog - From Google Sheet'!F20</f>
        <v>0</v>
      </c>
      <c r="J46">
        <f t="shared" si="0"/>
        <v>0</v>
      </c>
    </row>
    <row r="47" spans="1:10">
      <c r="A47">
        <v>773</v>
      </c>
      <c r="B47">
        <f>1*'Dialog - From Google Sheet'!G21</f>
        <v>181</v>
      </c>
      <c r="C47" t="str">
        <f>'Dialog - From Google Sheet'!A21</f>
        <v>181 'Did you hear?&lt;line&gt;Figaro Castle sank into the sand!&lt;page&gt;You couldn't find it even if you knew where to look!&lt;end&gt;'</v>
      </c>
      <c r="D47" t="str">
        <f>'Dialog - From Google Sheet'!B21</f>
        <v>South Figaro WB</v>
      </c>
      <c r="E47" t="str">
        <f>'Dialog - From Google Sheet'!C21</f>
        <v>x</v>
      </c>
      <c r="F47" t="str">
        <f>'Dialog - From Google Sheet'!D21</f>
        <v>If you enter Mt. Kolts from the south and exit from the north, the airship will follow you to the northern exit.</v>
      </c>
      <c r="G47">
        <f>'Dialog - From Google Sheet'!E21</f>
        <v>0</v>
      </c>
      <c r="H47">
        <f>'Dialog - From Google Sheet'!F21</f>
        <v>0</v>
      </c>
      <c r="J47">
        <f t="shared" si="0"/>
        <v>0</v>
      </c>
    </row>
    <row r="48" spans="1:10">
      <c r="A48">
        <v>775</v>
      </c>
      <c r="B48">
        <f>1*'Dialog - From Google Sheet'!G22</f>
        <v>182</v>
      </c>
      <c r="C48" t="str">
        <f>'Dialog - From Google Sheet'!A22</f>
        <v>182 'Mt. Kolts is to the east.&lt;end&gt;'</v>
      </c>
      <c r="D48" t="str">
        <f>'Dialog - From Google Sheet'!B22</f>
        <v>South Figaro WB</v>
      </c>
      <c r="E48" t="str">
        <f>'Dialog - From Google Sheet'!C22</f>
        <v>x</v>
      </c>
      <c r="F48" t="str">
        <f>'Dialog - From Google Sheet'!D22</f>
        <v>If you land a Pummel on Vargas, the fight will end immediately. No XP from him if you do that though!</v>
      </c>
      <c r="G48">
        <f>'Dialog - From Google Sheet'!E22</f>
        <v>0</v>
      </c>
      <c r="H48">
        <f>'Dialog - From Google Sheet'!F22</f>
        <v>0</v>
      </c>
      <c r="J48">
        <f t="shared" si="0"/>
        <v>0</v>
      </c>
    </row>
    <row r="49" spans="1:10">
      <c r="A49">
        <v>782</v>
      </c>
      <c r="B49">
        <f>1*'Dialog - From Google Sheet'!G23</f>
        <v>183</v>
      </c>
      <c r="C49" t="str">
        <f>'Dialog - From Google Sheet'!A23</f>
        <v>183 'Beyond Mt. Kolts you'll find the Sabil mountain range.&lt;end&gt;'</v>
      </c>
      <c r="D49" t="str">
        <f>'Dialog - From Google Sheet'!B23</f>
        <v>South Figaro WB</v>
      </c>
      <c r="E49" t="str">
        <f>'Dialog - From Google Sheet'!C23</f>
        <v>x</v>
      </c>
      <c r="F49" t="str">
        <f>'Dialog - From Google Sheet'!D23</f>
        <v>There are 2 hidden paths in Mt. Kolts that lead to treasure chests.</v>
      </c>
      <c r="G49">
        <f>'Dialog - From Google Sheet'!E23</f>
        <v>0</v>
      </c>
      <c r="H49">
        <f>'Dialog - From Google Sheet'!F23</f>
        <v>0</v>
      </c>
      <c r="J49">
        <f t="shared" si="0"/>
        <v>0</v>
      </c>
    </row>
    <row r="50" spans="1:10">
      <c r="A50">
        <v>2307</v>
      </c>
      <c r="B50">
        <f>1*'Dialog - From Google Sheet'!G24</f>
        <v>184</v>
      </c>
      <c r="C50" t="str">
        <f>'Dialog - From Google Sheet'!A24</f>
        <v>184 'Equip relics to gain a variety of abilities!&lt;page&gt;These double my walking speed!&lt;end&gt;'</v>
      </c>
      <c r="D50" t="str">
        <f>'Dialog - From Google Sheet'!B24</f>
        <v>South Figaro WB</v>
      </c>
      <c r="E50" t="str">
        <f>'Dialog - From Google Sheet'!C24</f>
        <v>x</v>
      </c>
      <c r="F50" t="str">
        <f>'Dialog - From Google Sheet'!D24</f>
        <v>Equip relics to gain a variety of abilities!</v>
      </c>
      <c r="G50">
        <f>'Dialog - From Google Sheet'!E24</f>
        <v>0</v>
      </c>
      <c r="H50">
        <f>'Dialog - From Google Sheet'!F24</f>
        <v>0</v>
      </c>
      <c r="J50" t="e">
        <f t="shared" si="0"/>
        <v>#N/A</v>
      </c>
    </row>
    <row r="51" spans="1:10">
      <c r="A51">
        <v>2315</v>
      </c>
      <c r="B51">
        <f>1*'Dialog - From Google Sheet'!G25</f>
        <v>185</v>
      </c>
      <c r="C51" t="str">
        <f>'Dialog - From Google Sheet'!A25</f>
        <v>185 'My husband, Duncan, is a&lt;line&gt;world-famous martial artist!&lt;page&gt;He's taking his disciples to&lt;line&gt;Mt. Kolts for meditation and training.&lt;end&gt;'</v>
      </c>
      <c r="D51" t="str">
        <f>'Dialog - From Google Sheet'!B25</f>
        <v>South Figaro WB</v>
      </c>
      <c r="E51" t="str">
        <f>'Dialog - From Google Sheet'!C25</f>
        <v>x</v>
      </c>
      <c r="F51" t="str">
        <f>'Dialog - From Google Sheet'!D25</f>
        <v>Most Blitz moves utilize a character's MagPwr instead of Vigor. The 2 Blitzes that use Vigor are Pummel and Suplex.</v>
      </c>
      <c r="G51" t="str">
        <f>'Dialog - From Google Sheet'!E25</f>
        <v>proceed with caution, this might change the routing</v>
      </c>
      <c r="H51">
        <f>'Dialog - From Google Sheet'!F25</f>
        <v>0</v>
      </c>
      <c r="J51" t="e">
        <f t="shared" si="0"/>
        <v>#N/A</v>
      </c>
    </row>
    <row r="52" spans="1:10">
      <c r="A52">
        <v>2264</v>
      </c>
      <c r="B52">
        <f>1*'Dialog - From Google Sheet'!G26</f>
        <v>198</v>
      </c>
      <c r="C52" t="str">
        <f>'Dialog - From Google Sheet'!A26</f>
        <v>198 'That guy at the counter…HEY! Where'd he go?&lt;end&gt;'</v>
      </c>
      <c r="D52" t="str">
        <f>'Dialog - From Google Sheet'!B26</f>
        <v>South Figaro Inside Cafe</v>
      </c>
      <c r="E52" t="str">
        <f>'Dialog - From Google Sheet'!C26</f>
        <v>x</v>
      </c>
      <c r="F52" t="str">
        <f>'Dialog - From Google Sheet'!D26</f>
        <v>Thrown weapons ignore enemy defenses - doesn't matter what type of weapon either.</v>
      </c>
      <c r="G52">
        <f>'Dialog - From Google Sheet'!E26</f>
        <v>0</v>
      </c>
      <c r="H52">
        <f>'Dialog - From Google Sheet'!F26</f>
        <v>0</v>
      </c>
      <c r="J52" t="e">
        <f t="shared" si="0"/>
        <v>#N/A</v>
      </c>
    </row>
    <row r="53" spans="1:10">
      <c r="A53">
        <v>2265</v>
      </c>
      <c r="B53">
        <f>1*'Dialog - From Google Sheet'!G27</f>
        <v>199</v>
      </c>
      <c r="C53" t="str">
        <f>'Dialog - From Google Sheet'!A27</f>
        <v>199 'Duncan's students have no peers!&lt;end&gt;'</v>
      </c>
      <c r="D53" t="str">
        <f>'Dialog - From Google Sheet'!B27</f>
        <v>South Figaro WB</v>
      </c>
      <c r="E53" t="str">
        <f>'Dialog - From Google Sheet'!C27</f>
        <v>x</v>
      </c>
      <c r="F53" t="str">
        <f>'Dialog - From Google Sheet'!D27</f>
        <v>9. Equip/unequip weapons/shields in battle to gain utility from weapons like Drainer or Assassin, take off an elemental shield to break it, or equip a Cursed Shld mid-battle. You can even take your weapon off and then throw it!</v>
      </c>
      <c r="G53" t="str">
        <f>'Dialog - From Google Sheet'!E27</f>
        <v>from Tips tab</v>
      </c>
      <c r="H53">
        <f>'Dialog - From Google Sheet'!F27</f>
        <v>9</v>
      </c>
      <c r="J53" t="e">
        <f t="shared" si="0"/>
        <v>#N/A</v>
      </c>
    </row>
    <row r="54" spans="1:10">
      <c r="A54">
        <v>1063</v>
      </c>
      <c r="B54">
        <f>1*'Dialog - From Google Sheet'!G28</f>
        <v>201</v>
      </c>
      <c r="C54" t="str">
        <f>'Dialog - From Google Sheet'!A28</f>
        <v>201 'Duncan made his son, Vargas, practice a strict martial arts lifestyle. Vargas resented it.&lt;end&gt;'</v>
      </c>
      <c r="D54" t="str">
        <f>'Dialog - From Google Sheet'!B28</f>
        <v>South Figaro WB</v>
      </c>
      <c r="E54" t="str">
        <f>'Dialog - From Google Sheet'!C28</f>
        <v>x</v>
      </c>
      <c r="F54" t="str">
        <f>'Dialog - From Google Sheet'!D28</f>
        <v>14. Shadow's Interceptor helps block attacks and can counter with powerful magic damage.</v>
      </c>
      <c r="G54" t="str">
        <f>'Dialog - From Google Sheet'!E28</f>
        <v>from Tips tab</v>
      </c>
      <c r="H54">
        <f>'Dialog - From Google Sheet'!F28</f>
        <v>14</v>
      </c>
      <c r="J54" t="e">
        <f t="shared" si="0"/>
        <v>#N/A</v>
      </c>
    </row>
    <row r="55" spans="1:10">
      <c r="A55">
        <v>2568</v>
      </c>
      <c r="B55">
        <f>1*'Dialog - From Google Sheet'!G29</f>
        <v>202</v>
      </c>
      <c r="C55" t="str">
        <f>'Dialog - From Google Sheet'!A29</f>
        <v>202 'The house in the northern part of town belongs to our wealthiest citizen.&lt;end&gt;'</v>
      </c>
      <c r="D55" t="str">
        <f>'Dialog - From Google Sheet'!B29</f>
        <v>South Figaro WB</v>
      </c>
      <c r="E55" t="str">
        <f>'Dialog - From Google Sheet'!C29</f>
        <v>x</v>
      </c>
      <c r="F55" t="str">
        <f>'Dialog - From Google Sheet'!D29</f>
        <v>1. After recruiting a character, set up your party for Zone Eater or Veldt to save an airship trip. You can also do this after certain checks like Phoenix Cave.</v>
      </c>
      <c r="G55" t="str">
        <f>'Dialog - From Google Sheet'!E29</f>
        <v>from Tips tab</v>
      </c>
      <c r="H55">
        <f>'Dialog - From Google Sheet'!F29</f>
        <v>1</v>
      </c>
      <c r="J55" t="e">
        <f t="shared" si="0"/>
        <v>#N/A</v>
      </c>
    </row>
    <row r="56" spans="1:10">
      <c r="A56">
        <v>1745</v>
      </c>
      <c r="B56">
        <f>1*'Dialog - From Google Sheet'!G30</f>
        <v>203</v>
      </c>
      <c r="C56" t="str">
        <f>'Dialog - From Google Sheet'!A30</f>
        <v>203 'The Empire's been invading one town after the next.&lt;line&gt;We're not safe here!&lt;end&gt;'</v>
      </c>
      <c r="D56" t="str">
        <f>'Dialog - From Google Sheet'!B30</f>
        <v>South Figaro WB</v>
      </c>
      <c r="E56" t="str">
        <f>'Dialog - From Google Sheet'!C30</f>
        <v>x</v>
      </c>
      <c r="F56" t="str">
        <f>'Dialog - From Google Sheet'!D30</f>
        <v>65. Thrown elemental weapons will hit elemental weaknesses.&lt;page&gt;For example, Blossom is Wind. Trident is Water.</v>
      </c>
      <c r="G56" t="str">
        <f>'Dialog - From Google Sheet'!E30</f>
        <v>from Tips tab</v>
      </c>
      <c r="H56">
        <f>'Dialog - From Google Sheet'!F30</f>
        <v>65</v>
      </c>
      <c r="J56" t="e">
        <f t="shared" si="0"/>
        <v>#N/A</v>
      </c>
    </row>
    <row r="57" spans="1:10">
      <c r="A57">
        <v>1519</v>
      </c>
      <c r="B57">
        <f>1*'Dialog - From Google Sheet'!G31</f>
        <v>204</v>
      </c>
      <c r="C57" t="str">
        <f>'Dialog - From Google Sheet'!A31</f>
        <v>204 'The Empire attacked Figaro Castle?!&lt;page&gt;Now we'll all be drawn into the battle!&lt;end&gt;'</v>
      </c>
      <c r="D57" t="str">
        <f>'Dialog - From Google Sheet'!B31</f>
        <v>South Figaro Inside Inn</v>
      </c>
      <c r="E57" t="str">
        <f>'Dialog - From Google Sheet'!C31</f>
        <v>x</v>
      </c>
      <c r="F57" t="str">
        <f>'Dialog - From Google Sheet'!D31</f>
        <v>64. If you’re not sure you can survive a fight, running away with just one character will let you survive the battle.</v>
      </c>
      <c r="G57" t="str">
        <f>'Dialog - From Google Sheet'!E31</f>
        <v>from Tips tab</v>
      </c>
      <c r="H57">
        <f>'Dialog - From Google Sheet'!F31</f>
        <v>64</v>
      </c>
      <c r="J57" t="e">
        <f t="shared" si="0"/>
        <v>#N/A</v>
      </c>
    </row>
    <row r="58" spans="1:10">
      <c r="A58">
        <v>1523</v>
      </c>
      <c r="B58">
        <f>1*'Dialog - From Google Sheet'!G32</f>
        <v>205</v>
      </c>
      <c r="C58" t="str">
        <f>'Dialog - From Google Sheet'!A32</f>
        <v>205 'I can't believe it!&lt;line&gt;The Empire'll smash us!&lt;end&gt;'</v>
      </c>
      <c r="D58" t="str">
        <f>'Dialog - From Google Sheet'!B32</f>
        <v>South Figaro WB</v>
      </c>
      <c r="E58" t="str">
        <f>'Dialog - From Google Sheet'!C32</f>
        <v>x</v>
      </c>
      <c r="F58" t="str">
        <f>'Dialog - From Google Sheet'!D32</f>
        <v>32. Buy more consumables than you think you’ll need! Better safe than sorry.</v>
      </c>
      <c r="G58" t="str">
        <f>'Dialog - From Google Sheet'!E32</f>
        <v>from Tips tab</v>
      </c>
      <c r="H58">
        <f>'Dialog - From Google Sheet'!F32</f>
        <v>32</v>
      </c>
      <c r="J58" t="e">
        <f t="shared" si="0"/>
        <v>#N/A</v>
      </c>
    </row>
    <row r="59" spans="1:10">
      <c r="A59">
        <v>716</v>
      </c>
      <c r="B59">
        <f>1*'Dialog - From Google Sheet'!G33</f>
        <v>206</v>
      </c>
      <c r="C59" t="str">
        <f>'Dialog - From Google Sheet'!A33</f>
        <v>206 'This town'll go down fighting! Even with their Magitek Armor, we'll make it tough on 'em!&lt;end&gt;'</v>
      </c>
      <c r="D59" t="str">
        <f>'Dialog - From Google Sheet'!B33</f>
        <v>South Figaro WB</v>
      </c>
      <c r="E59" t="str">
        <f>'Dialog - From Google Sheet'!C33</f>
        <v>x</v>
      </c>
      <c r="F59" t="str">
        <f>'Dialog - From Google Sheet'!D33</f>
        <v>I'm blocking the eastern exit now, but in the World of Ruin I won't be here.</v>
      </c>
      <c r="G59">
        <f>'Dialog - From Google Sheet'!E33</f>
        <v>0</v>
      </c>
      <c r="H59">
        <f>'Dialog - From Google Sheet'!F33</f>
        <v>0</v>
      </c>
      <c r="J59" t="e">
        <f t="shared" si="0"/>
        <v>#N/A</v>
      </c>
    </row>
    <row r="60" spans="1:10">
      <c r="A60">
        <v>709</v>
      </c>
      <c r="B60">
        <f>1*'Dialog - From Google Sheet'!G34</f>
        <v>207</v>
      </c>
      <c r="C60" t="str">
        <f>'Dialog - From Google Sheet'!A34</f>
        <v>207 'Attack from the east.&lt;line&gt;That way, &lt;wait 60 frame&gt;……?!&lt;page&gt;Hey! Whaddaya think you're doin'? Barging in here while I'm trying to write a letter! Harumph!&lt;end&gt;'</v>
      </c>
      <c r="D60" t="str">
        <f>'Dialog - From Google Sheet'!B34</f>
        <v>South Figaro Mansion</v>
      </c>
      <c r="E60" t="str">
        <f>'Dialog - From Google Sheet'!C34</f>
        <v>x</v>
      </c>
      <c r="F60" t="str">
        <f>'Dialog - From Google Sheet'!D34</f>
        <v>60. Hold A in the menus during battle to select commands/spells fast - best done with Memory Cursor.</v>
      </c>
      <c r="G60" t="str">
        <f>'Dialog - From Google Sheet'!E34</f>
        <v>from Tips tab</v>
      </c>
      <c r="H60">
        <f>'Dialog - From Google Sheet'!F34</f>
        <v>60</v>
      </c>
      <c r="J60" t="e">
        <f t="shared" si="0"/>
        <v>#N/A</v>
      </c>
    </row>
    <row r="61" spans="1:10">
      <c r="A61">
        <v>1223</v>
      </c>
      <c r="B61">
        <f>1*'Dialog - From Google Sheet'!G35</f>
        <v>208</v>
      </c>
      <c r="C61" t="str">
        <f>'Dialog - From Google Sheet'!A35</f>
        <v>208  'Oh, uh, sorry…&lt;line&gt;Even a millionaire can be…&lt;line&gt;startled.&lt;end&gt;'</v>
      </c>
      <c r="D61" t="str">
        <f>'Dialog - From Google Sheet'!B35</f>
        <v>South Figaro WB</v>
      </c>
      <c r="E61" t="str">
        <f>'Dialog - From Google Sheet'!C35</f>
        <v>x - from 207</v>
      </c>
      <c r="F61" t="str">
        <f>'Dialog - From Google Sheet'!D35</f>
        <v>61. Hold A in the overworld to buffer interactions with NPCs/chests/the environment.</v>
      </c>
      <c r="G61" t="str">
        <f>'Dialog - From Google Sheet'!E35</f>
        <v>from Tips tab</v>
      </c>
      <c r="H61">
        <f>'Dialog - From Google Sheet'!F35</f>
        <v>61</v>
      </c>
      <c r="J61" t="e">
        <f t="shared" si="0"/>
        <v>#N/A</v>
      </c>
    </row>
    <row r="62" spans="1:10">
      <c r="A62">
        <v>1525</v>
      </c>
      <c r="B62">
        <f>1*'Dialog - From Google Sheet'!G36</f>
        <v>210</v>
      </c>
      <c r="C62" t="str">
        <f>'Dialog - From Google Sheet'!A36</f>
        <v>210 'Chung chung…&lt;line&gt;Chung chung…&lt;line&gt;Magitek Armor!!!!&lt;end&gt;'</v>
      </c>
      <c r="D62" t="str">
        <f>'Dialog - From Google Sheet'!B36</f>
        <v>South Figaro Inside Mansion Kids Room</v>
      </c>
      <c r="E62" t="str">
        <f>'Dialog - From Google Sheet'!C36</f>
        <v>x</v>
      </c>
      <c r="F62" t="str">
        <f>'Dialog - From Google Sheet'!D36</f>
        <v>24. If you Jump with a spear, it will do double damage instead of 50% more damage that a normal weapon would do.</v>
      </c>
      <c r="G62" t="str">
        <f>'Dialog - From Google Sheet'!E36</f>
        <v>from Tips tab</v>
      </c>
      <c r="H62">
        <f>'Dialog - From Google Sheet'!F36</f>
        <v>24</v>
      </c>
      <c r="J62" t="e">
        <f t="shared" si="0"/>
        <v>#N/A</v>
      </c>
    </row>
    <row r="63" spans="1:10">
      <c r="A63">
        <v>1058</v>
      </c>
      <c r="B63">
        <f>1*'Dialog - From Google Sheet'!G37</f>
        <v>211</v>
      </c>
      <c r="C63" t="str">
        <f>'Dialog - From Google Sheet'!A37</f>
        <v>211 'My Dad's VERY important! Why, not so long ago he even dined with General Leo… &lt;wait 60 frame&gt;…&lt;page&gt;Uh, I, uh, just made that up!&lt;end&gt;'</v>
      </c>
      <c r="D63" t="str">
        <f>'Dialog - From Google Sheet'!B37</f>
        <v>South Figaro Inside Mansion Kids Room</v>
      </c>
      <c r="E63" t="str">
        <f>'Dialog - From Google Sheet'!C37</f>
        <v>x</v>
      </c>
      <c r="F63" t="str">
        <f>'Dialog - From Google Sheet'!D37</f>
        <v>Jumps land faster if characters are Hasted or have higher Speed.</v>
      </c>
      <c r="G63">
        <f>'Dialog - From Google Sheet'!E37</f>
        <v>0</v>
      </c>
      <c r="H63">
        <f>'Dialog - From Google Sheet'!F37</f>
        <v>0</v>
      </c>
      <c r="J63" t="e">
        <f t="shared" si="0"/>
        <v>#N/A</v>
      </c>
    </row>
    <row r="64" spans="1:10">
      <c r="A64">
        <v>1066</v>
      </c>
      <c r="B64">
        <f>1*'Dialog - From Google Sheet'!G38</f>
        <v>213</v>
      </c>
      <c r="C64" t="str">
        <f>'Dialog - From Google Sheet'!A38</f>
        <v>213 'Has war really begun?&lt;line&gt;I'd better return home…&lt;end&gt;'</v>
      </c>
      <c r="D64" t="str">
        <f>'Dialog - From Google Sheet'!B38</f>
        <v>South Figaro WB</v>
      </c>
      <c r="E64" t="str">
        <f>'Dialog - From Google Sheet'!C38</f>
        <v>x</v>
      </c>
      <c r="F64" t="str">
        <f>'Dialog - From Google Sheet'!D38</f>
        <v>69. Fixed encounter checks are good after free progression checks to catch up in levels before a boss fight.</v>
      </c>
      <c r="G64" t="str">
        <f>'Dialog - From Google Sheet'!E38</f>
        <v>from Tips tab</v>
      </c>
      <c r="H64">
        <f>'Dialog - From Google Sheet'!F38</f>
        <v>69</v>
      </c>
      <c r="J64" t="e">
        <f t="shared" si="0"/>
        <v>#N/A</v>
      </c>
    </row>
    <row r="65" spans="1:10">
      <c r="A65">
        <v>1059</v>
      </c>
      <c r="B65">
        <f>1*'Dialog - From Google Sheet'!G39</f>
        <v>215</v>
      </c>
      <c r="C65" t="str">
        <f>'Dialog - From Google Sheet'!A39</f>
        <v>215 'There's always a nasty draft in this room. Where's it coming from?&lt;end&gt;'</v>
      </c>
      <c r="D65" t="str">
        <f>'Dialog - From Google Sheet'!B39</f>
        <v>South Figaro Inside Mansion</v>
      </c>
      <c r="E65" t="str">
        <f>'Dialog - From Google Sheet'!C39</f>
        <v>x</v>
      </c>
      <c r="F65" t="str">
        <f>'Dialog - From Google Sheet'!D39</f>
        <v>There's always a nasty draft in this room. Check behind the bookshelf.</v>
      </c>
      <c r="G65">
        <f>'Dialog - From Google Sheet'!E39</f>
        <v>0</v>
      </c>
      <c r="H65">
        <f>'Dialog - From Google Sheet'!F39</f>
        <v>0</v>
      </c>
      <c r="J65" t="e">
        <f t="shared" si="0"/>
        <v>#N/A</v>
      </c>
    </row>
    <row r="66" spans="1:10">
      <c r="A66">
        <v>1569</v>
      </c>
      <c r="B66">
        <f>1*'Dialog - From Google Sheet'!G40</f>
        <v>216</v>
      </c>
      <c r="C66" t="str">
        <f>'Dialog - From Google Sheet'!A40</f>
        <v>216 'I don't like strangers.&lt;line&gt;Bring me some cider, and maybe I'll talk to you.&lt;end&gt;'</v>
      </c>
      <c r="D66" t="str">
        <f>'Dialog - From Google Sheet'!B40</f>
        <v>South Figaro WB</v>
      </c>
      <c r="E66" t="str">
        <f>'Dialog - From Google Sheet'!C40</f>
        <v>x</v>
      </c>
      <c r="F66" t="str">
        <f>'Dialog - From Google Sheet'!D40</f>
        <v>Depending on the seed, enemies will get stronger based on&lt;line&gt; 1. How many characters, Espers, dragons, and/or checks you've done&lt;page&gt;2. How high your party's levels are&lt;line&gt;3. How much time has passed in the game.&lt;line&gt;Check the flags if you're not sure!</v>
      </c>
      <c r="G66">
        <f>'Dialog - From Google Sheet'!E40</f>
        <v>0</v>
      </c>
      <c r="H66">
        <f>'Dialog - From Google Sheet'!F40</f>
        <v>0</v>
      </c>
      <c r="J66" t="e">
        <f t="shared" si="0"/>
        <v>#N/A</v>
      </c>
    </row>
    <row r="67" spans="1:10">
      <c r="A67">
        <v>1570</v>
      </c>
      <c r="B67">
        <f>1*'Dialog - From Google Sheet'!G41</f>
        <v>221</v>
      </c>
      <c r="C67" t="str">
        <f>'Dialog - From Google Sheet'!A41</f>
        <v>221 'My grandfather was a servant for the richest man in town.&lt;end&gt;'</v>
      </c>
      <c r="D67" t="str">
        <f>'Dialog - From Google Sheet'!B41</f>
        <v>South Figaro Inside</v>
      </c>
      <c r="E67" t="str">
        <f>'Dialog - From Google Sheet'!C41</f>
        <v>x</v>
      </c>
      <c r="F67" t="str">
        <f>'Dialog - From Google Sheet'!D41</f>
        <v>6. Save before certain checks and reset if the reward is something you don’t need. We call this a Save Scum.</v>
      </c>
      <c r="G67" t="str">
        <f>'Dialog - From Google Sheet'!E41</f>
        <v>from Tips tab</v>
      </c>
      <c r="H67">
        <f>'Dialog - From Google Sheet'!F41</f>
        <v>6</v>
      </c>
      <c r="J67" t="e">
        <f t="shared" si="0"/>
        <v>#N/A</v>
      </c>
    </row>
    <row r="68" spans="1:10">
      <c r="A68">
        <v>1529</v>
      </c>
      <c r="B68">
        <f>1*'Dialog - From Google Sheet'!G42</f>
        <v>228</v>
      </c>
      <c r="C68" t="str">
        <f>'Dialog - From Google Sheet'!A42</f>
        <v>228 'Outta the way!&lt;line&gt;I gotta get this cider over to the old man!&lt;line&gt;That's my job!&lt;page&gt;Now scram!&lt;end&gt;'</v>
      </c>
      <c r="D68" t="str">
        <f>'Dialog - From Google Sheet'!B42</f>
        <v>South Figaro Inside Cider Guy</v>
      </c>
      <c r="E68" t="str">
        <f>'Dialog - From Google Sheet'!C42</f>
        <v>x</v>
      </c>
      <c r="F68" t="str">
        <f>'Dialog - From Google Sheet'!D42</f>
        <v>63. When entering a map on a staircase, hold up or down, then once your character turns, you're able to walk the stairs faster. Saves time and looks cool.</v>
      </c>
      <c r="G68" t="str">
        <f>'Dialog - From Google Sheet'!E42</f>
        <v>from Tips tab</v>
      </c>
      <c r="H68">
        <f>'Dialog - From Google Sheet'!F42</f>
        <v>63</v>
      </c>
      <c r="J68" t="e">
        <f t="shared" si="0"/>
        <v>#N/A</v>
      </c>
    </row>
    <row r="69" spans="1:10">
      <c r="A69">
        <v>2981</v>
      </c>
      <c r="B69">
        <f>1*'Dialog - From Google Sheet'!G43</f>
        <v>229</v>
      </c>
      <c r="C69" t="str">
        <f>'Dialog - From Google Sheet'!A43</f>
        <v>229 'I'm off work.&lt;line&gt;Get lost!&lt;end&gt;'</v>
      </c>
      <c r="D69" t="str">
        <f>'Dialog - From Google Sheet'!B43</f>
        <v>South Figaro Inside Cider Guy</v>
      </c>
      <c r="E69" t="str">
        <f>'Dialog - From Google Sheet'!C43</f>
        <v>x</v>
      </c>
      <c r="F69" t="str">
        <f>'Dialog - From Google Sheet'!D43</f>
        <v>62. Memorize each map to be able to buffer the direction you will need to walk ahead of time.</v>
      </c>
      <c r="G69" t="str">
        <f>'Dialog - From Google Sheet'!E43</f>
        <v>from Tips tab</v>
      </c>
      <c r="H69">
        <f>'Dialog - From Google Sheet'!F43</f>
        <v>62</v>
      </c>
      <c r="J69" t="e">
        <f t="shared" si="0"/>
        <v>#N/A</v>
      </c>
    </row>
    <row r="70" spans="1:10">
      <c r="A70">
        <v>2978</v>
      </c>
      <c r="B70">
        <f>1*'Dialog - From Google Sheet'!G44</f>
        <v>230</v>
      </c>
      <c r="C70" t="str">
        <f>'Dialog - From Google Sheet'!A44</f>
        <v>230 'Are kids allowed in here?&lt;line&gt;&lt;wait 60 frame&gt;……What do you think?&lt;page&gt;Oh, all right…&lt;end&gt;'</v>
      </c>
      <c r="D70" t="str">
        <f>'Dialog - From Google Sheet'!B44</f>
        <v>South Figaro WB</v>
      </c>
      <c r="E70" t="str">
        <f>'Dialog - From Google Sheet'!C44</f>
        <v>x</v>
      </c>
      <c r="F70" t="str">
        <f>'Dialog - From Google Sheet'!D44</f>
        <v>Enter South Figaro Cave from the south entrance to trigger the boss fight near the healing pool.</v>
      </c>
      <c r="G70">
        <f>'Dialog - From Google Sheet'!E44</f>
        <v>0</v>
      </c>
      <c r="H70">
        <f>'Dialog - From Google Sheet'!F44</f>
        <v>0</v>
      </c>
      <c r="J70" t="e">
        <f t="shared" si="0"/>
        <v>#N/A</v>
      </c>
    </row>
    <row r="71" spans="1:10">
      <c r="A71">
        <v>886</v>
      </c>
      <c r="B71">
        <f>1*'Dialog - From Google Sheet'!G45</f>
        <v>234</v>
      </c>
      <c r="C71" t="str">
        <f>'Dialog - From Google Sheet'!A45</f>
        <v>234 'The ship isn't going anywhere.&lt;end&gt;'</v>
      </c>
      <c r="D71" t="str">
        <f>'Dialog - From Google Sheet'!B45</f>
        <v>South Figaro WB</v>
      </c>
      <c r="E71" t="str">
        <f>'Dialog - From Google Sheet'!C45</f>
        <v>x</v>
      </c>
      <c r="F71">
        <f>'Dialog - From Google Sheet'!D45</f>
        <v>0</v>
      </c>
      <c r="G71">
        <f>'Dialog - From Google Sheet'!E45</f>
        <v>0</v>
      </c>
      <c r="H71">
        <f>'Dialog - From Google Sheet'!F45</f>
        <v>0</v>
      </c>
      <c r="J71" t="e">
        <f t="shared" si="0"/>
        <v>#N/A</v>
      </c>
    </row>
    <row r="72" spans="1:10">
      <c r="A72">
        <v>878</v>
      </c>
      <c r="B72">
        <f>1*'Dialog - From Google Sheet'!G46</f>
        <v>297</v>
      </c>
      <c r="C72" t="str">
        <f>'Dialog - From Google Sheet'!A46</f>
        <v>297 'The Empire is arresting Returners everywhere.&lt;line&gt;We have to discover some means of fighting back, or…&lt;end&gt;'</v>
      </c>
      <c r="D72" t="str">
        <f>'Dialog - From Google Sheet'!B46</f>
        <v>Returners</v>
      </c>
      <c r="E72" t="str">
        <f>'Dialog - From Google Sheet'!C46</f>
        <v>x</v>
      </c>
      <c r="F72" t="str">
        <f>'Dialog - From Google Sheet'!D46</f>
        <v>15. Morph will double the damage of spells and physical damage as long as it doesn’t ignore defense.</v>
      </c>
      <c r="G72" t="str">
        <f>'Dialog - From Google Sheet'!E46</f>
        <v>from Tips tab</v>
      </c>
      <c r="H72">
        <f>'Dialog - From Google Sheet'!F46</f>
        <v>15</v>
      </c>
      <c r="J72" t="e">
        <f t="shared" si="0"/>
        <v>#N/A</v>
      </c>
    </row>
    <row r="73" spans="1:10">
      <c r="A73">
        <v>874</v>
      </c>
      <c r="B73">
        <f>1*'Dialog - From Google Sheet'!G47</f>
        <v>313</v>
      </c>
      <c r="C73" t="str">
        <f>'Dialog - From Google Sheet'!A47</f>
        <v>313 'Please join us in our battle!&lt;end&gt;'</v>
      </c>
      <c r="D73" t="str">
        <f>'Dialog - From Google Sheet'!B47</f>
        <v>Returners</v>
      </c>
      <c r="E73" t="str">
        <f>'Dialog - From Google Sheet'!C47</f>
        <v>x</v>
      </c>
      <c r="F73" t="str">
        <f>'Dialog - From Google Sheet'!D47</f>
        <v>Check this room for a hidden treasure passage!</v>
      </c>
      <c r="G73">
        <f>'Dialog - From Google Sheet'!E47</f>
        <v>0</v>
      </c>
      <c r="H73">
        <f>'Dialog - From Google Sheet'!F47</f>
        <v>0</v>
      </c>
      <c r="J73" t="e">
        <f t="shared" si="0"/>
        <v>#N/A</v>
      </c>
    </row>
    <row r="74" spans="1:10">
      <c r="A74">
        <v>3023</v>
      </c>
      <c r="B74">
        <f>1*'Dialog - From Google Sheet'!G48</f>
        <v>429</v>
      </c>
      <c r="C74" t="str">
        <f>'Dialog - From Google Sheet'!A48</f>
        <v>429 'AGED MAN: You the clock maker? I been waitin' for ages!&lt;end&gt;'</v>
      </c>
      <c r="D74" t="str">
        <f>'Dialog - From Google Sheet'!B48</f>
        <v>Gau Manor</v>
      </c>
      <c r="E74" t="str">
        <f>'Dialog - From Google Sheet'!C48</f>
        <v>x - part of sequence</v>
      </c>
      <c r="F74">
        <f>'Dialog - From Google Sheet'!D48</f>
        <v>0</v>
      </c>
      <c r="G74">
        <f>'Dialog - From Google Sheet'!E48</f>
        <v>0</v>
      </c>
      <c r="H74">
        <f>'Dialog - From Google Sheet'!F48</f>
        <v>0</v>
      </c>
      <c r="J74" t="e">
        <f t="shared" si="0"/>
        <v>#N/A</v>
      </c>
    </row>
    <row r="75" spans="1:10">
      <c r="A75">
        <v>1287</v>
      </c>
      <c r="B75">
        <f>1*'Dialog - From Google Sheet'!G49</f>
        <v>430</v>
      </c>
      <c r="C75" t="str">
        <f>'Dialog - From Google Sheet'!A49</f>
        <v>430 'Uh…no.&lt;line&gt;I'm not the clock maker.&lt;end&gt;'</v>
      </c>
      <c r="D75" t="str">
        <f>'Dialog - From Google Sheet'!B49</f>
        <v>Gau Manor</v>
      </c>
      <c r="E75" t="str">
        <f>'Dialog - From Google Sheet'!C49</f>
        <v>x - part of sequence</v>
      </c>
      <c r="F75">
        <f>'Dialog - From Google Sheet'!D49</f>
        <v>0</v>
      </c>
      <c r="G75">
        <f>'Dialog - From Google Sheet'!E49</f>
        <v>0</v>
      </c>
      <c r="H75">
        <f>'Dialog - From Google Sheet'!F49</f>
        <v>0</v>
      </c>
      <c r="J75" t="e">
        <f t="shared" si="0"/>
        <v>#N/A</v>
      </c>
    </row>
    <row r="76" spans="1:10">
      <c r="A76">
        <v>3083</v>
      </c>
      <c r="B76">
        <f>1*'Dialog - From Google Sheet'!G50</f>
        <v>431</v>
      </c>
      <c r="C76" t="str">
        <f>'Dialog - From Google Sheet'!A50</f>
        <v>431 'AGED MAN: There it is, on the wall. Ain't been tickin' for 1, 5, shucks, maybe even 10 years!&lt;end&gt;'</v>
      </c>
      <c r="D76" t="str">
        <f>'Dialog - From Google Sheet'!B50</f>
        <v>Gau Manor</v>
      </c>
      <c r="E76" t="str">
        <f>'Dialog - From Google Sheet'!C50</f>
        <v>x - part of sequence</v>
      </c>
      <c r="F76">
        <f>'Dialog - From Google Sheet'!D50</f>
        <v>0</v>
      </c>
      <c r="G76">
        <f>'Dialog - From Google Sheet'!E50</f>
        <v>0</v>
      </c>
      <c r="H76">
        <f>'Dialog - From Google Sheet'!F50</f>
        <v>0</v>
      </c>
      <c r="J76" t="e">
        <f t="shared" si="0"/>
        <v>#N/A</v>
      </c>
    </row>
    <row r="77" spans="1:10">
      <c r="A77">
        <v>1380</v>
      </c>
      <c r="B77">
        <f>1*'Dialog - From Google Sheet'!G51</f>
        <v>432</v>
      </c>
      <c r="C77" t="str">
        <f>'Dialog - From Google Sheet'!A51</f>
        <v>432 'AGED MAN: Hey!!?&lt;end&gt;'</v>
      </c>
      <c r="D77" t="str">
        <f>'Dialog - From Google Sheet'!B51</f>
        <v>Gau Manor</v>
      </c>
      <c r="E77" t="str">
        <f>'Dialog - From Google Sheet'!C51</f>
        <v>x - part of sequence</v>
      </c>
      <c r="F77">
        <f>'Dialog - From Google Sheet'!D51</f>
        <v>0</v>
      </c>
      <c r="G77">
        <f>'Dialog - From Google Sheet'!E51</f>
        <v>0</v>
      </c>
      <c r="H77">
        <f>'Dialog - From Google Sheet'!F51</f>
        <v>0</v>
      </c>
      <c r="J77" t="e">
        <f t="shared" si="0"/>
        <v>#N/A</v>
      </c>
    </row>
    <row r="78" spans="1:10">
      <c r="A78">
        <v>1381</v>
      </c>
      <c r="B78">
        <f>1*'Dialog - From Google Sheet'!G52</f>
        <v>435</v>
      </c>
      <c r="C78" t="str">
        <f>'Dialog - From Google Sheet'!A52</f>
        <v>435 'AGED MAN: Lawnmower repairman, eh? Couldn't provide worse service! Grass's 25 feet high out back!&lt;end&gt;'</v>
      </c>
      <c r="D78" t="str">
        <f>'Dialog - From Google Sheet'!B52</f>
        <v>Gau Manor</v>
      </c>
      <c r="E78" t="str">
        <f>'Dialog - From Google Sheet'!C52</f>
        <v>x - part of sequence</v>
      </c>
      <c r="F78">
        <f>'Dialog - From Google Sheet'!D52</f>
        <v>0</v>
      </c>
      <c r="G78">
        <f>'Dialog - From Google Sheet'!E52</f>
        <v>0</v>
      </c>
      <c r="H78">
        <f>'Dialog - From Google Sheet'!F52</f>
        <v>0</v>
      </c>
      <c r="J78" t="e">
        <f t="shared" si="0"/>
        <v>#N/A</v>
      </c>
    </row>
    <row r="79" spans="1:10">
      <c r="A79">
        <v>1134</v>
      </c>
      <c r="B79">
        <f>1*'Dialog - From Google Sheet'!G53</f>
        <v>436</v>
      </c>
      <c r="C79" t="str">
        <f>'Dialog - From Google Sheet'!A53</f>
        <v>436 'AGED MAN: Got it!&lt;end&gt;'</v>
      </c>
      <c r="D79" t="str">
        <f>'Dialog - From Google Sheet'!B53</f>
        <v>Gau Manor</v>
      </c>
      <c r="E79" t="str">
        <f>'Dialog - From Google Sheet'!C53</f>
        <v>x - part of sequence</v>
      </c>
      <c r="F79">
        <f>'Dialog - From Google Sheet'!D53</f>
        <v>0</v>
      </c>
      <c r="G79">
        <f>'Dialog - From Google Sheet'!E53</f>
        <v>0</v>
      </c>
      <c r="H79">
        <f>'Dialog - From Google Sheet'!F53</f>
        <v>0</v>
      </c>
      <c r="J79" t="e">
        <f t="shared" si="0"/>
        <v>#N/A</v>
      </c>
    </row>
    <row r="80" spans="1:10">
      <c r="A80">
        <v>1535</v>
      </c>
      <c r="B80">
        <f>1*'Dialog - From Google Sheet'!G54</f>
        <v>437</v>
      </c>
      <c r="C80" t="str">
        <f>'Dialog - From Google Sheet'!A54</f>
        <v>437 'AGED MAN: You're here to fix my bed! It's squeakin' like all git-out!&lt;end&gt;'</v>
      </c>
      <c r="D80" t="str">
        <f>'Dialog - From Google Sheet'!B54</f>
        <v>Gau Manor</v>
      </c>
      <c r="E80" t="str">
        <f>'Dialog - From Google Sheet'!C54</f>
        <v>x - part of sequence</v>
      </c>
      <c r="F80">
        <f>'Dialog - From Google Sheet'!D54</f>
        <v>0</v>
      </c>
      <c r="G80">
        <f>'Dialog - From Google Sheet'!E54</f>
        <v>0</v>
      </c>
      <c r="H80">
        <f>'Dialog - From Google Sheet'!F54</f>
        <v>0</v>
      </c>
      <c r="J80" t="e">
        <f t="shared" si="0"/>
        <v>#N/A</v>
      </c>
    </row>
    <row r="81" spans="1:10">
      <c r="A81">
        <v>1082</v>
      </c>
      <c r="B81">
        <f>1*'Dialog - From Google Sheet'!G55</f>
        <v>438</v>
      </c>
      <c r="C81" t="str">
        <f>'Dialog - From Google Sheet'!A55</f>
        <v>438 'AGED MAN: No more lip, repairman! Fix that stove, on the double!!!&lt;end&gt;'</v>
      </c>
      <c r="D81" t="str">
        <f>'Dialog - From Google Sheet'!B55</f>
        <v>Gau Manor</v>
      </c>
      <c r="E81" t="str">
        <f>'Dialog - From Google Sheet'!C55</f>
        <v>x - part of sequence</v>
      </c>
      <c r="F81">
        <f>'Dialog - From Google Sheet'!D55</f>
        <v>0</v>
      </c>
      <c r="G81">
        <f>'Dialog - From Google Sheet'!E55</f>
        <v>0</v>
      </c>
      <c r="H81">
        <f>'Dialog - From Google Sheet'!F55</f>
        <v>0</v>
      </c>
      <c r="J81" t="e">
        <f t="shared" si="0"/>
        <v>#N/A</v>
      </c>
    </row>
    <row r="82" spans="1:10">
      <c r="A82">
        <v>1091</v>
      </c>
      <c r="B82">
        <f>1*'Dialog - From Google Sheet'!G56</f>
        <v>439</v>
      </c>
      <c r="C82" t="str">
        <f>'Dialog - From Google Sheet'!A56</f>
        <v>439 'AGED MAN: Goodness! &lt;wait 60 frame&gt;&lt;line&gt;Then you must be…&lt;end&gt;'</v>
      </c>
      <c r="D82" t="str">
        <f>'Dialog - From Google Sheet'!B56</f>
        <v>Gau Manor</v>
      </c>
      <c r="E82" t="str">
        <f>'Dialog - From Google Sheet'!C56</f>
        <v>x - part of sequence</v>
      </c>
      <c r="F82">
        <f>'Dialog - From Google Sheet'!D56</f>
        <v>0</v>
      </c>
      <c r="G82">
        <f>'Dialog - From Google Sheet'!E56</f>
        <v>0</v>
      </c>
      <c r="H82">
        <f>'Dialog - From Google Sheet'!F56</f>
        <v>0</v>
      </c>
      <c r="J82" t="e">
        <f t="shared" si="0"/>
        <v>#N/A</v>
      </c>
    </row>
    <row r="83" spans="1:10">
      <c r="A83">
        <v>1092</v>
      </c>
      <c r="B83">
        <f>1*'Dialog - From Google Sheet'!G57</f>
        <v>440</v>
      </c>
      <c r="C83" t="str">
        <f>'Dialog - From Google Sheet'!A57</f>
        <v>440 'AGED MAN: You've come to fix the door!?&lt;end&gt;'</v>
      </c>
      <c r="D83" t="str">
        <f>'Dialog - From Google Sheet'!B57</f>
        <v>Gau Manor</v>
      </c>
      <c r="E83" t="str">
        <f>'Dialog - From Google Sheet'!C57</f>
        <v>x - last line in sequence</v>
      </c>
      <c r="F83">
        <f>'Dialog - From Google Sheet'!D57</f>
        <v>0</v>
      </c>
      <c r="G83">
        <f>'Dialog - From Google Sheet'!E57</f>
        <v>0</v>
      </c>
      <c r="H83">
        <f>'Dialog - From Google Sheet'!F57</f>
        <v>0</v>
      </c>
      <c r="J83" t="e">
        <f t="shared" si="0"/>
        <v>#N/A</v>
      </c>
    </row>
    <row r="84" spans="1:10">
      <c r="A84">
        <v>1136</v>
      </c>
      <c r="B84">
        <f>1*'Dialog - From Google Sheet'!G58</f>
        <v>442</v>
      </c>
      <c r="C84" t="str">
        <f>'Dialog - From Google Sheet'!A58</f>
        <v>442 'Yaaaouch!!!!&lt;end&gt;'</v>
      </c>
      <c r="D84" t="str">
        <f>'Dialog - From Google Sheet'!B58</f>
        <v>Gau Manor</v>
      </c>
      <c r="E84" t="str">
        <f>'Dialog - From Google Sheet'!C58</f>
        <v>x - touch the stove</v>
      </c>
      <c r="F84">
        <f>'Dialog - From Google Sheet'!D58</f>
        <v>0</v>
      </c>
      <c r="G84">
        <f>'Dialog - From Google Sheet'!E58</f>
        <v>0</v>
      </c>
      <c r="H84">
        <f>'Dialog - From Google Sheet'!F58</f>
        <v>0</v>
      </c>
      <c r="J84" t="e">
        <f t="shared" si="0"/>
        <v>#N/A</v>
      </c>
    </row>
    <row r="85" spans="1:10">
      <c r="A85">
        <v>1534</v>
      </c>
      <c r="B85">
        <f>1*'Dialog - From Google Sheet'!G59</f>
        <v>474</v>
      </c>
      <c r="C85" t="str">
        <f>'Dialog - From Google Sheet'!A59</f>
        <v>474 'Shriek!!!&lt;line&gt;Help…HELP!!!&lt;line&gt;Talk to the Impresario!&lt;end&gt;'</v>
      </c>
      <c r="D85" t="str">
        <f>'Dialog - From Google Sheet'!B59</f>
        <v>Opera House WR</v>
      </c>
      <c r="E85" t="str">
        <f>'Dialog - From Google Sheet'!C59</f>
        <v>x</v>
      </c>
      <c r="F85" t="str">
        <f>'Dialog - From Google Sheet'!D59</f>
        <v>Cherub Downs and Gaia Gear help with Dirt Drgn's Earth attacks.</v>
      </c>
      <c r="G85">
        <f>'Dialog - From Google Sheet'!E59</f>
        <v>0</v>
      </c>
      <c r="H85">
        <f>'Dialog - From Google Sheet'!F59</f>
        <v>0</v>
      </c>
      <c r="J85" t="e">
        <f t="shared" si="0"/>
        <v>#N/A</v>
      </c>
    </row>
    <row r="86" spans="1:10">
      <c r="A86">
        <v>2618</v>
      </c>
      <c r="B86">
        <f>1*'Dialog - From Google Sheet'!G60</f>
        <v>476</v>
      </c>
      <c r="C86" t="str">
        <f>'Dialog - From Google Sheet'!A60</f>
        <v>476 'A dragon is sitting smack in the middle of the stage!&lt;end&gt;'</v>
      </c>
      <c r="D86" t="str">
        <f>'Dialog - From Google Sheet'!B60</f>
        <v>Opera House WR</v>
      </c>
      <c r="E86" t="str">
        <f>'Dialog - From Google Sheet'!C60</f>
        <v>x</v>
      </c>
      <c r="F86" t="str">
        <f>'Dialog - From Google Sheet'!D60</f>
        <v>Use Sleep to put Dirt Drgn to bed.</v>
      </c>
      <c r="G86">
        <f>'Dialog - From Google Sheet'!E60</f>
        <v>0</v>
      </c>
      <c r="H86">
        <f>'Dialog - From Google Sheet'!F60</f>
        <v>0</v>
      </c>
      <c r="J86" t="e">
        <f t="shared" si="0"/>
        <v>#N/A</v>
      </c>
    </row>
    <row r="87" spans="1:10">
      <c r="A87">
        <v>1093</v>
      </c>
      <c r="B87">
        <f>1*'Dialog - From Google Sheet'!G61</f>
        <v>599</v>
      </c>
      <c r="C87" t="str">
        <f>'Dialog - From Google Sheet'!A61</f>
        <v>599 'This is a classroom for the beginner. Here we answer your questions about the world.&lt;line&gt;Think of us as your advisors…&lt;end&gt;'</v>
      </c>
      <c r="D87" t="str">
        <f>'Dialog - From Google Sheet'!B61</f>
        <v>Narshe School</v>
      </c>
      <c r="E87" t="str">
        <f>'Dialog - From Google Sheet'!C61</f>
        <v>x</v>
      </c>
      <c r="F87" t="str">
        <f>'Dialog - From Google Sheet'!D61</f>
        <v>Welcome to Worlds Collide! NPCs throughout this world will now give you useful tips instead of vanilla dialog.&lt;page&gt;By the way, default settings allow every character to equip a Moogle Charm.</v>
      </c>
      <c r="G87">
        <f>'Dialog - From Google Sheet'!E61</f>
        <v>0</v>
      </c>
      <c r="H87">
        <f>'Dialog - From Google Sheet'!F61</f>
        <v>0</v>
      </c>
      <c r="J87" t="e">
        <f t="shared" si="0"/>
        <v>#N/A</v>
      </c>
    </row>
    <row r="88" spans="1:10">
      <c r="A88">
        <v>1087</v>
      </c>
      <c r="B88">
        <f>1*'Dialog - From Google Sheet'!G62</f>
        <v>600</v>
      </c>
      <c r="C88" t="str">
        <f>'Dialog - From Google Sheet'!A62</f>
        <v>600 'Welcome to this classroom.&lt;line&gt;We'll be here for you even if the world should crumble.&lt;end&gt;'</v>
      </c>
      <c r="D88" t="str">
        <f>'Dialog - From Google Sheet'!B62</f>
        <v>Narshe School WR</v>
      </c>
      <c r="E88" t="str">
        <f>'Dialog - From Google Sheet'!C62</f>
        <v>x</v>
      </c>
      <c r="F88" t="str">
        <f>'Dialog - From Google Sheet'!D62</f>
        <v>Some monsters will freeze your characters. Use Fire to restore them to back to normal.</v>
      </c>
      <c r="G88">
        <f>'Dialog - From Google Sheet'!E62</f>
        <v>0</v>
      </c>
      <c r="H88">
        <f>'Dialog - From Google Sheet'!F62</f>
        <v>0</v>
      </c>
      <c r="J88" t="e">
        <f t="shared" si="0"/>
        <v>#N/A</v>
      </c>
    </row>
    <row r="89" spans="1:10">
      <c r="A89">
        <v>2975</v>
      </c>
      <c r="B89">
        <f>1*'Dialog - From Google Sheet'!G63</f>
        <v>601</v>
      </c>
      <c r="C89" t="str">
        <f>'Dialog - From Google Sheet'!A63</f>
        <v>601 'This is water from a recovery spring. It'll restore your HP and MP. Such springs are located throughout the world.&lt;end&gt;'</v>
      </c>
      <c r="D89" t="str">
        <f>'Dialog - From Google Sheet'!B63</f>
        <v>Narshe School</v>
      </c>
      <c r="E89" t="str">
        <f>'Dialog - From Google Sheet'!C63</f>
        <v>x</v>
      </c>
      <c r="F89" t="str">
        <f>'Dialog - From Google Sheet'!D63</f>
        <v>Phantom Forest and South Figaro Cave have healing springs that work like this pot.</v>
      </c>
      <c r="G89">
        <f>'Dialog - From Google Sheet'!E63</f>
        <v>0</v>
      </c>
      <c r="H89">
        <f>'Dialog - From Google Sheet'!F63</f>
        <v>0</v>
      </c>
      <c r="J89" t="e">
        <f t="shared" si="0"/>
        <v>#N/A</v>
      </c>
    </row>
    <row r="90" spans="1:10">
      <c r="A90">
        <v>2799</v>
      </c>
      <c r="B90">
        <f>1*'Dialog - From Google Sheet'!G64</f>
        <v>602</v>
      </c>
      <c r="C90" t="str">
        <f>'Dialog - From Google Sheet'!A64</f>
        <v>602 'This is a Save Point.&lt;end&gt;'</v>
      </c>
      <c r="D90" t="str">
        <f>'Dialog - From Google Sheet'!B64</f>
        <v>Narshe School</v>
      </c>
      <c r="E90" t="str">
        <f>'Dialog - From Google Sheet'!C64</f>
        <v>x</v>
      </c>
      <c r="F90" t="str">
        <f>'Dialog - From Google Sheet'!D64</f>
        <v>This is a Save Point.&lt;page&gt;You may use Sleeping Bags and Tents here. If you can, use Sleeping Bags to save time.&lt;end&gt;'</v>
      </c>
      <c r="G90">
        <f>'Dialog - From Google Sheet'!E64</f>
        <v>0</v>
      </c>
      <c r="H90">
        <f>'Dialog - From Google Sheet'!F64</f>
        <v>0</v>
      </c>
      <c r="J90" t="e">
        <f t="shared" si="0"/>
        <v>#N/A</v>
      </c>
    </row>
    <row r="91" spans="1:10">
      <c r="A91">
        <v>1506</v>
      </c>
      <c r="B91">
        <f>1*'Dialog - From Google Sheet'!G65</f>
        <v>603</v>
      </c>
      <c r="C91" t="str">
        <f>'Dialog - From Google Sheet'!A65</f>
        <v>603 'Valuables are often hidden in pots such as this one.&lt;end&gt;'</v>
      </c>
      <c r="D91" t="str">
        <f>'Dialog - From Google Sheet'!B65</f>
        <v>Narshe School</v>
      </c>
      <c r="E91" t="str">
        <f>'Dialog - From Google Sheet'!C65</f>
        <v>x</v>
      </c>
      <c r="F91" t="str">
        <f>'Dialog - From Google Sheet'!D65</f>
        <v>Check barrels, clocks, crates, and pots such as this one for hidden items.</v>
      </c>
      <c r="G91">
        <f>'Dialog - From Google Sheet'!E65</f>
        <v>0</v>
      </c>
      <c r="H91">
        <f>'Dialog - From Google Sheet'!F65</f>
        <v>0</v>
      </c>
      <c r="J91" t="e">
        <f t="shared" si="0"/>
        <v>#N/A</v>
      </c>
    </row>
    <row r="92" spans="1:10">
      <c r="A92">
        <v>1095</v>
      </c>
      <c r="B92">
        <f>1*'Dialog - From Google Sheet'!G66</f>
        <v>604</v>
      </c>
      <c r="C92" t="str">
        <f>'Dialog - From Google Sheet'!A66</f>
        <v>604 'Use curative items to restore your HP. Staying at an Inn will revive your party in full.&lt;end&gt;'</v>
      </c>
      <c r="D92" t="str">
        <f>'Dialog - From Google Sheet'!B66</f>
        <v>Narshe School</v>
      </c>
      <c r="E92" t="str">
        <f>'Dialog - From Google Sheet'!C66</f>
        <v>x</v>
      </c>
      <c r="F92" t="str">
        <f>'Dialog - From Google Sheet'!D66</f>
        <v>Staying at an Inn will revive your party in full.</v>
      </c>
      <c r="G92">
        <f>'Dialog - From Google Sheet'!E66</f>
        <v>0</v>
      </c>
      <c r="H92">
        <f>'Dialog - From Google Sheet'!F66</f>
        <v>0</v>
      </c>
      <c r="J92" t="e">
        <f t="shared" si="0"/>
        <v>#N/A</v>
      </c>
    </row>
    <row r="93" spans="1:10">
      <c r="A93">
        <v>1135</v>
      </c>
      <c r="B93">
        <f>1*'Dialog - From Google Sheet'!G67</f>
        <v>605</v>
      </c>
      <c r="C93" t="str">
        <f>'Dialog - From Google Sheet'!A67</f>
        <v>605 'Ha!&lt;line&gt;Sometimes monsters lurk inside of treasure chests!&lt;end&gt;'</v>
      </c>
      <c r="D93" t="str">
        <f>'Dialog - From Google Sheet'!B67</f>
        <v>Narshe School</v>
      </c>
      <c r="E93" t="str">
        <f>'Dialog - From Google Sheet'!C67</f>
        <v>x</v>
      </c>
      <c r="F93" t="str">
        <f>'Dialog - From Google Sheet'!D67</f>
        <v>Ha!&lt;line&gt;Sometimes monsters lurk inside of treasure chests!&lt;page&gt;Memorize all locations of these kinds of chests! It will help in future runs!&lt;end&gt;'</v>
      </c>
      <c r="G93">
        <f>'Dialog - From Google Sheet'!E67</f>
        <v>0</v>
      </c>
      <c r="H93">
        <f>'Dialog - From Google Sheet'!F67</f>
        <v>0</v>
      </c>
      <c r="J93" t="e">
        <f t="shared" ref="J93:J156" si="1">VLOOKUP(A93,$B$28:$F$450,5,FALSE)</f>
        <v>#N/A</v>
      </c>
    </row>
    <row r="94" spans="1:10">
      <c r="A94">
        <v>2755</v>
      </c>
      <c r="B94">
        <f>1*'Dialog - From Google Sheet'!G68</f>
        <v>606</v>
      </c>
      <c r="C94" t="str">
        <f>'Dialog - From Google Sheet'!A68</f>
        <v>606 'Heard about Relics?&lt;end&gt;'</v>
      </c>
      <c r="D94" t="str">
        <f>'Dialog - From Google Sheet'!B68</f>
        <v>Narshe School</v>
      </c>
      <c r="E94" t="str">
        <f>'Dialog - From Google Sheet'!C68</f>
        <v>x</v>
      </c>
      <c r="F94" t="str">
        <f>'Dialog - From Google Sheet'!D68</f>
        <v>Relics?</v>
      </c>
      <c r="G94">
        <f>'Dialog - From Google Sheet'!E68</f>
        <v>0</v>
      </c>
      <c r="H94">
        <f>'Dialog - From Google Sheet'!F68</f>
        <v>0</v>
      </c>
      <c r="J94" t="e">
        <f t="shared" si="1"/>
        <v>#N/A</v>
      </c>
    </row>
    <row r="95" spans="1:10">
      <c r="A95">
        <v>1097</v>
      </c>
      <c r="B95">
        <f>1*'Dialog - From Google Sheet'!G69</f>
        <v>607</v>
      </c>
      <c r="C95" t="str">
        <f>'Dialog - From Google Sheet'!A69</f>
        <v>607 'Choose with the A Button. Cancel a choice with the B Button. View the Main Menu with the X Button.&lt;end&gt;'</v>
      </c>
      <c r="D95" t="str">
        <f>'Dialog - From Google Sheet'!B69</f>
        <v>Narshe School</v>
      </c>
      <c r="E95" t="str">
        <f>'Dialog - From Google Sheet'!C69</f>
        <v>x</v>
      </c>
      <c r="F95" t="str">
        <f>'Dialog - From Google Sheet'!D69</f>
        <v>11. If the battle mode is set to “Wait”, opening a menu during battle/having the cursor up for some commands will pause ATB. We call this a “Wait trick” - use it to plan out actions in menus while letting animations play.</v>
      </c>
      <c r="G95" t="str">
        <f>'Dialog - From Google Sheet'!E69</f>
        <v>from Tips tab</v>
      </c>
      <c r="H95">
        <f>'Dialog - From Google Sheet'!F69</f>
        <v>11</v>
      </c>
      <c r="J95" t="e">
        <f t="shared" si="1"/>
        <v>#N/A</v>
      </c>
    </row>
    <row r="96" spans="1:10">
      <c r="A96">
        <v>1098</v>
      </c>
      <c r="B96">
        <f>1*'Dialog - From Google Sheet'!G70</f>
        <v>608</v>
      </c>
      <c r="C96" t="str">
        <f>'Dialog - From Google Sheet'!A70</f>
        <v>608 'When buying armor and weapons you'll see some symbols next to your characters:&lt;page&gt;Triangles pointing up indicate increasing battle power.&lt;page&gt;Triangles pointing down indicate decreasing battle power.&lt;page&gt;“=” indicates no change in battle power.&lt;page&gt;“E” means the item is already equipped on that character.&lt;page&gt;A symbol under a character means that person is now in your party.&lt;end&gt;'</v>
      </c>
      <c r="D96" t="str">
        <f>'Dialog - From Google Sheet'!B70</f>
        <v>Narshe School</v>
      </c>
      <c r="E96" t="str">
        <f>'Dialog - From Google Sheet'!C70</f>
        <v>x</v>
      </c>
      <c r="F96" t="str">
        <f>'Dialog - From Google Sheet'!D70</f>
        <v>When shopping, you'll see some symbols next to your characters:&lt;page&gt;Triangles pointing up indicate increasing battle power.&lt;page&gt;Triangles pointing down indicate decreasing battle power.&lt;page&gt;“=” indicates no change in battle power.&lt;page&gt;“E” means the item is already equipped on that character.&lt;page&gt;A symbol under a character means that person is now in your party.</v>
      </c>
      <c r="G96">
        <f>'Dialog - From Google Sheet'!E70</f>
        <v>0</v>
      </c>
      <c r="H96">
        <f>'Dialog - From Google Sheet'!F70</f>
        <v>0</v>
      </c>
      <c r="J96" t="e">
        <f t="shared" si="1"/>
        <v>#N/A</v>
      </c>
    </row>
    <row r="97" spans="1:10">
      <c r="A97">
        <v>1572</v>
      </c>
      <c r="B97">
        <f>1*'Dialog - From Google Sheet'!G71</f>
        <v>609</v>
      </c>
      <c r="C97" t="str">
        <f>'Dialog - From Google Sheet'!A71</f>
        <v>609 'If you select the “Wait” Battle Mode from the Config Menu…&lt;page&gt;You can take all the time you need to select spells or items without being attacked.&lt;end&gt;'</v>
      </c>
      <c r="D97" t="str">
        <f>'Dialog - From Google Sheet'!B71</f>
        <v>Narshe School</v>
      </c>
      <c r="E97" t="str">
        <f>'Dialog - From Google Sheet'!C71</f>
        <v>x</v>
      </c>
      <c r="F97" t="str">
        <f>'Dialog - From Google Sheet'!D71</f>
        <v>Select the “Wait” Battle Mode from the Config Menu to take all the time you need to select spells or items without being attacked. Easiest settings? Set Battle Speed to 6 and Message Speed to 1.&lt;end&gt;'</v>
      </c>
      <c r="G97">
        <f>'Dialog - From Google Sheet'!E71</f>
        <v>0</v>
      </c>
      <c r="H97">
        <f>'Dialog - From Google Sheet'!F71</f>
        <v>0</v>
      </c>
      <c r="J97" t="e">
        <f t="shared" si="1"/>
        <v>#N/A</v>
      </c>
    </row>
    <row r="98" spans="1:10">
      <c r="A98">
        <v>2756</v>
      </c>
      <c r="B98">
        <f>1*'Dialog - From Google Sheet'!G72</f>
        <v>610</v>
      </c>
      <c r="C98" t="str">
        <f>'Dialog - From Google Sheet'!A72</f>
        <v>610 'Run from some battles by pressing (and holding) both the L and R Buttons.&lt;end&gt;'</v>
      </c>
      <c r="D98" t="str">
        <f>'Dialog - From Google Sheet'!B72</f>
        <v>Narshe School</v>
      </c>
      <c r="E98" t="str">
        <f>'Dialog - From Google Sheet'!C72</f>
        <v>x</v>
      </c>
      <c r="F98" t="str">
        <f>'Dialog - From Google Sheet'!D72</f>
        <v>Run from some battles by pressing (and holding) both the L and R Buttons.&lt;page&gt;This can take time, but will be fast in a preemptive strike/side attack.&lt;page&gt;Stock up on Smoke Bombs/Warp Stones and use them to escape.&lt;end&gt;'</v>
      </c>
      <c r="G98">
        <f>'Dialog - From Google Sheet'!E72</f>
        <v>0</v>
      </c>
      <c r="H98">
        <f>'Dialog - From Google Sheet'!F72</f>
        <v>0</v>
      </c>
      <c r="J98" t="e">
        <f t="shared" si="1"/>
        <v>#N/A</v>
      </c>
    </row>
    <row r="99" spans="1:10">
      <c r="A99">
        <v>1099</v>
      </c>
      <c r="B99">
        <f>1*'Dialog - From Google Sheet'!G73</f>
        <v>611</v>
      </c>
      <c r="C99" t="str">
        <f>'Dialog - From Google Sheet'!A73</f>
        <v>611 'A full meter in the lower right means that character will be next to accept battle commands.&lt;page&gt;Press the X or Y button to pass that character's battle opportunity to the next character.&lt;end&gt;'</v>
      </c>
      <c r="D99" t="str">
        <f>'Dialog - From Google Sheet'!B73</f>
        <v>Narshe School</v>
      </c>
      <c r="E99" t="str">
        <f>'Dialog - From Google Sheet'!C73</f>
        <v>x</v>
      </c>
      <c r="F99" t="str">
        <f>'Dialog - From Google Sheet'!D73</f>
        <v>In fights, “X” cycles character turns in order. “Y” cycles to the last character that had their ATB filled.</v>
      </c>
      <c r="G99">
        <f>'Dialog - From Google Sheet'!E73</f>
        <v>0</v>
      </c>
      <c r="H99">
        <f>'Dialog - From Google Sheet'!F73</f>
        <v>0</v>
      </c>
      <c r="J99" t="e">
        <f t="shared" si="1"/>
        <v>#N/A</v>
      </c>
    </row>
    <row r="100" spans="1:10">
      <c r="A100">
        <v>2273</v>
      </c>
      <c r="B100">
        <f>1*'Dialog - From Google Sheet'!G74</f>
        <v>612</v>
      </c>
      <c r="C100" t="str">
        <f>'Dialog - From Google Sheet'!A74</f>
        <v>612 'When selecting a spell, press the L or R Button to select multiple targets.&lt;end&gt;'</v>
      </c>
      <c r="D100" t="str">
        <f>'Dialog - From Google Sheet'!B74</f>
        <v>Narshe School</v>
      </c>
      <c r="E100" t="str">
        <f>'Dialog - From Google Sheet'!C74</f>
        <v>x</v>
      </c>
      <c r="F100" t="str">
        <f>'Dialog - From Google Sheet'!D74</f>
        <v>When selecting a spell, press the L or R Button to select multiple targets.&lt;page&gt;Sometimes, this causes the damage to be lower than a single target attack, so be careful!&lt;end&gt;'</v>
      </c>
      <c r="G100">
        <f>'Dialog - From Google Sheet'!E74</f>
        <v>0</v>
      </c>
      <c r="H100">
        <f>'Dialog - From Google Sheet'!F74</f>
        <v>0</v>
      </c>
      <c r="J100" t="e">
        <f t="shared" si="1"/>
        <v>#N/A</v>
      </c>
    </row>
    <row r="101" spans="1:10">
      <c r="A101">
        <v>2733</v>
      </c>
      <c r="B101">
        <f>1*'Dialog - From Google Sheet'!G75</f>
        <v>613</v>
      </c>
      <c r="C101" t="str">
        <f>'Dialog - From Google Sheet'!A75</f>
        <v>613 'During a battle, press left or right on the control pad to select “Row” or “Defense.”&lt;page&gt;“Defense” cuts received damage in half, and works until your next command input.&lt;end&gt;'</v>
      </c>
      <c r="D101" t="str">
        <f>'Dialog - From Google Sheet'!B75</f>
        <v>Narshe School</v>
      </c>
      <c r="E101" t="str">
        <f>'Dialog - From Google Sheet'!C75</f>
        <v>x</v>
      </c>
      <c r="F101" t="str">
        <f>'Dialog - From Google Sheet'!D75</f>
        <v>Press left or right in battle to choose "Row" or "Defense." In Short command menus, hold L or R.&lt;page&gt;Defense cuts damage in half until the next turn.</v>
      </c>
      <c r="G101">
        <f>'Dialog - From Google Sheet'!E75</f>
        <v>0</v>
      </c>
      <c r="H101">
        <f>'Dialog - From Google Sheet'!F75</f>
        <v>0</v>
      </c>
      <c r="J101" t="e">
        <f t="shared" si="1"/>
        <v>#N/A</v>
      </c>
    </row>
    <row r="102" spans="1:10">
      <c r="A102">
        <v>1100</v>
      </c>
      <c r="B102">
        <f>1*'Dialog - From Google Sheet'!G76</f>
        <v>614</v>
      </c>
      <c r="C102" t="str">
        <f>'Dialog - From Google Sheet'!A76</f>
        <v>614 'Damage is more severe when caught in a pincer attack!&lt;line&gt;Use care when running!&lt;end&gt;'</v>
      </c>
      <c r="D102" t="str">
        <f>'Dialog - From Google Sheet'!B76</f>
        <v>Narshe School</v>
      </c>
      <c r="E102" t="str">
        <f>'Dialog - From Google Sheet'!C76</f>
        <v>x</v>
      </c>
      <c r="F102" t="str">
        <f>'Dialog - From Google Sheet'!D76</f>
        <v>Damage is more severe when caught in a pincer attack! Enemies that hit you from behind deal double damage.</v>
      </c>
      <c r="G102">
        <f>'Dialog - From Google Sheet'!E76</f>
        <v>0</v>
      </c>
      <c r="H102">
        <f>'Dialog - From Google Sheet'!F76</f>
        <v>0</v>
      </c>
      <c r="J102" t="e">
        <f t="shared" si="1"/>
        <v>#N/A</v>
      </c>
    </row>
    <row r="103" spans="1:10">
      <c r="B103">
        <f>1*'Dialog - From Google Sheet'!G77</f>
        <v>615</v>
      </c>
      <c r="C103" t="str">
        <f>'Dialog - From Google Sheet'!A77</f>
        <v>615 'White numerals appearing during battle are damage points. Green numerals are recovery points.&lt;end&gt;'</v>
      </c>
      <c r="D103" t="str">
        <f>'Dialog - From Google Sheet'!B77</f>
        <v>Narshe School</v>
      </c>
      <c r="E103" t="str">
        <f>'Dialog - From Google Sheet'!C77</f>
        <v>x</v>
      </c>
      <c r="F103" t="str">
        <f>'Dialog - From Google Sheet'!D77</f>
        <v>If you turn the ATB meter off, you'll be able to see a character's max HP value in battle.</v>
      </c>
      <c r="G103">
        <f>'Dialog - From Google Sheet'!E77</f>
        <v>0</v>
      </c>
      <c r="H103">
        <f>'Dialog - From Google Sheet'!F77</f>
        <v>0</v>
      </c>
      <c r="J103" t="e">
        <f t="shared" si="1"/>
        <v>#N/A</v>
      </c>
    </row>
    <row r="104" spans="1:10">
      <c r="B104">
        <f>1*'Dialog - From Google Sheet'!G78</f>
        <v>616</v>
      </c>
      <c r="C104" t="str">
        <f>'Dialog - From Google Sheet'!A78</f>
        <v>616 'In the back row, damage and attack power are halved.&lt;page&gt;Change rows using the Main Menu: press left on the Control Pad, then press the A Button.&lt;end&gt;'</v>
      </c>
      <c r="D104" t="str">
        <f>'Dialog - From Google Sheet'!B78</f>
        <v>Narshe School</v>
      </c>
      <c r="E104" t="str">
        <f>'Dialog - From Google Sheet'!C78</f>
        <v>x</v>
      </c>
      <c r="F104" t="str">
        <f>'Dialog - From Google Sheet'!D78</f>
        <v>In the back row, damage and attack power are halved.&lt;page&gt;Change rows using the Main Menu: press left on the Control Pad, then press “A”.&lt;page&gt;Maximize character's Fight damage by placing them in the front row. Keep characters not using Fight in the back.&lt;end&gt;</v>
      </c>
      <c r="G104">
        <f>'Dialog - From Google Sheet'!E78</f>
        <v>0</v>
      </c>
      <c r="H104">
        <f>'Dialog - From Google Sheet'!F78</f>
        <v>0</v>
      </c>
      <c r="J104" t="e">
        <f t="shared" si="1"/>
        <v>#N/A</v>
      </c>
    </row>
    <row r="105" spans="1:10">
      <c r="B105">
        <f>1*'Dialog - From Google Sheet'!G79</f>
        <v>617</v>
      </c>
      <c r="C105" t="str">
        <f>'Dialog - From Google Sheet'!A79</f>
        <v>617 'Need status info?&lt;line&gt;&lt;choice&gt; Yes&lt;line&gt;&lt;choice&gt; No&lt;end&gt;'</v>
      </c>
      <c r="D105" t="str">
        <f>'Dialog - From Google Sheet'!B79</f>
        <v>Narshe School</v>
      </c>
      <c r="E105" t="str">
        <f>'Dialog - From Google Sheet'!C79</f>
        <v>x</v>
      </c>
      <c r="F105">
        <f>'Dialog - From Google Sheet'!D79</f>
        <v>0</v>
      </c>
      <c r="G105">
        <f>'Dialog - From Google Sheet'!E79</f>
        <v>0</v>
      </c>
      <c r="H105">
        <f>'Dialog - From Google Sheet'!F79</f>
        <v>0</v>
      </c>
      <c r="J105" t="e">
        <f t="shared" si="1"/>
        <v>#N/A</v>
      </c>
    </row>
    <row r="106" spans="1:10">
      <c r="B106">
        <f>1*'Dialog - From Google Sheet'!G80</f>
        <v>618</v>
      </c>
      <c r="C106" t="str">
        <f>'Dialog - From Google Sheet'!A80</f>
        <v>618 '“Clear”&lt;line&gt;Enemy can't strike you, but you're an easy target for spells.&lt;page&gt;You'll revert to normal if a spell hits you.&lt;page&gt;“Imp”&lt;line&gt;Lose use of spells and commands.&lt;page&gt;“Zombie”&lt;line&gt;HP drops to 0, and you attack party members. Use “Revivify” to reverse.&lt;page&gt;For “Muddled” and “Psyche”&lt;line&gt;You'll revert to normal when struck by a weapon.&lt;end&gt;'</v>
      </c>
      <c r="D106" t="str">
        <f>'Dialog - From Google Sheet'!B80</f>
        <v>Narshe School</v>
      </c>
      <c r="E106" t="str">
        <f>'Dialog - From Google Sheet'!C80</f>
        <v>x</v>
      </c>
      <c r="F106">
        <f>'Dialog - From Google Sheet'!D80</f>
        <v>0</v>
      </c>
      <c r="G106">
        <f>'Dialog - From Google Sheet'!E80</f>
        <v>0</v>
      </c>
      <c r="H106">
        <f>'Dialog - From Google Sheet'!F80</f>
        <v>0</v>
      </c>
      <c r="J106" t="e">
        <f t="shared" si="1"/>
        <v>#N/A</v>
      </c>
    </row>
    <row r="107" spans="1:10">
      <c r="B107">
        <f>1*'Dialog - From Google Sheet'!G81</f>
        <v>619</v>
      </c>
      <c r="C107" t="str">
        <f>'Dialog - From Google Sheet'!A81</f>
        <v>619 'Use a curative spell or item on an undead creature for maximum damage.&lt;end&gt;'</v>
      </c>
      <c r="D107" t="str">
        <f>'Dialog - From Google Sheet'!B81</f>
        <v>Narshe School</v>
      </c>
      <c r="E107" t="str">
        <f>'Dialog - From Google Sheet'!C81</f>
        <v>x</v>
      </c>
      <c r="F107" t="str">
        <f>'Dialog - From Google Sheet'!D81</f>
        <v>Use a curative spell or item on an undead creature for maximum damage.&lt;page&gt;This will not work on some bosses under specific flags.&lt;end&gt;'</v>
      </c>
      <c r="G107">
        <f>'Dialog - From Google Sheet'!E81</f>
        <v>0</v>
      </c>
      <c r="H107">
        <f>'Dialog - From Google Sheet'!F81</f>
        <v>0</v>
      </c>
      <c r="J107" t="e">
        <f t="shared" si="1"/>
        <v>#N/A</v>
      </c>
    </row>
    <row r="108" spans="1:10">
      <c r="B108">
        <f>1*'Dialog - From Google Sheet'!G82</f>
        <v>620</v>
      </c>
      <c r="C108" t="str">
        <f>'Dialog - From Google Sheet'!A82</f>
        <v>620 '“Life 3”&lt;line&gt;Automatically brought back even if status is affected.&lt;page&gt;“Regen”&lt;line&gt;HP gradually come back.&lt;end&gt;'</v>
      </c>
      <c r="D108" t="str">
        <f>'Dialog - From Google Sheet'!B82</f>
        <v>Narshe School</v>
      </c>
      <c r="E108" t="str">
        <f>'Dialog - From Google Sheet'!C82</f>
        <v>x</v>
      </c>
      <c r="F108">
        <f>'Dialog - From Google Sheet'!D82</f>
        <v>0</v>
      </c>
      <c r="G108">
        <f>'Dialog - From Google Sheet'!E82</f>
        <v>0</v>
      </c>
      <c r="H108">
        <f>'Dialog - From Google Sheet'!F82</f>
        <v>0</v>
      </c>
      <c r="J108" t="e">
        <f t="shared" si="1"/>
        <v>#N/A</v>
      </c>
    </row>
    <row r="109" spans="1:10">
      <c r="B109">
        <f>1*'Dialog - From Google Sheet'!G83</f>
        <v>621</v>
      </c>
      <c r="C109" t="str">
        <f>'Dialog - From Google Sheet'!A83</f>
        <v>621 '3-way attack indicates a fire, ice and lightning attack.&lt;end&gt;'</v>
      </c>
      <c r="D109" t="str">
        <f>'Dialog - From Google Sheet'!B83</f>
        <v>Narshe School</v>
      </c>
      <c r="E109" t="str">
        <f>'Dialog - From Google Sheet'!C83</f>
        <v>x</v>
      </c>
      <c r="F109" t="str">
        <f>'Dialog - From Google Sheet'!D83</f>
        <v>3-way attack indicates a fire, ice and lightning attack.&lt;page&gt;If an enemy nullifies or absorbs ANY ONE of those elements, they will nullify/absorb all the damage.&lt;page&gt;This applies to attacks like Maduin and Tritoch summons.&lt;end&gt;'</v>
      </c>
      <c r="G109">
        <f>'Dialog - From Google Sheet'!E83</f>
        <v>0</v>
      </c>
      <c r="H109">
        <f>'Dialog - From Google Sheet'!F83</f>
        <v>0</v>
      </c>
      <c r="J109" t="e">
        <f t="shared" si="1"/>
        <v>#N/A</v>
      </c>
    </row>
    <row r="110" spans="1:10">
      <c r="B110">
        <f>1*'Dialog - From Google Sheet'!G84</f>
        <v>622</v>
      </c>
      <c r="C110" t="str">
        <f>'Dialog - From Google Sheet'!A84</f>
        <v>622 '“Rflect” spells will fade over time, and can't block certain magic attacks.&lt;end&gt;'</v>
      </c>
      <c r="D110" t="str">
        <f>'Dialog - From Google Sheet'!B84</f>
        <v>Narshe School</v>
      </c>
      <c r="E110" t="str">
        <f>'Dialog - From Google Sheet'!C84</f>
        <v>x</v>
      </c>
      <c r="F110" t="str">
        <f>'Dialog - From Google Sheet'!D84</f>
        <v>Use Rflect on your party to change enemy scripts - try it against SrBehemoth or Red Dragon.</v>
      </c>
      <c r="G110">
        <f>'Dialog - From Google Sheet'!E84</f>
        <v>0</v>
      </c>
      <c r="H110">
        <f>'Dialog - From Google Sheet'!F84</f>
        <v>0</v>
      </c>
      <c r="J110" t="e">
        <f t="shared" si="1"/>
        <v>#N/A</v>
      </c>
    </row>
    <row r="111" spans="1:10">
      <c r="B111">
        <f>1*'Dialog - From Google Sheet'!G85</f>
        <v>623</v>
      </c>
      <c r="C111" t="str">
        <f>'Dialog - From Google Sheet'!A85</f>
        <v>623 '“Runic”&lt;line&gt;Turns many magic attacks into MP! Can be used repeatedly.&lt;page&gt;“Morph”&lt;line&gt;Increases Attack and Magic power. Duration increases with battles fought.&lt;page&gt;“Dance” and “Rage”&lt;line&gt;Once selected, will continue until the battle is over.&lt;end&gt;'</v>
      </c>
      <c r="D111" t="str">
        <f>'Dialog - From Google Sheet'!B85</f>
        <v>Narshe School</v>
      </c>
      <c r="E111" t="str">
        <f>'Dialog - From Google Sheet'!C85</f>
        <v>x</v>
      </c>
      <c r="F111" t="str">
        <f>'Dialog - From Google Sheet'!D85</f>
        <v>Runic turns many spells, including those used by other party members, into MP. Can be used repeatedly, and expires when the Runic activates or the user performs another action.&lt;page&gt;Morph increases Attack/Magic power. Duration increases after battles awarding Magic Points.&lt;page&gt;Once selected, Dance and Rage make the user uncontrollable until KO or the battle is over.&lt;end&gt;'</v>
      </c>
      <c r="G111">
        <f>'Dialog - From Google Sheet'!E85</f>
        <v>0</v>
      </c>
      <c r="H111">
        <f>'Dialog - From Google Sheet'!F85</f>
        <v>0</v>
      </c>
      <c r="J111" t="e">
        <f t="shared" si="1"/>
        <v>#N/A</v>
      </c>
    </row>
    <row r="112" spans="1:10">
      <c r="B112">
        <f>1*'Dialog - From Google Sheet'!G86</f>
        <v>624</v>
      </c>
      <c r="C112" t="str">
        <f>'Dialog - From Google Sheet'!A86</f>
        <v>624 'When multiple images of your characters flash on the screen, weapons won't touch you.&lt;end&gt;'</v>
      </c>
      <c r="D112" t="str">
        <f>'Dialog - From Google Sheet'!B86</f>
        <v>Narshe School</v>
      </c>
      <c r="E112" t="str">
        <f>'Dialog - From Google Sheet'!C86</f>
        <v>x</v>
      </c>
      <c r="F112">
        <f>'Dialog - From Google Sheet'!D86</f>
        <v>0</v>
      </c>
      <c r="G112">
        <f>'Dialog - From Google Sheet'!E86</f>
        <v>0</v>
      </c>
      <c r="H112">
        <f>'Dialog - From Google Sheet'!F86</f>
        <v>0</v>
      </c>
      <c r="J112" t="e">
        <f t="shared" si="1"/>
        <v>#N/A</v>
      </c>
    </row>
    <row r="113" spans="2:10">
      <c r="B113">
        <f>1*'Dialog - From Google Sheet'!G87</f>
        <v>625</v>
      </c>
      <c r="C113" t="str">
        <f>'Dialog - From Google Sheet'!A87</f>
        <v>625 'Might want to go out and get some experience in the world before coming in here!&lt;end&gt;'</v>
      </c>
      <c r="D113" t="str">
        <f>'Dialog - From Google Sheet'!B87</f>
        <v>Narshe School</v>
      </c>
      <c r="E113" t="str">
        <f>'Dialog - From Google Sheet'!C87</f>
        <v>x</v>
      </c>
      <c r="F113" t="str">
        <f>'Dialog - From Google Sheet'!D87</f>
        <v>To use an Esper it must be equipped. Choose “Skills” from the menu, then select “Espers.”&lt;page&gt;During battle, select Magic, and press up on the Control Pad. Press the A Button to use the Esper.&lt;page&gt;An Esper can only be used once per battle if the Multi Summon flag is off.&lt;page&gt;Learning Magic&lt;page&gt;Learn new spells by equipping Espers. Switch Espers to learn different sets of spells.&lt;page&gt;The higher the “Learning Speed” the faster a spell is learned.&lt;page&gt;When equipped, some Espers will raise qualities (Strength, HP, MP etc.) to their maximum limits at the next “level up.”</v>
      </c>
      <c r="G113" t="str">
        <f>'Dialog - From Google Sheet'!E87</f>
        <v>taken from 628</v>
      </c>
      <c r="H113">
        <f>'Dialog - From Google Sheet'!F87</f>
        <v>0</v>
      </c>
      <c r="J113" t="e">
        <f t="shared" si="1"/>
        <v>#N/A</v>
      </c>
    </row>
    <row r="114" spans="2:10">
      <c r="B114">
        <f>1*'Dialog - From Google Sheet'!G88</f>
        <v>626</v>
      </c>
      <c r="C114" t="str">
        <f>'Dialog - From Google Sheet'!A88</f>
        <v>626 'Near-fatal status can result in special hidden skills. See what happens if you select command “Fight”…&lt;end&gt;'</v>
      </c>
      <c r="D114" t="str">
        <f>'Dialog - From Google Sheet'!B88</f>
        <v>Narshe School</v>
      </c>
      <c r="E114" t="str">
        <f>'Dialog - From Google Sheet'!C88</f>
        <v>x</v>
      </c>
      <c r="F114" t="str">
        <f>'Dialog - From Google Sheet'!D88</f>
        <v>When HP is critical, you go into “Near Fatal” status. During this condition, you have a 1 in 16 chance for a super strong desperation move when choosing “Fight”.&lt;end&gt;'</v>
      </c>
      <c r="G114">
        <f>'Dialog - From Google Sheet'!E88</f>
        <v>0</v>
      </c>
      <c r="H114">
        <f>'Dialog - From Google Sheet'!F88</f>
        <v>0</v>
      </c>
      <c r="J114" t="e">
        <f t="shared" si="1"/>
        <v>#N/A</v>
      </c>
    </row>
    <row r="115" spans="2:10">
      <c r="B115">
        <f>1*'Dialog - From Google Sheet'!G89</f>
        <v>627</v>
      </c>
      <c r="C115" t="str">
        <f>'Dialog - From Google Sheet'!A89</f>
        <v>627 'Seems you have a piece of Magicite.&lt;page&gt;Want to learn more about Espers?&lt;line&gt;&lt;choice&gt; Yes&lt;line&gt;&lt;choice&gt; No&lt;end&gt;'</v>
      </c>
      <c r="D115" t="str">
        <f>'Dialog - From Google Sheet'!B89</f>
        <v>Narshe School</v>
      </c>
      <c r="E115" t="str">
        <f>'Dialog - From Google Sheet'!C89</f>
        <v>x</v>
      </c>
      <c r="F115" t="str">
        <f>'Dialog - From Google Sheet'!D89</f>
        <v>Want to learn more about Espers?&lt;line&gt;&lt;choice&gt; Yes&lt;line&gt;&lt;choice&gt; No&lt;end&gt;'</v>
      </c>
      <c r="G115" t="str">
        <f>'Dialog - From Google Sheet'!E89</f>
        <v>this ghost NPC doesn't appear in WC</v>
      </c>
      <c r="H115">
        <f>'Dialog - From Google Sheet'!F89</f>
        <v>0</v>
      </c>
      <c r="J115" t="e">
        <f t="shared" si="1"/>
        <v>#N/A</v>
      </c>
    </row>
    <row r="116" spans="2:10">
      <c r="B116">
        <f>1*'Dialog - From Google Sheet'!G90</f>
        <v>628</v>
      </c>
      <c r="C116" t="str">
        <f>'Dialog - From Google Sheet'!A90</f>
        <v>628 'To use an Esper it must be equipped. Choose “Skills” from the menu, then select “Espers.”&lt;page&gt;During battle, select Magic, and press up on the Control Pad. Press the A Button to use the Esper.&lt;page&gt;Remember, an Esper can only be used once per battle.&lt;page&gt;&lt;line&gt;&lt;&gt;Learning Magic&lt;page&gt;Learn new spells by equipping Espers. Switch Espers to learn different sets of spells.&lt;page&gt;The higher the “Learning Speed” the faster a spell is learned.&lt;page&gt;When equipped, some Espers will raise qualities (Strength, HP, MP etc.) to their maximum limits at the next “level up.”&lt;end&gt;'</v>
      </c>
      <c r="D116" t="str">
        <f>'Dialog - From Google Sheet'!B90</f>
        <v>Narshe School</v>
      </c>
      <c r="E116" t="str">
        <f>'Dialog - From Google Sheet'!C90</f>
        <v>x</v>
      </c>
      <c r="F116" t="str">
        <f>'Dialog - From Google Sheet'!D90</f>
        <v>See the NPC at the very end of this hall by the last door.</v>
      </c>
      <c r="G116" t="str">
        <f>'Dialog - From Google Sheet'!E90</f>
        <v>this ghost NPC doesn't appear in WC</v>
      </c>
      <c r="H116">
        <f>'Dialog - From Google Sheet'!F90</f>
        <v>0</v>
      </c>
      <c r="J116" t="e">
        <f t="shared" si="1"/>
        <v>#N/A</v>
      </c>
    </row>
    <row r="117" spans="2:10">
      <c r="B117">
        <f>1*'Dialog - From Google Sheet'!G91</f>
        <v>629</v>
      </c>
      <c r="C117" t="str">
        <f>'Dialog - From Google Sheet'!A91</f>
        <v>629 'Each SwdTech sword has its own unique name.&lt;page&gt;You'll gain more SwdTech skills over time.&lt;end&gt;'</v>
      </c>
      <c r="D117" t="str">
        <f>'Dialog - From Google Sheet'!B91</f>
        <v>Narshe School</v>
      </c>
      <c r="E117" t="str">
        <f>'Dialog - From Google Sheet'!C91</f>
        <v>x</v>
      </c>
      <c r="F117" t="str">
        <f>'Dialog - From Google Sheet'!D91</f>
        <v>Each SwdTech has its own unique name.&lt;page&gt;You'll gain more SwdTech skills by leveling up or completing objectives.&lt;end&gt;'</v>
      </c>
      <c r="G117">
        <f>'Dialog - From Google Sheet'!E91</f>
        <v>0</v>
      </c>
      <c r="H117">
        <f>'Dialog - From Google Sheet'!F91</f>
        <v>0</v>
      </c>
      <c r="J117" t="e">
        <f t="shared" si="1"/>
        <v>#N/A</v>
      </c>
    </row>
    <row r="118" spans="2:10">
      <c r="B118">
        <f>1*'Dialog - From Google Sheet'!G92</f>
        <v>630</v>
      </c>
      <c r="C118" t="str">
        <f>'Dialog - From Google Sheet'!A92</f>
        <v>630 '“About Rflect”&lt;line&gt;“Rflect” doesn't block spells that have been “Rflected” off others.&lt;page&gt;Enemy protected by Rflect?&lt;line&gt;Try bouncing an attack off a Rflect-protected individual in your party!&lt;end&gt;'</v>
      </c>
      <c r="D118" t="str">
        <f>'Dialog - From Google Sheet'!B92</f>
        <v>Narshe School</v>
      </c>
      <c r="E118" t="str">
        <f>'Dialog - From Google Sheet'!C92</f>
        <v>x</v>
      </c>
      <c r="F118" t="str">
        <f>'Dialog - From Google Sheet'!D92</f>
        <v>“Rflect” doesn't block spells that have been “Rflected” off others.&lt;page&gt;Enemy protected by Rflect?&lt;line&gt;Try bouncing an attack off a Rflect-protected individual in your party!</v>
      </c>
      <c r="G118">
        <f>'Dialog - From Google Sheet'!E92</f>
        <v>0</v>
      </c>
      <c r="H118">
        <f>'Dialog - From Google Sheet'!F92</f>
        <v>0</v>
      </c>
      <c r="J118" t="e">
        <f t="shared" si="1"/>
        <v>#N/A</v>
      </c>
    </row>
    <row r="119" spans="2:10">
      <c r="B119">
        <f>1*'Dialog - From Google Sheet'!G93</f>
        <v>631</v>
      </c>
      <c r="C119" t="str">
        <f>'Dialog - From Google Sheet'!A93</f>
        <v>631 'Color changes indicate changes in status.&lt;end&gt;'</v>
      </c>
      <c r="D119" t="str">
        <f>'Dialog - From Google Sheet'!B93</f>
        <v>Narshe School</v>
      </c>
      <c r="E119" t="str">
        <f>'Dialog - From Google Sheet'!C93</f>
        <v>x</v>
      </c>
      <c r="F119">
        <f>'Dialog - From Google Sheet'!D93</f>
        <v>0</v>
      </c>
      <c r="G119">
        <f>'Dialog - From Google Sheet'!E93</f>
        <v>0</v>
      </c>
      <c r="H119">
        <f>'Dialog - From Google Sheet'!F93</f>
        <v>0</v>
      </c>
      <c r="J119" t="e">
        <f t="shared" si="1"/>
        <v>#N/A</v>
      </c>
    </row>
    <row r="120" spans="2:10">
      <c r="B120">
        <f>1*'Dialog - From Google Sheet'!G94</f>
        <v>632</v>
      </c>
      <c r="C120" t="str">
        <f>'Dialog - From Google Sheet'!A94</f>
        <v>632 'Blue = Rflect&lt;line&gt;&lt;line&gt;Spells are reflected. &lt;wait 120 frames&gt;&lt;wait 1 frame&gt;&lt;end&gt;'</v>
      </c>
      <c r="D120" t="str">
        <f>'Dialog - From Google Sheet'!B94</f>
        <v>Narshe School</v>
      </c>
      <c r="E120" t="str">
        <f>'Dialog - From Google Sheet'!C94</f>
        <v>x</v>
      </c>
      <c r="F120">
        <f>'Dialog - From Google Sheet'!D94</f>
        <v>0</v>
      </c>
      <c r="G120">
        <f>'Dialog - From Google Sheet'!E94</f>
        <v>0</v>
      </c>
      <c r="H120">
        <f>'Dialog - From Google Sheet'!F94</f>
        <v>0</v>
      </c>
      <c r="J120" t="e">
        <f t="shared" si="1"/>
        <v>#N/A</v>
      </c>
    </row>
    <row r="121" spans="2:10">
      <c r="B121">
        <f>1*'Dialog - From Google Sheet'!G95</f>
        <v>633</v>
      </c>
      <c r="C121" t="str">
        <f>'Dialog - From Google Sheet'!A95</f>
        <v>633 'Yellow = “Safe”&lt;line&gt;&lt;line&gt;Defense up! &lt;wait 120 frames&gt;&lt;wait 1 frame&gt;&lt;end&gt;'</v>
      </c>
      <c r="D121" t="str">
        <f>'Dialog - From Google Sheet'!B95</f>
        <v>Narshe School</v>
      </c>
      <c r="E121" t="str">
        <f>'Dialog - From Google Sheet'!C95</f>
        <v>x</v>
      </c>
      <c r="F121">
        <f>'Dialog - From Google Sheet'!D95</f>
        <v>0</v>
      </c>
      <c r="G121">
        <f>'Dialog - From Google Sheet'!E95</f>
        <v>0</v>
      </c>
      <c r="H121">
        <f>'Dialog - From Google Sheet'!F95</f>
        <v>0</v>
      </c>
      <c r="J121" t="e">
        <f t="shared" si="1"/>
        <v>#N/A</v>
      </c>
    </row>
    <row r="122" spans="2:10">
      <c r="B122">
        <f>1*'Dialog - From Google Sheet'!G96</f>
        <v>634</v>
      </c>
      <c r="C122" t="str">
        <f>'Dialog - From Google Sheet'!A96</f>
        <v>634 'Green = “Shell”&lt;line&gt;&lt;line&gt;Magic defense up! &lt;wait 120 frames&gt;&lt;wait 1 frame&gt;&lt;end&gt;'</v>
      </c>
      <c r="D122" t="str">
        <f>'Dialog - From Google Sheet'!B96</f>
        <v>Narshe School</v>
      </c>
      <c r="E122" t="str">
        <f>'Dialog - From Google Sheet'!C96</f>
        <v>x</v>
      </c>
      <c r="F122">
        <f>'Dialog - From Google Sheet'!D96</f>
        <v>0</v>
      </c>
      <c r="G122">
        <f>'Dialog - From Google Sheet'!E96</f>
        <v>0</v>
      </c>
      <c r="H122">
        <f>'Dialog - From Google Sheet'!F96</f>
        <v>0</v>
      </c>
      <c r="J122" t="e">
        <f t="shared" si="1"/>
        <v>#N/A</v>
      </c>
    </row>
    <row r="123" spans="2:10">
      <c r="B123">
        <f>1*'Dialog - From Google Sheet'!G97</f>
        <v>635</v>
      </c>
      <c r="C123" t="str">
        <f>'Dialog - From Google Sheet'!A97</f>
        <v>635 'Red = “Haste”&lt;line&gt;&lt;line&gt;Speed up! &lt;wait 120 frames&gt;&lt;wait 1 frame&gt;&lt;end&gt;'</v>
      </c>
      <c r="D123" t="str">
        <f>'Dialog - From Google Sheet'!B97</f>
        <v>Narshe School</v>
      </c>
      <c r="E123" t="str">
        <f>'Dialog - From Google Sheet'!C97</f>
        <v>x</v>
      </c>
      <c r="F123">
        <f>'Dialog - From Google Sheet'!D97</f>
        <v>0</v>
      </c>
      <c r="G123">
        <f>'Dialog - From Google Sheet'!E97</f>
        <v>0</v>
      </c>
      <c r="H123">
        <f>'Dialog - From Google Sheet'!F97</f>
        <v>0</v>
      </c>
      <c r="J123" t="e">
        <f t="shared" si="1"/>
        <v>#N/A</v>
      </c>
    </row>
    <row r="124" spans="2:10">
      <c r="B124">
        <f>1*'Dialog - From Google Sheet'!G98</f>
        <v>636</v>
      </c>
      <c r="C124" t="str">
        <f>'Dialog - From Google Sheet'!A98</f>
        <v>636 'White = “Slow”&lt;line&gt;&lt;line&gt;Speed way down! &lt;wait 120 frames&gt;&lt;wait 1 frame&gt;&lt;end&gt;'</v>
      </c>
      <c r="D124" t="str">
        <f>'Dialog - From Google Sheet'!B98</f>
        <v>Narshe School</v>
      </c>
      <c r="E124" t="str">
        <f>'Dialog - From Google Sheet'!C98</f>
        <v>x</v>
      </c>
      <c r="F124">
        <f>'Dialog - From Google Sheet'!D98</f>
        <v>0</v>
      </c>
      <c r="G124">
        <f>'Dialog - From Google Sheet'!E98</f>
        <v>0</v>
      </c>
      <c r="H124">
        <f>'Dialog - From Google Sheet'!F98</f>
        <v>0</v>
      </c>
      <c r="J124" t="e">
        <f t="shared" si="1"/>
        <v>#N/A</v>
      </c>
    </row>
    <row r="125" spans="2:10">
      <c r="B125">
        <f>1*'Dialog - From Google Sheet'!G99</f>
        <v>637</v>
      </c>
      <c r="C125" t="str">
        <f>'Dialog - From Google Sheet'!A99</f>
        <v>637 'Pink = “Stop”&lt;line&gt;&lt;line&gt;Time stops! &lt;wait 120 frames&gt;&lt;wait 1 frame&gt;&lt;end&gt;'</v>
      </c>
      <c r="D125" t="str">
        <f>'Dialog - From Google Sheet'!B99</f>
        <v>Narshe School</v>
      </c>
      <c r="E125" t="str">
        <f>'Dialog - From Google Sheet'!C99</f>
        <v>x</v>
      </c>
      <c r="F125">
        <f>'Dialog - From Google Sheet'!D99</f>
        <v>0</v>
      </c>
      <c r="G125">
        <f>'Dialog - From Google Sheet'!E99</f>
        <v>0</v>
      </c>
      <c r="H125">
        <f>'Dialog - From Google Sheet'!F99</f>
        <v>0</v>
      </c>
      <c r="J125" t="e">
        <f t="shared" si="1"/>
        <v>#N/A</v>
      </c>
    </row>
    <row r="126" spans="2:10">
      <c r="B126">
        <f>1*'Dialog - From Google Sheet'!G100</f>
        <v>744</v>
      </c>
      <c r="C126" t="str">
        <f>'Dialog - From Google Sheet'!A100</f>
        <v>744  'You came via Baren Falls?&lt;line&gt;Unbelievable! It's flowing like there's no tomorrow…!&lt;end&gt;'</v>
      </c>
      <c r="D126" t="str">
        <f>'Dialog - From Google Sheet'!B100</f>
        <v>Mobliz WB</v>
      </c>
      <c r="E126" t="str">
        <f>'Dialog - From Google Sheet'!C100</f>
        <v>x</v>
      </c>
      <c r="F126" t="str">
        <f>'Dialog - From Google Sheet'!D100</f>
        <v>42. Io Rage uses Flare Star, which does damage based on the enemies’ levels - it's solid if you're under-leveled.&lt;page&gt;Prussian and Luridan Rage use Land Slide - stronger than Flare!</v>
      </c>
      <c r="G126" t="str">
        <f>'Dialog - From Google Sheet'!E100</f>
        <v>from Tips tab</v>
      </c>
      <c r="H126">
        <f>'Dialog - From Google Sheet'!F100</f>
        <v>42</v>
      </c>
      <c r="J126" t="e">
        <f t="shared" si="1"/>
        <v>#N/A</v>
      </c>
    </row>
    <row r="127" spans="2:10">
      <c r="B127">
        <f>1*'Dialog - From Google Sheet'!G101</f>
        <v>745</v>
      </c>
      <c r="C127" t="str">
        <f>'Dialog - From Google Sheet'!A101</f>
        <v>745 'Only carrier pigeons link our village to the outside.&lt;end&gt;'</v>
      </c>
      <c r="D127" t="str">
        <f>'Dialog - From Google Sheet'!B101</f>
        <v>Mobliz WB</v>
      </c>
      <c r="E127" t="str">
        <f>'Dialog - From Google Sheet'!C101</f>
        <v>x</v>
      </c>
      <c r="F127" t="str">
        <f>'Dialog - From Google Sheet'!D101</f>
        <v>Talk to a shopkeeper to get the next letter to appear when doing the Injured Lad quest.</v>
      </c>
      <c r="G127">
        <f>'Dialog - From Google Sheet'!E101</f>
        <v>0</v>
      </c>
      <c r="H127">
        <f>'Dialog - From Google Sheet'!F101</f>
        <v>0</v>
      </c>
      <c r="J127" t="e">
        <f t="shared" si="1"/>
        <v>#N/A</v>
      </c>
    </row>
    <row r="128" spans="2:10">
      <c r="B128">
        <f>1*'Dialog - From Google Sheet'!G102</f>
        <v>746</v>
      </c>
      <c r="C128" t="str">
        <f>'Dialog - From Google Sheet'!A102</f>
        <v>746 'Letters tell us that war has broken out!&lt;end&gt;'</v>
      </c>
      <c r="D128" t="str">
        <f>'Dialog - From Google Sheet'!B102</f>
        <v>Mobliz WB</v>
      </c>
      <c r="E128" t="str">
        <f>'Dialog - From Google Sheet'!C102</f>
        <v>x</v>
      </c>
      <c r="F128" t="str">
        <f>'Dialog - From Google Sheet'!D102</f>
        <v>Each item you send for the Injured Lad costs roughly 1 to 3000 GP.</v>
      </c>
      <c r="G128">
        <f>'Dialog - From Google Sheet'!E102</f>
        <v>0</v>
      </c>
      <c r="H128">
        <f>'Dialog - From Google Sheet'!F102</f>
        <v>0</v>
      </c>
      <c r="J128" t="e">
        <f t="shared" si="1"/>
        <v>#N/A</v>
      </c>
    </row>
    <row r="129" spans="2:10">
      <c r="B129">
        <f>1*'Dialog - From Google Sheet'!G103</f>
        <v>747</v>
      </c>
      <c r="C129" t="str">
        <f>'Dialog - From Google Sheet'!A103</f>
        <v>747 'Duane and Katrin are both 16 and in love!&lt;end&gt;'</v>
      </c>
      <c r="D129" t="str">
        <f>'Dialog - From Google Sheet'!B103</f>
        <v>Mobliz WB</v>
      </c>
      <c r="E129" t="str">
        <f>'Dialog - From Google Sheet'!C103</f>
        <v>x</v>
      </c>
      <c r="F129" t="str">
        <f>'Dialog - From Google Sheet'!D103</f>
        <v>The Veldt check can be done in both the World of Balance and World of Ruin.&lt;page&gt;This check is best done early if possible. Only Lobos roam the Veldt at the very start of a seed.</v>
      </c>
      <c r="G129">
        <f>'Dialog - From Google Sheet'!E103</f>
        <v>0</v>
      </c>
      <c r="H129">
        <f>'Dialog - From Google Sheet'!F103</f>
        <v>0</v>
      </c>
      <c r="J129" t="e">
        <f t="shared" si="1"/>
        <v>#N/A</v>
      </c>
    </row>
    <row r="130" spans="2:10">
      <c r="B130">
        <f>1*'Dialog - From Google Sheet'!G104</f>
        <v>748</v>
      </c>
      <c r="C130" t="str">
        <f>'Dialog - From Google Sheet'!A104</f>
        <v>748 'KATARIN: ……&lt;end&gt;'</v>
      </c>
      <c r="D130" t="str">
        <f>'Dialog - From Google Sheet'!B104</f>
        <v>Mobliz WB</v>
      </c>
      <c r="E130" t="str">
        <f>'Dialog - From Google Sheet'!C104</f>
        <v>x</v>
      </c>
      <c r="F130" t="str">
        <f>'Dialog - From Google Sheet'!D104</f>
        <v>76. Summon Ragnarok to Morph Lobos on the Veldt for Dried Meat. Most beast-like enemies also Morph into Dried Meat.</v>
      </c>
      <c r="G130" t="str">
        <f>'Dialog - From Google Sheet'!E104</f>
        <v>from Tips tab</v>
      </c>
      <c r="H130">
        <f>'Dialog - From Google Sheet'!F104</f>
        <v>76</v>
      </c>
      <c r="J130" t="e">
        <f t="shared" si="1"/>
        <v>#N/A</v>
      </c>
    </row>
    <row r="131" spans="2:10">
      <c r="B131">
        <f>1*'Dialog - From Google Sheet'!G105</f>
        <v>749</v>
      </c>
      <c r="C131" t="str">
        <f>'Dialog - From Google Sheet'!A105</f>
        <v>749 'DUANE: ……&lt;end&gt;'</v>
      </c>
      <c r="D131" t="str">
        <f>'Dialog - From Google Sheet'!B105</f>
        <v>Mobliz WB</v>
      </c>
      <c r="E131" t="str">
        <f>'Dialog - From Google Sheet'!C105</f>
        <v>x</v>
      </c>
      <c r="F131" t="str">
        <f>'Dialog - From Google Sheet'!D105</f>
        <v>103. The Veldt check reward will not appear on a back or pincer attack, nor will it appear after several battles against formations with many enemies. Ensure you have Dried Meat and less than 3 characters in the party when doing this check.</v>
      </c>
      <c r="G131" t="str">
        <f>'Dialog - From Google Sheet'!E105</f>
        <v>from Tips tab</v>
      </c>
      <c r="H131">
        <f>'Dialog - From Google Sheet'!F105</f>
        <v>103</v>
      </c>
      <c r="J131" t="e">
        <f t="shared" si="1"/>
        <v>#N/A</v>
      </c>
    </row>
    <row r="132" spans="2:10">
      <c r="B132">
        <f>1*'Dialog - From Google Sheet'!G106</f>
        <v>750</v>
      </c>
      <c r="C132" t="str">
        <f>'Dialog - From Google Sheet'!A106</f>
        <v>750 'You stop by the house up in the far north? The guy there's a tad psycho.&lt;page&gt;Threw his own kid out, thinking it was a monster!&lt;end&gt;'</v>
      </c>
      <c r="D132" t="str">
        <f>'Dialog - From Google Sheet'!B106</f>
        <v>Mobliz WB</v>
      </c>
      <c r="E132" t="str">
        <f>'Dialog - From Google Sheet'!C106</f>
        <v>x</v>
      </c>
      <c r="F132" t="str">
        <f>'Dialog - From Google Sheet'!D106</f>
        <v>19. The Doom Drgn Rage freezes enemies. It works on bosses, but has a chance of failing.&lt;page&gt;The Nightshade Rage charms enemies, but sometimes is nerfed - check the flags!</v>
      </c>
      <c r="G132" t="str">
        <f>'Dialog - From Google Sheet'!E106</f>
        <v>from Tips tab</v>
      </c>
      <c r="H132">
        <f>'Dialog - From Google Sheet'!F106</f>
        <v>19</v>
      </c>
      <c r="J132" t="e">
        <f t="shared" si="1"/>
        <v>#N/A</v>
      </c>
    </row>
    <row r="133" spans="2:10">
      <c r="B133">
        <f>1*'Dialog - From Google Sheet'!G107</f>
        <v>751</v>
      </c>
      <c r="C133" t="str">
        <f>'Dialog - From Google Sheet'!A107</f>
        <v>751 'This region's called the Veldt. Monsters from all over the world migrate here.&lt;end&gt;'</v>
      </c>
      <c r="D133" t="str">
        <f>'Dialog - From Google Sheet'!B107</f>
        <v>Mobliz WB</v>
      </c>
      <c r="E133" t="str">
        <f>'Dialog - From Google Sheet'!C107</f>
        <v>x</v>
      </c>
      <c r="F133">
        <f>'Dialog - From Google Sheet'!D107</f>
        <v>0</v>
      </c>
      <c r="G133">
        <f>'Dialog - From Google Sheet'!E107</f>
        <v>0</v>
      </c>
      <c r="H133">
        <f>'Dialog - From Google Sheet'!F107</f>
        <v>0</v>
      </c>
      <c r="J133" t="e">
        <f t="shared" si="1"/>
        <v>#N/A</v>
      </c>
    </row>
    <row r="134" spans="2:10">
      <c r="B134">
        <f>1*'Dialog - From Google Sheet'!G108</f>
        <v>752</v>
      </c>
      <c r="C134" t="str">
        <f>'Dialog - From Google Sheet'!A108</f>
        <v>752 'Out hunting, I noticed a kid running with a herd of beasts!&lt;line&gt;His parents know where he is?&lt;end&gt;'</v>
      </c>
      <c r="D134" t="str">
        <f>'Dialog - From Google Sheet'!B108</f>
        <v>Mobliz WB</v>
      </c>
      <c r="E134" t="str">
        <f>'Dialog - From Google Sheet'!C108</f>
        <v>x</v>
      </c>
      <c r="F134" t="str">
        <f>'Dialog - From Google Sheet'!D108</f>
        <v>25. Many Rage specials boost physical damage, like Stray Cat, Gold Bear, and Trooper. Try them with Sniper or Man Eater. Even Fixed Dice damage benefits from these kinds of boosts!</v>
      </c>
      <c r="G134" t="str">
        <f>'Dialog - From Google Sheet'!E108</f>
        <v>from Tips tab</v>
      </c>
      <c r="H134">
        <f>'Dialog - From Google Sheet'!F108</f>
        <v>25</v>
      </c>
      <c r="J134" t="e">
        <f t="shared" si="1"/>
        <v>#N/A</v>
      </c>
    </row>
    <row r="135" spans="2:10">
      <c r="B135">
        <f>1*'Dialog - From Google Sheet'!G109</f>
        <v>753</v>
      </c>
      <c r="C135" t="str">
        <f>'Dialog - From Google Sheet'!A109</f>
        <v>753 'Strong currents run through the Serpent Trench.&lt;page&gt;Heard about it?&lt;line&gt;&lt;choice&gt; Yes&lt;line&gt;&lt;choice&gt; No&lt;end&gt;'</v>
      </c>
      <c r="D135" t="str">
        <f>'Dialog - From Google Sheet'!B109</f>
        <v>Mobliz WB</v>
      </c>
      <c r="E135" t="str">
        <f>'Dialog - From Google Sheet'!C109</f>
        <v>x</v>
      </c>
      <c r="F135" t="str">
        <f>'Dialog - From Google Sheet'!D109</f>
        <v>Heard about the Serpent Trench?&lt;line&gt;&lt;choice&gt; Yes&lt;line&gt;&lt;choice&gt; No&lt;end&gt;'</v>
      </c>
      <c r="G135">
        <f>'Dialog - From Google Sheet'!E109</f>
        <v>0</v>
      </c>
      <c r="H135">
        <f>'Dialog - From Google Sheet'!F109</f>
        <v>0</v>
      </c>
      <c r="J135" t="e">
        <f t="shared" si="1"/>
        <v>#N/A</v>
      </c>
    </row>
    <row r="136" spans="2:10">
      <c r="B136">
        <f>1*'Dialog - From Google Sheet'!G110</f>
        <v>754</v>
      </c>
      <c r="C136" t="str">
        <f>'Dialog - From Google Sheet'!A110</f>
        <v>754 'If you had a helmet you could make it to Nikeah.&lt;end&gt;'</v>
      </c>
      <c r="D136" t="str">
        <f>'Dialog - From Google Sheet'!B110</f>
        <v>Mobliz WB</v>
      </c>
      <c r="E136" t="str">
        <f>'Dialog - From Google Sheet'!C110</f>
        <v>x - extension of 753</v>
      </c>
      <c r="F136" t="str">
        <f>'Dialog - From Google Sheet'!D110</f>
        <v>Jump into the Trench from Crescent Mountain.</v>
      </c>
      <c r="G136">
        <f>'Dialog - From Google Sheet'!E110</f>
        <v>0</v>
      </c>
      <c r="H136">
        <f>'Dialog - From Google Sheet'!F110</f>
        <v>0</v>
      </c>
      <c r="J136" t="e">
        <f t="shared" si="1"/>
        <v>#N/A</v>
      </c>
    </row>
    <row r="137" spans="2:10">
      <c r="B137">
        <f>1*'Dialog - From Google Sheet'!G111</f>
        <v>755</v>
      </c>
      <c r="C137" t="str">
        <f>'Dialog - From Google Sheet'!A111</f>
        <v>755 'Hop into the current, and you'll be swept to Nikeah!&lt;line&gt;Too bad our under water breathing device was stolen!&lt;end&gt;'</v>
      </c>
      <c r="D137" t="str">
        <f>'Dialog - From Google Sheet'!B111</f>
        <v>Mobliz WB</v>
      </c>
      <c r="E137" t="str">
        <f>'Dialog - From Google Sheet'!C111</f>
        <v>x - extension of 753</v>
      </c>
      <c r="F137" t="str">
        <f>'Dialog - From Google Sheet'!D111</f>
        <v>Jump into the Trench from Crescent Mountain.</v>
      </c>
      <c r="G137">
        <f>'Dialog - From Google Sheet'!E111</f>
        <v>0</v>
      </c>
      <c r="H137">
        <f>'Dialog - From Google Sheet'!F111</f>
        <v>0</v>
      </c>
      <c r="J137" t="e">
        <f t="shared" si="1"/>
        <v>#N/A</v>
      </c>
    </row>
    <row r="138" spans="2:10">
      <c r="B138">
        <f>1*'Dialog - From Google Sheet'!G112</f>
        <v>756</v>
      </c>
      <c r="C138" t="str">
        <f>'Dialog - From Google Sheet'!A112</f>
        <v>756 'Some soldier wandered here. Busted up pretty bad, too.&lt;line&gt;It doesn't look good…&lt;page&gt;Only the letters coming from the town of Maranda are keeping him going…&lt;end&gt;'</v>
      </c>
      <c r="D138" t="str">
        <f>'Dialog - From Google Sheet'!B112</f>
        <v>Mobliz WB</v>
      </c>
      <c r="E138" t="str">
        <f>'Dialog - From Google Sheet'!C112</f>
        <v>x</v>
      </c>
      <c r="F138" t="str">
        <f>'Dialog - From Google Sheet'!D112</f>
        <v>In the Serpent Trench, go right twice to get both chests.</v>
      </c>
      <c r="G138">
        <f>'Dialog - From Google Sheet'!E112</f>
        <v>0</v>
      </c>
      <c r="H138">
        <f>'Dialog - From Google Sheet'!F112</f>
        <v>0</v>
      </c>
      <c r="J138" t="e">
        <f t="shared" si="1"/>
        <v>#N/A</v>
      </c>
    </row>
    <row r="139" spans="2:10">
      <c r="B139">
        <f>1*'Dialog - From Google Sheet'!G113</f>
        <v>757</v>
      </c>
      <c r="C139" t="str">
        <f>'Dialog - From Google Sheet'!A113</f>
        <v>757 'The soldier in here is hurt pretty bad.&lt;end&gt;'</v>
      </c>
      <c r="D139" t="str">
        <f>'Dialog - From Google Sheet'!B113</f>
        <v>Mobliz WB</v>
      </c>
      <c r="E139" t="str">
        <f>'Dialog - From Google Sheet'!C113</f>
        <v>x</v>
      </c>
      <c r="F139" t="str">
        <f>'Dialog - From Google Sheet'!D113</f>
        <v>The Injured Lad quest can be started in the house right behind me.</v>
      </c>
      <c r="G139">
        <f>'Dialog - From Google Sheet'!E113</f>
        <v>0</v>
      </c>
      <c r="H139">
        <f>'Dialog - From Google Sheet'!F113</f>
        <v>0</v>
      </c>
      <c r="J139" t="e">
        <f t="shared" si="1"/>
        <v>#N/A</v>
      </c>
    </row>
    <row r="140" spans="2:10">
      <c r="B140">
        <f>1*'Dialog - From Google Sheet'!G114</f>
        <v>758</v>
      </c>
      <c r="C140" t="str">
        <f>'Dialog - From Google Sheet'!A114</f>
        <v>758 'Keep your voices down!&lt;end&gt;'</v>
      </c>
      <c r="D140" t="str">
        <f>'Dialog - From Google Sheet'!B114</f>
        <v>Mobliz WB</v>
      </c>
      <c r="E140" t="str">
        <f>'Dialog - From Google Sheet'!C114</f>
        <v>x</v>
      </c>
      <c r="F140" t="str">
        <f>'Dialog - From Google Sheet'!D114</f>
        <v>By default, Rage users will learn monster skills after defeating them in battle.&lt;page&gt;This eliminates the need to use Leap on the Veldt.</v>
      </c>
      <c r="G140">
        <f>'Dialog - From Google Sheet'!E114</f>
        <v>0</v>
      </c>
      <c r="H140">
        <f>'Dialog - From Google Sheet'!F114</f>
        <v>0</v>
      </c>
      <c r="J140" t="e">
        <f t="shared" si="1"/>
        <v>#N/A</v>
      </c>
    </row>
    <row r="141" spans="2:10">
      <c r="B141">
        <f>1*'Dialog - From Google Sheet'!G115</f>
        <v>759</v>
      </c>
      <c r="C141" t="str">
        <f>'Dialog - From Google Sheet'!A115</f>
        <v>759 'I threw some “Dried Meat” into a herd of hungry animals, and some kid emerged and grabbed it!&lt;end&gt;'</v>
      </c>
      <c r="D141" t="str">
        <f>'Dialog - From Google Sheet'!B115</f>
        <v>Mobliz WB</v>
      </c>
      <c r="E141" t="str">
        <f>'Dialog - From Google Sheet'!C115</f>
        <v>x</v>
      </c>
      <c r="F141" t="str">
        <f>'Dialog - From Google Sheet'!D115</f>
        <v>Dried Meat is guaranteed to be in at least 1 shop. It can randomly show up in chests too.&lt;page&gt;Don't forget the airship has a shop too!</v>
      </c>
      <c r="G141">
        <f>'Dialog - From Google Sheet'!E115</f>
        <v>0</v>
      </c>
      <c r="H141">
        <f>'Dialog - From Google Sheet'!F115</f>
        <v>0</v>
      </c>
      <c r="J141" t="e">
        <f t="shared" si="1"/>
        <v>#N/A</v>
      </c>
    </row>
    <row r="142" spans="2:10">
      <c r="B142">
        <f>1*'Dialog - From Google Sheet'!G116</f>
        <v>761</v>
      </c>
      <c r="C142" t="str">
        <f>'Dialog - From Google Sheet'!A116</f>
        <v>761  'The entrance to the Serpent Trench is south of Crescent Mountain.&lt;end&gt;'</v>
      </c>
      <c r="D142" t="str">
        <f>'Dialog - From Google Sheet'!B116</f>
        <v>Mobliz WB</v>
      </c>
      <c r="E142" t="str">
        <f>'Dialog - From Google Sheet'!C116</f>
        <v>x</v>
      </c>
      <c r="F142" t="str">
        <f>'Dialog - From Google Sheet'!D116</f>
        <v>The entrance to the Serpent Trench is south of here, in Crescent Mountain.</v>
      </c>
      <c r="G142">
        <f>'Dialog - From Google Sheet'!E116</f>
        <v>0</v>
      </c>
      <c r="H142">
        <f>'Dialog - From Google Sheet'!F116</f>
        <v>0</v>
      </c>
      <c r="J142" t="e">
        <f t="shared" si="1"/>
        <v>#N/A</v>
      </c>
    </row>
    <row r="143" spans="2:10">
      <c r="B143">
        <f>1*'Dialog - From Google Sheet'!G117</f>
        <v>762</v>
      </c>
      <c r="C143" t="str">
        <f>'Dialog - From Google Sheet'!A117</f>
        <v>762 'INJURED LAD: I'm from Maranda. The Empire invaded, and made me join their army.&lt;page&gt;I fled when I heard we were making for Doma.&lt;line&gt;They caught me…and did this…&lt;page&gt;Now I can't even move. &lt;wait 60 frame&gt;&lt;line&gt;I'll never see Lola again…&lt;page&gt;On the desk is a letter.&lt;line&gt;Will you please read it?&lt;end&gt;'</v>
      </c>
      <c r="D143" t="str">
        <f>'Dialog - From Google Sheet'!B117</f>
        <v>Mobliz WB</v>
      </c>
      <c r="E143" t="str">
        <f>'Dialog - From Google Sheet'!C117</f>
        <v>do not modify, related to Injured Lad Quest</v>
      </c>
      <c r="F143">
        <f>'Dialog - From Google Sheet'!D117</f>
        <v>0</v>
      </c>
      <c r="G143">
        <f>'Dialog - From Google Sheet'!E117</f>
        <v>0</v>
      </c>
      <c r="H143">
        <f>'Dialog - From Google Sheet'!F117</f>
        <v>0</v>
      </c>
      <c r="J143" t="e">
        <f t="shared" si="1"/>
        <v>#N/A</v>
      </c>
    </row>
    <row r="144" spans="2:10">
      <c r="B144">
        <f>1*'Dialog - From Google Sheet'!G118</f>
        <v>763</v>
      </c>
      <c r="C144" t="str">
        <f>'Dialog - From Google Sheet'!A118</f>
        <v>763 'I can't get used to Imperial troopers walking the streets of Maranda, but otherwise things are okay.&lt;page&gt;Flowers are blooming in the garden, telling me spring is here.&lt;page&gt;How are you doing?&lt;line&gt;I'm so worried. I wish I could fly to your side!&lt;page&gt;Rest, and know that I think about you constantly.&lt;line&gt;Come back to me.&lt;line&gt;&lt;&gt;Lola&lt;end&gt;'</v>
      </c>
      <c r="D144" t="str">
        <f>'Dialog - From Google Sheet'!B118</f>
        <v>Mobliz WB</v>
      </c>
      <c r="E144" t="str">
        <f>'Dialog - From Google Sheet'!C118</f>
        <v>do not modify, related to Injured Lad Quest</v>
      </c>
      <c r="F144">
        <f>'Dialog - From Google Sheet'!D118</f>
        <v>0</v>
      </c>
      <c r="G144">
        <f>'Dialog - From Google Sheet'!E118</f>
        <v>0</v>
      </c>
      <c r="H144">
        <f>'Dialog - From Google Sheet'!F118</f>
        <v>0</v>
      </c>
      <c r="J144" t="e">
        <f t="shared" si="1"/>
        <v>#N/A</v>
      </c>
    </row>
    <row r="145" spans="2:10">
      <c r="B145">
        <f>1*'Dialog - From Google Sheet'!G119</f>
        <v>764</v>
      </c>
      <c r="C145" t="str">
        <f>'Dialog - From Google Sheet'!A119</f>
        <v>764 'I'd like to write her back, but I can't even pick up a pen.&lt;end&gt;'</v>
      </c>
      <c r="D145" t="str">
        <f>'Dialog - From Google Sheet'!B119</f>
        <v>Mobliz WB</v>
      </c>
      <c r="E145" t="str">
        <f>'Dialog - From Google Sheet'!C119</f>
        <v>do not modify, related to Injured Lad Quest</v>
      </c>
      <c r="F145">
        <f>'Dialog - From Google Sheet'!D119</f>
        <v>0</v>
      </c>
      <c r="G145">
        <f>'Dialog - From Google Sheet'!E119</f>
        <v>0</v>
      </c>
      <c r="H145">
        <f>'Dialog - From Google Sheet'!F119</f>
        <v>0</v>
      </c>
      <c r="J145" t="e">
        <f t="shared" si="1"/>
        <v>#N/A</v>
      </c>
    </row>
    <row r="146" spans="2:10">
      <c r="B146">
        <f>1*'Dialog - From Google Sheet'!G120</f>
        <v>765</v>
      </c>
      <c r="C146" t="str">
        <f>'Dialog - From Google Sheet'!A120</f>
        <v>765 'Postage to Maranda is 500 GP.&lt;page&gt;Gonna send a letter for that soldier, right?&lt;line&gt;&lt;choice&gt; (Send it)&lt;line&gt;&lt;choice&gt; (Forget it)&lt;end&gt;'</v>
      </c>
      <c r="D146" t="str">
        <f>'Dialog - From Google Sheet'!B120</f>
        <v>Mobliz WB</v>
      </c>
      <c r="E146" t="str">
        <f>'Dialog - From Google Sheet'!C120</f>
        <v>do not modify, related to Injured Lad Quest</v>
      </c>
      <c r="F146">
        <f>'Dialog - From Google Sheet'!D120</f>
        <v>0</v>
      </c>
      <c r="G146">
        <f>'Dialog - From Google Sheet'!E120</f>
        <v>0</v>
      </c>
      <c r="H146">
        <f>'Dialog - From Google Sheet'!F120</f>
        <v>0</v>
      </c>
      <c r="J146" t="e">
        <f t="shared" si="1"/>
        <v>#N/A</v>
      </c>
    </row>
    <row r="147" spans="2:10">
      <c r="B147">
        <f>1*'Dialog - From Google Sheet'!G121</f>
        <v>766</v>
      </c>
      <c r="C147" t="str">
        <f>'Dialog - From Google Sheet'!A121</f>
        <v>766 'I want to get better!&lt;line&gt;I want to see Lola…&lt;end&gt;'</v>
      </c>
      <c r="D147" t="str">
        <f>'Dialog - From Google Sheet'!B121</f>
        <v>Mobliz WB</v>
      </c>
      <c r="E147" t="str">
        <f>'Dialog - From Google Sheet'!C121</f>
        <v>do not modify, related to Injured Lad Quest</v>
      </c>
      <c r="F147">
        <f>'Dialog - From Google Sheet'!D121</f>
        <v>0</v>
      </c>
      <c r="G147">
        <f>'Dialog - From Google Sheet'!E121</f>
        <v>0</v>
      </c>
      <c r="H147">
        <f>'Dialog - From Google Sheet'!F121</f>
        <v>0</v>
      </c>
      <c r="J147" t="e">
        <f t="shared" si="1"/>
        <v>#N/A</v>
      </c>
    </row>
    <row r="148" spans="2:10">
      <c r="B148">
        <f>1*'Dialog - From Google Sheet'!G122</f>
        <v>767</v>
      </c>
      <c r="C148" t="str">
        <f>'Dialog - From Google Sheet'!A122</f>
        <v>767 'Another letter has arrived. Could you read it?&lt;end&gt;'</v>
      </c>
      <c r="D148" t="str">
        <f>'Dialog - From Google Sheet'!B122</f>
        <v>Mobliz WB</v>
      </c>
      <c r="E148" t="str">
        <f>'Dialog - From Google Sheet'!C122</f>
        <v>do not modify, related to Injured Lad Quest</v>
      </c>
      <c r="F148">
        <f>'Dialog - From Google Sheet'!D122</f>
        <v>0</v>
      </c>
      <c r="G148">
        <f>'Dialog - From Google Sheet'!E122</f>
        <v>0</v>
      </c>
      <c r="H148">
        <f>'Dialog - From Google Sheet'!F122</f>
        <v>0</v>
      </c>
      <c r="J148" t="e">
        <f t="shared" si="1"/>
        <v>#N/A</v>
      </c>
    </row>
    <row r="149" spans="2:10">
      <c r="B149">
        <f>1*'Dialog - From Google Sheet'!G123</f>
        <v>768</v>
      </c>
      <c r="C149" t="str">
        <f>'Dialog - From Google Sheet'!A123</f>
        <v>768 'I can't find your favorite record…&lt;line&gt;I thought I'd play it and you'd be with me, but…&lt;end&gt;'</v>
      </c>
      <c r="D149" t="str">
        <f>'Dialog - From Google Sheet'!B123</f>
        <v>Mobliz WB</v>
      </c>
      <c r="E149" t="str">
        <f>'Dialog - From Google Sheet'!C123</f>
        <v>do not modify, related to Injured Lad Quest</v>
      </c>
      <c r="F149">
        <f>'Dialog - From Google Sheet'!D123</f>
        <v>0</v>
      </c>
      <c r="G149">
        <f>'Dialog - From Google Sheet'!E123</f>
        <v>0</v>
      </c>
      <c r="H149">
        <f>'Dialog - From Google Sheet'!F123</f>
        <v>0</v>
      </c>
      <c r="J149" t="e">
        <f t="shared" si="1"/>
        <v>#N/A</v>
      </c>
    </row>
    <row r="150" spans="2:10">
      <c r="B150">
        <f>1*'Dialog - From Google Sheet'!G124</f>
        <v>769</v>
      </c>
      <c r="C150" t="str">
        <f>'Dialog - From Google Sheet'!A124</f>
        <v>769 'For 500 GP you can send a record.&lt;line&gt;&lt;choice&gt; (Send it)&lt;line&gt;&lt;choice&gt; (Forget it)&lt;end&gt;'</v>
      </c>
      <c r="D150" t="str">
        <f>'Dialog - From Google Sheet'!B124</f>
        <v>Mobliz WB</v>
      </c>
      <c r="E150" t="str">
        <f>'Dialog - From Google Sheet'!C124</f>
        <v>do not modify, related to Injured Lad Quest</v>
      </c>
      <c r="F150">
        <f>'Dialog - From Google Sheet'!D124</f>
        <v>0</v>
      </c>
      <c r="G150">
        <f>'Dialog - From Google Sheet'!E124</f>
        <v>0</v>
      </c>
      <c r="H150">
        <f>'Dialog - From Google Sheet'!F124</f>
        <v>0</v>
      </c>
      <c r="J150" t="e">
        <f t="shared" si="1"/>
        <v>#N/A</v>
      </c>
    </row>
    <row r="151" spans="2:10">
      <c r="B151">
        <f>1*'Dialog - From Google Sheet'!G125</f>
        <v>770</v>
      </c>
      <c r="C151" t="str">
        <f>'Dialog - From Google Sheet'!A125</f>
        <v>770 'Mother's taken ill. We can't afford medicine.&lt;line&gt;If only we had some Tonic…&lt;end&gt;'</v>
      </c>
      <c r="D151" t="str">
        <f>'Dialog - From Google Sheet'!B125</f>
        <v>Mobliz WB</v>
      </c>
      <c r="E151" t="str">
        <f>'Dialog - From Google Sheet'!C125</f>
        <v>do not modify, related to Injured Lad Quest</v>
      </c>
      <c r="F151">
        <f>'Dialog - From Google Sheet'!D125</f>
        <v>0</v>
      </c>
      <c r="G151">
        <f>'Dialog - From Google Sheet'!E125</f>
        <v>0</v>
      </c>
      <c r="H151">
        <f>'Dialog - From Google Sheet'!F125</f>
        <v>0</v>
      </c>
      <c r="J151" t="e">
        <f t="shared" si="1"/>
        <v>#N/A</v>
      </c>
    </row>
    <row r="152" spans="2:10">
      <c r="B152">
        <f>1*'Dialog - From Google Sheet'!G126</f>
        <v>771</v>
      </c>
      <c r="C152" t="str">
        <f>'Dialog - From Google Sheet'!A126</f>
        <v>771 'For 500 GP you can send Tonic.&lt;line&gt;&lt;choice&gt; (Send it)&lt;line&gt;&lt;choice&gt; (Forget it)&lt;end&gt;'</v>
      </c>
      <c r="D152" t="str">
        <f>'Dialog - From Google Sheet'!B126</f>
        <v>Mobliz WB</v>
      </c>
      <c r="E152" t="str">
        <f>'Dialog - From Google Sheet'!C126</f>
        <v>do not modify, related to Injured Lad Quest</v>
      </c>
      <c r="F152">
        <f>'Dialog - From Google Sheet'!D126</f>
        <v>0</v>
      </c>
      <c r="G152">
        <f>'Dialog - From Google Sheet'!E126</f>
        <v>0</v>
      </c>
      <c r="H152">
        <f>'Dialog - From Google Sheet'!F126</f>
        <v>0</v>
      </c>
      <c r="J152" t="e">
        <f t="shared" si="1"/>
        <v>#N/A</v>
      </c>
    </row>
    <row r="153" spans="2:10">
      <c r="B153">
        <f>1*'Dialog - From Google Sheet'!G127</f>
        <v>772</v>
      </c>
      <c r="C153" t="str">
        <f>'Dialog - From Google Sheet'!A127</f>
        <v>772 'I haven't heard from you.&lt;line&gt;I'm so worried…&lt;end&gt;'</v>
      </c>
      <c r="D153" t="str">
        <f>'Dialog - From Google Sheet'!B127</f>
        <v>Mobliz WB</v>
      </c>
      <c r="E153" t="str">
        <f>'Dialog - From Google Sheet'!C127</f>
        <v>do not modify, related to Injured Lad Quest</v>
      </c>
      <c r="F153">
        <f>'Dialog - From Google Sheet'!D127</f>
        <v>0</v>
      </c>
      <c r="G153">
        <f>'Dialog - From Google Sheet'!E127</f>
        <v>0</v>
      </c>
      <c r="H153">
        <f>'Dialog - From Google Sheet'!F127</f>
        <v>0</v>
      </c>
      <c r="J153" t="e">
        <f t="shared" si="1"/>
        <v>#N/A</v>
      </c>
    </row>
    <row r="154" spans="2:10">
      <c r="B154">
        <f>1*'Dialog - From Google Sheet'!G128</f>
        <v>773</v>
      </c>
      <c r="C154" t="str">
        <f>'Dialog - From Google Sheet'!A128</f>
        <v>773 'For 500 GP you can send a letter.&lt;line&gt;&lt;choice&gt; (Send it)&lt;line&gt;&lt;choice&gt; (Forget it)&lt;end&gt;'</v>
      </c>
      <c r="D154" t="str">
        <f>'Dialog - From Google Sheet'!B128</f>
        <v>Mobliz WB</v>
      </c>
      <c r="E154" t="str">
        <f>'Dialog - From Google Sheet'!C128</f>
        <v>do not modify, related to Injured Lad Quest</v>
      </c>
      <c r="F154">
        <f>'Dialog - From Google Sheet'!D128</f>
        <v>0</v>
      </c>
      <c r="G154">
        <f>'Dialog - From Google Sheet'!E128</f>
        <v>0</v>
      </c>
      <c r="H154">
        <f>'Dialog - From Google Sheet'!F128</f>
        <v>0</v>
      </c>
      <c r="J154" t="e">
        <f t="shared" si="1"/>
        <v>#N/A</v>
      </c>
    </row>
    <row r="155" spans="2:10">
      <c r="B155">
        <f>1*'Dialog - From Google Sheet'!G129</f>
        <v>774</v>
      </c>
      <c r="C155" t="str">
        <f>'Dialog - From Google Sheet'!A129</f>
        <v>774 'You said you were reading a book. If only I could read it, too…&lt;end&gt;'</v>
      </c>
      <c r="D155" t="str">
        <f>'Dialog - From Google Sheet'!B129</f>
        <v>Mobliz WB</v>
      </c>
      <c r="E155" t="str">
        <f>'Dialog - From Google Sheet'!C129</f>
        <v>do not modify, related to Injured Lad Quest</v>
      </c>
      <c r="F155">
        <f>'Dialog - From Google Sheet'!D129</f>
        <v>0</v>
      </c>
      <c r="G155">
        <f>'Dialog - From Google Sheet'!E129</f>
        <v>0</v>
      </c>
      <c r="H155">
        <f>'Dialog - From Google Sheet'!F129</f>
        <v>0</v>
      </c>
      <c r="J155" t="e">
        <f t="shared" si="1"/>
        <v>#N/A</v>
      </c>
    </row>
    <row r="156" spans="2:10">
      <c r="B156">
        <f>1*'Dialog - From Google Sheet'!G130</f>
        <v>775</v>
      </c>
      <c r="C156" t="str">
        <f>'Dialog - From Google Sheet'!A130</f>
        <v>775 'For 500 GP you can send a book.&lt;line&gt;&lt;choice&gt; (Send it)&lt;line&gt;&lt;choice&gt; (Forget it)&lt;end&gt;'</v>
      </c>
      <c r="D156" t="str">
        <f>'Dialog - From Google Sheet'!B130</f>
        <v>Mobliz WB</v>
      </c>
      <c r="E156" t="str">
        <f>'Dialog - From Google Sheet'!C130</f>
        <v>do not modify, related to Injured Lad Quest</v>
      </c>
      <c r="F156">
        <f>'Dialog - From Google Sheet'!D130</f>
        <v>0</v>
      </c>
      <c r="G156">
        <f>'Dialog - From Google Sheet'!E130</f>
        <v>0</v>
      </c>
      <c r="H156">
        <f>'Dialog - From Google Sheet'!F130</f>
        <v>0</v>
      </c>
      <c r="J156" t="e">
        <f t="shared" si="1"/>
        <v>#N/A</v>
      </c>
    </row>
    <row r="157" spans="2:10">
      <c r="B157">
        <f>1*'Dialog - From Google Sheet'!G131</f>
        <v>776</v>
      </c>
      <c r="C157" t="str">
        <f>'Dialog - From Google Sheet'!A131</f>
        <v>776 'A letter came from him!&lt;line&gt;He's all right!&lt;end&gt;'</v>
      </c>
      <c r="D157" t="str">
        <f>'Dialog - From Google Sheet'!B131</f>
        <v>Mobliz WB</v>
      </c>
      <c r="E157" t="str">
        <f>'Dialog - From Google Sheet'!C131</f>
        <v>do not modify, related to Injured Lad Quest</v>
      </c>
      <c r="F157">
        <f>'Dialog - From Google Sheet'!D131</f>
        <v>0</v>
      </c>
      <c r="G157">
        <f>'Dialog - From Google Sheet'!E131</f>
        <v>0</v>
      </c>
      <c r="H157">
        <f>'Dialog - From Google Sheet'!F131</f>
        <v>0</v>
      </c>
      <c r="J157" t="e">
        <f t="shared" ref="J157:J220" si="2">VLOOKUP(A157,$B$28:$F$450,5,FALSE)</f>
        <v>#N/A</v>
      </c>
    </row>
    <row r="158" spans="2:10">
      <c r="B158">
        <f>1*'Dialog - From Google Sheet'!G132</f>
        <v>777</v>
      </c>
      <c r="C158" t="str">
        <f>'Dialog - From Google Sheet'!A132</f>
        <v>777 'He sent me a record!&lt;line&gt;I'm so happy!&lt;end&gt;'</v>
      </c>
      <c r="D158" t="str">
        <f>'Dialog - From Google Sheet'!B132</f>
        <v>Mobliz WB</v>
      </c>
      <c r="E158" t="str">
        <f>'Dialog - From Google Sheet'!C132</f>
        <v>do not modify, related to Injured Lad Quest</v>
      </c>
      <c r="F158">
        <f>'Dialog - From Google Sheet'!D132</f>
        <v>0</v>
      </c>
      <c r="G158">
        <f>'Dialog - From Google Sheet'!E132</f>
        <v>0</v>
      </c>
      <c r="H158">
        <f>'Dialog - From Google Sheet'!F132</f>
        <v>0</v>
      </c>
      <c r="J158" t="e">
        <f t="shared" si="2"/>
        <v>#N/A</v>
      </c>
    </row>
    <row r="159" spans="2:10">
      <c r="B159">
        <f>1*'Dialog - From Google Sheet'!G133</f>
        <v>778</v>
      </c>
      <c r="C159" t="str">
        <f>'Dialog - From Google Sheet'!A133</f>
        <v>778 'He sent some Tonic for Mom!&lt;line&gt;He's so kind!&lt;end&gt;'</v>
      </c>
      <c r="D159" t="str">
        <f>'Dialog - From Google Sheet'!B133</f>
        <v>Mobliz WB</v>
      </c>
      <c r="E159" t="str">
        <f>'Dialog - From Google Sheet'!C133</f>
        <v>do not modify, related to Injured Lad Quest</v>
      </c>
      <c r="F159">
        <f>'Dialog - From Google Sheet'!D133</f>
        <v>0</v>
      </c>
      <c r="G159">
        <f>'Dialog - From Google Sheet'!E133</f>
        <v>0</v>
      </c>
      <c r="H159">
        <f>'Dialog - From Google Sheet'!F133</f>
        <v>0</v>
      </c>
      <c r="J159" t="e">
        <f t="shared" si="2"/>
        <v>#N/A</v>
      </c>
    </row>
    <row r="160" spans="2:10">
      <c r="B160">
        <f>1*'Dialog - From Google Sheet'!G134</f>
        <v>779</v>
      </c>
      <c r="C160" t="str">
        <f>'Dialog - From Google Sheet'!A134</f>
        <v>779 'He sent that book!&lt;line&gt;I'll read it every evening, before bed!&lt;end&gt;'</v>
      </c>
      <c r="D160" t="str">
        <f>'Dialog - From Google Sheet'!B134</f>
        <v>Mobliz WB</v>
      </c>
      <c r="E160" t="str">
        <f>'Dialog - From Google Sheet'!C134</f>
        <v>do not modify, related to Injured Lad Quest</v>
      </c>
      <c r="F160">
        <f>'Dialog - From Google Sheet'!D134</f>
        <v>0</v>
      </c>
      <c r="G160">
        <f>'Dialog - From Google Sheet'!E134</f>
        <v>0</v>
      </c>
      <c r="H160">
        <f>'Dialog - From Google Sheet'!F134</f>
        <v>0</v>
      </c>
      <c r="J160" t="e">
        <f t="shared" si="2"/>
        <v>#N/A</v>
      </c>
    </row>
    <row r="161" spans="2:10">
      <c r="B161">
        <f>1*'Dialog - From Google Sheet'!G135</f>
        <v>780</v>
      </c>
      <c r="C161" t="str">
        <f>'Dialog - From Google Sheet'!A135</f>
        <v>780 'My love hasn't sent me back any letters since he's been gone. I'm sick with worry…&lt;end&gt;'</v>
      </c>
      <c r="D161" t="str">
        <f>'Dialog - From Google Sheet'!B135</f>
        <v>Maranda Inside</v>
      </c>
      <c r="E161" t="str">
        <f>'Dialog - From Google Sheet'!C135</f>
        <v>do not modify, related to Injured Lad Quest</v>
      </c>
      <c r="F161">
        <f>'Dialog - From Google Sheet'!D135</f>
        <v>0</v>
      </c>
      <c r="G161">
        <f>'Dialog - From Google Sheet'!E135</f>
        <v>0</v>
      </c>
      <c r="H161">
        <f>'Dialog - From Google Sheet'!F135</f>
        <v>0</v>
      </c>
      <c r="J161" t="e">
        <f t="shared" si="2"/>
        <v>#N/A</v>
      </c>
    </row>
    <row r="162" spans="2:10">
      <c r="B162">
        <f>1*'Dialog - From Google Sheet'!G136</f>
        <v>781</v>
      </c>
      <c r="C162" t="str">
        <f>'Dialog - From Google Sheet'!A136</f>
        <v>781 'I'd give Lola everything…&lt;line&gt;If only I could move…&lt;end&gt;'</v>
      </c>
      <c r="D162" t="str">
        <f>'Dialog - From Google Sheet'!B136</f>
        <v>Mobliz WB</v>
      </c>
      <c r="E162" t="str">
        <f>'Dialog - From Google Sheet'!C136</f>
        <v>do not modify, related to Injured Lad Quest</v>
      </c>
      <c r="F162">
        <f>'Dialog - From Google Sheet'!D136</f>
        <v>0</v>
      </c>
      <c r="G162">
        <f>'Dialog - From Google Sheet'!E136</f>
        <v>0</v>
      </c>
      <c r="H162">
        <f>'Dialog - From Google Sheet'!F136</f>
        <v>0</v>
      </c>
      <c r="J162" t="e">
        <f t="shared" si="2"/>
        <v>#N/A</v>
      </c>
    </row>
    <row r="163" spans="2:10">
      <c r="B163">
        <f>1*'Dialog - From Google Sheet'!G137</f>
        <v>782</v>
      </c>
      <c r="C163" t="str">
        <f>'Dialog - From Google Sheet'!A137</f>
        <v>782 'I heard…&lt;line&gt;In my name you send Lola many things…&lt;page&gt;I wish to thank you.&lt;line&gt;Please accept this as a token of my appreciation.&lt;page&gt;&lt;line&gt;&lt;&gt;Received “Tintinabar.”&lt;end&gt;'</v>
      </c>
      <c r="D163" t="str">
        <f>'Dialog - From Google Sheet'!B137</f>
        <v>Mobliz WB</v>
      </c>
      <c r="E163" t="str">
        <f>'Dialog - From Google Sheet'!C137</f>
        <v>do not modify, related to Injured Lad Quest</v>
      </c>
      <c r="F163">
        <f>'Dialog - From Google Sheet'!D137</f>
        <v>0</v>
      </c>
      <c r="G163">
        <f>'Dialog - From Google Sheet'!E137</f>
        <v>0</v>
      </c>
      <c r="H163">
        <f>'Dialog - From Google Sheet'!F137</f>
        <v>0</v>
      </c>
      <c r="J163" t="e">
        <f t="shared" si="2"/>
        <v>#N/A</v>
      </c>
    </row>
    <row r="164" spans="2:10">
      <c r="B164">
        <f>1*'Dialog - From Google Sheet'!G138</f>
        <v>805</v>
      </c>
      <c r="C164" t="str">
        <f>'Dialog - From Google Sheet'!A138</f>
        <v>805 'The land to the east, Doma, fell to the Empire.&lt;end&gt;'</v>
      </c>
      <c r="D164" t="str">
        <f>'Dialog - From Google Sheet'!B138</f>
        <v>Nikeah WB</v>
      </c>
      <c r="E164" t="str">
        <f>'Dialog - From Google Sheet'!C138</f>
        <v>x</v>
      </c>
      <c r="F164" t="str">
        <f>'Dialog - From Google Sheet'!D138</f>
        <v>If you wish, you can fight the enemy soldier NPCs in the Doma Castle siege.&lt;page&gt;Your party will be fully healed after you defeat the boss there.</v>
      </c>
      <c r="G164">
        <f>'Dialog - From Google Sheet'!E138</f>
        <v>0</v>
      </c>
      <c r="H164">
        <f>'Dialog - From Google Sheet'!F138</f>
        <v>0</v>
      </c>
      <c r="J164" t="e">
        <f t="shared" si="2"/>
        <v>#N/A</v>
      </c>
    </row>
    <row r="165" spans="2:10">
      <c r="B165">
        <f>1*'Dialog - From Google Sheet'!G139</f>
        <v>806</v>
      </c>
      <c r="C165" t="str">
        <f>'Dialog - From Google Sheet'!A139</f>
        <v>806 'Move along, now.&lt;line&gt;You're in the way!&lt;end&gt;'</v>
      </c>
      <c r="D165" t="str">
        <f>'Dialog - From Google Sheet'!B139</f>
        <v>Nikeah WB</v>
      </c>
      <c r="E165" t="str">
        <f>'Dialog - From Google Sheet'!C139</f>
        <v>x</v>
      </c>
      <c r="F165" t="str">
        <f>'Dialog - From Google Sheet'!D139</f>
        <v>Hit the chest, don't kick it!</v>
      </c>
      <c r="G165" t="str">
        <f>'Dialog - From Google Sheet'!E139</f>
        <v>Imperial Camp reference</v>
      </c>
      <c r="H165">
        <f>'Dialog - From Google Sheet'!F139</f>
        <v>0</v>
      </c>
      <c r="J165" t="e">
        <f t="shared" si="2"/>
        <v>#N/A</v>
      </c>
    </row>
    <row r="166" spans="2:10">
      <c r="B166">
        <f>1*'Dialog - From Google Sheet'!G140</f>
        <v>807</v>
      </c>
      <c r="C166" t="str">
        <f>'Dialog - From Google Sheet'!A140</f>
        <v>807 'No one can reach Nikeah unless they have a ship!&lt;end&gt;'</v>
      </c>
      <c r="D166" t="str">
        <f>'Dialog - From Google Sheet'!B140</f>
        <v>Nikeah WB</v>
      </c>
      <c r="E166" t="str">
        <f>'Dialog - From Google Sheet'!C140</f>
        <v>x</v>
      </c>
      <c r="F166" t="str">
        <f>'Dialog - From Google Sheet'!D140</f>
        <v>Items sold will be at most 1/2 their shop value, depending on the seed.</v>
      </c>
      <c r="G166">
        <f>'Dialog - From Google Sheet'!E140</f>
        <v>0</v>
      </c>
      <c r="H166">
        <f>'Dialog - From Google Sheet'!F140</f>
        <v>0</v>
      </c>
      <c r="J166" t="e">
        <f t="shared" si="2"/>
        <v>#N/A</v>
      </c>
    </row>
    <row r="167" spans="2:10">
      <c r="B167">
        <f>1*'Dialog - From Google Sheet'!G141</f>
        <v>809</v>
      </c>
      <c r="C167" t="str">
        <f>'Dialog - From Google Sheet'!A141</f>
        <v>809 'The path leading north is now clear.&lt;end&gt;'</v>
      </c>
      <c r="D167" t="str">
        <f>'Dialog - From Google Sheet'!B141</f>
        <v>Nikeah WB</v>
      </c>
      <c r="E167" t="str">
        <f>'Dialog - From Google Sheet'!C141</f>
        <v>x</v>
      </c>
      <c r="F167" t="str">
        <f>'Dialog - From Google Sheet'!D141</f>
        <v>You can exit from this town from both the east and west.</v>
      </c>
      <c r="G167">
        <f>'Dialog - From Google Sheet'!E141</f>
        <v>0</v>
      </c>
      <c r="H167">
        <f>'Dialog - From Google Sheet'!F141</f>
        <v>0</v>
      </c>
      <c r="J167" t="e">
        <f t="shared" si="2"/>
        <v>#N/A</v>
      </c>
    </row>
    <row r="168" spans="2:10">
      <c r="B168">
        <f>1*'Dialog - From Google Sheet'!G142</f>
        <v>810</v>
      </c>
      <c r="C168" t="str">
        <f>'Dialog - From Google Sheet'!A142</f>
        <v>810 'South Figaro-bound ferry.&lt;line&gt;&lt;choice&gt; (Still need to shop.)&lt;line&gt;&lt;choice&gt; (Hop aboard?)&lt;end&gt;'</v>
      </c>
      <c r="D168" t="str">
        <f>'Dialog - From Google Sheet'!B142</f>
        <v>Nikeah WB</v>
      </c>
      <c r="E168" t="str">
        <f>'Dialog - From Google Sheet'!C142</f>
        <v>x - ship to SF</v>
      </c>
      <c r="F168" t="str">
        <f>'Dialog - From Google Sheet'!D142</f>
        <v>South Figaro-bound ferry.&lt;line&gt;&lt;choice&gt; (No thanks)&lt;line&gt;&lt;choice&gt; (Hop aboard)</v>
      </c>
      <c r="G168">
        <f>'Dialog - From Google Sheet'!E142</f>
        <v>0</v>
      </c>
      <c r="H168">
        <f>'Dialog - From Google Sheet'!F142</f>
        <v>0</v>
      </c>
      <c r="J168" t="e">
        <f t="shared" si="2"/>
        <v>#N/A</v>
      </c>
    </row>
    <row r="169" spans="2:10">
      <c r="B169">
        <f>1*'Dialog - From Google Sheet'!G143</f>
        <v>812</v>
      </c>
      <c r="C169" t="str">
        <f>'Dialog - From Google Sheet'!A143</f>
        <v>812 'Nikeah-bound ferry.&lt;line&gt;&lt;choice&gt; (Still need to shop.)&lt;line&gt;&lt;choice&gt; (Hop aboard?)&lt;end&gt;'</v>
      </c>
      <c r="D169" t="str">
        <f>'Dialog - From Google Sheet'!B143</f>
        <v>South Figaro WR</v>
      </c>
      <c r="E169" t="str">
        <f>'Dialog - From Google Sheet'!C143</f>
        <v>x - ship to Nikeah</v>
      </c>
      <c r="F169" t="str">
        <f>'Dialog - From Google Sheet'!D143</f>
        <v>Nikeah-bound ferry.&lt;line&gt;&lt;choice&gt; (No thanks.)&lt;line&gt;&lt;choice&gt; (Hop aboard)</v>
      </c>
      <c r="G169">
        <f>'Dialog - From Google Sheet'!E143</f>
        <v>0</v>
      </c>
      <c r="H169">
        <f>'Dialog - From Google Sheet'!F143</f>
        <v>0</v>
      </c>
      <c r="J169" t="e">
        <f t="shared" si="2"/>
        <v>#N/A</v>
      </c>
    </row>
    <row r="170" spans="2:10">
      <c r="B170">
        <f>1*'Dialog - From Google Sheet'!G144</f>
        <v>813</v>
      </c>
      <c r="C170" t="str">
        <f>'Dialog - From Google Sheet'!A144</f>
        <v>813 'There used to be ships sailing to the southern continent.&lt;line&gt;Tzen, Albrook, Maranda…&lt;line&gt;They've all been smashed.&lt;end&gt;'</v>
      </c>
      <c r="D170" t="str">
        <f>'Dialog - From Google Sheet'!B144</f>
        <v>Nikeah WB</v>
      </c>
      <c r="E170" t="str">
        <f>'Dialog - From Google Sheet'!C144</f>
        <v>x</v>
      </c>
      <c r="F170" t="str">
        <f>'Dialog - From Google Sheet'!D144</f>
        <v>After the Serpent Trench check, you'll end up on the docks of this town.</v>
      </c>
      <c r="G170">
        <f>'Dialog - From Google Sheet'!E144</f>
        <v>0</v>
      </c>
      <c r="H170">
        <f>'Dialog - From Google Sheet'!F144</f>
        <v>0</v>
      </c>
      <c r="J170" t="e">
        <f t="shared" si="2"/>
        <v>#N/A</v>
      </c>
    </row>
    <row r="171" spans="2:10">
      <c r="B171">
        <f>1*'Dialog - From Google Sheet'!G145</f>
        <v>814</v>
      </c>
      <c r="C171" t="str">
        <f>'Dialog - From Google Sheet'!A145</f>
        <v>814 'Ya met that odd man, lives near the Lete River? His wife bore 'im a son 13 years ago.&lt;page&gt;It was a problem birth, and the woman passed away. The man totally lost it.&lt;page&gt;He thought the newborn was a monster. Wonder what happened to the poor little baby?&lt;end&gt;'</v>
      </c>
      <c r="D171" t="str">
        <f>'Dialog - From Google Sheet'!B145</f>
        <v>Nikeah Inside Cafe</v>
      </c>
      <c r="E171" t="str">
        <f>'Dialog - From Google Sheet'!C145</f>
        <v>x</v>
      </c>
      <c r="F171" t="str">
        <f>'Dialog - From Google Sheet'!D145</f>
        <v>Some towns have all 4 shop types: Item, Weapon, Armor, and Relic. This is one of them!</v>
      </c>
      <c r="G171">
        <f>'Dialog - From Google Sheet'!E145</f>
        <v>0</v>
      </c>
      <c r="H171">
        <f>'Dialog - From Google Sheet'!F145</f>
        <v>0</v>
      </c>
      <c r="J171" t="e">
        <f t="shared" si="2"/>
        <v>#N/A</v>
      </c>
    </row>
    <row r="172" spans="2:10">
      <c r="B172">
        <f>1*'Dialog - From Google Sheet'!G146</f>
        <v>815</v>
      </c>
      <c r="C172" t="str">
        <f>'Dialog - From Google Sheet'!A146</f>
        <v>815 'DANCER: Yoo hoo!&lt;line&gt;You handsome thing.&lt;line&gt;How 'bout joining me?&lt;line&gt;Tee hee!&lt;end&gt;'</v>
      </c>
      <c r="D172" t="str">
        <f>'Dialog - From Google Sheet'!B146</f>
        <v>Nikeah WB</v>
      </c>
      <c r="E172" t="str">
        <f>'Dialog - From Google Sheet'!C146</f>
        <v>x</v>
      </c>
      <c r="F172" t="str">
        <f>'Dialog - From Google Sheet'!D146</f>
        <v>DANCER: Yoo hoo! You handsome thing. How 'bout joining me?&lt;line&gt;Tee hee!</v>
      </c>
      <c r="G172" t="str">
        <f>'Dialog - From Google Sheet'!E146</f>
        <v>if Cyan is in party, a cutscene happens. Leave this alone</v>
      </c>
      <c r="H172">
        <f>'Dialog - From Google Sheet'!F146</f>
        <v>0</v>
      </c>
      <c r="J172" t="e">
        <f t="shared" si="2"/>
        <v>#N/A</v>
      </c>
    </row>
    <row r="173" spans="2:10">
      <c r="B173">
        <f>1*'Dialog - From Google Sheet'!G147</f>
        <v>825</v>
      </c>
      <c r="C173" t="str">
        <f>'Dialog - From Google Sheet'!A147</f>
        <v>825 'Looks like junk, but…&lt;end&gt;'</v>
      </c>
      <c r="D173" t="str">
        <f>'Dialog - From Google Sheet'!B147</f>
        <v>Nikeah WB</v>
      </c>
      <c r="E173" t="str">
        <f>'Dialog - From Google Sheet'!C147</f>
        <v>x</v>
      </c>
      <c r="F173" t="str">
        <f>'Dialog - From Google Sheet'!D147</f>
        <v>66. Save time shopping by knowing exactly what you want to buy ahead of time.</v>
      </c>
      <c r="G173" t="str">
        <f>'Dialog - From Google Sheet'!E147</f>
        <v>from Tips tab</v>
      </c>
      <c r="H173">
        <f>'Dialog - From Google Sheet'!F147</f>
        <v>66</v>
      </c>
      <c r="J173" t="e">
        <f t="shared" si="2"/>
        <v>#N/A</v>
      </c>
    </row>
    <row r="174" spans="2:10">
      <c r="B174">
        <f>1*'Dialog - From Google Sheet'!G148</f>
        <v>826</v>
      </c>
      <c r="C174" t="str">
        <f>'Dialog - From Google Sheet'!A148</f>
        <v>826 'Have any imported goods?&lt;end&gt;'</v>
      </c>
      <c r="D174" t="str">
        <f>'Dialog - From Google Sheet'!B148</f>
        <v>Nikeah WB</v>
      </c>
      <c r="E174" t="str">
        <f>'Dialog - From Google Sheet'!C148</f>
        <v>x</v>
      </c>
      <c r="F174" t="str">
        <f>'Dialog - From Google Sheet'!D148</f>
        <v>33. With No Priceless Items on, consider selling items for high GP values early on, like Elixirs or Genji Helmets.</v>
      </c>
      <c r="G174" t="str">
        <f>'Dialog - From Google Sheet'!E148</f>
        <v>from Tips tab</v>
      </c>
      <c r="H174">
        <f>'Dialog - From Google Sheet'!F148</f>
        <v>33</v>
      </c>
      <c r="J174" t="e">
        <f t="shared" si="2"/>
        <v>#N/A</v>
      </c>
    </row>
    <row r="175" spans="2:10">
      <c r="B175">
        <f>1*'Dialog - From Google Sheet'!G149</f>
        <v>831</v>
      </c>
      <c r="C175" t="str">
        <f>'Dialog - From Google Sheet'!A149</f>
        <v>831 'AGED MAN: Go, unless you're a repair person!&lt;end&gt;'</v>
      </c>
      <c r="D175" t="str">
        <f>'Dialog - From Google Sheet'!B149</f>
        <v>Gau Manor WR</v>
      </c>
      <c r="E175" t="str">
        <f>'Dialog - From Google Sheet'!C149</f>
        <v>x</v>
      </c>
      <c r="F175">
        <f>'Dialog - From Google Sheet'!D149</f>
        <v>0</v>
      </c>
      <c r="G175">
        <f>'Dialog - From Google Sheet'!E149</f>
        <v>0</v>
      </c>
      <c r="H175">
        <f>'Dialog - From Google Sheet'!F149</f>
        <v>0</v>
      </c>
      <c r="J175" t="e">
        <f t="shared" si="2"/>
        <v>#N/A</v>
      </c>
    </row>
    <row r="176" spans="2:10">
      <c r="B176">
        <f>1*'Dialog - From Google Sheet'!G150</f>
        <v>832</v>
      </c>
      <c r="C176" t="str">
        <f>'Dialog - From Google Sheet'!A150</f>
        <v>832 '&lt;GAU&gt;: W…what…?&lt;end&gt;'</v>
      </c>
      <c r="D176" t="str">
        <f>'Dialog - From Google Sheet'!B150</f>
        <v>Gau Manor WR</v>
      </c>
      <c r="E176" t="str">
        <f>'Dialog - From Google Sheet'!C150</f>
        <v>x - part of sequence</v>
      </c>
      <c r="F176">
        <f>'Dialog - From Google Sheet'!D150</f>
        <v>0</v>
      </c>
      <c r="G176">
        <f>'Dialog - From Google Sheet'!E150</f>
        <v>0</v>
      </c>
      <c r="H176">
        <f>'Dialog - From Google Sheet'!F150</f>
        <v>0</v>
      </c>
      <c r="J176" t="e">
        <f t="shared" si="2"/>
        <v>#N/A</v>
      </c>
    </row>
    <row r="177" spans="2:10">
      <c r="B177">
        <f>1*'Dialog - From Google Sheet'!G151</f>
        <v>833</v>
      </c>
      <c r="C177" t="str">
        <f>'Dialog - From Google Sheet'!A151</f>
        <v>833 'AGED MAN: Haven't seen any skilled repair people in ages…&lt;end&gt;'</v>
      </c>
      <c r="D177" t="str">
        <f>'Dialog - From Google Sheet'!B151</f>
        <v>Gau Manor WR</v>
      </c>
      <c r="E177" t="str">
        <f>'Dialog - From Google Sheet'!C151</f>
        <v>x - part of sequence</v>
      </c>
      <c r="F177">
        <f>'Dialog - From Google Sheet'!D151</f>
        <v>0</v>
      </c>
      <c r="G177">
        <f>'Dialog - From Google Sheet'!E151</f>
        <v>0</v>
      </c>
      <c r="H177">
        <f>'Dialog - From Google Sheet'!F151</f>
        <v>0</v>
      </c>
      <c r="J177" t="e">
        <f t="shared" si="2"/>
        <v>#N/A</v>
      </c>
    </row>
    <row r="178" spans="2:10">
      <c r="B178">
        <f>1*'Dialog - From Google Sheet'!G152</f>
        <v>917</v>
      </c>
      <c r="C178" t="str">
        <f>'Dialog - From Google Sheet'!A152</f>
        <v>917 'Moogles live deep within the mines!&lt;end&gt;'</v>
      </c>
      <c r="D178" t="str">
        <f>'Dialog - From Google Sheet'!B152</f>
        <v>Narshe</v>
      </c>
      <c r="E178" t="str">
        <f>'Dialog - From Google Sheet'!C152</f>
        <v>x</v>
      </c>
      <c r="F178" t="str">
        <f>'Dialog - From Google Sheet'!D152</f>
        <v>The reward you don't pick during the Lone Wolf check can be found in the World of Ruin Moogle Cave.</v>
      </c>
      <c r="G178">
        <f>'Dialog - From Google Sheet'!E152</f>
        <v>0</v>
      </c>
      <c r="H178">
        <f>'Dialog - From Google Sheet'!F152</f>
        <v>0</v>
      </c>
      <c r="J178" t="e">
        <f t="shared" si="2"/>
        <v>#N/A</v>
      </c>
    </row>
    <row r="179" spans="2:10">
      <c r="B179">
        <f>1*'Dialog - From Google Sheet'!G153</f>
        <v>918</v>
      </c>
      <c r="C179" t="str">
        <f>'Dialog - From Google Sheet'!A153</f>
        <v>918  'We follow our Elder's advice!&lt;end&gt;'</v>
      </c>
      <c r="D179" t="str">
        <f>'Dialog - From Google Sheet'!B153</f>
        <v>Narshe</v>
      </c>
      <c r="E179" t="str">
        <f>'Dialog - From Google Sheet'!C153</f>
        <v>x</v>
      </c>
      <c r="F179" t="str">
        <f>'Dialog - From Google Sheet'!D153</f>
        <v>With good timing you can run past the last line of soldiers during the Kefka at Narshe battle!</v>
      </c>
      <c r="G179">
        <f>'Dialog - From Google Sheet'!E153</f>
        <v>0</v>
      </c>
      <c r="H179">
        <f>'Dialog - From Google Sheet'!F153</f>
        <v>0</v>
      </c>
      <c r="J179" t="e">
        <f t="shared" si="2"/>
        <v>#N/A</v>
      </c>
    </row>
    <row r="180" spans="2:10">
      <c r="B180">
        <f>1*'Dialog - From Google Sheet'!G154</f>
        <v>919</v>
      </c>
      <c r="C180" t="str">
        <f>'Dialog - From Google Sheet'!A154</f>
        <v>919 'So…magic really DOES exist!?&lt;end&gt;'</v>
      </c>
      <c r="D180" t="str">
        <f>'Dialog - From Google Sheet'!B154</f>
        <v>Narshe</v>
      </c>
      <c r="E180" t="str">
        <f>'Dialog - From Google Sheet'!C154</f>
        <v>x</v>
      </c>
      <c r="F180" t="str">
        <f>'Dialog - From Google Sheet'!D154</f>
        <v>You can't warp out of the Narshe mines in World of Balance, except for the Moogle Cave.</v>
      </c>
      <c r="G180">
        <f>'Dialog - From Google Sheet'!E154</f>
        <v>0</v>
      </c>
      <c r="H180">
        <f>'Dialog - From Google Sheet'!F154</f>
        <v>0</v>
      </c>
      <c r="J180" t="e">
        <f t="shared" si="2"/>
        <v>#N/A</v>
      </c>
    </row>
    <row r="181" spans="2:10">
      <c r="B181">
        <f>1*'Dialog - From Google Sheet'!G155</f>
        <v>920</v>
      </c>
      <c r="C181" t="str">
        <f>'Dialog - From Google Sheet'!A155</f>
        <v>920 'Magic?!&lt;line&gt;Pshaw! What nonsense!&lt;end&gt;'</v>
      </c>
      <c r="D181" t="str">
        <f>'Dialog - From Google Sheet'!B155</f>
        <v>Narshe</v>
      </c>
      <c r="E181" t="str">
        <f>'Dialog - From Google Sheet'!C155</f>
        <v>x</v>
      </c>
      <c r="F181" t="str">
        <f>'Dialog - From Google Sheet'!D155</f>
        <v>In World of Ruin Narshe, some doors might be locked until you recruit Locke.</v>
      </c>
      <c r="G181">
        <f>'Dialog - From Google Sheet'!E155</f>
        <v>0</v>
      </c>
      <c r="H181">
        <f>'Dialog - From Google Sheet'!F155</f>
        <v>0</v>
      </c>
      <c r="J181" t="e">
        <f t="shared" si="2"/>
        <v>#N/A</v>
      </c>
    </row>
    <row r="182" spans="2:10">
      <c r="B182">
        <f>1*'Dialog - From Google Sheet'!G156</f>
        <v>926</v>
      </c>
      <c r="C182" t="str">
        <f>'Dialog - From Google Sheet'!A156</f>
        <v>926 'Looks like war's a'comin'!&lt;end&gt;'</v>
      </c>
      <c r="D182" t="str">
        <f>'Dialog - From Google Sheet'!B156</f>
        <v>Narshe</v>
      </c>
      <c r="E182" t="str">
        <f>'Dialog - From Google Sheet'!C156</f>
        <v>x</v>
      </c>
      <c r="F182" t="str">
        <f>'Dialog - From Google Sheet'!D156</f>
        <v>A Peace Ring or Ribbon can help deal with the negative effects of a Cursed Shld in battle.</v>
      </c>
      <c r="G182">
        <f>'Dialog - From Google Sheet'!E156</f>
        <v>0</v>
      </c>
      <c r="H182">
        <f>'Dialog - From Google Sheet'!F156</f>
        <v>0</v>
      </c>
      <c r="J182" t="e">
        <f t="shared" si="2"/>
        <v>#N/A</v>
      </c>
    </row>
    <row r="183" spans="2:10">
      <c r="B183">
        <f>1*'Dialog - From Google Sheet'!G157</f>
        <v>927</v>
      </c>
      <c r="C183" t="str">
        <f>'Dialog - From Google Sheet'!A157</f>
        <v>927 'There's a sasquatch that lives inside the mine…or so I heard.&lt;end&gt;'</v>
      </c>
      <c r="D183" t="str">
        <f>'Dialog - From Google Sheet'!B157</f>
        <v>Narshe</v>
      </c>
      <c r="E183" t="str">
        <f>'Dialog - From Google Sheet'!C157</f>
        <v>x</v>
      </c>
      <c r="F183" t="str">
        <f>'Dialog - From Google Sheet'!D157</f>
        <v>The entrance to Umaro's cave can be found in the World of Ruin, after defeating the boss at Tritoch. If the reward is a character, they will be peeking out of a cave just north of town.</v>
      </c>
      <c r="G183">
        <f>'Dialog - From Google Sheet'!E157</f>
        <v>0</v>
      </c>
      <c r="H183">
        <f>'Dialog - From Google Sheet'!F157</f>
        <v>0</v>
      </c>
      <c r="J183" t="e">
        <f t="shared" si="2"/>
        <v>#N/A</v>
      </c>
    </row>
    <row r="184" spans="2:10">
      <c r="B184">
        <f>1*'Dialog - From Google Sheet'!G158</f>
        <v>928</v>
      </c>
      <c r="C184" t="str">
        <f>'Dialog - From Google Sheet'!A158</f>
        <v>928 'Lone Wolf, the infamous thief, has been sighted here.&lt;line&gt;Are my treasures safe?&lt;end&gt;'</v>
      </c>
      <c r="D184" t="str">
        <f>'Dialog - From Google Sheet'!B158</f>
        <v>Narshe</v>
      </c>
      <c r="E184" t="str">
        <f>'Dialog - From Google Sheet'!C158</f>
        <v>x</v>
      </c>
      <c r="F184" t="str">
        <f>'Dialog - From Google Sheet'!D158</f>
        <v>Once you spot him, follow Lone Wolf to the Narshe peak!</v>
      </c>
      <c r="G184">
        <f>'Dialog - From Google Sheet'!E158</f>
        <v>0</v>
      </c>
      <c r="H184">
        <f>'Dialog - From Google Sheet'!F158</f>
        <v>0</v>
      </c>
      <c r="J184" t="e">
        <f t="shared" si="2"/>
        <v>#N/A</v>
      </c>
    </row>
    <row r="185" spans="2:10">
      <c r="B185">
        <f>1*'Dialog - From Google Sheet'!G159</f>
        <v>929</v>
      </c>
      <c r="C185" t="str">
        <f>'Dialog - From Google Sheet'!A159</f>
        <v>929 'Weapon and Armor shops are selling some new stuff for the coming war.&lt;end&gt;'</v>
      </c>
      <c r="D185" t="str">
        <f>'Dialog - From Google Sheet'!B159</f>
        <v>Narshe</v>
      </c>
      <c r="E185" t="str">
        <f>'Dialog - From Google Sheet'!C159</f>
        <v>x</v>
      </c>
      <c r="F185" t="str">
        <f>'Dialog - From Google Sheet'!D159</f>
        <v>83. Use caution with Umaro: enemies like Whelk have mechanics where you need to carefully time your attacks.</v>
      </c>
      <c r="G185" t="str">
        <f>'Dialog - From Google Sheet'!E159</f>
        <v>from Tips tab</v>
      </c>
      <c r="H185">
        <f>'Dialog - From Google Sheet'!F159</f>
        <v>83</v>
      </c>
      <c r="J185" t="e">
        <f t="shared" si="2"/>
        <v>#N/A</v>
      </c>
    </row>
    <row r="186" spans="2:10">
      <c r="B186">
        <f>1*'Dialog - From Google Sheet'!G160</f>
        <v>930</v>
      </c>
      <c r="C186" t="str">
        <f>'Dialog - From Google Sheet'!A160</f>
        <v>930 'Can we harness the Esper's power? I think not…!&lt;end&gt;'</v>
      </c>
      <c r="D186" t="str">
        <f>'Dialog - From Google Sheet'!B160</f>
        <v>Narshe</v>
      </c>
      <c r="E186" t="str">
        <f>'Dialog - From Google Sheet'!C160</f>
        <v>x</v>
      </c>
      <c r="F186" t="str">
        <f>'Dialog - From Google Sheet'!D160</f>
        <v>84. Umaro comes equipped with a Snow Muffler. Consider giving this to another character, or selling even it.</v>
      </c>
      <c r="G186" t="str">
        <f>'Dialog - From Google Sheet'!E160</f>
        <v>from Tips tab</v>
      </c>
      <c r="H186">
        <f>'Dialog - From Google Sheet'!F160</f>
        <v>84</v>
      </c>
      <c r="J186" t="e">
        <f t="shared" si="2"/>
        <v>#N/A</v>
      </c>
    </row>
    <row r="187" spans="2:10">
      <c r="B187">
        <f>1*'Dialog - From Google Sheet'!G161</f>
        <v>931</v>
      </c>
      <c r="C187" t="str">
        <f>'Dialog - From Google Sheet'!A161</f>
        <v>931 'I saw some Moogles walkin' with a sasquatch.&lt;end&gt;'</v>
      </c>
      <c r="D187" t="str">
        <f>'Dialog - From Google Sheet'!B161</f>
        <v>Narshe</v>
      </c>
      <c r="E187" t="str">
        <f>'Dialog - From Google Sheet'!C161</f>
        <v>x</v>
      </c>
      <c r="F187" t="str">
        <f>'Dialog - From Google Sheet'!D161</f>
        <v>Umaro's body slam attack ignores enemy defense.</v>
      </c>
      <c r="G187">
        <f>'Dialog - From Google Sheet'!E161</f>
        <v>0</v>
      </c>
      <c r="H187">
        <f>'Dialog - From Google Sheet'!F161</f>
        <v>0</v>
      </c>
      <c r="J187" t="e">
        <f t="shared" si="2"/>
        <v>#N/A</v>
      </c>
    </row>
    <row r="188" spans="2:10">
      <c r="B188">
        <f>1*'Dialog - From Google Sheet'!G162</f>
        <v>932</v>
      </c>
      <c r="C188" t="str">
        <f>'Dialog - From Google Sheet'!A162</f>
        <v>932 'Geothermal devices keep this town warm!&lt;end&gt;'</v>
      </c>
      <c r="D188" t="str">
        <f>'Dialog - From Google Sheet'!B162</f>
        <v>Narshe</v>
      </c>
      <c r="E188" t="str">
        <f>'Dialog - From Google Sheet'!C162</f>
        <v>x</v>
      </c>
      <c r="F188" t="str">
        <f>'Dialog - From Google Sheet'!D162</f>
        <v>Activate the Security Checkpoint from the checkpoint room's southern door in the World of Balance.</v>
      </c>
      <c r="G188">
        <f>'Dialog - From Google Sheet'!E162</f>
        <v>0</v>
      </c>
      <c r="H188">
        <f>'Dialog - From Google Sheet'!F162</f>
        <v>0</v>
      </c>
      <c r="J188" t="e">
        <f t="shared" si="2"/>
        <v>#N/A</v>
      </c>
    </row>
    <row r="189" spans="2:10">
      <c r="B189">
        <f>1*'Dialog - From Google Sheet'!G163</f>
        <v>981</v>
      </c>
      <c r="C189" t="str">
        <f>'Dialog - From Google Sheet'!A163</f>
        <v>981 'Beyond is the Figaro Castle Engine Room.&lt;line&gt;We're ready to leave at a moment's notice!&lt;end&gt;'</v>
      </c>
      <c r="D189" t="str">
        <f>'Dialog - From Google Sheet'!B163</f>
        <v>Figaro Castle WB</v>
      </c>
      <c r="E189" t="str">
        <f>'Dialog - From Google Sheet'!C163</f>
        <v>x</v>
      </c>
      <c r="F189" t="str">
        <f>'Dialog - From Google Sheet'!D163</f>
        <v>Beyond is the Engine Room. Head to Figaro Castle World of Ruin to go below.</v>
      </c>
      <c r="G189">
        <f>'Dialog - From Google Sheet'!E163</f>
        <v>0</v>
      </c>
      <c r="H189">
        <f>'Dialog - From Google Sheet'!F163</f>
        <v>0</v>
      </c>
      <c r="J189" t="e">
        <f t="shared" si="2"/>
        <v>#N/A</v>
      </c>
    </row>
    <row r="190" spans="2:10">
      <c r="B190">
        <f>1*'Dialog - From Google Sheet'!G164</f>
        <v>982</v>
      </c>
      <c r="C190" t="str">
        <f>'Dialog - From Google Sheet'!A164</f>
        <v>982 'That's dangerous!&lt;end&gt;'</v>
      </c>
      <c r="D190" t="str">
        <f>'Dialog - From Google Sheet'!B164</f>
        <v>Figaro Castle WB</v>
      </c>
      <c r="E190" t="str">
        <f>'Dialog - From Google Sheet'!C164</f>
        <v>x - blocks you from entering Fig Cas Basement</v>
      </c>
      <c r="F190">
        <f>'Dialog - From Google Sheet'!D164</f>
        <v>0</v>
      </c>
      <c r="G190">
        <f>'Dialog - From Google Sheet'!E164</f>
        <v>0</v>
      </c>
      <c r="H190">
        <f>'Dialog - From Google Sheet'!F164</f>
        <v>0</v>
      </c>
      <c r="J190" t="e">
        <f t="shared" si="2"/>
        <v>#N/A</v>
      </c>
    </row>
    <row r="191" spans="2:10">
      <c r="B191">
        <f>1*'Dialog - From Google Sheet'!G165</f>
        <v>986</v>
      </c>
      <c r="C191" t="str">
        <f>'Dialog - From Google Sheet'!A165</f>
        <v>986 'Oh…! &lt;wait 60 frame&gt; It came to my house!&lt;line&gt;A monster of light…&lt;line&gt;Looked somehow human!&lt;end&gt;'</v>
      </c>
      <c r="D191" t="str">
        <f>'Dialog - From Google Sheet'!B165</f>
        <v>Kohlingen WB</v>
      </c>
      <c r="E191" t="str">
        <f>'Dialog - From Google Sheet'!C165</f>
        <v>x</v>
      </c>
      <c r="F191" t="str">
        <f>'Dialog - From Google Sheet'!D165</f>
        <v>37. ValiantKnife’s HP differential damage is not subject to Offering's damage penalty - making for an effective pair.</v>
      </c>
      <c r="G191" t="str">
        <f>'Dialog - From Google Sheet'!E165</f>
        <v>from Tips tab</v>
      </c>
      <c r="H191">
        <f>'Dialog - From Google Sheet'!F165</f>
        <v>37</v>
      </c>
      <c r="J191" t="e">
        <f t="shared" si="2"/>
        <v>#N/A</v>
      </c>
    </row>
    <row r="192" spans="2:10">
      <c r="B192">
        <f>1*'Dialog - From Google Sheet'!G166</f>
        <v>987</v>
      </c>
      <c r="C192" t="str">
        <f>'Dialog - From Google Sheet'!A166</f>
        <v>987 'Everyone was scared when the glowing creature stopped here.&lt;line&gt;It left to the south, toward Jidoor.&lt;end&gt;'</v>
      </c>
      <c r="D192" t="str">
        <f>'Dialog - From Google Sheet'!B166</f>
        <v>Kohlingen WB</v>
      </c>
      <c r="E192" t="str">
        <f>'Dialog - From Google Sheet'!C166</f>
        <v>x</v>
      </c>
      <c r="F192" t="str">
        <f>'Dialog - From Google Sheet'!D166</f>
        <v>38. Power up ValiantKnife by unequipping and reequipping Muscle Belt/Red Cap before a battle.&lt;page&gt;Try not to heal ValiantKnife wielders in-between fights.</v>
      </c>
      <c r="G192" t="str">
        <f>'Dialog - From Google Sheet'!E166</f>
        <v>from Tips tab</v>
      </c>
      <c r="H192">
        <f>'Dialog - From Google Sheet'!F166</f>
        <v>38</v>
      </c>
      <c r="J192" t="e">
        <f t="shared" si="2"/>
        <v>#N/A</v>
      </c>
    </row>
    <row r="193" spans="2:10">
      <c r="B193">
        <f>1*'Dialog - From Google Sheet'!G167</f>
        <v>988</v>
      </c>
      <c r="C193" t="str">
        <f>'Dialog - From Google Sheet'!A167</f>
        <v>988 'That shining creature!&lt;line&gt;So frightening to us all!&lt;line&gt;But I found it… &lt;wait 60 frame&gt;beautiful!&lt;end&gt;'</v>
      </c>
      <c r="D193" t="str">
        <f>'Dialog - From Google Sheet'!B167</f>
        <v>Kohlingen WB</v>
      </c>
      <c r="E193" t="str">
        <f>'Dialog - From Google Sheet'!C167</f>
        <v>x</v>
      </c>
      <c r="F193" t="str">
        <f>'Dialog - From Google Sheet'!D167</f>
        <v>3. The airship faces North when entering from the world map. Buffer the direction you want to go as you enter.</v>
      </c>
      <c r="G193" t="str">
        <f>'Dialog - From Google Sheet'!E167</f>
        <v>from Tips tab</v>
      </c>
      <c r="H193">
        <f>'Dialog - From Google Sheet'!F167</f>
        <v>3</v>
      </c>
      <c r="J193" t="e">
        <f t="shared" si="2"/>
        <v>#N/A</v>
      </c>
    </row>
    <row r="194" spans="2:10">
      <c r="B194">
        <f>1*'Dialog - From Google Sheet'!G168</f>
        <v>989</v>
      </c>
      <c r="C194" t="str">
        <f>'Dialog - From Google Sheet'!A168</f>
        <v>989 'My dream is to see an opera at the opera house south of Jidoor. I'd wear a sequined dress…&lt;line&gt;And bring a handsome escort…!&lt;end&gt;'</v>
      </c>
      <c r="D194" t="str">
        <f>'Dialog - From Google Sheet'!B168</f>
        <v>Kohlingen WB</v>
      </c>
      <c r="E194" t="str">
        <f>'Dialog - From Google Sheet'!C168</f>
        <v>x</v>
      </c>
      <c r="F194" t="str">
        <f>'Dialog - From Google Sheet'!D168</f>
        <v>If the Falcon allows you to “Search the Skies”, select that to start the Doom Gaze spot's fight immediately.</v>
      </c>
      <c r="G194">
        <f>'Dialog - From Google Sheet'!E168</f>
        <v>0</v>
      </c>
      <c r="H194">
        <f>'Dialog - From Google Sheet'!F168</f>
        <v>0</v>
      </c>
      <c r="J194" t="e">
        <f t="shared" si="2"/>
        <v>#N/A</v>
      </c>
    </row>
    <row r="195" spans="2:10">
      <c r="B195">
        <f>1*'Dialog - From Google Sheet'!G169</f>
        <v>990</v>
      </c>
      <c r="C195" t="str">
        <f>'Dialog - From Google Sheet'!A169</f>
        <v>990 'Hey, 'zat you, &lt;LOCKE&gt;?&lt;line&gt;Have you stopped to see Rachel?&lt;end&gt;'</v>
      </c>
      <c r="D195" t="str">
        <f>'Dialog - From Google Sheet'!B169</f>
        <v>Kohlingen WB</v>
      </c>
      <c r="E195" t="str">
        <f>'Dialog - From Google Sheet'!C169</f>
        <v>x</v>
      </c>
      <c r="F195" t="str">
        <f>'Dialog - From Google Sheet'!D169</f>
        <v>4. Hold R or L to turn the Airship faster.</v>
      </c>
      <c r="G195" t="str">
        <f>'Dialog - From Google Sheet'!E169</f>
        <v>from Tips tab, dialog changes if Locke's in party</v>
      </c>
      <c r="H195">
        <f>'Dialog - From Google Sheet'!F169</f>
        <v>4</v>
      </c>
      <c r="J195" t="e">
        <f t="shared" si="2"/>
        <v>#N/A</v>
      </c>
    </row>
    <row r="196" spans="2:10">
      <c r="B196">
        <f>1*'Dialog - From Google Sheet'!G170</f>
        <v>991</v>
      </c>
      <c r="C196" t="str">
        <f>'Dialog - From Google Sheet'!A170</f>
        <v>991  'You a friend of &lt;LOCKE&gt;'s?&lt;line&gt;He always stops by Rachel's house when he comes here!&lt;end&gt;'</v>
      </c>
      <c r="D196" t="str">
        <f>'Dialog - From Google Sheet'!B170</f>
        <v>Kohlingen WB</v>
      </c>
      <c r="E196" t="str">
        <f>'Dialog - From Google Sheet'!C170</f>
        <v>x</v>
      </c>
      <c r="F196" t="str">
        <f>'Dialog - From Google Sheet'!D170</f>
        <v>4. Hold R or L to turn the Airship faster.</v>
      </c>
      <c r="G196" t="str">
        <f>'Dialog - From Google Sheet'!E170</f>
        <v>from Tips tab</v>
      </c>
      <c r="H196">
        <f>'Dialog - From Google Sheet'!F170</f>
        <v>4</v>
      </c>
      <c r="J196" t="e">
        <f t="shared" si="2"/>
        <v>#N/A</v>
      </c>
    </row>
    <row r="197" spans="2:10">
      <c r="B197">
        <f>1*'Dialog - From Google Sheet'!G171</f>
        <v>992</v>
      </c>
      <c r="C197" t="str">
        <f>'Dialog - From Google Sheet'!A171</f>
        <v>992 'Best stay away from the house on the eastern edge of town.&lt;line&gt;The old coot there spends his days mixing curious herbs.&lt;page&gt;I heard he keeps ghosts under his house!&lt;end&gt;'</v>
      </c>
      <c r="D197" t="str">
        <f>'Dialog - From Google Sheet'!B171</f>
        <v>Kohlingen WB</v>
      </c>
      <c r="E197" t="str">
        <f>'Dialog - From Google Sheet'!C171</f>
        <v>x</v>
      </c>
      <c r="F197" t="str">
        <f>'Dialog - From Google Sheet'!D171</f>
        <v>Sniper and Hawk Eye both have a 50% chance to deal 150% damage to enemies.&lt;page&gt;They'll deal 300% damage against floating ones. You can cast Float on enemies to make them vulnerable to this.</v>
      </c>
      <c r="G197">
        <f>'Dialog - From Google Sheet'!E171</f>
        <v>0</v>
      </c>
      <c r="H197">
        <f>'Dialog - From Google Sheet'!F171</f>
        <v>0</v>
      </c>
      <c r="J197" t="e">
        <f t="shared" si="2"/>
        <v>#N/A</v>
      </c>
    </row>
    <row r="198" spans="2:10">
      <c r="B198">
        <f>1*'Dialog - From Google Sheet'!G172</f>
        <v>993</v>
      </c>
      <c r="C198" t="str">
        <f>'Dialog - From Google Sheet'!A172</f>
        <v>993 'My brother's a bit…touched.&lt;line&gt;Lives alone to the north, and dreams of building a colosseum!&lt;end&gt;'</v>
      </c>
      <c r="D198" t="str">
        <f>'Dialog - From Google Sheet'!B172</f>
        <v>Kohlingen WB</v>
      </c>
      <c r="E198" t="str">
        <f>'Dialog - From Google Sheet'!C172</f>
        <v>x</v>
      </c>
      <c r="F198" t="str">
        <f>'Dialog - From Google Sheet'!D172</f>
        <v>Fixed Dice ignores enemy defense and deals damage based on character level and the dice rolls.</v>
      </c>
      <c r="G198">
        <f>'Dialog - From Google Sheet'!E172</f>
        <v>0</v>
      </c>
      <c r="H198">
        <f>'Dialog - From Google Sheet'!F172</f>
        <v>0</v>
      </c>
      <c r="J198" t="e">
        <f t="shared" si="2"/>
        <v>#N/A</v>
      </c>
    </row>
    <row r="199" spans="2:10">
      <c r="B199">
        <f>1*'Dialog - From Google Sheet'!G173</f>
        <v>994</v>
      </c>
      <c r="C199" t="str">
        <f>'Dialog - From Google Sheet'!A173</f>
        <v>994 'Was it really a ghost?&lt;line&gt;It stopped right in front of me. I could see it had gentle eyes…&lt;end&gt;'</v>
      </c>
      <c r="D199" t="str">
        <f>'Dialog - From Google Sheet'!B173</f>
        <v>Kohlingen WB</v>
      </c>
      <c r="E199" t="str">
        <f>'Dialog - From Google Sheet'!C173</f>
        <v>x</v>
      </c>
      <c r="F199" t="str">
        <f>'Dialog - From Google Sheet'!D173</f>
        <v>5. Hold Y when flying to strafe. You won't trigger the Search the Skies encounter while doing this.&lt;page&gt;Avoid that encounter entirely by flying to where your destination would be in the World of Balance, then switching to the World of Ruin and landing. Check your minimap to learn where locations are in both worlds.</v>
      </c>
      <c r="G199" t="str">
        <f>'Dialog - From Google Sheet'!E173</f>
        <v>from Tips tab</v>
      </c>
      <c r="H199">
        <f>'Dialog - From Google Sheet'!F173</f>
        <v>5</v>
      </c>
      <c r="J199" t="e">
        <f t="shared" si="2"/>
        <v>#N/A</v>
      </c>
    </row>
    <row r="200" spans="2:10">
      <c r="B200">
        <f>1*'Dialog - From Google Sheet'!G174</f>
        <v>1012</v>
      </c>
      <c r="C200" t="str">
        <f>'Dialog - From Google Sheet'!A174</f>
        <v>1012 'A girl named Rachel used to live in that house.&lt;line&gt;Now it's deserted.&lt;end&gt;'</v>
      </c>
      <c r="D200" t="str">
        <f>'Dialog - From Google Sheet'!B174</f>
        <v>Kohlingen WB</v>
      </c>
      <c r="E200" t="str">
        <f>'Dialog - From Google Sheet'!C174</f>
        <v>x</v>
      </c>
      <c r="F200" t="str">
        <f>'Dialog - From Google Sheet'!D174</f>
        <v>ValiantKnife deals bonus damage equal to the difference between the wielder's max HP and current HP.</v>
      </c>
      <c r="G200">
        <f>'Dialog - From Google Sheet'!E174</f>
        <v>0</v>
      </c>
      <c r="H200">
        <f>'Dialog - From Google Sheet'!F174</f>
        <v>0</v>
      </c>
      <c r="J200" t="e">
        <f t="shared" si="2"/>
        <v>#N/A</v>
      </c>
    </row>
    <row r="201" spans="2:10">
      <c r="B201">
        <f>1*'Dialog - From Google Sheet'!G175</f>
        <v>1014</v>
      </c>
      <c r="C201" t="str">
        <f>'Dialog - From Google Sheet'!A175</f>
        <v>1014 'Stay away from that guy.&lt;line&gt;He's an assasin!&lt;end&gt;'</v>
      </c>
      <c r="D201" t="str">
        <f>'Dialog - From Google Sheet'!B175</f>
        <v>Kohlingen WB</v>
      </c>
      <c r="E201" t="str">
        <f>'Dialog - From Google Sheet'!C175</f>
        <v>x</v>
      </c>
      <c r="F201" t="str">
        <f>'Dialog - From Google Sheet'!D175</f>
        <v>The Kohlingen Inn reward appears in both worlds.</v>
      </c>
      <c r="G201">
        <f>'Dialog - From Google Sheet'!E175</f>
        <v>0</v>
      </c>
      <c r="H201">
        <f>'Dialog - From Google Sheet'!F175</f>
        <v>0</v>
      </c>
      <c r="J201" t="e">
        <f t="shared" si="2"/>
        <v>#N/A</v>
      </c>
    </row>
    <row r="202" spans="2:10">
      <c r="B202">
        <f>1*'Dialog - From Google Sheet'!G176</f>
        <v>1016</v>
      </c>
      <c r="C202" t="str">
        <f>'Dialog - From Google Sheet'!A176</f>
        <v>1016 'Some pretty bad sorts come in here. That guy's an assasin!&lt;end&gt;'</v>
      </c>
      <c r="D202" t="str">
        <f>'Dialog - From Google Sheet'!B176</f>
        <v>Kohlingen WB</v>
      </c>
      <c r="E202" t="str">
        <f>'Dialog - From Google Sheet'!C176</f>
        <v>x</v>
      </c>
      <c r="F202" t="str">
        <f>'Dialog - From Google Sheet'!D176</f>
        <v>You might not expect it, but Dice and Fixed Dice gain Jump damage bonuses.</v>
      </c>
      <c r="G202">
        <f>'Dialog - From Google Sheet'!E176</f>
        <v>0</v>
      </c>
      <c r="H202">
        <f>'Dialog - From Google Sheet'!F176</f>
        <v>0</v>
      </c>
      <c r="J202" t="e">
        <f t="shared" si="2"/>
        <v>#N/A</v>
      </c>
    </row>
    <row r="203" spans="2:10">
      <c r="B203">
        <f>1*'Dialog - From Google Sheet'!G177</f>
        <v>1018</v>
      </c>
      <c r="C203" t="str">
        <f>'Dialog - From Google Sheet'!A177</f>
        <v>1018 'Oh! Is that you, &lt;LOCKE&gt;?&lt;line&gt;It's been a while!&lt;page&gt;Uh? Oh, that?! Worry not!&lt;line&gt;Your treasure's quite safe!&lt;line&gt;Uwa, ha, ha!&lt;end&gt;'</v>
      </c>
      <c r="D203" t="str">
        <f>'Dialog - From Google Sheet'!B177</f>
        <v>Kohlingen WB</v>
      </c>
      <c r="E203" t="str">
        <f>'Dialog - From Google Sheet'!C177</f>
        <v>x</v>
      </c>
      <c r="F203" t="str">
        <f>'Dialog - From Google Sheet'!D177</f>
        <v>Higher levels and equipping Sneak Ring will improve Steal success rate.</v>
      </c>
      <c r="G203" t="str">
        <f>'Dialog - From Google Sheet'!E177</f>
        <v>same NPC as 1028</v>
      </c>
      <c r="H203">
        <f>'Dialog - From Google Sheet'!F177</f>
        <v>0</v>
      </c>
      <c r="J203" t="e">
        <f t="shared" si="2"/>
        <v>#N/A</v>
      </c>
    </row>
    <row r="204" spans="2:10">
      <c r="B204">
        <f>1*'Dialog - From Google Sheet'!G178</f>
        <v>1019</v>
      </c>
      <c r="C204" t="str">
        <f>'Dialog - From Google Sheet'!A178</f>
        <v>1019 'Are we through here?&lt;line&gt;All done? Finished?&lt;line&gt;Mwa, ha, ha!&lt;end&gt;'</v>
      </c>
      <c r="D204" t="str">
        <f>'Dialog - From Google Sheet'!B178</f>
        <v>Kohlingen Inside</v>
      </c>
      <c r="E204" t="str">
        <f>'Dialog - From Google Sheet'!C178</f>
        <v>x</v>
      </c>
      <c r="F204" t="str">
        <f>'Dialog - From Google Sheet'!D178</f>
        <v>Phoenix revives all Wounded characters in battle.</v>
      </c>
      <c r="G204">
        <f>'Dialog - From Google Sheet'!E178</f>
        <v>0</v>
      </c>
      <c r="H204">
        <f>'Dialog - From Google Sheet'!F178</f>
        <v>0</v>
      </c>
      <c r="J204" t="e">
        <f t="shared" si="2"/>
        <v>#N/A</v>
      </c>
    </row>
    <row r="205" spans="2:10">
      <c r="B205">
        <f>1*'Dialog - From Google Sheet'!G179</f>
        <v>1020</v>
      </c>
      <c r="C205" t="str">
        <f>'Dialog - From Google Sheet'!A179</f>
        <v>1020 '&lt;LOCKE&gt;: Rachel…&lt;end&gt;'</v>
      </c>
      <c r="D205" t="str">
        <f>'Dialog - From Google Sheet'!B179</f>
        <v>Kohlingen WB</v>
      </c>
      <c r="E205" t="str">
        <f>'Dialog - From Google Sheet'!C179</f>
        <v>x - only if Locke in party???</v>
      </c>
      <c r="F205">
        <f>'Dialog - From Google Sheet'!D179</f>
        <v>0</v>
      </c>
      <c r="G205">
        <f>'Dialog - From Google Sheet'!E179</f>
        <v>0</v>
      </c>
      <c r="H205">
        <f>'Dialog - From Google Sheet'!F179</f>
        <v>0</v>
      </c>
      <c r="J205" t="e">
        <f t="shared" si="2"/>
        <v>#N/A</v>
      </c>
    </row>
    <row r="206" spans="2:10">
      <c r="B206">
        <f>1*'Dialog - From Google Sheet'!G180</f>
        <v>1021</v>
      </c>
      <c r="C206" t="str">
        <f>'Dialog - From Google Sheet'!A180</f>
        <v>1021 'I used some herbs to put her into suspended animation.&lt;line&gt;She won't age a day! Uwaa, ha!&lt;page&gt;That's what you wanted, right?&lt;line&gt;Had to use my herbs, I did!&lt;end&gt;'</v>
      </c>
      <c r="D206" t="str">
        <f>'Dialog - From Google Sheet'!B180</f>
        <v>Kohlingen Inside</v>
      </c>
      <c r="E206" t="str">
        <f>'Dialog - From Google Sheet'!C180</f>
        <v>x</v>
      </c>
      <c r="F206">
        <f>'Dialog - From Google Sheet'!D180</f>
        <v>0</v>
      </c>
      <c r="G206">
        <f>'Dialog - From Google Sheet'!E180</f>
        <v>0</v>
      </c>
      <c r="H206">
        <f>'Dialog - From Google Sheet'!F180</f>
        <v>0</v>
      </c>
      <c r="J206" t="e">
        <f t="shared" si="2"/>
        <v>#N/A</v>
      </c>
    </row>
    <row r="207" spans="2:10">
      <c r="B207">
        <f>1*'Dialog - From Google Sheet'!G181</f>
        <v>1022</v>
      </c>
      <c r="C207" t="str">
        <f>'Dialog - From Google Sheet'!A181</f>
        <v>1022 '&lt;LOCKE&gt;: You mean those herbs have actually saved her?&lt;end&gt;'</v>
      </c>
      <c r="D207" t="str">
        <f>'Dialog - From Google Sheet'!B181</f>
        <v>Kohlingen WB</v>
      </c>
      <c r="E207" t="str">
        <f>'Dialog - From Google Sheet'!C181</f>
        <v>x - only if Locke in party???</v>
      </c>
      <c r="F207">
        <f>'Dialog - From Google Sheet'!D181</f>
        <v>0</v>
      </c>
      <c r="G207">
        <f>'Dialog - From Google Sheet'!E181</f>
        <v>0</v>
      </c>
      <c r="H207">
        <f>'Dialog - From Google Sheet'!F181</f>
        <v>0</v>
      </c>
      <c r="J207" t="e">
        <f t="shared" si="2"/>
        <v>#N/A</v>
      </c>
    </row>
    <row r="208" spans="2:10">
      <c r="B208">
        <f>1*'Dialog - From Google Sheet'!G182</f>
        <v>1023</v>
      </c>
      <c r="C208" t="str">
        <f>'Dialog - From Google Sheet'!A182</f>
        <v>1023 'Of course!&lt;line&gt;The love of your life will sleep here like this forever.&lt;line&gt;Kwa, ha, ha!&lt;end&gt;'</v>
      </c>
      <c r="D208" t="str">
        <f>'Dialog - From Google Sheet'!B182</f>
        <v>Kohlingen WB</v>
      </c>
      <c r="E208" t="str">
        <f>'Dialog - From Google Sheet'!C182</f>
        <v>x - only if Locke in party???</v>
      </c>
      <c r="F208">
        <f>'Dialog - From Google Sheet'!D182</f>
        <v>0</v>
      </c>
      <c r="G208">
        <f>'Dialog - From Google Sheet'!E182</f>
        <v>0</v>
      </c>
      <c r="H208">
        <f>'Dialog - From Google Sheet'!F182</f>
        <v>0</v>
      </c>
      <c r="J208" t="e">
        <f t="shared" si="2"/>
        <v>#N/A</v>
      </c>
    </row>
    <row r="209" spans="2:10">
      <c r="B209">
        <f>1*'Dialog - From Google Sheet'!G183</f>
        <v>1024</v>
      </c>
      <c r="C209" t="str">
        <f>'Dialog - From Google Sheet'!A183</f>
        <v>1024 '&lt;LOCKE&gt;: What if there were some way to…call her back?&lt;end&gt;'</v>
      </c>
      <c r="D209" t="str">
        <f>'Dialog - From Google Sheet'!B183</f>
        <v>Kohlingen WB</v>
      </c>
      <c r="E209" t="str">
        <f>'Dialog - From Google Sheet'!C183</f>
        <v>x - only if Locke in party???</v>
      </c>
      <c r="F209">
        <f>'Dialog - From Google Sheet'!D183</f>
        <v>0</v>
      </c>
      <c r="G209">
        <f>'Dialog - From Google Sheet'!E183</f>
        <v>0</v>
      </c>
      <c r="H209">
        <f>'Dialog - From Google Sheet'!F183</f>
        <v>0</v>
      </c>
      <c r="J209" t="e">
        <f t="shared" si="2"/>
        <v>#N/A</v>
      </c>
    </row>
    <row r="210" spans="2:10">
      <c r="B210">
        <f>1*'Dialog - From Google Sheet'!G184</f>
        <v>1025</v>
      </c>
      <c r="C210" t="str">
        <f>'Dialog - From Google Sheet'!A184</f>
        <v>1025 'If you could call her back…&lt;line&gt;…she'd come back!&lt;line&gt;Wah, ha, ha!&lt;page&gt;I'm sure you'll find something that'll bring her around!&lt;line&gt;Kuha, ha, ha!!&lt;end&gt;'</v>
      </c>
      <c r="D210" t="str">
        <f>'Dialog - From Google Sheet'!B184</f>
        <v>Kohlingen WB</v>
      </c>
      <c r="E210" t="str">
        <f>'Dialog - From Google Sheet'!C184</f>
        <v>x - only if Locke in party???</v>
      </c>
      <c r="F210">
        <f>'Dialog - From Google Sheet'!D184</f>
        <v>0</v>
      </c>
      <c r="G210">
        <f>'Dialog - From Google Sheet'!E184</f>
        <v>0</v>
      </c>
      <c r="H210">
        <f>'Dialog - From Google Sheet'!F184</f>
        <v>0</v>
      </c>
      <c r="J210" t="e">
        <f t="shared" si="2"/>
        <v>#N/A</v>
      </c>
    </row>
    <row r="211" spans="2:10">
      <c r="B211">
        <f>1*'Dialog - From Google Sheet'!G185</f>
        <v>1026</v>
      </c>
      <c r="C211" t="str">
        <f>'Dialog - From Google Sheet'!A185</f>
        <v>1026 'I… &lt;wait 60 frame&gt;&lt;line&gt;failed her…&lt;end&gt;'</v>
      </c>
      <c r="D211" t="str">
        <f>'Dialog - From Google Sheet'!B185</f>
        <v>Kohlingen WB</v>
      </c>
      <c r="E211" t="str">
        <f>'Dialog - From Google Sheet'!C185</f>
        <v>x - only if Locke in party???</v>
      </c>
      <c r="F211">
        <f>'Dialog - From Google Sheet'!D185</f>
        <v>0</v>
      </c>
      <c r="G211">
        <f>'Dialog - From Google Sheet'!E185</f>
        <v>0</v>
      </c>
      <c r="H211">
        <f>'Dialog - From Google Sheet'!F185</f>
        <v>0</v>
      </c>
      <c r="J211" t="e">
        <f t="shared" si="2"/>
        <v>#N/A</v>
      </c>
    </row>
    <row r="212" spans="2:10">
      <c r="B212">
        <f>1*'Dialog - From Google Sheet'!G186</f>
        <v>1028</v>
      </c>
      <c r="C212" t="str">
        <f>'Dialog - From Google Sheet'!A186</f>
        <v>1028 'That?&lt;line&gt;Oh, that's &lt;LOCKE&gt;'s…&lt;line&gt;Dear, me! Almost spilled the beans! Kwa, ha!&lt;end&gt;'</v>
      </c>
      <c r="D212" t="str">
        <f>'Dialog - From Google Sheet'!B186</f>
        <v>Kohlingen WB</v>
      </c>
      <c r="E212" t="str">
        <f>'Dialog - From Google Sheet'!C186</f>
        <v>x - if Locke not in party</v>
      </c>
      <c r="F212" t="str">
        <f>'Dialog - From Google Sheet'!D186</f>
        <v>Higher levels and equipping Sneak Ring will improve Steal success rate.</v>
      </c>
      <c r="G212" t="str">
        <f>'Dialog - From Google Sheet'!E186</f>
        <v>same NPC as 1018</v>
      </c>
      <c r="H212">
        <f>'Dialog - From Google Sheet'!F186</f>
        <v>0</v>
      </c>
      <c r="J212" t="e">
        <f t="shared" si="2"/>
        <v>#N/A</v>
      </c>
    </row>
    <row r="213" spans="2:10">
      <c r="B213">
        <f>1*'Dialog - From Google Sheet'!G187</f>
        <v>1029</v>
      </c>
      <c r="C213" t="str">
        <f>'Dialog - From Google Sheet'!A187</f>
        <v>1029 'This is Jidoor, the western most town on the world map!&lt;end&gt;'</v>
      </c>
      <c r="D213" t="str">
        <f>'Dialog - From Google Sheet'!B187</f>
        <v>Jidoor WB/WR</v>
      </c>
      <c r="E213" t="str">
        <f>'Dialog - From Google Sheet'!C187</f>
        <v>x</v>
      </c>
      <c r="F213" t="str">
        <f>'Dialog - From Google Sheet'!D187</f>
        <v>70. Save time by only attacking with your highest damage character to reduce animation time.</v>
      </c>
      <c r="G213" t="str">
        <f>'Dialog - From Google Sheet'!E187</f>
        <v>from Tips tab</v>
      </c>
      <c r="H213">
        <f>'Dialog - From Google Sheet'!F187</f>
        <v>70</v>
      </c>
      <c r="J213" t="e">
        <f t="shared" si="2"/>
        <v>#N/A</v>
      </c>
    </row>
    <row r="214" spans="2:10">
      <c r="B214">
        <f>1*'Dialog - From Google Sheet'!G188</f>
        <v>1030</v>
      </c>
      <c r="C214" t="str">
        <f>'Dialog - From Google Sheet'!A188</f>
        <v>1030 'This region is very class-conscious.&lt;page&gt;In the south part of town live the middle classes. The rich folks live to the north.&lt;end&gt;'</v>
      </c>
      <c r="D214" t="str">
        <f>'Dialog - From Google Sheet'!B188</f>
        <v>Jidoor WB</v>
      </c>
      <c r="E214" t="str">
        <f>'Dialog - From Google Sheet'!C188</f>
        <v>x</v>
      </c>
      <c r="F214" t="str">
        <f>'Dialog - From Google Sheet'!D188</f>
        <v>Two items in the Auction House can be bought repeatedly. That's not the case in World of Ruin though!</v>
      </c>
      <c r="G214">
        <f>'Dialog - From Google Sheet'!E188</f>
        <v>0</v>
      </c>
      <c r="H214">
        <f>'Dialog - From Google Sheet'!F188</f>
        <v>0</v>
      </c>
      <c r="J214" t="e">
        <f t="shared" si="2"/>
        <v>#N/A</v>
      </c>
    </row>
    <row r="215" spans="2:10">
      <c r="B215">
        <f>1*'Dialog - From Google Sheet'!G189</f>
        <v>1031</v>
      </c>
      <c r="C215" t="str">
        <f>'Dialog - From Google Sheet'!A189</f>
        <v>1031 'The poor people have all left here for the mountains to the north. There they've built a town.&lt;end&gt;'</v>
      </c>
      <c r="D215" t="str">
        <f>'Dialog - From Google Sheet'!B189</f>
        <v>Jidoor WB</v>
      </c>
      <c r="E215" t="str">
        <f>'Dialog - From Google Sheet'!C189</f>
        <v>x</v>
      </c>
      <c r="F215" t="str">
        <f>'Dialog - From Google Sheet'!D189</f>
        <v>Early Strength or MagPwr +2 Espers may guide which character builds you end up using.&lt;page&gt;Consider keeping characters at low levels (e.g. out of the party) to maximize the use of the bonus later, after another character has made good use of it.</v>
      </c>
      <c r="G215" t="str">
        <f>'Dialog - From Google Sheet'!E189</f>
        <v>from Tips tab</v>
      </c>
      <c r="H215">
        <f>'Dialog - From Google Sheet'!F189</f>
        <v>85</v>
      </c>
      <c r="J215" t="e">
        <f t="shared" si="2"/>
        <v>#N/A</v>
      </c>
    </row>
    <row r="216" spans="2:10">
      <c r="B216">
        <f>1*'Dialog - From Google Sheet'!G190</f>
        <v>1032</v>
      </c>
      <c r="C216" t="str">
        <f>'Dialog - From Google Sheet'!A190</f>
        <v>1032 'Maria, the opera singer, is gorgeous!&lt;end&gt;'</v>
      </c>
      <c r="D216" t="str">
        <f>'Dialog - From Google Sheet'!B190</f>
        <v>Jidoor WB</v>
      </c>
      <c r="E216" t="str">
        <f>'Dialog - From Google Sheet'!C190</f>
        <v>x</v>
      </c>
      <c r="F216" t="str">
        <f>'Dialog - From Google Sheet'!D190</f>
        <v>Higher Stamina will increase the amount of damage you take from Poison each turn, as well as the amount of HP healed by Regen each turn.</v>
      </c>
      <c r="G216" t="str">
        <f>'Dialog - From Google Sheet'!E190</f>
        <v>if Celes is in the party, AH guy</v>
      </c>
      <c r="H216">
        <f>'Dialog - From Google Sheet'!F190</f>
        <v>0</v>
      </c>
      <c r="J216" t="e">
        <f t="shared" si="2"/>
        <v>#N/A</v>
      </c>
    </row>
    <row r="217" spans="2:10">
      <c r="B217">
        <f>1*'Dialog - From Google Sheet'!G191</f>
        <v>1033</v>
      </c>
      <c r="C217" t="str">
        <f>'Dialog - From Google Sheet'!A191</f>
        <v>1033 'I wanna be an opera singer when I grow up!&lt;page&gt;Opera house?&lt;line&gt;It's far to the south.&lt;end&gt;'</v>
      </c>
      <c r="D217" t="str">
        <f>'Dialog - From Google Sheet'!B191</f>
        <v>Jidoor WB</v>
      </c>
      <c r="E217" t="str">
        <f>'Dialog - From Google Sheet'!C191</f>
        <v>x</v>
      </c>
      <c r="F217" t="str">
        <f>'Dialog - From Google Sheet'!D191</f>
        <v>The Opera House is far to the south of here.</v>
      </c>
      <c r="G217">
        <f>'Dialog - From Google Sheet'!E191</f>
        <v>0</v>
      </c>
      <c r="H217">
        <f>'Dialog - From Google Sheet'!F191</f>
        <v>0</v>
      </c>
      <c r="J217" t="e">
        <f t="shared" si="2"/>
        <v>#N/A</v>
      </c>
    </row>
    <row r="218" spans="2:10">
      <c r="B218">
        <f>1*'Dialog - From Google Sheet'!G192</f>
        <v>1034</v>
      </c>
      <c r="C218" t="str">
        <f>'Dialog - From Google Sheet'!A192</f>
        <v>1034 'A girl wrapped in fire sped off to the north, into the mountains.&lt;end&gt;'</v>
      </c>
      <c r="D218" t="str">
        <f>'Dialog - From Google Sheet'!B192</f>
        <v>Jidoor WB</v>
      </c>
      <c r="E218" t="str">
        <f>'Dialog - From Google Sheet'!C192</f>
        <v>x</v>
      </c>
      <c r="F218" t="str">
        <f>'Dialog - From Google Sheet'!D192</f>
        <v>Want physical damage? Go for Atlas Armlet or Hero Ring. Magic user? Equip 2 Earrings, 2 Hero Rings, or 1 of each.</v>
      </c>
      <c r="G218">
        <f>'Dialog - From Google Sheet'!E192</f>
        <v>0</v>
      </c>
      <c r="H218">
        <f>'Dialog - From Google Sheet'!F192</f>
        <v>0</v>
      </c>
      <c r="J218" t="e">
        <f t="shared" si="2"/>
        <v>#N/A</v>
      </c>
    </row>
    <row r="219" spans="2:10">
      <c r="B219">
        <f>1*'Dialog - From Google Sheet'!G193</f>
        <v>1036</v>
      </c>
      <c r="C219" t="str">
        <f>'Dialog - From Google Sheet'!A193</f>
        <v>1036 'Bunch o' liars up in Zozo!&lt;line&gt;Never can trust 'em.&lt;end&gt;'</v>
      </c>
      <c r="D219" t="str">
        <f>'Dialog - From Google Sheet'!B193</f>
        <v>Jidoor Inside</v>
      </c>
      <c r="E219" t="str">
        <f>'Dialog - From Google Sheet'!C193</f>
        <v>x</v>
      </c>
      <c r="F219" t="str">
        <f>'Dialog - From Google Sheet'!D193</f>
        <v>Bring Warp Stones if you venture into Zozo - both Mt. Zozo and Zozo Tower are long climbs down.</v>
      </c>
      <c r="G219">
        <f>'Dialog - From Google Sheet'!E193</f>
        <v>0</v>
      </c>
      <c r="H219">
        <f>'Dialog - From Google Sheet'!F193</f>
        <v>0</v>
      </c>
      <c r="J219" t="e">
        <f t="shared" si="2"/>
        <v>#N/A</v>
      </c>
    </row>
    <row r="220" spans="2:10">
      <c r="B220">
        <f>1*'Dialog - From Google Sheet'!G194</f>
        <v>1038</v>
      </c>
      <c r="C220" t="str">
        <f>'Dialog - From Google Sheet'!A194</f>
        <v>1038 'Once in a while one of the idiots from Zozo'll wander down here, lookin' for an easy mark. Watch your wallet!&lt;end&gt;'</v>
      </c>
      <c r="D220" t="str">
        <f>'Dialog - From Google Sheet'!B194</f>
        <v>Jidoor WB</v>
      </c>
      <c r="E220" t="str">
        <f>'Dialog - From Google Sheet'!C194</f>
        <v>x</v>
      </c>
      <c r="F220" t="str">
        <f>'Dialog - From Google Sheet'!D194</f>
        <v>In Zozo, the thieves will give you clues to solving the clock puzzle. Remember, they're all liars!</v>
      </c>
      <c r="G220">
        <f>'Dialog - From Google Sheet'!E194</f>
        <v>0</v>
      </c>
      <c r="H220">
        <f>'Dialog - From Google Sheet'!F194</f>
        <v>0</v>
      </c>
      <c r="J220" t="e">
        <f t="shared" si="2"/>
        <v>#N/A</v>
      </c>
    </row>
    <row r="221" spans="2:10">
      <c r="B221">
        <f>1*'Dialog - From Google Sheet'!G195</f>
        <v>1039</v>
      </c>
      <c r="C221" t="str">
        <f>'Dialog - From Google Sheet'!A195</f>
        <v>1039 'Hey…you're not from around here!&lt;line&gt;You look…ah…dorky!&lt;end&gt;'</v>
      </c>
      <c r="D221" t="str">
        <f>'Dialog - From Google Sheet'!B195</f>
        <v>Jidoor Auction House / Owzer's WB</v>
      </c>
      <c r="E221" t="str">
        <f>'Dialog - From Google Sheet'!C195</f>
        <v>x</v>
      </c>
      <c r="F221" t="str">
        <f>'Dialog - From Google Sheet'!D195</f>
        <v>Breaking elemental shields cast tier 3 spells that ignore defense and Reflect status.</v>
      </c>
      <c r="G221">
        <f>'Dialog - From Google Sheet'!E195</f>
        <v>0</v>
      </c>
      <c r="H221">
        <f>'Dialog - From Google Sheet'!F195</f>
        <v>0</v>
      </c>
      <c r="J221" t="e">
        <f t="shared" ref="J221:J284" si="3">VLOOKUP(A221,$B$28:$F$450,5,FALSE)</f>
        <v>#N/A</v>
      </c>
    </row>
    <row r="222" spans="2:10">
      <c r="B222">
        <f>1*'Dialog - From Google Sheet'!G196</f>
        <v>1040</v>
      </c>
      <c r="C222" t="str">
        <f>'Dialog - From Google Sheet'!A196</f>
        <v>1040 'You like art?&lt;line&gt;No?! Philistines!&lt;end&gt;'</v>
      </c>
      <c r="D222" t="str">
        <f>'Dialog - From Google Sheet'!B196</f>
        <v>Jidoor Auction House</v>
      </c>
      <c r="E222" t="str">
        <f>'Dialog - From Google Sheet'!C196</f>
        <v>x</v>
      </c>
      <c r="F222" t="str">
        <f>'Dialog - From Google Sheet'!D196</f>
        <v>22. Breaking Rods cast tier 2 spells that ignore defense and Reflect status.</v>
      </c>
      <c r="G222" t="str">
        <f>'Dialog - From Google Sheet'!E196</f>
        <v>from Tips tab</v>
      </c>
      <c r="H222">
        <f>'Dialog - From Google Sheet'!F196</f>
        <v>22</v>
      </c>
      <c r="J222" t="e">
        <f t="shared" si="3"/>
        <v>#N/A</v>
      </c>
    </row>
    <row r="223" spans="2:10">
      <c r="B223">
        <f>1*'Dialog - From Google Sheet'!G197</f>
        <v>1041</v>
      </c>
      <c r="C223" t="str">
        <f>'Dialog - From Google Sheet'!A197</f>
        <v>1041 'You can get some priceless things at this auction. Whether you can appreciate them or not, who knows!&lt;end&gt;'</v>
      </c>
      <c r="D223" t="str">
        <f>'Dialog - From Google Sheet'!B197</f>
        <v>Jidoor Auction House</v>
      </c>
      <c r="E223" t="str">
        <f>'Dialog - From Google Sheet'!C197</f>
        <v>x</v>
      </c>
      <c r="F223" t="str">
        <f>'Dialog - From Google Sheet'!D197</f>
        <v>The Auction House will always have 2 high tier items or Espers at 20000 GP and 10000 GP.</v>
      </c>
      <c r="G223">
        <f>'Dialog - From Google Sheet'!E197</f>
        <v>0</v>
      </c>
      <c r="H223">
        <f>'Dialog - From Google Sheet'!F197</f>
        <v>0</v>
      </c>
      <c r="J223" t="e">
        <f t="shared" si="3"/>
        <v>#N/A</v>
      </c>
    </row>
    <row r="224" spans="2:10">
      <c r="B224">
        <f>1*'Dialog - From Google Sheet'!G198</f>
        <v>1042</v>
      </c>
      <c r="C224" t="str">
        <f>'Dialog - From Google Sheet'!A198</f>
        <v>1042 'I need something that will bring back wayward spirits.&lt;page&gt;I heard only in the Imperial capital of Vector does such a thing exist.&lt;end&gt;'</v>
      </c>
      <c r="D224" t="str">
        <f>'Dialog - From Google Sheet'!B198</f>
        <v>Jidoor Auction House</v>
      </c>
      <c r="E224" t="str">
        <f>'Dialog - From Google Sheet'!C198</f>
        <v>x</v>
      </c>
      <c r="F224" t="str">
        <f>'Dialog - From Google Sheet'!D198</f>
        <v>Quick is a great defensive spell. After casting it, enemy ATB is frozen until your caster completes 2 turns.&lt;page&gt;Enemies won't be able to counter your first turn actions. Damage your enemy one turn, then heal up the next.</v>
      </c>
      <c r="G224">
        <f>'Dialog - From Google Sheet'!E198</f>
        <v>0</v>
      </c>
      <c r="H224">
        <f>'Dialog - From Google Sheet'!F198</f>
        <v>0</v>
      </c>
      <c r="J224" t="e">
        <f t="shared" si="3"/>
        <v>#N/A</v>
      </c>
    </row>
    <row r="225" spans="2:10">
      <c r="B225">
        <f>1*'Dialog - From Google Sheet'!G199</f>
        <v>1044</v>
      </c>
      <c r="C225" t="str">
        <f>'Dialog - From Google Sheet'!A199</f>
        <v>1044 'Great people, here!&lt;end&gt;'</v>
      </c>
      <c r="D225" t="str">
        <f>'Dialog - From Google Sheet'!B199</f>
        <v>Zozo</v>
      </c>
      <c r="E225" t="str">
        <f>'Dialog - From Google Sheet'!C199</f>
        <v>x - one NPC that says this is block Mt Zozo entrance in WB. another NPC blocks the cafe in WR. the third is in the narrow hallway room</v>
      </c>
      <c r="F225">
        <f>'Dialog - From Google Sheet'!D199</f>
        <v>0</v>
      </c>
      <c r="G225">
        <f>'Dialog - From Google Sheet'!E199</f>
        <v>0</v>
      </c>
      <c r="H225">
        <f>'Dialog - From Google Sheet'!F199</f>
        <v>0</v>
      </c>
      <c r="J225" t="e">
        <f t="shared" si="3"/>
        <v>#N/A</v>
      </c>
    </row>
    <row r="226" spans="2:10">
      <c r="B226">
        <f>1*'Dialog - From Google Sheet'!G200</f>
        <v>1051</v>
      </c>
      <c r="C226" t="str">
        <f>'Dialog - From Google Sheet'!A200</f>
        <v>1051 'Girl?&lt;line&gt;Haven't seen any girls here. Might wanna check the top of this building.&lt;end&gt;'</v>
      </c>
      <c r="D226" t="str">
        <f>'Dialog - From Google Sheet'!B200</f>
        <v>Zozo WB</v>
      </c>
      <c r="E226" t="str">
        <f>'Dialog - From Google Sheet'!C200</f>
        <v>x</v>
      </c>
      <c r="F226">
        <f>'Dialog - From Google Sheet'!D200</f>
        <v>0</v>
      </c>
      <c r="G226">
        <f>'Dialog - From Google Sheet'!E200</f>
        <v>0</v>
      </c>
      <c r="H226">
        <f>'Dialog - From Google Sheet'!F200</f>
        <v>0</v>
      </c>
      <c r="J226" t="e">
        <f t="shared" si="3"/>
        <v>#N/A</v>
      </c>
    </row>
    <row r="227" spans="2:10">
      <c r="B227">
        <f>1*'Dialog - From Google Sheet'!G201</f>
        <v>1054</v>
      </c>
      <c r="C227" t="str">
        <f>'Dialog - From Google Sheet'!A201</f>
        <v>1054 'Phew…!&lt;line&gt;How long we gonna have ta do this!?&lt;end&gt;'</v>
      </c>
      <c r="D227" t="str">
        <f>'Dialog - From Google Sheet'!B201</f>
        <v>Zozo WB</v>
      </c>
      <c r="E227" t="str">
        <f>'Dialog - From Google Sheet'!C201</f>
        <v>x</v>
      </c>
      <c r="F227">
        <f>'Dialog - From Google Sheet'!D201</f>
        <v>0</v>
      </c>
      <c r="G227">
        <f>'Dialog - From Google Sheet'!E201</f>
        <v>0</v>
      </c>
      <c r="H227">
        <f>'Dialog - From Google Sheet'!F201</f>
        <v>0</v>
      </c>
      <c r="J227" t="e">
        <f t="shared" si="3"/>
        <v>#N/A</v>
      </c>
    </row>
    <row r="228" spans="2:10">
      <c r="B228">
        <f>1*'Dialog - From Google Sheet'!G202</f>
        <v>1062</v>
      </c>
      <c r="C228" t="str">
        <f>'Dialog - From Google Sheet'!A202</f>
        <v>1062 'Climb the stairs of the building with the CAFE sign on it, and you can find a path leading to Mt. Zozo.&lt;end&gt;'</v>
      </c>
      <c r="D228" t="str">
        <f>'Dialog - From Google Sheet'!B202</f>
        <v>Zozo WR</v>
      </c>
      <c r="E228" t="str">
        <f>'Dialog - From Google Sheet'!C202</f>
        <v>x</v>
      </c>
      <c r="F228">
        <f>'Dialog - From Google Sheet'!D202</f>
        <v>0</v>
      </c>
      <c r="G228">
        <f>'Dialog - From Google Sheet'!E202</f>
        <v>0</v>
      </c>
      <c r="H228">
        <f>'Dialog - From Google Sheet'!F202</f>
        <v>0</v>
      </c>
      <c r="J228" t="e">
        <f t="shared" si="3"/>
        <v>#N/A</v>
      </c>
    </row>
    <row r="229" spans="2:10">
      <c r="B229">
        <f>1*'Dialog - From Google Sheet'!G203</f>
        <v>1065</v>
      </c>
      <c r="C229" t="str">
        <f>'Dialog - From Google Sheet'!A203</f>
        <v>1065 'This place is dangerous!&lt;line&gt;And don't you dare think about jumping between buildings!&lt;end&gt;'</v>
      </c>
      <c r="D229" t="str">
        <f>'Dialog - From Google Sheet'!B203</f>
        <v>Zozo WB</v>
      </c>
      <c r="E229" t="str">
        <f>'Dialog - From Google Sheet'!C203</f>
        <v>x - blocks Mt Zozo entrance</v>
      </c>
      <c r="F229">
        <f>'Dialog - From Google Sheet'!D203</f>
        <v>0</v>
      </c>
      <c r="G229">
        <f>'Dialog - From Google Sheet'!E203</f>
        <v>0</v>
      </c>
      <c r="H229">
        <f>'Dialog - From Google Sheet'!F203</f>
        <v>0</v>
      </c>
      <c r="J229" t="e">
        <f t="shared" si="3"/>
        <v>#N/A</v>
      </c>
    </row>
    <row r="230" spans="2:10">
      <c r="B230">
        <f>1*'Dialog - From Google Sheet'!G204</f>
        <v>1068</v>
      </c>
      <c r="C230" t="str">
        <f>'Dialog - From Google Sheet'!A204</f>
        <v>1068 'Get in line!&lt;end&gt;'</v>
      </c>
      <c r="D230" t="str">
        <f>'Dialog - From Google Sheet'!B204</f>
        <v>Zozo WB</v>
      </c>
      <c r="E230" t="str">
        <f>'Dialog - From Google Sheet'!C204</f>
        <v>x</v>
      </c>
      <c r="F230">
        <f>'Dialog - From Google Sheet'!D204</f>
        <v>0</v>
      </c>
      <c r="G230">
        <f>'Dialog - From Google Sheet'!E204</f>
        <v>0</v>
      </c>
      <c r="H230">
        <f>'Dialog - From Google Sheet'!F204</f>
        <v>0</v>
      </c>
      <c r="J230" t="e">
        <f t="shared" si="3"/>
        <v>#N/A</v>
      </c>
    </row>
    <row r="231" spans="2:10">
      <c r="B231">
        <f>1*'Dialog - From Google Sheet'!G205</f>
        <v>1196</v>
      </c>
      <c r="C231" t="str">
        <f>'Dialog - From Google Sheet'!A205</f>
        <v>1196 'IMPRESARIO: Is everything okay?&lt;end&gt;'</v>
      </c>
      <c r="D231" t="str">
        <f>'Dialog - From Google Sheet'!B205</f>
        <v>Opera House WB</v>
      </c>
      <c r="E231" t="str">
        <f>'Dialog - From Google Sheet'!C205</f>
        <v>x</v>
      </c>
      <c r="F231">
        <f>'Dialog - From Google Sheet'!D205</f>
        <v>0</v>
      </c>
      <c r="G231" t="str">
        <f>'Dialog - From Google Sheet'!E205</f>
        <v>in WC? Maybe after opera sequence.</v>
      </c>
      <c r="H231">
        <f>'Dialog - From Google Sheet'!F205</f>
        <v>0</v>
      </c>
      <c r="J231" t="e">
        <f t="shared" si="3"/>
        <v>#N/A</v>
      </c>
    </row>
    <row r="232" spans="2:10">
      <c r="B232">
        <f>1*'Dialog - From Google Sheet'!G206</f>
        <v>1205</v>
      </c>
      <c r="C232" t="str">
        <f>'Dialog - From Google Sheet'!A206</f>
        <v>1205 'Read the score?&lt;line&gt;&lt;choice&gt; (Yes)&lt;line&gt;&lt;choice&gt; (No)&lt;end&gt;'</v>
      </c>
      <c r="D232" t="str">
        <f>'Dialog - From Google Sheet'!B206</f>
        <v>Opera House</v>
      </c>
      <c r="E232" t="str">
        <f>'Dialog - From Google Sheet'!C206</f>
        <v>x - part of opera sequence</v>
      </c>
      <c r="F232">
        <f>'Dialog - From Google Sheet'!D206</f>
        <v>0</v>
      </c>
      <c r="G232">
        <f>'Dialog - From Google Sheet'!E206</f>
        <v>0</v>
      </c>
      <c r="H232">
        <f>'Dialog - From Google Sheet'!F206</f>
        <v>0</v>
      </c>
      <c r="J232" t="e">
        <f t="shared" si="3"/>
        <v>#N/A</v>
      </c>
    </row>
    <row r="233" spans="2:10">
      <c r="B233">
        <f>1*'Dialog - From Google Sheet'!G207</f>
        <v>1206</v>
      </c>
      <c r="C233" t="str">
        <f>'Dialog - From Google Sheet'!A207</f>
        <v>1206 'Scene 1&lt;page&gt;Oh my hero, so far away now. Will I ever see your smile?&lt;line&gt;Love goes away, like night into day. It's just a fading dream…&lt;page&gt;I'm the darkness, you're the stars. Our love is brighter than the sun. For eternity, for me there can be,&lt;page&gt;only you, my chosen one…&lt;line&gt;Must I forget you? Our solemn promise? Will autumn take the place of spring?&lt;page&gt;What shall I do? I'm lost without you. Speak to me once more!&lt;page&gt;…here you pick up the flowers.&lt;line&gt;Climb the stairs to the balcony high atop the castle. Raise the flowers to the stars.&lt;page&gt;(Hurry! You have just moments before Scene 2 starts!&lt;line&gt;&lt;&gt;The Impresario)&lt;page&gt;Scene 2&lt;line&gt;…………………………&lt;end&gt;'</v>
      </c>
      <c r="D233" t="str">
        <f>'Dialog - From Google Sheet'!B207</f>
        <v>Opera House</v>
      </c>
      <c r="E233" t="str">
        <f>'Dialog - From Google Sheet'!C207</f>
        <v>x - part of opera sequence</v>
      </c>
      <c r="F233" t="str">
        <f>'Dialog - From Google Sheet'!D207</f>
        <v>Oh my hero, so far away now. Will I ever see your smile?&lt;line&gt;Love goes away, like night into day. It's just a fading dream…&lt;page&gt;I'm the darkness, you're the stars. Our love is brighter than the sun. For eternity, for me there can be,&lt;page&gt;only you, my chosen one…&lt;line&gt;Must I forget you? Our solemn promise? Will autumn take the place of spring?&lt;page&gt;What shall I do? I'm lost without you. Speak to me once more!&lt;page&gt;…here you pick up the flowers.&lt;line&gt;Climb the stairs to the balcony high atop the castle. Raise the flowers to the stars.</v>
      </c>
      <c r="G233">
        <f>'Dialog - From Google Sheet'!E207</f>
        <v>0</v>
      </c>
      <c r="H233">
        <f>'Dialog - From Google Sheet'!F207</f>
        <v>0</v>
      </c>
      <c r="J233" t="e">
        <f t="shared" si="3"/>
        <v>#N/A</v>
      </c>
    </row>
    <row r="234" spans="2:10">
      <c r="B234">
        <f>1*'Dialog - From Google Sheet'!G208</f>
        <v>1260</v>
      </c>
      <c r="C234" t="str">
        <f>'Dialog - From Google Sheet'!A208</f>
        <v>1260 'STAGE MASTER: Off limits!&lt;line&gt;Please turn around.&lt;end&gt;'</v>
      </c>
      <c r="D234" t="str">
        <f>'Dialog - From Google Sheet'!B208</f>
        <v>Opera House WB</v>
      </c>
      <c r="E234" t="str">
        <f>'Dialog - From Google Sheet'!C208</f>
        <v>x</v>
      </c>
      <c r="F234" t="str">
        <f>'Dialog - From Google Sheet'!D208</f>
        <v>Talk to Impresario first.</v>
      </c>
      <c r="G234">
        <f>'Dialog - From Google Sheet'!E208</f>
        <v>0</v>
      </c>
      <c r="H234">
        <f>'Dialog - From Google Sheet'!F208</f>
        <v>0</v>
      </c>
      <c r="J234" t="e">
        <f t="shared" si="3"/>
        <v>#N/A</v>
      </c>
    </row>
    <row r="235" spans="2:10">
      <c r="B235">
        <f>1*'Dialog - From Google Sheet'!G209</f>
        <v>1262</v>
      </c>
      <c r="C235" t="str">
        <f>'Dialog - From Google Sheet'!A209</f>
        <v>1262 'STAGE MASTER: Don't press the wrong switch, or…&lt;end&gt;'</v>
      </c>
      <c r="D235" t="str">
        <f>'Dialog - From Google Sheet'!B209</f>
        <v>Opera House WR</v>
      </c>
      <c r="E235" t="str">
        <f>'Dialog - From Google Sheet'!C209</f>
        <v>x - leave alone</v>
      </c>
      <c r="F235" t="str">
        <f>'Dialog - From Google Sheet'!D209</f>
        <v>Hit the 3rd switch from the left.</v>
      </c>
      <c r="G235">
        <f>'Dialog - From Google Sheet'!E209</f>
        <v>0</v>
      </c>
      <c r="H235">
        <f>'Dialog - From Google Sheet'!F209</f>
        <v>0</v>
      </c>
      <c r="J235" t="e">
        <f t="shared" si="3"/>
        <v>#N/A</v>
      </c>
    </row>
    <row r="236" spans="2:10">
      <c r="B236">
        <f>1*'Dialog - From Google Sheet'!G210</f>
        <v>1329</v>
      </c>
      <c r="C236" t="str">
        <f>'Dialog - From Google Sheet'!A210</f>
        <v>1329 'Ugly brute…&lt;line&gt;Better make tracks!&lt;end&gt;'</v>
      </c>
      <c r="D236" t="str">
        <f>'Dialog - From Google Sheet'!B210</f>
        <v>Vector</v>
      </c>
      <c r="E236" t="str">
        <f>'Dialog - From Google Sheet'!C210</f>
        <v>x</v>
      </c>
      <c r="F236" t="str">
        <f>'Dialog - From Google Sheet'!D210</f>
        <v>Illumina deals the same amount of damage from the back row as the front.</v>
      </c>
      <c r="G236">
        <f>'Dialog - From Google Sheet'!E210</f>
        <v>0</v>
      </c>
      <c r="H236">
        <f>'Dialog - From Google Sheet'!F210</f>
        <v>0</v>
      </c>
      <c r="J236" t="e">
        <f t="shared" si="3"/>
        <v>#N/A</v>
      </c>
    </row>
    <row r="237" spans="2:10">
      <c r="B237">
        <f>1*'Dialog - From Google Sheet'!G211</f>
        <v>1330</v>
      </c>
      <c r="C237" t="str">
        <f>'Dialog - From Google Sheet'!A211</f>
        <v>1330 'Pledge your allegiance to the Empire?&lt;line&gt;&lt;choice&gt; Yes&lt;line&gt;&lt;choice&gt; No&lt;end&gt;'</v>
      </c>
      <c r="D237" t="str">
        <f>'Dialog - From Google Sheet'!B211</f>
        <v>Vector</v>
      </c>
      <c r="E237" t="str">
        <f>'Dialog - From Google Sheet'!C211</f>
        <v>x - turns into heal spot</v>
      </c>
      <c r="F237">
        <f>'Dialog - From Google Sheet'!D211</f>
        <v>0</v>
      </c>
      <c r="G237">
        <f>'Dialog - From Google Sheet'!E211</f>
        <v>0</v>
      </c>
      <c r="H237">
        <f>'Dialog - From Google Sheet'!F211</f>
        <v>0</v>
      </c>
      <c r="J237" t="e">
        <f t="shared" si="3"/>
        <v>#N/A</v>
      </c>
    </row>
    <row r="238" spans="2:10">
      <c r="B238">
        <f>1*'Dialog - From Google Sheet'!G212</f>
        <v>1331</v>
      </c>
      <c r="C238" t="str">
        <f>'Dialog - From Google Sheet'!A212</f>
        <v>1331 'What!!&lt;end&gt;'</v>
      </c>
      <c r="D238" t="str">
        <f>'Dialog - From Google Sheet'!B212</f>
        <v>Vector</v>
      </c>
      <c r="E238" t="str">
        <f>'Dialog - From Google Sheet'!C212</f>
        <v>x - turns into heal spot</v>
      </c>
      <c r="F238">
        <f>'Dialog - From Google Sheet'!D212</f>
        <v>0</v>
      </c>
      <c r="G238">
        <f>'Dialog - From Google Sheet'!E212</f>
        <v>0</v>
      </c>
      <c r="H238">
        <f>'Dialog - From Google Sheet'!F212</f>
        <v>0</v>
      </c>
      <c r="J238" t="e">
        <f t="shared" si="3"/>
        <v>#N/A</v>
      </c>
    </row>
    <row r="239" spans="2:10">
      <c r="B239">
        <f>1*'Dialog - From Google Sheet'!G213</f>
        <v>1332</v>
      </c>
      <c r="C239" t="str">
        <f>'Dialog - From Google Sheet'!A213</f>
        <v>1332 'Fine.&lt;end&gt;'</v>
      </c>
      <c r="D239" t="str">
        <f>'Dialog - From Google Sheet'!B213</f>
        <v>Vector</v>
      </c>
      <c r="E239" t="str">
        <f>'Dialog - From Google Sheet'!C213</f>
        <v>x - turns into heal spot</v>
      </c>
      <c r="F239">
        <f>'Dialog - From Google Sheet'!D213</f>
        <v>0</v>
      </c>
      <c r="G239">
        <f>'Dialog - From Google Sheet'!E213</f>
        <v>0</v>
      </c>
      <c r="H239">
        <f>'Dialog - From Google Sheet'!F213</f>
        <v>0</v>
      </c>
      <c r="J239" t="e">
        <f t="shared" si="3"/>
        <v>#N/A</v>
      </c>
    </row>
    <row r="240" spans="2:10">
      <c r="B240">
        <f>1*'Dialog - From Google Sheet'!G214</f>
        <v>1333</v>
      </c>
      <c r="C240" t="str">
        <f>'Dialog - From Google Sheet'!A214</f>
        <v>1333 'Magitek Research Facility.&lt;line&gt;No Entry!&lt;end&gt;'</v>
      </c>
      <c r="D240" t="str">
        <f>'Dialog - From Google Sheet'!B214</f>
        <v>Vector</v>
      </c>
      <c r="E240" t="str">
        <f>'Dialog - From Google Sheet'!C214</f>
        <v>x - NPC blocks your way</v>
      </c>
      <c r="F240">
        <f>'Dialog - From Google Sheet'!D214</f>
        <v>0</v>
      </c>
      <c r="G240">
        <f>'Dialog - From Google Sheet'!E214</f>
        <v>0</v>
      </c>
      <c r="H240">
        <f>'Dialog - From Google Sheet'!F214</f>
        <v>0</v>
      </c>
      <c r="J240" t="e">
        <f t="shared" si="3"/>
        <v>#N/A</v>
      </c>
    </row>
    <row r="241" spans="2:10">
      <c r="B241">
        <f>1*'Dialog - From Google Sheet'!G215</f>
        <v>1334</v>
      </c>
      <c r="C241" t="str">
        <f>'Dialog - From Google Sheet'!A215</f>
        <v>1334 'Cid, the director of Magitek research, is a genius! He gave my child the gift of cure magic!&lt;end&gt;'</v>
      </c>
      <c r="D241" t="str">
        <f>'Dialog - From Google Sheet'!B215</f>
        <v>Vector</v>
      </c>
      <c r="E241" t="str">
        <f>'Dialog - From Google Sheet'!C215</f>
        <v>x</v>
      </c>
      <c r="F241" t="str">
        <f>'Dialog - From Google Sheet'!D215</f>
        <v>My child will heal you for 1 HP at a time!</v>
      </c>
      <c r="G241">
        <f>'Dialog - From Google Sheet'!E215</f>
        <v>0</v>
      </c>
      <c r="H241">
        <f>'Dialog - From Google Sheet'!F215</f>
        <v>0</v>
      </c>
      <c r="J241" t="e">
        <f t="shared" si="3"/>
        <v>#N/A</v>
      </c>
    </row>
    <row r="242" spans="2:10">
      <c r="B242">
        <f>1*'Dialog - From Google Sheet'!G216</f>
        <v>1335</v>
      </c>
      <c r="C242" t="str">
        <f>'Dialog - From Google Sheet'!A216</f>
        <v>1335 'Hey, YOU! &lt;wait 15 frames&gt;… &lt;wait 15 frames&gt;… &lt;wait 15 frames&gt;&lt;line&gt;You're Returners!!&lt;end&gt;'</v>
      </c>
      <c r="D242" t="str">
        <f>'Dialog - From Google Sheet'!B216</f>
        <v>Vector</v>
      </c>
      <c r="E242" t="str">
        <f>'Dialog - From Google Sheet'!C216</f>
        <v>x - NPC that fights you</v>
      </c>
      <c r="F242">
        <f>'Dialog - From Google Sheet'!D216</f>
        <v>0</v>
      </c>
      <c r="G242">
        <f>'Dialog - From Google Sheet'!E216</f>
        <v>0</v>
      </c>
      <c r="H242">
        <f>'Dialog - From Google Sheet'!F216</f>
        <v>0</v>
      </c>
      <c r="J242" t="e">
        <f t="shared" si="3"/>
        <v>#N/A</v>
      </c>
    </row>
    <row r="243" spans="2:10">
      <c r="B243">
        <f>1*'Dialog - From Google Sheet'!G217</f>
        <v>1337</v>
      </c>
      <c r="C243" t="str">
        <f>'Dialog - From Google Sheet'!A217</f>
        <v>1337 'And…CURE!!!&lt;end&gt;'</v>
      </c>
      <c r="D243" t="str">
        <f>'Dialog - From Google Sheet'!B217</f>
        <v>Vector</v>
      </c>
      <c r="E243" t="str">
        <f>'Dialog - From Google Sheet'!C217</f>
        <v>x - this actually heals everyone for 1 HP</v>
      </c>
      <c r="F243">
        <f>'Dialog - From Google Sheet'!D217</f>
        <v>0</v>
      </c>
      <c r="G243">
        <f>'Dialog - From Google Sheet'!E217</f>
        <v>0</v>
      </c>
      <c r="H243">
        <f>'Dialog - From Google Sheet'!F217</f>
        <v>0</v>
      </c>
      <c r="J243" t="e">
        <f t="shared" si="3"/>
        <v>#N/A</v>
      </c>
    </row>
    <row r="244" spans="2:10">
      <c r="B244">
        <f>1*'Dialog - From Google Sheet'!G218</f>
        <v>1338</v>
      </c>
      <c r="C244" t="str">
        <f>'Dialog - From Google Sheet'!A218</f>
        <v>1338 'General Leo's a good man.&lt;line&gt;Compared to him, Kefka's a… &lt;wait 60 frame&gt;&lt;line&gt;Oh! What am I saying?!&lt;end&gt;'</v>
      </c>
      <c r="D244" t="str">
        <f>'Dialog - From Google Sheet'!B218</f>
        <v>Vector</v>
      </c>
      <c r="E244" t="str">
        <f>'Dialog - From Google Sheet'!C218</f>
        <v>x</v>
      </c>
      <c r="F244" t="str">
        <f>'Dialog - From Google Sheet'!D218</f>
        <v>Magus Rod provides +7 MagPwr and 30% MBlock, an ideal choice for spellcasters.</v>
      </c>
      <c r="G244">
        <f>'Dialog - From Google Sheet'!E218</f>
        <v>0</v>
      </c>
      <c r="H244">
        <f>'Dialog - From Google Sheet'!F218</f>
        <v>0</v>
      </c>
      <c r="J244" t="e">
        <f t="shared" si="3"/>
        <v>#N/A</v>
      </c>
    </row>
    <row r="245" spans="2:10">
      <c r="B245">
        <f>1*'Dialog - From Google Sheet'!G219</f>
        <v>1339</v>
      </c>
      <c r="C245" t="str">
        <f>'Dialog - From Google Sheet'!A219</f>
        <v>1339 'Tzen…Maranda…Albrook…&lt;line&gt;They're all controlled by the Empire. It's all because of the Returners…&lt;end&gt;'</v>
      </c>
      <c r="D245" t="str">
        <f>'Dialog - From Google Sheet'!B219</f>
        <v>Vector</v>
      </c>
      <c r="E245" t="str">
        <f>'Dialog - From Google Sheet'!C219</f>
        <v>x</v>
      </c>
      <c r="F245" t="str">
        <f>'Dialog - From Google Sheet'!D219</f>
        <v>Man Eater will do 2x damage on human targets. SwordBreaker provides 30% Evade.</v>
      </c>
      <c r="G245">
        <f>'Dialog - From Google Sheet'!E219</f>
        <v>0</v>
      </c>
      <c r="H245">
        <f>'Dialog - From Google Sheet'!F219</f>
        <v>0</v>
      </c>
      <c r="J245" t="e">
        <f t="shared" si="3"/>
        <v>#N/A</v>
      </c>
    </row>
    <row r="246" spans="2:10">
      <c r="B246">
        <f>1*'Dialog - From Google Sheet'!G220</f>
        <v>1340</v>
      </c>
      <c r="C246" t="str">
        <f>'Dialog - From Google Sheet'!A220</f>
        <v>1340 'You're Returners?&lt;end&gt;'</v>
      </c>
      <c r="D246" t="str">
        <f>'Dialog - From Google Sheet'!B220</f>
        <v>Vector</v>
      </c>
      <c r="E246" t="str">
        <f>'Dialog - From Google Sheet'!C220</f>
        <v>x - café guy</v>
      </c>
      <c r="F246">
        <f>'Dialog - From Google Sheet'!D220</f>
        <v>0</v>
      </c>
      <c r="G246" t="str">
        <f>'Dialog - From Google Sheet'!E220</f>
        <v>all part of same sequence</v>
      </c>
      <c r="H246">
        <f>'Dialog - From Google Sheet'!F220</f>
        <v>0</v>
      </c>
      <c r="J246" t="e">
        <f t="shared" si="3"/>
        <v>#N/A</v>
      </c>
    </row>
    <row r="247" spans="2:10">
      <c r="B247">
        <f>1*'Dialog - From Google Sheet'!G221</f>
        <v>1341</v>
      </c>
      <c r="C247" t="str">
        <f>'Dialog - From Google Sheet'!A221</f>
        <v>1341 'Not a problem by me. Shall I tell you something neat?&lt;line&gt;&lt;choice&gt; Yes&lt;line&gt;&lt;choice&gt; No&lt;end&gt;'</v>
      </c>
      <c r="D247" t="str">
        <f>'Dialog - From Google Sheet'!B221</f>
        <v>Vector</v>
      </c>
      <c r="E247" t="str">
        <f>'Dialog - From Google Sheet'!C221</f>
        <v>x - café guy</v>
      </c>
      <c r="F247">
        <f>'Dialog - From Google Sheet'!D221</f>
        <v>0</v>
      </c>
      <c r="G247" t="str">
        <f>'Dialog - From Google Sheet'!E221</f>
        <v>from 1340</v>
      </c>
      <c r="H247">
        <f>'Dialog - From Google Sheet'!F221</f>
        <v>0</v>
      </c>
      <c r="J247" t="e">
        <f t="shared" si="3"/>
        <v>#N/A</v>
      </c>
    </row>
    <row r="248" spans="2:10">
      <c r="B248">
        <f>1*'Dialog - From Google Sheet'!G222</f>
        <v>1342</v>
      </c>
      <c r="C248" t="str">
        <f>'Dialog - From Google Sheet'!A222</f>
        <v>1342 'All the soldiers in the Magitek Research Facility can use magic! That Prof. Cid is truly a genius!&lt;end&gt;'</v>
      </c>
      <c r="D248" t="str">
        <f>'Dialog - From Google Sheet'!B222</f>
        <v>Vector</v>
      </c>
      <c r="E248" t="str">
        <f>'Dialog - From Google Sheet'!C222</f>
        <v>x - café guy</v>
      </c>
      <c r="F248">
        <f>'Dialog - From Google Sheet'!D222</f>
        <v>0</v>
      </c>
      <c r="G248" t="str">
        <f>'Dialog - From Google Sheet'!E222</f>
        <v>from 1341</v>
      </c>
      <c r="H248">
        <f>'Dialog - From Google Sheet'!F222</f>
        <v>0</v>
      </c>
      <c r="J248" t="e">
        <f t="shared" si="3"/>
        <v>#N/A</v>
      </c>
    </row>
    <row r="249" spans="2:10">
      <c r="B249">
        <f>1*'Dialog - From Google Sheet'!G223</f>
        <v>1343</v>
      </c>
      <c r="C249" t="str">
        <f>'Dialog - From Google Sheet'!A223</f>
        <v>1343 'Here's one for you… &lt;wait 60 frame&gt;&lt;line&gt;That guy Kefka? He was Cid's first experimental Magitek Knight.&lt;page&gt;But the process wasn't perfected yet. Something in Kefka's mind snapped that day…!&lt;end&gt;'</v>
      </c>
      <c r="D249" t="str">
        <f>'Dialog - From Google Sheet'!B223</f>
        <v>Vector</v>
      </c>
      <c r="E249" t="str">
        <f>'Dialog - From Google Sheet'!C223</f>
        <v>x - café guy</v>
      </c>
      <c r="F249">
        <f>'Dialog - From Google Sheet'!D223</f>
        <v>0</v>
      </c>
      <c r="G249" t="str">
        <f>'Dialog - From Google Sheet'!E223</f>
        <v>from 1342</v>
      </c>
      <c r="H249">
        <f>'Dialog - From Google Sheet'!F223</f>
        <v>0</v>
      </c>
      <c r="J249" t="e">
        <f t="shared" si="3"/>
        <v>#N/A</v>
      </c>
    </row>
    <row r="250" spans="2:10">
      <c r="B250">
        <f>1*'Dialog - From Google Sheet'!G224</f>
        <v>1344</v>
      </c>
      <c r="C250" t="str">
        <f>'Dialog - From Google Sheet'!A224</f>
        <v>1344 'General Leo refused a Magitek infusion! He's a warrior's warrior!&lt;end&gt;'</v>
      </c>
      <c r="D250" t="str">
        <f>'Dialog - From Google Sheet'!B224</f>
        <v>Vector</v>
      </c>
      <c r="E250" t="str">
        <f>'Dialog - From Google Sheet'!C224</f>
        <v>x</v>
      </c>
      <c r="F250" t="str">
        <f>'Dialog - From Google Sheet'!D224</f>
        <v>23. Illumina’s Pearl will critical hit with MP, dealing twice the damage as a normal Pearl.</v>
      </c>
      <c r="G250" t="str">
        <f>'Dialog - From Google Sheet'!E224</f>
        <v>from Tips tab</v>
      </c>
      <c r="H250">
        <f>'Dialog - From Google Sheet'!F224</f>
        <v>23</v>
      </c>
      <c r="J250" t="e">
        <f t="shared" si="3"/>
        <v>#N/A</v>
      </c>
    </row>
    <row r="251" spans="2:10">
      <c r="B251">
        <f>1*'Dialog - From Google Sheet'!G225</f>
        <v>1346</v>
      </c>
      <c r="C251" t="str">
        <f>'Dialog - From Google Sheet'!A225</f>
        <v>1346 'Your friends…&lt;line&gt;They're in the cafe.&lt;end&gt;'</v>
      </c>
      <c r="D251" t="str">
        <f>'Dialog - From Google Sheet'!B225</f>
        <v>Vector</v>
      </c>
      <c r="E251" t="str">
        <f>'Dialog - From Google Sheet'!C225</f>
        <v>x</v>
      </c>
      <c r="F251" t="str">
        <f>'Dialog - From Google Sheet'!D225</f>
        <v>95. If you deal a killing blow with Ragnarok or Illumina, there will be no spell proc.</v>
      </c>
      <c r="G251" t="str">
        <f>'Dialog - From Google Sheet'!E225</f>
        <v>from Tips tab</v>
      </c>
      <c r="H251">
        <f>'Dialog - From Google Sheet'!F225</f>
        <v>95</v>
      </c>
      <c r="J251" t="e">
        <f t="shared" si="3"/>
        <v>#N/A</v>
      </c>
    </row>
    <row r="252" spans="2:10">
      <c r="B252">
        <f>1*'Dialog - From Google Sheet'!G226</f>
        <v>1355</v>
      </c>
      <c r="C252" t="str">
        <f>'Dialog - From Google Sheet'!A226</f>
        <v>1355 'Is it true they extract magic from monsters inside the facility?&lt;end&gt;'</v>
      </c>
      <c r="D252" t="str">
        <f>'Dialog - From Google Sheet'!B226</f>
        <v>Vector</v>
      </c>
      <c r="E252" t="str">
        <f>'Dialog - From Google Sheet'!C226</f>
        <v>x</v>
      </c>
      <c r="F252" t="str">
        <f>'Dialog - From Google Sheet'!D226</f>
        <v>Illumina and Ragnarok provide great Evade and MBlock - they're like great shields.</v>
      </c>
      <c r="G252">
        <f>'Dialog - From Google Sheet'!E226</f>
        <v>0</v>
      </c>
      <c r="H252">
        <f>'Dialog - From Google Sheet'!F226</f>
        <v>0</v>
      </c>
      <c r="J252" t="e">
        <f t="shared" si="3"/>
        <v>#N/A</v>
      </c>
    </row>
    <row r="253" spans="2:10">
      <c r="B253">
        <f>1*'Dialog - From Google Sheet'!G227</f>
        <v>1362</v>
      </c>
      <c r="C253" t="str">
        <f>'Dialog - From Google Sheet'!A227</f>
        <v>1362 'Phew!&lt;end&gt;'</v>
      </c>
      <c r="D253" t="str">
        <f>'Dialog - From Google Sheet'!B227</f>
        <v>Vector</v>
      </c>
      <c r="E253" t="str">
        <f>'Dialog - From Google Sheet'!C227</f>
        <v>x - café guy</v>
      </c>
      <c r="F253">
        <f>'Dialog - From Google Sheet'!D227</f>
        <v>0</v>
      </c>
      <c r="G253" t="str">
        <f>'Dialog - From Google Sheet'!E227</f>
        <v>from 1343</v>
      </c>
      <c r="H253">
        <f>'Dialog - From Google Sheet'!F227</f>
        <v>0</v>
      </c>
      <c r="J253" t="e">
        <f t="shared" si="3"/>
        <v>#N/A</v>
      </c>
    </row>
    <row r="254" spans="2:10">
      <c r="B254">
        <f>1*'Dialog - From Google Sheet'!G228</f>
        <v>1363</v>
      </c>
      <c r="C254" t="str">
        <f>'Dialog - From Google Sheet'!A228</f>
        <v>1363 'Right…&lt;line&gt;I'm sure you can do it!&lt;end&gt;'</v>
      </c>
      <c r="D254" t="str">
        <f>'Dialog - From Google Sheet'!B228</f>
        <v>Vector</v>
      </c>
      <c r="E254" t="str">
        <f>'Dialog - From Google Sheet'!C228</f>
        <v>x - turns into heal spot</v>
      </c>
      <c r="F254">
        <f>'Dialog - From Google Sheet'!D228</f>
        <v>0</v>
      </c>
      <c r="G254">
        <f>'Dialog - From Google Sheet'!E228</f>
        <v>0</v>
      </c>
      <c r="H254">
        <f>'Dialog - From Google Sheet'!F228</f>
        <v>0</v>
      </c>
      <c r="J254" t="e">
        <f t="shared" si="3"/>
        <v>#N/A</v>
      </c>
    </row>
    <row r="255" spans="2:10">
      <c r="B255">
        <f>1*'Dialog - From Google Sheet'!G229</f>
        <v>1364</v>
      </c>
      <c r="C255" t="str">
        <f>'Dialog - From Google Sheet'!A229</f>
        <v>1364 'Young people…&lt;line&gt;Hang in there!&lt;end&gt;'</v>
      </c>
      <c r="D255" t="str">
        <f>'Dialog - From Google Sheet'!B229</f>
        <v>Vector</v>
      </c>
      <c r="E255" t="str">
        <f>'Dialog - From Google Sheet'!C229</f>
        <v>x - turns into heal spot</v>
      </c>
      <c r="F255">
        <f>'Dialog - From Google Sheet'!D229</f>
        <v>0</v>
      </c>
      <c r="G255">
        <f>'Dialog - From Google Sheet'!E229</f>
        <v>0</v>
      </c>
      <c r="H255">
        <f>'Dialog - From Google Sheet'!F229</f>
        <v>0</v>
      </c>
      <c r="J255" t="e">
        <f t="shared" si="3"/>
        <v>#N/A</v>
      </c>
    </row>
    <row r="256" spans="2:10">
      <c r="B256">
        <f>1*'Dialog - From Google Sheet'!G230</f>
        <v>1365</v>
      </c>
      <c r="C256" t="str">
        <f>'Dialog - From Google Sheet'!A230</f>
        <v>1365 'Danger…danger…&lt;end&gt;'</v>
      </c>
      <c r="D256" t="str">
        <f>'Dialog - From Google Sheet'!B230</f>
        <v>Vector</v>
      </c>
      <c r="E256" t="str">
        <f>'Dialog - From Google Sheet'!C230</f>
        <v>x - after fighting NPC in town, dialogue at entrance</v>
      </c>
      <c r="F256" t="str">
        <f>'Dialog - From Google Sheet'!D230</f>
        <v>Danger…</v>
      </c>
      <c r="G256">
        <f>'Dialog - From Google Sheet'!E230</f>
        <v>0</v>
      </c>
      <c r="H256">
        <f>'Dialog - From Google Sheet'!F230</f>
        <v>0</v>
      </c>
      <c r="J256" t="e">
        <f t="shared" si="3"/>
        <v>#N/A</v>
      </c>
    </row>
    <row r="257" spans="2:10">
      <c r="B257">
        <f>1*'Dialog - From Google Sheet'!G231</f>
        <v>1366</v>
      </c>
      <c r="C257" t="str">
        <f>'Dialog - From Google Sheet'!A231</f>
        <v>1366 'SOLDIER: Returner scum!&lt;end&gt;'</v>
      </c>
      <c r="D257" t="str">
        <f>'Dialog - From Google Sheet'!B231</f>
        <v>Vector</v>
      </c>
      <c r="E257" t="str">
        <f>'Dialog - From Google Sheet'!C231</f>
        <v>x - dialogue before Guardian</v>
      </c>
      <c r="F257">
        <f>'Dialog - From Google Sheet'!D231</f>
        <v>0</v>
      </c>
      <c r="G257">
        <f>'Dialog - From Google Sheet'!E231</f>
        <v>0</v>
      </c>
      <c r="H257">
        <f>'Dialog - From Google Sheet'!F231</f>
        <v>0</v>
      </c>
      <c r="J257" t="e">
        <f t="shared" si="3"/>
        <v>#N/A</v>
      </c>
    </row>
    <row r="258" spans="2:10">
      <c r="B258">
        <f>1*'Dialog - From Google Sheet'!G232</f>
        <v>1367</v>
      </c>
      <c r="C258" t="str">
        <f>'Dialog - From Google Sheet'!A232</f>
        <v>1367 'Guess I'll stay here and volunteer to be a soldier…&lt;end&gt;'</v>
      </c>
      <c r="D258" t="str">
        <f>'Dialog - From Google Sheet'!B232</f>
        <v>Vector inn</v>
      </c>
      <c r="E258" t="str">
        <f>'Dialog - From Google Sheet'!C232</f>
        <v>x</v>
      </c>
      <c r="F258" t="str">
        <f>'Dialog - From Google Sheet'!D232</f>
        <v>Aura Lance has stronger battle power, but Pearl Lance can proc the Pearl spell.</v>
      </c>
      <c r="G258">
        <f>'Dialog - From Google Sheet'!E232</f>
        <v>0</v>
      </c>
      <c r="H258">
        <f>'Dialog - From Google Sheet'!F232</f>
        <v>0</v>
      </c>
      <c r="J258" t="e">
        <f t="shared" si="3"/>
        <v>#N/A</v>
      </c>
    </row>
    <row r="259" spans="2:10">
      <c r="B259">
        <f>1*'Dialog - From Google Sheet'!G233</f>
        <v>1368</v>
      </c>
      <c r="C259" t="str">
        <f>'Dialog - From Google Sheet'!A233</f>
        <v>1368 'In the army that destroyed our village??? What about your promise to begin anew in Maranda?&lt;end&gt;'</v>
      </c>
      <c r="D259" t="str">
        <f>'Dialog - From Google Sheet'!B233</f>
        <v>Vector inn</v>
      </c>
      <c r="E259" t="str">
        <f>'Dialog - From Google Sheet'!C233</f>
        <v>x</v>
      </c>
      <c r="F259" t="str">
        <f>'Dialog - From Google Sheet'!D233</f>
        <v>Tempest has a 50% chance of casting Wind Slash instead of its regular attack. Try it with Offering.</v>
      </c>
      <c r="G259">
        <f>'Dialog - From Google Sheet'!E233</f>
        <v>0</v>
      </c>
      <c r="H259">
        <f>'Dialog - From Google Sheet'!F233</f>
        <v>0</v>
      </c>
      <c r="J259" t="e">
        <f t="shared" si="3"/>
        <v>#N/A</v>
      </c>
    </row>
    <row r="260" spans="2:10">
      <c r="B260">
        <f>1*'Dialog - From Google Sheet'!G234</f>
        <v>1369</v>
      </c>
      <c r="C260" t="str">
        <f>'Dialog - From Google Sheet'!A234</f>
        <v>1369 'It's on the house.&lt;line&gt;Have a snooze!&lt;line&gt;&lt;choice&gt; Yes&lt;line&gt;&lt;choice&gt; No&lt;end&gt;'</v>
      </c>
      <c r="D260" t="str">
        <f>'Dialog - From Google Sheet'!B234</f>
        <v>Vector</v>
      </c>
      <c r="E260" t="str">
        <f>'Dialog - From Google Sheet'!C234</f>
        <v>x - inn where you get robbed</v>
      </c>
      <c r="F260">
        <f>'Dialog - From Google Sheet'!D234</f>
        <v>0</v>
      </c>
      <c r="G260">
        <f>'Dialog - From Google Sheet'!E234</f>
        <v>0</v>
      </c>
      <c r="H260">
        <f>'Dialog - From Google Sheet'!F234</f>
        <v>0</v>
      </c>
      <c r="J260" t="e">
        <f t="shared" si="3"/>
        <v>#N/A</v>
      </c>
    </row>
    <row r="261" spans="2:10">
      <c r="B261">
        <f>1*'Dialog - From Google Sheet'!G235</f>
        <v>1370</v>
      </c>
      <c r="C261" t="str">
        <f>'Dialog - From Google Sheet'!A235</f>
        <v>1370 '1000 GP stolen!&lt;end&gt;'</v>
      </c>
      <c r="D261" t="str">
        <f>'Dialog - From Google Sheet'!B235</f>
        <v>Vector</v>
      </c>
      <c r="E261" t="str">
        <f>'Dialog - From Google Sheet'!C235</f>
        <v>x - inn where you get robbed</v>
      </c>
      <c r="F261">
        <f>'Dialog - From Google Sheet'!D235</f>
        <v>0</v>
      </c>
      <c r="G261">
        <f>'Dialog - From Google Sheet'!E235</f>
        <v>0</v>
      </c>
      <c r="H261">
        <f>'Dialog - From Google Sheet'!F235</f>
        <v>0</v>
      </c>
      <c r="J261" t="e">
        <f t="shared" si="3"/>
        <v>#N/A</v>
      </c>
    </row>
    <row r="262" spans="2:10">
      <c r="B262">
        <f>1*'Dialog - From Google Sheet'!G236</f>
        <v>1507</v>
      </c>
      <c r="C262" t="str">
        <f>'Dialog - From Google Sheet'!A236</f>
        <v>1507 'DUNCAN: Look out! Move!&lt;line&gt;Cough…wheeze…&lt;line&gt;Darn this old body…&lt;line&gt;Hey…you deaf?&lt;end&gt;'</v>
      </c>
      <c r="D262" t="str">
        <f>'Dialog - From Google Sheet'!B236</f>
        <v>Duncan's House</v>
      </c>
      <c r="E262" t="str">
        <f>'Dialog - From Google Sheet'!C236</f>
        <v>x</v>
      </c>
      <c r="F262" t="str">
        <f>'Dialog - From Google Sheet'!D236</f>
        <v>Is your Blitz user Level 42 yet?</v>
      </c>
      <c r="G262">
        <f>'Dialog - From Google Sheet'!E236</f>
        <v>0</v>
      </c>
      <c r="H262">
        <f>'Dialog - From Google Sheet'!F236</f>
        <v>0</v>
      </c>
      <c r="J262" t="e">
        <f t="shared" si="3"/>
        <v>#N/A</v>
      </c>
    </row>
    <row r="263" spans="2:10">
      <c r="B263">
        <f>1*'Dialog - From Google Sheet'!G237</f>
        <v>1521</v>
      </c>
      <c r="C263" t="str">
        <f>'Dialog - From Google Sheet'!A237</f>
        <v>1521 'I'll stay here.&lt;line&gt;This is my home.&lt;end&gt;'</v>
      </c>
      <c r="D263" t="str">
        <f>'Dialog - From Google Sheet'!B237</f>
        <v>Narshe WR</v>
      </c>
      <c r="E263" t="str">
        <f>'Dialog - From Google Sheet'!C237</f>
        <v>x</v>
      </c>
      <c r="F263" t="str">
        <f>'Dialog - From Google Sheet'!D237</f>
        <v>The other reward you didn't pick is in the Narshe Mines World of Balance, past the Whelk check.</v>
      </c>
      <c r="G263">
        <f>'Dialog - From Google Sheet'!E237</f>
        <v>0</v>
      </c>
      <c r="H263">
        <f>'Dialog - From Google Sheet'!F237</f>
        <v>0</v>
      </c>
      <c r="J263" t="e">
        <f t="shared" si="3"/>
        <v>#N/A</v>
      </c>
    </row>
    <row r="264" spans="2:10">
      <c r="B264">
        <f>1*'Dialog - From Google Sheet'!G238</f>
        <v>1522</v>
      </c>
      <c r="C264" t="str">
        <f>'Dialog - From Google Sheet'!A238</f>
        <v>1522 'Cough…&lt;line&gt;Take…this…&lt;end&gt;'</v>
      </c>
      <c r="D264" t="str">
        <f>'Dialog - From Google Sheet'!B238</f>
        <v>Narshe WR</v>
      </c>
      <c r="E264" t="str">
        <f>'Dialog - From Google Sheet'!C238</f>
        <v>x</v>
      </c>
      <c r="F264" t="str">
        <f>'Dialog - From Google Sheet'!D238</f>
        <v>Gogo and Umaro can't uncurse the Cursed Shld, so don't try it with them!</v>
      </c>
      <c r="G264">
        <f>'Dialog - From Google Sheet'!E238</f>
        <v>0</v>
      </c>
      <c r="H264">
        <f>'Dialog - From Google Sheet'!F238</f>
        <v>0</v>
      </c>
      <c r="J264" t="e">
        <f t="shared" si="3"/>
        <v>#N/A</v>
      </c>
    </row>
    <row r="265" spans="2:10">
      <c r="B265">
        <f>1*'Dialog - From Google Sheet'!G239</f>
        <v>1551</v>
      </c>
      <c r="C265" t="str">
        <f>'Dialog - From Google Sheet'!A239</f>
        <v>1551 'We must begin to rebuild!&lt;end&gt;'</v>
      </c>
      <c r="D265" t="str">
        <f>'Dialog - From Google Sheet'!B239</f>
        <v>Maranda WB</v>
      </c>
      <c r="E265" t="str">
        <f>'Dialog - From Google Sheet'!C239</f>
        <v>x</v>
      </c>
      <c r="F265" t="str">
        <f>'Dialog - From Google Sheet'!D239</f>
        <v>Offering makes Fight swing 4 untargettable times with a 100% hit rate and 1/2 damage for each attack.</v>
      </c>
      <c r="G265">
        <f>'Dialog - From Google Sheet'!E239</f>
        <v>0</v>
      </c>
      <c r="H265">
        <f>'Dialog - From Google Sheet'!F239</f>
        <v>0</v>
      </c>
      <c r="J265" t="e">
        <f t="shared" si="3"/>
        <v>#N/A</v>
      </c>
    </row>
    <row r="266" spans="2:10">
      <c r="B266">
        <f>1*'Dialog - From Google Sheet'!G240</f>
        <v>1552</v>
      </c>
      <c r="C266" t="str">
        <f>'Dialog - From Google Sheet'!A240</f>
        <v>1552 'That boy made to serve as a soldier has returned!&lt;end&gt;'</v>
      </c>
      <c r="D266" t="str">
        <f>'Dialog - From Google Sheet'!B240</f>
        <v>Maranda WB</v>
      </c>
      <c r="E266" t="str">
        <f>'Dialog - From Google Sheet'!C240</f>
        <v>x</v>
      </c>
      <c r="F266" t="str">
        <f>'Dialog - From Google Sheet'!D240</f>
        <v>Certain weapons drain MP to guarantee a critical hit. These criticals won't occur with Offering equipped, however.</v>
      </c>
      <c r="G266">
        <f>'Dialog - From Google Sheet'!E240</f>
        <v>0</v>
      </c>
      <c r="H266">
        <f>'Dialog - From Google Sheet'!F240</f>
        <v>0</v>
      </c>
      <c r="J266" t="e">
        <f t="shared" si="3"/>
        <v>#N/A</v>
      </c>
    </row>
    <row r="267" spans="2:10">
      <c r="B267">
        <f>1*'Dialog - From Google Sheet'!G241</f>
        <v>1553</v>
      </c>
      <c r="C267" t="str">
        <f>'Dialog - From Google Sheet'!A241</f>
        <v>1553 'When peace was reached, the soldiers left our town.&lt;end&gt;'</v>
      </c>
      <c r="D267" t="str">
        <f>'Dialog - From Google Sheet'!B241</f>
        <v>Maranda WB</v>
      </c>
      <c r="E267" t="str">
        <f>'Dialog - From Google Sheet'!C241</f>
        <v>x</v>
      </c>
      <c r="F267" t="str">
        <f>'Dialog - From Google Sheet'!D241</f>
        <v>53. Desperation attacks have extremely high spell power and defense ignoring capabilities - don't forget about them when you're up against a wall!</v>
      </c>
      <c r="G267" t="str">
        <f>'Dialog - From Google Sheet'!E241</f>
        <v>from Tips tab</v>
      </c>
      <c r="H267">
        <f>'Dialog - From Google Sheet'!F241</f>
        <v>53</v>
      </c>
      <c r="J267" t="e">
        <f t="shared" si="3"/>
        <v>#N/A</v>
      </c>
    </row>
    <row r="268" spans="2:10">
      <c r="B268">
        <f>1*'Dialog - From Google Sheet'!G242</f>
        <v>1554</v>
      </c>
      <c r="C268" t="str">
        <f>'Dialog - From Google Sheet'!A242</f>
        <v>1554 'The Imperial troopers are gone! Let's dance! Let's sing!&lt;end&gt;'</v>
      </c>
      <c r="D268" t="str">
        <f>'Dialog - From Google Sheet'!B242</f>
        <v>Maranda WB</v>
      </c>
      <c r="E268" t="str">
        <f>'Dialog - From Google Sheet'!C242</f>
        <v>x</v>
      </c>
      <c r="F268" t="str">
        <f>'Dialog - From Google Sheet'!D242</f>
        <v>55. Physical damage is largely based off your level. Pair your Exp. Eggs with physical damage dealers.</v>
      </c>
      <c r="G268" t="str">
        <f>'Dialog - From Google Sheet'!E242</f>
        <v>from Tips tab</v>
      </c>
      <c r="H268">
        <f>'Dialog - From Google Sheet'!F242</f>
        <v>55</v>
      </c>
      <c r="J268" t="e">
        <f t="shared" si="3"/>
        <v>#N/A</v>
      </c>
    </row>
    <row r="269" spans="2:10">
      <c r="B269">
        <f>1*'Dialog - From Google Sheet'!G243</f>
        <v>1555</v>
      </c>
      <c r="C269" t="str">
        <f>'Dialog - From Google Sheet'!A243</f>
        <v>1555 'I was forced into the Empire's army. They made me do some awful things…&lt;end&gt;'</v>
      </c>
      <c r="D269" t="str">
        <f>'Dialog - From Google Sheet'!B243</f>
        <v>Maranda WB</v>
      </c>
      <c r="E269" t="str">
        <f>'Dialog - From Google Sheet'!C243</f>
        <v>x</v>
      </c>
      <c r="F269" t="str">
        <f>'Dialog - From Google Sheet'!D243</f>
        <v>94. Atma Weapon damage increases with Level, but is not dependent on max HP.&lt;page&gt;Damage IS lowered the more HP you have lost.</v>
      </c>
      <c r="G269" t="str">
        <f>'Dialog - From Google Sheet'!E243</f>
        <v>from Tips tab</v>
      </c>
      <c r="H269">
        <f>'Dialog - From Google Sheet'!F243</f>
        <v>94</v>
      </c>
      <c r="J269" t="e">
        <f t="shared" si="3"/>
        <v>#N/A</v>
      </c>
    </row>
    <row r="270" spans="2:10">
      <c r="B270">
        <f>1*'Dialog - From Google Sheet'!G244</f>
        <v>1556</v>
      </c>
      <c r="C270" t="str">
        <f>'Dialog - From Google Sheet'!A244</f>
        <v>1556 'I feel a little down…&lt;end&gt;'</v>
      </c>
      <c r="D270" t="str">
        <f>'Dialog - From Google Sheet'!B244</f>
        <v>Maranda WB</v>
      </c>
      <c r="E270" t="str">
        <f>'Dialog - From Google Sheet'!C244</f>
        <v>x</v>
      </c>
      <c r="F270" t="str">
        <f>'Dialog - From Google Sheet'!D244</f>
        <v>73. Gauntlet is great with natural command Jump characters. It also works well with Fight at higher levels if you have a strong weapon, but beware of attacks since you can't equip a shield.</v>
      </c>
      <c r="G270" t="str">
        <f>'Dialog - From Google Sheet'!E244</f>
        <v>from Tips tab</v>
      </c>
      <c r="H270">
        <f>'Dialog - From Google Sheet'!F244</f>
        <v>73</v>
      </c>
      <c r="J270" t="e">
        <f t="shared" si="3"/>
        <v>#N/A</v>
      </c>
    </row>
    <row r="271" spans="2:10">
      <c r="B271">
        <f>1*'Dialog - From Google Sheet'!G245</f>
        <v>1558</v>
      </c>
      <c r="C271" t="str">
        <f>'Dialog - From Google Sheet'!A245</f>
        <v>1558 'Our poor kids'll be back soon, won't they?&lt;end&gt;'</v>
      </c>
      <c r="D271" t="str">
        <f>'Dialog - From Google Sheet'!B245</f>
        <v>Tzen WB</v>
      </c>
      <c r="E271" t="str">
        <f>'Dialog - From Google Sheet'!C245</f>
        <v>x</v>
      </c>
      <c r="F271" t="str">
        <f>'Dialog - From Google Sheet'!D245</f>
        <v>31. Haste isn't great at getting extra turns, but can help for getting the first turn or running quicker.</v>
      </c>
      <c r="G271" t="str">
        <f>'Dialog - From Google Sheet'!E245</f>
        <v>from Tips tab</v>
      </c>
      <c r="H271">
        <f>'Dialog - From Google Sheet'!F245</f>
        <v>31</v>
      </c>
      <c r="J271" t="e">
        <f t="shared" si="3"/>
        <v>#N/A</v>
      </c>
    </row>
    <row r="272" spans="2:10">
      <c r="B272">
        <f>1*'Dialog - From Google Sheet'!G246</f>
        <v>1560</v>
      </c>
      <c r="C272" t="str">
        <f>'Dialog - From Google Sheet'!A246</f>
        <v>1560 'Time to put Tzen back together!&lt;end&gt;'</v>
      </c>
      <c r="D272" t="str">
        <f>'Dialog - From Google Sheet'!B246</f>
        <v>Tzen WB</v>
      </c>
      <c r="E272" t="str">
        <f>'Dialog - From Google Sheet'!C246</f>
        <v>x</v>
      </c>
      <c r="F272" t="str">
        <f>'Dialog - From Google Sheet'!D246</f>
        <v>Memento Ring does the same thing as Safety Bit.</v>
      </c>
      <c r="G272">
        <f>'Dialog - From Google Sheet'!E246</f>
        <v>0</v>
      </c>
      <c r="H272">
        <f>'Dialog - From Google Sheet'!F246</f>
        <v>0</v>
      </c>
      <c r="J272" t="e">
        <f t="shared" si="3"/>
        <v>#N/A</v>
      </c>
    </row>
    <row r="273" spans="2:10">
      <c r="B273">
        <f>1*'Dialog - From Google Sheet'!G247</f>
        <v>1562</v>
      </c>
      <c r="C273" t="str">
        <f>'Dialog - From Google Sheet'!A247</f>
        <v>1562 'Thanks to you people peace has been achieved!&lt;end&gt;'</v>
      </c>
      <c r="D273" t="str">
        <f>'Dialog - From Google Sheet'!B247</f>
        <v>Tzen WB</v>
      </c>
      <c r="E273" t="str">
        <f>'Dialog - From Google Sheet'!C247</f>
        <v>x</v>
      </c>
      <c r="F273" t="str">
        <f>'Dialog - From Google Sheet'!D247</f>
        <v>The Remedy spell won't restore Imp status, but the item will.</v>
      </c>
      <c r="G273">
        <f>'Dialog - From Google Sheet'!E247</f>
        <v>0</v>
      </c>
      <c r="H273">
        <f>'Dialog - From Google Sheet'!F247</f>
        <v>0</v>
      </c>
      <c r="J273" t="e">
        <f t="shared" si="3"/>
        <v>#N/A</v>
      </c>
    </row>
    <row r="274" spans="2:10">
      <c r="B274">
        <f>1*'Dialog - From Google Sheet'!G248</f>
        <v>1564</v>
      </c>
      <c r="C274" t="str">
        <f>'Dialog - From Google Sheet'!A248</f>
        <v>1564 'The world seems to be getting back to normal…&lt;end&gt;'</v>
      </c>
      <c r="D274" t="str">
        <f>'Dialog - From Google Sheet'!B248</f>
        <v>Tzen WB</v>
      </c>
      <c r="E274" t="str">
        <f>'Dialog - From Google Sheet'!C248</f>
        <v>x</v>
      </c>
      <c r="F274" t="str">
        <f>'Dialog - From Google Sheet'!D248</f>
        <v>Seizure deals damage like Poison, but Antidote items won't cure it. Use Remedy.</v>
      </c>
      <c r="G274">
        <f>'Dialog - From Google Sheet'!E248</f>
        <v>0</v>
      </c>
      <c r="H274">
        <f>'Dialog - From Google Sheet'!F248</f>
        <v>0</v>
      </c>
      <c r="J274" t="e">
        <f t="shared" si="3"/>
        <v>#N/A</v>
      </c>
    </row>
    <row r="275" spans="2:10">
      <c r="B275">
        <f>1*'Dialog - From Google Sheet'!G249</f>
        <v>1566</v>
      </c>
      <c r="C275" t="str">
        <f>'Dialog - From Google Sheet'!A249</f>
        <v>1566 'Waaah! I wanna play outside!&lt;end&gt;'</v>
      </c>
      <c r="D275" t="str">
        <f>'Dialog - From Google Sheet'!B249</f>
        <v>Tzen WB</v>
      </c>
      <c r="E275" t="str">
        <f>'Dialog - From Google Sheet'!C249</f>
        <v>x</v>
      </c>
      <c r="F275" t="str">
        <f>'Dialog - From Google Sheet'!D249</f>
        <v>The Remedy spell will remove Stop status, but the item won't.</v>
      </c>
      <c r="G275">
        <f>'Dialog - From Google Sheet'!E249</f>
        <v>0</v>
      </c>
      <c r="H275">
        <f>'Dialog - From Google Sheet'!F249</f>
        <v>0</v>
      </c>
      <c r="J275" t="e">
        <f t="shared" si="3"/>
        <v>#N/A</v>
      </c>
    </row>
    <row r="276" spans="2:10">
      <c r="B276">
        <f>1*'Dialog - From Google Sheet'!G250</f>
        <v>1567</v>
      </c>
      <c r="C276" t="str">
        <f>'Dialog - From Google Sheet'!A250</f>
        <v>1567 'Our kid's still not home.&lt;line&gt;Even though we said it was dangerous outside!&lt;end&gt;'</v>
      </c>
      <c r="D276" t="str">
        <f>'Dialog - From Google Sheet'!B250</f>
        <v>Tzen WR</v>
      </c>
      <c r="E276" t="str">
        <f>'Dialog - From Google Sheet'!C250</f>
        <v>x</v>
      </c>
      <c r="F276">
        <f>'Dialog - From Google Sheet'!D250</f>
        <v>0</v>
      </c>
      <c r="G276">
        <f>'Dialog - From Google Sheet'!E250</f>
        <v>0</v>
      </c>
      <c r="H276">
        <f>'Dialog - From Google Sheet'!F250</f>
        <v>0</v>
      </c>
      <c r="J276" t="e">
        <f t="shared" si="3"/>
        <v>#N/A</v>
      </c>
    </row>
    <row r="277" spans="2:10">
      <c r="B277">
        <f>1*'Dialog - From Google Sheet'!G251</f>
        <v>1568</v>
      </c>
      <c r="C277" t="str">
        <f>'Dialog - From Google Sheet'!A251</f>
        <v>1568 'The Imperial troopers are gone. Now we can live in peace.&lt;end&gt;'</v>
      </c>
      <c r="D277" t="str">
        <f>'Dialog - From Google Sheet'!B251</f>
        <v>Tzen WB</v>
      </c>
      <c r="E277" t="str">
        <f>'Dialog - From Google Sheet'!C251</f>
        <v>x</v>
      </c>
      <c r="F277" t="str">
        <f>'Dialog - From Google Sheet'!D251</f>
        <v>Safety Bit protects against Demi, Quartr, W-Wind, Doom, and all other fractional or instant death attacks.&lt;page&gt;It also prevents the Petrify status too! Great against Delta Hit.</v>
      </c>
      <c r="G277">
        <f>'Dialog - From Google Sheet'!E251</f>
        <v>0</v>
      </c>
      <c r="H277">
        <f>'Dialog - From Google Sheet'!F251</f>
        <v>0</v>
      </c>
      <c r="J277" t="e">
        <f t="shared" si="3"/>
        <v>#N/A</v>
      </c>
    </row>
    <row r="278" spans="2:10">
      <c r="B278">
        <f>1*'Dialog - From Google Sheet'!G252</f>
        <v>1573</v>
      </c>
      <c r="C278" t="str">
        <f>'Dialog - From Google Sheet'!A252</f>
        <v>1573 'The Empire strings up anyone who opposes it.&lt;end&gt;'</v>
      </c>
      <c r="D278" t="str">
        <f>'Dialog - From Google Sheet'!B252</f>
        <v>Tzen WB</v>
      </c>
      <c r="E278" t="str">
        <f>'Dialog - From Google Sheet'!C252</f>
        <v>x</v>
      </c>
      <c r="F278" t="str">
        <f>'Dialog - From Google Sheet'!D252</f>
        <v>39. Recover from status effects in a pinch by KOing your own character, then reviving them. This can be a lifesaver if you need to unmute/unfreeze somebody!</v>
      </c>
      <c r="G278" t="str">
        <f>'Dialog - From Google Sheet'!E252</f>
        <v>from Tips tab</v>
      </c>
      <c r="H278">
        <f>'Dialog - From Google Sheet'!F252</f>
        <v>39</v>
      </c>
      <c r="J278" t="e">
        <f t="shared" si="3"/>
        <v>#N/A</v>
      </c>
    </row>
    <row r="279" spans="2:10">
      <c r="B279">
        <f>1*'Dialog - From Google Sheet'!G253</f>
        <v>1574</v>
      </c>
      <c r="C279" t="str">
        <f>'Dialog - From Google Sheet'!A253</f>
        <v>1574 '3 cheers for the Empire!&lt;end&gt;'</v>
      </c>
      <c r="D279" t="str">
        <f>'Dialog - From Google Sheet'!B253</f>
        <v>Tzen WB</v>
      </c>
      <c r="E279" t="str">
        <f>'Dialog - From Google Sheet'!C253</f>
        <v>x</v>
      </c>
      <c r="F279" t="str">
        <f>'Dialog - From Google Sheet'!D253</f>
        <v>Berserked characters will be able to use: Fight, Capture, Jump, Rage, Magitek. They also deal more damage!</v>
      </c>
      <c r="G279">
        <f>'Dialog - From Google Sheet'!E253</f>
        <v>0</v>
      </c>
      <c r="H279">
        <f>'Dialog - From Google Sheet'!F253</f>
        <v>0</v>
      </c>
      <c r="J279" t="e">
        <f t="shared" si="3"/>
        <v>#N/A</v>
      </c>
    </row>
    <row r="280" spans="2:10">
      <c r="B280">
        <f>1*'Dialog - From Google Sheet'!G254</f>
        <v>1575</v>
      </c>
      <c r="C280" t="str">
        <f>'Dialog - From Google Sheet'!A254</f>
        <v>1575 'You're in the way! Git!&lt;end&gt;'</v>
      </c>
      <c r="D280" t="str">
        <f>'Dialog - From Google Sheet'!B254</f>
        <v>Tzen WB</v>
      </c>
      <c r="E280" t="str">
        <f>'Dialog - From Google Sheet'!C254</f>
        <v>x</v>
      </c>
      <c r="F280" t="str">
        <f>'Dialog - From Google Sheet'!D254</f>
        <v>Equipping a Relic that prevents a status will also heal that status immediately.</v>
      </c>
      <c r="G280">
        <f>'Dialog - From Google Sheet'!E254</f>
        <v>0</v>
      </c>
      <c r="H280">
        <f>'Dialog - From Google Sheet'!F254</f>
        <v>0</v>
      </c>
      <c r="J280" t="e">
        <f t="shared" si="3"/>
        <v>#N/A</v>
      </c>
    </row>
    <row r="281" spans="2:10">
      <c r="B281">
        <f>1*'Dialog - From Google Sheet'!G255</f>
        <v>1576</v>
      </c>
      <c r="C281" t="str">
        <f>'Dialog - From Google Sheet'!A255</f>
        <v>1576 'Everything belongs to the Empire!&lt;end&gt;'</v>
      </c>
      <c r="D281" t="str">
        <f>'Dialog - From Google Sheet'!B255</f>
        <v>Tzen WB</v>
      </c>
      <c r="E281" t="str">
        <f>'Dialog - From Google Sheet'!C255</f>
        <v>x</v>
      </c>
      <c r="F281" t="str">
        <f>'Dialog - From Google Sheet'!D255</f>
        <v>Each time you apply Poison to a monster, it will deal 100% more damage during each poison tick (up to 8x).</v>
      </c>
      <c r="G281">
        <f>'Dialog - From Google Sheet'!E255</f>
        <v>0</v>
      </c>
      <c r="H281">
        <f>'Dialog - From Google Sheet'!F255</f>
        <v>0</v>
      </c>
      <c r="J281" t="e">
        <f t="shared" si="3"/>
        <v>#N/A</v>
      </c>
    </row>
    <row r="282" spans="2:10">
      <c r="B282">
        <f>1*'Dialog - From Google Sheet'!G256</f>
        <v>1577</v>
      </c>
      <c r="C282" t="str">
        <f>'Dialog - From Google Sheet'!A256</f>
        <v>1577 'Mess with the Empire and…!&lt;end&gt;'</v>
      </c>
      <c r="D282" t="str">
        <f>'Dialog - From Google Sheet'!B256</f>
        <v>Tzen WB</v>
      </c>
      <c r="E282" t="str">
        <f>'Dialog - From Google Sheet'!C256</f>
        <v>x</v>
      </c>
      <c r="F282" t="str">
        <f>'Dialog - From Google Sheet'!D256</f>
        <v>Muddled characters can be deadly. Hit them with the Fight command.</v>
      </c>
      <c r="G282">
        <f>'Dialog - From Google Sheet'!E256</f>
        <v>0</v>
      </c>
      <c r="H282">
        <f>'Dialog - From Google Sheet'!F256</f>
        <v>0</v>
      </c>
      <c r="J282" t="e">
        <f t="shared" si="3"/>
        <v>#N/A</v>
      </c>
    </row>
    <row r="283" spans="2:10">
      <c r="B283">
        <f>1*'Dialog - From Google Sheet'!G257</f>
        <v>1581</v>
      </c>
      <c r="C283" t="str">
        <f>'Dialog - From Google Sheet'!A257</f>
        <v>1581 'How could an island float in the sky?!&lt;end&gt;'</v>
      </c>
      <c r="D283" t="str">
        <f>'Dialog - From Google Sheet'!B257</f>
        <v>Albrook WB</v>
      </c>
      <c r="E283" t="str">
        <f>'Dialog - From Google Sheet'!C257</f>
        <v>x</v>
      </c>
      <c r="F283" t="str">
        <f>'Dialog - From Google Sheet'!D257</f>
        <v>Use Scan to identify enemy elemental weaknesses. Spells and elemental weapons can take advantage of those.</v>
      </c>
      <c r="G283">
        <f>'Dialog - From Google Sheet'!E257</f>
        <v>0</v>
      </c>
      <c r="H283">
        <f>'Dialog - From Google Sheet'!F257</f>
        <v>0</v>
      </c>
      <c r="J283" t="e">
        <f t="shared" si="3"/>
        <v>#N/A</v>
      </c>
    </row>
    <row r="284" spans="2:10">
      <c r="B284">
        <f>1*'Dialog - From Google Sheet'!G258</f>
        <v>1584</v>
      </c>
      <c r="C284" t="str">
        <f>'Dialog - From Google Sheet'!A258</f>
        <v>1584 'Yeah, thanks to that flying island, this town was shrouded in darkness!&lt;end&gt;'</v>
      </c>
      <c r="D284" t="str">
        <f>'Dialog - From Google Sheet'!B258</f>
        <v>Albrook WB</v>
      </c>
      <c r="E284" t="str">
        <f>'Dialog - From Google Sheet'!C258</f>
        <v>x</v>
      </c>
      <c r="F284" t="str">
        <f>'Dialog - From Google Sheet'!D258</f>
        <v>58. Merton damage can be stopped with elemental shields, Rage Ring, Blizzard Orb, Red Jacket, Paladin Shld, and Minerva.</v>
      </c>
      <c r="G284" t="str">
        <f>'Dialog - From Google Sheet'!E258</f>
        <v>from Tips tab</v>
      </c>
      <c r="H284">
        <f>'Dialog - From Google Sheet'!F258</f>
        <v>58</v>
      </c>
      <c r="J284" t="e">
        <f t="shared" si="3"/>
        <v>#N/A</v>
      </c>
    </row>
    <row r="285" spans="2:10">
      <c r="B285">
        <f>1*'Dialog - From Google Sheet'!G259</f>
        <v>1587</v>
      </c>
      <c r="C285" t="str">
        <f>'Dialog - From Google Sheet'!A259</f>
        <v>1587 'Wouldn't want to be in their shoes, though!&lt;end&gt;'</v>
      </c>
      <c r="D285" t="str">
        <f>'Dialog - From Google Sheet'!B259</f>
        <v>Albrook WB</v>
      </c>
      <c r="E285" t="str">
        <f>'Dialog - From Google Sheet'!C259</f>
        <v>x</v>
      </c>
      <c r="F285" t="str">
        <f>'Dialog - From Google Sheet'!D259</f>
        <v>79. Quake heals your whole party if they're all wearing Gaia Gear.</v>
      </c>
      <c r="G285" t="str">
        <f>'Dialog - From Google Sheet'!E259</f>
        <v>from Tips tab</v>
      </c>
      <c r="H285">
        <f>'Dialog - From Google Sheet'!F259</f>
        <v>79</v>
      </c>
      <c r="J285" t="e">
        <f t="shared" ref="J285:J348" si="4">VLOOKUP(A285,$B$28:$F$450,5,FALSE)</f>
        <v>#N/A</v>
      </c>
    </row>
    <row r="286" spans="2:10">
      <c r="B286">
        <f>1*'Dialog - From Google Sheet'!G260</f>
        <v>1588</v>
      </c>
      <c r="C286" t="str">
        <f>'Dialog - From Google Sheet'!A260</f>
        <v>1588 'People're disappearing,&lt;line&gt;islands are flying…&lt;line&gt;I have a bad feeling about this…&lt;end&gt;'</v>
      </c>
      <c r="D286" t="str">
        <f>'Dialog - From Google Sheet'!B260</f>
        <v>Albrook WB</v>
      </c>
      <c r="E286" t="str">
        <f>'Dialog - From Google Sheet'!C260</f>
        <v>x</v>
      </c>
      <c r="F286" t="str">
        <f>'Dialog - From Google Sheet'!D260</f>
        <v>56. Magic damage is greatly boosted by the MagPwr stat. Even gear like Magus Hat/White Dress can be worthwhile.</v>
      </c>
      <c r="G286" t="str">
        <f>'Dialog - From Google Sheet'!E260</f>
        <v>from Tips tab</v>
      </c>
      <c r="H286">
        <f>'Dialog - From Google Sheet'!F260</f>
        <v>56</v>
      </c>
      <c r="J286" t="e">
        <f t="shared" si="4"/>
        <v>#N/A</v>
      </c>
    </row>
    <row r="287" spans="2:10">
      <c r="B287">
        <f>1*'Dialog - From Google Sheet'!G261</f>
        <v>1589</v>
      </c>
      <c r="C287" t="str">
        <f>'Dialog - From Google Sheet'!A261</f>
        <v>1589 'Vector, capital of the Empire, is at the center of this continent.&lt;end&gt;'</v>
      </c>
      <c r="D287" t="str">
        <f>'Dialog - From Google Sheet'!B261</f>
        <v>Albrook WB</v>
      </c>
      <c r="E287" t="str">
        <f>'Dialog - From Google Sheet'!C261</f>
        <v>x</v>
      </c>
      <c r="F287" t="str">
        <f>'Dialog - From Google Sheet'!D261</f>
        <v>Outside of battle, use Cure instead of Cure 2 and 3. It's more MP efficient!</v>
      </c>
      <c r="G287">
        <f>'Dialog - From Google Sheet'!E261</f>
        <v>0</v>
      </c>
      <c r="H287">
        <f>'Dialog - From Google Sheet'!F261</f>
        <v>0</v>
      </c>
      <c r="J287" t="e">
        <f t="shared" si="4"/>
        <v>#N/A</v>
      </c>
    </row>
    <row r="288" spans="2:10">
      <c r="B288">
        <f>1*'Dialog - From Google Sheet'!G262</f>
        <v>1590</v>
      </c>
      <c r="C288" t="str">
        <f>'Dialog - From Google Sheet'!A262</f>
        <v>1590 'You'll find some good weapons and items in Tzen and Maranda.&lt;end&gt;'</v>
      </c>
      <c r="D288" t="str">
        <f>'Dialog - From Google Sheet'!B262</f>
        <v>Albrook WB</v>
      </c>
      <c r="E288" t="str">
        <f>'Dialog - From Google Sheet'!C262</f>
        <v>x</v>
      </c>
      <c r="F288" t="str">
        <f>'Dialog - From Google Sheet'!D262</f>
        <v>Fire, Ice, and Bolt 3 are incredibly strong spells you can use throughout the entire game.</v>
      </c>
      <c r="G288">
        <f>'Dialog - From Google Sheet'!E262</f>
        <v>0</v>
      </c>
      <c r="H288">
        <f>'Dialog - From Google Sheet'!F262</f>
        <v>0</v>
      </c>
      <c r="J288" t="e">
        <f t="shared" si="4"/>
        <v>#N/A</v>
      </c>
    </row>
    <row r="289" spans="2:10">
      <c r="B289">
        <f>1*'Dialog - From Google Sheet'!G263</f>
        <v>1592</v>
      </c>
      <c r="C289" t="str">
        <f>'Dialog - From Google Sheet'!A263</f>
        <v>1592 'I'm a scholar of magic. Monsters on this continent have only weak magical power.&lt;end&gt;'</v>
      </c>
      <c r="D289" t="str">
        <f>'Dialog - From Google Sheet'!B263</f>
        <v>Albrook WB</v>
      </c>
      <c r="E289" t="str">
        <f>'Dialog - From Google Sheet'!C263</f>
        <v>x</v>
      </c>
      <c r="F289" t="str">
        <f>'Dialog - From Google Sheet'!D263</f>
        <v>Pearl is a strong spell, but several bosses surprisingly absorb it: Atma, Goddess, Wrexsoul.</v>
      </c>
      <c r="G289">
        <f>'Dialog - From Google Sheet'!E263</f>
        <v>0</v>
      </c>
      <c r="H289">
        <f>'Dialog - From Google Sheet'!F263</f>
        <v>0</v>
      </c>
      <c r="J289" t="e">
        <f t="shared" si="4"/>
        <v>#N/A</v>
      </c>
    </row>
    <row r="290" spans="2:10">
      <c r="B290">
        <f>1*'Dialog - From Google Sheet'!G264</f>
        <v>1593</v>
      </c>
      <c r="C290" t="str">
        <f>'Dialog - From Google Sheet'!A264</f>
        <v>1593 'I found this in a 1000 year-old text:&lt;line&gt;8 dragons seal away this awesome beast.&lt;page&gt;Its name is Crusader…&lt;line&gt;Defeat these dragons, and its power can be released…&lt;end&gt;'</v>
      </c>
      <c r="D290" t="str">
        <f>'Dialog - From Google Sheet'!B264</f>
        <v>Albrook WR</v>
      </c>
      <c r="E290" t="str">
        <f>'Dialog - From Google Sheet'!C264</f>
        <v>x</v>
      </c>
      <c r="F290">
        <f>'Dialog - From Google Sheet'!D264</f>
        <v>0</v>
      </c>
      <c r="G290" t="str">
        <f>'Dialog - From Google Sheet'!E264</f>
        <v>this is already modified by WC</v>
      </c>
      <c r="H290">
        <f>'Dialog - From Google Sheet'!F264</f>
        <v>0</v>
      </c>
      <c r="J290" t="e">
        <f t="shared" si="4"/>
        <v>#N/A</v>
      </c>
    </row>
    <row r="291" spans="2:10">
      <c r="B291">
        <f>1*'Dialog - From Google Sheet'!G265</f>
        <v>1594</v>
      </c>
      <c r="C291" t="str">
        <f>'Dialog - From Google Sheet'!A265</f>
        <v>1594 'I'm a scholar of weapons. 1000 years ago, during the War of the Magi, 2 so-called Atma Weapons existed.&lt;page&gt;One changed a person's power into a sword, the other was an monster, bred for mass destruction.&lt;end&gt;'</v>
      </c>
      <c r="D291" t="str">
        <f>'Dialog - From Google Sheet'!B265</f>
        <v>Albrook Inside Weapon Shop</v>
      </c>
      <c r="E291" t="str">
        <f>'Dialog - From Google Sheet'!C265</f>
        <v>x</v>
      </c>
      <c r="F291" t="str">
        <f>'Dialog - From Google Sheet'!D265</f>
        <v>Beating the boss at the Atma Weapon spot in Kefka's Tower will reward a high tier item and a Save Point.</v>
      </c>
      <c r="G291">
        <f>'Dialog - From Google Sheet'!E265</f>
        <v>0</v>
      </c>
      <c r="H291">
        <f>'Dialog - From Google Sheet'!F265</f>
        <v>0</v>
      </c>
      <c r="J291" t="e">
        <f t="shared" si="4"/>
        <v>#N/A</v>
      </c>
    </row>
    <row r="292" spans="2:10">
      <c r="B292">
        <f>1*'Dialog - From Google Sheet'!G266</f>
        <v>1595</v>
      </c>
      <c r="C292" t="str">
        <f>'Dialog - From Google Sheet'!A266</f>
        <v>1595 'No entry into the port!&lt;end&gt;'</v>
      </c>
      <c r="D292" t="str">
        <f>'Dialog - From Google Sheet'!B266</f>
        <v>Albrook WB</v>
      </c>
      <c r="E292" t="str">
        <f>'Dialog - From Google Sheet'!C266</f>
        <v>x</v>
      </c>
      <c r="F292" t="str">
        <f>'Dialog - From Google Sheet'!D266</f>
        <v>You can't get the treasure box behind me unless the world ends!</v>
      </c>
      <c r="G292">
        <f>'Dialog - From Google Sheet'!E266</f>
        <v>0</v>
      </c>
      <c r="H292">
        <f>'Dialog - From Google Sheet'!F266</f>
        <v>0</v>
      </c>
      <c r="J292" t="e">
        <f t="shared" si="4"/>
        <v>#N/A</v>
      </c>
    </row>
    <row r="293" spans="2:10">
      <c r="B293">
        <f>1*'Dialog - From Google Sheet'!G267</f>
        <v>1596</v>
      </c>
      <c r="C293" t="str">
        <f>'Dialog - From Google Sheet'!A267</f>
        <v>1596 'Ah…welcome!&lt;end&gt;'</v>
      </c>
      <c r="D293" t="str">
        <f>'Dialog - From Google Sheet'!B267</f>
        <v>Albrook Inside Cafe</v>
      </c>
      <c r="E293" t="str">
        <f>'Dialog - From Google Sheet'!C267</f>
        <v>x</v>
      </c>
      <c r="F293" t="str">
        <f>'Dialog - From Google Sheet'!D267</f>
        <v>Welcome!</v>
      </c>
      <c r="G293" t="str">
        <f>'Dialog - From Google Sheet'!E267</f>
        <v>don't put great tips here since they can be despawned?</v>
      </c>
      <c r="H293">
        <f>'Dialog - From Google Sheet'!F267</f>
        <v>0</v>
      </c>
      <c r="J293" t="e">
        <f t="shared" si="4"/>
        <v>#N/A</v>
      </c>
    </row>
    <row r="294" spans="2:10">
      <c r="B294">
        <f>1*'Dialog - From Google Sheet'!G268</f>
        <v>1597</v>
      </c>
      <c r="C294" t="str">
        <f>'Dialog - From Google Sheet'!A268</f>
        <v>1597 'Hey…you're not of the Empire!&lt;line&gt;Get outta here!&lt;end&gt;'</v>
      </c>
      <c r="D294" t="str">
        <f>'Dialog - From Google Sheet'!B268</f>
        <v>Albrook Inside Cafe</v>
      </c>
      <c r="E294" t="str">
        <f>'Dialog - From Google Sheet'!C268</f>
        <v>x</v>
      </c>
      <c r="F294" t="str">
        <f>'Dialog - From Google Sheet'!D268</f>
        <v>Outta here!</v>
      </c>
      <c r="G294" t="str">
        <f>'Dialog - From Google Sheet'!E268</f>
        <v>don't put great tips here since they can be despawned?</v>
      </c>
      <c r="H294">
        <f>'Dialog - From Google Sheet'!F268</f>
        <v>0</v>
      </c>
      <c r="J294" t="e">
        <f t="shared" si="4"/>
        <v>#N/A</v>
      </c>
    </row>
    <row r="295" spans="2:10">
      <c r="B295">
        <f>1*'Dialog - From Google Sheet'!G269</f>
        <v>1598</v>
      </c>
      <c r="C295" t="str">
        <f>'Dialog - From Google Sheet'!A269</f>
        <v>1598 'In any case, you're probably broke!&lt;end&gt;'</v>
      </c>
      <c r="D295" t="str">
        <f>'Dialog - From Google Sheet'!B269</f>
        <v>Albrook Inside Cafe</v>
      </c>
      <c r="E295" t="str">
        <f>'Dialog - From Google Sheet'!C269</f>
        <v>x</v>
      </c>
      <c r="F295" t="str">
        <f>'Dialog - From Google Sheet'!D269</f>
        <v>Broke? Sell unused items!</v>
      </c>
      <c r="G295" t="str">
        <f>'Dialog - From Google Sheet'!E269</f>
        <v>don't put great tips here since they can be despawned?</v>
      </c>
      <c r="H295">
        <f>'Dialog - From Google Sheet'!F269</f>
        <v>0</v>
      </c>
      <c r="J295" t="e">
        <f t="shared" si="4"/>
        <v>#N/A</v>
      </c>
    </row>
    <row r="296" spans="2:10">
      <c r="B296">
        <f>1*'Dialog - From Google Sheet'!G270</f>
        <v>1599</v>
      </c>
      <c r="C296" t="str">
        <f>'Dialog - From Google Sheet'!A270</f>
        <v>1599 'Ahaaa!!&lt;line&gt;Whooopie!&lt;end&gt;'</v>
      </c>
      <c r="D296" t="str">
        <f>'Dialog - From Google Sheet'!B270</f>
        <v>Albrook Inside Cafe</v>
      </c>
      <c r="E296" t="str">
        <f>'Dialog - From Google Sheet'!C270</f>
        <v>x</v>
      </c>
      <c r="F296" t="str">
        <f>'Dialog - From Google Sheet'!D270</f>
        <v>Whooopie!</v>
      </c>
      <c r="G296" t="str">
        <f>'Dialog - From Google Sheet'!E270</f>
        <v>don't put great tips here since they can be despawned?</v>
      </c>
      <c r="H296">
        <f>'Dialog - From Google Sheet'!F270</f>
        <v>0</v>
      </c>
      <c r="J296" t="e">
        <f t="shared" si="4"/>
        <v>#N/A</v>
      </c>
    </row>
    <row r="297" spans="2:10">
      <c r="B297">
        <f>1*'Dialog - From Google Sheet'!G271</f>
        <v>1600</v>
      </c>
      <c r="C297" t="str">
        <f>'Dialog - From Google Sheet'!A271</f>
        <v>1600 'Look out if you're caught working with the Returners.&lt;end&gt;'</v>
      </c>
      <c r="D297" t="str">
        <f>'Dialog - From Google Sheet'!B271</f>
        <v>Albrook WB</v>
      </c>
      <c r="E297" t="str">
        <f>'Dialog - From Google Sheet'!C271</f>
        <v>x</v>
      </c>
      <c r="F297" t="str">
        <f>'Dialog - From Google Sheet'!D271</f>
        <v>NPCs here have tips related to Magic and elements.</v>
      </c>
      <c r="G297">
        <f>'Dialog - From Google Sheet'!E271</f>
        <v>0</v>
      </c>
      <c r="H297">
        <f>'Dialog - From Google Sheet'!F271</f>
        <v>0</v>
      </c>
      <c r="J297" t="e">
        <f t="shared" si="4"/>
        <v>#N/A</v>
      </c>
    </row>
    <row r="298" spans="2:10">
      <c r="B298">
        <f>1*'Dialog - From Google Sheet'!G272</f>
        <v>1601</v>
      </c>
      <c r="C298" t="str">
        <f>'Dialog - From Google Sheet'!A272</f>
        <v>1601 'Now maybe we can get on with our lives.&lt;end&gt;'</v>
      </c>
      <c r="D298" t="str">
        <f>'Dialog - From Google Sheet'!B272</f>
        <v>Albrook WB</v>
      </c>
      <c r="E298" t="str">
        <f>'Dialog - From Google Sheet'!C272</f>
        <v>x</v>
      </c>
      <c r="F298" t="str">
        <f>'Dialog - From Google Sheet'!D272</f>
        <v>80. Elemental shields teach tier 2 magic while equipped. Trade shields in your party to teach them to other characters.</v>
      </c>
      <c r="G298" t="str">
        <f>'Dialog - From Google Sheet'!E272</f>
        <v>from Tips tab</v>
      </c>
      <c r="H298">
        <f>'Dialog - From Google Sheet'!F272</f>
        <v>80</v>
      </c>
      <c r="J298" t="e">
        <f t="shared" si="4"/>
        <v>#N/A</v>
      </c>
    </row>
    <row r="299" spans="2:10">
      <c r="B299">
        <f>1*'Dialog - From Google Sheet'!G273</f>
        <v>1602</v>
      </c>
      <c r="C299" t="str">
        <f>'Dialog - From Google Sheet'!A273</f>
        <v>1602 'I heard that Espers attacked the Empire…&lt;end&gt;'</v>
      </c>
      <c r="D299" t="str">
        <f>'Dialog - From Google Sheet'!B273</f>
        <v>Albrook Inside Café / WB</v>
      </c>
      <c r="E299" t="str">
        <f>'Dialog - From Google Sheet'!C273</f>
        <v>x</v>
      </c>
      <c r="F299" t="str">
        <f>'Dialog - From Google Sheet'!D273</f>
        <v>Meteor deals full damage even against multiple targets. It's not the strongest option against a single enemy, though.</v>
      </c>
      <c r="G299">
        <f>'Dialog - From Google Sheet'!E273</f>
        <v>0</v>
      </c>
      <c r="H299">
        <f>'Dialog - From Google Sheet'!F273</f>
        <v>0</v>
      </c>
      <c r="J299" t="e">
        <f t="shared" si="4"/>
        <v>#N/A</v>
      </c>
    </row>
    <row r="300" spans="2:10">
      <c r="B300">
        <f>1*'Dialog - From Google Sheet'!G274</f>
        <v>1603</v>
      </c>
      <c r="C300" t="str">
        <f>'Dialog - From Google Sheet'!A274</f>
        <v>1603 'All's well!&lt;end&gt;'</v>
      </c>
      <c r="D300" t="str">
        <f>'Dialog - From Google Sheet'!B274</f>
        <v>Albrook WB</v>
      </c>
      <c r="E300" t="str">
        <f>'Dialog - From Google Sheet'!C274</f>
        <v>x</v>
      </c>
      <c r="F300" t="str">
        <f>'Dialog - From Google Sheet'!D274</f>
        <v>Cursed Rings teach X-Zone while equipped.</v>
      </c>
      <c r="G300">
        <f>'Dialog - From Google Sheet'!E274</f>
        <v>0</v>
      </c>
      <c r="H300">
        <f>'Dialog - From Google Sheet'!F274</f>
        <v>0</v>
      </c>
      <c r="J300" t="e">
        <f t="shared" si="4"/>
        <v>#N/A</v>
      </c>
    </row>
    <row r="301" spans="2:10">
      <c r="B301">
        <f>1*'Dialog - From Google Sheet'!G275</f>
        <v>1605</v>
      </c>
      <c r="C301" t="str">
        <f>'Dialog - From Google Sheet'!A275</f>
        <v>1605 'Nuts!&lt;line&gt;These soldiers are absolutely insane!&lt;end&gt;'</v>
      </c>
      <c r="D301" t="str">
        <f>'Dialog - From Google Sheet'!B275</f>
        <v>Albrook Inside Café WB/WR</v>
      </c>
      <c r="E301" t="str">
        <f>'Dialog - From Google Sheet'!C275</f>
        <v>x</v>
      </c>
      <c r="F301" t="str">
        <f>'Dialog - From Google Sheet'!D275</f>
        <v>Doom is more accurate at hitting enemies than X-Zone, but is only single target.</v>
      </c>
      <c r="G301">
        <f>'Dialog - From Google Sheet'!E275</f>
        <v>0</v>
      </c>
      <c r="H301">
        <f>'Dialog - From Google Sheet'!F275</f>
        <v>0</v>
      </c>
      <c r="J301" t="e">
        <f t="shared" si="4"/>
        <v>#N/A</v>
      </c>
    </row>
    <row r="302" spans="2:10">
      <c r="B302">
        <f>1*'Dialog - From Google Sheet'!G276</f>
        <v>1607</v>
      </c>
      <c r="C302" t="str">
        <f>'Dialog - From Google Sheet'!A276</f>
        <v>1607 'Since the soldiers are leaving, business is bound to pick up. Oops…better keep my mouth shut.&lt;end&gt;'</v>
      </c>
      <c r="D302" t="str">
        <f>'Dialog - From Google Sheet'!B276</f>
        <v>Albrook WB</v>
      </c>
      <c r="E302" t="str">
        <f>'Dialog - From Google Sheet'!C276</f>
        <v>x</v>
      </c>
      <c r="F302" t="str">
        <f>'Dialog - From Google Sheet'!D276</f>
        <v>Flare ignores enemy defense, although it takes a long time to cast.</v>
      </c>
      <c r="G302">
        <f>'Dialog - From Google Sheet'!E276</f>
        <v>0</v>
      </c>
      <c r="H302">
        <f>'Dialog - From Google Sheet'!F276</f>
        <v>0</v>
      </c>
      <c r="J302" t="e">
        <f t="shared" si="4"/>
        <v>#N/A</v>
      </c>
    </row>
    <row r="303" spans="2:10">
      <c r="B303">
        <f>1*'Dialog - From Google Sheet'!G277</f>
        <v>1608</v>
      </c>
      <c r="C303" t="str">
        <f>'Dialog - From Google Sheet'!A277</f>
        <v>1608 'Sure! No problem!&lt;end&gt;'</v>
      </c>
      <c r="D303" t="str">
        <f>'Dialog - From Google Sheet'!B277</f>
        <v>Albrook Inside Cafe</v>
      </c>
      <c r="E303" t="str">
        <f>'Dialog - From Google Sheet'!C277</f>
        <v>x</v>
      </c>
      <c r="F303" t="str">
        <f>'Dialog - From Google Sheet'!D277</f>
        <v>Sure!</v>
      </c>
      <c r="G303" t="str">
        <f>'Dialog - From Google Sheet'!E277</f>
        <v>don't put great tips here since they can be despawned?</v>
      </c>
      <c r="H303">
        <f>'Dialog - From Google Sheet'!F277</f>
        <v>0</v>
      </c>
      <c r="J303" t="e">
        <f t="shared" si="4"/>
        <v>#N/A</v>
      </c>
    </row>
    <row r="304" spans="2:10">
      <c r="B304">
        <f>1*'Dialog - From Google Sheet'!G278</f>
        <v>1734</v>
      </c>
      <c r="C304" t="str">
        <f>'Dialog - From Google Sheet'!A278</f>
        <v>1734 'Only the chest in the back is locked. Can it be opened…?&lt;end&gt;'</v>
      </c>
      <c r="D304" t="str">
        <f>'Dialog - From Google Sheet'!B278</f>
        <v>Narshe (Chest Room)</v>
      </c>
      <c r="E304" t="str">
        <f>'Dialog - From Google Sheet'!C278</f>
        <v>x</v>
      </c>
      <c r="F304" t="str">
        <f>'Dialog - From Google Sheet'!D278</f>
        <v>If you're looking for Lone Wolf, recruit Mog first and come back here (in the World of Balance)!</v>
      </c>
      <c r="G304">
        <f>'Dialog - From Google Sheet'!E278</f>
        <v>0</v>
      </c>
      <c r="H304">
        <f>'Dialog - From Google Sheet'!F278</f>
        <v>0</v>
      </c>
      <c r="J304" t="e">
        <f t="shared" si="4"/>
        <v>#N/A</v>
      </c>
    </row>
    <row r="305" spans="2:10">
      <c r="B305">
        <f>1*'Dialog - From Google Sheet'!G279</f>
        <v>1746</v>
      </c>
      <c r="C305" t="str">
        <f>'Dialog - From Google Sheet'!A279</f>
        <v>1746 'Relics give your party members a variety of abilities.&lt;line&gt;For example…&lt;page&gt;“Sprint Shoes” double your speed.&lt;line&gt;“True Knight” lets you shield others during battle.&lt;page&gt;“Dragoon Boots” add the “Jump” command to your battle list.&lt;page&gt;“Gauntlet” allows you to hold a sword with both hands.&lt;line&gt;Use the Main Menu to equip up to 2 relics per person.&lt;end&gt;'</v>
      </c>
      <c r="D305" t="str">
        <f>'Dialog - From Google Sheet'!B279</f>
        <v>Relics Tutorial from South Figaro</v>
      </c>
      <c r="E305" t="str">
        <f>'Dialog - From Google Sheet'!C279</f>
        <v>x</v>
      </c>
      <c r="F305">
        <f>'Dialog - From Google Sheet'!D279</f>
        <v>0</v>
      </c>
      <c r="G305">
        <f>'Dialog - From Google Sheet'!E279</f>
        <v>0</v>
      </c>
      <c r="H305">
        <f>'Dialog - From Google Sheet'!F279</f>
        <v>0</v>
      </c>
      <c r="J305" t="e">
        <f t="shared" si="4"/>
        <v>#N/A</v>
      </c>
    </row>
    <row r="306" spans="2:10">
      <c r="B306">
        <f>1*'Dialog - From Google Sheet'!G280</f>
        <v>1748</v>
      </c>
      <c r="C306" t="str">
        <f>'Dialog - From Google Sheet'!A280</f>
        <v>1748 'At Save Points you can use a “Sleeping Bag” or “Tent”, and also save a game.&lt;page&gt;If you should perish, you'll automatically be able to play from your last save.&lt;page&gt;Though any GP, treasures, etc. you found will have to be found again, your Level and Exp. data will be retained.&lt;page&gt;You can save a game anywhere on the world map.&lt;end&gt;'</v>
      </c>
      <c r="D306" t="str">
        <f>'Dialog - From Google Sheet'!B280</f>
        <v>Narshe School</v>
      </c>
      <c r="E306" t="str">
        <f>'Dialog - From Google Sheet'!C280</f>
        <v>x</v>
      </c>
      <c r="F306" t="str">
        <f>'Dialog - From Google Sheet'!D280</f>
        <v>If you should perish, you'll be able to play from your last save. You can save a game anywhere on the world map.</v>
      </c>
      <c r="G306">
        <f>'Dialog - From Google Sheet'!E280</f>
        <v>0</v>
      </c>
      <c r="H306">
        <f>'Dialog - From Google Sheet'!F280</f>
        <v>0</v>
      </c>
      <c r="J306" t="e">
        <f t="shared" si="4"/>
        <v>#N/A</v>
      </c>
    </row>
    <row r="307" spans="2:10">
      <c r="B307">
        <f>1*'Dialog - From Google Sheet'!G281</f>
        <v>1750</v>
      </c>
      <c r="C307" t="str">
        <f>'Dialog - From Google Sheet'!A281</f>
        <v>1750 'Emperor Gestahl himself asked me to do his portrait…&lt;line&gt;What if he doesn't like it…?&lt;end&gt;'</v>
      </c>
      <c r="D307" t="str">
        <f>'Dialog - From Google Sheet'!B281</f>
        <v>Albrook WB</v>
      </c>
      <c r="E307" t="str">
        <f>'Dialog - From Google Sheet'!C281</f>
        <v>x</v>
      </c>
      <c r="F307" t="str">
        <f>'Dialog - From Google Sheet'!D281</f>
        <v>Use Osmose on enemies if you need to recover MP mid-fight.</v>
      </c>
      <c r="G307">
        <f>'Dialog - From Google Sheet'!E281</f>
        <v>0</v>
      </c>
      <c r="H307">
        <f>'Dialog - From Google Sheet'!F281</f>
        <v>0</v>
      </c>
      <c r="J307" t="e">
        <f t="shared" si="4"/>
        <v>#N/A</v>
      </c>
    </row>
    <row r="308" spans="2:10">
      <c r="B308">
        <f>1*'Dialog - From Google Sheet'!G282</f>
        <v>1751</v>
      </c>
      <c r="C308" t="str">
        <f>'Dialog - From Google Sheet'!A282</f>
        <v>1751 'I finished the Emperor's portrait. It was a true representation of the Emperor… but he hated it.&lt;page&gt;I ended selling it to Owzer, a rich man who lives in Jidoor.&lt;end&gt;'</v>
      </c>
      <c r="D308" t="str">
        <f>'Dialog - From Google Sheet'!B282</f>
        <v>Albrook WR</v>
      </c>
      <c r="E308" t="str">
        <f>'Dialog - From Google Sheet'!C282</f>
        <v>x</v>
      </c>
      <c r="F308" t="str">
        <f>'Dialog - From Google Sheet'!D282</f>
        <v>Mirage Vests will provide Image status at the start of every tier.</v>
      </c>
      <c r="G308">
        <f>'Dialog - From Google Sheet'!E282</f>
        <v>0</v>
      </c>
      <c r="H308">
        <f>'Dialog - From Google Sheet'!F282</f>
        <v>0</v>
      </c>
      <c r="J308" t="e">
        <f t="shared" si="4"/>
        <v>#N/A</v>
      </c>
    </row>
    <row r="309" spans="2:10">
      <c r="B309">
        <f>1*'Dialog - From Google Sheet'!G283</f>
        <v>1763</v>
      </c>
      <c r="C309" t="str">
        <f>'Dialog - From Google Sheet'!A283</f>
        <v>1763 'Kupo!&lt;end&gt;'</v>
      </c>
      <c r="D309" t="str">
        <f>'Dialog - From Google Sheet'!B283</f>
        <v>Narshe Moogle Cave</v>
      </c>
      <c r="E309" t="str">
        <f>'Dialog - From Google Sheet'!C283</f>
        <v>x</v>
      </c>
      <c r="F309" t="str">
        <f>'Dialog - From Google Sheet'!D283</f>
        <v>Learning new dances is as simple as winning a battle in new terrain without dancing.</v>
      </c>
      <c r="G309">
        <f>'Dialog - From Google Sheet'!E283</f>
        <v>0</v>
      </c>
      <c r="H309">
        <f>'Dialog - From Google Sheet'!F283</f>
        <v>0</v>
      </c>
      <c r="J309" t="e">
        <f t="shared" si="4"/>
        <v>#N/A</v>
      </c>
    </row>
    <row r="310" spans="2:10">
      <c r="B310">
        <f>1*'Dialog - From Google Sheet'!G284</f>
        <v>1766</v>
      </c>
      <c r="C310" t="str">
        <f>'Dialog - From Google Sheet'!A284</f>
        <v>1766 'Kupo… &lt;wait 60 frame&gt; … &lt;wait 60 frame&gt; po!&lt;end&gt;'</v>
      </c>
      <c r="D310" t="str">
        <f>'Dialog - From Google Sheet'!B284</f>
        <v>Narshe Moogle Cave</v>
      </c>
      <c r="E310" t="str">
        <f>'Dialog - From Google Sheet'!C284</f>
        <v>x</v>
      </c>
      <c r="F310" t="str">
        <f>'Dialog - From Google Sheet'!D284</f>
        <v>74. Dance chances, in order of their listing in the Skills menu:&lt;line&gt;7/16, 6/16, 2/16, 1/16&lt;page&gt;Think about those odds when Dancing!</v>
      </c>
      <c r="G310" t="str">
        <f>'Dialog - From Google Sheet'!E284</f>
        <v>from Tips tab</v>
      </c>
      <c r="H310">
        <f>'Dialog - From Google Sheet'!F284</f>
        <v>74</v>
      </c>
      <c r="J310" t="e">
        <f t="shared" si="4"/>
        <v>#N/A</v>
      </c>
    </row>
    <row r="311" spans="2:10">
      <c r="B311">
        <f>1*'Dialog - From Google Sheet'!G285</f>
        <v>2082</v>
      </c>
      <c r="C311" t="str">
        <f>'Dialog - From Google Sheet'!A285</f>
        <v>2082 'It hurts…&lt;end&gt;'</v>
      </c>
      <c r="D311" t="str">
        <f>'Dialog - From Google Sheet'!B285</f>
        <v>Thamasa WB</v>
      </c>
      <c r="E311" t="str">
        <f>'Dialog - From Google Sheet'!C285</f>
        <v>x</v>
      </c>
      <c r="F311" t="str">
        <f>'Dialog - From Google Sheet'!D285</f>
        <v>Pearl Wind heals the party for the same amount of HP the caster has.</v>
      </c>
      <c r="G311">
        <f>'Dialog - From Google Sheet'!E285</f>
        <v>0</v>
      </c>
      <c r="H311">
        <f>'Dialog - From Google Sheet'!F285</f>
        <v>0</v>
      </c>
      <c r="J311" t="e">
        <f t="shared" si="4"/>
        <v>#N/A</v>
      </c>
    </row>
    <row r="312" spans="2:10">
      <c r="B312">
        <f>1*'Dialog - From Google Sheet'!G286</f>
        <v>2083</v>
      </c>
      <c r="C312" t="str">
        <f>'Dialog - From Google Sheet'!A286</f>
        <v>2083 'Curse the Empire…Curse Kefka!&lt;end&gt;'</v>
      </c>
      <c r="D312" t="str">
        <f>'Dialog - From Google Sheet'!B286</f>
        <v>Thamasa WB</v>
      </c>
      <c r="E312" t="str">
        <f>'Dialog - From Google Sheet'!C286</f>
        <v>x</v>
      </c>
      <c r="F312" t="str">
        <f>'Dialog - From Google Sheet'!D286</f>
        <v>98. Try dodging Burning House flames by running past them the same moment they start moving towards you.</v>
      </c>
      <c r="G312" t="str">
        <f>'Dialog - From Google Sheet'!E286</f>
        <v>from Tips tab</v>
      </c>
      <c r="H312">
        <f>'Dialog - From Google Sheet'!F286</f>
        <v>98</v>
      </c>
      <c r="J312" t="e">
        <f t="shared" si="4"/>
        <v>#N/A</v>
      </c>
    </row>
    <row r="313" spans="2:10">
      <c r="B313">
        <f>1*'Dialog - From Google Sheet'!G287</f>
        <v>2084</v>
      </c>
      <c r="C313" t="str">
        <f>'Dialog - From Google Sheet'!A287</f>
        <v>2084 'The Espers…are they all…?&lt;end&gt;'</v>
      </c>
      <c r="D313" t="str">
        <f>'Dialog - From Google Sheet'!B287</f>
        <v>Thamasa WB</v>
      </c>
      <c r="E313" t="str">
        <f>'Dialog - From Google Sheet'!C287</f>
        <v>x</v>
      </c>
      <c r="F313" t="str">
        <f>'Dialog - From Google Sheet'!D287</f>
        <v>Blow Fish is a great early Lore - unblockable 1000 damage!</v>
      </c>
      <c r="G313">
        <f>'Dialog - From Google Sheet'!E287</f>
        <v>0</v>
      </c>
      <c r="H313">
        <f>'Dialog - From Google Sheet'!F287</f>
        <v>0</v>
      </c>
      <c r="J313" t="e">
        <f t="shared" si="4"/>
        <v>#N/A</v>
      </c>
    </row>
    <row r="314" spans="2:10">
      <c r="B314">
        <f>1*'Dialog - From Google Sheet'!G288</f>
        <v>2085</v>
      </c>
      <c r="C314" t="str">
        <f>'Dialog - From Google Sheet'!A288</f>
        <v>2085 'MAYOR: I can only take some comfort in the fact that there were so few casualties.&lt;end&gt;'</v>
      </c>
      <c r="D314" t="str">
        <f>'Dialog - From Google Sheet'!B288</f>
        <v>Thamasa WB</v>
      </c>
      <c r="E314" t="str">
        <f>'Dialog - From Google Sheet'!C288</f>
        <v>x</v>
      </c>
      <c r="F314" t="str">
        <f>'Dialog - From Google Sheet'!D288</f>
        <v>Characters won't learn Lores if they have the Dark status. Use Eyedrops or Remedy before the battle ends!</v>
      </c>
      <c r="G314">
        <f>'Dialog - From Google Sheet'!E288</f>
        <v>0</v>
      </c>
      <c r="H314">
        <f>'Dialog - From Google Sheet'!F288</f>
        <v>0</v>
      </c>
      <c r="J314" t="e">
        <f t="shared" si="4"/>
        <v>#N/A</v>
      </c>
    </row>
    <row r="315" spans="2:10">
      <c r="B315">
        <f>1*'Dialog - From Google Sheet'!G289</f>
        <v>2117</v>
      </c>
      <c r="C315" t="str">
        <f>'Dialog - From Google Sheet'!A289</f>
        <v>2117 'General Leo…&lt;end&gt;'</v>
      </c>
      <c r="D315" t="str">
        <f>'Dialog - From Google Sheet'!B289</f>
        <v>Thamasa WB/WR</v>
      </c>
      <c r="E315" t="str">
        <f>'Dialog - From Google Sheet'!C289</f>
        <v>x</v>
      </c>
      <c r="F315" t="str">
        <f>'Dialog - From Google Sheet'!D289</f>
        <v>General Leo...&lt;line&gt;Play as him with the help of custom graphics!</v>
      </c>
      <c r="G315" t="str">
        <f>'Dialog - From Google Sheet'!E289</f>
        <v>Gravestone dialogue</v>
      </c>
      <c r="H315">
        <f>'Dialog - From Google Sheet'!F289</f>
        <v>0</v>
      </c>
      <c r="J315" t="e">
        <f t="shared" si="4"/>
        <v>#N/A</v>
      </c>
    </row>
    <row r="316" spans="2:10">
      <c r="B316">
        <f>1*'Dialog - From Google Sheet'!G290</f>
        <v>2175</v>
      </c>
      <c r="C316" t="str">
        <f>'Dialog - From Google Sheet'!A290</f>
        <v>2175 'CID: Ha, ha…hack…cough!&lt;line&gt;&lt;CELES&gt;: Hey, are you hungry?&lt;page&gt;CID: I…haven't eaten in 3 or so days, ever since I became ill.&lt;page&gt;&lt;CELES&gt;: What would you like?&lt;page&gt;CID: Well, unless I ask for fish,&lt;line&gt;I won't get anything!&lt;line&gt;That's all there is here!&lt;line&gt;&lt;CELES&gt;: I'll go catch some.&lt;end&gt;'</v>
      </c>
      <c r="D316" t="str">
        <f>'Dialog - From Google Sheet'!B290</f>
        <v>Solitary Island</v>
      </c>
      <c r="E316" t="str">
        <f>'Dialog - From Google Sheet'!C290</f>
        <v>x - part of feed Cid sequence</v>
      </c>
      <c r="F316">
        <f>'Dialog - From Google Sheet'!D290</f>
        <v>0</v>
      </c>
      <c r="G316">
        <f>'Dialog - From Google Sheet'!E290</f>
        <v>0</v>
      </c>
      <c r="H316">
        <f>'Dialog - From Google Sheet'!F290</f>
        <v>0</v>
      </c>
      <c r="J316" t="e">
        <f t="shared" si="4"/>
        <v>#N/A</v>
      </c>
    </row>
    <row r="317" spans="2:10">
      <c r="B317">
        <f>1*'Dialog - From Google Sheet'!G291</f>
        <v>2176</v>
      </c>
      <c r="C317" t="str">
        <f>'Dialog - From Google Sheet'!A291</f>
        <v>2176 'CID: I feel much better!&lt;line&gt;Thanks, &lt;CELES&gt;!&lt;end&gt;'</v>
      </c>
      <c r="D317" t="str">
        <f>'Dialog - From Google Sheet'!B291</f>
        <v>Solitary Island</v>
      </c>
      <c r="E317" t="str">
        <f>'Dialog - From Google Sheet'!C291</f>
        <v>x - part of feed Cid sequence</v>
      </c>
      <c r="F317">
        <f>'Dialog - From Google Sheet'!D291</f>
        <v>0</v>
      </c>
      <c r="G317">
        <f>'Dialog - From Google Sheet'!E291</f>
        <v>0</v>
      </c>
      <c r="H317">
        <f>'Dialog - From Google Sheet'!F291</f>
        <v>0</v>
      </c>
      <c r="J317" t="e">
        <f t="shared" si="4"/>
        <v>#N/A</v>
      </c>
    </row>
    <row r="318" spans="2:10">
      <c r="B318">
        <f>1*'Dialog - From Google Sheet'!G292</f>
        <v>2177</v>
      </c>
      <c r="C318" t="str">
        <f>'Dialog - From Google Sheet'!A292</f>
        <v>2177 'CID: My dear,&lt;line&gt;I…feel I'm not going to be around much longer…&lt;end&gt;'</v>
      </c>
      <c r="D318" t="str">
        <f>'Dialog - From Google Sheet'!B292</f>
        <v>Solitary Island</v>
      </c>
      <c r="E318" t="str">
        <f>'Dialog - From Google Sheet'!C292</f>
        <v>x - part of feed Cid sequence</v>
      </c>
      <c r="F318">
        <f>'Dialog - From Google Sheet'!D292</f>
        <v>0</v>
      </c>
      <c r="G318">
        <f>'Dialog - From Google Sheet'!E292</f>
        <v>0</v>
      </c>
      <c r="H318">
        <f>'Dialog - From Google Sheet'!F292</f>
        <v>0</v>
      </c>
      <c r="J318" t="e">
        <f t="shared" si="4"/>
        <v>#N/A</v>
      </c>
    </row>
    <row r="319" spans="2:10">
      <c r="B319">
        <f>1*'Dialog - From Google Sheet'!G293</f>
        <v>2178</v>
      </c>
      <c r="C319" t="str">
        <f>'Dialog - From Google Sheet'!A293</f>
        <v>2178 'CID: &lt;CELES&gt;, thanks for all you've done for me!&lt;end&gt;'</v>
      </c>
      <c r="D319" t="str">
        <f>'Dialog - From Google Sheet'!B293</f>
        <v>Solitary Island</v>
      </c>
      <c r="E319" t="str">
        <f>'Dialog - From Google Sheet'!C293</f>
        <v>x - part of feed Cid sequence</v>
      </c>
      <c r="F319">
        <f>'Dialog - From Google Sheet'!D293</f>
        <v>0</v>
      </c>
      <c r="G319">
        <f>'Dialog - From Google Sheet'!E293</f>
        <v>0</v>
      </c>
      <c r="H319">
        <f>'Dialog - From Google Sheet'!F293</f>
        <v>0</v>
      </c>
      <c r="J319" t="e">
        <f t="shared" si="4"/>
        <v>#N/A</v>
      </c>
    </row>
    <row r="320" spans="2:10">
      <c r="B320">
        <f>1*'Dialog - From Google Sheet'!G294</f>
        <v>2179</v>
      </c>
      <c r="C320" t="str">
        <f>'Dialog - From Google Sheet'!A294</f>
        <v>2179 'CID: Hackack!!&lt;line&gt;I feel a little better!&lt;end&gt;'</v>
      </c>
      <c r="D320" t="str">
        <f>'Dialog - From Google Sheet'!B294</f>
        <v>Solitary Island</v>
      </c>
      <c r="E320" t="str">
        <f>'Dialog - From Google Sheet'!C294</f>
        <v>x - part of feed Cid sequence</v>
      </c>
      <c r="F320">
        <f>'Dialog - From Google Sheet'!D294</f>
        <v>0</v>
      </c>
      <c r="G320">
        <f>'Dialog - From Google Sheet'!E294</f>
        <v>0</v>
      </c>
      <c r="H320">
        <f>'Dialog - From Google Sheet'!F294</f>
        <v>0</v>
      </c>
      <c r="J320" t="e">
        <f t="shared" si="4"/>
        <v>#N/A</v>
      </c>
    </row>
    <row r="321" spans="2:10">
      <c r="B321">
        <f>1*'Dialog - From Google Sheet'!G295</f>
        <v>2180</v>
      </c>
      <c r="C321" t="str">
        <f>'Dialog - From Google Sheet'!A295</f>
        <v>2180 'CID: Cough…wheeze…&lt;line&gt;I can't bear this any longer…&lt;end&gt;'</v>
      </c>
      <c r="D321" t="str">
        <f>'Dialog - From Google Sheet'!B295</f>
        <v>Solitary Island</v>
      </c>
      <c r="E321" t="str">
        <f>'Dialog - From Google Sheet'!C295</f>
        <v>x - part of feed Cid sequence</v>
      </c>
      <c r="F321">
        <f>'Dialog - From Google Sheet'!D295</f>
        <v>0</v>
      </c>
      <c r="G321">
        <f>'Dialog - From Google Sheet'!E295</f>
        <v>0</v>
      </c>
      <c r="H321">
        <f>'Dialog - From Google Sheet'!F295</f>
        <v>0</v>
      </c>
      <c r="J321" t="e">
        <f t="shared" si="4"/>
        <v>#N/A</v>
      </c>
    </row>
    <row r="322" spans="2:10">
      <c r="B322">
        <f>1*'Dialog - From Google Sheet'!G296</f>
        <v>2181</v>
      </c>
      <c r="C322" t="str">
        <f>'Dialog - From Google Sheet'!A296</f>
        <v>2181 'CID: I…I'm not long for this cruel new world…&lt;end&gt;'</v>
      </c>
      <c r="D322" t="str">
        <f>'Dialog - From Google Sheet'!B296</f>
        <v>Solitary Island</v>
      </c>
      <c r="E322" t="str">
        <f>'Dialog - From Google Sheet'!C296</f>
        <v>x - part of feed Cid sequence</v>
      </c>
      <c r="F322">
        <f>'Dialog - From Google Sheet'!D296</f>
        <v>0</v>
      </c>
      <c r="G322">
        <f>'Dialog - From Google Sheet'!E296</f>
        <v>0</v>
      </c>
      <c r="H322">
        <f>'Dialog - From Google Sheet'!F296</f>
        <v>0</v>
      </c>
      <c r="J322" t="e">
        <f t="shared" si="4"/>
        <v>#N/A</v>
      </c>
    </row>
    <row r="323" spans="2:10">
      <c r="B323">
        <f>1*'Dialog - From Google Sheet'!G297</f>
        <v>2182</v>
      </c>
      <c r="C323" t="str">
        <f>'Dialog - From Google Sheet'!A297</f>
        <v>2182 'CID: My worst nightmare is to think of you alone here on this wretched island…hack…wheeze!!&lt;end&gt;'</v>
      </c>
      <c r="D323" t="str">
        <f>'Dialog - From Google Sheet'!B297</f>
        <v>Solitary Island</v>
      </c>
      <c r="E323" t="str">
        <f>'Dialog - From Google Sheet'!C297</f>
        <v>x - part of feed Cid sequence</v>
      </c>
      <c r="F323">
        <f>'Dialog - From Google Sheet'!D297</f>
        <v>0</v>
      </c>
      <c r="G323">
        <f>'Dialog - From Google Sheet'!E297</f>
        <v>0</v>
      </c>
      <c r="H323">
        <f>'Dialog - From Google Sheet'!F297</f>
        <v>0</v>
      </c>
      <c r="J323" t="e">
        <f t="shared" si="4"/>
        <v>#N/A</v>
      </c>
    </row>
    <row r="324" spans="2:10">
      <c r="B324">
        <f>1*'Dialog - From Google Sheet'!G298</f>
        <v>2183</v>
      </c>
      <c r="C324" t="str">
        <f>'Dialog - From Google Sheet'!A298</f>
        <v>2183 'CID: Cough…hack…ACK!!&lt;line&gt;While I can still talk, I…wheeze…pant…want to thank you…cough!&lt;end&gt;'</v>
      </c>
      <c r="D324" t="str">
        <f>'Dialog - From Google Sheet'!B298</f>
        <v>Solitary Island</v>
      </c>
      <c r="E324" t="str">
        <f>'Dialog - From Google Sheet'!C298</f>
        <v>x - part of feed Cid sequence</v>
      </c>
      <c r="F324">
        <f>'Dialog - From Google Sheet'!D298</f>
        <v>0</v>
      </c>
      <c r="G324">
        <f>'Dialog - From Google Sheet'!E298</f>
        <v>0</v>
      </c>
      <c r="H324">
        <f>'Dialog - From Google Sheet'!F298</f>
        <v>0</v>
      </c>
      <c r="J324" t="e">
        <f t="shared" si="4"/>
        <v>#N/A</v>
      </c>
    </row>
    <row r="325" spans="2:10">
      <c r="B325">
        <f>1*'Dialog - From Google Sheet'!G299</f>
        <v>2184</v>
      </c>
      <c r="C325" t="str">
        <f>'Dialog - From Google Sheet'!A299</f>
        <v>2184 'CID: Good-bye…&lt;end&gt;'</v>
      </c>
      <c r="D325" t="str">
        <f>'Dialog - From Google Sheet'!B299</f>
        <v>Solitary Island</v>
      </c>
      <c r="E325" t="str">
        <f>'Dialog - From Google Sheet'!C299</f>
        <v>x - part of feed Cid sequence</v>
      </c>
      <c r="F325">
        <f>'Dialog - From Google Sheet'!D299</f>
        <v>0</v>
      </c>
      <c r="G325">
        <f>'Dialog - From Google Sheet'!E299</f>
        <v>0</v>
      </c>
      <c r="H325">
        <f>'Dialog - From Google Sheet'!F299</f>
        <v>0</v>
      </c>
      <c r="J325" t="e">
        <f t="shared" si="4"/>
        <v>#N/A</v>
      </c>
    </row>
    <row r="326" spans="2:10">
      <c r="B326">
        <f>1*'Dialog - From Google Sheet'!G300</f>
        <v>2185</v>
      </c>
      <c r="C326" t="str">
        <f>'Dialog - From Google Sheet'!A300</f>
        <v>2185 '……&lt;end&gt;'</v>
      </c>
      <c r="D326" t="str">
        <f>'Dialog - From Google Sheet'!B300</f>
        <v>Solitary Island</v>
      </c>
      <c r="E326" t="str">
        <f>'Dialog - From Google Sheet'!C300</f>
        <v>x - part of feed Cid sequence</v>
      </c>
      <c r="F326">
        <f>'Dialog - From Google Sheet'!D300</f>
        <v>0</v>
      </c>
      <c r="G326">
        <f>'Dialog - From Google Sheet'!E300</f>
        <v>0</v>
      </c>
      <c r="H326">
        <f>'Dialog - From Google Sheet'!F300</f>
        <v>0</v>
      </c>
      <c r="J326" t="e">
        <f t="shared" si="4"/>
        <v>#N/A</v>
      </c>
    </row>
    <row r="327" spans="2:10">
      <c r="B327">
        <f>1*'Dialog - From Google Sheet'!G301</f>
        <v>2201</v>
      </c>
      <c r="C327" t="str">
        <f>'Dialog - From Google Sheet'!A301</f>
        <v>2201 'Thanks for saving the child!&lt;end&gt;'</v>
      </c>
      <c r="D327" t="str">
        <f>'Dialog - From Google Sheet'!B301</f>
        <v>Tzen WR</v>
      </c>
      <c r="E327" t="str">
        <f>'Dialog - From Google Sheet'!C301</f>
        <v>x</v>
      </c>
      <c r="F327" t="str">
        <f>'Dialog - From Google Sheet'!D301</f>
        <v>The Tzen Thief in World of Balance will mention a glowing stone if he is selling an Esper. However, he won't tell you that here in the World of Ruin.</v>
      </c>
      <c r="G327" t="str">
        <f>'Dialog - From Google Sheet'!E301</f>
        <v>after Collapsing sequence</v>
      </c>
      <c r="H327">
        <f>'Dialog - From Google Sheet'!F301</f>
        <v>0</v>
      </c>
      <c r="J327" t="e">
        <f t="shared" si="4"/>
        <v>#N/A</v>
      </c>
    </row>
    <row r="328" spans="2:10">
      <c r="B328">
        <f>1*'Dialog - From Google Sheet'!G302</f>
        <v>2202</v>
      </c>
      <c r="C328" t="str">
        <f>'Dialog - From Google Sheet'!A302</f>
        <v>2202 'I was on lookout duty for Kefka…&lt;line&gt;But I lost my nerve…&lt;end&gt;'</v>
      </c>
      <c r="D328" t="str">
        <f>'Dialog - From Google Sheet'!B302</f>
        <v>Tzen WR</v>
      </c>
      <c r="E328" t="str">
        <f>'Dialog - From Google Sheet'!C302</f>
        <v>x</v>
      </c>
      <c r="F328" t="str">
        <f>'Dialog - From Google Sheet'!D302</f>
        <v>49. Gigantos is weak to instant death and only uses physical damage. Use Phantom to be safe.</v>
      </c>
      <c r="G328" t="str">
        <f>'Dialog - From Google Sheet'!E302</f>
        <v>from Tips tab</v>
      </c>
      <c r="H328">
        <f>'Dialog - From Google Sheet'!F302</f>
        <v>49</v>
      </c>
      <c r="J328" t="e">
        <f t="shared" si="4"/>
        <v>#N/A</v>
      </c>
    </row>
    <row r="329" spans="2:10">
      <c r="B329">
        <f>1*'Dialog - From Google Sheet'!G303</f>
        <v>2203</v>
      </c>
      <c r="C329" t="str">
        <f>'Dialog - From Google Sheet'!A303</f>
        <v>2203 'Anyone who opposes Kefka is doomed. He uses his “Light of Judgment” from high atop his tower to burn whole towns.&lt;end&gt;'</v>
      </c>
      <c r="D329" t="str">
        <f>'Dialog - From Google Sheet'!B303</f>
        <v>Tzen WR</v>
      </c>
      <c r="E329" t="str">
        <f>'Dialog - From Google Sheet'!C303</f>
        <v>x</v>
      </c>
      <c r="F329" t="str">
        <f>'Dialog - From Google Sheet'!D303</f>
        <v>75. Monster in a box fights CAN be run from. But sometimes it’s better to save before opening them if you're looking for Gigantos (EXP) or PM Stalkers (MP).</v>
      </c>
      <c r="G329" t="str">
        <f>'Dialog - From Google Sheet'!E303</f>
        <v>from Tips tab</v>
      </c>
      <c r="H329">
        <f>'Dialog - From Google Sheet'!F303</f>
        <v>75</v>
      </c>
      <c r="J329" t="e">
        <f t="shared" si="4"/>
        <v>#N/A</v>
      </c>
    </row>
    <row r="330" spans="2:10">
      <c r="B330">
        <f>1*'Dialog - From Google Sheet'!G304</f>
        <v>2204</v>
      </c>
      <c r="C330" t="str">
        <f>'Dialog - From Google Sheet'!A304</f>
        <v>2204 'I saw it! Kefka used a light beam to burn the village of Mobliz, to the east.&lt;page&gt;Most of the adults there perished trying to save their children…&lt;end&gt;'</v>
      </c>
      <c r="D330" t="str">
        <f>'Dialog - From Google Sheet'!B304</f>
        <v>Tzen WR</v>
      </c>
      <c r="E330" t="str">
        <f>'Dialog - From Google Sheet'!C304</f>
        <v>x</v>
      </c>
      <c r="F330" t="str">
        <f>'Dialog - From Google Sheet'!D304</f>
        <v>Don't use instant death on Specter, PM Stalkers, or other undead - they'll be fully healed.</v>
      </c>
      <c r="G330">
        <f>'Dialog - From Google Sheet'!E304</f>
        <v>0</v>
      </c>
      <c r="H330">
        <f>'Dialog - From Google Sheet'!F304</f>
        <v>0</v>
      </c>
      <c r="J330" t="e">
        <f t="shared" si="4"/>
        <v>#N/A</v>
      </c>
    </row>
    <row r="331" spans="2:10">
      <c r="B331">
        <f>1*'Dialog - From Google Sheet'!G305</f>
        <v>2205</v>
      </c>
      <c r="C331" t="str">
        <f>'Dialog - From Google Sheet'!A305</f>
        <v>2205 'The “Serpent Trench” used to be deep under water.&lt;line&gt;Now it's above sea level.&lt;page&gt;Some “Cult of Kefka” members have built a tower there…&lt;end&gt;'</v>
      </c>
      <c r="D331" t="str">
        <f>'Dialog - From Google Sheet'!B305</f>
        <v>Tzen WR</v>
      </c>
      <c r="E331" t="str">
        <f>'Dialog - From Google Sheet'!C305</f>
        <v>x</v>
      </c>
      <c r="F331" t="str">
        <f>'Dialog - From Google Sheet'!D305</f>
        <v>Allo Ver can be taken out with a Revivify or Fenix Down. Sketch works too.</v>
      </c>
      <c r="G331">
        <f>'Dialog - From Google Sheet'!E305</f>
        <v>0</v>
      </c>
      <c r="H331">
        <f>'Dialog - From Google Sheet'!F305</f>
        <v>0</v>
      </c>
      <c r="J331" t="e">
        <f t="shared" si="4"/>
        <v>#N/A</v>
      </c>
    </row>
    <row r="332" spans="2:10">
      <c r="B332">
        <f>1*'Dialog - From Google Sheet'!G306</f>
        <v>2206</v>
      </c>
      <c r="C332" t="str">
        <f>'Dialog - From Google Sheet'!A306</f>
        <v>2206 'Many monsters nowadays attack with “Zombie”, “Petrify” and the like. Have you equipped suitable Relics?&lt;end&gt;'</v>
      </c>
      <c r="D332" t="str">
        <f>'Dialog - From Google Sheet'!B306</f>
        <v>Tzen WR</v>
      </c>
      <c r="E332" t="str">
        <f>'Dialog - From Google Sheet'!C306</f>
        <v>x</v>
      </c>
      <c r="F332" t="str">
        <f>'Dialog - From Google Sheet'!D306</f>
        <v>Telstar will start summoning Soldiers if you don't kill it quickly.</v>
      </c>
      <c r="G332">
        <f>'Dialog - From Google Sheet'!E306</f>
        <v>0</v>
      </c>
      <c r="H332">
        <f>'Dialog - From Google Sheet'!F306</f>
        <v>0</v>
      </c>
      <c r="J332" t="e">
        <f t="shared" si="4"/>
        <v>#N/A</v>
      </c>
    </row>
    <row r="333" spans="2:10">
      <c r="B333">
        <f>1*'Dialog - From Google Sheet'!G307</f>
        <v>2207</v>
      </c>
      <c r="C333" t="str">
        <f>'Dialog - From Google Sheet'!A307</f>
        <v>2207 'To the east you'll find the “Serpent Trench.” Further east you'll find the village of Mobliz.&lt;page&gt;Boy, the Light of Judgment really fried that town…&lt;end&gt;'</v>
      </c>
      <c r="D333" t="str">
        <f>'Dialog - From Google Sheet'!B307</f>
        <v>Tzen WR</v>
      </c>
      <c r="E333" t="str">
        <f>'Dialog - From Google Sheet'!C307</f>
        <v>x</v>
      </c>
      <c r="F333" t="str">
        <f>'Dialog - From Google Sheet'!D307</f>
        <v>Claw weapons dropped by Presenter and Allo Ver often sell for very high GP.&lt;page&gt;You can't Throw them, so why not get some GP instead?</v>
      </c>
      <c r="G333">
        <f>'Dialog - From Google Sheet'!E307</f>
        <v>0</v>
      </c>
      <c r="H333">
        <f>'Dialog - From Google Sheet'!F307</f>
        <v>0</v>
      </c>
      <c r="J333" t="e">
        <f t="shared" si="4"/>
        <v>#N/A</v>
      </c>
    </row>
    <row r="334" spans="2:10">
      <c r="B334">
        <f>1*'Dialog - From Google Sheet'!G308</f>
        <v>2208</v>
      </c>
      <c r="C334" t="str">
        <f>'Dialog - From Google Sheet'!A308</f>
        <v>2208 'Head north on the Serpent Trench and you'll reach Nikeah. Ships still sail from there.&lt;end&gt;'</v>
      </c>
      <c r="D334" t="str">
        <f>'Dialog - From Google Sheet'!B308</f>
        <v>Tzen WR</v>
      </c>
      <c r="E334" t="str">
        <f>'Dialog - From Google Sheet'!C308</f>
        <v>x</v>
      </c>
      <c r="F334" t="str">
        <f>'Dialog - From Google Sheet'!D308</f>
        <v>You can steal Minervas from Pugs, and win them from the fight as drops too.</v>
      </c>
      <c r="G334">
        <f>'Dialog - From Google Sheet'!E308</f>
        <v>0</v>
      </c>
      <c r="H334">
        <f>'Dialog - From Google Sheet'!F308</f>
        <v>0</v>
      </c>
      <c r="J334" t="e">
        <f t="shared" si="4"/>
        <v>#N/A</v>
      </c>
    </row>
    <row r="335" spans="2:10">
      <c r="B335">
        <f>1*'Dialog - From Google Sheet'!G309</f>
        <v>2209</v>
      </c>
      <c r="C335" t="str">
        <f>'Dialog - From Google Sheet'!A309</f>
        <v>2209 'Heeeeee…&lt;line&gt;I've never been more frightened!&lt;end&gt;'</v>
      </c>
      <c r="D335" t="str">
        <f>'Dialog - From Google Sheet'!B309</f>
        <v>Tzen WR</v>
      </c>
      <c r="E335" t="str">
        <f>'Dialog - From Google Sheet'!C309</f>
        <v>x</v>
      </c>
      <c r="F335" t="str">
        <f>'Dialog - From Google Sheet'!D309</f>
        <v>The Tzen Thief price can vary between 1 and 65535 GP, and it is different between worlds.</v>
      </c>
      <c r="G335" t="str">
        <f>'Dialog - From Google Sheet'!E309</f>
        <v>after Collapsing sequence</v>
      </c>
      <c r="H335">
        <f>'Dialog - From Google Sheet'!F309</f>
        <v>0</v>
      </c>
      <c r="J335" t="e">
        <f t="shared" si="4"/>
        <v>#N/A</v>
      </c>
    </row>
    <row r="336" spans="2:10">
      <c r="B336">
        <f>1*'Dialog - From Google Sheet'!G310</f>
        <v>2212</v>
      </c>
      <c r="C336" t="str">
        <f>'Dialog - From Google Sheet'!A310</f>
        <v>2212 'There are monsters inside! They keep petrifying everyone who goes in to help. You using suitable Relics?&lt;end&gt;'</v>
      </c>
      <c r="D336" t="str">
        <f>'Dialog - From Google Sheet'!B310</f>
        <v>Tzen WR</v>
      </c>
      <c r="E336" t="str">
        <f>'Dialog - From Google Sheet'!C310</f>
        <v>x</v>
      </c>
      <c r="F336" t="str">
        <f>'Dialog - From Google Sheet'!D310</f>
        <v>There are monsters inside!</v>
      </c>
      <c r="G336" t="str">
        <f>'Dialog - From Google Sheet'!E310</f>
        <v>only during collapsing house sequence</v>
      </c>
      <c r="H336">
        <f>'Dialog - From Google Sheet'!F310</f>
        <v>0</v>
      </c>
      <c r="J336" t="e">
        <f t="shared" si="4"/>
        <v>#N/A</v>
      </c>
    </row>
    <row r="337" spans="2:10">
      <c r="B337">
        <f>1*'Dialog - From Google Sheet'!G311</f>
        <v>2229</v>
      </c>
      <c r="C337" t="str">
        <f>'Dialog - From Google Sheet'!A311</f>
        <v>2229 'Did you see that tower…?&lt;end&gt;'</v>
      </c>
      <c r="D337" t="str">
        <f>'Dialog - From Google Sheet'!B311</f>
        <v>Albrook WR</v>
      </c>
      <c r="E337" t="str">
        <f>'Dialog - From Google Sheet'!C311</f>
        <v>x</v>
      </c>
      <c r="F337" t="str">
        <f>'Dialog - From Google Sheet'!D311</f>
        <v>NPCs here have tips for the game's final battle. There are 4 tiers to it, and each tier has its own challenges.</v>
      </c>
      <c r="G337">
        <f>'Dialog - From Google Sheet'!E311</f>
        <v>0</v>
      </c>
      <c r="H337">
        <f>'Dialog - From Google Sheet'!F311</f>
        <v>0</v>
      </c>
      <c r="J337" t="e">
        <f t="shared" si="4"/>
        <v>#N/A</v>
      </c>
    </row>
    <row r="338" spans="2:10">
      <c r="B338">
        <f>1*'Dialog - From Google Sheet'!G312</f>
        <v>2230</v>
      </c>
      <c r="C338" t="str">
        <f>'Dialog - From Google Sheet'!A312</f>
        <v>2230 'Kefka's up there, 'n he's using the power of the Statues…&lt;line&gt;He's like a god…&lt;end&gt;'</v>
      </c>
      <c r="D338" t="str">
        <f>'Dialog - From Google Sheet'!B312</f>
        <v>Albrook WR</v>
      </c>
      <c r="E338" t="str">
        <f>'Dialog - From Google Sheet'!C312</f>
        <v>x</v>
      </c>
      <c r="F338" t="str">
        <f>'Dialog - From Google Sheet'!D312</f>
        <v>13. Beads have a hidden effect to block physical attacks. Use them to dodge dangerous physical attacks like Calmness.</v>
      </c>
      <c r="G338" t="str">
        <f>'Dialog - From Google Sheet'!E312</f>
        <v>from Tips tab</v>
      </c>
      <c r="H338">
        <f>'Dialog - From Google Sheet'!F312</f>
        <v>13</v>
      </c>
      <c r="J338" t="e">
        <f t="shared" si="4"/>
        <v>#N/A</v>
      </c>
    </row>
    <row r="339" spans="2:10">
      <c r="B339">
        <f>1*'Dialog - From Google Sheet'!G313</f>
        <v>2231</v>
      </c>
      <c r="C339" t="str">
        <f>'Dialog - From Google Sheet'!A313</f>
        <v>2231 'Everything changed on that day…&lt;end&gt;'</v>
      </c>
      <c r="D339" t="str">
        <f>'Dialog - From Google Sheet'!B313</f>
        <v>Albrook WR</v>
      </c>
      <c r="E339" t="str">
        <f>'Dialog - From Google Sheet'!C313</f>
        <v>x</v>
      </c>
      <c r="F339" t="str">
        <f>'Dialog - From Google Sheet'!D313</f>
        <v>Girl absorbs all elemental attacks. Use non-elemental damage on her.</v>
      </c>
      <c r="G339">
        <f>'Dialog - From Google Sheet'!E313</f>
        <v>0</v>
      </c>
      <c r="H339">
        <f>'Dialog - From Google Sheet'!F313</f>
        <v>0</v>
      </c>
      <c r="J339" t="e">
        <f t="shared" si="4"/>
        <v>#N/A</v>
      </c>
    </row>
    <row r="340" spans="2:10">
      <c r="B340">
        <f>1*'Dialog - From Google Sheet'!G314</f>
        <v>2232</v>
      </c>
      <c r="C340" t="str">
        <f>'Dialog - From Google Sheet'!A314</f>
        <v>2232 'Anyone who opposes Kefka gets his or her town fried by the “Light of Judgment.”&lt;end&gt;'</v>
      </c>
      <c r="D340" t="str">
        <f>'Dialog - From Google Sheet'!B314</f>
        <v>Albrook WR</v>
      </c>
      <c r="E340" t="str">
        <f>'Dialog - From Google Sheet'!C314</f>
        <v>x</v>
      </c>
      <c r="F340" t="str">
        <f>'Dialog - From Google Sheet'!D314</f>
        <v>71. Heal Sleep out of Meteo phase (less than 10000 HP) if you're overwhelmed. Revivify will heal him for 5000 HP.</v>
      </c>
      <c r="G340" t="str">
        <f>'Dialog - From Google Sheet'!E314</f>
        <v>from Tips tab</v>
      </c>
      <c r="H340">
        <f>'Dialog - From Google Sheet'!F314</f>
        <v>71</v>
      </c>
      <c r="J340" t="e">
        <f t="shared" si="4"/>
        <v>#N/A</v>
      </c>
    </row>
    <row r="341" spans="2:10">
      <c r="B341">
        <f>1*'Dialog - From Google Sheet'!G315</f>
        <v>2233</v>
      </c>
      <c r="C341" t="str">
        <f>'Dialog - From Google Sheet'!A315</f>
        <v>2233 'On THAT day, debris from all over the world floated eerily to the center of this land mass, and formed that tower…&lt;end&gt;'</v>
      </c>
      <c r="D341" t="str">
        <f>'Dialog - From Google Sheet'!B315</f>
        <v>Albrook WR</v>
      </c>
      <c r="E341" t="str">
        <f>'Dialog - From Google Sheet'!C315</f>
        <v>x</v>
      </c>
      <c r="F341" t="str">
        <f>'Dialog - From Google Sheet'!D315</f>
        <v>Summon Fenrir or Golem in Tier 3 - they'll protect your entire party from Calmness.</v>
      </c>
      <c r="G341">
        <f>'Dialog - From Google Sheet'!E315</f>
        <v>0</v>
      </c>
      <c r="H341">
        <f>'Dialog - From Google Sheet'!F315</f>
        <v>0</v>
      </c>
      <c r="J341" t="e">
        <f t="shared" si="4"/>
        <v>#N/A</v>
      </c>
    </row>
    <row r="342" spans="2:10">
      <c r="B342">
        <f>1*'Dialog - From Google Sheet'!G316</f>
        <v>2234</v>
      </c>
      <c r="C342" t="str">
        <f>'Dialog - From Google Sheet'!A316</f>
        <v>2234 'How can ya make a GP in a world like this?&lt;end&gt;'</v>
      </c>
      <c r="D342" t="str">
        <f>'Dialog - From Google Sheet'!B316</f>
        <v>Albrook WR</v>
      </c>
      <c r="E342" t="str">
        <f>'Dialog - From Google Sheet'!C316</f>
        <v>x</v>
      </c>
      <c r="F342" t="str">
        <f>'Dialog - From Google Sheet'!D316</f>
        <v>Tiger in Tier 2 can freeze your party, or turn them into Zombies. It's weak to Ice magic.</v>
      </c>
      <c r="G342">
        <f>'Dialog - From Google Sheet'!E316</f>
        <v>0</v>
      </c>
      <c r="H342">
        <f>'Dialog - From Google Sheet'!F316</f>
        <v>0</v>
      </c>
      <c r="J342" t="e">
        <f t="shared" si="4"/>
        <v>#N/A</v>
      </c>
    </row>
    <row r="343" spans="2:10">
      <c r="B343">
        <f>1*'Dialog - From Google Sheet'!G317</f>
        <v>2235</v>
      </c>
      <c r="C343" t="str">
        <f>'Dialog - From Google Sheet'!A317</f>
        <v>2235 'When the world was ripped apart, many long-sealed monsters were released…&lt;page&gt;Phunbaba…Doom Gaze…&lt;line&gt;And the 8 Dragons…&lt;end&gt;'</v>
      </c>
      <c r="D343" t="str">
        <f>'Dialog - From Google Sheet'!B317</f>
        <v>Albrook WR</v>
      </c>
      <c r="E343" t="str">
        <f>'Dialog - From Google Sheet'!C317</f>
        <v>x</v>
      </c>
      <c r="F343" t="str">
        <f>'Dialog - From Google Sheet'!D317</f>
        <v>17. You can retain your Morph infinitely if it runs out during a tier phase transition, or if the character is frozen or stopped.</v>
      </c>
      <c r="G343" t="str">
        <f>'Dialog - From Google Sheet'!E317</f>
        <v>from Tips tab</v>
      </c>
      <c r="H343">
        <f>'Dialog - From Google Sheet'!F317</f>
        <v>17</v>
      </c>
      <c r="J343" t="e">
        <f t="shared" si="4"/>
        <v>#N/A</v>
      </c>
    </row>
    <row r="344" spans="2:10">
      <c r="B344">
        <f>1*'Dialog - From Google Sheet'!G318</f>
        <v>2236</v>
      </c>
      <c r="C344" t="str">
        <f>'Dialog - From Google Sheet'!A318</f>
        <v>2236 'I saw Doom Gaze soaring through the sky!&lt;line&gt;I'd rather take an acid bath than fight that thing!&lt;end&gt;'</v>
      </c>
      <c r="D344" t="str">
        <f>'Dialog - From Google Sheet'!B318</f>
        <v>Albrook WR</v>
      </c>
      <c r="E344" t="str">
        <f>'Dialog - From Google Sheet'!C318</f>
        <v>x</v>
      </c>
      <c r="F344" t="str">
        <f>'Dialog - From Google Sheet'!D318</f>
        <v>52. Kefka can't counterattack while charging Goner. Save big damage for when the screen starts shaking.</v>
      </c>
      <c r="G344" t="str">
        <f>'Dialog - From Google Sheet'!E318</f>
        <v>from Tips tab</v>
      </c>
      <c r="H344">
        <f>'Dialog - From Google Sheet'!F318</f>
        <v>52</v>
      </c>
      <c r="J344" t="e">
        <f t="shared" si="4"/>
        <v>#N/A</v>
      </c>
    </row>
    <row r="345" spans="2:10">
      <c r="B345">
        <f>1*'Dialog - From Google Sheet'!G319</f>
        <v>2237</v>
      </c>
      <c r="C345" t="str">
        <f>'Dialog - From Google Sheet'!A319</f>
        <v>2237 'Uh? You again…?&lt;line&gt;&lt;wait 60 frame&gt;Oh, sorry. You look just like a man who was here searching for his friends…&lt;page&gt;He said he was going north, to Tzen.&lt;end&gt;'</v>
      </c>
      <c r="D345" t="str">
        <f>'Dialog - From Google Sheet'!B319</f>
        <v>Albrook WR</v>
      </c>
      <c r="E345" t="str">
        <f>'Dialog - From Google Sheet'!C319</f>
        <v>x</v>
      </c>
      <c r="F345" t="str">
        <f>'Dialog - From Google Sheet'!D319</f>
        <v>51. Long Arm of Tier 1 and Tools in Tier 2 are weak to instant death. Mute or summon Siren against Magic in Tier 2.</v>
      </c>
      <c r="G345" t="str">
        <f>'Dialog - From Google Sheet'!E319</f>
        <v>from Tips tab</v>
      </c>
      <c r="H345">
        <f>'Dialog - From Google Sheet'!F319</f>
        <v>51</v>
      </c>
      <c r="J345" t="e">
        <f t="shared" si="4"/>
        <v>#N/A</v>
      </c>
    </row>
    <row r="346" spans="2:10">
      <c r="B346">
        <f>1*'Dialog - From Google Sheet'!G320</f>
        <v>2238</v>
      </c>
      <c r="C346" t="str">
        <f>'Dialog - From Google Sheet'!A320</f>
        <v>2238 'You…the sparkle in your eye…&lt;line&gt;You're the spittin' image of a man who came through here recently.&lt;end&gt;'</v>
      </c>
      <c r="D346" t="str">
        <f>'Dialog - From Google Sheet'!B320</f>
        <v>Albrook WR</v>
      </c>
      <c r="E346" t="str">
        <f>'Dialog - From Google Sheet'!C320</f>
        <v>x</v>
      </c>
      <c r="F346" t="str">
        <f>'Dialog - From Google Sheet'!D320</f>
        <v>50. Vanish status or the Phantom summon will prevent all damage from 10 Hits or Tier 1 physicals.</v>
      </c>
      <c r="G346" t="str">
        <f>'Dialog - From Google Sheet'!E320</f>
        <v>from Tips tab</v>
      </c>
      <c r="H346">
        <f>'Dialog - From Google Sheet'!F320</f>
        <v>50</v>
      </c>
      <c r="J346" t="e">
        <f t="shared" si="4"/>
        <v>#N/A</v>
      </c>
    </row>
    <row r="347" spans="2:10">
      <c r="B347">
        <f>1*'Dialog - From Google Sheet'!G321</f>
        <v>2239</v>
      </c>
      <c r="C347" t="str">
        <f>'Dialog - From Google Sheet'!A321</f>
        <v>2239 'Oh…I think back on how nice the world used to be…&lt;end&gt;'</v>
      </c>
      <c r="D347" t="str">
        <f>'Dialog - From Google Sheet'!B321</f>
        <v>Albrook WR</v>
      </c>
      <c r="E347" t="str">
        <f>'Dialog - From Google Sheet'!C321</f>
        <v>x - part of sequence</v>
      </c>
      <c r="F347" t="str">
        <f>'Dialog - From Google Sheet'!D321</f>
        <v>Watch me despawn this entire room…</v>
      </c>
      <c r="G347">
        <f>'Dialog - From Google Sheet'!E321</f>
        <v>0</v>
      </c>
      <c r="H347">
        <f>'Dialog - From Google Sheet'!F321</f>
        <v>0</v>
      </c>
      <c r="J347" t="e">
        <f t="shared" si="4"/>
        <v>#N/A</v>
      </c>
    </row>
    <row r="348" spans="2:10">
      <c r="B348">
        <f>1*'Dialog - From Google Sheet'!G322</f>
        <v>2240</v>
      </c>
      <c r="C348" t="str">
        <f>'Dialog - From Google Sheet'!A322</f>
        <v>2240 '…and realize it'll never be the same again…&lt;end&gt;'</v>
      </c>
      <c r="D348" t="str">
        <f>'Dialog - From Google Sheet'!B322</f>
        <v>Albrook WR</v>
      </c>
      <c r="E348" t="str">
        <f>'Dialog - From Google Sheet'!C322</f>
        <v>x - part of sequence, despawns the entire room</v>
      </c>
      <c r="F348" t="str">
        <f>'Dialog - From Google Sheet'!D322</f>
        <v>It'll never be the same again!</v>
      </c>
      <c r="G348">
        <f>'Dialog - From Google Sheet'!E322</f>
        <v>0</v>
      </c>
      <c r="H348">
        <f>'Dialog - From Google Sheet'!F322</f>
        <v>0</v>
      </c>
      <c r="J348" t="e">
        <f t="shared" si="4"/>
        <v>#N/A</v>
      </c>
    </row>
    <row r="349" spans="2:10">
      <c r="B349">
        <f>1*'Dialog - From Google Sheet'!G323</f>
        <v>2246</v>
      </c>
      <c r="C349" t="str">
        <f>'Dialog - From Google Sheet'!A323</f>
        <v>2246 'The members of the “Cult of Kefka” live in this tower.&lt;line&gt;There's something wondrous atop it!&lt;page&gt;You can only use magic attacks inside, so unless your magic's strong, you'll never make it to the top!&lt;end&gt;'</v>
      </c>
      <c r="D349" t="str">
        <f>'Dialog - From Google Sheet'!B323</f>
        <v>Fanatic's</v>
      </c>
      <c r="E349" t="str">
        <f>'Dialog - From Google Sheet'!C323</f>
        <v>x</v>
      </c>
      <c r="F349" t="str">
        <f>'Dialog - From Google Sheet'!D323</f>
        <v>You can only use Magic and Item commands in here.</v>
      </c>
      <c r="G349">
        <f>'Dialog - From Google Sheet'!E323</f>
        <v>0</v>
      </c>
      <c r="H349">
        <f>'Dialog - From Google Sheet'!F323</f>
        <v>0</v>
      </c>
      <c r="J349" t="e">
        <f t="shared" ref="J349:J412" si="5">VLOOKUP(A349,$B$28:$F$450,5,FALSE)</f>
        <v>#N/A</v>
      </c>
    </row>
    <row r="350" spans="2:10">
      <c r="B350">
        <f>1*'Dialog - From Google Sheet'!G324</f>
        <v>2247</v>
      </c>
      <c r="C350" t="str">
        <f>'Dialog - From Google Sheet'!A324</f>
        <v>2247 'Treasure…treasure…&lt;end&gt;'</v>
      </c>
      <c r="D350" t="str">
        <f>'Dialog - From Google Sheet'!B324</f>
        <v>Fanatic's</v>
      </c>
      <c r="E350" t="str">
        <f>'Dialog - From Google Sheet'!C324</f>
        <v>x</v>
      </c>
      <c r="F350" t="str">
        <f>'Dialog - From Google Sheet'!D324</f>
        <v>Check the wall to the right of the chest in this tower's first treasure room.</v>
      </c>
      <c r="G350">
        <f>'Dialog - From Google Sheet'!E324</f>
        <v>0</v>
      </c>
      <c r="H350">
        <f>'Dialog - From Google Sheet'!F324</f>
        <v>0</v>
      </c>
      <c r="J350" t="e">
        <f t="shared" si="5"/>
        <v>#N/A</v>
      </c>
    </row>
    <row r="351" spans="2:10">
      <c r="B351">
        <f>1*'Dialog - From Google Sheet'!G325</f>
        <v>2248</v>
      </c>
      <c r="C351" t="str">
        <f>'Dialog - From Google Sheet'!A325</f>
        <v>2248 'For 100000 GP I'll tell ya 'bout a secret treasure!&lt;line&gt;&lt;choice&gt; (Hand over 100000 GP!)&lt;line&gt;&lt;choice&gt; (No way!)&lt;end&gt;'</v>
      </c>
      <c r="D351" t="str">
        <f>'Dialog - From Google Sheet'!B325</f>
        <v>Fanatic's</v>
      </c>
      <c r="E351" t="str">
        <f>'Dialog - From Google Sheet'!C325</f>
        <v>x</v>
      </c>
      <c r="F351">
        <f>'Dialog - From Google Sheet'!D325</f>
        <v>0</v>
      </c>
      <c r="G351">
        <f>'Dialog - From Google Sheet'!E325</f>
        <v>0</v>
      </c>
      <c r="H351">
        <f>'Dialog - From Google Sheet'!F325</f>
        <v>0</v>
      </c>
      <c r="J351" t="e">
        <f t="shared" si="5"/>
        <v>#N/A</v>
      </c>
    </row>
    <row r="352" spans="2:10">
      <c r="B352">
        <f>1*'Dialog - From Google Sheet'!G326</f>
        <v>2249</v>
      </c>
      <c r="C352" t="str">
        <f>'Dialog - From Google Sheet'!A326</f>
        <v>2249 'Hooey!!!! &lt;wait 60 frame&gt;&lt;line&gt;Right, here's the scoop:&lt;line&gt;Beneath the Desert of Figaro lies an ancient castle…&lt;page&gt;…loaded with treasure.&lt;line&gt;By the way, an old man who lives in the Weapon Shop in Narshe is looking for you…&lt;end&gt;'</v>
      </c>
      <c r="D352" t="str">
        <f>'Dialog - From Google Sheet'!B326</f>
        <v>Fanatic's</v>
      </c>
      <c r="E352" t="str">
        <f>'Dialog - From Google Sheet'!C326</f>
        <v>x</v>
      </c>
      <c r="F352">
        <f>'Dialog - From Google Sheet'!D326</f>
        <v>0</v>
      </c>
      <c r="G352">
        <f>'Dialog - From Google Sheet'!E326</f>
        <v>0</v>
      </c>
      <c r="H352">
        <f>'Dialog - From Google Sheet'!F326</f>
        <v>0</v>
      </c>
      <c r="J352" t="e">
        <f t="shared" si="5"/>
        <v>#N/A</v>
      </c>
    </row>
    <row r="353" spans="2:10">
      <c r="B353">
        <f>1*'Dialog - From Google Sheet'!G327</f>
        <v>2250</v>
      </c>
      <c r="C353" t="str">
        <f>'Dialog - From Google Sheet'!A327</f>
        <v>2250 'No use talking to them. They've sold their hearts to Kefka.&lt;line&gt;All they do is mope around, thinking of him…&lt;end&gt;'</v>
      </c>
      <c r="D353" t="str">
        <f>'Dialog - From Google Sheet'!B327</f>
        <v>Fanatic's</v>
      </c>
      <c r="E353" t="str">
        <f>'Dialog - From Google Sheet'!C327</f>
        <v>x</v>
      </c>
      <c r="F353" t="str">
        <f>'Dialog - From Google Sheet'!D327</f>
        <v>You'll have to defeat the boss at the top to get the reward down here.</v>
      </c>
      <c r="G353">
        <f>'Dialog - From Google Sheet'!E327</f>
        <v>0</v>
      </c>
      <c r="H353">
        <f>'Dialog - From Google Sheet'!F327</f>
        <v>0</v>
      </c>
      <c r="J353" t="e">
        <f t="shared" si="5"/>
        <v>#N/A</v>
      </c>
    </row>
    <row r="354" spans="2:10">
      <c r="B354">
        <f>1*'Dialog - From Google Sheet'!G328</f>
        <v>2278</v>
      </c>
      <c r="C354" t="str">
        <f>'Dialog - From Google Sheet'!A328</f>
        <v>2278 'Katarin's gone…&lt;end&gt;'</v>
      </c>
      <c r="D354" t="str">
        <f>'Dialog - From Google Sheet'!B328</f>
        <v>Mobliz WR</v>
      </c>
      <c r="E354" t="str">
        <f>'Dialog - From Google Sheet'!C328</f>
        <v>x</v>
      </c>
      <c r="F354" t="str">
        <f>'Dialog - From Google Sheet'!D328</f>
        <v>We know about Esper summons!</v>
      </c>
      <c r="G354">
        <f>'Dialog - From Google Sheet'!E328</f>
        <v>0</v>
      </c>
      <c r="H354">
        <f>'Dialog - From Google Sheet'!F328</f>
        <v>0</v>
      </c>
      <c r="J354" t="e">
        <f t="shared" si="5"/>
        <v>#N/A</v>
      </c>
    </row>
    <row r="355" spans="2:10">
      <c r="B355">
        <f>1*'Dialog - From Google Sheet'!G329</f>
        <v>2279</v>
      </c>
      <c r="C355" t="str">
        <f>'Dialog - From Google Sheet'!A329</f>
        <v>2279 'Duane was being mean to her, so Katarin took off!&lt;end&gt;'</v>
      </c>
      <c r="D355" t="str">
        <f>'Dialog - From Google Sheet'!B329</f>
        <v>Mobliz WR</v>
      </c>
      <c r="E355" t="str">
        <f>'Dialog - From Google Sheet'!C329</f>
        <v>x</v>
      </c>
      <c r="F355" t="str">
        <f>'Dialog - From Google Sheet'!D329</f>
        <v>77. Summon Ragnarok to Morph dragons for a 1/8 instant kill chance.</v>
      </c>
      <c r="G355" t="str">
        <f>'Dialog - From Google Sheet'!E329</f>
        <v>from Tips tab</v>
      </c>
      <c r="H355">
        <f>'Dialog - From Google Sheet'!F329</f>
        <v>77</v>
      </c>
      <c r="J355" t="e">
        <f t="shared" si="5"/>
        <v>#N/A</v>
      </c>
    </row>
    <row r="356" spans="2:10">
      <c r="B356">
        <f>1*'Dialog - From Google Sheet'!G330</f>
        <v>2280</v>
      </c>
      <c r="C356" t="str">
        <f>'Dialog - From Google Sheet'!A330</f>
        <v>2280 'Katarin's belly's growing bigger!&lt;end&gt;'</v>
      </c>
      <c r="D356" t="str">
        <f>'Dialog - From Google Sheet'!B330</f>
        <v>Mobliz WR</v>
      </c>
      <c r="E356" t="str">
        <f>'Dialog - From Google Sheet'!C330</f>
        <v>x</v>
      </c>
      <c r="F356" t="str">
        <f>'Dialog - From Google Sheet'!D330</f>
        <v>If affected by party-wide status effects (like Train), Unicorn is a great summon (casts Remedy on everyone).</v>
      </c>
      <c r="G356">
        <f>'Dialog - From Google Sheet'!E330</f>
        <v>0</v>
      </c>
      <c r="H356">
        <f>'Dialog - From Google Sheet'!F330</f>
        <v>0</v>
      </c>
      <c r="J356" t="e">
        <f t="shared" si="5"/>
        <v>#N/A</v>
      </c>
    </row>
    <row r="357" spans="2:10">
      <c r="B357">
        <f>1*'Dialog - From Google Sheet'!G331</f>
        <v>2281</v>
      </c>
      <c r="C357" t="str">
        <f>'Dialog - From Google Sheet'!A331</f>
        <v>2281 'I know! Katarin's gonna have a baby! My Mom looked like that before my brother appeared!&lt;end&gt;'</v>
      </c>
      <c r="D357" t="str">
        <f>'Dialog - From Google Sheet'!B331</f>
        <v>Mobliz WR</v>
      </c>
      <c r="E357" t="str">
        <f>'Dialog - From Google Sheet'!C331</f>
        <v>x</v>
      </c>
      <c r="F357" t="str">
        <f>'Dialog - From Google Sheet'!D331</f>
        <v>Odin and Raiden are instant death attacks on all enemies. Summon Sraphim and Starlet for a party-wide heal.</v>
      </c>
      <c r="G357">
        <f>'Dialog - From Google Sheet'!E331</f>
        <v>0</v>
      </c>
      <c r="H357">
        <f>'Dialog - From Google Sheet'!F331</f>
        <v>0</v>
      </c>
      <c r="J357" t="e">
        <f t="shared" si="5"/>
        <v>#N/A</v>
      </c>
    </row>
    <row r="358" spans="2:10">
      <c r="B358">
        <f>1*'Dialog - From Google Sheet'!G332</f>
        <v>2282</v>
      </c>
      <c r="C358" t="str">
        <f>'Dialog - From Google Sheet'!A332</f>
        <v>2282 'DUANE: I…don't know what to do. Katarin's pregnant…&lt;end&gt;'</v>
      </c>
      <c r="D358" t="str">
        <f>'Dialog - From Google Sheet'!B332</f>
        <v>Mobliz WR</v>
      </c>
      <c r="E358" t="str">
        <f>'Dialog - From Google Sheet'!C332</f>
        <v>x</v>
      </c>
      <c r="F358" t="str">
        <f>'Dialog - From Google Sheet'!D332</f>
        <v>Phunbaba's BabaBreath will send up to 2 of your characters back to the airship.&lt;page&gt;BabaBreath is also prioritized to be used on Wounded characters.&lt;page&gt;You'll have at least 1 character remaining in the party afterwards.</v>
      </c>
      <c r="G358">
        <f>'Dialog - From Google Sheet'!E332</f>
        <v>0</v>
      </c>
      <c r="H358">
        <f>'Dialog - From Google Sheet'!F332</f>
        <v>0</v>
      </c>
      <c r="J358" t="e">
        <f t="shared" si="5"/>
        <v>#N/A</v>
      </c>
    </row>
    <row r="359" spans="2:10">
      <c r="B359">
        <f>1*'Dialog - From Google Sheet'!G333</f>
        <v>2306</v>
      </c>
      <c r="C359" t="str">
        <f>'Dialog - From Google Sheet'!A333</f>
        <v>2306 'I saw Duane kissing Katarin!&lt;end&gt;'</v>
      </c>
      <c r="D359" t="str">
        <f>'Dialog - From Google Sheet'!B333</f>
        <v>Mobliz WR</v>
      </c>
      <c r="E359" t="str">
        <f>'Dialog - From Google Sheet'!C333</f>
        <v>x</v>
      </c>
      <c r="F359" t="str">
        <f>'Dialog - From Google Sheet'!D333</f>
        <v>Queue up attacks as you summon Palidor for extra damage.</v>
      </c>
      <c r="G359">
        <f>'Dialog - From Google Sheet'!E333</f>
        <v>0</v>
      </c>
      <c r="H359">
        <f>'Dialog - From Google Sheet'!F333</f>
        <v>0</v>
      </c>
      <c r="J359" t="e">
        <f t="shared" si="5"/>
        <v>#N/A</v>
      </c>
    </row>
    <row r="360" spans="2:10">
      <c r="B360">
        <f>1*'Dialog - From Google Sheet'!G334</f>
        <v>2323</v>
      </c>
      <c r="C360" t="str">
        <f>'Dialog - From Google Sheet'!A334</f>
        <v>2323 'I'm hiding away from Kefka.&lt;end&gt;'</v>
      </c>
      <c r="D360" t="str">
        <f>'Dialog - From Google Sheet'!B334</f>
        <v>Nikeah WR</v>
      </c>
      <c r="E360" t="str">
        <f>'Dialog - From Google Sheet'!C334</f>
        <v>x</v>
      </c>
      <c r="F360" t="str">
        <f>'Dialog - From Google Sheet'!D334</f>
        <v>Set Battle Speed to 1 before fighting Zone Eater. This will save you time if it decides to use Demi instead of Engulf. But don't forget to change it back after!</v>
      </c>
      <c r="G360">
        <f>'Dialog - From Google Sheet'!E334</f>
        <v>0</v>
      </c>
      <c r="H360">
        <f>'Dialog - From Google Sheet'!F334</f>
        <v>0</v>
      </c>
      <c r="J360" t="e">
        <f t="shared" si="5"/>
        <v>#N/A</v>
      </c>
    </row>
    <row r="361" spans="2:10">
      <c r="B361">
        <f>1*'Dialog - From Google Sheet'!G335</f>
        <v>2324</v>
      </c>
      <c r="C361" t="str">
        <f>'Dialog - From Google Sheet'!A335</f>
        <v>2324 'The ship to South Figaro's about to leave.&lt;end&gt;'</v>
      </c>
      <c r="D361" t="str">
        <f>'Dialog - From Google Sheet'!B335</f>
        <v>Nikeah WR</v>
      </c>
      <c r="E361" t="str">
        <f>'Dialog - From Google Sheet'!C335</f>
        <v>x</v>
      </c>
      <c r="F361" t="str">
        <f>'Dialog - From Google Sheet'!D335</f>
        <v>36. Use Mimic to re-use items like Super Balls, elemental shields, or strong throws like Excalibur. You can “Mimic” Mimic to keep using the same throw indefinitely.</v>
      </c>
      <c r="G361" t="str">
        <f>'Dialog - From Google Sheet'!E335</f>
        <v>from Tips tab</v>
      </c>
      <c r="H361">
        <f>'Dialog - From Google Sheet'!F335</f>
        <v>36</v>
      </c>
      <c r="J361" t="e">
        <f t="shared" si="5"/>
        <v>#N/A</v>
      </c>
    </row>
    <row r="362" spans="2:10">
      <c r="B362">
        <f>1*'Dialog - From Google Sheet'!G336</f>
        <v>2326</v>
      </c>
      <c r="C362" t="str">
        <f>'Dialog - From Google Sheet'!A336</f>
        <v>2326 'The thieves are hanging out at the coffee shop. They all escaped from Figaro Castle.&lt;end&gt;'</v>
      </c>
      <c r="D362" t="str">
        <f>'Dialog - From Google Sheet'!B336</f>
        <v>Nikeah WR</v>
      </c>
      <c r="E362" t="str">
        <f>'Dialog - From Google Sheet'!C336</f>
        <v>x</v>
      </c>
      <c r="F362" t="str">
        <f>'Dialog - From Google Sheet'!D336</f>
        <v>89. Flare, Hyper Drive, and Ultima all can be Runic'ed.</v>
      </c>
      <c r="G362" t="str">
        <f>'Dialog - From Google Sheet'!E336</f>
        <v>from Tips tab</v>
      </c>
      <c r="H362">
        <f>'Dialog - From Google Sheet'!F336</f>
        <v>89</v>
      </c>
      <c r="J362" t="e">
        <f t="shared" si="5"/>
        <v>#N/A</v>
      </c>
    </row>
    <row r="363" spans="2:10">
      <c r="B363">
        <f>1*'Dialog - From Google Sheet'!G337</f>
        <v>2327</v>
      </c>
      <c r="C363" t="str">
        <f>'Dialog - From Google Sheet'!A337</f>
        <v>2327 'The road you followed here used to be under water.&lt;end&gt;'</v>
      </c>
      <c r="D363" t="str">
        <f>'Dialog - From Google Sheet'!B337</f>
        <v>Nikeah WR</v>
      </c>
      <c r="E363" t="str">
        <f>'Dialog - From Google Sheet'!C337</f>
        <v>x</v>
      </c>
      <c r="F363" t="str">
        <f>'Dialog - From Google Sheet'!D337</f>
        <v>Got money? GP Rain deals more damage with higher levels, and ignores all enemy defenses.</v>
      </c>
      <c r="G363">
        <f>'Dialog - From Google Sheet'!E337</f>
        <v>0</v>
      </c>
      <c r="H363">
        <f>'Dialog - From Google Sheet'!F337</f>
        <v>0</v>
      </c>
      <c r="J363" t="e">
        <f t="shared" si="5"/>
        <v>#N/A</v>
      </c>
    </row>
    <row r="364" spans="2:10">
      <c r="B364">
        <f>1*'Dialog - From Google Sheet'!G338</f>
        <v>2328</v>
      </c>
      <c r="C364" t="str">
        <f>'Dialog - From Google Sheet'!A338</f>
        <v>2328 'After the end of the world,&lt;line&gt;I awoke all alone in Doma Castle.&lt;page&gt;When I would try to sleep there, demons would come for me… Oh! I don't want to remember that!&lt;end&gt;'</v>
      </c>
      <c r="D364" t="str">
        <f>'Dialog - From Google Sheet'!B338</f>
        <v>Nikeah WR</v>
      </c>
      <c r="E364" t="str">
        <f>'Dialog - From Google Sheet'!C338</f>
        <v>x</v>
      </c>
      <c r="F364" t="str">
        <f>'Dialog - From Google Sheet'!D338</f>
        <v>102. Set Gogo's 3 unused command slots to any abilities of your choosing in his Status menu.</v>
      </c>
      <c r="G364" t="str">
        <f>'Dialog - From Google Sheet'!E338</f>
        <v>from Tips tab</v>
      </c>
      <c r="H364">
        <f>'Dialog - From Google Sheet'!F338</f>
        <v>102</v>
      </c>
      <c r="J364" t="e">
        <f t="shared" si="5"/>
        <v>#N/A</v>
      </c>
    </row>
    <row r="365" spans="2:10">
      <c r="B365">
        <f>1*'Dialog - From Google Sheet'!G339</f>
        <v>2329</v>
      </c>
      <c r="C365" t="str">
        <f>'Dialog - From Google Sheet'!A339</f>
        <v>2329 'While traveling under the desert, Figaro Castle hit an obstacle and came to a halt.&lt;end&gt;'</v>
      </c>
      <c r="D365" t="str">
        <f>'Dialog - From Google Sheet'!B339</f>
        <v>Nikeah WR</v>
      </c>
      <c r="E365" t="str">
        <f>'Dialog - From Google Sheet'!C339</f>
        <v>x</v>
      </c>
      <c r="F365" t="str">
        <f>'Dialog - From Google Sheet'!D339</f>
        <v>If Possess hits, it will immediately kill its target. Works on bosses too!</v>
      </c>
      <c r="G365">
        <f>'Dialog - From Google Sheet'!E339</f>
        <v>0</v>
      </c>
      <c r="H365">
        <f>'Dialog - From Google Sheet'!F339</f>
        <v>0</v>
      </c>
      <c r="J365" t="e">
        <f t="shared" si="5"/>
        <v>#N/A</v>
      </c>
    </row>
    <row r="366" spans="2:10">
      <c r="B366">
        <f>1*'Dialog - From Google Sheet'!G340</f>
        <v>2335</v>
      </c>
      <c r="C366" t="str">
        <f>'Dialog - From Google Sheet'!A340</f>
        <v>2335 'I understand they escaped from Figaro Castle's prison.&lt;end&gt;'</v>
      </c>
      <c r="D366" t="str">
        <f>'Dialog - From Google Sheet'!B340</f>
        <v>Nikeah WR</v>
      </c>
      <c r="E366" t="str">
        <f>'Dialog - From Google Sheet'!C340</f>
        <v>x</v>
      </c>
      <c r="F366" t="str">
        <f>'Dialog - From Google Sheet'!D340</f>
        <v>Once you start the Doma Dream sequence, you won't be able to warp out. Be careful when saving!</v>
      </c>
      <c r="G366">
        <f>'Dialog - From Google Sheet'!E340</f>
        <v>0</v>
      </c>
      <c r="H366">
        <f>'Dialog - From Google Sheet'!F340</f>
        <v>0</v>
      </c>
      <c r="J366" t="e">
        <f t="shared" si="5"/>
        <v>#N/A</v>
      </c>
    </row>
    <row r="367" spans="2:10">
      <c r="B367">
        <f>1*'Dialog - From Google Sheet'!G341</f>
        <v>2340</v>
      </c>
      <c r="C367" t="str">
        <f>'Dialog - From Google Sheet'!A341</f>
        <v>2340 'I've been chatting with the boss of this gang, Gerad.&lt;line&gt;He's kinda handsome!&lt;end&gt;'</v>
      </c>
      <c r="D367" t="str">
        <f>'Dialog - From Google Sheet'!B341</f>
        <v>Nikeah WR</v>
      </c>
      <c r="E367" t="str">
        <f>'Dialog - From Google Sheet'!C341</f>
        <v>x</v>
      </c>
      <c r="F367" t="str">
        <f>'Dialog - From Google Sheet'!D341</f>
        <v>Don't forget the reward on the Doma throne after finishing up the dream sequence.</v>
      </c>
      <c r="G367">
        <f>'Dialog - From Google Sheet'!E341</f>
        <v>0</v>
      </c>
      <c r="H367">
        <f>'Dialog - From Google Sheet'!F341</f>
        <v>0</v>
      </c>
      <c r="J367" t="e">
        <f t="shared" si="5"/>
        <v>#N/A</v>
      </c>
    </row>
    <row r="368" spans="2:10">
      <c r="B368">
        <f>1*'Dialog - From Google Sheet'!G342</f>
        <v>2349</v>
      </c>
      <c r="C368" t="str">
        <f>'Dialog - From Google Sheet'!A342</f>
        <v>2349 'Figaro Castle disappeared the day the world became…&lt;line&gt;unzipped…&lt;end&gt;'</v>
      </c>
      <c r="D368" t="str">
        <f>'Dialog - From Google Sheet'!B342</f>
        <v>South Figaro WR</v>
      </c>
      <c r="E368" t="str">
        <f>'Dialog - From Google Sheet'!C342</f>
        <v>x</v>
      </c>
      <c r="F368">
        <f>'Dialog - From Google Sheet'!D342</f>
        <v>0</v>
      </c>
      <c r="G368" t="str">
        <f>'Dialog - From Google Sheet'!E342</f>
        <v>not in WC?</v>
      </c>
      <c r="H368">
        <f>'Dialog - From Google Sheet'!F342</f>
        <v>0</v>
      </c>
      <c r="J368" t="e">
        <f t="shared" si="5"/>
        <v>#N/A</v>
      </c>
    </row>
    <row r="369" spans="2:10">
      <c r="B369">
        <f>1*'Dialog - From Google Sheet'!G343</f>
        <v>2350</v>
      </c>
      <c r="C369" t="str">
        <f>'Dialog - From Google Sheet'!A343</f>
        <v>2350 'Figaro Castle had an accident under the desert.&lt;line&gt;Don't know what happened to its people…&lt;end&gt;'</v>
      </c>
      <c r="D369" t="str">
        <f>'Dialog - From Google Sheet'!B343</f>
        <v>South Figaro WR</v>
      </c>
      <c r="E369" t="str">
        <f>'Dialog - From Google Sheet'!C343</f>
        <v>x</v>
      </c>
      <c r="F369" t="str">
        <f>'Dialog - From Google Sheet'!D343</f>
        <v>Left Crane absorbs Lightning. Right Crane absorbs Fire. Think: Left for Lightning!</v>
      </c>
      <c r="G369">
        <f>'Dialog - From Google Sheet'!E343</f>
        <v>0</v>
      </c>
      <c r="H369">
        <f>'Dialog - From Google Sheet'!F343</f>
        <v>0</v>
      </c>
      <c r="J369" t="e">
        <f t="shared" si="5"/>
        <v>#N/A</v>
      </c>
    </row>
    <row r="370" spans="2:10">
      <c r="B370">
        <f>1*'Dialog - From Google Sheet'!G344</f>
        <v>2351</v>
      </c>
      <c r="C370" t="str">
        <f>'Dialog - From Google Sheet'!A344</f>
        <v>2351 'That sweet little girl stopped coming around right after the world ended…&lt;end&gt;'</v>
      </c>
      <c r="D370" t="str">
        <f>'Dialog - From Google Sheet'!B344</f>
        <v>South Figaro WR</v>
      </c>
      <c r="E370" t="str">
        <f>'Dialog - From Google Sheet'!C344</f>
        <v>x</v>
      </c>
      <c r="F370" t="str">
        <f>'Dialog - From Google Sheet'!D344</f>
        <v>82. Fight Wrexsoul with physical damage, since his magic defense is so high.</v>
      </c>
      <c r="G370" t="str">
        <f>'Dialog - From Google Sheet'!E344</f>
        <v>from Tips tab</v>
      </c>
      <c r="H370">
        <f>'Dialog - From Google Sheet'!F344</f>
        <v>82</v>
      </c>
      <c r="J370" t="e">
        <f t="shared" si="5"/>
        <v>#N/A</v>
      </c>
    </row>
    <row r="371" spans="2:10">
      <c r="B371">
        <f>1*'Dialog - From Google Sheet'!G345</f>
        <v>2353</v>
      </c>
      <c r="C371" t="str">
        <f>'Dialog - From Google Sheet'!A345</f>
        <v>2353 'Now all these thieves are demanding all our time.&lt;line&gt;Phew…I'm exhausted.&lt;end&gt;'</v>
      </c>
      <c r="D371" t="str">
        <f>'Dialog - From Google Sheet'!B345</f>
        <v>South Figaro WR</v>
      </c>
      <c r="E371" t="str">
        <f>'Dialog - From Google Sheet'!C345</f>
        <v>x</v>
      </c>
      <c r="F371" t="str">
        <f>'Dialog - From Google Sheet'!D345</f>
        <v>When Piranhas appear, you'll have to wait 5-55 seconds before Rizopas - the true final boss - appears.</v>
      </c>
      <c r="G371">
        <f>'Dialog - From Google Sheet'!E345</f>
        <v>0</v>
      </c>
      <c r="H371">
        <f>'Dialog - From Google Sheet'!F345</f>
        <v>0</v>
      </c>
      <c r="J371" t="e">
        <f t="shared" si="5"/>
        <v>#N/A</v>
      </c>
    </row>
    <row r="372" spans="2:10">
      <c r="B372">
        <f>1*'Dialog - From Google Sheet'!G346</f>
        <v>2354</v>
      </c>
      <c r="C372" t="str">
        <f>'Dialog - From Google Sheet'!A346</f>
        <v>2354 'There's nothing left of my home town.&lt;end&gt;'</v>
      </c>
      <c r="D372" t="str">
        <f>'Dialog - From Google Sheet'!B346</f>
        <v>South Figaro WR</v>
      </c>
      <c r="E372" t="str">
        <f>'Dialog - From Google Sheet'!C346</f>
        <v>x</v>
      </c>
      <c r="F372" t="str">
        <f>'Dialog - From Google Sheet'!D346</f>
        <v>Ultros is always weak to Fire and always absorbs Water.</v>
      </c>
      <c r="G372">
        <f>'Dialog - From Google Sheet'!E346</f>
        <v>0</v>
      </c>
      <c r="H372">
        <f>'Dialog - From Google Sheet'!F346</f>
        <v>0</v>
      </c>
      <c r="J372" t="e">
        <f t="shared" si="5"/>
        <v>#N/A</v>
      </c>
    </row>
    <row r="373" spans="2:10">
      <c r="B373">
        <f>1*'Dialog - From Google Sheet'!G347</f>
        <v>2355</v>
      </c>
      <c r="C373" t="str">
        <f>'Dialog - From Google Sheet'!A347</f>
        <v>2355 'Jump on the turtle.&lt;line&gt;Oh, jump on the turtle…&lt;page&gt;Oops…never mind.&lt;end&gt;'</v>
      </c>
      <c r="D373" t="str">
        <f>'Dialog - From Google Sheet'!B347</f>
        <v>South Figaro WR</v>
      </c>
      <c r="E373" t="str">
        <f>'Dialog - From Google Sheet'!C347</f>
        <v>x</v>
      </c>
      <c r="F373" t="str">
        <f>'Dialog - From Google Sheet'!D347</f>
        <v>Dragon Horn gives you 2-4 jumps a turn - a must for any Dragoon build. Make sure your character has Jump!</v>
      </c>
      <c r="G373">
        <f>'Dialog - From Google Sheet'!E347</f>
        <v>0</v>
      </c>
      <c r="H373">
        <f>'Dialog - From Google Sheet'!F347</f>
        <v>0</v>
      </c>
      <c r="J373" t="e">
        <f t="shared" si="5"/>
        <v>#N/A</v>
      </c>
    </row>
    <row r="374" spans="2:10">
      <c r="B374">
        <f>1*'Dialog - From Google Sheet'!G348</f>
        <v>2356</v>
      </c>
      <c r="C374" t="str">
        <f>'Dialog - From Google Sheet'!A348</f>
        <v>2356 'Just when we thought the Empire was gone…heeeeeres Kefka!&lt;end&gt;'</v>
      </c>
      <c r="D374" t="str">
        <f>'Dialog - From Google Sheet'!B348</f>
        <v>South Figaro WR</v>
      </c>
      <c r="E374" t="str">
        <f>'Dialog - From Google Sheet'!C348</f>
        <v>x</v>
      </c>
      <c r="F374" t="str">
        <f>'Dialog - From Google Sheet'!D348</f>
        <v>86. If you defeat Moe and Curly in the stooges fight, Larry will eventually run away. Larry is weak to instant death.</v>
      </c>
      <c r="G374" t="str">
        <f>'Dialog - From Google Sheet'!E348</f>
        <v>from Tips tab</v>
      </c>
      <c r="H374">
        <f>'Dialog - From Google Sheet'!F348</f>
        <v>86</v>
      </c>
      <c r="J374" t="e">
        <f t="shared" si="5"/>
        <v>#N/A</v>
      </c>
    </row>
    <row r="375" spans="2:10">
      <c r="B375">
        <f>1*'Dialog - From Google Sheet'!G349</f>
        <v>2357</v>
      </c>
      <c r="C375" t="str">
        <f>'Dialog - From Google Sheet'!A349</f>
        <v>2357 'I'm so relieved to know my grandchild's alive!&lt;end&gt;'</v>
      </c>
      <c r="D375" t="str">
        <f>'Dialog - From Google Sheet'!B349</f>
        <v>South Figaro WR</v>
      </c>
      <c r="E375" t="str">
        <f>'Dialog - From Google Sheet'!C349</f>
        <v>x</v>
      </c>
      <c r="F375" t="str">
        <f>'Dialog - From Google Sheet'!D349</f>
        <v>Use Ice on Ifrit, and Fire on Shiva. Non-elemental will work on both.&lt;page&gt;If you time it right, you can even run away from the battle during their transition phases.</v>
      </c>
      <c r="G375">
        <f>'Dialog - From Google Sheet'!E349</f>
        <v>0</v>
      </c>
      <c r="H375">
        <f>'Dialog - From Google Sheet'!F349</f>
        <v>0</v>
      </c>
      <c r="J375" t="e">
        <f t="shared" si="5"/>
        <v>#N/A</v>
      </c>
    </row>
    <row r="376" spans="2:10">
      <c r="B376">
        <f>1*'Dialog - From Google Sheet'!G350</f>
        <v>2358</v>
      </c>
      <c r="C376" t="str">
        <f>'Dialog - From Google Sheet'!A350</f>
        <v>2358 'DUNCAN'S WIFE: No, dear! Duncan's still alive and well! He's meditating just north of Narshe.&lt;end&gt;'</v>
      </c>
      <c r="D376" t="str">
        <f>'Dialog - From Google Sheet'!B350</f>
        <v>South Figaro WR</v>
      </c>
      <c r="E376" t="str">
        <f>'Dialog - From Google Sheet'!C350</f>
        <v>x</v>
      </c>
      <c r="F376" t="str">
        <f>'Dialog - From Google Sheet'!D350</f>
        <v>Casting Imp on Number 024 and SrBehemoth will force them into using physical attacks only.</v>
      </c>
      <c r="G376">
        <f>'Dialog - From Google Sheet'!E350</f>
        <v>0</v>
      </c>
      <c r="H376">
        <f>'Dialog - From Google Sheet'!F350</f>
        <v>0</v>
      </c>
      <c r="J376" t="e">
        <f t="shared" si="5"/>
        <v>#N/A</v>
      </c>
    </row>
    <row r="377" spans="2:10">
      <c r="B377">
        <f>1*'Dialog - From Google Sheet'!G351</f>
        <v>2364</v>
      </c>
      <c r="C377" t="str">
        <f>'Dialog - From Google Sheet'!A351</f>
        <v>2364 'We mustn't rest now!&lt;line&gt;We have to start rebuilding!&lt;end&gt;'</v>
      </c>
      <c r="D377" t="str">
        <f>'Dialog - From Google Sheet'!B351</f>
        <v>South Figaro WR</v>
      </c>
      <c r="E377" t="str">
        <f>'Dialog - From Google Sheet'!C351</f>
        <v>x</v>
      </c>
      <c r="F377" t="str">
        <f>'Dialog - From Google Sheet'!D351</f>
        <v>Try using Pearl Rods on Doom Gaze, who has high magic defense but is weak to Pearl.</v>
      </c>
      <c r="G377">
        <f>'Dialog - From Google Sheet'!E351</f>
        <v>0</v>
      </c>
      <c r="H377">
        <f>'Dialog - From Google Sheet'!F351</f>
        <v>0</v>
      </c>
      <c r="J377" t="e">
        <f t="shared" si="5"/>
        <v>#N/A</v>
      </c>
    </row>
    <row r="378" spans="2:10">
      <c r="B378">
        <f>1*'Dialog - From Google Sheet'!G352</f>
        <v>2365</v>
      </c>
      <c r="C378" t="str">
        <f>'Dialog - From Google Sheet'!A352</f>
        <v>2365 'We may be thieves, but at least we have goals in life!&lt;end&gt;'</v>
      </c>
      <c r="D378" t="str">
        <f>'Dialog - From Google Sheet'!B352</f>
        <v>South Figaro WR</v>
      </c>
      <c r="E378" t="str">
        <f>'Dialog - From Google Sheet'!C352</f>
        <v>x</v>
      </c>
      <c r="F378" t="str">
        <f>'Dialog - From Google Sheet'!D352</f>
        <v>Despite his appearance, Dullahan is weak to Fire.</v>
      </c>
      <c r="G378">
        <f>'Dialog - From Google Sheet'!E352</f>
        <v>0</v>
      </c>
      <c r="H378">
        <f>'Dialog - From Google Sheet'!F352</f>
        <v>0</v>
      </c>
      <c r="J378" t="e">
        <f t="shared" si="5"/>
        <v>#N/A</v>
      </c>
    </row>
    <row r="379" spans="2:10">
      <c r="B379">
        <f>1*'Dialog - From Google Sheet'!G353</f>
        <v>2366</v>
      </c>
      <c r="C379" t="str">
        <f>'Dialog - From Google Sheet'!A353</f>
        <v>2366 'For each life lost, a new one arrives to fill the void!&lt;page&gt;Okay!&lt;line&gt;Nothing's gonna stop us!&lt;end&gt;'</v>
      </c>
      <c r="D379" t="str">
        <f>'Dialog - From Google Sheet'!B353</f>
        <v>South Figaro WR</v>
      </c>
      <c r="E379" t="str">
        <f>'Dialog - From Google Sheet'!C353</f>
        <v>x</v>
      </c>
      <c r="F379" t="str">
        <f>'Dialog - From Google Sheet'!D353</f>
        <v>Chadarnook is weak to Fire and Pearl…</v>
      </c>
      <c r="G379">
        <f>'Dialog - From Google Sheet'!E353</f>
        <v>0</v>
      </c>
      <c r="H379">
        <f>'Dialog - From Google Sheet'!F353</f>
        <v>0</v>
      </c>
      <c r="J379" t="e">
        <f t="shared" si="5"/>
        <v>#N/A</v>
      </c>
    </row>
    <row r="380" spans="2:10">
      <c r="B380">
        <f>1*'Dialog - From Google Sheet'!G354</f>
        <v>2367</v>
      </c>
      <c r="C380" t="str">
        <f>'Dialog - From Google Sheet'!A354</f>
        <v>2367 'Oh…!&lt;line&gt;That person!&lt;end&gt;'</v>
      </c>
      <c r="D380" t="str">
        <f>'Dialog - From Google Sheet'!B354</f>
        <v>South Figaro WR</v>
      </c>
      <c r="E380" t="str">
        <f>'Dialog - From Google Sheet'!C354</f>
        <v>x</v>
      </c>
      <c r="F380" t="str">
        <f>'Dialog - From Google Sheet'!D354</f>
        <v>But don't attack while the girl is visible!</v>
      </c>
      <c r="G380" t="str">
        <f>'Dialog - From Google Sheet'!E354</f>
        <v>blocked by 2366</v>
      </c>
      <c r="H380">
        <f>'Dialog - From Google Sheet'!F354</f>
        <v>0</v>
      </c>
      <c r="J380" t="e">
        <f t="shared" si="5"/>
        <v>#N/A</v>
      </c>
    </row>
    <row r="381" spans="2:10">
      <c r="B381">
        <f>1*'Dialog - From Google Sheet'!G355</f>
        <v>2368</v>
      </c>
      <c r="C381" t="str">
        <f>'Dialog - From Google Sheet'!A355</f>
        <v>2368 'Whoa!&lt;line&gt;Am I dizzy!&lt;end&gt;'</v>
      </c>
      <c r="D381" t="str">
        <f>'Dialog - From Google Sheet'!B355</f>
        <v>South Figaro WR</v>
      </c>
      <c r="E381" t="str">
        <f>'Dialog - From Google Sheet'!C355</f>
        <v>x</v>
      </c>
      <c r="F381" t="str">
        <f>'Dialog - From Google Sheet'!D355</f>
        <v>92. Poltrgeist is vulnerable to Stop and weak to Poison.</v>
      </c>
      <c r="G381" t="str">
        <f>'Dialog - From Google Sheet'!E355</f>
        <v>from Tips tab</v>
      </c>
      <c r="H381">
        <f>'Dialog - From Google Sheet'!F355</f>
        <v>92</v>
      </c>
      <c r="J381" t="e">
        <f t="shared" si="5"/>
        <v>#N/A</v>
      </c>
    </row>
    <row r="382" spans="2:10">
      <c r="B382">
        <f>1*'Dialog - From Google Sheet'!G356</f>
        <v>2369</v>
      </c>
      <c r="C382" t="str">
        <f>'Dialog - From Google Sheet'!A356</f>
        <v>2369 'If the “Light of Judgment” should burn our town down 100 times, we'll rebuild it 100 times!&lt;end&gt;'</v>
      </c>
      <c r="D382" t="str">
        <f>'Dialog - From Google Sheet'!B356</f>
        <v>South Figaro WR</v>
      </c>
      <c r="E382" t="str">
        <f>'Dialog - From Google Sheet'!C356</f>
        <v>x</v>
      </c>
      <c r="F382" t="str">
        <f>'Dialog - From Google Sheet'!D356</f>
        <v>93. MagiMaster is vulnerable to Bserk. Also, you can hit him with one elemental attack before the first WallChange. Make it count!</v>
      </c>
      <c r="G382" t="str">
        <f>'Dialog - From Google Sheet'!E356</f>
        <v>from Tips tab</v>
      </c>
      <c r="H382">
        <f>'Dialog - From Google Sheet'!F356</f>
        <v>93</v>
      </c>
      <c r="J382" t="e">
        <f t="shared" si="5"/>
        <v>#N/A</v>
      </c>
    </row>
    <row r="383" spans="2:10">
      <c r="B383">
        <f>1*'Dialog - From Google Sheet'!G357</f>
        <v>2370</v>
      </c>
      <c r="C383" t="str">
        <f>'Dialog - From Google Sheet'!A357</f>
        <v>2370 'Did you hear that Duncan's alive? His wife said so!&lt;end&gt;'</v>
      </c>
      <c r="D383" t="str">
        <f>'Dialog - From Google Sheet'!B357</f>
        <v>South Figaro WR</v>
      </c>
      <c r="E383" t="str">
        <f>'Dialog - From Google Sheet'!C357</f>
        <v>x</v>
      </c>
      <c r="F383" t="str">
        <f>'Dialog - From Google Sheet'!D357</f>
        <v>Phunbaba has a lot of HP, but is weak to Poison. Just don't use Bolt on him!</v>
      </c>
      <c r="G383">
        <f>'Dialog - From Google Sheet'!E357</f>
        <v>0</v>
      </c>
      <c r="H383">
        <f>'Dialog - From Google Sheet'!F357</f>
        <v>0</v>
      </c>
      <c r="J383" t="e">
        <f t="shared" si="5"/>
        <v>#N/A</v>
      </c>
    </row>
    <row r="384" spans="2:10">
      <c r="B384">
        <f>1*'Dialog - From Google Sheet'!G358</f>
        <v>2373</v>
      </c>
      <c r="C384" t="str">
        <f>'Dialog - From Google Sheet'!A358</f>
        <v>2373 'The thieves have all left town!&lt;end&gt;'</v>
      </c>
      <c r="D384" t="str">
        <f>'Dialog - From Google Sheet'!B358</f>
        <v>South Figaro WR</v>
      </c>
      <c r="E384" t="str">
        <f>'Dialog - From Google Sheet'!C358</f>
        <v>x</v>
      </c>
      <c r="F384" t="str">
        <f>'Dialog - From Google Sheet'!D358</f>
        <v>Inferno uses a lot of powerful magic attacks. Focus down the main body with Bolt magic.</v>
      </c>
      <c r="G384">
        <f>'Dialog - From Google Sheet'!E358</f>
        <v>0</v>
      </c>
      <c r="H384">
        <f>'Dialog - From Google Sheet'!F358</f>
        <v>0</v>
      </c>
      <c r="J384" t="e">
        <f t="shared" si="5"/>
        <v>#N/A</v>
      </c>
    </row>
    <row r="385" spans="2:10">
      <c r="B385">
        <f>1*'Dialog - From Google Sheet'!G359</f>
        <v>2379</v>
      </c>
      <c r="C385" t="str">
        <f>'Dialog - From Google Sheet'!A359</f>
        <v>2379 'SIGFRIED: Pretty dangerous from here on. I'll go in first and clear out all the monsters. Wait here.&lt;end&gt;'</v>
      </c>
      <c r="D385" t="str">
        <f>'Dialog - From Google Sheet'!B359</f>
        <v>South Figaro WR Cave</v>
      </c>
      <c r="E385" t="str">
        <f>'Dialog - From Google Sheet'!C359</f>
        <v>x - NPC blocking SF Cave</v>
      </c>
      <c r="F385">
        <f>'Dialog - From Google Sheet'!D359</f>
        <v>0</v>
      </c>
      <c r="G385">
        <f>'Dialog - From Google Sheet'!E359</f>
        <v>0</v>
      </c>
      <c r="H385">
        <f>'Dialog - From Google Sheet'!F359</f>
        <v>0</v>
      </c>
      <c r="J385" t="e">
        <f t="shared" si="5"/>
        <v>#N/A</v>
      </c>
    </row>
    <row r="386" spans="2:10">
      <c r="B386">
        <f>1*'Dialog - From Google Sheet'!G360</f>
        <v>2397</v>
      </c>
      <c r="C386" t="str">
        <f>'Dialog - From Google Sheet'!A360</f>
        <v>2397 'Several of the castle's citizens left to join the Cult of Kefka.&lt;page&gt;If a loved one should call out a cult member's name, however…&lt;end&gt;'</v>
      </c>
      <c r="D386" t="str">
        <f>'Dialog - From Google Sheet'!B360</f>
        <v>Figaro Castle WR</v>
      </c>
      <c r="E386" t="str">
        <f>'Dialog - From Google Sheet'!C360</f>
        <v>x</v>
      </c>
      <c r="F386" t="str">
        <f>'Dialog - From Google Sheet'!D360</f>
        <v>Debilitator will create a new elemental weakness for its target.</v>
      </c>
      <c r="G386">
        <f>'Dialog - From Google Sheet'!E360</f>
        <v>0</v>
      </c>
      <c r="H386">
        <f>'Dialog - From Google Sheet'!F360</f>
        <v>0</v>
      </c>
      <c r="J386" t="e">
        <f t="shared" si="5"/>
        <v>#N/A</v>
      </c>
    </row>
    <row r="387" spans="2:10">
      <c r="B387">
        <f>1*'Dialog - From Google Sheet'!G361</f>
        <v>2398</v>
      </c>
      <c r="C387" t="str">
        <f>'Dialog - From Google Sheet'!A361</f>
        <v>2398 'Magicite gives humans magical powers?&lt;line&gt;Amazing!&lt;end&gt;'</v>
      </c>
      <c r="D387" t="str">
        <f>'Dialog - From Google Sheet'!B361</f>
        <v>Figaro Castle WR</v>
      </c>
      <c r="E387" t="str">
        <f>'Dialog - From Google Sheet'!C361</f>
        <v>x</v>
      </c>
      <c r="F387" t="str">
        <f>'Dialog - From Google Sheet'!D361</f>
        <v>Flash and BioBlaster both deal magic damage. Flash applies Dark status, while BioBlaster applies Poison.</v>
      </c>
      <c r="G387">
        <f>'Dialog - From Google Sheet'!E361</f>
        <v>0</v>
      </c>
      <c r="H387">
        <f>'Dialog - From Google Sheet'!F361</f>
        <v>0</v>
      </c>
      <c r="J387" t="e">
        <f t="shared" si="5"/>
        <v>#N/A</v>
      </c>
    </row>
    <row r="388" spans="2:10">
      <c r="B388">
        <f>1*'Dialog - From Google Sheet'!G362</f>
        <v>2400</v>
      </c>
      <c r="C388" t="str">
        <f>'Dialog - From Google Sheet'!A362</f>
        <v>2400 'Kefka's “one shy of a six pack!”&lt;end&gt;'</v>
      </c>
      <c r="D388" t="str">
        <f>'Dialog - From Google Sheet'!B362</f>
        <v>Figaro Castle WR</v>
      </c>
      <c r="E388" t="str">
        <f>'Dialog - From Google Sheet'!C362</f>
        <v>x</v>
      </c>
      <c r="F388" t="str">
        <f>'Dialog - From Google Sheet'!D362</f>
        <v>Sketch, if it hits, has a 25% of killing KatanaSoul.</v>
      </c>
      <c r="G388">
        <f>'Dialog - From Google Sheet'!E362</f>
        <v>0</v>
      </c>
      <c r="H388">
        <f>'Dialog - From Google Sheet'!F362</f>
        <v>0</v>
      </c>
      <c r="J388" t="e">
        <f t="shared" si="5"/>
        <v>#N/A</v>
      </c>
    </row>
    <row r="389" spans="2:10">
      <c r="B389">
        <f>1*'Dialog - From Google Sheet'!G363</f>
        <v>2402</v>
      </c>
      <c r="C389" t="str">
        <f>'Dialog - From Google Sheet'!A363</f>
        <v>2402 'You found an ancient text at the library, right?&lt;end&gt;'</v>
      </c>
      <c r="D389" t="str">
        <f>'Dialog - From Google Sheet'!B363</f>
        <v>Figaro Castle WB</v>
      </c>
      <c r="E389" t="str">
        <f>'Dialog - From Google Sheet'!C363</f>
        <v>x</v>
      </c>
      <c r="F389" t="str">
        <f>'Dialog - From Google Sheet'!D363</f>
        <v>48. Muddle KatanaSoul to kill him fast.</v>
      </c>
      <c r="G389" t="str">
        <f>'Dialog - From Google Sheet'!E363</f>
        <v>from Tips tab</v>
      </c>
      <c r="H389">
        <f>'Dialog - From Google Sheet'!F363</f>
        <v>48</v>
      </c>
      <c r="J389" t="e">
        <f t="shared" si="5"/>
        <v>#N/A</v>
      </c>
    </row>
    <row r="390" spans="2:10">
      <c r="B390">
        <f>1*'Dialog - From Google Sheet'!G364</f>
        <v>2403</v>
      </c>
      <c r="C390" t="str">
        <f>'Dialog - From Google Sheet'!A364</f>
        <v>2403 'No more Returners…no more Empire. Now who am I gonna side with?&lt;end&gt;'</v>
      </c>
      <c r="D390" t="str">
        <f>'Dialog - From Google Sheet'!B364</f>
        <v>Figaro Castle WR</v>
      </c>
      <c r="E390" t="str">
        <f>'Dialog - From Google Sheet'!C364</f>
        <v>x</v>
      </c>
      <c r="F390" t="str">
        <f>'Dialog - From Google Sheet'!D364</f>
        <v>The Figaro Throne reward exists in both worlds!</v>
      </c>
      <c r="G390">
        <f>'Dialog - From Google Sheet'!E364</f>
        <v>0</v>
      </c>
      <c r="H390">
        <f>'Dialog - From Google Sheet'!F364</f>
        <v>0</v>
      </c>
      <c r="J390" t="e">
        <f t="shared" si="5"/>
        <v>#N/A</v>
      </c>
    </row>
    <row r="391" spans="2:10">
      <c r="B391">
        <f>1*'Dialog - From Google Sheet'!G365</f>
        <v>2421</v>
      </c>
      <c r="C391" t="str">
        <f>'Dialog - From Google Sheet'!A365</f>
        <v>2421 'Creatures from all over the world come here to compete.&lt;end&gt;'</v>
      </c>
      <c r="D391" t="str">
        <f>'Dialog - From Google Sheet'!B365</f>
        <v>Coliseum</v>
      </c>
      <c r="E391" t="str">
        <f>'Dialog - From Google Sheet'!C365</f>
        <v>x</v>
      </c>
      <c r="F391" t="str">
        <f>'Dialog - From Google Sheet'!D365</f>
        <v>Try fighting here early in a seed. Low level enemies won't have MP to use their abilities.</v>
      </c>
      <c r="G391">
        <f>'Dialog - From Google Sheet'!E365</f>
        <v>0</v>
      </c>
      <c r="H391">
        <f>'Dialog - From Google Sheet'!F365</f>
        <v>0</v>
      </c>
      <c r="J391" t="e">
        <f t="shared" si="5"/>
        <v>#N/A</v>
      </c>
    </row>
    <row r="392" spans="2:10">
      <c r="B392">
        <f>1*'Dialog - From Google Sheet'!G366</f>
        <v>2422</v>
      </c>
      <c r="C392" t="str">
        <f>'Dialog - From Google Sheet'!A366</f>
        <v>2422 'Get a load of the crowds!&lt;end&gt;'</v>
      </c>
      <c r="D392" t="str">
        <f>'Dialog - From Google Sheet'!B366</f>
        <v>Coliseum</v>
      </c>
      <c r="E392" t="str">
        <f>'Dialog - From Google Sheet'!C366</f>
        <v>x</v>
      </c>
      <c r="F392">
        <f>'Dialog - From Google Sheet'!D366</f>
        <v>0</v>
      </c>
      <c r="G392">
        <f>'Dialog - From Google Sheet'!E366</f>
        <v>0</v>
      </c>
      <c r="H392">
        <f>'Dialog - From Google Sheet'!F366</f>
        <v>0</v>
      </c>
      <c r="J392" t="e">
        <f t="shared" si="5"/>
        <v>#N/A</v>
      </c>
    </row>
    <row r="393" spans="2:10">
      <c r="B393">
        <f>1*'Dialog - From Google Sheet'!G367</f>
        <v>2424</v>
      </c>
      <c r="C393" t="str">
        <f>'Dialog - From Google Sheet'!A367</f>
        <v>2424 'We can't let the world become too peaceful!&lt;line&gt;People are at their best when they're at war…&lt;page&gt;My colosseum will be a monument to war!&lt;line&gt;If I can ever get the help I need to finish it, that is!&lt;end&gt;'</v>
      </c>
      <c r="D393" t="str">
        <f>'Dialog - From Google Sheet'!B367</f>
        <v>Coliseum Guy House WB</v>
      </c>
      <c r="E393" t="str">
        <f>'Dialog - From Google Sheet'!C367</f>
        <v>x</v>
      </c>
      <c r="F393" t="str">
        <f>'Dialog - From Google Sheet'!D367</f>
        <v>My Colosseum is built in the World of Ruin!</v>
      </c>
      <c r="G393">
        <f>'Dialog - From Google Sheet'!E367</f>
        <v>0</v>
      </c>
      <c r="H393">
        <f>'Dialog - From Google Sheet'!F367</f>
        <v>0</v>
      </c>
      <c r="J393" t="e">
        <f t="shared" si="5"/>
        <v>#N/A</v>
      </c>
    </row>
    <row r="394" spans="2:10">
      <c r="B394">
        <f>1*'Dialog - From Google Sheet'!G368</f>
        <v>2425</v>
      </c>
      <c r="C394" t="str">
        <f>'Dialog - From Google Sheet'!A368</f>
        <v>2425 'This is my colosseum.&lt;page&gt;Finally, the whole world is at war! I'm so happy!&lt;line&gt;And I owe it all to Kefka!&lt;end&gt;'</v>
      </c>
      <c r="D394" t="str">
        <f>'Dialog - From Google Sheet'!B368</f>
        <v>Coliseum</v>
      </c>
      <c r="E394" t="str">
        <f>'Dialog - From Google Sheet'!C368</f>
        <v>x</v>
      </c>
      <c r="F394" t="str">
        <f>'Dialog - From Google Sheet'!D368</f>
        <v>This is my colosseum.</v>
      </c>
      <c r="G394">
        <f>'Dialog - From Google Sheet'!E368</f>
        <v>0</v>
      </c>
      <c r="H394">
        <f>'Dialog - From Google Sheet'!F368</f>
        <v>0</v>
      </c>
      <c r="J394" t="e">
        <f t="shared" si="5"/>
        <v>#N/A</v>
      </c>
    </row>
    <row r="395" spans="2:10">
      <c r="B395">
        <f>1*'Dialog - From Google Sheet'!G369</f>
        <v>2426</v>
      </c>
      <c r="C395" t="str">
        <f>'Dialog - From Google Sheet'!A369</f>
        <v>2426 'Ultros is your receptionist?&lt;page&gt;He couldn't pay his debt, so I put him to work!&lt;line&gt;I figure he'll be here about another 100 years.&lt;end&gt;'</v>
      </c>
      <c r="D395" t="str">
        <f>'Dialog - From Google Sheet'!B369</f>
        <v>Coliseum</v>
      </c>
      <c r="E395" t="str">
        <f>'Dialog - From Google Sheet'!C369</f>
        <v>x</v>
      </c>
      <c r="F395" t="str">
        <f>'Dialog - From Google Sheet'!D369</f>
        <v>This is my colosseum.</v>
      </c>
      <c r="G395">
        <f>'Dialog - From Google Sheet'!E369</f>
        <v>0</v>
      </c>
      <c r="H395">
        <f>'Dialog - From Google Sheet'!F369</f>
        <v>0</v>
      </c>
      <c r="J395" t="e">
        <f t="shared" si="5"/>
        <v>#N/A</v>
      </c>
    </row>
    <row r="396" spans="2:10">
      <c r="B396">
        <f>1*'Dialog - From Google Sheet'!G370</f>
        <v>2427</v>
      </c>
      <c r="C396" t="str">
        <f>'Dialog - From Google Sheet'!A370</f>
        <v>2427 'ULTROS: Look at me!&lt;line&gt;I'm a receptionist!&lt;line&gt;G'fa, ha, ha!&lt;page&gt;Now, you'd better watch what ya bet, or master Chupon'll just come and take it from ya!&lt;end&gt;'</v>
      </c>
      <c r="D396" t="str">
        <f>'Dialog - From Google Sheet'!B370</f>
        <v>Coliseum</v>
      </c>
      <c r="E396" t="str">
        <f>'Dialog - From Google Sheet'!C370</f>
        <v>x</v>
      </c>
      <c r="F396" t="str">
        <f>'Dialog - From Google Sheet'!D370</f>
        <v>I'm in 4 different boss fights throughout the game!</v>
      </c>
      <c r="G396">
        <f>'Dialog - From Google Sheet'!E370</f>
        <v>0</v>
      </c>
      <c r="H396">
        <f>'Dialog - From Google Sheet'!F370</f>
        <v>0</v>
      </c>
      <c r="J396" t="e">
        <f t="shared" si="5"/>
        <v>#N/A</v>
      </c>
    </row>
    <row r="397" spans="2:10">
      <c r="B397">
        <f>1*'Dialog - From Google Sheet'!G371</f>
        <v>2429</v>
      </c>
      <c r="C397" t="str">
        <f>'Dialog - From Google Sheet'!A371</f>
        <v>2429 'The more precious the item wagered, the better your prize will be!&lt;end&gt;'</v>
      </c>
      <c r="D397" t="str">
        <f>'Dialog - From Google Sheet'!B371</f>
        <v>Coliseum</v>
      </c>
      <c r="E397" t="str">
        <f>'Dialog - From Google Sheet'!C371</f>
        <v>x</v>
      </c>
      <c r="F397" t="str">
        <f>'Dialog - From Google Sheet'!D371</f>
        <v>Colosseum can turn low GP items into great ones. Buy stacks of cheap items to maximize Colosseum potential.</v>
      </c>
      <c r="G397">
        <f>'Dialog - From Google Sheet'!E371</f>
        <v>0</v>
      </c>
      <c r="H397">
        <f>'Dialog - From Google Sheet'!F371</f>
        <v>0</v>
      </c>
      <c r="J397" t="e">
        <f t="shared" si="5"/>
        <v>#N/A</v>
      </c>
    </row>
    <row r="398" spans="2:10">
      <c r="B398">
        <f>1*'Dialog - From Google Sheet'!G372</f>
        <v>2430</v>
      </c>
      <c r="C398" t="str">
        <f>'Dialog - From Google Sheet'!A372</f>
        <v>2430 'Battles at the colosseum are one-on-one.&lt;end&gt;'</v>
      </c>
      <c r="D398" t="str">
        <f>'Dialog - From Google Sheet'!B372</f>
        <v>Coliseum</v>
      </c>
      <c r="E398" t="str">
        <f>'Dialog - From Google Sheet'!C372</f>
        <v>x</v>
      </c>
      <c r="F398" t="str">
        <f>'Dialog - From Google Sheet'!D372</f>
        <v>68. Umaro is great in the Colosseum since he won't cast random Magic spells in battle.</v>
      </c>
      <c r="G398" t="str">
        <f>'Dialog - From Google Sheet'!E372</f>
        <v>from Tips tab</v>
      </c>
      <c r="H398">
        <f>'Dialog - From Google Sheet'!F372</f>
        <v>68</v>
      </c>
      <c r="J398" t="e">
        <f t="shared" si="5"/>
        <v>#N/A</v>
      </c>
    </row>
    <row r="399" spans="2:10">
      <c r="B399">
        <f>1*'Dialog - From Google Sheet'!G373</f>
        <v>2431</v>
      </c>
      <c r="C399" t="str">
        <f>'Dialog - From Google Sheet'!A373</f>
        <v>2431 'SIGFRIED: Someone's been pretending to be me!&lt;line&gt;Don't be fooled!&lt;end&gt;'</v>
      </c>
      <c r="D399" t="str">
        <f>'Dialog - From Google Sheet'!B373</f>
        <v>Coliseum</v>
      </c>
      <c r="E399" t="str">
        <f>'Dialog - From Google Sheet'!C373</f>
        <v>x</v>
      </c>
      <c r="F399" t="str">
        <f>'Dialog - From Google Sheet'!D373</f>
        <v>Betting the Striker here doesn't unlock any character.</v>
      </c>
      <c r="G399">
        <f>'Dialog - From Google Sheet'!E373</f>
        <v>0</v>
      </c>
      <c r="H399">
        <f>'Dialog - From Google Sheet'!F373</f>
        <v>0</v>
      </c>
      <c r="J399" t="e">
        <f t="shared" si="5"/>
        <v>#N/A</v>
      </c>
    </row>
    <row r="400" spans="2:10">
      <c r="B400">
        <f>1*'Dialog - From Google Sheet'!G374</f>
        <v>2432</v>
      </c>
      <c r="C400" t="str">
        <f>'Dialog - From Google Sheet'!A374</f>
        <v>2432 'This is Dragon's Neck Colosseum. Champions from all over the world come here to fight for prizes.&lt;end&gt;'</v>
      </c>
      <c r="D400" t="str">
        <f>'Dialog - From Google Sheet'!B374</f>
        <v>Coliseum</v>
      </c>
      <c r="E400" t="str">
        <f>'Dialog - From Google Sheet'!C374</f>
        <v>x</v>
      </c>
      <c r="F400" t="str">
        <f>'Dialog - From Google Sheet'!D374</f>
        <v>This is Dragon's Neck Colosseum.</v>
      </c>
      <c r="G400">
        <f>'Dialog - From Google Sheet'!E374</f>
        <v>0</v>
      </c>
      <c r="H400">
        <f>'Dialog - From Google Sheet'!F374</f>
        <v>0</v>
      </c>
      <c r="J400" t="e">
        <f t="shared" si="5"/>
        <v>#N/A</v>
      </c>
    </row>
    <row r="401" spans="2:10">
      <c r="B401">
        <f>1*'Dialog - From Google Sheet'!G375</f>
        <v>2436</v>
      </c>
      <c r="C401" t="str">
        <f>'Dialog - From Google Sheet'!A375</f>
        <v>2436 'Huh?!&lt;line&gt;&lt;LOCKE&gt;?&lt;line&gt;He must be searching the world over for that fabled treasure…&lt;page&gt;Find the treasure, and you'll find &lt;LOCKE&gt;!&lt;end&gt;'</v>
      </c>
      <c r="D401" t="str">
        <f>'Dialog - From Google Sheet'!B375</f>
        <v>Kohlingen WR</v>
      </c>
      <c r="E401" t="str">
        <f>'Dialog - From Google Sheet'!C375</f>
        <v>x</v>
      </c>
      <c r="F401" t="str">
        <f>'Dialog - From Google Sheet'!D375</f>
        <v>You can enter the Phoenix Cave as long as you have at least 2 characters.</v>
      </c>
      <c r="G401">
        <f>'Dialog - From Google Sheet'!E375</f>
        <v>0</v>
      </c>
      <c r="H401">
        <f>'Dialog - From Google Sheet'!F375</f>
        <v>0</v>
      </c>
      <c r="J401" t="e">
        <f t="shared" si="5"/>
        <v>#N/A</v>
      </c>
    </row>
    <row r="402" spans="2:10">
      <c r="B402">
        <f>1*'Dialog - From Google Sheet'!G376</f>
        <v>2437</v>
      </c>
      <c r="C402" t="str">
        <f>'Dialog - From Google Sheet'!A376</f>
        <v>2437 'Those beautiful days will never return…&lt;end&gt;'</v>
      </c>
      <c r="D402" t="str">
        <f>'Dialog - From Google Sheet'!B376</f>
        <v>Kohlingen WR</v>
      </c>
      <c r="E402" t="str">
        <f>'Dialog - From Google Sheet'!C376</f>
        <v>x</v>
      </c>
      <c r="F402" t="str">
        <f>'Dialog - From Google Sheet'!D376</f>
        <v>Those beautiful days…</v>
      </c>
      <c r="G402">
        <f>'Dialog - From Google Sheet'!E376</f>
        <v>0</v>
      </c>
      <c r="H402">
        <f>'Dialog - From Google Sheet'!F376</f>
        <v>0</v>
      </c>
      <c r="J402" t="e">
        <f t="shared" si="5"/>
        <v>#N/A</v>
      </c>
    </row>
    <row r="403" spans="2:10">
      <c r="B403">
        <f>1*'Dialog - From Google Sheet'!G377</f>
        <v>2438</v>
      </c>
      <c r="C403" t="str">
        <f>'Dialog - From Google Sheet'!A377</f>
        <v>2438 'Narshe is filled with monsters. I don't have any place to go home to…&lt;end&gt;'</v>
      </c>
      <c r="D403" t="str">
        <f>'Dialog - From Google Sheet'!B377</f>
        <v>Kohlingen WR</v>
      </c>
      <c r="E403" t="str">
        <f>'Dialog - From Google Sheet'!C377</f>
        <v>x</v>
      </c>
      <c r="F403" t="str">
        <f>'Dialog - From Google Sheet'!D377</f>
        <v>43. Pressing Start in battle to pause the game can help with lining up slots in the Slots command.</v>
      </c>
      <c r="G403" t="str">
        <f>'Dialog - From Google Sheet'!E377</f>
        <v>from Tips tab</v>
      </c>
      <c r="H403">
        <f>'Dialog - From Google Sheet'!F377</f>
        <v>43</v>
      </c>
      <c r="J403" t="e">
        <f t="shared" si="5"/>
        <v>#N/A</v>
      </c>
    </row>
    <row r="404" spans="2:10">
      <c r="B404">
        <f>1*'Dialog - From Google Sheet'!G378</f>
        <v>2442</v>
      </c>
      <c r="C404" t="str">
        <f>'Dialog - From Google Sheet'!A378</f>
        <v>2442 'We planted some seeds, but nothing's growing…&lt;end&gt;'</v>
      </c>
      <c r="D404" t="str">
        <f>'Dialog - From Google Sheet'!B378</f>
        <v>Kohlingen WR</v>
      </c>
      <c r="E404" t="str">
        <f>'Dialog - From Google Sheet'!C378</f>
        <v>x</v>
      </c>
      <c r="F404" t="str">
        <f>'Dialog - From Google Sheet'!D378</f>
        <v>Red Dragon uses Fire magic, and is weak to Ice. You can also Muddle it!</v>
      </c>
      <c r="G404">
        <f>'Dialog - From Google Sheet'!E378</f>
        <v>0</v>
      </c>
      <c r="H404">
        <f>'Dialog - From Google Sheet'!F378</f>
        <v>0</v>
      </c>
      <c r="J404" t="e">
        <f t="shared" si="5"/>
        <v>#N/A</v>
      </c>
    </row>
    <row r="405" spans="2:10">
      <c r="B405">
        <f>1*'Dialog - From Google Sheet'!G379</f>
        <v>2443</v>
      </c>
      <c r="C405" t="str">
        <f>'Dialog - From Google Sheet'!A379</f>
        <v>2443 'It's as if the plants have lost their will to live…&lt;end&gt;'</v>
      </c>
      <c r="D405" t="str">
        <f>'Dialog - From Google Sheet'!B379</f>
        <v>Kohlingen WR</v>
      </c>
      <c r="E405" t="str">
        <f>'Dialog - From Google Sheet'!C379</f>
        <v>x</v>
      </c>
      <c r="F405" t="str">
        <f>'Dialog - From Google Sheet'!D379</f>
        <v>At low enough HP, Red Dragon will start using Flare too - which isn't Fire elemental!</v>
      </c>
      <c r="G405">
        <f>'Dialog - From Google Sheet'!E379</f>
        <v>0</v>
      </c>
      <c r="H405">
        <f>'Dialog - From Google Sheet'!F379</f>
        <v>0</v>
      </c>
      <c r="J405" t="e">
        <f t="shared" si="5"/>
        <v>#N/A</v>
      </c>
    </row>
    <row r="406" spans="2:10">
      <c r="B406">
        <f>1*'Dialog - From Google Sheet'!G380</f>
        <v>2444</v>
      </c>
      <c r="C406" t="str">
        <f>'Dialog - From Google Sheet'!A380</f>
        <v>2444 'There's a real mean guy fighting at the colosseum. Seems he's looking for a weapon called the “Striker”…&lt;end&gt;'</v>
      </c>
      <c r="D406" t="str">
        <f>'Dialog - From Google Sheet'!B380</f>
        <v>Kohlingen WR</v>
      </c>
      <c r="E406" t="str">
        <f>'Dialog - From Google Sheet'!C380</f>
        <v>x</v>
      </c>
      <c r="F406" t="str">
        <f>'Dialog - From Google Sheet'!D380</f>
        <v>Slots' triple Bar will summon a random Esper... hope it's not Crusader!</v>
      </c>
      <c r="G406">
        <f>'Dialog - From Google Sheet'!E380</f>
        <v>0</v>
      </c>
      <c r="H406">
        <f>'Dialog - From Google Sheet'!F380</f>
        <v>0</v>
      </c>
      <c r="J406" t="e">
        <f t="shared" si="5"/>
        <v>#N/A</v>
      </c>
    </row>
    <row r="407" spans="2:10">
      <c r="B407">
        <f>1*'Dialog - From Google Sheet'!G381</f>
        <v>2446</v>
      </c>
      <c r="C407" t="str">
        <f>'Dialog - From Google Sheet'!A381</f>
        <v>2446 'A handsome man with a quaint way of talking visited our village recently. He kept saying, “Thou” to everyone!&lt;end&gt;'</v>
      </c>
      <c r="D407" t="str">
        <f>'Dialog - From Google Sheet'!B381</f>
        <v>Kohlingen WR</v>
      </c>
      <c r="E407" t="str">
        <f>'Dialog - From Google Sheet'!C381</f>
        <v>x</v>
      </c>
      <c r="F407" t="str">
        <f>'Dialog - From Google Sheet'!D381</f>
        <v>Several Slots results can deal non-elemental, unblockable damage to enemies.</v>
      </c>
      <c r="G407">
        <f>'Dialog - From Google Sheet'!E381</f>
        <v>0</v>
      </c>
      <c r="H407">
        <f>'Dialog - From Google Sheet'!F381</f>
        <v>0</v>
      </c>
      <c r="J407" t="e">
        <f t="shared" si="5"/>
        <v>#N/A</v>
      </c>
    </row>
    <row r="408" spans="2:10">
      <c r="B408">
        <f>1*'Dialog - From Google Sheet'!G382</f>
        <v>2453</v>
      </c>
      <c r="C408" t="str">
        <f>'Dialog - From Google Sheet'!A382</f>
        <v>2453 'There're still some people with vision, even in this world.&lt;line&gt;Like my brother up north.&lt;end&gt;'</v>
      </c>
      <c r="D408" t="str">
        <f>'Dialog - From Google Sheet'!B382</f>
        <v>Kohlingen WR</v>
      </c>
      <c r="E408" t="str">
        <f>'Dialog - From Google Sheet'!C382</f>
        <v>x</v>
      </c>
      <c r="F408" t="str">
        <f>'Dialog - From Google Sheet'!D382</f>
        <v>44. Slots will give leniency after you stop the first reel, allowing you to land 7-Flush and Chocobop if you can line up Diamonds/Chocobo on the first reel.</v>
      </c>
      <c r="G408" t="str">
        <f>'Dialog - From Google Sheet'!E382</f>
        <v>from Tips tab</v>
      </c>
      <c r="H408">
        <f>'Dialog - From Google Sheet'!F382</f>
        <v>44</v>
      </c>
      <c r="J408" t="e">
        <f t="shared" si="5"/>
        <v>#N/A</v>
      </c>
    </row>
    <row r="409" spans="2:10">
      <c r="B409">
        <f>1*'Dialog - From Google Sheet'!G383</f>
        <v>2454</v>
      </c>
      <c r="C409" t="str">
        <f>'Dialog - From Google Sheet'!A383</f>
        <v>2454 'Don't step there!&lt;line&gt;Give the seedlings a chance!&lt;end&gt;'</v>
      </c>
      <c r="D409" t="str">
        <f>'Dialog - From Google Sheet'!B383</f>
        <v>Kohlingen WR</v>
      </c>
      <c r="E409" t="str">
        <f>'Dialog - From Google Sheet'!C383</f>
        <v>x</v>
      </c>
      <c r="F409" t="str">
        <f>'Dialog - From Google Sheet'!D383</f>
        <v>Spikes in the Phoenix Cave will drop your HP as you step on them!</v>
      </c>
      <c r="G409">
        <f>'Dialog - From Google Sheet'!E383</f>
        <v>0</v>
      </c>
      <c r="H409">
        <f>'Dialog - From Google Sheet'!F383</f>
        <v>0</v>
      </c>
      <c r="J409" t="e">
        <f t="shared" si="5"/>
        <v>#N/A</v>
      </c>
    </row>
    <row r="410" spans="2:10">
      <c r="B410">
        <f>1*'Dialog - From Google Sheet'!G384</f>
        <v>2455</v>
      </c>
      <c r="C410" t="str">
        <f>'Dialog - From Google Sheet'!A384</f>
        <v>2455 'Cough…&lt;line&gt;This world's already on the heap!&lt;end&gt;'</v>
      </c>
      <c r="D410" t="str">
        <f>'Dialog - From Google Sheet'!B384</f>
        <v>Kohlingen WR</v>
      </c>
      <c r="E410" t="str">
        <f>'Dialog - From Google Sheet'!C384</f>
        <v>x</v>
      </c>
      <c r="F410" t="str">
        <f>'Dialog - From Google Sheet'!D384</f>
        <v>Slots' Lagomorph can heal Dark, Sleep, and Poison.</v>
      </c>
      <c r="G410">
        <f>'Dialog - From Google Sheet'!E384</f>
        <v>0</v>
      </c>
      <c r="H410">
        <f>'Dialog - From Google Sheet'!F384</f>
        <v>0</v>
      </c>
      <c r="J410" t="e">
        <f t="shared" si="5"/>
        <v>#N/A</v>
      </c>
    </row>
    <row r="411" spans="2:10">
      <c r="B411">
        <f>1*'Dialog - From Google Sheet'!G385</f>
        <v>2457</v>
      </c>
      <c r="C411" t="str">
        <f>'Dialog - From Google Sheet'!A385</f>
        <v>2457 'Hope…&lt;end&gt;'</v>
      </c>
      <c r="D411" t="str">
        <f>'Dialog - From Google Sheet'!B385</f>
        <v>Kohlingen WR</v>
      </c>
      <c r="E411" t="str">
        <f>'Dialog - From Google Sheet'!C385</f>
        <v>x</v>
      </c>
      <c r="F411" t="str">
        <f>'Dialog - From Google Sheet'!D385</f>
        <v>45. Slots RNG starts off the same in each battle. If you can use H-Bomb turn 1 in a battle, it'll work in every battle if nothing has affected the RNG.</v>
      </c>
      <c r="G411" t="str">
        <f>'Dialog - From Google Sheet'!E385</f>
        <v>from Tips tab</v>
      </c>
      <c r="H411">
        <f>'Dialog - From Google Sheet'!F385</f>
        <v>45</v>
      </c>
      <c r="J411" t="e">
        <f t="shared" si="5"/>
        <v>#N/A</v>
      </c>
    </row>
    <row r="412" spans="2:10">
      <c r="B412">
        <f>1*'Dialog - From Google Sheet'!G386</f>
        <v>2532</v>
      </c>
      <c r="C412" t="str">
        <f>'Dialog - From Google Sheet'!A386</f>
        <v>2532 'A Knight came through here recently…&lt;line&gt;He was amazing! But his heart was full of chaos…&lt;page&gt;When he can cope with his pain, he'll be the mightiest warrior alive.&lt;end&gt;'</v>
      </c>
      <c r="D412" t="str">
        <f>'Dialog - From Google Sheet'!B386</f>
        <v>Maranda WR</v>
      </c>
      <c r="E412" t="str">
        <f>'Dialog - From Google Sheet'!C386</f>
        <v>x</v>
      </c>
      <c r="F412" t="str">
        <f>'Dialog - From Google Sheet'!D386</f>
        <v>SwdTech 2 and 6 deal more damage with higher MagPwr (instead of Vigor).</v>
      </c>
      <c r="G412">
        <f>'Dialog - From Google Sheet'!E386</f>
        <v>0</v>
      </c>
      <c r="H412">
        <f>'Dialog - From Google Sheet'!F386</f>
        <v>0</v>
      </c>
      <c r="J412" t="e">
        <f t="shared" si="5"/>
        <v>#N/A</v>
      </c>
    </row>
    <row r="413" spans="2:10">
      <c r="B413">
        <f>1*'Dialog - From Google Sheet'!G387</f>
        <v>2533</v>
      </c>
      <c r="C413" t="str">
        <f>'Dialog - From Google Sheet'!A387</f>
        <v>2533 'I used to be a thief.&lt;line&gt;But one day I uncovered a secret so awesome, I had to run and hide!&lt;end&gt;'</v>
      </c>
      <c r="D413" t="str">
        <f>'Dialog - From Google Sheet'!B387</f>
        <v>Maranda WR</v>
      </c>
      <c r="E413" t="str">
        <f>'Dialog - From Google Sheet'!C387</f>
        <v>x</v>
      </c>
      <c r="F413" t="str">
        <f>'Dialog - From Google Sheet'!D387</f>
        <v>Buy Rust-Rid in Zozo for 1000 GP to gain access to Mt. Zozo.</v>
      </c>
      <c r="G413" t="str">
        <f>'Dialog - From Google Sheet'!E387</f>
        <v>this NPC only appears randomly</v>
      </c>
      <c r="H413">
        <f>'Dialog - From Google Sheet'!F387</f>
        <v>0</v>
      </c>
      <c r="J413" t="e">
        <f t="shared" ref="J413:J450" si="6">VLOOKUP(A413,$B$28:$F$450,5,FALSE)</f>
        <v>#N/A</v>
      </c>
    </row>
    <row r="414" spans="2:10">
      <c r="B414">
        <f>1*'Dialog - From Google Sheet'!G388</f>
        <v>2536</v>
      </c>
      <c r="C414" t="str">
        <f>'Dialog - From Google Sheet'!A388</f>
        <v>2536 'A spell ago, some oddball came strolling through here.&lt;line&gt;Kept callin' people “thou.”&lt;end&gt;'</v>
      </c>
      <c r="D414" t="str">
        <f>'Dialog - From Google Sheet'!B388</f>
        <v>Maranda WR</v>
      </c>
      <c r="E414" t="str">
        <f>'Dialog - From Google Sheet'!C388</f>
        <v>x</v>
      </c>
      <c r="F414" t="str">
        <f>'Dialog - From Google Sheet'!D388</f>
        <v>21. If the Retort bug fix flag is disabled, try KO'ing your SwdTech user, reviving them, and then using Retort.</v>
      </c>
      <c r="G414" t="str">
        <f>'Dialog - From Google Sheet'!E388</f>
        <v>from Tips tab</v>
      </c>
      <c r="H414">
        <f>'Dialog - From Google Sheet'!F388</f>
        <v>21</v>
      </c>
      <c r="J414" t="e">
        <f t="shared" si="6"/>
        <v>#N/A</v>
      </c>
    </row>
    <row r="415" spans="2:10">
      <c r="B415">
        <f>1*'Dialog - From Google Sheet'!G389</f>
        <v>2537</v>
      </c>
      <c r="C415" t="str">
        <f>'Dialog - From Google Sheet'!A389</f>
        <v>2537 'I've learned a lot about our new world from the thieves and travelers that have come through here.&lt;page&gt;What shall I talk about?&lt;page&gt;&lt;choice&gt; (Narshe)&lt;line&gt;&lt;choice&gt; (The Veldt)&lt;line&gt;&lt;choice&gt; (Doma Castle)&lt;line&gt;&lt;choice&gt; (Nothing, thanks!)&lt;end&gt;'</v>
      </c>
      <c r="D415" t="str">
        <f>'Dialog - From Google Sheet'!B389</f>
        <v>Maranda WR</v>
      </c>
      <c r="E415" t="str">
        <f>'Dialog - From Google Sheet'!C389</f>
        <v>x</v>
      </c>
      <c r="F415" t="str">
        <f>'Dialog - From Google Sheet'!D389</f>
        <v>What shall I talk about?&lt;page&gt;&lt;choice&gt; (Narshe)&lt;line&gt;&lt;choice&gt; (The Veldt)&lt;line&gt;&lt;choice&gt; (Doma Castle)&lt;line&gt;&lt;choice&gt; (Nothing, thanks!)</v>
      </c>
      <c r="G415">
        <f>'Dialog - From Google Sheet'!E389</f>
        <v>0</v>
      </c>
      <c r="H415">
        <f>'Dialog - From Google Sheet'!F389</f>
        <v>0</v>
      </c>
      <c r="J415" t="e">
        <f t="shared" si="6"/>
        <v>#N/A</v>
      </c>
    </row>
    <row r="416" spans="2:10">
      <c r="B416">
        <f>1*'Dialog - From Google Sheet'!G390</f>
        <v>2538</v>
      </c>
      <c r="C416" t="str">
        <f>'Dialog - From Google Sheet'!A390</f>
        <v>2538 'You know that guy in Zozo who says,&lt;line&gt;“This place is dangerous!”?&lt;page&gt;He's the only one guy in that town who tells the truth.&lt;line&gt;Maybe he can help you.&lt;end&gt;'</v>
      </c>
      <c r="D416" t="str">
        <f>'Dialog - From Google Sheet'!B390</f>
        <v>Maranda WR</v>
      </c>
      <c r="E416" t="str">
        <f>'Dialog - From Google Sheet'!C390</f>
        <v>x</v>
      </c>
      <c r="F416" t="str">
        <f>'Dialog - From Google Sheet'!D390</f>
        <v>Storm Drgn is weak to Bolt attacks, despite its name.</v>
      </c>
      <c r="G416">
        <f>'Dialog - From Google Sheet'!E390</f>
        <v>0</v>
      </c>
      <c r="H416">
        <f>'Dialog - From Google Sheet'!F390</f>
        <v>0</v>
      </c>
      <c r="J416" t="e">
        <f t="shared" si="6"/>
        <v>#N/A</v>
      </c>
    </row>
    <row r="417" spans="2:10">
      <c r="B417">
        <f>1*'Dialog - From Google Sheet'!G391</f>
        <v>2539</v>
      </c>
      <c r="C417" t="str">
        <f>'Dialog - From Google Sheet'!A391</f>
        <v>2539 'Your own past can be your worst enemy. Friends…family…gotta let 'em all go…&lt;end&gt;'</v>
      </c>
      <c r="D417" t="str">
        <f>'Dialog - From Google Sheet'!B391</f>
        <v>Maranda WR</v>
      </c>
      <c r="E417" t="str">
        <f>'Dialog - From Google Sheet'!C391</f>
        <v>x</v>
      </c>
      <c r="F417" t="str">
        <f>'Dialog - From Google Sheet'!D391</f>
        <v>Use SwdTech 5 to restore both HP and MP.</v>
      </c>
      <c r="G417">
        <f>'Dialog - From Google Sheet'!E391</f>
        <v>0</v>
      </c>
      <c r="H417">
        <f>'Dialog - From Google Sheet'!F391</f>
        <v>0</v>
      </c>
      <c r="J417" t="e">
        <f t="shared" si="6"/>
        <v>#N/A</v>
      </c>
    </row>
    <row r="418" spans="2:10">
      <c r="B418">
        <f>1*'Dialog - From Google Sheet'!G392</f>
        <v>2541</v>
      </c>
      <c r="C418" t="str">
        <f>'Dialog - From Google Sheet'!A392</f>
        <v>2541 'Recently Lola has been receiving a lot of letters.&lt;line&gt;Must be from that guy in Mobliz…?&lt;end&gt;'</v>
      </c>
      <c r="D418" t="str">
        <f>'Dialog - From Google Sheet'!B392</f>
        <v>Maranda WR</v>
      </c>
      <c r="E418" t="str">
        <f>'Dialog - From Google Sheet'!C392</f>
        <v>x</v>
      </c>
      <c r="F418" t="str">
        <f>'Dialog - From Google Sheet'!D392</f>
        <v>Did you know that SwdTech damage is not increased by equipped weapon battle power?&lt;page&gt;SwdTech 1, 4, and 7 do get stronger with higher Vigor, however.</v>
      </c>
      <c r="G418">
        <f>'Dialog - From Google Sheet'!E392</f>
        <v>0</v>
      </c>
      <c r="H418">
        <f>'Dialog - From Google Sheet'!F392</f>
        <v>0</v>
      </c>
      <c r="J418" t="e">
        <f t="shared" si="6"/>
        <v>#N/A</v>
      </c>
    </row>
    <row r="419" spans="2:10">
      <c r="B419">
        <f>1*'Dialog - From Google Sheet'!G393</f>
        <v>2603</v>
      </c>
      <c r="C419" t="str">
        <f>'Dialog - From Google Sheet'!A393</f>
        <v>2603 'I'm an Imperial Trooper! &lt;wait 60 frame&gt;&lt;line&gt;Probably, the last of 'em…&lt;line&gt;I have some valuable information for you!&lt;page&gt;“Talk to the Emperor twice.”&lt;line&gt;Use this when you've found the place where the Emperor hid a secret treasure.&lt;end&gt;'</v>
      </c>
      <c r="D419" t="str">
        <f>'Dialog - From Google Sheet'!B393</f>
        <v>Coliseum</v>
      </c>
      <c r="E419" t="str">
        <f>'Dialog - From Google Sheet'!C393</f>
        <v>x</v>
      </c>
      <c r="F419" t="str">
        <f>'Dialog - From Google Sheet'!D393</f>
        <v>Characters selected to fight here have HP restored before battle, even Wounded ones.&lt;page&gt;There's no restore after battles - so if they're injured when the fight's done, they'll stay that way!</v>
      </c>
      <c r="G419">
        <f>'Dialog - From Google Sheet'!E393</f>
        <v>0</v>
      </c>
      <c r="H419">
        <f>'Dialog - From Google Sheet'!F393</f>
        <v>0</v>
      </c>
      <c r="J419" t="e">
        <f t="shared" si="6"/>
        <v>#N/A</v>
      </c>
    </row>
    <row r="420" spans="2:10">
      <c r="B420">
        <f>1*'Dialog - From Google Sheet'!G394</f>
        <v>2623</v>
      </c>
      <c r="C420" t="str">
        <f>'Dialog - From Google Sheet'!A394</f>
        <v>2623 'Art that evokes the end of the world is popular now.&lt;end&gt;'</v>
      </c>
      <c r="D420" t="str">
        <f>'Dialog - From Google Sheet'!B394</f>
        <v>Jidoor WR</v>
      </c>
      <c r="E420" t="str">
        <f>'Dialog - From Google Sheet'!C394</f>
        <v>x</v>
      </c>
      <c r="F420" t="str">
        <f>'Dialog - From Google Sheet'!D394</f>
        <v>59. Hold A at the victory screen to skip text at max speed.</v>
      </c>
      <c r="G420" t="str">
        <f>'Dialog - From Google Sheet'!E394</f>
        <v>from Tips tab</v>
      </c>
      <c r="H420">
        <f>'Dialog - From Google Sheet'!F394</f>
        <v>59</v>
      </c>
      <c r="J420" t="e">
        <f t="shared" si="6"/>
        <v>#N/A</v>
      </c>
    </row>
    <row r="421" spans="2:10">
      <c r="B421">
        <f>1*'Dialog - From Google Sheet'!G395</f>
        <v>2626</v>
      </c>
      <c r="C421" t="str">
        <f>'Dialog - From Google Sheet'!A395</f>
        <v>2626 'If you want to participate in the bidding, talk to the man near the entrance.&lt;end&gt;'</v>
      </c>
      <c r="D421" t="str">
        <f>'Dialog - From Google Sheet'!B395</f>
        <v>Jidoor Auction House WR</v>
      </c>
      <c r="E421" t="str">
        <f>'Dialog - From Google Sheet'!C395</f>
        <v>x</v>
      </c>
      <c r="F421" t="str">
        <f>'Dialog - From Google Sheet'!D395</f>
        <v>In tough battles, wait to see the outcome of enemy attacks before queuing up your own.</v>
      </c>
      <c r="G421">
        <f>'Dialog - From Google Sheet'!E395</f>
        <v>0</v>
      </c>
      <c r="H421">
        <f>'Dialog - From Google Sheet'!F395</f>
        <v>0</v>
      </c>
      <c r="J421" t="e">
        <f t="shared" si="6"/>
        <v>#N/A</v>
      </c>
    </row>
    <row r="422" spans="2:10">
      <c r="B422">
        <f>1*'Dialog - From Google Sheet'!G396</f>
        <v>2640</v>
      </c>
      <c r="C422" t="str">
        <f>'Dialog - From Google Sheet'!A396</f>
        <v>2640 'Ho, ho, ho…&lt;line&gt;There's nothing I can't buy!&lt;end&gt;'</v>
      </c>
      <c r="D422" t="str">
        <f>'Dialog - From Google Sheet'!B396</f>
        <v>Jidoor Auction House</v>
      </c>
      <c r="E422" t="str">
        <f>'Dialog - From Google Sheet'!C396</f>
        <v>x</v>
      </c>
      <c r="F422" t="str">
        <f>'Dialog - From Google Sheet'!D396</f>
        <v>Equip the Cursed Shld in the middle of a battle to avoid its negative status effects entirely.&lt;page&gt;If the character survives the battle, this will still count towards uncursing it!</v>
      </c>
      <c r="G422">
        <f>'Dialog - From Google Sheet'!E396</f>
        <v>0</v>
      </c>
      <c r="H422">
        <f>'Dialog - From Google Sheet'!F396</f>
        <v>0</v>
      </c>
      <c r="J422" t="e">
        <f t="shared" si="6"/>
        <v>#N/A</v>
      </c>
    </row>
    <row r="423" spans="2:10">
      <c r="B423">
        <f>1*'Dialog - From Google Sheet'!G397</f>
        <v>2678</v>
      </c>
      <c r="C423" t="str">
        <f>'Dialog - From Google Sheet'!A397</f>
        <v>2678 'In a world like this you have to keep an open mind.&lt;end&gt;'</v>
      </c>
      <c r="D423" t="str">
        <f>'Dialog - From Google Sheet'!B397</f>
        <v>Jidoor WR</v>
      </c>
      <c r="E423" t="str">
        <f>'Dialog - From Google Sheet'!C397</f>
        <v>x</v>
      </c>
      <c r="F423" t="str">
        <f>'Dialog - From Google Sheet'!D397</f>
        <v>57. 128+ Evade/MBlock will block everything except unblockable abilities like Ultima.</v>
      </c>
      <c r="G423" t="str">
        <f>'Dialog - From Google Sheet'!E397</f>
        <v>from Tips tab</v>
      </c>
      <c r="H423">
        <f>'Dialog - From Google Sheet'!F397</f>
        <v>57</v>
      </c>
      <c r="J423" t="e">
        <f t="shared" si="6"/>
        <v>#N/A</v>
      </c>
    </row>
    <row r="424" spans="2:10">
      <c r="B424">
        <f>1*'Dialog - From Google Sheet'!G398</f>
        <v>2679</v>
      </c>
      <c r="C424" t="str">
        <f>'Dialog - From Google Sheet'!A398</f>
        <v>2679 'This is the Auction House.&lt;line&gt;Bunch of rich yokels inside…&lt;end&gt;'</v>
      </c>
      <c r="D424" t="str">
        <f>'Dialog - From Google Sheet'!B398</f>
        <v>Jidoor WB</v>
      </c>
      <c r="E424" t="str">
        <f>'Dialog - From Google Sheet'!C398</f>
        <v>x</v>
      </c>
      <c r="F424" t="str">
        <f>'Dialog - From Google Sheet'!D398</f>
        <v>Higher Stamina will increase the amount of damage you take from Poison each turn, as well as the amount of HP healed by Regen each turn.</v>
      </c>
      <c r="G424">
        <f>'Dialog - From Google Sheet'!E398</f>
        <v>0</v>
      </c>
      <c r="H424">
        <f>'Dialog - From Google Sheet'!F398</f>
        <v>0</v>
      </c>
      <c r="J424" t="e">
        <f t="shared" si="6"/>
        <v>#N/A</v>
      </c>
    </row>
    <row r="425" spans="2:10">
      <c r="B425">
        <f>1*'Dialog - From Google Sheet'!G399</f>
        <v>2681</v>
      </c>
      <c r="C425" t="str">
        <f>'Dialog - From Google Sheet'!A399</f>
        <v>2681 'Every once in a while something very rare is sold here…&lt;end&gt;'</v>
      </c>
      <c r="D425" t="str">
        <f>'Dialog - From Google Sheet'!B399</f>
        <v>Jidoor Auction House WR</v>
      </c>
      <c r="E425" t="str">
        <f>'Dialog - From Google Sheet'!C399</f>
        <v>x</v>
      </c>
      <c r="F425" t="str">
        <f>'Dialog - From Google Sheet'!D399</f>
        <v>10. Save time by arranging your item menu during battle animations. Group up items you want to sell.</v>
      </c>
      <c r="G425" t="str">
        <f>'Dialog - From Google Sheet'!E399</f>
        <v>from Tips tab</v>
      </c>
      <c r="H425">
        <f>'Dialog - From Google Sheet'!F399</f>
        <v>10</v>
      </c>
      <c r="J425" t="e">
        <f t="shared" si="6"/>
        <v>#N/A</v>
      </c>
    </row>
    <row r="426" spans="2:10">
      <c r="B426">
        <f>1*'Dialog - From Google Sheet'!G400</f>
        <v>2682</v>
      </c>
      <c r="C426" t="str">
        <f>'Dialog - From Google Sheet'!A400</f>
        <v>2682 'The house to the north belongs to Owzer. He's a collector of fine paintings.&lt;end&gt;'</v>
      </c>
      <c r="D426" t="str">
        <f>'Dialog - From Google Sheet'!B400</f>
        <v>Jidoor WR</v>
      </c>
      <c r="E426" t="str">
        <f>'Dialog - From Google Sheet'!C400</f>
        <v>x</v>
      </c>
      <c r="F426" t="str">
        <f>'Dialog - From Google Sheet'!D400</f>
        <v>41. Use Economizer with an Esper like Bahamut or Lore like GrandTrain to quickly break open a seed.</v>
      </c>
      <c r="G426" t="str">
        <f>'Dialog - From Google Sheet'!E400</f>
        <v>from Tips tab</v>
      </c>
      <c r="H426">
        <f>'Dialog - From Google Sheet'!F400</f>
        <v>41</v>
      </c>
      <c r="J426" t="e">
        <f t="shared" si="6"/>
        <v>#N/A</v>
      </c>
    </row>
    <row r="427" spans="2:10">
      <c r="B427">
        <f>1*'Dialog - From Google Sheet'!G401</f>
        <v>2683</v>
      </c>
      <c r="C427" t="str">
        <f>'Dialog - From Google Sheet'!A401</f>
        <v>2683 '&lt;line&gt; A still-life of flowers.&lt;page&gt;&lt;line&gt; They almost look alive…&lt;end&gt;'</v>
      </c>
      <c r="D427" t="str">
        <f>'Dialog - From Google Sheet'!B401</f>
        <v>Owzer's</v>
      </c>
      <c r="E427" t="str">
        <f>'Dialog - From Google Sheet'!C401</f>
        <v>x</v>
      </c>
      <c r="F427">
        <f>'Dialog - From Google Sheet'!D401</f>
        <v>0</v>
      </c>
      <c r="G427">
        <f>'Dialog - From Google Sheet'!E401</f>
        <v>0</v>
      </c>
      <c r="H427">
        <f>'Dialog - From Google Sheet'!F401</f>
        <v>0</v>
      </c>
      <c r="J427" t="e">
        <f t="shared" si="6"/>
        <v>#N/A</v>
      </c>
    </row>
    <row r="428" spans="2:10">
      <c r="B428">
        <f>1*'Dialog - From Google Sheet'!G402</f>
        <v>2684</v>
      </c>
      <c r="C428" t="str">
        <f>'Dialog - From Google Sheet'!A402</f>
        <v>2684 '&lt;line&gt; Picture of an old urn.&lt;end&gt;'</v>
      </c>
      <c r="D428" t="str">
        <f>'Dialog - From Google Sheet'!B402</f>
        <v>Owzer's</v>
      </c>
      <c r="E428" t="str">
        <f>'Dialog - From Google Sheet'!C402</f>
        <v>x</v>
      </c>
      <c r="F428" t="str">
        <f>'Dialog - From Google Sheet'!D402</f>
        <v>Sketch, if done successfully, can do one of two things depending on the enemy.</v>
      </c>
      <c r="G428">
        <f>'Dialog - From Google Sheet'!E402</f>
        <v>0</v>
      </c>
      <c r="H428">
        <f>'Dialog - From Google Sheet'!F402</f>
        <v>0</v>
      </c>
      <c r="J428" t="e">
        <f t="shared" si="6"/>
        <v>#N/A</v>
      </c>
    </row>
    <row r="429" spans="2:10">
      <c r="B429">
        <f>1*'Dialog - From Google Sheet'!G403</f>
        <v>2685</v>
      </c>
      <c r="C429" t="str">
        <f>'Dialog - From Google Sheet'!A403</f>
        <v>2685 '&lt;line&gt; Looks like a treasure chest.&lt;end&gt;'</v>
      </c>
      <c r="D429" t="str">
        <f>'Dialog - From Google Sheet'!B403</f>
        <v>Owzer's</v>
      </c>
      <c r="E429" t="str">
        <f>'Dialog - From Google Sheet'!C403</f>
        <v>x</v>
      </c>
      <c r="F429">
        <f>'Dialog - From Google Sheet'!D403</f>
        <v>0</v>
      </c>
      <c r="G429">
        <f>'Dialog - From Google Sheet'!E403</f>
        <v>0</v>
      </c>
      <c r="H429">
        <f>'Dialog - From Google Sheet'!F403</f>
        <v>0</v>
      </c>
      <c r="J429" t="e">
        <f t="shared" si="6"/>
        <v>#N/A</v>
      </c>
    </row>
    <row r="430" spans="2:10">
      <c r="B430">
        <f>1*'Dialog - From Google Sheet'!G404</f>
        <v>2686</v>
      </c>
      <c r="C430" t="str">
        <f>'Dialog - From Google Sheet'!A404</f>
        <v>2686 '&lt;line&gt;&lt;&gt;A lamp, maybe?&lt;end&gt;'</v>
      </c>
      <c r="D430" t="str">
        <f>'Dialog - From Google Sheet'!B404</f>
        <v>Owzer's</v>
      </c>
      <c r="E430" t="str">
        <f>'Dialog - From Google Sheet'!C404</f>
        <v>x</v>
      </c>
      <c r="F430">
        <f>'Dialog - From Google Sheet'!D404</f>
        <v>0</v>
      </c>
      <c r="G430">
        <f>'Dialog - From Google Sheet'!E404</f>
        <v>0</v>
      </c>
      <c r="H430">
        <f>'Dialog - From Google Sheet'!F404</f>
        <v>0</v>
      </c>
      <c r="J430" t="e">
        <f t="shared" si="6"/>
        <v>#N/A</v>
      </c>
    </row>
    <row r="431" spans="2:10">
      <c r="B431">
        <f>1*'Dialog - From Google Sheet'!G405</f>
        <v>2687</v>
      </c>
      <c r="C431" t="str">
        <f>'Dialog - From Google Sheet'!A405</f>
        <v>2687 '&lt;line&gt;&lt;&gt;This looks ancient…&lt;end&gt;'</v>
      </c>
      <c r="D431" t="str">
        <f>'Dialog - From Google Sheet'!B405</f>
        <v>Owzer's</v>
      </c>
      <c r="E431" t="str">
        <f>'Dialog - From Google Sheet'!C405</f>
        <v>x</v>
      </c>
      <c r="F431">
        <f>'Dialog - From Google Sheet'!D405</f>
        <v>0</v>
      </c>
      <c r="G431">
        <f>'Dialog - From Google Sheet'!E405</f>
        <v>0</v>
      </c>
      <c r="H431">
        <f>'Dialog - From Google Sheet'!F405</f>
        <v>0</v>
      </c>
      <c r="J431" t="e">
        <f t="shared" si="6"/>
        <v>#N/A</v>
      </c>
    </row>
    <row r="432" spans="2:10">
      <c r="B432">
        <f>1*'Dialog - From Google Sheet'!G406</f>
        <v>2688</v>
      </c>
      <c r="C432" t="str">
        <f>'Dialog - From Google Sheet'!A406</f>
        <v>2688 '&lt;line&gt;&lt;&gt;Ah! Some armor.&lt;end&gt;'</v>
      </c>
      <c r="D432" t="str">
        <f>'Dialog - From Google Sheet'!B406</f>
        <v>Owzer's</v>
      </c>
      <c r="E432" t="str">
        <f>'Dialog - From Google Sheet'!C406</f>
        <v>x</v>
      </c>
      <c r="F432">
        <f>'Dialog - From Google Sheet'!D406</f>
        <v>0</v>
      </c>
      <c r="G432">
        <f>'Dialog - From Google Sheet'!E406</f>
        <v>0</v>
      </c>
      <c r="H432">
        <f>'Dialog - From Google Sheet'!F406</f>
        <v>0</v>
      </c>
      <c r="J432" t="e">
        <f t="shared" si="6"/>
        <v>#N/A</v>
      </c>
    </row>
    <row r="433" spans="2:10">
      <c r="B433">
        <f>1*'Dialog - From Google Sheet'!G407</f>
        <v>2690</v>
      </c>
      <c r="C433" t="str">
        <f>'Dialog - From Google Sheet'!A407</f>
        <v>2690 '&lt;line&gt; Picture of a lovely lady.&lt;end&gt;'</v>
      </c>
      <c r="D433" t="str">
        <f>'Dialog - From Google Sheet'!B407</f>
        <v>Owzer's</v>
      </c>
      <c r="E433" t="str">
        <f>'Dialog - From Google Sheet'!C407</f>
        <v>x</v>
      </c>
      <c r="F433">
        <f>'Dialog - From Google Sheet'!D407</f>
        <v>0</v>
      </c>
      <c r="G433">
        <f>'Dialog - From Google Sheet'!E407</f>
        <v>0</v>
      </c>
      <c r="H433">
        <f>'Dialog - From Google Sheet'!F407</f>
        <v>0</v>
      </c>
      <c r="J433" t="e">
        <f t="shared" si="6"/>
        <v>#N/A</v>
      </c>
    </row>
    <row r="434" spans="2:10">
      <c r="B434">
        <f>1*'Dialog - From Google Sheet'!G408</f>
        <v>2691</v>
      </c>
      <c r="C434" t="str">
        <f>'Dialog - From Google Sheet'!A408</f>
        <v>2691 'Owzer sought out a highly skilled artist to come and paint for him.&lt;end&gt;'</v>
      </c>
      <c r="D434" t="str">
        <f>'Dialog - From Google Sheet'!B408</f>
        <v>Jidoor WR</v>
      </c>
      <c r="E434" t="str">
        <f>'Dialog - From Google Sheet'!C408</f>
        <v>x</v>
      </c>
      <c r="F434" t="str">
        <f>'Dialog - From Google Sheet'!D408</f>
        <v>87. Super Balls can help win a few fights if under-leveled. Also, seek undead enemies and kill them with Revivify/Fenix Down.</v>
      </c>
      <c r="G434" t="str">
        <f>'Dialog - From Google Sheet'!E408</f>
        <v>from Tips tab</v>
      </c>
      <c r="H434">
        <f>'Dialog - From Google Sheet'!F408</f>
        <v>87</v>
      </c>
      <c r="J434" t="e">
        <f t="shared" si="6"/>
        <v>#N/A</v>
      </c>
    </row>
    <row r="435" spans="2:10">
      <c r="B435">
        <f>1*'Dialog - From Google Sheet'!G409</f>
        <v>2692</v>
      </c>
      <c r="C435" t="str">
        <f>'Dialog - From Google Sheet'!A409</f>
        <v>2692 'I saw the Emperor recently! &lt;wait 60 frame&gt;&lt;line&gt;A painting of him, that is…&lt;line&gt;It's in Owzer's house.&lt;end&gt;'</v>
      </c>
      <c r="D435" t="str">
        <f>'Dialog - From Google Sheet'!B409</f>
        <v>Jidoor WR</v>
      </c>
      <c r="E435" t="str">
        <f>'Dialog - From Google Sheet'!C409</f>
        <v>x</v>
      </c>
      <c r="F435" t="str">
        <f>'Dialog - From Google Sheet'!D409</f>
        <v>88. Memorizing good Rages will help break open seeds quicker.</v>
      </c>
      <c r="G435" t="str">
        <f>'Dialog - From Google Sheet'!E409</f>
        <v>from Tips tab</v>
      </c>
      <c r="H435">
        <f>'Dialog - From Google Sheet'!F409</f>
        <v>88</v>
      </c>
      <c r="J435" t="e">
        <f t="shared" si="6"/>
        <v>#N/A</v>
      </c>
    </row>
    <row r="436" spans="2:10">
      <c r="B436">
        <f>1*'Dialog - From Google Sheet'!G410</f>
        <v>2694</v>
      </c>
      <c r="C436" t="str">
        <f>'Dialog - From Google Sheet'!A410</f>
        <v>2694 'Lately I've seen a lot of carrier pigeons flying towards Maranda. Who can be sending all the letters?&lt;end&gt;'</v>
      </c>
      <c r="D436" t="str">
        <f>'Dialog - From Google Sheet'!B410</f>
        <v>Jidoor WR</v>
      </c>
      <c r="E436" t="str">
        <f>'Dialog - From Google Sheet'!C410</f>
        <v>x</v>
      </c>
      <c r="F436" t="str">
        <f>'Dialog - From Google Sheet'!D410</f>
        <v>12. Learn which attacks ignore enemy defense. Some examples are Flare, Bum Rush, and SwdTech 7.</v>
      </c>
      <c r="G436" t="str">
        <f>'Dialog - From Google Sheet'!E410</f>
        <v>from Tips tab</v>
      </c>
      <c r="H436">
        <f>'Dialog - From Google Sheet'!F410</f>
        <v>12</v>
      </c>
      <c r="J436" t="e">
        <f t="shared" si="6"/>
        <v>#N/A</v>
      </c>
    </row>
    <row r="437" spans="2:10">
      <c r="B437">
        <f>1*'Dialog - From Google Sheet'!G411</f>
        <v>2695</v>
      </c>
      <c r="C437" t="str">
        <f>'Dialog - From Google Sheet'!A411</f>
        <v>2695 'The other day I read Owzer's diary. It was just laying there!&lt;end&gt;'</v>
      </c>
      <c r="D437" t="str">
        <f>'Dialog - From Google Sheet'!B411</f>
        <v>Jidoor WR</v>
      </c>
      <c r="E437" t="str">
        <f>'Dialog - From Google Sheet'!C411</f>
        <v>x</v>
      </c>
      <c r="F437" t="str">
        <f>'Dialog - From Google Sheet'!D411</f>
        <v>40. Use X-Magic on the second turn of Quick and you’ll still have full ATB after the X-Magic.</v>
      </c>
      <c r="G437" t="str">
        <f>'Dialog - From Google Sheet'!E411</f>
        <v>from Tips tab</v>
      </c>
      <c r="H437">
        <f>'Dialog - From Google Sheet'!F411</f>
        <v>40</v>
      </c>
      <c r="J437" t="e">
        <f t="shared" si="6"/>
        <v>#N/A</v>
      </c>
    </row>
    <row r="438" spans="2:10">
      <c r="B438">
        <f>1*'Dialog - From Google Sheet'!G412</f>
        <v>2696</v>
      </c>
      <c r="C438" t="str">
        <f>'Dialog - From Google Sheet'!A412</f>
        <v>2696 'A while ago a little girl entered the art-collector's house…&lt;end&gt;'</v>
      </c>
      <c r="D438" t="str">
        <f>'Dialog - From Google Sheet'!B412</f>
        <v>Jidoor WR</v>
      </c>
      <c r="E438">
        <f>'Dialog - From Google Sheet'!C412</f>
        <v>0</v>
      </c>
      <c r="F438" t="str">
        <f>'Dialog - From Google Sheet'!D412</f>
        <v>78. Use Tents/Sleeping Bags in multiparty dungeons when not on a save point by moving onto a save point, then immediately switching to a different party and going into the menu.</v>
      </c>
      <c r="G438" t="str">
        <f>'Dialog - From Google Sheet'!E412</f>
        <v>from Tips tab</v>
      </c>
      <c r="H438">
        <f>'Dialog - From Google Sheet'!F412</f>
        <v>78</v>
      </c>
      <c r="J438" t="e">
        <f t="shared" si="6"/>
        <v>#N/A</v>
      </c>
    </row>
    <row r="439" spans="2:10">
      <c r="B439">
        <f>1*'Dialog - From Google Sheet'!G413</f>
        <v>2699</v>
      </c>
      <c r="C439" t="str">
        <f>'Dialog - From Google Sheet'!A413</f>
        <v>2699 'The world's so different now…&lt;end&gt;'</v>
      </c>
      <c r="D439" t="str">
        <f>'Dialog - From Google Sheet'!B413</f>
        <v>Jidoor WR</v>
      </c>
      <c r="E439" t="str">
        <f>'Dialog - From Google Sheet'!C413</f>
        <v>x - follows 1029 in WR</v>
      </c>
      <c r="F439" t="str">
        <f>'Dialog - From Google Sheet'!D413</f>
        <v>29. Avoid counter attacks by not attacking with weak party members. Use X/Y to skip their turn if needed.</v>
      </c>
      <c r="G439" t="str">
        <f>'Dialog - From Google Sheet'!E413</f>
        <v>from Tips tab</v>
      </c>
      <c r="H439">
        <f>'Dialog - From Google Sheet'!F413</f>
        <v>29</v>
      </c>
      <c r="J439" t="e">
        <f t="shared" si="6"/>
        <v>#N/A</v>
      </c>
    </row>
    <row r="440" spans="2:10">
      <c r="B440">
        <f>1*'Dialog - From Google Sheet'!G414</f>
        <v>2702</v>
      </c>
      <c r="C440" t="str">
        <f>'Dialog - From Google Sheet'!A414</f>
        <v>2702 '&lt;line&gt; Looks awfully familiar…&lt;end&gt;'</v>
      </c>
      <c r="D440" t="str">
        <f>'Dialog - From Google Sheet'!B414</f>
        <v>Owzer's</v>
      </c>
      <c r="E440" t="str">
        <f>'Dialog - From Google Sheet'!C414</f>
        <v>x</v>
      </c>
      <c r="F440" t="str">
        <f>'Dialog - From Google Sheet'!D414</f>
        <v>Have you heard? The fourth Ultros fight with Chupon doesn't give you anything. Not even XP.</v>
      </c>
      <c r="G440">
        <f>'Dialog - From Google Sheet'!E414</f>
        <v>0</v>
      </c>
      <c r="H440">
        <f>'Dialog - From Google Sheet'!F414</f>
        <v>0</v>
      </c>
      <c r="J440" t="e">
        <f t="shared" si="6"/>
        <v>#N/A</v>
      </c>
    </row>
    <row r="441" spans="2:10">
      <c r="B441">
        <f>1*'Dialog - From Google Sheet'!G415</f>
        <v>2726</v>
      </c>
      <c r="C441" t="str">
        <f>'Dialog - From Google Sheet'!A415</f>
        <v>2726 'First time I've been here…&lt;line&gt;This ain't the kinda place a poor person usually comes!&lt;end&gt;'</v>
      </c>
      <c r="D441" t="str">
        <f>'Dialog - From Google Sheet'!B415</f>
        <v>Jidoor Auction House</v>
      </c>
      <c r="E441" t="str">
        <f>'Dialog - From Google Sheet'!C415</f>
        <v>x</v>
      </c>
      <c r="F441" t="str">
        <f>'Dialog - From Google Sheet'!D415</f>
        <v>8. You can save some frames by closing the command menu before a battle ends. I like to use Defend on everyone.</v>
      </c>
      <c r="G441" t="str">
        <f>'Dialog - From Google Sheet'!E415</f>
        <v>from Tips tab</v>
      </c>
      <c r="H441">
        <f>'Dialog - From Google Sheet'!F415</f>
        <v>8</v>
      </c>
      <c r="J441" t="e">
        <f t="shared" si="6"/>
        <v>#N/A</v>
      </c>
    </row>
    <row r="442" spans="2:10">
      <c r="B442">
        <f>1*'Dialog - From Google Sheet'!G416</f>
        <v>2746</v>
      </c>
      <c r="C442" t="str">
        <f>'Dialog - From Google Sheet'!A416</f>
        <v>2746 'Papa!&lt;line&gt;Let's buy lot's of stuff today, too!&lt;end&gt;'</v>
      </c>
      <c r="D442" t="str">
        <f>'Dialog - From Google Sheet'!B416</f>
        <v>Jidoor Auction House WB/WR</v>
      </c>
      <c r="E442" t="str">
        <f>'Dialog - From Google Sheet'!C416</f>
        <v>x</v>
      </c>
      <c r="F442" t="str">
        <f>'Dialog - From Google Sheet'!D416</f>
        <v>The Auction House is always a bit of a gamble, isn't it?</v>
      </c>
      <c r="G442">
        <f>'Dialog - From Google Sheet'!E416</f>
        <v>0</v>
      </c>
      <c r="H442">
        <f>'Dialog - From Google Sheet'!F416</f>
        <v>0</v>
      </c>
      <c r="J442" t="e">
        <f t="shared" si="6"/>
        <v>#N/A</v>
      </c>
    </row>
    <row r="443" spans="2:10">
      <c r="B443">
        <f>1*'Dialog - From Google Sheet'!G417</f>
        <v>2747</v>
      </c>
      <c r="C443" t="str">
        <f>'Dialog - From Google Sheet'!A417</f>
        <v>2747 'Oh, how could I refuse those cute little eyes?! Ho, ho, ho…&lt;end&gt;'</v>
      </c>
      <c r="D443" t="str">
        <f>'Dialog - From Google Sheet'!B417</f>
        <v>Jidoor Auction House WB/WR</v>
      </c>
      <c r="E443" t="str">
        <f>'Dialog - From Google Sheet'!C417</f>
        <v>x</v>
      </c>
      <c r="F443" t="str">
        <f>'Dialog - From Google Sheet'!D417</f>
        <v>In the World of Ruin, you can eventually buy out every item in the Auction House for 90000 GP.&lt;page&gt;Watch out for Imp Robots though - they'll just waste your time.</v>
      </c>
      <c r="G443">
        <f>'Dialog - From Google Sheet'!E417</f>
        <v>0</v>
      </c>
      <c r="H443">
        <f>'Dialog - From Google Sheet'!F417</f>
        <v>0</v>
      </c>
      <c r="J443" t="e">
        <f t="shared" si="6"/>
        <v>#N/A</v>
      </c>
    </row>
    <row r="444" spans="2:10">
      <c r="B444">
        <f>1*'Dialog - From Google Sheet'!G418</f>
        <v>2848</v>
      </c>
      <c r="C444" t="str">
        <f>'Dialog - From Google Sheet'!A418</f>
        <v>2848 'I saw a monster floating in the sky! It looked just like a fish.&lt;end&gt;'</v>
      </c>
      <c r="D444" t="str">
        <f>'Dialog - From Google Sheet'!B418</f>
        <v>Thamasa WR</v>
      </c>
      <c r="E444" t="str">
        <f>'Dialog - From Google Sheet'!C418</f>
        <v>x</v>
      </c>
      <c r="F444" t="str">
        <f>'Dialog - From Google Sheet'!D418</f>
        <v>Killing all the Hidonites will cause Hidon to use a strong non-elemental attack. Be careful when using attacks that damage all enemies.</v>
      </c>
      <c r="G444">
        <f>'Dialog - From Google Sheet'!E418</f>
        <v>0</v>
      </c>
      <c r="H444">
        <f>'Dialog - From Google Sheet'!F418</f>
        <v>0</v>
      </c>
      <c r="J444" t="e">
        <f t="shared" si="6"/>
        <v>#N/A</v>
      </c>
    </row>
    <row r="445" spans="2:10">
      <c r="B445">
        <f>1*'Dialog - From Google Sheet'!G419</f>
        <v>2849</v>
      </c>
      <c r="C445" t="str">
        <f>'Dialog - From Google Sheet'!A419</f>
        <v>2849 'All the fun places are gone now.&lt;end&gt;'</v>
      </c>
      <c r="D445" t="str">
        <f>'Dialog - From Google Sheet'!B419</f>
        <v>Thamasa WR</v>
      </c>
      <c r="E445" t="str">
        <f>'Dialog - From Google Sheet'!C419</f>
        <v>x</v>
      </c>
      <c r="F445" t="str">
        <f>'Dialog - From Google Sheet'!D419</f>
        <v>Hidon is weak to Fire and Pearl! If you kill Hidon first, any other Hidonites will die as well.</v>
      </c>
      <c r="G445">
        <f>'Dialog - From Google Sheet'!E419</f>
        <v>0</v>
      </c>
      <c r="H445">
        <f>'Dialog - From Google Sheet'!F419</f>
        <v>0</v>
      </c>
      <c r="J445" t="e">
        <f t="shared" si="6"/>
        <v>#N/A</v>
      </c>
    </row>
    <row r="446" spans="2:10">
      <c r="B446">
        <f>1*'Dialog - From Google Sheet'!G420</f>
        <v>2850</v>
      </c>
      <c r="C446" t="str">
        <f>'Dialog - From Google Sheet'!A420</f>
        <v>2850 'For the first time in 50 years, Ebot's Rock is above water!&lt;line&gt;Head north of town if you want to see it.&lt;end&gt;'</v>
      </c>
      <c r="D446" t="str">
        <f>'Dialog - From Google Sheet'!B420</f>
        <v>Thamasa WR</v>
      </c>
      <c r="E446" t="str">
        <f>'Dialog - From Google Sheet'!C420</f>
        <v>x</v>
      </c>
      <c r="F446" t="str">
        <f>'Dialog - From Google Sheet'!D420</f>
        <v>22 Coral are required to get past the talking chest in Ebot's Rock.</v>
      </c>
      <c r="G446">
        <f>'Dialog - From Google Sheet'!E420</f>
        <v>0</v>
      </c>
      <c r="H446">
        <f>'Dialog - From Google Sheet'!F420</f>
        <v>0</v>
      </c>
      <c r="J446" t="e">
        <f t="shared" si="6"/>
        <v>#N/A</v>
      </c>
    </row>
    <row r="447" spans="2:10">
      <c r="B447">
        <f>1*'Dialog - From Google Sheet'!G421</f>
        <v>2857</v>
      </c>
      <c r="C447" t="str">
        <f>'Dialog - From Google Sheet'!A421</f>
        <v>2857 'MAYOR: It's only been a year&lt;line&gt;since the world changed…&lt;line&gt;But it feels like forever.&lt;end&gt;'</v>
      </c>
      <c r="D447" t="str">
        <f>'Dialog - From Google Sheet'!B421</f>
        <v>Thamasa WR</v>
      </c>
      <c r="E447" t="str">
        <f>'Dialog - From Google Sheet'!C421</f>
        <v>x</v>
      </c>
      <c r="F447" t="str">
        <f>'Dialog - From Google Sheet'!D421</f>
        <v>26. Lores can’t be Runic'ed, making them a good pair (e.g. Runic + Pearl Wind).</v>
      </c>
      <c r="G447" t="str">
        <f>'Dialog - From Google Sheet'!E421</f>
        <v>from Tips tab</v>
      </c>
      <c r="H447">
        <f>'Dialog - From Google Sheet'!F421</f>
        <v>26</v>
      </c>
      <c r="J447" t="e">
        <f t="shared" si="6"/>
        <v>#N/A</v>
      </c>
    </row>
    <row r="448" spans="2:10">
      <c r="B448">
        <f>1*'Dialog - From Google Sheet'!G422</f>
        <v>2915</v>
      </c>
      <c r="C448" t="str">
        <f>'Dialog - From Google Sheet'!A422</f>
        <v>2915 'This is Figaro, the desert castle.&lt;end&gt;'</v>
      </c>
      <c r="D448" t="str">
        <f>'Dialog - From Google Sheet'!B422</f>
        <v>Figaro Castle WB</v>
      </c>
      <c r="E448" t="str">
        <f>'Dialog - From Google Sheet'!C422</f>
        <v>x</v>
      </c>
      <c r="F448" t="str">
        <f>'Dialog - From Google Sheet'!D422</f>
        <v>This is Figaro Castle.</v>
      </c>
      <c r="G448">
        <f>'Dialog - From Google Sheet'!E422</f>
        <v>0</v>
      </c>
      <c r="H448">
        <f>'Dialog - From Google Sheet'!F422</f>
        <v>0</v>
      </c>
      <c r="J448" t="e">
        <f t="shared" si="6"/>
        <v>#N/A</v>
      </c>
    </row>
    <row r="449" spans="2:10">
      <c r="B449">
        <f>1*'Dialog - From Google Sheet'!G423</f>
        <v>2920</v>
      </c>
      <c r="C449" t="str">
        <f>'Dialog - From Google Sheet'!A423</f>
        <v>2920 'It doesn't look like it, but this castle incorporates some of the most high-tech devices in existence. For example, …&lt;end&gt;'</v>
      </c>
      <c r="D449" t="str">
        <f>'Dialog - From Google Sheet'!B423</f>
        <v>Figaro Castle WB</v>
      </c>
      <c r="E449" t="str">
        <f>'Dialog - From Google Sheet'!C423</f>
        <v>x</v>
      </c>
      <c r="F449" t="str">
        <f>'Dialog - From Google Sheet'!D423</f>
        <v>If Edgar leads your party, all the shops in Figaro Castle are 1/2 off.</v>
      </c>
      <c r="G449">
        <f>'Dialog - From Google Sheet'!E423</f>
        <v>0</v>
      </c>
      <c r="H449">
        <f>'Dialog - From Google Sheet'!F423</f>
        <v>0</v>
      </c>
      <c r="J449" t="e">
        <f t="shared" si="6"/>
        <v>#N/A</v>
      </c>
    </row>
    <row r="450" spans="2:10">
      <c r="B450">
        <f>1*'Dialog - From Google Sheet'!G424</f>
        <v>2921</v>
      </c>
      <c r="C450" t="str">
        <f>'Dialog - From Google Sheet'!A424</f>
        <v>2921 'Oops…they're all top-secret!&lt;end&gt;'</v>
      </c>
      <c r="D450" t="str">
        <f>'Dialog - From Google Sheet'!B424</f>
        <v>Figaro Castle WB</v>
      </c>
      <c r="E450" t="str">
        <f>'Dialog - From Google Sheet'!C424</f>
        <v>x - from 2920</v>
      </c>
      <c r="F450" t="str">
        <f>'Dialog - From Google Sheet'!D424</f>
        <v>This discount works in South Figaro World of Ruin too!</v>
      </c>
      <c r="G450">
        <f>'Dialog - From Google Sheet'!E424</f>
        <v>0</v>
      </c>
      <c r="H450">
        <f>'Dialog - From Google Sheet'!F424</f>
        <v>0</v>
      </c>
      <c r="J450" t="e">
        <f t="shared" si="6"/>
        <v>#N/A</v>
      </c>
    </row>
  </sheetData>
  <pageMargins left="0.7" right="0.7" top="0.75" bottom="0.75" header="0.3" footer="0.3"/>
  <pageSetup orientation="portrait" horizontalDpi="4294967293" verticalDpi="0" r:id="rId1"/>
</worksheet>
</file>

<file path=xl/worksheets/sheet14.xml><?xml version="1.0" encoding="utf-8"?>
<worksheet xmlns="http://schemas.openxmlformats.org/spreadsheetml/2006/main" xmlns:r="http://schemas.openxmlformats.org/officeDocument/2006/relationships">
  <sheetPr codeName="Sheet40"/>
  <dimension ref="A1:B65"/>
  <sheetViews>
    <sheetView workbookViewId="0">
      <selection activeCell="B16" sqref="B16"/>
    </sheetView>
  </sheetViews>
  <sheetFormatPr defaultRowHeight="15"/>
  <cols>
    <col min="1" max="2" width="40.28515625" bestFit="1" customWidth="1"/>
  </cols>
  <sheetData>
    <row r="1" spans="1:2">
      <c r="A1" s="30">
        <v>44795.062233449076</v>
      </c>
      <c r="B1" s="30">
        <v>44795.074608449075</v>
      </c>
    </row>
    <row r="2" spans="1:2">
      <c r="A2" t="s">
        <v>25526</v>
      </c>
      <c r="B2" t="s">
        <v>25526</v>
      </c>
    </row>
    <row r="3" spans="1:2">
      <c r="A3" t="s">
        <v>25527</v>
      </c>
      <c r="B3" t="s">
        <v>25527</v>
      </c>
    </row>
    <row r="4" spans="1:2">
      <c r="A4" t="s">
        <v>25528</v>
      </c>
      <c r="B4" t="s">
        <v>25528</v>
      </c>
    </row>
    <row r="5" spans="1:2">
      <c r="A5" t="s">
        <v>25529</v>
      </c>
      <c r="B5" t="s">
        <v>25529</v>
      </c>
    </row>
    <row r="6" spans="1:2">
      <c r="A6" t="s">
        <v>25530</v>
      </c>
      <c r="B6" t="s">
        <v>25530</v>
      </c>
    </row>
    <row r="7" spans="1:2">
      <c r="A7" t="s">
        <v>25531</v>
      </c>
      <c r="B7" t="s">
        <v>25531</v>
      </c>
    </row>
    <row r="8" spans="1:2">
      <c r="A8" t="s">
        <v>25532</v>
      </c>
      <c r="B8" t="s">
        <v>25532</v>
      </c>
    </row>
    <row r="9" spans="1:2">
      <c r="A9" t="s">
        <v>25533</v>
      </c>
      <c r="B9" t="s">
        <v>25533</v>
      </c>
    </row>
    <row r="10" spans="1:2">
      <c r="A10" t="s">
        <v>25534</v>
      </c>
      <c r="B10" t="s">
        <v>25534</v>
      </c>
    </row>
    <row r="11" spans="1:2">
      <c r="A11" t="s">
        <v>25535</v>
      </c>
      <c r="B11" t="s">
        <v>25535</v>
      </c>
    </row>
    <row r="12" spans="1:2">
      <c r="A12" t="s">
        <v>25536</v>
      </c>
      <c r="B12" t="s">
        <v>25601</v>
      </c>
    </row>
    <row r="13" spans="1:2">
      <c r="A13" t="s">
        <v>25537</v>
      </c>
      <c r="B13" t="s">
        <v>25602</v>
      </c>
    </row>
    <row r="14" spans="1:2">
      <c r="A14" t="s">
        <v>25538</v>
      </c>
      <c r="B14" t="s">
        <v>25603</v>
      </c>
    </row>
    <row r="15" spans="1:2">
      <c r="A15" t="s">
        <v>25539</v>
      </c>
      <c r="B15" t="s">
        <v>25539</v>
      </c>
    </row>
    <row r="16" spans="1:2">
      <c r="A16" t="s">
        <v>25540</v>
      </c>
      <c r="B16" t="s">
        <v>25540</v>
      </c>
    </row>
    <row r="17" spans="1:2">
      <c r="A17" t="s">
        <v>25541</v>
      </c>
      <c r="B17" t="s">
        <v>25541</v>
      </c>
    </row>
    <row r="18" spans="1:2">
      <c r="A18" t="s">
        <v>25542</v>
      </c>
      <c r="B18" t="s">
        <v>25542</v>
      </c>
    </row>
    <row r="19" spans="1:2">
      <c r="A19" t="s">
        <v>25543</v>
      </c>
      <c r="B19" t="s">
        <v>25543</v>
      </c>
    </row>
    <row r="20" spans="1:2">
      <c r="A20" t="s">
        <v>25544</v>
      </c>
      <c r="B20" t="s">
        <v>25544</v>
      </c>
    </row>
    <row r="21" spans="1:2">
      <c r="A21" t="s">
        <v>25545</v>
      </c>
      <c r="B21" t="s">
        <v>25545</v>
      </c>
    </row>
    <row r="22" spans="1:2">
      <c r="A22" t="s">
        <v>25546</v>
      </c>
      <c r="B22" t="s">
        <v>25546</v>
      </c>
    </row>
    <row r="23" spans="1:2">
      <c r="A23" t="s">
        <v>25547</v>
      </c>
      <c r="B23" t="s">
        <v>25547</v>
      </c>
    </row>
    <row r="24" spans="1:2">
      <c r="A24" t="s">
        <v>25548</v>
      </c>
      <c r="B24" t="s">
        <v>25548</v>
      </c>
    </row>
    <row r="25" spans="1:2">
      <c r="A25" t="s">
        <v>25549</v>
      </c>
      <c r="B25" t="s">
        <v>25549</v>
      </c>
    </row>
    <row r="26" spans="1:2">
      <c r="A26" t="s">
        <v>25550</v>
      </c>
      <c r="B26" t="s">
        <v>25550</v>
      </c>
    </row>
    <row r="27" spans="1:2">
      <c r="A27" t="s">
        <v>25551</v>
      </c>
      <c r="B27" t="s">
        <v>25551</v>
      </c>
    </row>
    <row r="28" spans="1:2">
      <c r="A28" t="s">
        <v>25552</v>
      </c>
      <c r="B28" t="s">
        <v>25552</v>
      </c>
    </row>
    <row r="29" spans="1:2">
      <c r="A29" t="s">
        <v>25553</v>
      </c>
      <c r="B29" t="s">
        <v>25553</v>
      </c>
    </row>
    <row r="30" spans="1:2">
      <c r="A30" t="s">
        <v>25554</v>
      </c>
      <c r="B30" t="s">
        <v>25554</v>
      </c>
    </row>
    <row r="31" spans="1:2">
      <c r="A31" t="s">
        <v>25555</v>
      </c>
      <c r="B31" t="s">
        <v>25555</v>
      </c>
    </row>
    <row r="32" spans="1:2">
      <c r="A32" t="s">
        <v>25556</v>
      </c>
      <c r="B32" t="s">
        <v>25556</v>
      </c>
    </row>
    <row r="33" spans="1:2">
      <c r="A33" t="s">
        <v>25557</v>
      </c>
      <c r="B33" t="s">
        <v>25557</v>
      </c>
    </row>
    <row r="34" spans="1:2">
      <c r="A34" t="s">
        <v>25558</v>
      </c>
      <c r="B34" t="s">
        <v>25558</v>
      </c>
    </row>
    <row r="35" spans="1:2">
      <c r="A35" t="s">
        <v>25559</v>
      </c>
      <c r="B35" t="s">
        <v>25559</v>
      </c>
    </row>
    <row r="36" spans="1:2">
      <c r="A36" t="s">
        <v>25560</v>
      </c>
      <c r="B36" t="s">
        <v>25560</v>
      </c>
    </row>
    <row r="37" spans="1:2">
      <c r="A37" t="s">
        <v>25561</v>
      </c>
      <c r="B37" t="s">
        <v>25561</v>
      </c>
    </row>
    <row r="38" spans="1:2">
      <c r="A38" t="s">
        <v>25562</v>
      </c>
      <c r="B38" t="s">
        <v>25562</v>
      </c>
    </row>
    <row r="39" spans="1:2">
      <c r="A39" t="s">
        <v>25563</v>
      </c>
      <c r="B39" t="s">
        <v>25563</v>
      </c>
    </row>
    <row r="40" spans="1:2">
      <c r="A40" t="s">
        <v>25564</v>
      </c>
      <c r="B40" t="s">
        <v>25564</v>
      </c>
    </row>
    <row r="41" spans="1:2">
      <c r="A41" t="s">
        <v>25565</v>
      </c>
      <c r="B41" t="s">
        <v>25565</v>
      </c>
    </row>
    <row r="42" spans="1:2">
      <c r="A42" t="s">
        <v>25566</v>
      </c>
      <c r="B42" t="s">
        <v>25566</v>
      </c>
    </row>
    <row r="43" spans="1:2">
      <c r="A43" t="s">
        <v>25567</v>
      </c>
      <c r="B43" t="s">
        <v>25567</v>
      </c>
    </row>
    <row r="44" spans="1:2">
      <c r="A44" t="s">
        <v>25568</v>
      </c>
      <c r="B44" t="s">
        <v>25568</v>
      </c>
    </row>
    <row r="45" spans="1:2">
      <c r="A45" t="s">
        <v>25569</v>
      </c>
      <c r="B45" t="s">
        <v>25569</v>
      </c>
    </row>
    <row r="46" spans="1:2">
      <c r="A46" t="s">
        <v>25570</v>
      </c>
      <c r="B46" t="s">
        <v>25570</v>
      </c>
    </row>
    <row r="47" spans="1:2">
      <c r="A47" t="s">
        <v>25571</v>
      </c>
      <c r="B47" t="s">
        <v>25571</v>
      </c>
    </row>
    <row r="48" spans="1:2">
      <c r="A48" t="s">
        <v>25572</v>
      </c>
      <c r="B48" t="s">
        <v>25572</v>
      </c>
    </row>
    <row r="49" spans="1:2">
      <c r="A49" t="s">
        <v>25573</v>
      </c>
      <c r="B49" t="s">
        <v>25573</v>
      </c>
    </row>
    <row r="50" spans="1:2">
      <c r="A50" t="s">
        <v>25574</v>
      </c>
      <c r="B50" t="s">
        <v>25574</v>
      </c>
    </row>
    <row r="51" spans="1:2">
      <c r="A51" t="s">
        <v>25575</v>
      </c>
      <c r="B51" t="s">
        <v>25575</v>
      </c>
    </row>
    <row r="52" spans="1:2">
      <c r="A52" t="s">
        <v>25576</v>
      </c>
      <c r="B52" t="s">
        <v>25576</v>
      </c>
    </row>
    <row r="53" spans="1:2">
      <c r="A53" t="s">
        <v>25577</v>
      </c>
      <c r="B53" t="s">
        <v>25577</v>
      </c>
    </row>
    <row r="54" spans="1:2">
      <c r="A54" t="s">
        <v>25578</v>
      </c>
      <c r="B54" t="s">
        <v>25578</v>
      </c>
    </row>
    <row r="55" spans="1:2">
      <c r="A55" t="s">
        <v>25579</v>
      </c>
      <c r="B55" t="s">
        <v>25579</v>
      </c>
    </row>
    <row r="56" spans="1:2">
      <c r="A56" t="s">
        <v>25580</v>
      </c>
      <c r="B56" t="s">
        <v>25580</v>
      </c>
    </row>
    <row r="57" spans="1:2">
      <c r="A57" t="s">
        <v>25581</v>
      </c>
      <c r="B57" t="s">
        <v>25581</v>
      </c>
    </row>
    <row r="58" spans="1:2">
      <c r="A58" t="s">
        <v>25582</v>
      </c>
      <c r="B58" t="s">
        <v>25582</v>
      </c>
    </row>
    <row r="59" spans="1:2">
      <c r="A59" t="s">
        <v>25583</v>
      </c>
      <c r="B59" t="s">
        <v>25583</v>
      </c>
    </row>
    <row r="60" spans="1:2">
      <c r="A60" t="s">
        <v>25584</v>
      </c>
      <c r="B60" t="s">
        <v>25584</v>
      </c>
    </row>
    <row r="61" spans="1:2">
      <c r="A61" t="s">
        <v>25585</v>
      </c>
      <c r="B61" t="s">
        <v>25585</v>
      </c>
    </row>
    <row r="62" spans="1:2">
      <c r="A62" t="s">
        <v>25586</v>
      </c>
      <c r="B62" t="s">
        <v>25586</v>
      </c>
    </row>
    <row r="63" spans="1:2">
      <c r="A63" t="s">
        <v>25587</v>
      </c>
      <c r="B63" t="s">
        <v>25587</v>
      </c>
    </row>
    <row r="64" spans="1:2">
      <c r="A64" t="s">
        <v>25588</v>
      </c>
      <c r="B64" t="s">
        <v>25588</v>
      </c>
    </row>
    <row r="65" spans="1:2">
      <c r="A65" t="s">
        <v>25589</v>
      </c>
      <c r="B65" t="s">
        <v>25589</v>
      </c>
    </row>
  </sheetData>
  <pageMargins left="0.7" right="0.7" top="0.75" bottom="0.75" header="0.3" footer="0.3"/>
  <pageSetup paperSize="0" orientation="portrait" horizontalDpi="0" verticalDpi="0" copies="0"/>
</worksheet>
</file>

<file path=xl/worksheets/sheet15.xml><?xml version="1.0" encoding="utf-8"?>
<worksheet xmlns="http://schemas.openxmlformats.org/spreadsheetml/2006/main" xmlns:r="http://schemas.openxmlformats.org/officeDocument/2006/relationships">
  <sheetPr codeName="Sheet30"/>
  <dimension ref="A1:N471"/>
  <sheetViews>
    <sheetView workbookViewId="0">
      <pane ySplit="1" topLeftCell="A302" activePane="bottomLeft" state="frozen"/>
      <selection pane="bottomLeft" activeCell="L2" sqref="L2:L318"/>
    </sheetView>
  </sheetViews>
  <sheetFormatPr defaultRowHeight="15"/>
  <cols>
    <col min="1" max="1" width="52" customWidth="1"/>
    <col min="3" max="3" width="9.28515625" customWidth="1"/>
    <col min="4" max="4" width="57.28515625" customWidth="1"/>
    <col min="5" max="5" width="34.7109375" customWidth="1"/>
    <col min="10" max="10" width="15.7109375" bestFit="1" customWidth="1"/>
    <col min="13" max="13" width="14.85546875" bestFit="1" customWidth="1"/>
    <col min="14" max="14" width="30.140625" customWidth="1"/>
  </cols>
  <sheetData>
    <row r="1" spans="1:14" ht="52.5" thickBot="1">
      <c r="A1" s="45" t="s">
        <v>20594</v>
      </c>
      <c r="B1" s="45" t="s">
        <v>20595</v>
      </c>
      <c r="C1" s="45" t="s">
        <v>20596</v>
      </c>
      <c r="D1" s="45" t="s">
        <v>20597</v>
      </c>
      <c r="E1" s="45" t="s">
        <v>6332</v>
      </c>
      <c r="F1" s="46" t="s">
        <v>20598</v>
      </c>
      <c r="G1" s="48" t="s">
        <v>20880</v>
      </c>
      <c r="H1" s="48" t="s">
        <v>20881</v>
      </c>
      <c r="I1" s="48" t="s">
        <v>20893</v>
      </c>
      <c r="J1" s="48" t="s">
        <v>20943</v>
      </c>
      <c r="L1" s="49" t="s">
        <v>20879</v>
      </c>
      <c r="M1" s="50">
        <v>44764.927276041664</v>
      </c>
      <c r="N1" s="51" t="s">
        <v>20892</v>
      </c>
    </row>
    <row r="2" spans="1:14" ht="39.75" thickBot="1">
      <c r="A2" s="46" t="s">
        <v>20599</v>
      </c>
      <c r="B2" s="46" t="s">
        <v>20600</v>
      </c>
      <c r="C2" s="46" t="s">
        <v>14865</v>
      </c>
      <c r="D2" s="46" t="s">
        <v>20924</v>
      </c>
      <c r="E2" s="46"/>
      <c r="F2" s="46"/>
      <c r="G2" t="str">
        <f>MID(A2,1,FIND(" ",A2,1))</f>
        <v xml:space="preserve">81 </v>
      </c>
      <c r="I2" t="s">
        <v>14865</v>
      </c>
      <c r="L2" t="s">
        <v>20928</v>
      </c>
    </row>
    <row r="3" spans="1:14" ht="39.75" thickBot="1">
      <c r="A3" s="46" t="s">
        <v>20601</v>
      </c>
      <c r="B3" s="46" t="s">
        <v>20600</v>
      </c>
      <c r="C3" s="46" t="s">
        <v>14865</v>
      </c>
      <c r="D3" s="46" t="s">
        <v>28671</v>
      </c>
      <c r="E3" s="46"/>
      <c r="F3" s="46"/>
      <c r="G3" t="str">
        <f t="shared" ref="G3:G9" si="0">MID(A3,1,FIND(" ",A3,1))</f>
        <v xml:space="preserve">82 </v>
      </c>
      <c r="I3" t="s">
        <v>14865</v>
      </c>
      <c r="L3" t="s">
        <v>28679</v>
      </c>
    </row>
    <row r="4" spans="1:14" ht="39.75" thickBot="1">
      <c r="A4" s="46" t="s">
        <v>20602</v>
      </c>
      <c r="B4" s="46" t="s">
        <v>20600</v>
      </c>
      <c r="C4" s="46" t="s">
        <v>14865</v>
      </c>
      <c r="D4" s="46" t="s">
        <v>20603</v>
      </c>
      <c r="E4" s="46"/>
      <c r="F4" s="46"/>
      <c r="G4" t="str">
        <f t="shared" si="0"/>
        <v xml:space="preserve">83 </v>
      </c>
      <c r="L4" t="s">
        <v>20882</v>
      </c>
    </row>
    <row r="5" spans="1:14" ht="52.5" thickBot="1">
      <c r="A5" s="46" t="s">
        <v>20604</v>
      </c>
      <c r="B5" s="46" t="s">
        <v>20600</v>
      </c>
      <c r="C5" s="46" t="s">
        <v>14865</v>
      </c>
      <c r="D5" s="46" t="s">
        <v>21112</v>
      </c>
      <c r="E5" s="46"/>
      <c r="F5" s="46"/>
      <c r="G5" t="str">
        <f t="shared" si="0"/>
        <v xml:space="preserve">85 </v>
      </c>
      <c r="L5" t="s">
        <v>21115</v>
      </c>
    </row>
    <row r="6" spans="1:14" ht="39.75" thickBot="1">
      <c r="A6" s="46" t="s">
        <v>20605</v>
      </c>
      <c r="B6" s="46" t="s">
        <v>20600</v>
      </c>
      <c r="C6" s="46" t="s">
        <v>14865</v>
      </c>
      <c r="D6" s="46" t="s">
        <v>20914</v>
      </c>
      <c r="E6" s="46" t="s">
        <v>20633</v>
      </c>
      <c r="F6" s="47">
        <v>27</v>
      </c>
      <c r="G6" t="str">
        <f t="shared" si="0"/>
        <v xml:space="preserve">87 </v>
      </c>
      <c r="H6" t="str">
        <f>MID(D6,FIND(" ",D6,1)+1,LEN(D6))</f>
        <v>Use a combination of RunningShoes and Wall Ring to be completely safe from Tentacles.</v>
      </c>
      <c r="I6" t="s">
        <v>14865</v>
      </c>
      <c r="J6" t="s">
        <v>21119</v>
      </c>
      <c r="L6" t="s">
        <v>21159</v>
      </c>
    </row>
    <row r="7" spans="1:14" ht="39.75" thickBot="1">
      <c r="A7" s="46" t="s">
        <v>20606</v>
      </c>
      <c r="B7" s="46" t="s">
        <v>20600</v>
      </c>
      <c r="C7" s="46" t="s">
        <v>14865</v>
      </c>
      <c r="D7" s="46" t="s">
        <v>21126</v>
      </c>
      <c r="E7" s="46"/>
      <c r="F7" s="46"/>
      <c r="G7" t="str">
        <f t="shared" si="0"/>
        <v xml:space="preserve">89 </v>
      </c>
      <c r="I7" t="s">
        <v>14865</v>
      </c>
      <c r="L7" t="s">
        <v>21133</v>
      </c>
    </row>
    <row r="8" spans="1:14" ht="39.75" thickBot="1">
      <c r="A8" s="46" t="s">
        <v>20607</v>
      </c>
      <c r="B8" s="46" t="s">
        <v>20600</v>
      </c>
      <c r="C8" s="46" t="s">
        <v>14865</v>
      </c>
      <c r="D8" s="46" t="s">
        <v>21127</v>
      </c>
      <c r="E8" s="46"/>
      <c r="F8" s="46"/>
      <c r="G8" t="str">
        <f t="shared" si="0"/>
        <v xml:space="preserve">90 </v>
      </c>
      <c r="I8" t="s">
        <v>14865</v>
      </c>
      <c r="J8" t="s">
        <v>20954</v>
      </c>
      <c r="L8" t="s">
        <v>21134</v>
      </c>
    </row>
    <row r="9" spans="1:14" ht="39.75" thickBot="1">
      <c r="A9" t="s">
        <v>10376</v>
      </c>
      <c r="B9" s="46" t="s">
        <v>21505</v>
      </c>
      <c r="C9" s="53" t="s">
        <v>14865</v>
      </c>
      <c r="D9" s="46" t="s">
        <v>21127</v>
      </c>
      <c r="E9" t="s">
        <v>21506</v>
      </c>
      <c r="G9" t="str">
        <f t="shared" si="0"/>
        <v xml:space="preserve">91 </v>
      </c>
      <c r="L9" t="s">
        <v>21551</v>
      </c>
    </row>
    <row r="10" spans="1:14" ht="39.75" thickBot="1">
      <c r="A10" s="46" t="s">
        <v>20608</v>
      </c>
      <c r="B10" s="46" t="s">
        <v>20600</v>
      </c>
      <c r="C10" s="46" t="s">
        <v>14865</v>
      </c>
      <c r="D10" s="46" t="s">
        <v>21124</v>
      </c>
      <c r="E10" s="46"/>
      <c r="F10" s="46"/>
      <c r="G10" t="str">
        <f>MID(A10,1,FIND(" ",A10,1))</f>
        <v xml:space="preserve">92 </v>
      </c>
      <c r="I10" t="s">
        <v>14865</v>
      </c>
      <c r="J10" t="s">
        <v>21120</v>
      </c>
      <c r="L10" t="s">
        <v>21135</v>
      </c>
    </row>
    <row r="11" spans="1:14" ht="39.75" thickBot="1">
      <c r="A11" t="s">
        <v>10378</v>
      </c>
      <c r="B11" s="46" t="s">
        <v>20600</v>
      </c>
      <c r="C11" s="53" t="s">
        <v>21125</v>
      </c>
      <c r="D11" s="46" t="s">
        <v>21123</v>
      </c>
      <c r="G11" t="str">
        <f>MID(A11,1,FIND(" ",A11,1))</f>
        <v xml:space="preserve">93 </v>
      </c>
      <c r="I11" t="s">
        <v>14865</v>
      </c>
      <c r="L11" t="s">
        <v>21136</v>
      </c>
    </row>
    <row r="12" spans="1:14" ht="39.75" thickBot="1">
      <c r="A12" s="46" t="s">
        <v>20610</v>
      </c>
      <c r="B12" s="46" t="s">
        <v>20600</v>
      </c>
      <c r="C12" s="46" t="s">
        <v>20611</v>
      </c>
      <c r="D12" s="55" t="s">
        <v>21129</v>
      </c>
      <c r="E12" s="46" t="s">
        <v>21130</v>
      </c>
      <c r="F12" s="46"/>
      <c r="G12" t="str">
        <f t="shared" ref="G12:G43" si="1">MID(A12,1,FIND(" ",A12,1))</f>
        <v xml:space="preserve">98 </v>
      </c>
      <c r="I12" t="s">
        <v>14865</v>
      </c>
      <c r="J12" t="s">
        <v>20953</v>
      </c>
      <c r="L12" t="s">
        <v>21137</v>
      </c>
    </row>
    <row r="13" spans="1:14" ht="39.75" thickBot="1">
      <c r="A13" s="46" t="s">
        <v>20612</v>
      </c>
      <c r="B13" s="46" t="s">
        <v>20600</v>
      </c>
      <c r="C13" s="46" t="s">
        <v>20611</v>
      </c>
      <c r="D13" s="46"/>
      <c r="E13" s="46"/>
      <c r="F13" s="46"/>
      <c r="G13" t="str">
        <f t="shared" si="1"/>
        <v xml:space="preserve">99 </v>
      </c>
      <c r="I13" t="s">
        <v>20894</v>
      </c>
      <c r="L13" t="s">
        <v>21138</v>
      </c>
    </row>
    <row r="14" spans="1:14" ht="52.5" thickBot="1">
      <c r="A14" s="46" t="s">
        <v>20613</v>
      </c>
      <c r="B14" s="46" t="s">
        <v>20600</v>
      </c>
      <c r="C14" s="46" t="s">
        <v>20611</v>
      </c>
      <c r="D14" s="55" t="s">
        <v>21129</v>
      </c>
      <c r="E14" s="46" t="s">
        <v>21130</v>
      </c>
      <c r="F14" s="46"/>
      <c r="G14" t="str">
        <f t="shared" si="1"/>
        <v xml:space="preserve">100 </v>
      </c>
      <c r="I14" t="s">
        <v>14865</v>
      </c>
      <c r="L14" t="s">
        <v>21139</v>
      </c>
    </row>
    <row r="15" spans="1:14" ht="39.75" thickBot="1">
      <c r="A15" s="46" t="s">
        <v>20614</v>
      </c>
      <c r="B15" s="46" t="s">
        <v>20600</v>
      </c>
      <c r="C15" s="46" t="s">
        <v>20611</v>
      </c>
      <c r="D15" s="55" t="s">
        <v>21129</v>
      </c>
      <c r="E15" s="46" t="s">
        <v>21130</v>
      </c>
      <c r="F15" s="46"/>
      <c r="G15" t="str">
        <f t="shared" si="1"/>
        <v xml:space="preserve">101 </v>
      </c>
      <c r="L15" t="s">
        <v>21100</v>
      </c>
    </row>
    <row r="16" spans="1:14" ht="39.75" thickBot="1">
      <c r="A16" s="46" t="s">
        <v>20615</v>
      </c>
      <c r="B16" s="46" t="s">
        <v>20600</v>
      </c>
      <c r="C16" s="46" t="s">
        <v>14865</v>
      </c>
      <c r="D16" s="46" t="s">
        <v>21004</v>
      </c>
      <c r="E16" s="46" t="s">
        <v>20633</v>
      </c>
      <c r="F16" s="46">
        <v>97</v>
      </c>
      <c r="G16" t="str">
        <f t="shared" si="1"/>
        <v xml:space="preserve">102 </v>
      </c>
      <c r="H16" t="str">
        <f>MID(D16,FIND(" ",D16,1)+1,LEN(D16))</f>
        <v>When given a dialogue option, hold up/down before the options appear to automatically select the top or bottom option. This is useful for Auction House or Ancient Castle.</v>
      </c>
      <c r="I16" t="s">
        <v>14865</v>
      </c>
      <c r="L16" t="s">
        <v>21140</v>
      </c>
    </row>
    <row r="17" spans="1:12" ht="39.75" thickBot="1">
      <c r="A17" s="46" t="s">
        <v>20616</v>
      </c>
      <c r="B17" s="46" t="s">
        <v>20617</v>
      </c>
      <c r="C17" s="46" t="s">
        <v>14865</v>
      </c>
      <c r="D17" s="46" t="s">
        <v>21132</v>
      </c>
      <c r="E17" s="46" t="s">
        <v>21130</v>
      </c>
      <c r="F17" s="46"/>
      <c r="G17" t="str">
        <f t="shared" si="1"/>
        <v xml:space="preserve">176 </v>
      </c>
      <c r="I17" t="s">
        <v>14865</v>
      </c>
      <c r="L17" t="s">
        <v>21141</v>
      </c>
    </row>
    <row r="18" spans="1:12" ht="39.75" thickBot="1">
      <c r="A18" s="46" t="s">
        <v>20618</v>
      </c>
      <c r="B18" s="46" t="s">
        <v>20617</v>
      </c>
      <c r="C18" s="46" t="s">
        <v>14865</v>
      </c>
      <c r="D18" s="46" t="s">
        <v>21132</v>
      </c>
      <c r="E18" s="46" t="s">
        <v>21130</v>
      </c>
      <c r="F18" s="46"/>
      <c r="G18" t="str">
        <f t="shared" si="1"/>
        <v xml:space="preserve">177 </v>
      </c>
      <c r="I18" t="s">
        <v>14865</v>
      </c>
      <c r="L18" t="s">
        <v>21101</v>
      </c>
    </row>
    <row r="19" spans="1:12" ht="39.75" thickBot="1">
      <c r="A19" s="46" t="s">
        <v>20619</v>
      </c>
      <c r="B19" s="46" t="s">
        <v>20617</v>
      </c>
      <c r="C19" s="46" t="s">
        <v>14865</v>
      </c>
      <c r="D19" s="46" t="s">
        <v>21069</v>
      </c>
      <c r="E19" s="46"/>
      <c r="F19" s="46"/>
      <c r="G19" t="str">
        <f t="shared" si="1"/>
        <v xml:space="preserve">179 </v>
      </c>
      <c r="I19" t="s">
        <v>14865</v>
      </c>
      <c r="L19" t="s">
        <v>22185</v>
      </c>
    </row>
    <row r="20" spans="1:12" ht="39.75" thickBot="1">
      <c r="A20" s="46" t="s">
        <v>20620</v>
      </c>
      <c r="B20" s="46" t="s">
        <v>20617</v>
      </c>
      <c r="C20" s="46" t="s">
        <v>14865</v>
      </c>
      <c r="D20" s="46" t="s">
        <v>22179</v>
      </c>
      <c r="E20" s="46"/>
      <c r="F20" s="46"/>
      <c r="G20" t="str">
        <f t="shared" si="1"/>
        <v xml:space="preserve">180 </v>
      </c>
      <c r="L20" t="s">
        <v>21520</v>
      </c>
    </row>
    <row r="21" spans="1:12" ht="39.75" thickBot="1">
      <c r="A21" s="46" t="s">
        <v>20621</v>
      </c>
      <c r="B21" s="46" t="s">
        <v>20617</v>
      </c>
      <c r="C21" s="46" t="s">
        <v>14865</v>
      </c>
      <c r="D21" s="46" t="s">
        <v>21489</v>
      </c>
      <c r="E21" s="46"/>
      <c r="F21" s="46"/>
      <c r="G21" t="str">
        <f t="shared" si="1"/>
        <v xml:space="preserve">181 </v>
      </c>
      <c r="I21" t="s">
        <v>14865</v>
      </c>
      <c r="L21" t="s">
        <v>22186</v>
      </c>
    </row>
    <row r="22" spans="1:12" ht="39.75" thickBot="1">
      <c r="A22" s="46" t="s">
        <v>20622</v>
      </c>
      <c r="B22" s="46" t="s">
        <v>20617</v>
      </c>
      <c r="C22" s="46" t="s">
        <v>14865</v>
      </c>
      <c r="D22" s="46" t="s">
        <v>22180</v>
      </c>
      <c r="E22" s="46"/>
      <c r="F22" s="46"/>
      <c r="G22" t="str">
        <f t="shared" si="1"/>
        <v xml:space="preserve">182 </v>
      </c>
      <c r="L22" t="s">
        <v>20981</v>
      </c>
    </row>
    <row r="23" spans="1:12" ht="39.75" thickBot="1">
      <c r="A23" s="46" t="s">
        <v>20623</v>
      </c>
      <c r="B23" s="46" t="s">
        <v>20617</v>
      </c>
      <c r="C23" s="46" t="s">
        <v>14865</v>
      </c>
      <c r="D23" s="46" t="s">
        <v>20951</v>
      </c>
      <c r="E23" s="46"/>
      <c r="F23" s="46"/>
      <c r="G23" t="str">
        <f t="shared" si="1"/>
        <v xml:space="preserve">183 </v>
      </c>
      <c r="I23" t="s">
        <v>14865</v>
      </c>
      <c r="L23" t="s">
        <v>21521</v>
      </c>
    </row>
    <row r="24" spans="1:12" ht="39.75" thickBot="1">
      <c r="A24" s="46" t="s">
        <v>20624</v>
      </c>
      <c r="B24" s="46" t="s">
        <v>20617</v>
      </c>
      <c r="C24" s="46" t="s">
        <v>14865</v>
      </c>
      <c r="D24" s="46" t="s">
        <v>21484</v>
      </c>
      <c r="E24" s="46"/>
      <c r="F24" s="46"/>
      <c r="G24" t="str">
        <f t="shared" si="1"/>
        <v xml:space="preserve">184 </v>
      </c>
      <c r="I24" t="s">
        <v>20925</v>
      </c>
      <c r="L24" t="s">
        <v>21477</v>
      </c>
    </row>
    <row r="25" spans="1:12" ht="39.75" thickBot="1">
      <c r="A25" s="46" t="s">
        <v>20625</v>
      </c>
      <c r="B25" s="46" t="s">
        <v>20617</v>
      </c>
      <c r="C25" s="46" t="s">
        <v>14865</v>
      </c>
      <c r="D25" s="46" t="s">
        <v>21360</v>
      </c>
      <c r="E25" s="46" t="s">
        <v>20626</v>
      </c>
      <c r="F25" s="46"/>
      <c r="G25" t="str">
        <f t="shared" si="1"/>
        <v xml:space="preserve">185 </v>
      </c>
      <c r="I25" t="s">
        <v>14865</v>
      </c>
      <c r="L25" t="s">
        <v>20883</v>
      </c>
    </row>
    <row r="26" spans="1:12" ht="52.5" thickBot="1">
      <c r="A26" s="46" t="s">
        <v>20627</v>
      </c>
      <c r="B26" s="46" t="s">
        <v>20628</v>
      </c>
      <c r="C26" s="46" t="s">
        <v>14865</v>
      </c>
      <c r="D26" s="46" t="s">
        <v>20629</v>
      </c>
      <c r="E26" s="46"/>
      <c r="F26" s="46"/>
      <c r="G26" t="str">
        <f t="shared" si="1"/>
        <v xml:space="preserve">198 </v>
      </c>
      <c r="L26" t="s">
        <v>21522</v>
      </c>
    </row>
    <row r="27" spans="1:12" ht="52.5" thickBot="1">
      <c r="A27" s="46" t="s">
        <v>20630</v>
      </c>
      <c r="B27" s="46" t="s">
        <v>20617</v>
      </c>
      <c r="C27" s="46" t="s">
        <v>14865</v>
      </c>
      <c r="D27" s="46" t="s">
        <v>21486</v>
      </c>
      <c r="E27" s="46" t="s">
        <v>20633</v>
      </c>
      <c r="F27" s="47">
        <v>9</v>
      </c>
      <c r="G27" t="str">
        <f t="shared" si="1"/>
        <v xml:space="preserve">199 </v>
      </c>
      <c r="H27" t="str">
        <f t="shared" ref="H27:H32" si="2">MID(D27,FIND(" ",D27,1)+1,LEN(D27))</f>
        <v>Equip/unequip weapons/shields in battle to gain utility from weapons like Drainer or Assassin, take off an elemental shield to break it, or equip a Cursed Shld mid-battle. You can even take your weapon off and then throw it!</v>
      </c>
      <c r="L27" t="s">
        <v>21478</v>
      </c>
    </row>
    <row r="28" spans="1:12" ht="39.75" thickBot="1">
      <c r="A28" s="46" t="s">
        <v>20631</v>
      </c>
      <c r="B28" s="46" t="s">
        <v>20617</v>
      </c>
      <c r="C28" s="46" t="s">
        <v>14865</v>
      </c>
      <c r="D28" s="46" t="s">
        <v>21476</v>
      </c>
      <c r="E28" s="46" t="s">
        <v>20633</v>
      </c>
      <c r="F28" s="47">
        <v>14</v>
      </c>
      <c r="G28" t="str">
        <f t="shared" si="1"/>
        <v xml:space="preserve">201 </v>
      </c>
      <c r="H28" t="str">
        <f t="shared" si="2"/>
        <v>Shadow's Interceptor helps block attacks and can counter with powerful magic damage.</v>
      </c>
      <c r="L28" t="s">
        <v>20920</v>
      </c>
    </row>
    <row r="29" spans="1:12" ht="39.75" thickBot="1">
      <c r="A29" s="46" t="s">
        <v>20632</v>
      </c>
      <c r="B29" s="46" t="s">
        <v>20617</v>
      </c>
      <c r="C29" s="46" t="s">
        <v>14865</v>
      </c>
      <c r="D29" s="46" t="s">
        <v>20912</v>
      </c>
      <c r="E29" s="46" t="s">
        <v>20633</v>
      </c>
      <c r="F29" s="47">
        <v>1</v>
      </c>
      <c r="G29" t="str">
        <f t="shared" si="1"/>
        <v xml:space="preserve">202 </v>
      </c>
      <c r="H29" t="str">
        <f t="shared" si="2"/>
        <v>After recruiting a character, set up your party for Zone Eater or Veldt to save an airship trip. You can also do this after certain checks like Phoenix Cave.</v>
      </c>
      <c r="I29" t="s">
        <v>14865</v>
      </c>
      <c r="L29" t="s">
        <v>21121</v>
      </c>
    </row>
    <row r="30" spans="1:12" ht="39.75" thickBot="1">
      <c r="A30" s="46" t="s">
        <v>20634</v>
      </c>
      <c r="B30" s="46" t="s">
        <v>20617</v>
      </c>
      <c r="C30" s="46" t="s">
        <v>14865</v>
      </c>
      <c r="D30" s="46" t="s">
        <v>21118</v>
      </c>
      <c r="E30" s="46" t="s">
        <v>20633</v>
      </c>
      <c r="F30" s="47">
        <v>65</v>
      </c>
      <c r="G30" t="str">
        <f t="shared" si="1"/>
        <v xml:space="preserve">203 </v>
      </c>
      <c r="H30" t="str">
        <f t="shared" si="2"/>
        <v>Thrown elemental weapons will hit elemental weaknesses.&lt;page&gt;For example, Blossom is Wind. Trident is Water.</v>
      </c>
      <c r="I30" t="s">
        <v>14865</v>
      </c>
      <c r="J30" t="s">
        <v>21070</v>
      </c>
      <c r="L30" t="s">
        <v>21263</v>
      </c>
    </row>
    <row r="31" spans="1:12" ht="39.75" thickBot="1">
      <c r="A31" s="46" t="s">
        <v>20635</v>
      </c>
      <c r="B31" s="46" t="s">
        <v>20636</v>
      </c>
      <c r="C31" s="46" t="s">
        <v>14865</v>
      </c>
      <c r="D31" s="46" t="s">
        <v>20958</v>
      </c>
      <c r="E31" s="46" t="s">
        <v>20633</v>
      </c>
      <c r="F31" s="47">
        <v>64</v>
      </c>
      <c r="G31" t="str">
        <f t="shared" si="1"/>
        <v xml:space="preserve">204 </v>
      </c>
      <c r="H31" t="str">
        <f t="shared" si="2"/>
        <v>If you’re not sure you can survive a fight, running away with just one character will let you survive the battle.</v>
      </c>
      <c r="I31" t="s">
        <v>14865</v>
      </c>
      <c r="J31" t="s">
        <v>21085</v>
      </c>
      <c r="L31" t="s">
        <v>21264</v>
      </c>
    </row>
    <row r="32" spans="1:12" ht="39.75" thickBot="1">
      <c r="A32" s="46" t="s">
        <v>20637</v>
      </c>
      <c r="B32" s="46" t="s">
        <v>20617</v>
      </c>
      <c r="C32" s="46" t="s">
        <v>14865</v>
      </c>
      <c r="D32" s="46" t="s">
        <v>20922</v>
      </c>
      <c r="E32" s="46" t="s">
        <v>20633</v>
      </c>
      <c r="F32" s="47">
        <v>32</v>
      </c>
      <c r="G32" t="str">
        <f t="shared" si="1"/>
        <v xml:space="preserve">205 </v>
      </c>
      <c r="H32" t="str">
        <f t="shared" si="2"/>
        <v>Buy more consumables than you think you’ll need! Better safe than sorry.</v>
      </c>
      <c r="I32" t="s">
        <v>14865</v>
      </c>
      <c r="J32" t="s">
        <v>21060</v>
      </c>
      <c r="L32" t="s">
        <v>21523</v>
      </c>
    </row>
    <row r="33" spans="1:12" ht="39.75" thickBot="1">
      <c r="A33" s="46" t="s">
        <v>20638</v>
      </c>
      <c r="B33" s="46" t="s">
        <v>20617</v>
      </c>
      <c r="C33" s="46" t="s">
        <v>14865</v>
      </c>
      <c r="D33" s="46" t="s">
        <v>21492</v>
      </c>
      <c r="E33" s="46"/>
      <c r="F33" s="47"/>
      <c r="G33" t="str">
        <f t="shared" si="1"/>
        <v xml:space="preserve">206 </v>
      </c>
      <c r="I33" t="s">
        <v>14865</v>
      </c>
      <c r="L33" t="s">
        <v>21265</v>
      </c>
    </row>
    <row r="34" spans="1:12" ht="52.5" thickBot="1">
      <c r="A34" s="46" t="s">
        <v>20639</v>
      </c>
      <c r="B34" s="46" t="s">
        <v>21194</v>
      </c>
      <c r="C34" s="46" t="s">
        <v>14865</v>
      </c>
      <c r="D34" s="46" t="s">
        <v>20896</v>
      </c>
      <c r="E34" s="46" t="s">
        <v>20633</v>
      </c>
      <c r="F34" s="47">
        <v>60</v>
      </c>
      <c r="G34" t="str">
        <f t="shared" si="1"/>
        <v xml:space="preserve">207 </v>
      </c>
      <c r="H34" t="str">
        <f>MID(D34,FIND(" ",D34,1)+1,LEN(D34))</f>
        <v>Hold A in the menus during battle to select commands/spells fast - best done with Memory Cursor.</v>
      </c>
      <c r="I34" t="s">
        <v>14865</v>
      </c>
      <c r="J34" s="2" t="s">
        <v>21114</v>
      </c>
      <c r="L34" t="s">
        <v>21266</v>
      </c>
    </row>
    <row r="35" spans="1:12" ht="39.75" thickBot="1">
      <c r="A35" t="s">
        <v>10493</v>
      </c>
      <c r="B35" s="46" t="s">
        <v>20617</v>
      </c>
      <c r="C35" s="46" t="s">
        <v>21192</v>
      </c>
      <c r="D35" s="46" t="s">
        <v>21010</v>
      </c>
      <c r="E35" s="46" t="s">
        <v>20633</v>
      </c>
      <c r="F35" s="47">
        <v>61</v>
      </c>
      <c r="G35" t="str">
        <f t="shared" si="1"/>
        <v xml:space="preserve">208 </v>
      </c>
      <c r="H35" t="str">
        <f>MID(D35,FIND(" ",D35,1)+1,LEN(D35))</f>
        <v>Hold A in the overworld to buffer interactions with NPCs/chests/the environment.</v>
      </c>
      <c r="I35" t="s">
        <v>14865</v>
      </c>
      <c r="L35" t="s">
        <v>21233</v>
      </c>
    </row>
    <row r="36" spans="1:12" ht="78" thickBot="1">
      <c r="A36" s="46" t="s">
        <v>20640</v>
      </c>
      <c r="B36" s="46" t="s">
        <v>21193</v>
      </c>
      <c r="C36" s="46" t="s">
        <v>14865</v>
      </c>
      <c r="D36" s="46" t="s">
        <v>20829</v>
      </c>
      <c r="E36" s="46" t="s">
        <v>20633</v>
      </c>
      <c r="F36" s="47">
        <v>24</v>
      </c>
      <c r="G36" t="str">
        <f t="shared" si="1"/>
        <v xml:space="preserve">210 </v>
      </c>
      <c r="H36" t="str">
        <f>MID(D36,FIND(" ",D36,1)+1,LEN(D36))</f>
        <v>If you Jump with a spear, it will do double damage instead of 50% more damage that a normal weapon would do.</v>
      </c>
      <c r="I36" t="s">
        <v>14865</v>
      </c>
      <c r="L36" t="s">
        <v>21203</v>
      </c>
    </row>
    <row r="37" spans="1:12" ht="78" thickBot="1">
      <c r="A37" s="46" t="s">
        <v>20642</v>
      </c>
      <c r="B37" s="46" t="s">
        <v>21193</v>
      </c>
      <c r="C37" s="46" t="s">
        <v>14865</v>
      </c>
      <c r="D37" s="46" t="s">
        <v>21195</v>
      </c>
      <c r="E37" s="46"/>
      <c r="F37" s="46"/>
      <c r="G37" t="str">
        <f t="shared" si="1"/>
        <v xml:space="preserve">211 </v>
      </c>
      <c r="L37" t="s">
        <v>21116</v>
      </c>
    </row>
    <row r="38" spans="1:12" ht="39.75" thickBot="1">
      <c r="A38" s="46" t="s">
        <v>20643</v>
      </c>
      <c r="B38" s="46" t="s">
        <v>20617</v>
      </c>
      <c r="C38" s="46" t="s">
        <v>14865</v>
      </c>
      <c r="D38" s="46" t="s">
        <v>20931</v>
      </c>
      <c r="E38" s="46" t="s">
        <v>20633</v>
      </c>
      <c r="F38" s="47">
        <v>69</v>
      </c>
      <c r="G38" t="str">
        <f t="shared" si="1"/>
        <v xml:space="preserve">213 </v>
      </c>
      <c r="H38" t="str">
        <f>MID(D38,FIND(" ",D38,1)+1,LEN(D38))</f>
        <v>Fixed encounter checks are good after free progression checks to catch up in levels before a boss fight.</v>
      </c>
      <c r="I38" t="s">
        <v>14865</v>
      </c>
      <c r="L38" t="s">
        <v>21034</v>
      </c>
    </row>
    <row r="39" spans="1:12" ht="52.5" thickBot="1">
      <c r="A39" s="46" t="s">
        <v>20644</v>
      </c>
      <c r="B39" s="46" t="s">
        <v>20641</v>
      </c>
      <c r="C39" s="46" t="s">
        <v>14865</v>
      </c>
      <c r="D39" s="46" t="s">
        <v>21025</v>
      </c>
      <c r="E39" s="46"/>
      <c r="F39" s="46"/>
      <c r="G39" t="str">
        <f t="shared" si="1"/>
        <v xml:space="preserve">215 </v>
      </c>
      <c r="I39" t="s">
        <v>14865</v>
      </c>
      <c r="L39" t="s">
        <v>21524</v>
      </c>
    </row>
    <row r="40" spans="1:12" ht="65.25" thickBot="1">
      <c r="A40" s="46" t="s">
        <v>20645</v>
      </c>
      <c r="B40" s="46" t="s">
        <v>20617</v>
      </c>
      <c r="C40" s="46" t="s">
        <v>14865</v>
      </c>
      <c r="D40" s="46" t="s">
        <v>21491</v>
      </c>
      <c r="E40" s="46"/>
      <c r="F40" s="47"/>
      <c r="G40" t="str">
        <f t="shared" si="1"/>
        <v xml:space="preserve">216 </v>
      </c>
      <c r="I40" t="s">
        <v>14865</v>
      </c>
      <c r="L40" t="s">
        <v>21525</v>
      </c>
    </row>
    <row r="41" spans="1:12" ht="39.75" thickBot="1">
      <c r="A41" s="46" t="s">
        <v>20646</v>
      </c>
      <c r="B41" s="46" t="s">
        <v>20647</v>
      </c>
      <c r="C41" s="46" t="s">
        <v>14865</v>
      </c>
      <c r="D41" s="46" t="s">
        <v>20898</v>
      </c>
      <c r="E41" s="46" t="s">
        <v>20633</v>
      </c>
      <c r="F41" s="47">
        <v>6</v>
      </c>
      <c r="G41" t="str">
        <f t="shared" si="1"/>
        <v xml:space="preserve">221 </v>
      </c>
      <c r="H41" t="str">
        <f t="shared" ref="H41:H46" si="3">MID(D41,FIND(" ",D41,1)+1,LEN(D41))</f>
        <v>Save before certain checks and reset if the reward is something you don’t need. We call this a Save Scum.</v>
      </c>
      <c r="I41" t="s">
        <v>14865</v>
      </c>
      <c r="L41" t="s">
        <v>21234</v>
      </c>
    </row>
    <row r="42" spans="1:12" ht="65.25" thickBot="1">
      <c r="A42" s="46" t="s">
        <v>20648</v>
      </c>
      <c r="B42" s="46" t="s">
        <v>21483</v>
      </c>
      <c r="C42" s="46" t="s">
        <v>14865</v>
      </c>
      <c r="D42" s="46" t="s">
        <v>20945</v>
      </c>
      <c r="E42" s="46" t="s">
        <v>20633</v>
      </c>
      <c r="F42" s="47">
        <v>63</v>
      </c>
      <c r="G42" t="str">
        <f t="shared" si="1"/>
        <v xml:space="preserve">228 </v>
      </c>
      <c r="H42" t="str">
        <f t="shared" si="3"/>
        <v>When entering a map on a staircase, hold up or down, then once your character turns, you're able to walk the stairs faster. Saves time and looks cool.</v>
      </c>
      <c r="I42" t="s">
        <v>14865</v>
      </c>
      <c r="J42" s="2"/>
      <c r="L42" t="s">
        <v>21267</v>
      </c>
    </row>
    <row r="43" spans="1:12" ht="90.75" thickBot="1">
      <c r="A43" s="46" t="s">
        <v>20649</v>
      </c>
      <c r="B43" s="46" t="s">
        <v>21483</v>
      </c>
      <c r="C43" s="46" t="s">
        <v>14865</v>
      </c>
      <c r="D43" s="46" t="s">
        <v>20918</v>
      </c>
      <c r="E43" s="46" t="s">
        <v>20633</v>
      </c>
      <c r="F43" s="47">
        <v>62</v>
      </c>
      <c r="G43" t="str">
        <f t="shared" si="1"/>
        <v xml:space="preserve">229 </v>
      </c>
      <c r="H43" t="str">
        <f t="shared" si="3"/>
        <v>Memorize each map to be able to buffer the direction you will need to walk ahead of time.</v>
      </c>
      <c r="I43" t="s">
        <v>14865</v>
      </c>
      <c r="J43" s="2" t="s">
        <v>20952</v>
      </c>
      <c r="L43" t="s">
        <v>21526</v>
      </c>
    </row>
    <row r="44" spans="1:12" ht="39.75" thickBot="1">
      <c r="A44" s="46" t="s">
        <v>20650</v>
      </c>
      <c r="B44" s="46" t="s">
        <v>20617</v>
      </c>
      <c r="C44" s="46" t="s">
        <v>14865</v>
      </c>
      <c r="D44" s="46" t="s">
        <v>21485</v>
      </c>
      <c r="E44" s="46"/>
      <c r="F44" s="47"/>
      <c r="G44" t="str">
        <f t="shared" ref="G44:G69" si="4">MID(A44,1,FIND(" ",A44,1))</f>
        <v xml:space="preserve">230 </v>
      </c>
      <c r="I44" t="s">
        <v>14865</v>
      </c>
      <c r="J44" t="s">
        <v>21024</v>
      </c>
      <c r="L44" t="s">
        <v>20944</v>
      </c>
    </row>
    <row r="45" spans="1:12" ht="39.75" thickBot="1">
      <c r="A45" s="46" t="s">
        <v>20651</v>
      </c>
      <c r="B45" s="46" t="s">
        <v>20617</v>
      </c>
      <c r="C45" s="46" t="s">
        <v>14865</v>
      </c>
      <c r="D45" s="46"/>
      <c r="E45" s="46"/>
      <c r="F45" s="47"/>
      <c r="G45" t="str">
        <f t="shared" si="4"/>
        <v xml:space="preserve">234 </v>
      </c>
      <c r="I45" t="s">
        <v>14865</v>
      </c>
      <c r="J45" t="s">
        <v>21464</v>
      </c>
      <c r="L45" t="s">
        <v>20884</v>
      </c>
    </row>
    <row r="46" spans="1:12" ht="39.75" thickBot="1">
      <c r="A46" s="46" t="s">
        <v>20652</v>
      </c>
      <c r="B46" s="46" t="s">
        <v>20653</v>
      </c>
      <c r="C46" s="46" t="s">
        <v>14865</v>
      </c>
      <c r="D46" s="46" t="s">
        <v>20899</v>
      </c>
      <c r="E46" s="46" t="s">
        <v>20633</v>
      </c>
      <c r="F46" s="47">
        <v>15</v>
      </c>
      <c r="G46" t="str">
        <f t="shared" si="4"/>
        <v xml:space="preserve">297 </v>
      </c>
      <c r="H46" t="str">
        <f t="shared" si="3"/>
        <v>Morph will double the damage of spells and physical damage as long as it doesn’t ignore defense.</v>
      </c>
      <c r="I46" t="s">
        <v>14865</v>
      </c>
      <c r="L46" t="s">
        <v>21160</v>
      </c>
    </row>
    <row r="47" spans="1:12" ht="15.75" thickBot="1">
      <c r="A47" s="46" t="s">
        <v>20654</v>
      </c>
      <c r="B47" s="46" t="s">
        <v>20653</v>
      </c>
      <c r="C47" s="46" t="s">
        <v>14865</v>
      </c>
      <c r="D47" s="46" t="s">
        <v>20655</v>
      </c>
      <c r="E47" s="46"/>
      <c r="F47" s="46"/>
      <c r="G47" t="str">
        <f t="shared" si="4"/>
        <v xml:space="preserve">313 </v>
      </c>
      <c r="L47" t="s">
        <v>21161</v>
      </c>
    </row>
    <row r="48" spans="1:12" ht="39.75" thickBot="1">
      <c r="A48" s="46" t="s">
        <v>20656</v>
      </c>
      <c r="B48" s="46" t="s">
        <v>20657</v>
      </c>
      <c r="C48" s="46" t="s">
        <v>20658</v>
      </c>
      <c r="D48" s="46"/>
      <c r="E48" s="46"/>
      <c r="F48" s="46"/>
      <c r="G48" t="str">
        <f t="shared" si="4"/>
        <v xml:space="preserve">429 </v>
      </c>
      <c r="L48" t="s">
        <v>21102</v>
      </c>
    </row>
    <row r="49" spans="1:12" ht="39.75" thickBot="1">
      <c r="A49" s="46" t="s">
        <v>20659</v>
      </c>
      <c r="B49" s="46" t="s">
        <v>20657</v>
      </c>
      <c r="C49" s="46" t="s">
        <v>20658</v>
      </c>
      <c r="D49" s="46"/>
      <c r="E49" s="46"/>
      <c r="F49" s="46"/>
      <c r="G49" t="str">
        <f t="shared" si="4"/>
        <v xml:space="preserve">430 </v>
      </c>
      <c r="L49" t="s">
        <v>21162</v>
      </c>
    </row>
    <row r="50" spans="1:12" ht="39.75" thickBot="1">
      <c r="A50" s="46" t="s">
        <v>20660</v>
      </c>
      <c r="B50" s="46" t="s">
        <v>20657</v>
      </c>
      <c r="C50" s="46" t="s">
        <v>20658</v>
      </c>
      <c r="D50" s="46"/>
      <c r="E50" s="46"/>
      <c r="F50" s="46"/>
      <c r="G50" t="str">
        <f t="shared" si="4"/>
        <v xml:space="preserve">431 </v>
      </c>
      <c r="L50" t="s">
        <v>21163</v>
      </c>
    </row>
    <row r="51" spans="1:12" ht="39.75" thickBot="1">
      <c r="A51" s="46" t="s">
        <v>20661</v>
      </c>
      <c r="B51" s="46" t="s">
        <v>20657</v>
      </c>
      <c r="C51" s="46" t="s">
        <v>20658</v>
      </c>
      <c r="D51" s="46"/>
      <c r="E51" s="46"/>
      <c r="F51" s="46"/>
      <c r="G51" t="str">
        <f t="shared" si="4"/>
        <v xml:space="preserve">432 </v>
      </c>
      <c r="L51" t="s">
        <v>20908</v>
      </c>
    </row>
    <row r="52" spans="1:12" ht="39.75" thickBot="1">
      <c r="A52" s="46" t="s">
        <v>20662</v>
      </c>
      <c r="B52" s="46" t="s">
        <v>20657</v>
      </c>
      <c r="C52" s="46" t="s">
        <v>20658</v>
      </c>
      <c r="D52" s="46"/>
      <c r="E52" s="46"/>
      <c r="F52" s="46"/>
      <c r="G52" t="str">
        <f t="shared" si="4"/>
        <v xml:space="preserve">435 </v>
      </c>
      <c r="L52" t="s">
        <v>21103</v>
      </c>
    </row>
    <row r="53" spans="1:12" ht="39.75" thickBot="1">
      <c r="A53" s="46" t="s">
        <v>20663</v>
      </c>
      <c r="B53" s="46" t="s">
        <v>20657</v>
      </c>
      <c r="C53" s="46" t="s">
        <v>20658</v>
      </c>
      <c r="D53" s="46"/>
      <c r="E53" s="46"/>
      <c r="F53" s="46"/>
      <c r="G53" t="str">
        <f t="shared" si="4"/>
        <v xml:space="preserve">436 </v>
      </c>
      <c r="L53" t="s">
        <v>21164</v>
      </c>
    </row>
    <row r="54" spans="1:12" ht="39.75" thickBot="1">
      <c r="A54" s="46" t="s">
        <v>20664</v>
      </c>
      <c r="B54" s="46" t="s">
        <v>20657</v>
      </c>
      <c r="C54" s="46" t="s">
        <v>20658</v>
      </c>
      <c r="D54" s="46"/>
      <c r="E54" s="46"/>
      <c r="F54" s="46"/>
      <c r="G54" t="str">
        <f t="shared" si="4"/>
        <v xml:space="preserve">437 </v>
      </c>
      <c r="L54" t="s">
        <v>20889</v>
      </c>
    </row>
    <row r="55" spans="1:12" ht="39.75" thickBot="1">
      <c r="A55" s="46" t="s">
        <v>20665</v>
      </c>
      <c r="B55" s="46" t="s">
        <v>20657</v>
      </c>
      <c r="C55" s="46" t="s">
        <v>20658</v>
      </c>
      <c r="D55" s="46"/>
      <c r="E55" s="46"/>
      <c r="F55" s="46"/>
      <c r="G55" t="str">
        <f t="shared" si="4"/>
        <v xml:space="preserve">438 </v>
      </c>
      <c r="L55" t="s">
        <v>21165</v>
      </c>
    </row>
    <row r="56" spans="1:12" ht="39.75" thickBot="1">
      <c r="A56" s="46" t="s">
        <v>20666</v>
      </c>
      <c r="B56" s="46" t="s">
        <v>20657</v>
      </c>
      <c r="C56" s="46" t="s">
        <v>20658</v>
      </c>
      <c r="D56" s="46"/>
      <c r="E56" s="46"/>
      <c r="F56" s="46"/>
      <c r="G56" t="str">
        <f t="shared" si="4"/>
        <v xml:space="preserve">439 </v>
      </c>
      <c r="L56" t="s">
        <v>21235</v>
      </c>
    </row>
    <row r="57" spans="1:12" ht="39.75" thickBot="1">
      <c r="A57" s="46" t="s">
        <v>20667</v>
      </c>
      <c r="B57" s="46" t="s">
        <v>20657</v>
      </c>
      <c r="C57" s="46" t="s">
        <v>20668</v>
      </c>
      <c r="D57" s="46"/>
      <c r="E57" s="46"/>
      <c r="F57" s="46"/>
      <c r="G57" t="str">
        <f t="shared" si="4"/>
        <v xml:space="preserve">440 </v>
      </c>
      <c r="L57" t="s">
        <v>21204</v>
      </c>
    </row>
    <row r="58" spans="1:12" ht="27" thickBot="1">
      <c r="A58" s="46" t="s">
        <v>20669</v>
      </c>
      <c r="B58" s="46" t="s">
        <v>20657</v>
      </c>
      <c r="C58" s="46" t="s">
        <v>20670</v>
      </c>
      <c r="D58" s="46"/>
      <c r="E58" s="46"/>
      <c r="F58" s="46"/>
      <c r="G58" t="str">
        <f t="shared" si="4"/>
        <v xml:space="preserve">442 </v>
      </c>
      <c r="L58" t="s">
        <v>21166</v>
      </c>
    </row>
    <row r="59" spans="1:12" ht="39.75" thickBot="1">
      <c r="A59" s="46" t="s">
        <v>20671</v>
      </c>
      <c r="B59" s="46" t="s">
        <v>20672</v>
      </c>
      <c r="C59" s="46" t="s">
        <v>14865</v>
      </c>
      <c r="D59" s="46" t="s">
        <v>21155</v>
      </c>
      <c r="E59" s="46"/>
      <c r="F59" s="46"/>
      <c r="G59" t="str">
        <f t="shared" si="4"/>
        <v xml:space="preserve">474 </v>
      </c>
      <c r="I59" t="s">
        <v>14865</v>
      </c>
      <c r="L59" t="s">
        <v>20909</v>
      </c>
    </row>
    <row r="60" spans="1:12" ht="39.75" thickBot="1">
      <c r="A60" s="46" t="s">
        <v>20673</v>
      </c>
      <c r="B60" s="46" t="s">
        <v>20672</v>
      </c>
      <c r="C60" s="46" t="s">
        <v>14865</v>
      </c>
      <c r="D60" s="46" t="s">
        <v>21156</v>
      </c>
      <c r="E60" s="46"/>
      <c r="F60" s="46"/>
      <c r="G60" t="str">
        <f t="shared" si="4"/>
        <v xml:space="preserve">476 </v>
      </c>
      <c r="I60" t="s">
        <v>14865</v>
      </c>
      <c r="L60" t="s">
        <v>21035</v>
      </c>
    </row>
    <row r="61" spans="1:12" ht="39.75" thickBot="1">
      <c r="A61" s="46" t="s">
        <v>20675</v>
      </c>
      <c r="B61" s="46" t="s">
        <v>20676</v>
      </c>
      <c r="C61" s="46" t="s">
        <v>14865</v>
      </c>
      <c r="D61" s="46" t="s">
        <v>21099</v>
      </c>
      <c r="E61" s="46"/>
      <c r="F61" s="46"/>
      <c r="G61" t="str">
        <f t="shared" si="4"/>
        <v xml:space="preserve">599 </v>
      </c>
      <c r="I61" t="s">
        <v>14865</v>
      </c>
      <c r="L61" t="s">
        <v>20890</v>
      </c>
    </row>
    <row r="62" spans="1:12" ht="39.75" thickBot="1">
      <c r="A62" s="46" t="s">
        <v>20677</v>
      </c>
      <c r="B62" s="46" t="s">
        <v>20678</v>
      </c>
      <c r="C62" s="46" t="s">
        <v>14865</v>
      </c>
      <c r="D62" s="46" t="s">
        <v>21154</v>
      </c>
      <c r="E62" s="46"/>
      <c r="F62" s="46"/>
      <c r="G62" t="str">
        <f t="shared" si="4"/>
        <v xml:space="preserve">600 </v>
      </c>
      <c r="I62" t="s">
        <v>14865</v>
      </c>
      <c r="L62" t="s">
        <v>28680</v>
      </c>
    </row>
    <row r="63" spans="1:12" ht="39.75" thickBot="1">
      <c r="A63" s="46" t="s">
        <v>20679</v>
      </c>
      <c r="B63" s="46" t="s">
        <v>20676</v>
      </c>
      <c r="C63" s="46" t="s">
        <v>14865</v>
      </c>
      <c r="D63" s="46" t="s">
        <v>21144</v>
      </c>
      <c r="E63" s="46"/>
      <c r="F63" s="46"/>
      <c r="G63" t="str">
        <f t="shared" si="4"/>
        <v xml:space="preserve">601 </v>
      </c>
      <c r="I63" t="s">
        <v>14865</v>
      </c>
      <c r="L63" t="s">
        <v>20921</v>
      </c>
    </row>
    <row r="64" spans="1:12" ht="27" thickBot="1">
      <c r="A64" s="46" t="s">
        <v>20680</v>
      </c>
      <c r="B64" s="46" t="s">
        <v>20676</v>
      </c>
      <c r="C64" s="46" t="s">
        <v>14865</v>
      </c>
      <c r="D64" s="46" t="s">
        <v>20900</v>
      </c>
      <c r="E64" s="46"/>
      <c r="F64" s="46"/>
      <c r="G64" t="str">
        <f t="shared" si="4"/>
        <v xml:space="preserve">602 </v>
      </c>
      <c r="I64" t="s">
        <v>14865</v>
      </c>
      <c r="L64" t="s">
        <v>28681</v>
      </c>
    </row>
    <row r="65" spans="1:12" ht="27" thickBot="1">
      <c r="A65" s="46" t="s">
        <v>20681</v>
      </c>
      <c r="B65" s="46" t="s">
        <v>20676</v>
      </c>
      <c r="C65" s="46" t="s">
        <v>14865</v>
      </c>
      <c r="D65" s="46" t="s">
        <v>21091</v>
      </c>
      <c r="E65" s="46"/>
      <c r="F65" s="46"/>
      <c r="G65" t="str">
        <f t="shared" si="4"/>
        <v xml:space="preserve">603 </v>
      </c>
      <c r="I65" t="s">
        <v>14865</v>
      </c>
      <c r="L65" t="s">
        <v>28690</v>
      </c>
    </row>
    <row r="66" spans="1:12" ht="27" thickBot="1">
      <c r="A66" s="46" t="s">
        <v>20682</v>
      </c>
      <c r="B66" s="46" t="s">
        <v>20676</v>
      </c>
      <c r="C66" s="46" t="s">
        <v>14865</v>
      </c>
      <c r="D66" s="46" t="s">
        <v>21146</v>
      </c>
      <c r="E66" s="46"/>
      <c r="F66" s="46"/>
      <c r="G66" t="str">
        <f t="shared" si="4"/>
        <v xml:space="preserve">604 </v>
      </c>
      <c r="I66" t="s">
        <v>20925</v>
      </c>
      <c r="L66" t="s">
        <v>20891</v>
      </c>
    </row>
    <row r="67" spans="1:12" ht="39.75" thickBot="1">
      <c r="A67" s="46" t="s">
        <v>20683</v>
      </c>
      <c r="B67" s="46" t="s">
        <v>20676</v>
      </c>
      <c r="C67" s="46" t="s">
        <v>14865</v>
      </c>
      <c r="D67" s="46" t="s">
        <v>20684</v>
      </c>
      <c r="E67" s="46"/>
      <c r="F67" s="46"/>
      <c r="G67" t="str">
        <f t="shared" si="4"/>
        <v xml:space="preserve">605 </v>
      </c>
      <c r="L67" t="s">
        <v>21036</v>
      </c>
    </row>
    <row r="68" spans="1:12" ht="27" thickBot="1">
      <c r="A68" s="46" t="s">
        <v>20685</v>
      </c>
      <c r="B68" s="46" t="s">
        <v>20676</v>
      </c>
      <c r="C68" s="46" t="s">
        <v>14865</v>
      </c>
      <c r="D68" s="46" t="s">
        <v>21147</v>
      </c>
      <c r="E68" s="46"/>
      <c r="F68" s="46"/>
      <c r="G68" t="str">
        <f t="shared" si="4"/>
        <v xml:space="preserve">606 </v>
      </c>
      <c r="I68" t="s">
        <v>20925</v>
      </c>
      <c r="L68" t="s">
        <v>20993</v>
      </c>
    </row>
    <row r="69" spans="1:12" ht="52.5" thickBot="1">
      <c r="A69" s="46" t="s">
        <v>20686</v>
      </c>
      <c r="B69" s="46" t="s">
        <v>20676</v>
      </c>
      <c r="C69" s="46" t="s">
        <v>14865</v>
      </c>
      <c r="D69" s="46" t="s">
        <v>21003</v>
      </c>
      <c r="E69" s="46" t="s">
        <v>20633</v>
      </c>
      <c r="F69" s="47">
        <v>11</v>
      </c>
      <c r="G69" t="str">
        <f t="shared" si="4"/>
        <v xml:space="preserve">607 </v>
      </c>
      <c r="H69" t="str">
        <f t="shared" ref="H69" si="5">MID(D69,FIND(" ",D69,1)+1,LEN(D69))</f>
        <v>If the battle mode is set to “Wait”, opening a menu during battle/having the cursor up for some commands will pause ATB. We call this a “Wait trick” - use it to plan out actions in menus while letting animations play.</v>
      </c>
      <c r="I69" t="s">
        <v>14865</v>
      </c>
      <c r="L69" t="s">
        <v>21037</v>
      </c>
    </row>
    <row r="70" spans="1:12" ht="103.5" thickBot="1">
      <c r="A70" s="46" t="s">
        <v>20687</v>
      </c>
      <c r="B70" s="46" t="s">
        <v>20676</v>
      </c>
      <c r="C70" s="46" t="s">
        <v>14865</v>
      </c>
      <c r="D70" s="46" t="s">
        <v>21174</v>
      </c>
      <c r="E70" s="46"/>
      <c r="F70" s="46"/>
      <c r="G70" t="str">
        <f t="shared" ref="G70:G100" si="6">MID(A70,1,FIND(" ",A70,1))</f>
        <v xml:space="preserve">608 </v>
      </c>
      <c r="L70" t="s">
        <v>21576</v>
      </c>
    </row>
    <row r="71" spans="1:12" ht="52.5" thickBot="1">
      <c r="A71" s="46" t="s">
        <v>20688</v>
      </c>
      <c r="B71" s="46" t="s">
        <v>20676</v>
      </c>
      <c r="C71" s="46" t="s">
        <v>14865</v>
      </c>
      <c r="D71" s="46" t="s">
        <v>21145</v>
      </c>
      <c r="E71" s="46"/>
      <c r="F71" s="46"/>
      <c r="G71" t="str">
        <f t="shared" si="6"/>
        <v xml:space="preserve">609 </v>
      </c>
      <c r="I71" t="s">
        <v>14865</v>
      </c>
      <c r="L71" t="s">
        <v>20998</v>
      </c>
    </row>
    <row r="72" spans="1:12" ht="52.5" thickBot="1">
      <c r="A72" s="46" t="s">
        <v>20689</v>
      </c>
      <c r="B72" s="46" t="s">
        <v>20676</v>
      </c>
      <c r="C72" s="46" t="s">
        <v>14865</v>
      </c>
      <c r="D72" s="46" t="s">
        <v>20901</v>
      </c>
      <c r="E72" s="46"/>
      <c r="F72" s="46"/>
      <c r="G72" t="str">
        <f t="shared" si="6"/>
        <v xml:space="preserve">610 </v>
      </c>
      <c r="I72" t="s">
        <v>14865</v>
      </c>
      <c r="L72" t="s">
        <v>21167</v>
      </c>
    </row>
    <row r="73" spans="1:12" ht="52.5" thickBot="1">
      <c r="A73" s="46" t="s">
        <v>20690</v>
      </c>
      <c r="B73" s="46" t="s">
        <v>20676</v>
      </c>
      <c r="C73" s="46" t="s">
        <v>14865</v>
      </c>
      <c r="D73" s="46" t="s">
        <v>21019</v>
      </c>
      <c r="E73" s="46"/>
      <c r="F73" s="46"/>
      <c r="G73" t="str">
        <f t="shared" si="6"/>
        <v xml:space="preserve">611 </v>
      </c>
      <c r="I73" t="s">
        <v>14865</v>
      </c>
      <c r="L73" t="s">
        <v>21168</v>
      </c>
    </row>
    <row r="74" spans="1:12" ht="39.75" thickBot="1">
      <c r="A74" s="46" t="s">
        <v>20691</v>
      </c>
      <c r="B74" s="46" t="s">
        <v>20676</v>
      </c>
      <c r="C74" s="46" t="s">
        <v>14865</v>
      </c>
      <c r="D74" s="46" t="s">
        <v>20692</v>
      </c>
      <c r="E74" s="46"/>
      <c r="F74" s="46"/>
      <c r="G74" t="str">
        <f t="shared" si="6"/>
        <v xml:space="preserve">612 </v>
      </c>
      <c r="L74" t="s">
        <v>21169</v>
      </c>
    </row>
    <row r="75" spans="1:12" ht="52.5" thickBot="1">
      <c r="A75" s="46" t="s">
        <v>20693</v>
      </c>
      <c r="B75" s="46" t="s">
        <v>20676</v>
      </c>
      <c r="C75" s="46" t="s">
        <v>14865</v>
      </c>
      <c r="D75" s="46" t="s">
        <v>28672</v>
      </c>
      <c r="E75" s="46"/>
      <c r="F75" s="46"/>
      <c r="G75" t="str">
        <f t="shared" si="6"/>
        <v xml:space="preserve">613 </v>
      </c>
      <c r="L75" t="s">
        <v>21170</v>
      </c>
    </row>
    <row r="76" spans="1:12" ht="27" thickBot="1">
      <c r="A76" s="46" t="s">
        <v>20694</v>
      </c>
      <c r="B76" s="46" t="s">
        <v>20676</v>
      </c>
      <c r="C76" s="46" t="s">
        <v>14865</v>
      </c>
      <c r="D76" s="46" t="s">
        <v>20913</v>
      </c>
      <c r="E76" s="46"/>
      <c r="F76" s="46"/>
      <c r="G76" t="str">
        <f t="shared" si="6"/>
        <v xml:space="preserve">614 </v>
      </c>
      <c r="I76" t="s">
        <v>14865</v>
      </c>
      <c r="L76" t="s">
        <v>21565</v>
      </c>
    </row>
    <row r="77" spans="1:12" ht="27" thickBot="1">
      <c r="A77" s="46" t="s">
        <v>20695</v>
      </c>
      <c r="B77" s="46" t="s">
        <v>20676</v>
      </c>
      <c r="C77" s="46" t="s">
        <v>14865</v>
      </c>
      <c r="D77" s="46" t="s">
        <v>28673</v>
      </c>
      <c r="E77" s="46"/>
      <c r="F77" s="46"/>
      <c r="G77" t="str">
        <f t="shared" si="6"/>
        <v xml:space="preserve">615 </v>
      </c>
      <c r="L77" t="s">
        <v>20885</v>
      </c>
    </row>
    <row r="78" spans="1:12" ht="65.25" thickBot="1">
      <c r="A78" s="46" t="s">
        <v>20696</v>
      </c>
      <c r="B78" s="46" t="s">
        <v>20676</v>
      </c>
      <c r="C78" s="46" t="s">
        <v>14865</v>
      </c>
      <c r="D78" s="46" t="s">
        <v>28689</v>
      </c>
      <c r="E78" s="46"/>
      <c r="F78" s="46"/>
      <c r="G78" t="str">
        <f t="shared" si="6"/>
        <v xml:space="preserve">616 </v>
      </c>
      <c r="I78" t="s">
        <v>14865</v>
      </c>
      <c r="L78" t="s">
        <v>20982</v>
      </c>
    </row>
    <row r="79" spans="1:12" ht="27" thickBot="1">
      <c r="A79" s="46" t="s">
        <v>20697</v>
      </c>
      <c r="B79" s="46" t="s">
        <v>20676</v>
      </c>
      <c r="C79" s="46" t="s">
        <v>14865</v>
      </c>
      <c r="D79" s="46"/>
      <c r="E79" s="46"/>
      <c r="F79" s="46"/>
      <c r="G79" t="str">
        <f t="shared" si="6"/>
        <v xml:space="preserve">617 </v>
      </c>
      <c r="L79" t="s">
        <v>21117</v>
      </c>
    </row>
    <row r="80" spans="1:12" ht="90.75" thickBot="1">
      <c r="A80" s="46" t="s">
        <v>20698</v>
      </c>
      <c r="B80" s="46" t="s">
        <v>20676</v>
      </c>
      <c r="C80" s="46" t="s">
        <v>14865</v>
      </c>
      <c r="D80" s="46"/>
      <c r="E80" s="46"/>
      <c r="F80" s="46"/>
      <c r="G80" t="str">
        <f t="shared" si="6"/>
        <v xml:space="preserve">618 </v>
      </c>
      <c r="L80" t="s">
        <v>20994</v>
      </c>
    </row>
    <row r="81" spans="1:12" ht="39.75" thickBot="1">
      <c r="A81" s="46" t="s">
        <v>20699</v>
      </c>
      <c r="B81" s="46" t="s">
        <v>20676</v>
      </c>
      <c r="C81" s="46" t="s">
        <v>14865</v>
      </c>
      <c r="D81" s="46" t="s">
        <v>20700</v>
      </c>
      <c r="E81" s="46"/>
      <c r="F81" s="46"/>
      <c r="G81" t="str">
        <f t="shared" si="6"/>
        <v xml:space="preserve">619 </v>
      </c>
      <c r="L81" t="s">
        <v>20995</v>
      </c>
    </row>
    <row r="82" spans="1:12" ht="39.75" thickBot="1">
      <c r="A82" s="46" t="s">
        <v>20701</v>
      </c>
      <c r="B82" s="46" t="s">
        <v>20676</v>
      </c>
      <c r="C82" s="46" t="s">
        <v>14865</v>
      </c>
      <c r="D82" s="46"/>
      <c r="E82" s="46"/>
      <c r="F82" s="46"/>
      <c r="G82" t="str">
        <f t="shared" si="6"/>
        <v xml:space="preserve">620 </v>
      </c>
      <c r="L82" t="s">
        <v>21566</v>
      </c>
    </row>
    <row r="83" spans="1:12" ht="52.5" thickBot="1">
      <c r="A83" s="46" t="s">
        <v>20702</v>
      </c>
      <c r="B83" s="46" t="s">
        <v>20676</v>
      </c>
      <c r="C83" s="46" t="s">
        <v>14865</v>
      </c>
      <c r="D83" s="46" t="s">
        <v>21021</v>
      </c>
      <c r="E83" s="46"/>
      <c r="F83" s="46"/>
      <c r="G83" t="str">
        <f t="shared" si="6"/>
        <v xml:space="preserve">621 </v>
      </c>
      <c r="I83" t="s">
        <v>14865</v>
      </c>
      <c r="L83" t="s">
        <v>21038</v>
      </c>
    </row>
    <row r="84" spans="1:12" ht="27" thickBot="1">
      <c r="A84" s="46" t="s">
        <v>20703</v>
      </c>
      <c r="B84" s="46" t="s">
        <v>20676</v>
      </c>
      <c r="C84" s="46" t="s">
        <v>14865</v>
      </c>
      <c r="D84" s="46" t="s">
        <v>20990</v>
      </c>
      <c r="E84" s="46"/>
      <c r="F84" s="46"/>
      <c r="G84" t="str">
        <f t="shared" si="6"/>
        <v xml:space="preserve">622 </v>
      </c>
      <c r="I84" t="s">
        <v>14865</v>
      </c>
      <c r="L84" t="s">
        <v>21205</v>
      </c>
    </row>
    <row r="85" spans="1:12" ht="90.75" thickBot="1">
      <c r="A85" s="46" t="s">
        <v>20704</v>
      </c>
      <c r="B85" s="46" t="s">
        <v>20676</v>
      </c>
      <c r="C85" s="46" t="s">
        <v>14865</v>
      </c>
      <c r="D85" s="46" t="s">
        <v>21020</v>
      </c>
      <c r="E85" s="46"/>
      <c r="F85" s="46"/>
      <c r="G85" t="str">
        <f t="shared" si="6"/>
        <v xml:space="preserve">623 </v>
      </c>
      <c r="I85" t="s">
        <v>14865</v>
      </c>
      <c r="L85" t="s">
        <v>21206</v>
      </c>
    </row>
    <row r="86" spans="1:12" ht="27" thickBot="1">
      <c r="A86" s="46" t="s">
        <v>20705</v>
      </c>
      <c r="B86" s="46" t="s">
        <v>20676</v>
      </c>
      <c r="C86" s="46" t="s">
        <v>14865</v>
      </c>
      <c r="D86" s="46"/>
      <c r="E86" s="46"/>
      <c r="F86" s="46"/>
      <c r="G86" t="str">
        <f t="shared" si="6"/>
        <v xml:space="preserve">624 </v>
      </c>
      <c r="L86" t="s">
        <v>21207</v>
      </c>
    </row>
    <row r="87" spans="1:12" ht="129" thickBot="1">
      <c r="A87" s="46" t="s">
        <v>20706</v>
      </c>
      <c r="B87" s="46" t="s">
        <v>20676</v>
      </c>
      <c r="C87" s="46" t="s">
        <v>14865</v>
      </c>
      <c r="D87" s="46" t="s">
        <v>21573</v>
      </c>
      <c r="E87" t="s">
        <v>21151</v>
      </c>
      <c r="F87" s="46"/>
      <c r="G87" t="str">
        <f t="shared" si="6"/>
        <v xml:space="preserve">625 </v>
      </c>
      <c r="I87" t="s">
        <v>14865</v>
      </c>
      <c r="L87" t="s">
        <v>21086</v>
      </c>
    </row>
    <row r="88" spans="1:12" ht="39.75" thickBot="1">
      <c r="A88" s="46" t="s">
        <v>20707</v>
      </c>
      <c r="B88" s="46" t="s">
        <v>20676</v>
      </c>
      <c r="C88" s="46" t="s">
        <v>14865</v>
      </c>
      <c r="D88" s="46" t="s">
        <v>20997</v>
      </c>
      <c r="E88" s="46"/>
      <c r="F88" s="46"/>
      <c r="G88" t="str">
        <f t="shared" si="6"/>
        <v xml:space="preserve">626 </v>
      </c>
      <c r="L88" t="s">
        <v>21087</v>
      </c>
    </row>
    <row r="89" spans="1:12" ht="39.75" thickBot="1">
      <c r="A89" s="46" t="s">
        <v>20708</v>
      </c>
      <c r="B89" s="46" t="s">
        <v>20676</v>
      </c>
      <c r="C89" s="46" t="s">
        <v>14865</v>
      </c>
      <c r="D89" s="46" t="s">
        <v>21150</v>
      </c>
      <c r="E89" s="46" t="s">
        <v>21148</v>
      </c>
      <c r="F89" s="46"/>
      <c r="G89" t="str">
        <f t="shared" si="6"/>
        <v xml:space="preserve">627 </v>
      </c>
      <c r="I89" t="s">
        <v>20925</v>
      </c>
      <c r="L89" t="s">
        <v>20996</v>
      </c>
    </row>
    <row r="90" spans="1:12" ht="141.75" thickBot="1">
      <c r="A90" s="46" t="s">
        <v>20709</v>
      </c>
      <c r="B90" s="46" t="s">
        <v>20676</v>
      </c>
      <c r="C90" s="46" t="s">
        <v>14865</v>
      </c>
      <c r="D90" s="46" t="s">
        <v>21149</v>
      </c>
      <c r="E90" s="46" t="s">
        <v>21148</v>
      </c>
      <c r="F90" s="46"/>
      <c r="G90" t="str">
        <f t="shared" si="6"/>
        <v xml:space="preserve">628 </v>
      </c>
      <c r="I90" t="s">
        <v>20925</v>
      </c>
      <c r="L90" t="s">
        <v>20983</v>
      </c>
    </row>
    <row r="91" spans="1:12" ht="39.75" thickBot="1">
      <c r="A91" s="46" t="s">
        <v>20710</v>
      </c>
      <c r="B91" s="46" t="s">
        <v>20676</v>
      </c>
      <c r="C91" s="46" t="s">
        <v>14865</v>
      </c>
      <c r="D91" s="46" t="s">
        <v>21152</v>
      </c>
      <c r="E91" s="46"/>
      <c r="F91" s="46"/>
      <c r="G91" t="str">
        <f t="shared" si="6"/>
        <v xml:space="preserve">629 </v>
      </c>
      <c r="I91" t="s">
        <v>14865</v>
      </c>
      <c r="L91" t="s">
        <v>21039</v>
      </c>
    </row>
    <row r="92" spans="1:12" ht="52.5" thickBot="1">
      <c r="A92" s="46" t="s">
        <v>20711</v>
      </c>
      <c r="B92" s="46" t="s">
        <v>20676</v>
      </c>
      <c r="C92" s="46" t="s">
        <v>14865</v>
      </c>
      <c r="D92" s="46" t="s">
        <v>21153</v>
      </c>
      <c r="E92" s="46"/>
      <c r="F92" s="46"/>
      <c r="G92" t="str">
        <f t="shared" si="6"/>
        <v xml:space="preserve">630 </v>
      </c>
      <c r="I92" t="s">
        <v>20925</v>
      </c>
      <c r="L92" t="s">
        <v>21363</v>
      </c>
    </row>
    <row r="93" spans="1:12" ht="27" thickBot="1">
      <c r="A93" s="46" t="s">
        <v>20712</v>
      </c>
      <c r="B93" s="46" t="s">
        <v>20676</v>
      </c>
      <c r="C93" s="46" t="s">
        <v>14865</v>
      </c>
      <c r="D93" s="46"/>
      <c r="E93" s="46"/>
      <c r="F93" s="46"/>
      <c r="G93" t="str">
        <f t="shared" si="6"/>
        <v xml:space="preserve">631 </v>
      </c>
      <c r="L93" t="s">
        <v>21364</v>
      </c>
    </row>
    <row r="94" spans="1:12" ht="27" thickBot="1">
      <c r="A94" s="46" t="s">
        <v>20713</v>
      </c>
      <c r="B94" s="46" t="s">
        <v>20676</v>
      </c>
      <c r="C94" s="46" t="s">
        <v>14865</v>
      </c>
      <c r="D94" s="46"/>
      <c r="E94" s="46"/>
      <c r="F94" s="46"/>
      <c r="G94" t="str">
        <f t="shared" si="6"/>
        <v xml:space="preserve">632 </v>
      </c>
      <c r="L94" t="s">
        <v>21365</v>
      </c>
    </row>
    <row r="95" spans="1:12" ht="27" thickBot="1">
      <c r="A95" s="46" t="s">
        <v>20714</v>
      </c>
      <c r="B95" s="46" t="s">
        <v>20676</v>
      </c>
      <c r="C95" s="46" t="s">
        <v>14865</v>
      </c>
      <c r="D95" s="46"/>
      <c r="E95" s="46"/>
      <c r="F95" s="46"/>
      <c r="G95" t="str">
        <f t="shared" si="6"/>
        <v xml:space="preserve">633 </v>
      </c>
      <c r="L95" t="s">
        <v>21366</v>
      </c>
    </row>
    <row r="96" spans="1:12" ht="27" thickBot="1">
      <c r="A96" s="46" t="s">
        <v>20715</v>
      </c>
      <c r="B96" s="46" t="s">
        <v>20676</v>
      </c>
      <c r="C96" s="46" t="s">
        <v>14865</v>
      </c>
      <c r="D96" s="46"/>
      <c r="E96" s="46"/>
      <c r="F96" s="46"/>
      <c r="G96" t="str">
        <f t="shared" si="6"/>
        <v xml:space="preserve">634 </v>
      </c>
      <c r="L96" t="s">
        <v>21367</v>
      </c>
    </row>
    <row r="97" spans="1:12" ht="27" thickBot="1">
      <c r="A97" s="46" t="s">
        <v>20716</v>
      </c>
      <c r="B97" s="46" t="s">
        <v>20676</v>
      </c>
      <c r="C97" s="46" t="s">
        <v>14865</v>
      </c>
      <c r="D97" s="46"/>
      <c r="E97" s="46"/>
      <c r="F97" s="46"/>
      <c r="G97" t="str">
        <f t="shared" si="6"/>
        <v xml:space="preserve">635 </v>
      </c>
      <c r="L97" t="s">
        <v>21368</v>
      </c>
    </row>
    <row r="98" spans="1:12" ht="27" thickBot="1">
      <c r="A98" s="46" t="s">
        <v>20717</v>
      </c>
      <c r="B98" s="46" t="s">
        <v>20676</v>
      </c>
      <c r="C98" s="46" t="s">
        <v>14865</v>
      </c>
      <c r="D98" s="46"/>
      <c r="E98" s="46"/>
      <c r="F98" s="46"/>
      <c r="G98" t="str">
        <f t="shared" si="6"/>
        <v xml:space="preserve">636 </v>
      </c>
      <c r="L98" t="s">
        <v>21104</v>
      </c>
    </row>
    <row r="99" spans="1:12" ht="27" thickBot="1">
      <c r="A99" s="46" t="s">
        <v>20718</v>
      </c>
      <c r="B99" s="46" t="s">
        <v>20676</v>
      </c>
      <c r="C99" s="46" t="s">
        <v>14865</v>
      </c>
      <c r="D99" s="46"/>
      <c r="E99" s="46"/>
      <c r="F99" s="46"/>
      <c r="G99" t="str">
        <f t="shared" si="6"/>
        <v xml:space="preserve">637 </v>
      </c>
      <c r="L99" t="s">
        <v>21369</v>
      </c>
    </row>
    <row r="100" spans="1:12" ht="39.75" thickBot="1">
      <c r="A100" t="s">
        <v>11029</v>
      </c>
      <c r="B100" s="46" t="s">
        <v>20720</v>
      </c>
      <c r="C100" s="53" t="s">
        <v>14865</v>
      </c>
      <c r="D100" s="46" t="s">
        <v>21563</v>
      </c>
      <c r="E100" s="46" t="s">
        <v>20633</v>
      </c>
      <c r="F100" s="47">
        <v>42</v>
      </c>
      <c r="G100" t="str">
        <f t="shared" si="6"/>
        <v xml:space="preserve">744 </v>
      </c>
      <c r="H100" t="str">
        <f t="shared" ref="H100" si="7">MID(D100,FIND(" ",D100,1)+1,LEN(D100))</f>
        <v>Io Rage uses Flare Star, which does damage based on the enemies’ levels - it's solid if you're under-leveled.&lt;page&gt;Prussian and Luridan Rage use Land Slide - stronger than Flare!</v>
      </c>
      <c r="I100" t="s">
        <v>14865</v>
      </c>
      <c r="J100" t="s">
        <v>21027</v>
      </c>
      <c r="L100" t="s">
        <v>21370</v>
      </c>
    </row>
    <row r="101" spans="1:12" ht="27" thickBot="1">
      <c r="A101" s="46" t="s">
        <v>20719</v>
      </c>
      <c r="B101" s="46" t="s">
        <v>20720</v>
      </c>
      <c r="C101" s="46" t="s">
        <v>14865</v>
      </c>
      <c r="D101" s="46" t="s">
        <v>20721</v>
      </c>
      <c r="E101" s="46"/>
      <c r="F101" s="46"/>
      <c r="G101" t="str">
        <f t="shared" ref="G101:G135" si="8">MID(A101,1,FIND(" ",A101,1))</f>
        <v xml:space="preserve">745 </v>
      </c>
      <c r="L101" t="s">
        <v>21105</v>
      </c>
    </row>
    <row r="102" spans="1:12" ht="27" thickBot="1">
      <c r="A102" s="46" t="s">
        <v>20722</v>
      </c>
      <c r="B102" s="46" t="s">
        <v>20720</v>
      </c>
      <c r="C102" s="46" t="s">
        <v>14865</v>
      </c>
      <c r="D102" s="46" t="s">
        <v>20956</v>
      </c>
      <c r="E102" s="46"/>
      <c r="F102" s="46"/>
      <c r="G102" t="str">
        <f t="shared" si="8"/>
        <v xml:space="preserve">746 </v>
      </c>
      <c r="I102" t="s">
        <v>14865</v>
      </c>
      <c r="L102" t="s">
        <v>21106</v>
      </c>
    </row>
    <row r="103" spans="1:12" ht="39.75" thickBot="1">
      <c r="A103" s="46" t="s">
        <v>20723</v>
      </c>
      <c r="B103" s="46" t="s">
        <v>20720</v>
      </c>
      <c r="C103" s="46" t="s">
        <v>14865</v>
      </c>
      <c r="D103" s="46" t="s">
        <v>21111</v>
      </c>
      <c r="E103" s="46"/>
      <c r="F103" s="46"/>
      <c r="G103" t="str">
        <f t="shared" si="8"/>
        <v xml:space="preserve">747 </v>
      </c>
      <c r="I103" t="s">
        <v>14865</v>
      </c>
      <c r="J103" t="s">
        <v>21043</v>
      </c>
      <c r="L103" t="s">
        <v>21208</v>
      </c>
    </row>
    <row r="104" spans="1:12" ht="27" thickBot="1">
      <c r="A104" s="46" t="s">
        <v>20724</v>
      </c>
      <c r="B104" s="46" t="s">
        <v>20720</v>
      </c>
      <c r="C104" s="46" t="s">
        <v>14865</v>
      </c>
      <c r="D104" s="46" t="s">
        <v>20919</v>
      </c>
      <c r="E104" s="46" t="s">
        <v>20633</v>
      </c>
      <c r="F104" s="46">
        <v>76</v>
      </c>
      <c r="G104" t="str">
        <f t="shared" si="8"/>
        <v xml:space="preserve">748 </v>
      </c>
      <c r="H104" t="str">
        <f t="shared" ref="H104:H106" si="9">MID(D104,FIND(" ",D104,1)+1,LEN(D104))</f>
        <v>Summon Ragnarok to Morph Lobos on the Veldt for Dried Meat. Most beast-like enemies also Morph into Dried Meat.</v>
      </c>
      <c r="J104" t="s">
        <v>20979</v>
      </c>
      <c r="L104" t="s">
        <v>20984</v>
      </c>
    </row>
    <row r="105" spans="1:12" ht="52.5" thickBot="1">
      <c r="A105" s="46" t="s">
        <v>20725</v>
      </c>
      <c r="B105" s="46" t="s">
        <v>20720</v>
      </c>
      <c r="C105" s="46" t="s">
        <v>14865</v>
      </c>
      <c r="D105" s="46" t="s">
        <v>20992</v>
      </c>
      <c r="E105" s="46" t="s">
        <v>20633</v>
      </c>
      <c r="F105" s="47">
        <v>103</v>
      </c>
      <c r="G105" t="str">
        <f t="shared" si="8"/>
        <v xml:space="preserve">749 </v>
      </c>
      <c r="H105" t="str">
        <f t="shared" si="9"/>
        <v>The Veldt check reward will not appear on a back or pincer attack, nor will it appear after several battles against formations with many enemies. Ensure you have Dried Meat and less than 3 characters in the party when doing this check.</v>
      </c>
      <c r="L105" t="s">
        <v>20886</v>
      </c>
    </row>
    <row r="106" spans="1:12" ht="39.75" thickBot="1">
      <c r="A106" s="46" t="s">
        <v>20726</v>
      </c>
      <c r="B106" s="46" t="s">
        <v>20720</v>
      </c>
      <c r="C106" s="46" t="s">
        <v>14865</v>
      </c>
      <c r="D106" s="46" t="s">
        <v>21564</v>
      </c>
      <c r="E106" s="46" t="s">
        <v>20633</v>
      </c>
      <c r="F106" s="47">
        <v>19</v>
      </c>
      <c r="G106" t="str">
        <f t="shared" si="8"/>
        <v xml:space="preserve">750 </v>
      </c>
      <c r="H106" t="str">
        <f t="shared" si="9"/>
        <v>The Doom Drgn Rage freezes enemies. It works on bosses, but has a chance of failing.&lt;page&gt;The Nightshade Rage charms enemies, but sometimes is nerfed - check the flags!</v>
      </c>
      <c r="I106" t="s">
        <v>14865</v>
      </c>
      <c r="J106" t="s">
        <v>21028</v>
      </c>
      <c r="L106" t="s">
        <v>21209</v>
      </c>
    </row>
    <row r="107" spans="1:12" ht="27" thickBot="1">
      <c r="A107" s="46" t="s">
        <v>20727</v>
      </c>
      <c r="B107" s="46" t="s">
        <v>20720</v>
      </c>
      <c r="C107" s="46" t="s">
        <v>14865</v>
      </c>
      <c r="D107" s="46"/>
      <c r="E107" s="46"/>
      <c r="F107" s="46"/>
      <c r="G107" t="str">
        <f t="shared" si="8"/>
        <v xml:space="preserve">751 </v>
      </c>
      <c r="L107" t="s">
        <v>21107</v>
      </c>
    </row>
    <row r="108" spans="1:12" ht="39.75" thickBot="1">
      <c r="A108" s="46" t="s">
        <v>20728</v>
      </c>
      <c r="B108" s="46" t="s">
        <v>20720</v>
      </c>
      <c r="C108" s="46" t="s">
        <v>14865</v>
      </c>
      <c r="D108" s="46" t="s">
        <v>21022</v>
      </c>
      <c r="E108" s="46" t="s">
        <v>20633</v>
      </c>
      <c r="F108" s="47">
        <v>25</v>
      </c>
      <c r="G108" t="str">
        <f t="shared" si="8"/>
        <v xml:space="preserve">752 </v>
      </c>
      <c r="H108" t="str">
        <f t="shared" ref="H108" si="10">MID(D108,FIND(" ",D108,1)+1,LEN(D108))</f>
        <v>Many Rage specials boost physical damage, like Stray Cat, Gold Bear, and Trooper. Try them with Sniper or Man Eater. Even Fixed Dice damage benefits from these kinds of boosts!</v>
      </c>
      <c r="I108" t="s">
        <v>14865</v>
      </c>
      <c r="J108" t="s">
        <v>21030</v>
      </c>
      <c r="L108" t="s">
        <v>20887</v>
      </c>
    </row>
    <row r="109" spans="1:12" ht="39.75" thickBot="1">
      <c r="A109" s="46" t="s">
        <v>20729</v>
      </c>
      <c r="B109" s="46" t="s">
        <v>20720</v>
      </c>
      <c r="C109" s="46" t="s">
        <v>14865</v>
      </c>
      <c r="D109" s="46" t="s">
        <v>21188</v>
      </c>
      <c r="E109" s="46"/>
      <c r="F109" s="46"/>
      <c r="G109" t="str">
        <f t="shared" si="8"/>
        <v xml:space="preserve">753 </v>
      </c>
      <c r="I109" t="s">
        <v>20925</v>
      </c>
      <c r="L109" t="s">
        <v>21108</v>
      </c>
    </row>
    <row r="110" spans="1:12" ht="39.75" thickBot="1">
      <c r="A110" s="46" t="s">
        <v>20730</v>
      </c>
      <c r="B110" s="46" t="s">
        <v>20720</v>
      </c>
      <c r="C110" s="46" t="s">
        <v>20731</v>
      </c>
      <c r="D110" s="46" t="s">
        <v>21189</v>
      </c>
      <c r="E110" s="46"/>
      <c r="F110" s="46"/>
      <c r="G110" t="str">
        <f t="shared" si="8"/>
        <v xml:space="preserve">754 </v>
      </c>
      <c r="L110" t="s">
        <v>21109</v>
      </c>
    </row>
    <row r="111" spans="1:12" ht="39.75" thickBot="1">
      <c r="A111" s="46" t="s">
        <v>20732</v>
      </c>
      <c r="B111" s="46" t="s">
        <v>20720</v>
      </c>
      <c r="C111" s="46" t="s">
        <v>20731</v>
      </c>
      <c r="D111" s="46" t="s">
        <v>21189</v>
      </c>
      <c r="E111" s="46"/>
      <c r="F111" s="46"/>
      <c r="G111" t="str">
        <f t="shared" si="8"/>
        <v xml:space="preserve">755 </v>
      </c>
      <c r="L111" t="s">
        <v>21210</v>
      </c>
    </row>
    <row r="112" spans="1:12" ht="52.5" thickBot="1">
      <c r="A112" s="46" t="s">
        <v>20733</v>
      </c>
      <c r="B112" s="46" t="s">
        <v>20720</v>
      </c>
      <c r="C112" s="46" t="s">
        <v>14865</v>
      </c>
      <c r="D112" s="46" t="s">
        <v>20735</v>
      </c>
      <c r="E112" s="46"/>
      <c r="F112" s="46"/>
      <c r="G112" t="str">
        <f t="shared" si="8"/>
        <v xml:space="preserve">756 </v>
      </c>
      <c r="L112" t="s">
        <v>21211</v>
      </c>
    </row>
    <row r="113" spans="1:12" ht="27" thickBot="1">
      <c r="A113" s="46" t="s">
        <v>20734</v>
      </c>
      <c r="B113" s="46" t="s">
        <v>20720</v>
      </c>
      <c r="C113" s="46" t="s">
        <v>14865</v>
      </c>
      <c r="D113" s="46" t="s">
        <v>21084</v>
      </c>
      <c r="E113" s="46"/>
      <c r="F113" s="46"/>
      <c r="G113" t="str">
        <f t="shared" si="8"/>
        <v xml:space="preserve">757 </v>
      </c>
      <c r="L113" t="s">
        <v>21016</v>
      </c>
    </row>
    <row r="114" spans="1:12" ht="39.75" thickBot="1">
      <c r="A114" s="46" t="s">
        <v>20736</v>
      </c>
      <c r="B114" s="46" t="s">
        <v>20720</v>
      </c>
      <c r="C114" s="46" t="s">
        <v>14865</v>
      </c>
      <c r="D114" s="46" t="s">
        <v>20991</v>
      </c>
      <c r="E114" s="46"/>
      <c r="F114" s="46"/>
      <c r="G114" t="str">
        <f t="shared" si="8"/>
        <v xml:space="preserve">758 </v>
      </c>
      <c r="I114" t="s">
        <v>14865</v>
      </c>
      <c r="J114" t="s">
        <v>20969</v>
      </c>
      <c r="L114" t="s">
        <v>21371</v>
      </c>
    </row>
    <row r="115" spans="1:12" ht="39.75" thickBot="1">
      <c r="A115" s="46" t="s">
        <v>20737</v>
      </c>
      <c r="B115" s="46" t="s">
        <v>20720</v>
      </c>
      <c r="C115" s="46" t="s">
        <v>14865</v>
      </c>
      <c r="D115" s="46" t="s">
        <v>20966</v>
      </c>
      <c r="E115" s="46"/>
      <c r="F115" s="46"/>
      <c r="G115" t="str">
        <f t="shared" si="8"/>
        <v xml:space="preserve">759 </v>
      </c>
      <c r="L115" t="s">
        <v>21052</v>
      </c>
    </row>
    <row r="116" spans="1:12" ht="27" thickBot="1">
      <c r="A116" s="46" t="s">
        <v>11046</v>
      </c>
      <c r="B116" s="46" t="s">
        <v>20720</v>
      </c>
      <c r="C116" s="53" t="s">
        <v>14865</v>
      </c>
      <c r="D116" s="46" t="s">
        <v>21031</v>
      </c>
      <c r="G116" t="str">
        <f t="shared" si="8"/>
        <v xml:space="preserve">761 </v>
      </c>
      <c r="I116" t="s">
        <v>14865</v>
      </c>
      <c r="L116" t="s">
        <v>21088</v>
      </c>
    </row>
    <row r="117" spans="1:12" ht="78" thickBot="1">
      <c r="A117" s="46" t="s">
        <v>20738</v>
      </c>
      <c r="B117" s="46" t="s">
        <v>20720</v>
      </c>
      <c r="C117" s="46" t="s">
        <v>20739</v>
      </c>
      <c r="D117" s="46"/>
      <c r="E117" s="46"/>
      <c r="F117" s="46"/>
      <c r="G117" t="str">
        <f t="shared" si="8"/>
        <v xml:space="preserve">762 </v>
      </c>
      <c r="L117" t="s">
        <v>21212</v>
      </c>
    </row>
    <row r="118" spans="1:12" ht="90.75" thickBot="1">
      <c r="A118" s="46" t="s">
        <v>20740</v>
      </c>
      <c r="B118" s="46" t="s">
        <v>20720</v>
      </c>
      <c r="C118" s="46" t="s">
        <v>20739</v>
      </c>
      <c r="D118" s="46"/>
      <c r="E118" s="46"/>
      <c r="F118" s="46"/>
      <c r="G118" t="str">
        <f t="shared" si="8"/>
        <v xml:space="preserve">763 </v>
      </c>
      <c r="L118" t="s">
        <v>21063</v>
      </c>
    </row>
    <row r="119" spans="1:12" ht="78" thickBot="1">
      <c r="A119" s="46" t="s">
        <v>20741</v>
      </c>
      <c r="B119" s="46" t="s">
        <v>20720</v>
      </c>
      <c r="C119" s="46" t="s">
        <v>20739</v>
      </c>
      <c r="D119" s="46"/>
      <c r="E119" s="46"/>
      <c r="F119" s="46"/>
      <c r="G119" t="str">
        <f t="shared" si="8"/>
        <v xml:space="preserve">764 </v>
      </c>
      <c r="L119" t="s">
        <v>21213</v>
      </c>
    </row>
    <row r="120" spans="1:12" ht="78" thickBot="1">
      <c r="A120" s="46" t="s">
        <v>20742</v>
      </c>
      <c r="B120" s="46" t="s">
        <v>20720</v>
      </c>
      <c r="C120" s="46" t="s">
        <v>20739</v>
      </c>
      <c r="D120" s="46"/>
      <c r="E120" s="46"/>
      <c r="F120" s="46"/>
      <c r="G120" t="str">
        <f t="shared" si="8"/>
        <v xml:space="preserve">765 </v>
      </c>
      <c r="L120" t="s">
        <v>21214</v>
      </c>
    </row>
    <row r="121" spans="1:12" ht="78" thickBot="1">
      <c r="A121" s="46" t="s">
        <v>20743</v>
      </c>
      <c r="B121" s="46" t="s">
        <v>20720</v>
      </c>
      <c r="C121" s="46" t="s">
        <v>20739</v>
      </c>
      <c r="D121" s="46"/>
      <c r="E121" s="46"/>
      <c r="F121" s="46"/>
      <c r="G121" t="str">
        <f t="shared" si="8"/>
        <v xml:space="preserve">766 </v>
      </c>
      <c r="L121" t="s">
        <v>22187</v>
      </c>
    </row>
    <row r="122" spans="1:12" ht="78" thickBot="1">
      <c r="A122" s="46" t="s">
        <v>20744</v>
      </c>
      <c r="B122" s="46" t="s">
        <v>20720</v>
      </c>
      <c r="C122" s="46" t="s">
        <v>20739</v>
      </c>
      <c r="D122" s="46"/>
      <c r="E122" s="46"/>
      <c r="F122" s="46"/>
      <c r="G122" t="str">
        <f t="shared" si="8"/>
        <v xml:space="preserve">767 </v>
      </c>
      <c r="L122" t="s">
        <v>20985</v>
      </c>
    </row>
    <row r="123" spans="1:12" ht="78" thickBot="1">
      <c r="A123" s="46" t="s">
        <v>20745</v>
      </c>
      <c r="B123" s="46" t="s">
        <v>20720</v>
      </c>
      <c r="C123" s="46" t="s">
        <v>20739</v>
      </c>
      <c r="D123" s="46"/>
      <c r="E123" s="46"/>
      <c r="F123" s="46"/>
      <c r="G123" t="str">
        <f t="shared" si="8"/>
        <v xml:space="preserve">768 </v>
      </c>
      <c r="L123" t="s">
        <v>22188</v>
      </c>
    </row>
    <row r="124" spans="1:12" ht="78" thickBot="1">
      <c r="A124" s="46" t="s">
        <v>20746</v>
      </c>
      <c r="B124" s="46" t="s">
        <v>20720</v>
      </c>
      <c r="C124" s="46" t="s">
        <v>20739</v>
      </c>
      <c r="D124" s="46"/>
      <c r="E124" s="46"/>
      <c r="F124" s="46"/>
      <c r="G124" t="str">
        <f t="shared" si="8"/>
        <v xml:space="preserve">769 </v>
      </c>
      <c r="L124" t="s">
        <v>20986</v>
      </c>
    </row>
    <row r="125" spans="1:12" ht="78" thickBot="1">
      <c r="A125" s="46" t="s">
        <v>20747</v>
      </c>
      <c r="B125" s="46" t="s">
        <v>20720</v>
      </c>
      <c r="C125" s="46" t="s">
        <v>20739</v>
      </c>
      <c r="D125" s="46"/>
      <c r="E125" s="46"/>
      <c r="F125" s="46"/>
      <c r="G125" t="str">
        <f t="shared" si="8"/>
        <v xml:space="preserve">770 </v>
      </c>
      <c r="L125" t="s">
        <v>20888</v>
      </c>
    </row>
    <row r="126" spans="1:12" ht="78" thickBot="1">
      <c r="A126" s="46" t="s">
        <v>20748</v>
      </c>
      <c r="B126" s="46" t="s">
        <v>20720</v>
      </c>
      <c r="C126" s="46" t="s">
        <v>20739</v>
      </c>
      <c r="D126" s="46"/>
      <c r="E126" s="46"/>
      <c r="F126" s="46"/>
      <c r="G126" t="str">
        <f t="shared" si="8"/>
        <v xml:space="preserve">771 </v>
      </c>
      <c r="L126" t="s">
        <v>21064</v>
      </c>
    </row>
    <row r="127" spans="1:12" ht="78" thickBot="1">
      <c r="A127" s="46" t="s">
        <v>20749</v>
      </c>
      <c r="B127" s="46" t="s">
        <v>20720</v>
      </c>
      <c r="C127" s="46" t="s">
        <v>20739</v>
      </c>
      <c r="D127" s="46"/>
      <c r="E127" s="46"/>
      <c r="F127" s="46"/>
      <c r="G127" t="str">
        <f t="shared" si="8"/>
        <v xml:space="preserve">772 </v>
      </c>
      <c r="L127" t="s">
        <v>21268</v>
      </c>
    </row>
    <row r="128" spans="1:12" ht="78" thickBot="1">
      <c r="A128" s="46" t="s">
        <v>20750</v>
      </c>
      <c r="B128" s="46" t="s">
        <v>20720</v>
      </c>
      <c r="C128" s="46" t="s">
        <v>20739</v>
      </c>
      <c r="D128" s="46"/>
      <c r="E128" s="46"/>
      <c r="F128" s="46"/>
      <c r="G128" t="str">
        <f t="shared" si="8"/>
        <v xml:space="preserve">773 </v>
      </c>
      <c r="L128" t="s">
        <v>21269</v>
      </c>
    </row>
    <row r="129" spans="1:12" ht="78" thickBot="1">
      <c r="A129" s="46" t="s">
        <v>20751</v>
      </c>
      <c r="B129" s="46" t="s">
        <v>20720</v>
      </c>
      <c r="C129" s="46" t="s">
        <v>20739</v>
      </c>
      <c r="D129" s="46"/>
      <c r="E129" s="46"/>
      <c r="F129" s="46"/>
      <c r="G129" t="str">
        <f t="shared" si="8"/>
        <v xml:space="preserve">774 </v>
      </c>
      <c r="L129" t="s">
        <v>21270</v>
      </c>
    </row>
    <row r="130" spans="1:12" ht="78" thickBot="1">
      <c r="A130" s="46" t="s">
        <v>20752</v>
      </c>
      <c r="B130" s="46" t="s">
        <v>20720</v>
      </c>
      <c r="C130" s="46" t="s">
        <v>20739</v>
      </c>
      <c r="D130" s="46"/>
      <c r="E130" s="46"/>
      <c r="F130" s="46"/>
      <c r="G130" t="str">
        <f t="shared" si="8"/>
        <v xml:space="preserve">775 </v>
      </c>
      <c r="L130" t="s">
        <v>21425</v>
      </c>
    </row>
    <row r="131" spans="1:12" ht="78" thickBot="1">
      <c r="A131" s="46" t="s">
        <v>20753</v>
      </c>
      <c r="B131" s="46" t="s">
        <v>20720</v>
      </c>
      <c r="C131" s="46" t="s">
        <v>20739</v>
      </c>
      <c r="D131" s="46"/>
      <c r="E131" s="46"/>
      <c r="F131" s="46"/>
      <c r="G131" t="str">
        <f t="shared" si="8"/>
        <v xml:space="preserve">776 </v>
      </c>
      <c r="L131" t="s">
        <v>21215</v>
      </c>
    </row>
    <row r="132" spans="1:12" ht="78" thickBot="1">
      <c r="A132" s="46" t="s">
        <v>20754</v>
      </c>
      <c r="B132" s="46" t="s">
        <v>20720</v>
      </c>
      <c r="C132" s="46" t="s">
        <v>20739</v>
      </c>
      <c r="D132" s="46"/>
      <c r="E132" s="46"/>
      <c r="F132" s="46"/>
      <c r="G132" t="str">
        <f t="shared" si="8"/>
        <v xml:space="preserve">777 </v>
      </c>
      <c r="L132" t="s">
        <v>21558</v>
      </c>
    </row>
    <row r="133" spans="1:12" ht="78" thickBot="1">
      <c r="A133" s="46" t="s">
        <v>20755</v>
      </c>
      <c r="B133" s="46" t="s">
        <v>20720</v>
      </c>
      <c r="C133" s="46" t="s">
        <v>20739</v>
      </c>
      <c r="D133" s="46"/>
      <c r="E133" s="46"/>
      <c r="F133" s="46"/>
      <c r="G133" t="str">
        <f t="shared" si="8"/>
        <v xml:space="preserve">778 </v>
      </c>
      <c r="L133" t="s">
        <v>21578</v>
      </c>
    </row>
    <row r="134" spans="1:12" ht="78" thickBot="1">
      <c r="A134" s="46" t="s">
        <v>20756</v>
      </c>
      <c r="B134" s="46" t="s">
        <v>20720</v>
      </c>
      <c r="C134" s="46" t="s">
        <v>20739</v>
      </c>
      <c r="D134" s="46"/>
      <c r="E134" s="46"/>
      <c r="F134" s="46"/>
      <c r="G134" t="str">
        <f t="shared" si="8"/>
        <v xml:space="preserve">779 </v>
      </c>
      <c r="L134" t="s">
        <v>21216</v>
      </c>
    </row>
    <row r="135" spans="1:12" ht="78" thickBot="1">
      <c r="A135" s="46" t="s">
        <v>20757</v>
      </c>
      <c r="B135" s="46" t="s">
        <v>20758</v>
      </c>
      <c r="C135" s="46" t="s">
        <v>20739</v>
      </c>
      <c r="D135" s="46"/>
      <c r="E135" s="46"/>
      <c r="F135" s="46"/>
      <c r="G135" t="str">
        <f t="shared" si="8"/>
        <v xml:space="preserve">780 </v>
      </c>
      <c r="L135" t="s">
        <v>21559</v>
      </c>
    </row>
    <row r="136" spans="1:12" ht="78" thickBot="1">
      <c r="A136" s="46" t="s">
        <v>20759</v>
      </c>
      <c r="B136" s="46" t="s">
        <v>20720</v>
      </c>
      <c r="C136" s="46" t="s">
        <v>20739</v>
      </c>
      <c r="D136" s="46"/>
      <c r="E136" s="46"/>
      <c r="F136" s="46"/>
      <c r="G136" t="str">
        <f t="shared" ref="G136:G153" si="11">MID(A136,1,FIND(" ",A136,1))</f>
        <v xml:space="preserve">781 </v>
      </c>
      <c r="L136" t="s">
        <v>21527</v>
      </c>
    </row>
    <row r="137" spans="1:12" ht="78" thickBot="1">
      <c r="A137" s="46" t="s">
        <v>20760</v>
      </c>
      <c r="B137" s="46" t="s">
        <v>20720</v>
      </c>
      <c r="C137" s="46" t="s">
        <v>20739</v>
      </c>
      <c r="D137" s="46"/>
      <c r="E137" s="46"/>
      <c r="F137" s="46"/>
      <c r="G137" t="str">
        <f t="shared" si="11"/>
        <v xml:space="preserve">782 </v>
      </c>
      <c r="L137" t="s">
        <v>21528</v>
      </c>
    </row>
    <row r="138" spans="1:12" ht="39.75" thickBot="1">
      <c r="A138" s="46" t="s">
        <v>20761</v>
      </c>
      <c r="B138" s="46" t="s">
        <v>20762</v>
      </c>
      <c r="C138" s="46" t="s">
        <v>14865</v>
      </c>
      <c r="D138" s="46" t="s">
        <v>21347</v>
      </c>
      <c r="E138" s="46"/>
      <c r="F138" s="46"/>
      <c r="G138" t="str">
        <f t="shared" si="11"/>
        <v xml:space="preserve">805 </v>
      </c>
      <c r="L138" t="s">
        <v>28682</v>
      </c>
    </row>
    <row r="139" spans="1:12" ht="27" thickBot="1">
      <c r="A139" s="46" t="s">
        <v>20763</v>
      </c>
      <c r="B139" s="46" t="s">
        <v>20762</v>
      </c>
      <c r="C139" s="46" t="s">
        <v>14865</v>
      </c>
      <c r="D139" s="46" t="s">
        <v>21348</v>
      </c>
      <c r="E139" s="46" t="s">
        <v>21349</v>
      </c>
      <c r="F139" s="46"/>
      <c r="G139" t="str">
        <f t="shared" si="11"/>
        <v xml:space="preserve">806 </v>
      </c>
      <c r="I139" t="s">
        <v>14865</v>
      </c>
      <c r="L139" t="s">
        <v>28683</v>
      </c>
    </row>
    <row r="140" spans="1:12" ht="27" thickBot="1">
      <c r="A140" s="46" t="s">
        <v>20765</v>
      </c>
      <c r="B140" s="46" t="s">
        <v>20762</v>
      </c>
      <c r="C140" s="46" t="s">
        <v>14865</v>
      </c>
      <c r="D140" s="46" t="s">
        <v>21341</v>
      </c>
      <c r="E140" s="46"/>
      <c r="F140" s="46"/>
      <c r="G140" t="str">
        <f t="shared" si="11"/>
        <v xml:space="preserve">807 </v>
      </c>
      <c r="J140" t="s">
        <v>20955</v>
      </c>
      <c r="L140" t="s">
        <v>21529</v>
      </c>
    </row>
    <row r="141" spans="1:12" ht="27" thickBot="1">
      <c r="A141" s="46" t="s">
        <v>20766</v>
      </c>
      <c r="B141" s="46" t="s">
        <v>20762</v>
      </c>
      <c r="C141" s="46" t="s">
        <v>14865</v>
      </c>
      <c r="D141" s="46" t="s">
        <v>20764</v>
      </c>
      <c r="E141" s="46"/>
      <c r="F141" s="46"/>
      <c r="G141" t="str">
        <f t="shared" si="11"/>
        <v xml:space="preserve">809 </v>
      </c>
      <c r="L141" t="s">
        <v>21577</v>
      </c>
    </row>
    <row r="142" spans="1:12" ht="27" thickBot="1">
      <c r="A142" s="46" t="s">
        <v>20767</v>
      </c>
      <c r="B142" s="46" t="s">
        <v>20762</v>
      </c>
      <c r="C142" s="46" t="s">
        <v>20768</v>
      </c>
      <c r="D142" s="46" t="s">
        <v>21344</v>
      </c>
      <c r="E142" s="46"/>
      <c r="F142" s="46"/>
      <c r="G142" t="str">
        <f t="shared" si="11"/>
        <v xml:space="preserve">810 </v>
      </c>
      <c r="L142" t="s">
        <v>21171</v>
      </c>
    </row>
    <row r="143" spans="1:12" ht="39.75" thickBot="1">
      <c r="A143" s="46" t="s">
        <v>20769</v>
      </c>
      <c r="B143" s="46" t="s">
        <v>20770</v>
      </c>
      <c r="C143" s="46" t="s">
        <v>20771</v>
      </c>
      <c r="D143" s="46" t="s">
        <v>21345</v>
      </c>
      <c r="E143" s="46"/>
      <c r="F143" s="46"/>
      <c r="G143" t="str">
        <f t="shared" si="11"/>
        <v xml:space="preserve">812 </v>
      </c>
      <c r="L143" t="s">
        <v>21372</v>
      </c>
    </row>
    <row r="144" spans="1:12" ht="39.75" thickBot="1">
      <c r="A144" s="46" t="s">
        <v>20772</v>
      </c>
      <c r="B144" s="46" t="s">
        <v>20762</v>
      </c>
      <c r="C144" s="46" t="s">
        <v>14865</v>
      </c>
      <c r="D144" s="46" t="s">
        <v>21094</v>
      </c>
      <c r="E144" s="46"/>
      <c r="F144" s="46"/>
      <c r="G144" t="str">
        <f t="shared" si="11"/>
        <v xml:space="preserve">813 </v>
      </c>
      <c r="I144" t="s">
        <v>14865</v>
      </c>
      <c r="J144" t="s">
        <v>20970</v>
      </c>
      <c r="L144" t="s">
        <v>21172</v>
      </c>
    </row>
    <row r="145" spans="1:12" ht="65.25" thickBot="1">
      <c r="A145" s="46" t="s">
        <v>20773</v>
      </c>
      <c r="B145" s="46" t="s">
        <v>20774</v>
      </c>
      <c r="C145" s="46" t="s">
        <v>14865</v>
      </c>
      <c r="D145" s="46" t="s">
        <v>21093</v>
      </c>
      <c r="E145" s="46"/>
      <c r="F145" s="46"/>
      <c r="G145" t="str">
        <f t="shared" si="11"/>
        <v xml:space="preserve">814 </v>
      </c>
      <c r="L145" t="s">
        <v>21465</v>
      </c>
    </row>
    <row r="146" spans="1:12" ht="27" thickBot="1">
      <c r="A146" s="46" t="s">
        <v>20775</v>
      </c>
      <c r="B146" s="46" t="s">
        <v>20762</v>
      </c>
      <c r="C146" s="46" t="s">
        <v>14865</v>
      </c>
      <c r="D146" s="46" t="s">
        <v>21346</v>
      </c>
      <c r="E146" s="46" t="s">
        <v>21340</v>
      </c>
      <c r="F146" s="46"/>
      <c r="G146" t="str">
        <f t="shared" si="11"/>
        <v xml:space="preserve">815 </v>
      </c>
      <c r="L146" t="s">
        <v>21466</v>
      </c>
    </row>
    <row r="147" spans="1:12" ht="27" thickBot="1">
      <c r="A147" s="46" t="s">
        <v>20776</v>
      </c>
      <c r="B147" s="46" t="s">
        <v>20762</v>
      </c>
      <c r="C147" s="46" t="s">
        <v>14865</v>
      </c>
      <c r="D147" s="46" t="s">
        <v>20937</v>
      </c>
      <c r="E147" s="46" t="s">
        <v>20633</v>
      </c>
      <c r="F147" s="47">
        <v>66</v>
      </c>
      <c r="G147" t="str">
        <f t="shared" si="11"/>
        <v xml:space="preserve">825 </v>
      </c>
      <c r="H147" t="str">
        <f t="shared" ref="H147:H148" si="12">MID(D147,FIND(" ",D147,1)+1,LEN(D147))</f>
        <v>Save time shopping by knowing exactly what you want to buy ahead of time.</v>
      </c>
      <c r="I147" t="s">
        <v>14865</v>
      </c>
      <c r="J147" t="s">
        <v>21095</v>
      </c>
      <c r="L147" t="s">
        <v>21467</v>
      </c>
    </row>
    <row r="148" spans="1:12" ht="27" thickBot="1">
      <c r="A148" s="46" t="s">
        <v>20777</v>
      </c>
      <c r="B148" s="46" t="s">
        <v>20762</v>
      </c>
      <c r="C148" s="46" t="s">
        <v>14865</v>
      </c>
      <c r="D148" s="46" t="s">
        <v>21023</v>
      </c>
      <c r="E148" s="46" t="s">
        <v>20633</v>
      </c>
      <c r="F148" s="46">
        <v>33</v>
      </c>
      <c r="G148" t="str">
        <f t="shared" si="11"/>
        <v xml:space="preserve">826 </v>
      </c>
      <c r="H148" t="str">
        <f t="shared" si="12"/>
        <v>With No Priceless Items on, consider selling items for high GP values early on, like Elixirs or Genji Helmets.</v>
      </c>
      <c r="I148" t="s">
        <v>14865</v>
      </c>
      <c r="J148" t="s">
        <v>21096</v>
      </c>
      <c r="L148" t="s">
        <v>21468</v>
      </c>
    </row>
    <row r="149" spans="1:12" ht="39.75" thickBot="1">
      <c r="A149" s="46" t="s">
        <v>20778</v>
      </c>
      <c r="B149" s="46" t="s">
        <v>20779</v>
      </c>
      <c r="C149" s="46" t="s">
        <v>14865</v>
      </c>
      <c r="D149" s="46"/>
      <c r="E149" s="46"/>
      <c r="F149" s="46"/>
      <c r="G149" t="str">
        <f t="shared" si="11"/>
        <v xml:space="preserve">831 </v>
      </c>
      <c r="L149" t="s">
        <v>21426</v>
      </c>
    </row>
    <row r="150" spans="1:12" ht="39.75" thickBot="1">
      <c r="A150" s="46" t="s">
        <v>20780</v>
      </c>
      <c r="B150" s="46" t="s">
        <v>20779</v>
      </c>
      <c r="C150" s="46" t="s">
        <v>20658</v>
      </c>
      <c r="D150" s="46"/>
      <c r="E150" s="46"/>
      <c r="F150" s="46"/>
      <c r="G150" t="str">
        <f t="shared" si="11"/>
        <v xml:space="preserve">832 </v>
      </c>
      <c r="L150" t="s">
        <v>21427</v>
      </c>
    </row>
    <row r="151" spans="1:12" ht="39.75" thickBot="1">
      <c r="A151" s="46" t="s">
        <v>20781</v>
      </c>
      <c r="B151" s="46" t="s">
        <v>20779</v>
      </c>
      <c r="C151" s="46" t="s">
        <v>20658</v>
      </c>
      <c r="D151" s="46"/>
      <c r="E151" s="46"/>
      <c r="F151" s="46"/>
      <c r="G151" t="str">
        <f t="shared" si="11"/>
        <v xml:space="preserve">833 </v>
      </c>
      <c r="L151" t="s">
        <v>21469</v>
      </c>
    </row>
    <row r="152" spans="1:12" ht="27" thickBot="1">
      <c r="A152" s="46" t="s">
        <v>20782</v>
      </c>
      <c r="B152" s="46" t="s">
        <v>14282</v>
      </c>
      <c r="C152" s="46" t="s">
        <v>14865</v>
      </c>
      <c r="D152" s="46" t="s">
        <v>21176</v>
      </c>
      <c r="E152" s="46"/>
      <c r="F152" s="46"/>
      <c r="G152" t="str">
        <f t="shared" si="11"/>
        <v xml:space="preserve">917 </v>
      </c>
      <c r="L152" t="s">
        <v>21470</v>
      </c>
    </row>
    <row r="153" spans="1:12" ht="27" thickBot="1">
      <c r="A153" t="s">
        <v>11203</v>
      </c>
      <c r="B153" s="46" t="s">
        <v>14282</v>
      </c>
      <c r="C153" s="46" t="s">
        <v>14865</v>
      </c>
      <c r="D153" s="46" t="s">
        <v>20938</v>
      </c>
      <c r="G153" t="str">
        <f t="shared" si="11"/>
        <v xml:space="preserve">918 </v>
      </c>
      <c r="I153" t="s">
        <v>14865</v>
      </c>
      <c r="J153" t="s">
        <v>20980</v>
      </c>
      <c r="L153" t="s">
        <v>21471</v>
      </c>
    </row>
    <row r="154" spans="1:12" ht="27" thickBot="1">
      <c r="A154" s="46" t="s">
        <v>20783</v>
      </c>
      <c r="B154" s="46" t="s">
        <v>14282</v>
      </c>
      <c r="C154" s="46" t="s">
        <v>14865</v>
      </c>
      <c r="D154" s="46" t="s">
        <v>20784</v>
      </c>
      <c r="E154" s="46"/>
      <c r="F154" s="46"/>
      <c r="G154" t="str">
        <f t="shared" ref="G154:G170" si="13">MID(A154,1,FIND(" ",A154,1))</f>
        <v xml:space="preserve">919 </v>
      </c>
      <c r="J154" t="s">
        <v>13729</v>
      </c>
      <c r="L154" t="s">
        <v>21472</v>
      </c>
    </row>
    <row r="155" spans="1:12" ht="27" thickBot="1">
      <c r="A155" s="46" t="s">
        <v>20785</v>
      </c>
      <c r="B155" s="46" t="s">
        <v>14282</v>
      </c>
      <c r="C155" s="46" t="s">
        <v>14865</v>
      </c>
      <c r="D155" s="46" t="s">
        <v>21177</v>
      </c>
      <c r="E155" s="46"/>
      <c r="F155" s="46"/>
      <c r="G155" t="str">
        <f t="shared" si="13"/>
        <v xml:space="preserve">920 </v>
      </c>
      <c r="I155" t="s">
        <v>14865</v>
      </c>
      <c r="L155" t="s">
        <v>28684</v>
      </c>
    </row>
    <row r="156" spans="1:12" ht="27" thickBot="1">
      <c r="A156" s="46" t="s">
        <v>20786</v>
      </c>
      <c r="B156" s="46" t="s">
        <v>14282</v>
      </c>
      <c r="C156" s="46" t="s">
        <v>14865</v>
      </c>
      <c r="D156" s="46" t="s">
        <v>21097</v>
      </c>
      <c r="E156" s="46"/>
      <c r="F156" s="46"/>
      <c r="G156" t="str">
        <f t="shared" si="13"/>
        <v xml:space="preserve">926 </v>
      </c>
      <c r="L156" t="s">
        <v>28685</v>
      </c>
    </row>
    <row r="157" spans="1:12" ht="39.75" thickBot="1">
      <c r="A157" s="46" t="s">
        <v>20787</v>
      </c>
      <c r="B157" s="46" t="s">
        <v>14282</v>
      </c>
      <c r="C157" s="46" t="s">
        <v>14865</v>
      </c>
      <c r="D157" s="46" t="s">
        <v>20788</v>
      </c>
      <c r="E157" s="46"/>
      <c r="F157" s="46"/>
      <c r="G157" t="str">
        <f t="shared" si="13"/>
        <v xml:space="preserve">927 </v>
      </c>
      <c r="L157" t="s">
        <v>21110</v>
      </c>
    </row>
    <row r="158" spans="1:12" ht="27" thickBot="1">
      <c r="A158" s="46" t="s">
        <v>20789</v>
      </c>
      <c r="B158" s="46" t="s">
        <v>14282</v>
      </c>
      <c r="C158" s="46" t="s">
        <v>14865</v>
      </c>
      <c r="D158" s="46" t="s">
        <v>21092</v>
      </c>
      <c r="E158" s="46"/>
      <c r="F158" s="46"/>
      <c r="G158" t="str">
        <f t="shared" si="13"/>
        <v xml:space="preserve">928 </v>
      </c>
      <c r="L158" t="s">
        <v>21271</v>
      </c>
    </row>
    <row r="159" spans="1:12" ht="27" thickBot="1">
      <c r="A159" s="46" t="s">
        <v>20790</v>
      </c>
      <c r="B159" s="46" t="s">
        <v>14282</v>
      </c>
      <c r="C159" s="46" t="s">
        <v>14865</v>
      </c>
      <c r="D159" s="46" t="s">
        <v>21013</v>
      </c>
      <c r="E159" s="46" t="s">
        <v>20633</v>
      </c>
      <c r="F159" s="46">
        <v>83</v>
      </c>
      <c r="G159" t="str">
        <f t="shared" si="13"/>
        <v xml:space="preserve">929 </v>
      </c>
      <c r="H159" t="str">
        <f t="shared" ref="H159:H160" si="14">MID(D159,FIND(" ",D159,1)+1,LEN(D159))</f>
        <v>Use caution with Umaro: enemies like Whelk have mechanics where you need to carefully time your attacks.</v>
      </c>
      <c r="I159" t="s">
        <v>14865</v>
      </c>
      <c r="L159" t="s">
        <v>21373</v>
      </c>
    </row>
    <row r="160" spans="1:12" ht="27" thickBot="1">
      <c r="A160" s="46" t="s">
        <v>20791</v>
      </c>
      <c r="B160" s="46" t="s">
        <v>14282</v>
      </c>
      <c r="C160" s="46" t="s">
        <v>14865</v>
      </c>
      <c r="D160" s="46" t="s">
        <v>21175</v>
      </c>
      <c r="E160" s="46" t="s">
        <v>20633</v>
      </c>
      <c r="F160" s="47">
        <v>84</v>
      </c>
      <c r="G160" t="str">
        <f t="shared" si="13"/>
        <v xml:space="preserve">930 </v>
      </c>
      <c r="H160" t="str">
        <f t="shared" si="14"/>
        <v>Umaro comes equipped with a Snow Muffler. Consider giving this to another character, or selling even it.</v>
      </c>
      <c r="I160" t="s">
        <v>14865</v>
      </c>
      <c r="L160" t="s">
        <v>21272</v>
      </c>
    </row>
    <row r="161" spans="1:12" ht="15.75" thickBot="1">
      <c r="A161" s="46" t="s">
        <v>20792</v>
      </c>
      <c r="B161" s="46" t="s">
        <v>14282</v>
      </c>
      <c r="C161" s="46" t="s">
        <v>14865</v>
      </c>
      <c r="D161" s="46" t="s">
        <v>21178</v>
      </c>
      <c r="E161" s="46"/>
      <c r="F161" s="46"/>
      <c r="G161" t="str">
        <f t="shared" si="13"/>
        <v xml:space="preserve">931 </v>
      </c>
      <c r="L161" t="s">
        <v>21273</v>
      </c>
    </row>
    <row r="162" spans="1:12" ht="27" thickBot="1">
      <c r="A162" s="46" t="s">
        <v>20793</v>
      </c>
      <c r="B162" s="46" t="s">
        <v>14282</v>
      </c>
      <c r="C162" s="46" t="s">
        <v>14865</v>
      </c>
      <c r="D162" s="46" t="s">
        <v>21014</v>
      </c>
      <c r="E162" s="46"/>
      <c r="F162" s="46"/>
      <c r="G162" t="str">
        <f t="shared" si="13"/>
        <v xml:space="preserve">932 </v>
      </c>
      <c r="L162" t="s">
        <v>21293</v>
      </c>
    </row>
    <row r="163" spans="1:12" ht="39.75" thickBot="1">
      <c r="A163" s="46" t="s">
        <v>20794</v>
      </c>
      <c r="B163" s="46" t="s">
        <v>20600</v>
      </c>
      <c r="C163" s="46" t="s">
        <v>14865</v>
      </c>
      <c r="D163" s="46" t="s">
        <v>21333</v>
      </c>
      <c r="E163" s="46"/>
      <c r="F163" s="46"/>
      <c r="G163" t="str">
        <f t="shared" si="13"/>
        <v xml:space="preserve">981 </v>
      </c>
      <c r="I163" t="s">
        <v>14865</v>
      </c>
      <c r="L163" t="s">
        <v>21312</v>
      </c>
    </row>
    <row r="164" spans="1:12" ht="90.75" thickBot="1">
      <c r="A164" s="46" t="s">
        <v>20795</v>
      </c>
      <c r="B164" s="46" t="s">
        <v>20600</v>
      </c>
      <c r="C164" s="46" t="s">
        <v>20796</v>
      </c>
      <c r="D164" s="46"/>
      <c r="E164" s="46"/>
      <c r="F164" s="46"/>
      <c r="G164" t="str">
        <f t="shared" si="13"/>
        <v xml:space="preserve">982 </v>
      </c>
      <c r="L164" t="s">
        <v>21274</v>
      </c>
    </row>
    <row r="165" spans="1:12" ht="27" thickBot="1">
      <c r="A165" s="46" t="s">
        <v>20797</v>
      </c>
      <c r="B165" s="46" t="s">
        <v>20798</v>
      </c>
      <c r="C165" s="46" t="s">
        <v>14865</v>
      </c>
      <c r="D165" s="46" t="s">
        <v>20902</v>
      </c>
      <c r="E165" s="46" t="s">
        <v>20633</v>
      </c>
      <c r="F165" s="47">
        <v>37</v>
      </c>
      <c r="G165" t="str">
        <f t="shared" si="13"/>
        <v xml:space="preserve">986 </v>
      </c>
      <c r="H165" t="str">
        <f t="shared" ref="H165:H170" si="15">MID(D165,FIND(" ",D165,1)+1,LEN(D165))</f>
        <v>ValiantKnife’s HP differential damage is not subject to Offering's damage penalty - making for an effective pair.</v>
      </c>
      <c r="I165" t="s">
        <v>14865</v>
      </c>
      <c r="J165" t="s">
        <v>21050</v>
      </c>
      <c r="L165" t="s">
        <v>21428</v>
      </c>
    </row>
    <row r="166" spans="1:12" ht="39.75" thickBot="1">
      <c r="A166" s="46" t="s">
        <v>20800</v>
      </c>
      <c r="B166" s="46" t="s">
        <v>20798</v>
      </c>
      <c r="C166" s="46" t="s">
        <v>14865</v>
      </c>
      <c r="D166" s="46" t="s">
        <v>21079</v>
      </c>
      <c r="E166" s="46" t="s">
        <v>20633</v>
      </c>
      <c r="F166" s="47">
        <v>38</v>
      </c>
      <c r="G166" t="str">
        <f t="shared" si="13"/>
        <v xml:space="preserve">987 </v>
      </c>
      <c r="H166" t="str">
        <f t="shared" si="15"/>
        <v>Power up ValiantKnife by unequipping and reequipping Muscle Belt/Red Cap before a battle.&lt;page&gt;Try not to heal ValiantKnife wielders in-between fights.</v>
      </c>
      <c r="I166" t="s">
        <v>14865</v>
      </c>
      <c r="J166" t="s">
        <v>21080</v>
      </c>
      <c r="L166" t="s">
        <v>21374</v>
      </c>
    </row>
    <row r="167" spans="1:12" ht="27" thickBot="1">
      <c r="A167" s="46" t="s">
        <v>20802</v>
      </c>
      <c r="B167" s="46" t="s">
        <v>20798</v>
      </c>
      <c r="C167" s="46" t="s">
        <v>14865</v>
      </c>
      <c r="D167" s="46" t="s">
        <v>21012</v>
      </c>
      <c r="E167" s="46" t="s">
        <v>20633</v>
      </c>
      <c r="F167" s="46">
        <v>3</v>
      </c>
      <c r="G167" t="str">
        <f t="shared" si="13"/>
        <v xml:space="preserve">988 </v>
      </c>
      <c r="H167" t="str">
        <f t="shared" si="15"/>
        <v>The airship faces North when entering from the world map. Buffer the direction you want to go as you enter.</v>
      </c>
      <c r="I167" t="s">
        <v>14865</v>
      </c>
      <c r="L167" t="s">
        <v>21375</v>
      </c>
    </row>
    <row r="168" spans="1:12" ht="39.75" thickBot="1">
      <c r="A168" s="46" t="s">
        <v>20804</v>
      </c>
      <c r="B168" s="46" t="s">
        <v>20798</v>
      </c>
      <c r="C168" s="46" t="s">
        <v>14865</v>
      </c>
      <c r="D168" s="46" t="s">
        <v>21059</v>
      </c>
      <c r="E168" s="46"/>
      <c r="F168" s="46"/>
      <c r="G168" t="str">
        <f t="shared" si="13"/>
        <v xml:space="preserve">989 </v>
      </c>
      <c r="L168" t="s">
        <v>21376</v>
      </c>
    </row>
    <row r="169" spans="1:12" ht="27" thickBot="1">
      <c r="A169" s="46" t="s">
        <v>20805</v>
      </c>
      <c r="B169" s="46" t="s">
        <v>20798</v>
      </c>
      <c r="C169" s="46" t="s">
        <v>14865</v>
      </c>
      <c r="D169" s="46" t="s">
        <v>20897</v>
      </c>
      <c r="E169" s="46" t="s">
        <v>21571</v>
      </c>
      <c r="F169" s="46">
        <v>4</v>
      </c>
      <c r="G169" t="str">
        <f t="shared" si="13"/>
        <v xml:space="preserve">990 </v>
      </c>
      <c r="H169" t="str">
        <f t="shared" si="15"/>
        <v>Hold R or L to turn the Airship faster.</v>
      </c>
      <c r="I169" t="s">
        <v>14865</v>
      </c>
      <c r="L169" t="s">
        <v>21429</v>
      </c>
    </row>
    <row r="170" spans="1:12" ht="27" thickBot="1">
      <c r="A170" s="46" t="s">
        <v>11276</v>
      </c>
      <c r="B170" s="46" t="s">
        <v>20798</v>
      </c>
      <c r="C170" s="46" t="s">
        <v>14865</v>
      </c>
      <c r="D170" s="46" t="s">
        <v>20897</v>
      </c>
      <c r="E170" s="46" t="s">
        <v>20633</v>
      </c>
      <c r="F170">
        <v>4</v>
      </c>
      <c r="G170" t="str">
        <f t="shared" si="13"/>
        <v xml:space="preserve">991 </v>
      </c>
      <c r="H170" t="str">
        <f t="shared" si="15"/>
        <v>Hold R or L to turn the Airship faster.</v>
      </c>
      <c r="I170" t="s">
        <v>14865</v>
      </c>
      <c r="L170" t="s">
        <v>21377</v>
      </c>
    </row>
    <row r="171" spans="1:12" ht="52.5" thickBot="1">
      <c r="A171" s="46" t="s">
        <v>20806</v>
      </c>
      <c r="B171" s="46" t="s">
        <v>20798</v>
      </c>
      <c r="C171" s="46" t="s">
        <v>14865</v>
      </c>
      <c r="D171" s="46" t="s">
        <v>22184</v>
      </c>
      <c r="E171" s="46"/>
      <c r="F171" s="46"/>
      <c r="G171" t="str">
        <f t="shared" ref="G171:G190" si="16">MID(A171,1,FIND(" ",A171,1))</f>
        <v xml:space="preserve">992 </v>
      </c>
      <c r="L171" t="s">
        <v>21378</v>
      </c>
    </row>
    <row r="172" spans="1:12" ht="27" thickBot="1">
      <c r="A172" s="46" t="s">
        <v>20807</v>
      </c>
      <c r="B172" s="46" t="s">
        <v>20798</v>
      </c>
      <c r="C172" s="46" t="s">
        <v>14865</v>
      </c>
      <c r="D172" s="46" t="s">
        <v>20948</v>
      </c>
      <c r="E172" s="46"/>
      <c r="F172" s="46"/>
      <c r="G172" t="str">
        <f t="shared" si="16"/>
        <v xml:space="preserve">993 </v>
      </c>
      <c r="I172" t="s">
        <v>14865</v>
      </c>
      <c r="L172" t="s">
        <v>21379</v>
      </c>
    </row>
    <row r="173" spans="1:12" ht="65.25" thickBot="1">
      <c r="A173" s="46" t="s">
        <v>20808</v>
      </c>
      <c r="B173" s="46" t="s">
        <v>20798</v>
      </c>
      <c r="C173" s="46" t="s">
        <v>14865</v>
      </c>
      <c r="D173" s="46" t="s">
        <v>22183</v>
      </c>
      <c r="E173" s="46" t="s">
        <v>20633</v>
      </c>
      <c r="F173" s="46">
        <v>5</v>
      </c>
      <c r="G173" t="str">
        <f t="shared" si="16"/>
        <v xml:space="preserve">994 </v>
      </c>
      <c r="H173" t="str">
        <f t="shared" ref="H173" si="17">MID(D173,FIND(" ",D173,1)+1,LEN(D173))</f>
        <v>Hold Y when flying to strafe. You won't trigger the Search the Skies encounter while doing this.&lt;page&gt;Avoid that encounter entirely by flying to where your destination would be in the World of Balance, then switching to the World of Ruin and landing. Check your minimap to learn where locations are in both worlds.</v>
      </c>
      <c r="I173" t="s">
        <v>14865</v>
      </c>
      <c r="J173" t="s">
        <v>21081</v>
      </c>
      <c r="L173" t="s">
        <v>21380</v>
      </c>
    </row>
    <row r="174" spans="1:12" ht="27" thickBot="1">
      <c r="A174" s="46" t="s">
        <v>11297</v>
      </c>
      <c r="B174" s="46" t="s">
        <v>20798</v>
      </c>
      <c r="C174" s="46" t="s">
        <v>14865</v>
      </c>
      <c r="D174" s="46" t="s">
        <v>20949</v>
      </c>
      <c r="E174" s="46"/>
      <c r="F174" s="46"/>
      <c r="G174" t="str">
        <f t="shared" si="16"/>
        <v xml:space="preserve">1012 </v>
      </c>
      <c r="I174" t="s">
        <v>14865</v>
      </c>
      <c r="L174" t="s">
        <v>21381</v>
      </c>
    </row>
    <row r="175" spans="1:12" ht="27" thickBot="1">
      <c r="A175" s="46" t="s">
        <v>11299</v>
      </c>
      <c r="B175" s="46" t="s">
        <v>20798</v>
      </c>
      <c r="C175" s="46" t="s">
        <v>14865</v>
      </c>
      <c r="D175" s="46" t="s">
        <v>20809</v>
      </c>
      <c r="E175" s="46"/>
      <c r="F175" s="46"/>
      <c r="G175" t="str">
        <f t="shared" si="16"/>
        <v xml:space="preserve">1014 </v>
      </c>
      <c r="L175" t="s">
        <v>21275</v>
      </c>
    </row>
    <row r="176" spans="1:12" ht="27" thickBot="1">
      <c r="A176" s="46" t="s">
        <v>11301</v>
      </c>
      <c r="B176" s="46" t="s">
        <v>20798</v>
      </c>
      <c r="C176" s="46" t="s">
        <v>14865</v>
      </c>
      <c r="D176" s="46" t="s">
        <v>21061</v>
      </c>
      <c r="E176" s="46"/>
      <c r="F176" s="46"/>
      <c r="G176" t="str">
        <f t="shared" si="16"/>
        <v xml:space="preserve">1016 </v>
      </c>
      <c r="I176" t="s">
        <v>14865</v>
      </c>
      <c r="J176" t="s">
        <v>21062</v>
      </c>
      <c r="L176" t="s">
        <v>21313</v>
      </c>
    </row>
    <row r="177" spans="1:12" ht="39.75" thickBot="1">
      <c r="A177" s="46" t="s">
        <v>11303</v>
      </c>
      <c r="B177" s="46" t="s">
        <v>20798</v>
      </c>
      <c r="C177" s="46" t="s">
        <v>14865</v>
      </c>
      <c r="D177" s="46" t="s">
        <v>21238</v>
      </c>
      <c r="E177" s="53" t="s">
        <v>21245</v>
      </c>
      <c r="F177" s="46"/>
      <c r="G177" t="str">
        <f t="shared" si="16"/>
        <v xml:space="preserve">1018 </v>
      </c>
      <c r="I177" t="s">
        <v>14865</v>
      </c>
      <c r="L177" t="s">
        <v>21314</v>
      </c>
    </row>
    <row r="178" spans="1:12" ht="27" thickBot="1">
      <c r="A178" s="46" t="s">
        <v>11304</v>
      </c>
      <c r="B178" s="46" t="s">
        <v>20810</v>
      </c>
      <c r="C178" s="46" t="s">
        <v>14865</v>
      </c>
      <c r="D178" s="46" t="s">
        <v>21237</v>
      </c>
      <c r="E178" s="46"/>
      <c r="F178" s="46"/>
      <c r="G178" t="str">
        <f t="shared" si="16"/>
        <v xml:space="preserve">1019 </v>
      </c>
      <c r="I178" t="s">
        <v>14865</v>
      </c>
      <c r="L178" t="s">
        <v>21276</v>
      </c>
    </row>
    <row r="179" spans="1:12" ht="39.75" thickBot="1">
      <c r="A179" s="46" t="s">
        <v>11305</v>
      </c>
      <c r="B179" s="46" t="s">
        <v>20798</v>
      </c>
      <c r="C179" s="46" t="s">
        <v>20811</v>
      </c>
      <c r="D179" s="46"/>
      <c r="E179" s="46"/>
      <c r="F179" s="46"/>
      <c r="G179" t="str">
        <f t="shared" si="16"/>
        <v xml:space="preserve">1020 </v>
      </c>
      <c r="L179" t="s">
        <v>21315</v>
      </c>
    </row>
    <row r="180" spans="1:12" ht="52.5" thickBot="1">
      <c r="A180" s="46" t="s">
        <v>11306</v>
      </c>
      <c r="B180" s="46" t="s">
        <v>20810</v>
      </c>
      <c r="C180" s="46" t="s">
        <v>14865</v>
      </c>
      <c r="D180" s="46"/>
      <c r="E180" s="46"/>
      <c r="F180" s="46"/>
      <c r="G180" t="str">
        <f t="shared" si="16"/>
        <v xml:space="preserve">1021 </v>
      </c>
      <c r="L180" t="s">
        <v>21316</v>
      </c>
    </row>
    <row r="181" spans="1:12" ht="39.75" thickBot="1">
      <c r="A181" s="46" t="s">
        <v>11307</v>
      </c>
      <c r="B181" s="46" t="s">
        <v>20798</v>
      </c>
      <c r="C181" s="46" t="s">
        <v>20811</v>
      </c>
      <c r="D181" s="46"/>
      <c r="E181" s="46"/>
      <c r="F181" s="46"/>
      <c r="G181" t="str">
        <f t="shared" si="16"/>
        <v xml:space="preserve">1022 </v>
      </c>
      <c r="L181" t="s">
        <v>21317</v>
      </c>
    </row>
    <row r="182" spans="1:12" ht="39.75" thickBot="1">
      <c r="A182" s="46" t="s">
        <v>11308</v>
      </c>
      <c r="B182" s="46" t="s">
        <v>20798</v>
      </c>
      <c r="C182" s="46" t="s">
        <v>20811</v>
      </c>
      <c r="D182" s="46"/>
      <c r="E182" s="46"/>
      <c r="F182" s="46"/>
      <c r="G182" t="str">
        <f t="shared" si="16"/>
        <v xml:space="preserve">1023 </v>
      </c>
      <c r="L182" t="s">
        <v>21277</v>
      </c>
    </row>
    <row r="183" spans="1:12" ht="39.75" thickBot="1">
      <c r="A183" s="46" t="s">
        <v>11309</v>
      </c>
      <c r="B183" s="46" t="s">
        <v>20798</v>
      </c>
      <c r="C183" s="46" t="s">
        <v>20811</v>
      </c>
      <c r="D183" s="46"/>
      <c r="E183" s="46"/>
      <c r="F183" s="46"/>
      <c r="G183" t="str">
        <f t="shared" si="16"/>
        <v xml:space="preserve">1024 </v>
      </c>
      <c r="L183" t="s">
        <v>20910</v>
      </c>
    </row>
    <row r="184" spans="1:12" ht="52.5" thickBot="1">
      <c r="A184" s="46" t="s">
        <v>11310</v>
      </c>
      <c r="B184" s="46" t="s">
        <v>20798</v>
      </c>
      <c r="C184" s="46" t="s">
        <v>20811</v>
      </c>
      <c r="D184" s="46"/>
      <c r="E184" s="46"/>
      <c r="F184" s="46"/>
      <c r="G184" t="str">
        <f t="shared" si="16"/>
        <v xml:space="preserve">1025 </v>
      </c>
      <c r="L184" t="s">
        <v>21318</v>
      </c>
    </row>
    <row r="185" spans="1:12" ht="39.75" thickBot="1">
      <c r="A185" s="46" t="s">
        <v>11311</v>
      </c>
      <c r="B185" s="46" t="s">
        <v>20798</v>
      </c>
      <c r="C185" s="46" t="s">
        <v>20811</v>
      </c>
      <c r="D185" s="46"/>
      <c r="E185" s="46"/>
      <c r="F185" s="46"/>
      <c r="G185" t="str">
        <f t="shared" si="16"/>
        <v xml:space="preserve">1026 </v>
      </c>
      <c r="L185" t="s">
        <v>21319</v>
      </c>
    </row>
    <row r="186" spans="1:12" ht="52.5" thickBot="1">
      <c r="A186" s="46" t="s">
        <v>11313</v>
      </c>
      <c r="B186" s="46" t="s">
        <v>20798</v>
      </c>
      <c r="C186" s="53" t="s">
        <v>21239</v>
      </c>
      <c r="D186" s="46" t="s">
        <v>21238</v>
      </c>
      <c r="E186" s="53" t="s">
        <v>21244</v>
      </c>
      <c r="G186" t="str">
        <f t="shared" si="16"/>
        <v xml:space="preserve">1028 </v>
      </c>
      <c r="I186" t="s">
        <v>14865</v>
      </c>
      <c r="L186" t="s">
        <v>21320</v>
      </c>
    </row>
    <row r="187" spans="1:12" ht="27" thickBot="1">
      <c r="A187" s="46" t="s">
        <v>11314</v>
      </c>
      <c r="B187" s="46" t="s">
        <v>20812</v>
      </c>
      <c r="C187" s="46" t="s">
        <v>14865</v>
      </c>
      <c r="D187" s="46" t="s">
        <v>20932</v>
      </c>
      <c r="E187" s="46" t="s">
        <v>20633</v>
      </c>
      <c r="F187" s="47">
        <v>70</v>
      </c>
      <c r="G187" t="str">
        <f t="shared" si="16"/>
        <v xml:space="preserve">1029 </v>
      </c>
      <c r="H187" t="str">
        <f t="shared" ref="H187:H189" si="18">MID(D187,FIND(" ",D187,1)+1,LEN(D187))</f>
        <v>Save time by only attacking with your highest damage character to reduce animation time.</v>
      </c>
      <c r="L187" t="s">
        <v>21321</v>
      </c>
    </row>
    <row r="188" spans="1:12" ht="39.75" thickBot="1">
      <c r="A188" s="46" t="s">
        <v>11315</v>
      </c>
      <c r="B188" s="46" t="s">
        <v>20813</v>
      </c>
      <c r="C188" s="46" t="s">
        <v>14865</v>
      </c>
      <c r="D188" s="46" t="s">
        <v>21197</v>
      </c>
      <c r="E188" s="46"/>
      <c r="F188" s="47"/>
      <c r="G188" t="str">
        <f t="shared" si="16"/>
        <v xml:space="preserve">1030 </v>
      </c>
      <c r="I188" t="s">
        <v>14865</v>
      </c>
      <c r="L188" t="s">
        <v>21382</v>
      </c>
    </row>
    <row r="189" spans="1:12" ht="52.5" thickBot="1">
      <c r="A189" s="46" t="s">
        <v>11316</v>
      </c>
      <c r="B189" s="46" t="s">
        <v>20813</v>
      </c>
      <c r="C189" s="46" t="s">
        <v>14865</v>
      </c>
      <c r="D189" s="46" t="s">
        <v>21553</v>
      </c>
      <c r="E189" s="46" t="s">
        <v>20633</v>
      </c>
      <c r="F189" s="47">
        <v>85</v>
      </c>
      <c r="G189" t="str">
        <f t="shared" si="16"/>
        <v xml:space="preserve">1031 </v>
      </c>
      <c r="H189" t="str">
        <f t="shared" si="18"/>
        <v>Strength or MagPwr +2 Espers may guide which character builds you end up using.&lt;page&gt;Consider keeping characters at low levels (e.g. out of the party) to maximize the use of the bonus later, after another character has made good use of it.</v>
      </c>
      <c r="L189" t="s">
        <v>21530</v>
      </c>
    </row>
    <row r="190" spans="1:12" ht="39.75" thickBot="1">
      <c r="A190" t="s">
        <v>11317</v>
      </c>
      <c r="B190" s="46" t="s">
        <v>20813</v>
      </c>
      <c r="C190" s="53" t="s">
        <v>14865</v>
      </c>
      <c r="D190" s="53" t="s">
        <v>21555</v>
      </c>
      <c r="E190" s="53" t="s">
        <v>21569</v>
      </c>
      <c r="G190" t="str">
        <f t="shared" si="16"/>
        <v xml:space="preserve">1032 </v>
      </c>
      <c r="L190" t="s">
        <v>21322</v>
      </c>
    </row>
    <row r="191" spans="1:12" ht="27" thickBot="1">
      <c r="A191" s="46" t="s">
        <v>11318</v>
      </c>
      <c r="B191" s="46" t="s">
        <v>20813</v>
      </c>
      <c r="C191" s="46" t="s">
        <v>14865</v>
      </c>
      <c r="D191" s="46" t="s">
        <v>21198</v>
      </c>
      <c r="E191" s="46"/>
      <c r="F191" s="47"/>
      <c r="G191" t="str">
        <f t="shared" ref="G191:G203" si="19">MID(A191,1,FIND(" ",A191,1))</f>
        <v xml:space="preserve">1033 </v>
      </c>
      <c r="I191" t="s">
        <v>20925</v>
      </c>
      <c r="L191" t="s">
        <v>21323</v>
      </c>
    </row>
    <row r="192" spans="1:12" ht="27" thickBot="1">
      <c r="A192" s="46" t="s">
        <v>11319</v>
      </c>
      <c r="B192" s="46" t="s">
        <v>20813</v>
      </c>
      <c r="C192" s="46" t="s">
        <v>14865</v>
      </c>
      <c r="D192" s="46" t="s">
        <v>21554</v>
      </c>
      <c r="E192" s="46"/>
      <c r="F192" s="47"/>
      <c r="G192" t="str">
        <f t="shared" si="19"/>
        <v xml:space="preserve">1034 </v>
      </c>
      <c r="I192" t="s">
        <v>14865</v>
      </c>
      <c r="J192" t="s">
        <v>21029</v>
      </c>
      <c r="L192" t="s">
        <v>21324</v>
      </c>
    </row>
    <row r="193" spans="1:12" ht="27" thickBot="1">
      <c r="A193" s="46" t="s">
        <v>11321</v>
      </c>
      <c r="B193" s="46" t="s">
        <v>20814</v>
      </c>
      <c r="C193" s="46" t="s">
        <v>14865</v>
      </c>
      <c r="D193" s="46" t="s">
        <v>21517</v>
      </c>
      <c r="E193" s="46"/>
      <c r="F193" s="46"/>
      <c r="G193" t="str">
        <f t="shared" si="19"/>
        <v xml:space="preserve">1036 </v>
      </c>
      <c r="L193" t="s">
        <v>21325</v>
      </c>
    </row>
    <row r="194" spans="1:12" ht="39.75" thickBot="1">
      <c r="A194" s="46" t="s">
        <v>11323</v>
      </c>
      <c r="B194" s="46" t="s">
        <v>20813</v>
      </c>
      <c r="C194" s="46" t="s">
        <v>14865</v>
      </c>
      <c r="D194" s="46" t="s">
        <v>21516</v>
      </c>
      <c r="E194" s="46"/>
      <c r="F194" s="47"/>
      <c r="G194" t="str">
        <f t="shared" si="19"/>
        <v xml:space="preserve">1038 </v>
      </c>
      <c r="I194" t="s">
        <v>20967</v>
      </c>
      <c r="L194" t="s">
        <v>21278</v>
      </c>
    </row>
    <row r="195" spans="1:12" ht="65.25" thickBot="1">
      <c r="A195" s="46" t="s">
        <v>11324</v>
      </c>
      <c r="B195" s="46" t="s">
        <v>20815</v>
      </c>
      <c r="C195" s="46" t="s">
        <v>14865</v>
      </c>
      <c r="D195" s="46" t="s">
        <v>25643</v>
      </c>
      <c r="E195" s="46"/>
      <c r="F195" s="47"/>
      <c r="G195" t="str">
        <f t="shared" si="19"/>
        <v xml:space="preserve">1039 </v>
      </c>
      <c r="I195" t="s">
        <v>14865</v>
      </c>
      <c r="L195" t="s">
        <v>22189</v>
      </c>
    </row>
    <row r="196" spans="1:12" ht="39.75" thickBot="1">
      <c r="A196" s="46" t="s">
        <v>11325</v>
      </c>
      <c r="B196" s="46" t="s">
        <v>20816</v>
      </c>
      <c r="C196" s="46" t="s">
        <v>14865</v>
      </c>
      <c r="D196" s="46" t="s">
        <v>25644</v>
      </c>
      <c r="E196" s="46" t="s">
        <v>20633</v>
      </c>
      <c r="F196" s="47">
        <v>22</v>
      </c>
      <c r="G196" t="str">
        <f t="shared" si="19"/>
        <v xml:space="preserve">1040 </v>
      </c>
      <c r="H196" t="str">
        <f t="shared" ref="H196" si="20">MID(D196,FIND(" ",D196,1)+1,LEN(D196))</f>
        <v>Breaking Rods cast tier 2 spells that ignore defense and Reflect status.</v>
      </c>
      <c r="I196" t="s">
        <v>14865</v>
      </c>
      <c r="L196" t="s">
        <v>21040</v>
      </c>
    </row>
    <row r="197" spans="1:12" ht="39.75" thickBot="1">
      <c r="A197" s="46" t="s">
        <v>11326</v>
      </c>
      <c r="B197" s="46" t="s">
        <v>20816</v>
      </c>
      <c r="C197" s="46" t="s">
        <v>14865</v>
      </c>
      <c r="D197" s="46" t="s">
        <v>21512</v>
      </c>
      <c r="E197" s="46"/>
      <c r="F197" s="46"/>
      <c r="G197" t="str">
        <f t="shared" si="19"/>
        <v xml:space="preserve">1041 </v>
      </c>
      <c r="L197" t="s">
        <v>21531</v>
      </c>
    </row>
    <row r="198" spans="1:12" ht="52.5" thickBot="1">
      <c r="A198" s="46" t="s">
        <v>11327</v>
      </c>
      <c r="B198" s="46" t="s">
        <v>20816</v>
      </c>
      <c r="C198" s="46" t="s">
        <v>14865</v>
      </c>
      <c r="D198" s="46" t="s">
        <v>21570</v>
      </c>
      <c r="E198" s="46"/>
      <c r="F198" s="47"/>
      <c r="G198" t="str">
        <f t="shared" si="19"/>
        <v xml:space="preserve">1042 </v>
      </c>
      <c r="I198" t="s">
        <v>14865</v>
      </c>
      <c r="L198" t="s">
        <v>21217</v>
      </c>
    </row>
    <row r="199" spans="1:12" ht="218.25" thickBot="1">
      <c r="A199" s="46" t="s">
        <v>11329</v>
      </c>
      <c r="B199" s="46" t="s">
        <v>6156</v>
      </c>
      <c r="C199" s="46" t="s">
        <v>20817</v>
      </c>
      <c r="D199" s="46"/>
      <c r="E199" s="46"/>
      <c r="F199" s="46"/>
      <c r="G199" t="str">
        <f t="shared" si="19"/>
        <v xml:space="preserve">1044 </v>
      </c>
      <c r="L199" t="s">
        <v>28686</v>
      </c>
    </row>
    <row r="200" spans="1:12" ht="27" thickBot="1">
      <c r="A200" s="46" t="s">
        <v>11336</v>
      </c>
      <c r="B200" s="46" t="s">
        <v>20818</v>
      </c>
      <c r="C200" s="46" t="s">
        <v>14865</v>
      </c>
      <c r="D200" s="46"/>
      <c r="E200" s="46"/>
      <c r="F200" s="46"/>
      <c r="G200" t="str">
        <f t="shared" si="19"/>
        <v xml:space="preserve">1051 </v>
      </c>
      <c r="I200" t="s">
        <v>14865</v>
      </c>
      <c r="K200" t="s">
        <v>14865</v>
      </c>
      <c r="L200" t="s">
        <v>21279</v>
      </c>
    </row>
    <row r="201" spans="1:12" ht="27" thickBot="1">
      <c r="A201" s="46" t="s">
        <v>11339</v>
      </c>
      <c r="B201" s="46" t="s">
        <v>20818</v>
      </c>
      <c r="C201" s="46" t="s">
        <v>14865</v>
      </c>
      <c r="D201" s="46"/>
      <c r="E201" s="46"/>
      <c r="F201" s="46"/>
      <c r="G201" t="str">
        <f t="shared" si="19"/>
        <v xml:space="preserve">1054 </v>
      </c>
      <c r="L201" t="s">
        <v>21280</v>
      </c>
    </row>
    <row r="202" spans="1:12" ht="27" thickBot="1">
      <c r="A202" s="46" t="s">
        <v>11347</v>
      </c>
      <c r="B202" s="46" t="s">
        <v>20819</v>
      </c>
      <c r="C202" s="46" t="s">
        <v>14865</v>
      </c>
      <c r="D202" s="46"/>
      <c r="E202" s="46"/>
      <c r="F202" s="46"/>
      <c r="G202" t="str">
        <f t="shared" si="19"/>
        <v xml:space="preserve">1062 </v>
      </c>
      <c r="L202" t="s">
        <v>21281</v>
      </c>
    </row>
    <row r="203" spans="1:12" ht="52.5" thickBot="1">
      <c r="A203" s="46" t="s">
        <v>11350</v>
      </c>
      <c r="B203" s="46" t="s">
        <v>20818</v>
      </c>
      <c r="C203" s="46" t="s">
        <v>20820</v>
      </c>
      <c r="D203" s="46"/>
      <c r="E203" s="46"/>
      <c r="F203" s="46"/>
      <c r="G203" t="str">
        <f t="shared" si="19"/>
        <v xml:space="preserve">1065 </v>
      </c>
      <c r="L203" t="s">
        <v>21282</v>
      </c>
    </row>
    <row r="204" spans="1:12" ht="15.75" thickBot="1">
      <c r="A204" s="46" t="s">
        <v>11353</v>
      </c>
      <c r="B204" s="46" t="s">
        <v>20818</v>
      </c>
      <c r="C204" s="46" t="s">
        <v>14865</v>
      </c>
      <c r="D204" s="46"/>
      <c r="E204" s="46"/>
      <c r="F204" s="46"/>
      <c r="G204" t="str">
        <f t="shared" ref="G204:G268" si="21">MID(A204,1,FIND(" ",A204,1))</f>
        <v xml:space="preserve">1068 </v>
      </c>
      <c r="L204" t="s">
        <v>21568</v>
      </c>
    </row>
    <row r="205" spans="1:12" ht="39.75" thickBot="1">
      <c r="A205" s="46" t="s">
        <v>11481</v>
      </c>
      <c r="B205" s="46" t="s">
        <v>20821</v>
      </c>
      <c r="C205" s="46" t="s">
        <v>14865</v>
      </c>
      <c r="D205" s="46"/>
      <c r="E205" s="46" t="s">
        <v>21519</v>
      </c>
      <c r="F205" s="46"/>
      <c r="G205" t="str">
        <f t="shared" si="21"/>
        <v xml:space="preserve">1196 </v>
      </c>
      <c r="L205" t="s">
        <v>28692</v>
      </c>
    </row>
    <row r="206" spans="1:12" ht="39.75" thickBot="1">
      <c r="A206" s="46" t="s">
        <v>11490</v>
      </c>
      <c r="B206" s="46" t="s">
        <v>6194</v>
      </c>
      <c r="C206" s="46" t="s">
        <v>20822</v>
      </c>
      <c r="D206" s="46"/>
      <c r="E206" s="46"/>
      <c r="F206" s="46"/>
      <c r="G206" t="str">
        <f t="shared" si="21"/>
        <v xml:space="preserve">1205 </v>
      </c>
      <c r="L206" t="s">
        <v>21479</v>
      </c>
    </row>
    <row r="207" spans="1:12" ht="167.25" thickBot="1">
      <c r="A207" s="46" t="s">
        <v>20823</v>
      </c>
      <c r="B207" s="46" t="s">
        <v>6194</v>
      </c>
      <c r="C207" s="46" t="s">
        <v>20822</v>
      </c>
      <c r="D207" s="46" t="s">
        <v>21158</v>
      </c>
      <c r="E207" s="46"/>
      <c r="F207" s="46"/>
      <c r="G207" t="str">
        <f t="shared" si="21"/>
        <v xml:space="preserve">1206 </v>
      </c>
      <c r="I207" t="s">
        <v>20925</v>
      </c>
      <c r="L207" t="s">
        <v>21430</v>
      </c>
    </row>
    <row r="208" spans="1:12" ht="39.75" thickBot="1">
      <c r="A208" s="46" t="s">
        <v>11545</v>
      </c>
      <c r="B208" s="46" t="s">
        <v>20821</v>
      </c>
      <c r="C208" s="46" t="s">
        <v>14865</v>
      </c>
      <c r="D208" s="46" t="s">
        <v>21353</v>
      </c>
      <c r="E208" s="46"/>
      <c r="F208" s="46"/>
      <c r="G208" t="str">
        <f t="shared" si="21"/>
        <v xml:space="preserve">1260 </v>
      </c>
      <c r="L208" t="s">
        <v>21294</v>
      </c>
    </row>
    <row r="209" spans="1:12" ht="39.75" thickBot="1">
      <c r="A209" s="46" t="s">
        <v>11547</v>
      </c>
      <c r="B209" s="46" t="s">
        <v>20672</v>
      </c>
      <c r="C209" s="46" t="s">
        <v>20674</v>
      </c>
      <c r="D209" s="46" t="s">
        <v>21157</v>
      </c>
      <c r="E209" s="46"/>
      <c r="F209" s="46"/>
      <c r="G209" t="str">
        <f t="shared" si="21"/>
        <v xml:space="preserve">1262 </v>
      </c>
      <c r="L209" t="s">
        <v>21431</v>
      </c>
    </row>
    <row r="210" spans="1:12" ht="27" thickBot="1">
      <c r="A210" s="46" t="s">
        <v>11614</v>
      </c>
      <c r="B210" s="46" t="s">
        <v>20824</v>
      </c>
      <c r="C210" s="46" t="s">
        <v>14865</v>
      </c>
      <c r="D210" s="46" t="s">
        <v>21448</v>
      </c>
      <c r="E210" s="46"/>
      <c r="F210" s="46"/>
      <c r="G210" t="str">
        <f t="shared" si="21"/>
        <v xml:space="preserve">1329 </v>
      </c>
      <c r="L210" t="s">
        <v>21383</v>
      </c>
    </row>
    <row r="211" spans="1:12" ht="39.75" thickBot="1">
      <c r="A211" s="46" t="s">
        <v>11615</v>
      </c>
      <c r="B211" s="46" t="s">
        <v>20824</v>
      </c>
      <c r="C211" s="46" t="s">
        <v>20825</v>
      </c>
      <c r="D211" s="46"/>
      <c r="E211" s="46"/>
      <c r="F211" s="46"/>
      <c r="G211" t="str">
        <f t="shared" si="21"/>
        <v xml:space="preserve">1330 </v>
      </c>
      <c r="L211" t="s">
        <v>21432</v>
      </c>
    </row>
    <row r="212" spans="1:12" ht="39.75" thickBot="1">
      <c r="A212" s="46" t="s">
        <v>11616</v>
      </c>
      <c r="B212" s="46" t="s">
        <v>20824</v>
      </c>
      <c r="C212" s="46" t="s">
        <v>20825</v>
      </c>
      <c r="D212" s="46"/>
      <c r="E212" s="46"/>
      <c r="F212" s="46"/>
      <c r="G212" t="str">
        <f t="shared" si="21"/>
        <v xml:space="preserve">1331 </v>
      </c>
      <c r="L212" t="s">
        <v>21384</v>
      </c>
    </row>
    <row r="213" spans="1:12" ht="39.75" thickBot="1">
      <c r="A213" s="46" t="s">
        <v>11617</v>
      </c>
      <c r="B213" s="46" t="s">
        <v>20824</v>
      </c>
      <c r="C213" s="46" t="s">
        <v>20825</v>
      </c>
      <c r="D213" s="46"/>
      <c r="E213" s="46"/>
      <c r="F213" s="46"/>
      <c r="G213" t="str">
        <f t="shared" si="21"/>
        <v xml:space="preserve">1332 </v>
      </c>
      <c r="L213" t="s">
        <v>21385</v>
      </c>
    </row>
    <row r="214" spans="1:12" ht="39.75" thickBot="1">
      <c r="A214" s="46" t="s">
        <v>11618</v>
      </c>
      <c r="B214" s="46" t="s">
        <v>20824</v>
      </c>
      <c r="C214" s="46" t="s">
        <v>20826</v>
      </c>
      <c r="D214" s="46"/>
      <c r="E214" s="46"/>
      <c r="F214" s="46"/>
      <c r="G214" t="str">
        <f t="shared" si="21"/>
        <v xml:space="preserve">1333 </v>
      </c>
      <c r="L214" t="s">
        <v>21433</v>
      </c>
    </row>
    <row r="215" spans="1:12" ht="27" thickBot="1">
      <c r="A215" s="46" t="s">
        <v>11619</v>
      </c>
      <c r="B215" s="46" t="s">
        <v>20824</v>
      </c>
      <c r="C215" s="46" t="s">
        <v>14865</v>
      </c>
      <c r="D215" s="46" t="s">
        <v>21463</v>
      </c>
      <c r="E215" s="46"/>
      <c r="F215" s="46"/>
      <c r="G215" t="str">
        <f t="shared" si="21"/>
        <v xml:space="preserve">1334 </v>
      </c>
      <c r="I215" t="s">
        <v>20925</v>
      </c>
      <c r="L215" t="s">
        <v>21041</v>
      </c>
    </row>
    <row r="216" spans="1:12" ht="39.75" thickBot="1">
      <c r="A216" s="46" t="s">
        <v>11620</v>
      </c>
      <c r="B216" s="46" t="s">
        <v>20824</v>
      </c>
      <c r="C216" s="46" t="s">
        <v>20827</v>
      </c>
      <c r="D216" s="46"/>
      <c r="E216" s="46"/>
      <c r="F216" s="46"/>
      <c r="G216" t="str">
        <f t="shared" si="21"/>
        <v xml:space="preserve">1335 </v>
      </c>
      <c r="L216" t="s">
        <v>21218</v>
      </c>
    </row>
    <row r="217" spans="1:12" ht="65.25" thickBot="1">
      <c r="A217" s="46" t="s">
        <v>11622</v>
      </c>
      <c r="B217" s="46" t="s">
        <v>20824</v>
      </c>
      <c r="C217" s="46" t="s">
        <v>20828</v>
      </c>
      <c r="D217" s="46"/>
      <c r="E217" s="46"/>
      <c r="F217" s="46"/>
      <c r="G217" t="str">
        <f t="shared" si="21"/>
        <v xml:space="preserve">1337 </v>
      </c>
      <c r="L217" t="s">
        <v>21219</v>
      </c>
    </row>
    <row r="218" spans="1:12" ht="39.75" thickBot="1">
      <c r="A218" s="46" t="s">
        <v>11623</v>
      </c>
      <c r="B218" s="46" t="s">
        <v>20824</v>
      </c>
      <c r="C218" s="46" t="s">
        <v>14865</v>
      </c>
      <c r="D218" s="46" t="s">
        <v>21451</v>
      </c>
      <c r="E218" s="46"/>
      <c r="F218" s="47"/>
      <c r="G218" t="str">
        <f t="shared" si="21"/>
        <v xml:space="preserve">1338 </v>
      </c>
      <c r="L218" t="s">
        <v>21283</v>
      </c>
    </row>
    <row r="219" spans="1:12" ht="39.75" thickBot="1">
      <c r="A219" s="46" t="s">
        <v>11624</v>
      </c>
      <c r="B219" s="46" t="s">
        <v>20824</v>
      </c>
      <c r="C219" s="46" t="s">
        <v>14865</v>
      </c>
      <c r="D219" s="46" t="s">
        <v>21452</v>
      </c>
      <c r="E219" s="46"/>
      <c r="F219" s="47"/>
      <c r="G219" t="str">
        <f t="shared" si="21"/>
        <v xml:space="preserve">1339 </v>
      </c>
      <c r="I219" t="s">
        <v>14865</v>
      </c>
      <c r="J219" t="s">
        <v>21026</v>
      </c>
      <c r="L219" t="s">
        <v>21017</v>
      </c>
    </row>
    <row r="220" spans="1:12" ht="27" thickBot="1">
      <c r="A220" s="46" t="s">
        <v>11625</v>
      </c>
      <c r="B220" s="46" t="s">
        <v>20824</v>
      </c>
      <c r="C220" s="46" t="s">
        <v>21458</v>
      </c>
      <c r="D220" s="46"/>
      <c r="E220" s="46" t="s">
        <v>21453</v>
      </c>
      <c r="F220" s="47"/>
      <c r="G220" t="str">
        <f t="shared" si="21"/>
        <v xml:space="preserve">1340 </v>
      </c>
      <c r="I220" t="s">
        <v>14865</v>
      </c>
      <c r="J220" t="s">
        <v>20947</v>
      </c>
      <c r="L220" t="s">
        <v>21386</v>
      </c>
    </row>
    <row r="221" spans="1:12" ht="27" thickBot="1">
      <c r="A221" s="46" t="s">
        <v>11626</v>
      </c>
      <c r="B221" s="46" t="s">
        <v>20824</v>
      </c>
      <c r="C221" s="46" t="s">
        <v>21458</v>
      </c>
      <c r="D221" s="46"/>
      <c r="E221" s="46" t="s">
        <v>21454</v>
      </c>
      <c r="F221" s="46"/>
      <c r="G221" t="str">
        <f t="shared" si="21"/>
        <v xml:space="preserve">1341 </v>
      </c>
      <c r="L221" t="s">
        <v>21284</v>
      </c>
    </row>
    <row r="222" spans="1:12" ht="27" thickBot="1">
      <c r="A222" s="46" t="s">
        <v>11627</v>
      </c>
      <c r="B222" s="46" t="s">
        <v>20824</v>
      </c>
      <c r="C222" s="46" t="s">
        <v>21458</v>
      </c>
      <c r="D222" s="46"/>
      <c r="E222" s="46" t="s">
        <v>21455</v>
      </c>
      <c r="F222" s="46"/>
      <c r="G222" t="str">
        <f t="shared" si="21"/>
        <v xml:space="preserve">1342 </v>
      </c>
      <c r="L222" t="s">
        <v>21220</v>
      </c>
    </row>
    <row r="223" spans="1:12" ht="52.5" thickBot="1">
      <c r="A223" s="46" t="s">
        <v>11628</v>
      </c>
      <c r="B223" s="46" t="s">
        <v>20824</v>
      </c>
      <c r="C223" s="46" t="s">
        <v>21458</v>
      </c>
      <c r="D223" s="46"/>
      <c r="E223" s="46" t="s">
        <v>21456</v>
      </c>
      <c r="F223" s="46"/>
      <c r="G223" t="str">
        <f t="shared" si="21"/>
        <v xml:space="preserve">1343 </v>
      </c>
      <c r="L223" t="s">
        <v>21089</v>
      </c>
    </row>
    <row r="224" spans="1:12" ht="27" thickBot="1">
      <c r="A224" s="46" t="s">
        <v>11629</v>
      </c>
      <c r="B224" s="46" t="s">
        <v>20824</v>
      </c>
      <c r="C224" s="46" t="s">
        <v>14865</v>
      </c>
      <c r="D224" s="46" t="s">
        <v>21000</v>
      </c>
      <c r="E224" s="46" t="s">
        <v>20633</v>
      </c>
      <c r="F224" s="47">
        <v>23</v>
      </c>
      <c r="G224" t="str">
        <f t="shared" si="21"/>
        <v xml:space="preserve">1344 </v>
      </c>
      <c r="H224" t="str">
        <f t="shared" ref="H224:H225" si="22">MID(D224,FIND(" ",D224,1)+1,LEN(D224))</f>
        <v>Illumina’s Pearl will critical hit with MP, dealing twice the damage as a normal Pearl.</v>
      </c>
      <c r="I224" t="s">
        <v>14865</v>
      </c>
      <c r="L224" t="s">
        <v>21221</v>
      </c>
    </row>
    <row r="225" spans="1:12" ht="27" thickBot="1">
      <c r="A225" s="46" t="s">
        <v>11631</v>
      </c>
      <c r="B225" s="46" t="s">
        <v>20824</v>
      </c>
      <c r="C225" s="46" t="s">
        <v>14865</v>
      </c>
      <c r="D225" s="46" t="s">
        <v>20927</v>
      </c>
      <c r="E225" s="46" t="s">
        <v>20633</v>
      </c>
      <c r="F225" s="47">
        <v>95</v>
      </c>
      <c r="G225" t="str">
        <f t="shared" si="21"/>
        <v xml:space="preserve">1346 </v>
      </c>
      <c r="H225" t="str">
        <f t="shared" si="22"/>
        <v>If you deal a killing blow with Ragnarok or Illumina, there will be no spell proc.</v>
      </c>
      <c r="I225" t="s">
        <v>14865</v>
      </c>
      <c r="L225" t="s">
        <v>21387</v>
      </c>
    </row>
    <row r="226" spans="1:12" ht="27" thickBot="1">
      <c r="A226" s="46" t="s">
        <v>11640</v>
      </c>
      <c r="B226" s="46" t="s">
        <v>20824</v>
      </c>
      <c r="C226" s="46" t="s">
        <v>14865</v>
      </c>
      <c r="D226" s="46" t="s">
        <v>21449</v>
      </c>
      <c r="E226" s="46"/>
      <c r="F226" s="47"/>
      <c r="G226" t="str">
        <f t="shared" si="21"/>
        <v xml:space="preserve">1355 </v>
      </c>
      <c r="I226" t="s">
        <v>14865</v>
      </c>
      <c r="L226" t="s">
        <v>21285</v>
      </c>
    </row>
    <row r="227" spans="1:12" ht="27" thickBot="1">
      <c r="A227" s="46" t="s">
        <v>11647</v>
      </c>
      <c r="B227" s="46" t="s">
        <v>20824</v>
      </c>
      <c r="C227" s="46" t="s">
        <v>21458</v>
      </c>
      <c r="D227" s="46"/>
      <c r="E227" s="46" t="s">
        <v>21457</v>
      </c>
      <c r="F227" s="47"/>
      <c r="G227" t="str">
        <f t="shared" si="21"/>
        <v xml:space="preserve">1362 </v>
      </c>
      <c r="I227" t="s">
        <v>14865</v>
      </c>
      <c r="J227" t="s">
        <v>20972</v>
      </c>
      <c r="L227" t="s">
        <v>21286</v>
      </c>
    </row>
    <row r="228" spans="1:12" ht="39.75" thickBot="1">
      <c r="A228" s="46" t="s">
        <v>11648</v>
      </c>
      <c r="B228" s="46" t="s">
        <v>20824</v>
      </c>
      <c r="C228" s="46" t="s">
        <v>20825</v>
      </c>
      <c r="D228" s="46"/>
      <c r="E228" s="46"/>
      <c r="F228" s="46"/>
      <c r="G228" t="str">
        <f t="shared" si="21"/>
        <v xml:space="preserve">1363 </v>
      </c>
      <c r="L228" t="s">
        <v>21434</v>
      </c>
    </row>
    <row r="229" spans="1:12" ht="39.75" thickBot="1">
      <c r="A229" s="46" t="s">
        <v>11649</v>
      </c>
      <c r="B229" s="46" t="s">
        <v>20824</v>
      </c>
      <c r="C229" s="46" t="s">
        <v>20825</v>
      </c>
      <c r="D229" s="46"/>
      <c r="E229" s="46"/>
      <c r="F229" s="46"/>
      <c r="G229" t="str">
        <f t="shared" si="21"/>
        <v xml:space="preserve">1364 </v>
      </c>
      <c r="L229" t="s">
        <v>21435</v>
      </c>
    </row>
    <row r="230" spans="1:12" ht="90.75" thickBot="1">
      <c r="A230" s="46" t="s">
        <v>11650</v>
      </c>
      <c r="B230" s="46" t="s">
        <v>20824</v>
      </c>
      <c r="C230" s="46" t="s">
        <v>20830</v>
      </c>
      <c r="D230" s="46" t="s">
        <v>21459</v>
      </c>
      <c r="E230" s="46"/>
      <c r="F230" s="46"/>
      <c r="G230" t="str">
        <f t="shared" si="21"/>
        <v xml:space="preserve">1365 </v>
      </c>
      <c r="I230" t="s">
        <v>20925</v>
      </c>
      <c r="L230" t="s">
        <v>21436</v>
      </c>
    </row>
    <row r="231" spans="1:12" ht="52.5" thickBot="1">
      <c r="A231" s="46" t="s">
        <v>11651</v>
      </c>
      <c r="B231" s="46" t="s">
        <v>20824</v>
      </c>
      <c r="C231" s="46" t="s">
        <v>20831</v>
      </c>
      <c r="D231" s="46"/>
      <c r="E231" s="46"/>
      <c r="F231" s="46"/>
      <c r="G231" t="str">
        <f t="shared" si="21"/>
        <v xml:space="preserve">1366 </v>
      </c>
      <c r="L231" t="s">
        <v>21388</v>
      </c>
    </row>
    <row r="232" spans="1:12" ht="27" thickBot="1">
      <c r="A232" s="46" t="s">
        <v>11652</v>
      </c>
      <c r="B232" s="46" t="s">
        <v>21460</v>
      </c>
      <c r="C232" s="46" t="s">
        <v>14865</v>
      </c>
      <c r="D232" s="46" t="s">
        <v>21461</v>
      </c>
      <c r="E232" s="46"/>
      <c r="F232" s="46"/>
      <c r="G232" t="str">
        <f t="shared" si="21"/>
        <v xml:space="preserve">1367 </v>
      </c>
      <c r="L232" t="s">
        <v>21389</v>
      </c>
    </row>
    <row r="233" spans="1:12" ht="27" thickBot="1">
      <c r="A233" s="46" t="s">
        <v>11653</v>
      </c>
      <c r="B233" s="46" t="s">
        <v>21460</v>
      </c>
      <c r="C233" s="46" t="s">
        <v>14865</v>
      </c>
      <c r="D233" s="46" t="s">
        <v>21462</v>
      </c>
      <c r="E233" s="46"/>
      <c r="F233" s="46"/>
      <c r="G233" t="str">
        <f t="shared" si="21"/>
        <v xml:space="preserve">1368 </v>
      </c>
      <c r="L233" t="s">
        <v>21437</v>
      </c>
    </row>
    <row r="234" spans="1:12" ht="52.5" thickBot="1">
      <c r="A234" s="46" t="s">
        <v>11654</v>
      </c>
      <c r="B234" s="46" t="s">
        <v>20824</v>
      </c>
      <c r="C234" s="46" t="s">
        <v>20832</v>
      </c>
      <c r="D234" s="46"/>
      <c r="E234" s="46"/>
      <c r="F234" s="46"/>
      <c r="G234" t="str">
        <f t="shared" si="21"/>
        <v xml:space="preserve">1369 </v>
      </c>
      <c r="L234" t="s">
        <v>21438</v>
      </c>
    </row>
    <row r="235" spans="1:12" ht="52.5" thickBot="1">
      <c r="A235" s="46" t="s">
        <v>11655</v>
      </c>
      <c r="B235" s="46" t="s">
        <v>20824</v>
      </c>
      <c r="C235" s="46" t="s">
        <v>20832</v>
      </c>
      <c r="D235" s="46"/>
      <c r="E235" s="46"/>
      <c r="F235" s="46"/>
      <c r="G235" t="str">
        <f t="shared" si="21"/>
        <v xml:space="preserve">1370 </v>
      </c>
      <c r="L235" t="s">
        <v>28687</v>
      </c>
    </row>
    <row r="236" spans="1:12" ht="39.75" thickBot="1">
      <c r="A236" s="46" t="s">
        <v>11792</v>
      </c>
      <c r="B236" s="46" t="s">
        <v>20833</v>
      </c>
      <c r="C236" s="46" t="s">
        <v>14865</v>
      </c>
      <c r="D236" s="46" t="s">
        <v>28674</v>
      </c>
      <c r="E236" s="46"/>
      <c r="F236" s="46"/>
      <c r="G236" t="str">
        <f t="shared" si="21"/>
        <v xml:space="preserve">1507 </v>
      </c>
      <c r="I236" t="s">
        <v>20925</v>
      </c>
      <c r="L236" t="s">
        <v>21390</v>
      </c>
    </row>
    <row r="237" spans="1:12" ht="27" thickBot="1">
      <c r="A237" s="46" t="s">
        <v>11806</v>
      </c>
      <c r="B237" s="46" t="s">
        <v>20834</v>
      </c>
      <c r="C237" s="46" t="s">
        <v>14865</v>
      </c>
      <c r="D237" s="46" t="s">
        <v>28675</v>
      </c>
      <c r="E237" s="46"/>
      <c r="F237" s="46"/>
      <c r="G237" t="str">
        <f t="shared" si="21"/>
        <v xml:space="preserve">1521 </v>
      </c>
      <c r="I237" t="s">
        <v>14865</v>
      </c>
      <c r="L237" t="s">
        <v>22190</v>
      </c>
    </row>
    <row r="238" spans="1:12" ht="27" thickBot="1">
      <c r="A238" s="46" t="s">
        <v>11807</v>
      </c>
      <c r="B238" s="46" t="s">
        <v>20834</v>
      </c>
      <c r="C238" s="46" t="s">
        <v>14865</v>
      </c>
      <c r="D238" s="46" t="s">
        <v>21098</v>
      </c>
      <c r="E238" s="46"/>
      <c r="F238" s="46"/>
      <c r="G238" t="str">
        <f t="shared" si="21"/>
        <v xml:space="preserve">1522 </v>
      </c>
      <c r="L238" t="s">
        <v>21391</v>
      </c>
    </row>
    <row r="239" spans="1:12" ht="27" thickBot="1">
      <c r="A239" s="46" t="s">
        <v>11836</v>
      </c>
      <c r="B239" s="46" t="s">
        <v>20835</v>
      </c>
      <c r="C239" s="46" t="s">
        <v>14865</v>
      </c>
      <c r="D239" s="46" t="s">
        <v>20934</v>
      </c>
      <c r="E239" s="46"/>
      <c r="F239" s="46"/>
      <c r="G239" t="str">
        <f t="shared" si="21"/>
        <v xml:space="preserve">1551 </v>
      </c>
      <c r="I239" t="s">
        <v>14865</v>
      </c>
      <c r="J239" t="s">
        <v>21060</v>
      </c>
      <c r="L239" t="s">
        <v>21392</v>
      </c>
    </row>
    <row r="240" spans="1:12" ht="27" thickBot="1">
      <c r="A240" s="46" t="s">
        <v>11837</v>
      </c>
      <c r="B240" s="46" t="s">
        <v>20835</v>
      </c>
      <c r="C240" s="46" t="s">
        <v>14865</v>
      </c>
      <c r="D240" s="46" t="s">
        <v>21326</v>
      </c>
      <c r="E240" s="46"/>
      <c r="F240" s="46"/>
      <c r="G240" t="str">
        <f t="shared" si="21"/>
        <v xml:space="preserve">1552 </v>
      </c>
      <c r="L240" t="s">
        <v>21393</v>
      </c>
    </row>
    <row r="241" spans="1:12" ht="39.75" thickBot="1">
      <c r="A241" s="46" t="s">
        <v>11838</v>
      </c>
      <c r="B241" s="46" t="s">
        <v>20835</v>
      </c>
      <c r="C241" s="46" t="s">
        <v>14865</v>
      </c>
      <c r="D241" s="46" t="s">
        <v>20930</v>
      </c>
      <c r="E241" s="46" t="s">
        <v>20633</v>
      </c>
      <c r="F241" s="47">
        <v>53</v>
      </c>
      <c r="G241" t="str">
        <f t="shared" si="21"/>
        <v xml:space="preserve">1553 </v>
      </c>
      <c r="H241" t="str">
        <f t="shared" ref="H241:H260" si="23">MID(D241,FIND(" ",D241,1)+1,LEN(D241))</f>
        <v>Desperation attacks have extremely high spell power and defense ignoring capabilities - don't forget about them when you're up against a wall!</v>
      </c>
      <c r="I241" t="s">
        <v>14865</v>
      </c>
      <c r="L241" t="s">
        <v>21394</v>
      </c>
    </row>
    <row r="242" spans="1:12" ht="27" thickBot="1">
      <c r="A242" s="46" t="s">
        <v>11839</v>
      </c>
      <c r="B242" s="46" t="s">
        <v>20835</v>
      </c>
      <c r="C242" s="46" t="s">
        <v>14865</v>
      </c>
      <c r="D242" s="46" t="s">
        <v>21260</v>
      </c>
      <c r="E242" s="46" t="s">
        <v>20633</v>
      </c>
      <c r="F242" s="47">
        <v>55</v>
      </c>
      <c r="G242" t="str">
        <f t="shared" si="21"/>
        <v xml:space="preserve">1554 </v>
      </c>
      <c r="H242" t="str">
        <f t="shared" si="23"/>
        <v>Physical damage is largely based off your level. Pair your Exp. Eggs with physical damage dealers.</v>
      </c>
      <c r="I242" t="s">
        <v>14865</v>
      </c>
      <c r="L242" t="s">
        <v>21439</v>
      </c>
    </row>
    <row r="243" spans="1:12" ht="39.75" thickBot="1">
      <c r="A243" s="46" t="s">
        <v>11840</v>
      </c>
      <c r="B243" s="46" t="s">
        <v>20835</v>
      </c>
      <c r="C243" s="46" t="s">
        <v>14865</v>
      </c>
      <c r="D243" s="46" t="s">
        <v>20964</v>
      </c>
      <c r="E243" s="46" t="s">
        <v>20633</v>
      </c>
      <c r="F243" s="47">
        <v>94</v>
      </c>
      <c r="G243" t="str">
        <f t="shared" si="21"/>
        <v xml:space="preserve">1555 </v>
      </c>
      <c r="H243" t="str">
        <f t="shared" si="23"/>
        <v>Atma Weapon damage increases with Level, but is not dependent on max HP.&lt;page&gt;Damage IS lowered the more HP you have lost.</v>
      </c>
      <c r="I243" t="s">
        <v>14865</v>
      </c>
      <c r="L243" t="s">
        <v>21440</v>
      </c>
    </row>
    <row r="244" spans="1:12" ht="39.75" thickBot="1">
      <c r="A244" s="46" t="s">
        <v>11841</v>
      </c>
      <c r="B244" s="46" t="s">
        <v>20835</v>
      </c>
      <c r="C244" s="46" t="s">
        <v>14865</v>
      </c>
      <c r="D244" s="46" t="s">
        <v>21007</v>
      </c>
      <c r="E244" s="46" t="s">
        <v>20633</v>
      </c>
      <c r="F244" s="47">
        <v>73</v>
      </c>
      <c r="G244" t="str">
        <f t="shared" si="21"/>
        <v xml:space="preserve">1556 </v>
      </c>
      <c r="H244" t="str">
        <f t="shared" si="23"/>
        <v>Gauntlet is great with natural command Jump characters. It also works well with Fight at higher levels if you have a strong weapon, but beware of attacks since you can't equip a shield.</v>
      </c>
      <c r="I244" t="s">
        <v>14865</v>
      </c>
      <c r="L244" t="s">
        <v>21395</v>
      </c>
    </row>
    <row r="245" spans="1:12" ht="27" thickBot="1">
      <c r="A245" s="46" t="s">
        <v>11843</v>
      </c>
      <c r="B245" s="46" t="s">
        <v>20836</v>
      </c>
      <c r="C245" s="46" t="s">
        <v>14865</v>
      </c>
      <c r="D245" s="46" t="s">
        <v>20942</v>
      </c>
      <c r="E245" s="46" t="s">
        <v>20633</v>
      </c>
      <c r="F245" s="47">
        <v>31</v>
      </c>
      <c r="G245" t="str">
        <f t="shared" si="21"/>
        <v xml:space="preserve">1558 </v>
      </c>
      <c r="H245" t="str">
        <f t="shared" si="23"/>
        <v>Haste isn't great at getting extra turns, but can help for getting the first turn or running quicker.</v>
      </c>
      <c r="I245" t="s">
        <v>14865</v>
      </c>
      <c r="L245" t="s">
        <v>21532</v>
      </c>
    </row>
    <row r="246" spans="1:12" ht="15.75" thickBot="1">
      <c r="A246" s="46" t="s">
        <v>11845</v>
      </c>
      <c r="B246" s="46" t="s">
        <v>20836</v>
      </c>
      <c r="C246" s="46" t="s">
        <v>14865</v>
      </c>
      <c r="D246" s="46" t="s">
        <v>21336</v>
      </c>
      <c r="E246" s="46"/>
      <c r="F246" s="47"/>
      <c r="G246" t="str">
        <f t="shared" si="21"/>
        <v xml:space="preserve">1560 </v>
      </c>
      <c r="I246" t="s">
        <v>20925</v>
      </c>
      <c r="L246" t="s">
        <v>20929</v>
      </c>
    </row>
    <row r="247" spans="1:12" ht="27" thickBot="1">
      <c r="A247" s="46" t="s">
        <v>11847</v>
      </c>
      <c r="B247" s="46" t="s">
        <v>20836</v>
      </c>
      <c r="C247" s="46" t="s">
        <v>14865</v>
      </c>
      <c r="D247" s="46" t="s">
        <v>21334</v>
      </c>
      <c r="E247" s="46"/>
      <c r="F247" s="47"/>
      <c r="G247" t="str">
        <f t="shared" si="21"/>
        <v xml:space="preserve">1562 </v>
      </c>
      <c r="I247" t="s">
        <v>14865</v>
      </c>
      <c r="L247" t="s">
        <v>21533</v>
      </c>
    </row>
    <row r="248" spans="1:12" ht="27" thickBot="1">
      <c r="A248" s="46" t="s">
        <v>11849</v>
      </c>
      <c r="B248" s="46" t="s">
        <v>20836</v>
      </c>
      <c r="C248" s="46" t="s">
        <v>14865</v>
      </c>
      <c r="D248" s="46" t="s">
        <v>21354</v>
      </c>
      <c r="E248" s="46"/>
      <c r="F248" s="47"/>
      <c r="G248" t="str">
        <f t="shared" si="21"/>
        <v xml:space="preserve">1564 </v>
      </c>
      <c r="I248" t="s">
        <v>14865</v>
      </c>
      <c r="L248" t="s">
        <v>21534</v>
      </c>
    </row>
    <row r="249" spans="1:12" ht="15.75" thickBot="1">
      <c r="A249" s="46" t="s">
        <v>11851</v>
      </c>
      <c r="B249" s="46" t="s">
        <v>20836</v>
      </c>
      <c r="C249" s="46" t="s">
        <v>14865</v>
      </c>
      <c r="D249" s="46" t="s">
        <v>21335</v>
      </c>
      <c r="E249" s="46"/>
      <c r="F249" s="47"/>
      <c r="G249" t="str">
        <f t="shared" si="21"/>
        <v xml:space="preserve">1566 </v>
      </c>
      <c r="I249" t="s">
        <v>14865</v>
      </c>
      <c r="J249" t="s">
        <v>21051</v>
      </c>
      <c r="L249" t="s">
        <v>21535</v>
      </c>
    </row>
    <row r="250" spans="1:12" ht="27" thickBot="1">
      <c r="A250" s="46" t="s">
        <v>11852</v>
      </c>
      <c r="B250" s="46" t="s">
        <v>20837</v>
      </c>
      <c r="C250" s="46" t="s">
        <v>14865</v>
      </c>
      <c r="D250" s="46"/>
      <c r="E250" s="46"/>
      <c r="F250" s="47"/>
      <c r="G250" t="str">
        <f t="shared" si="21"/>
        <v xml:space="preserve">1567 </v>
      </c>
      <c r="I250" t="s">
        <v>14865</v>
      </c>
      <c r="J250" t="s">
        <v>21051</v>
      </c>
      <c r="L250" t="s">
        <v>21008</v>
      </c>
    </row>
    <row r="251" spans="1:12" ht="39.75" thickBot="1">
      <c r="A251" s="46" t="s">
        <v>11853</v>
      </c>
      <c r="B251" s="46" t="s">
        <v>20836</v>
      </c>
      <c r="C251" s="46" t="s">
        <v>14865</v>
      </c>
      <c r="D251" s="46" t="s">
        <v>21405</v>
      </c>
      <c r="E251" s="46"/>
      <c r="F251" s="47"/>
      <c r="G251" t="str">
        <f t="shared" si="21"/>
        <v xml:space="preserve">1568 </v>
      </c>
      <c r="I251" t="s">
        <v>14865</v>
      </c>
      <c r="L251" t="s">
        <v>21536</v>
      </c>
    </row>
    <row r="252" spans="1:12" ht="39.75" thickBot="1">
      <c r="A252" s="46" t="s">
        <v>11858</v>
      </c>
      <c r="B252" s="46" t="s">
        <v>20836</v>
      </c>
      <c r="C252" s="46" t="s">
        <v>14865</v>
      </c>
      <c r="D252" s="46" t="s">
        <v>20903</v>
      </c>
      <c r="E252" s="46" t="s">
        <v>20633</v>
      </c>
      <c r="F252" s="47">
        <v>39</v>
      </c>
      <c r="G252" t="str">
        <f t="shared" si="21"/>
        <v xml:space="preserve">1573 </v>
      </c>
      <c r="H252" t="str">
        <f t="shared" si="23"/>
        <v>Recover from status effects in a pinch by KOing your own character, then reviving them. This can be a lifesaver if you need to unmute/unfreeze somebody!</v>
      </c>
      <c r="I252" t="s">
        <v>14865</v>
      </c>
      <c r="L252" t="s">
        <v>21537</v>
      </c>
    </row>
    <row r="253" spans="1:12" ht="27" thickBot="1">
      <c r="A253" s="46" t="s">
        <v>11859</v>
      </c>
      <c r="B253" s="46" t="s">
        <v>20836</v>
      </c>
      <c r="C253" s="46" t="s">
        <v>14865</v>
      </c>
      <c r="D253" s="46" t="s">
        <v>21337</v>
      </c>
      <c r="E253" s="46"/>
      <c r="F253" s="47"/>
      <c r="G253" t="str">
        <f t="shared" si="21"/>
        <v xml:space="preserve">1574 </v>
      </c>
      <c r="I253" t="s">
        <v>14865</v>
      </c>
      <c r="L253" t="s">
        <v>21441</v>
      </c>
    </row>
    <row r="254" spans="1:12" ht="27" thickBot="1">
      <c r="A254" s="46" t="s">
        <v>11860</v>
      </c>
      <c r="B254" s="46" t="s">
        <v>20836</v>
      </c>
      <c r="C254" s="46" t="s">
        <v>14865</v>
      </c>
      <c r="D254" s="46" t="s">
        <v>21362</v>
      </c>
      <c r="E254" s="46"/>
      <c r="F254" s="47"/>
      <c r="G254" t="str">
        <f t="shared" si="21"/>
        <v xml:space="preserve">1575 </v>
      </c>
      <c r="I254" t="s">
        <v>14865</v>
      </c>
      <c r="J254" t="s">
        <v>21026</v>
      </c>
      <c r="L254" t="s">
        <v>21538</v>
      </c>
    </row>
    <row r="255" spans="1:12" ht="27" thickBot="1">
      <c r="A255" s="46" t="s">
        <v>11861</v>
      </c>
      <c r="B255" s="46" t="s">
        <v>20836</v>
      </c>
      <c r="C255" s="46" t="s">
        <v>14865</v>
      </c>
      <c r="D255" s="46" t="s">
        <v>21303</v>
      </c>
      <c r="E255" s="46"/>
      <c r="F255" s="47"/>
      <c r="G255" t="str">
        <f t="shared" si="21"/>
        <v xml:space="preserve">1576 </v>
      </c>
      <c r="I255" t="s">
        <v>14865</v>
      </c>
      <c r="J255" t="s">
        <v>21045</v>
      </c>
      <c r="L255" t="s">
        <v>21442</v>
      </c>
    </row>
    <row r="256" spans="1:12" ht="27" thickBot="1">
      <c r="A256" s="46" t="s">
        <v>11862</v>
      </c>
      <c r="B256" s="46" t="s">
        <v>20836</v>
      </c>
      <c r="C256" s="46" t="s">
        <v>14865</v>
      </c>
      <c r="D256" s="46" t="s">
        <v>21339</v>
      </c>
      <c r="E256" s="46"/>
      <c r="F256" s="47"/>
      <c r="G256" t="str">
        <f t="shared" si="21"/>
        <v xml:space="preserve">1577 </v>
      </c>
      <c r="I256" t="s">
        <v>14865</v>
      </c>
      <c r="J256" t="s">
        <v>21045</v>
      </c>
      <c r="L256" t="s">
        <v>21443</v>
      </c>
    </row>
    <row r="257" spans="1:12" ht="27" thickBot="1">
      <c r="A257" s="46" t="s">
        <v>11866</v>
      </c>
      <c r="B257" s="46" t="s">
        <v>20838</v>
      </c>
      <c r="C257" s="46" t="s">
        <v>14865</v>
      </c>
      <c r="D257" s="46" t="s">
        <v>20933</v>
      </c>
      <c r="E257" s="46"/>
      <c r="F257" s="47"/>
      <c r="G257" t="str">
        <f t="shared" si="21"/>
        <v xml:space="preserve">1581 </v>
      </c>
      <c r="I257" t="s">
        <v>14865</v>
      </c>
      <c r="J257" t="s">
        <v>21045</v>
      </c>
      <c r="L257" t="s">
        <v>21444</v>
      </c>
    </row>
    <row r="258" spans="1:12" ht="27" thickBot="1">
      <c r="A258" s="46" t="s">
        <v>11869</v>
      </c>
      <c r="B258" s="46" t="s">
        <v>20838</v>
      </c>
      <c r="C258" s="46" t="s">
        <v>14865</v>
      </c>
      <c r="D258" s="46" t="s">
        <v>21015</v>
      </c>
      <c r="E258" s="46" t="s">
        <v>20633</v>
      </c>
      <c r="F258" s="47">
        <v>58</v>
      </c>
      <c r="G258" t="str">
        <f t="shared" si="21"/>
        <v xml:space="preserve">1584 </v>
      </c>
      <c r="H258" t="str">
        <f t="shared" si="23"/>
        <v>Merton damage can be stopped with elemental shields, Rage Ring, Blizzard Orb, Red Jacket, Paladin Shld, and Minerva.</v>
      </c>
      <c r="I258" t="s">
        <v>14865</v>
      </c>
      <c r="L258" t="s">
        <v>21445</v>
      </c>
    </row>
    <row r="259" spans="1:12" ht="27" thickBot="1">
      <c r="A259" s="46" t="s">
        <v>11872</v>
      </c>
      <c r="B259" s="46" t="s">
        <v>20838</v>
      </c>
      <c r="C259" s="46" t="s">
        <v>14865</v>
      </c>
      <c r="D259" s="46" t="s">
        <v>21298</v>
      </c>
      <c r="E259" s="46" t="s">
        <v>20633</v>
      </c>
      <c r="F259" s="47">
        <v>79</v>
      </c>
      <c r="G259" t="str">
        <f t="shared" si="21"/>
        <v xml:space="preserve">1587 </v>
      </c>
      <c r="H259" t="str">
        <f t="shared" si="23"/>
        <v>Quake heals your whole party if they're all wearing Gaia Gear.</v>
      </c>
      <c r="I259" t="s">
        <v>14865</v>
      </c>
      <c r="L259" t="s">
        <v>21539</v>
      </c>
    </row>
    <row r="260" spans="1:12" ht="27" thickBot="1">
      <c r="A260" s="46" t="s">
        <v>11873</v>
      </c>
      <c r="B260" s="46" t="s">
        <v>20838</v>
      </c>
      <c r="C260" s="46" t="s">
        <v>14865</v>
      </c>
      <c r="D260" s="46" t="s">
        <v>20936</v>
      </c>
      <c r="E260" s="46" t="s">
        <v>20633</v>
      </c>
      <c r="F260" s="47">
        <v>56</v>
      </c>
      <c r="G260" t="str">
        <f t="shared" si="21"/>
        <v xml:space="preserve">1588 </v>
      </c>
      <c r="H260" t="str">
        <f t="shared" si="23"/>
        <v>Magic damage is greatly boosted by the MagPwr stat. Even gear like Magus Hat/White Dress can be worthwhile.</v>
      </c>
      <c r="I260" t="s">
        <v>14865</v>
      </c>
      <c r="L260" t="s">
        <v>21540</v>
      </c>
    </row>
    <row r="261" spans="1:12" ht="27" thickBot="1">
      <c r="A261" s="46" t="s">
        <v>11874</v>
      </c>
      <c r="B261" s="46" t="s">
        <v>20838</v>
      </c>
      <c r="C261" s="46" t="s">
        <v>14865</v>
      </c>
      <c r="D261" s="46" t="s">
        <v>21299</v>
      </c>
      <c r="E261" s="46"/>
      <c r="F261" s="47"/>
      <c r="G261" t="str">
        <f t="shared" si="21"/>
        <v xml:space="preserve">1589 </v>
      </c>
      <c r="I261" t="s">
        <v>14865</v>
      </c>
      <c r="L261" t="s">
        <v>21541</v>
      </c>
    </row>
    <row r="262" spans="1:12" ht="27" thickBot="1">
      <c r="A262" s="46" t="s">
        <v>11875</v>
      </c>
      <c r="B262" s="46" t="s">
        <v>20838</v>
      </c>
      <c r="C262" s="46" t="s">
        <v>14865</v>
      </c>
      <c r="D262" s="46" t="s">
        <v>21300</v>
      </c>
      <c r="E262" s="46"/>
      <c r="F262" s="47"/>
      <c r="G262" t="str">
        <f t="shared" si="21"/>
        <v xml:space="preserve">1590 </v>
      </c>
      <c r="I262" t="s">
        <v>14865</v>
      </c>
      <c r="L262" t="s">
        <v>21542</v>
      </c>
    </row>
    <row r="263" spans="1:12" ht="27" thickBot="1">
      <c r="A263" s="46" t="s">
        <v>11877</v>
      </c>
      <c r="B263" s="46" t="s">
        <v>20838</v>
      </c>
      <c r="C263" s="46" t="s">
        <v>14865</v>
      </c>
      <c r="D263" s="46" t="s">
        <v>21309</v>
      </c>
      <c r="E263" s="46"/>
      <c r="F263" s="47"/>
      <c r="G263" t="str">
        <f t="shared" si="21"/>
        <v xml:space="preserve">1592 </v>
      </c>
      <c r="I263" t="s">
        <v>14865</v>
      </c>
      <c r="J263" t="s">
        <v>21074</v>
      </c>
      <c r="L263" t="s">
        <v>21543</v>
      </c>
    </row>
    <row r="264" spans="1:12" ht="52.5" thickBot="1">
      <c r="A264" s="46" t="s">
        <v>20839</v>
      </c>
      <c r="B264" s="46" t="s">
        <v>20840</v>
      </c>
      <c r="C264" s="46" t="s">
        <v>14865</v>
      </c>
      <c r="D264" s="46"/>
      <c r="E264" s="46" t="s">
        <v>21077</v>
      </c>
      <c r="F264" s="47"/>
      <c r="G264" t="str">
        <f t="shared" si="21"/>
        <v xml:space="preserve">1593 </v>
      </c>
      <c r="I264" t="s">
        <v>14865</v>
      </c>
      <c r="J264" t="s">
        <v>21076</v>
      </c>
      <c r="L264" t="s">
        <v>21544</v>
      </c>
    </row>
    <row r="265" spans="1:12" ht="65.25" thickBot="1">
      <c r="A265" s="46" t="s">
        <v>11879</v>
      </c>
      <c r="B265" s="46" t="s">
        <v>20841</v>
      </c>
      <c r="C265" s="46" t="s">
        <v>14865</v>
      </c>
      <c r="D265" s="46" t="s">
        <v>21252</v>
      </c>
      <c r="E265" s="46"/>
      <c r="F265" s="46"/>
      <c r="G265" t="str">
        <f t="shared" si="21"/>
        <v xml:space="preserve">1594 </v>
      </c>
      <c r="I265" t="s">
        <v>14865</v>
      </c>
      <c r="L265" t="s">
        <v>21545</v>
      </c>
    </row>
    <row r="266" spans="1:12" ht="27" thickBot="1">
      <c r="A266" s="46" t="s">
        <v>11880</v>
      </c>
      <c r="B266" s="46" t="s">
        <v>20838</v>
      </c>
      <c r="C266" s="46" t="s">
        <v>14865</v>
      </c>
      <c r="D266" s="46" t="s">
        <v>20907</v>
      </c>
      <c r="E266" s="46"/>
      <c r="F266" s="46"/>
      <c r="G266" t="str">
        <f t="shared" si="21"/>
        <v xml:space="preserve">1595 </v>
      </c>
      <c r="L266" t="s">
        <v>20987</v>
      </c>
    </row>
    <row r="267" spans="1:12" ht="39.75" thickBot="1">
      <c r="A267" s="46" t="s">
        <v>11881</v>
      </c>
      <c r="B267" s="46" t="s">
        <v>20842</v>
      </c>
      <c r="C267" s="46" t="s">
        <v>14865</v>
      </c>
      <c r="D267" s="46" t="s">
        <v>21306</v>
      </c>
      <c r="E267" s="46" t="s">
        <v>21261</v>
      </c>
      <c r="F267" s="47"/>
      <c r="G267" t="str">
        <f t="shared" si="21"/>
        <v xml:space="preserve">1596 </v>
      </c>
      <c r="I267" t="s">
        <v>14865</v>
      </c>
      <c r="L267" t="s">
        <v>21222</v>
      </c>
    </row>
    <row r="268" spans="1:12" ht="39.75" thickBot="1">
      <c r="A268" s="46" t="s">
        <v>11882</v>
      </c>
      <c r="B268" s="46" t="s">
        <v>20842</v>
      </c>
      <c r="C268" s="46" t="s">
        <v>14865</v>
      </c>
      <c r="D268" s="46" t="s">
        <v>21310</v>
      </c>
      <c r="E268" s="46" t="s">
        <v>21261</v>
      </c>
      <c r="F268" s="47"/>
      <c r="G268" t="str">
        <f t="shared" si="21"/>
        <v xml:space="preserve">1597 </v>
      </c>
      <c r="I268" t="s">
        <v>20925</v>
      </c>
      <c r="L268" t="s">
        <v>21223</v>
      </c>
    </row>
    <row r="269" spans="1:12" ht="39.75" thickBot="1">
      <c r="A269" s="46" t="s">
        <v>11883</v>
      </c>
      <c r="B269" s="46" t="s">
        <v>20842</v>
      </c>
      <c r="C269" s="46" t="s">
        <v>14865</v>
      </c>
      <c r="D269" s="46" t="s">
        <v>21311</v>
      </c>
      <c r="E269" s="46" t="s">
        <v>21261</v>
      </c>
      <c r="F269" s="47"/>
      <c r="G269" t="str">
        <f t="shared" ref="G269:G279" si="24">MID(A269,1,FIND(" ",A269,1))</f>
        <v xml:space="preserve">1598 </v>
      </c>
      <c r="I269" t="s">
        <v>14865</v>
      </c>
      <c r="L269" t="s">
        <v>21224</v>
      </c>
    </row>
    <row r="270" spans="1:12" ht="39.75" thickBot="1">
      <c r="A270" s="46" t="s">
        <v>11884</v>
      </c>
      <c r="B270" s="46" t="s">
        <v>20842</v>
      </c>
      <c r="C270" s="46" t="s">
        <v>14865</v>
      </c>
      <c r="D270" s="46" t="s">
        <v>21305</v>
      </c>
      <c r="E270" s="46" t="s">
        <v>21261</v>
      </c>
      <c r="F270" s="47"/>
      <c r="G270" t="str">
        <f t="shared" si="24"/>
        <v xml:space="preserve">1599 </v>
      </c>
      <c r="I270" t="s">
        <v>14865</v>
      </c>
      <c r="L270" t="s">
        <v>21225</v>
      </c>
    </row>
    <row r="271" spans="1:12" ht="27" thickBot="1">
      <c r="A271" s="46" t="s">
        <v>11885</v>
      </c>
      <c r="B271" s="46" t="s">
        <v>20838</v>
      </c>
      <c r="C271" s="46" t="s">
        <v>14865</v>
      </c>
      <c r="D271" s="46" t="s">
        <v>21296</v>
      </c>
      <c r="E271" s="46"/>
      <c r="F271" s="47"/>
      <c r="G271" t="str">
        <f t="shared" si="24"/>
        <v xml:space="preserve">1600 </v>
      </c>
      <c r="I271" t="s">
        <v>14865</v>
      </c>
      <c r="L271" t="s">
        <v>21226</v>
      </c>
    </row>
    <row r="272" spans="1:12" ht="27" thickBot="1">
      <c r="A272" s="46" t="s">
        <v>11886</v>
      </c>
      <c r="B272" s="46" t="s">
        <v>20838</v>
      </c>
      <c r="C272" s="46" t="s">
        <v>14865</v>
      </c>
      <c r="D272" s="46" t="s">
        <v>21482</v>
      </c>
      <c r="E272" s="46" t="s">
        <v>20633</v>
      </c>
      <c r="F272" s="47">
        <v>80</v>
      </c>
      <c r="G272" t="str">
        <f t="shared" si="24"/>
        <v xml:space="preserve">1601 </v>
      </c>
      <c r="H272" t="str">
        <f t="shared" ref="H272" si="25">MID(D272,FIND(" ",D272,1)+1,LEN(D272))</f>
        <v>Elemental shields teach tier 2 magic while equipped. Trade shields in your party to teach them to other characters.</v>
      </c>
      <c r="I272" t="s">
        <v>14865</v>
      </c>
      <c r="L272" t="s">
        <v>21227</v>
      </c>
    </row>
    <row r="273" spans="1:12" ht="52.5" thickBot="1">
      <c r="A273" s="46" t="s">
        <v>11887</v>
      </c>
      <c r="B273" s="46" t="s">
        <v>21262</v>
      </c>
      <c r="C273" s="46" t="s">
        <v>14865</v>
      </c>
      <c r="D273" s="46" t="s">
        <v>21301</v>
      </c>
      <c r="E273" s="46"/>
      <c r="F273" s="47"/>
      <c r="G273" t="str">
        <f t="shared" si="24"/>
        <v xml:space="preserve">1602 </v>
      </c>
      <c r="I273" t="s">
        <v>14865</v>
      </c>
      <c r="J273" t="s">
        <v>20946</v>
      </c>
      <c r="L273" t="s">
        <v>21228</v>
      </c>
    </row>
    <row r="274" spans="1:12" ht="27" thickBot="1">
      <c r="A274" s="46" t="s">
        <v>11888</v>
      </c>
      <c r="B274" s="46" t="s">
        <v>20838</v>
      </c>
      <c r="C274" s="46" t="s">
        <v>14865</v>
      </c>
      <c r="D274" s="46" t="s">
        <v>21302</v>
      </c>
      <c r="E274" s="46"/>
      <c r="F274" s="47"/>
      <c r="G274" t="str">
        <f t="shared" si="24"/>
        <v xml:space="preserve">1603 </v>
      </c>
      <c r="I274" t="s">
        <v>14865</v>
      </c>
      <c r="L274" t="s">
        <v>21229</v>
      </c>
    </row>
    <row r="275" spans="1:12" ht="52.5" thickBot="1">
      <c r="A275" s="46" t="s">
        <v>11890</v>
      </c>
      <c r="B275" s="46" t="s">
        <v>21254</v>
      </c>
      <c r="C275" s="46" t="s">
        <v>14865</v>
      </c>
      <c r="D275" s="46" t="s">
        <v>21307</v>
      </c>
      <c r="E275" s="46"/>
      <c r="F275" s="47"/>
      <c r="G275" t="str">
        <f t="shared" si="24"/>
        <v xml:space="preserve">1605 </v>
      </c>
      <c r="I275" t="s">
        <v>14865</v>
      </c>
      <c r="L275" t="s">
        <v>21287</v>
      </c>
    </row>
    <row r="276" spans="1:12" ht="27" thickBot="1">
      <c r="A276" s="46" t="s">
        <v>11892</v>
      </c>
      <c r="B276" s="46" t="s">
        <v>20838</v>
      </c>
      <c r="C276" s="46" t="s">
        <v>14865</v>
      </c>
      <c r="D276" s="46" t="s">
        <v>21304</v>
      </c>
      <c r="E276" s="46"/>
      <c r="F276" s="47"/>
      <c r="G276" t="str">
        <f t="shared" si="24"/>
        <v xml:space="preserve">1607 </v>
      </c>
      <c r="I276" t="s">
        <v>14865</v>
      </c>
      <c r="L276" t="s">
        <v>21288</v>
      </c>
    </row>
    <row r="277" spans="1:12" ht="39.75" thickBot="1">
      <c r="A277" s="46" t="s">
        <v>11893</v>
      </c>
      <c r="B277" s="46" t="s">
        <v>20842</v>
      </c>
      <c r="C277" s="46" t="s">
        <v>14865</v>
      </c>
      <c r="D277" s="46" t="s">
        <v>21257</v>
      </c>
      <c r="E277" s="46" t="s">
        <v>21261</v>
      </c>
      <c r="F277" s="47"/>
      <c r="G277" t="str">
        <f t="shared" si="24"/>
        <v xml:space="preserve">1608 </v>
      </c>
      <c r="I277" t="s">
        <v>20925</v>
      </c>
      <c r="J277" t="s">
        <v>20974</v>
      </c>
      <c r="L277" t="s">
        <v>21053</v>
      </c>
    </row>
    <row r="278" spans="1:12" ht="39.75" thickBot="1">
      <c r="A278" s="46" t="s">
        <v>12019</v>
      </c>
      <c r="B278" s="46" t="s">
        <v>20843</v>
      </c>
      <c r="C278" s="46" t="s">
        <v>14865</v>
      </c>
      <c r="D278" s="46" t="s">
        <v>21587</v>
      </c>
      <c r="E278" s="46"/>
      <c r="F278" s="46"/>
      <c r="G278" t="str">
        <f t="shared" si="24"/>
        <v xml:space="preserve">1734 </v>
      </c>
      <c r="I278" t="s">
        <v>14865</v>
      </c>
      <c r="L278" t="s">
        <v>21546</v>
      </c>
    </row>
    <row r="279" spans="1:12" ht="90.75" thickBot="1">
      <c r="A279" s="46" t="s">
        <v>12031</v>
      </c>
      <c r="B279" s="46" t="s">
        <v>20844</v>
      </c>
      <c r="C279" s="46" t="s">
        <v>14865</v>
      </c>
      <c r="D279" s="46"/>
      <c r="E279" s="46"/>
      <c r="F279" s="46"/>
      <c r="G279" t="str">
        <f t="shared" si="24"/>
        <v xml:space="preserve">1746 </v>
      </c>
      <c r="L279" t="s">
        <v>21289</v>
      </c>
    </row>
    <row r="280" spans="1:12" ht="27" thickBot="1">
      <c r="A280" t="s">
        <v>12033</v>
      </c>
      <c r="B280" s="53" t="s">
        <v>20676</v>
      </c>
      <c r="C280" s="53" t="s">
        <v>14865</v>
      </c>
      <c r="D280" s="46" t="s">
        <v>21018</v>
      </c>
      <c r="G280">
        <v>1748</v>
      </c>
      <c r="L280" t="s">
        <v>21054</v>
      </c>
    </row>
    <row r="281" spans="1:12" ht="27" thickBot="1">
      <c r="A281" s="46" t="s">
        <v>12035</v>
      </c>
      <c r="B281" s="46" t="s">
        <v>20838</v>
      </c>
      <c r="C281" s="46" t="s">
        <v>14865</v>
      </c>
      <c r="D281" s="46" t="s">
        <v>21490</v>
      </c>
      <c r="E281" s="46"/>
      <c r="F281" s="46"/>
      <c r="G281" t="str">
        <f t="shared" ref="G281:G300" si="26">MID(A281,1,FIND(" ",A281,1))</f>
        <v xml:space="preserve">1750 </v>
      </c>
      <c r="L281" t="s">
        <v>21055</v>
      </c>
    </row>
    <row r="282" spans="1:12" ht="52.5" thickBot="1">
      <c r="A282" s="46" t="s">
        <v>12036</v>
      </c>
      <c r="B282" s="46" t="s">
        <v>20840</v>
      </c>
      <c r="C282" s="46" t="s">
        <v>14865</v>
      </c>
      <c r="D282" s="46" t="s">
        <v>21202</v>
      </c>
      <c r="E282" s="46"/>
      <c r="F282" s="46"/>
      <c r="G282" t="str">
        <f t="shared" si="26"/>
        <v xml:space="preserve">1751 </v>
      </c>
      <c r="I282" t="s">
        <v>14865</v>
      </c>
      <c r="L282" t="s">
        <v>21056</v>
      </c>
    </row>
    <row r="283" spans="1:12" ht="39.75" thickBot="1">
      <c r="A283" s="46" t="s">
        <v>12048</v>
      </c>
      <c r="B283" s="46" t="s">
        <v>20845</v>
      </c>
      <c r="C283" s="46" t="s">
        <v>14865</v>
      </c>
      <c r="D283" s="46" t="s">
        <v>28676</v>
      </c>
      <c r="E283" s="46"/>
      <c r="F283" s="46"/>
      <c r="G283" t="str">
        <f t="shared" si="26"/>
        <v xml:space="preserve">1763 </v>
      </c>
      <c r="L283" t="s">
        <v>21290</v>
      </c>
    </row>
    <row r="284" spans="1:12" ht="39.75" thickBot="1">
      <c r="A284" s="46" t="s">
        <v>12051</v>
      </c>
      <c r="B284" s="46" t="s">
        <v>20845</v>
      </c>
      <c r="C284" s="46" t="s">
        <v>14865</v>
      </c>
      <c r="D284" s="46" t="s">
        <v>21249</v>
      </c>
      <c r="E284" s="46" t="s">
        <v>20633</v>
      </c>
      <c r="F284" s="47">
        <v>74</v>
      </c>
      <c r="G284" t="str">
        <f t="shared" si="26"/>
        <v xml:space="preserve">1766 </v>
      </c>
      <c r="H284" t="str">
        <f t="shared" ref="H284:H286" si="27">MID(D284,FIND(" ",D284,1)+1,LEN(D284))</f>
        <v>Dance chances, in order of their listing in the Skills menu:&lt;line&gt;7/16, 6/16, 2/16, 1/16&lt;page&gt;Think about those odds when Dancing!</v>
      </c>
      <c r="I284" t="s">
        <v>14865</v>
      </c>
      <c r="L284" t="s">
        <v>21057</v>
      </c>
    </row>
    <row r="285" spans="1:12" ht="27" thickBot="1">
      <c r="A285" s="46" t="s">
        <v>12367</v>
      </c>
      <c r="B285" s="46" t="s">
        <v>20846</v>
      </c>
      <c r="C285" s="46" t="s">
        <v>14865</v>
      </c>
      <c r="D285" s="46" t="s">
        <v>21250</v>
      </c>
      <c r="E285" s="46"/>
      <c r="F285" s="47"/>
      <c r="G285" t="str">
        <f t="shared" si="26"/>
        <v xml:space="preserve">2082 </v>
      </c>
      <c r="I285" t="s">
        <v>14865</v>
      </c>
      <c r="L285" t="s">
        <v>21058</v>
      </c>
    </row>
    <row r="286" spans="1:12" ht="27" thickBot="1">
      <c r="A286" s="46" t="s">
        <v>12368</v>
      </c>
      <c r="B286" s="46" t="s">
        <v>20846</v>
      </c>
      <c r="C286" s="46" t="s">
        <v>14865</v>
      </c>
      <c r="D286" s="46" t="s">
        <v>21002</v>
      </c>
      <c r="E286" s="46" t="s">
        <v>20633</v>
      </c>
      <c r="F286" s="47">
        <v>98</v>
      </c>
      <c r="G286" t="str">
        <f t="shared" si="26"/>
        <v xml:space="preserve">2083 </v>
      </c>
      <c r="H286" t="str">
        <f t="shared" si="27"/>
        <v>Try dodging Burning House flames by running past them the same moment they start moving towards you.</v>
      </c>
      <c r="I286" t="s">
        <v>14865</v>
      </c>
      <c r="L286" t="s">
        <v>21291</v>
      </c>
    </row>
    <row r="287" spans="1:12" ht="27" thickBot="1">
      <c r="A287" s="46" t="s">
        <v>12369</v>
      </c>
      <c r="B287" s="46" t="s">
        <v>20846</v>
      </c>
      <c r="C287" s="46" t="s">
        <v>14865</v>
      </c>
      <c r="D287" s="46" t="s">
        <v>21248</v>
      </c>
      <c r="E287" s="46"/>
      <c r="F287" s="47"/>
      <c r="G287" t="str">
        <f t="shared" si="26"/>
        <v xml:space="preserve">2084 </v>
      </c>
      <c r="I287" t="s">
        <v>14865</v>
      </c>
      <c r="L287" t="s">
        <v>22191</v>
      </c>
    </row>
    <row r="288" spans="1:12" ht="27" thickBot="1">
      <c r="A288" s="46" t="s">
        <v>12370</v>
      </c>
      <c r="B288" s="46" t="s">
        <v>20846</v>
      </c>
      <c r="C288" s="46" t="s">
        <v>14865</v>
      </c>
      <c r="D288" s="46" t="s">
        <v>21567</v>
      </c>
      <c r="E288" s="46"/>
      <c r="F288" s="47"/>
      <c r="G288" t="str">
        <f t="shared" si="26"/>
        <v xml:space="preserve">2085 </v>
      </c>
      <c r="I288" t="s">
        <v>14865</v>
      </c>
      <c r="L288" t="s">
        <v>21230</v>
      </c>
    </row>
    <row r="289" spans="1:12" ht="27" thickBot="1">
      <c r="A289" s="46" t="s">
        <v>12402</v>
      </c>
      <c r="B289" s="46" t="s">
        <v>20847</v>
      </c>
      <c r="C289" s="46" t="s">
        <v>14865</v>
      </c>
      <c r="D289" s="46" t="s">
        <v>28691</v>
      </c>
      <c r="E289" s="46" t="s">
        <v>20848</v>
      </c>
      <c r="F289" s="46"/>
      <c r="G289" t="str">
        <f t="shared" si="26"/>
        <v xml:space="preserve">2117 </v>
      </c>
      <c r="L289" t="s">
        <v>21231</v>
      </c>
    </row>
    <row r="290" spans="1:12" ht="78" thickBot="1">
      <c r="A290" s="46" t="s">
        <v>20849</v>
      </c>
      <c r="B290" s="46" t="s">
        <v>20850</v>
      </c>
      <c r="C290" s="46" t="s">
        <v>20851</v>
      </c>
      <c r="D290" s="46"/>
      <c r="E290" s="46"/>
      <c r="F290" s="46"/>
      <c r="G290" t="str">
        <f t="shared" si="26"/>
        <v xml:space="preserve">2175 </v>
      </c>
      <c r="L290" t="s">
        <v>21396</v>
      </c>
    </row>
    <row r="291" spans="1:12" ht="52.5" thickBot="1">
      <c r="A291" s="46" t="s">
        <v>20852</v>
      </c>
      <c r="B291" s="46" t="s">
        <v>20850</v>
      </c>
      <c r="C291" s="46" t="s">
        <v>20851</v>
      </c>
      <c r="D291" s="46"/>
      <c r="E291" s="46"/>
      <c r="F291" s="46"/>
      <c r="G291" t="str">
        <f t="shared" si="26"/>
        <v xml:space="preserve">2176 </v>
      </c>
      <c r="L291" t="s">
        <v>21397</v>
      </c>
    </row>
    <row r="292" spans="1:12" ht="52.5" thickBot="1">
      <c r="A292" s="46" t="s">
        <v>20853</v>
      </c>
      <c r="B292" s="46" t="s">
        <v>20850</v>
      </c>
      <c r="C292" s="46" t="s">
        <v>20851</v>
      </c>
      <c r="D292" s="46"/>
      <c r="E292" s="46"/>
      <c r="F292" s="46"/>
      <c r="G292" t="str">
        <f t="shared" si="26"/>
        <v xml:space="preserve">2177 </v>
      </c>
      <c r="L292" t="s">
        <v>21547</v>
      </c>
    </row>
    <row r="293" spans="1:12" ht="52.5" thickBot="1">
      <c r="A293" s="46" t="s">
        <v>20854</v>
      </c>
      <c r="B293" s="46" t="s">
        <v>20850</v>
      </c>
      <c r="C293" s="46" t="s">
        <v>20851</v>
      </c>
      <c r="D293" s="46"/>
      <c r="E293" s="46"/>
      <c r="F293" s="46"/>
      <c r="G293" t="str">
        <f t="shared" si="26"/>
        <v xml:space="preserve">2178 </v>
      </c>
      <c r="L293" t="s">
        <v>21292</v>
      </c>
    </row>
    <row r="294" spans="1:12" ht="52.5" thickBot="1">
      <c r="A294" s="46" t="s">
        <v>12464</v>
      </c>
      <c r="B294" s="46" t="s">
        <v>20850</v>
      </c>
      <c r="C294" s="46" t="s">
        <v>20851</v>
      </c>
      <c r="D294" s="46"/>
      <c r="E294" s="46"/>
      <c r="F294" s="46"/>
      <c r="G294" t="str">
        <f t="shared" si="26"/>
        <v xml:space="preserve">2179 </v>
      </c>
      <c r="L294" t="s">
        <v>20988</v>
      </c>
    </row>
    <row r="295" spans="1:12" ht="52.5" thickBot="1">
      <c r="A295" s="46" t="s">
        <v>12465</v>
      </c>
      <c r="B295" s="46" t="s">
        <v>20850</v>
      </c>
      <c r="C295" s="46" t="s">
        <v>20851</v>
      </c>
      <c r="D295" s="46"/>
      <c r="E295" s="46"/>
      <c r="F295" s="46"/>
      <c r="G295" t="str">
        <f t="shared" si="26"/>
        <v xml:space="preserve">2180 </v>
      </c>
      <c r="L295" t="s">
        <v>21560</v>
      </c>
    </row>
    <row r="296" spans="1:12" ht="52.5" thickBot="1">
      <c r="A296" s="46" t="s">
        <v>12466</v>
      </c>
      <c r="B296" s="46" t="s">
        <v>20850</v>
      </c>
      <c r="C296" s="46" t="s">
        <v>20851</v>
      </c>
      <c r="D296" s="46"/>
      <c r="E296" s="46"/>
      <c r="F296" s="46"/>
      <c r="G296" t="str">
        <f t="shared" si="26"/>
        <v xml:space="preserve">2181 </v>
      </c>
      <c r="L296" t="s">
        <v>21548</v>
      </c>
    </row>
    <row r="297" spans="1:12" ht="52.5" thickBot="1">
      <c r="A297" s="46" t="s">
        <v>12467</v>
      </c>
      <c r="B297" s="46" t="s">
        <v>20850</v>
      </c>
      <c r="C297" s="46" t="s">
        <v>20851</v>
      </c>
      <c r="D297" s="46"/>
      <c r="E297" s="46"/>
      <c r="F297" s="46"/>
      <c r="G297" t="str">
        <f t="shared" si="26"/>
        <v xml:space="preserve">2182 </v>
      </c>
      <c r="L297" t="s">
        <v>21398</v>
      </c>
    </row>
    <row r="298" spans="1:12" ht="52.5" thickBot="1">
      <c r="A298" s="46" t="s">
        <v>12468</v>
      </c>
      <c r="B298" s="46" t="s">
        <v>20850</v>
      </c>
      <c r="C298" s="46" t="s">
        <v>20851</v>
      </c>
      <c r="D298" s="46"/>
      <c r="E298" s="46"/>
      <c r="F298" s="46"/>
      <c r="G298" t="str">
        <f t="shared" si="26"/>
        <v xml:space="preserve">2183 </v>
      </c>
      <c r="L298" t="s">
        <v>21561</v>
      </c>
    </row>
    <row r="299" spans="1:12" ht="52.5" thickBot="1">
      <c r="A299" s="46" t="s">
        <v>12469</v>
      </c>
      <c r="B299" s="46" t="s">
        <v>20850</v>
      </c>
      <c r="C299" s="46" t="s">
        <v>20851</v>
      </c>
      <c r="D299" s="46"/>
      <c r="E299" s="46"/>
      <c r="F299" s="46"/>
      <c r="G299" t="str">
        <f t="shared" si="26"/>
        <v xml:space="preserve">2184 </v>
      </c>
      <c r="L299" t="s">
        <v>21552</v>
      </c>
    </row>
    <row r="300" spans="1:12" ht="52.5" thickBot="1">
      <c r="A300" s="46" t="s">
        <v>12470</v>
      </c>
      <c r="B300" s="46" t="s">
        <v>20850</v>
      </c>
      <c r="C300" s="46" t="s">
        <v>20851</v>
      </c>
      <c r="D300" s="46"/>
      <c r="E300" s="46"/>
      <c r="F300" s="46"/>
      <c r="G300" t="str">
        <f t="shared" si="26"/>
        <v xml:space="preserve">2185 </v>
      </c>
      <c r="L300" t="s">
        <v>21399</v>
      </c>
    </row>
    <row r="301" spans="1:12" ht="39.75" thickBot="1">
      <c r="A301" t="s">
        <v>12486</v>
      </c>
      <c r="B301" s="46" t="s">
        <v>20837</v>
      </c>
      <c r="C301" s="46" t="s">
        <v>14865</v>
      </c>
      <c r="D301" s="46" t="s">
        <v>21473</v>
      </c>
      <c r="E301" t="s">
        <v>21406</v>
      </c>
      <c r="G301" t="str">
        <f t="shared" ref="G301:G315" si="28">MID(A301,1,FIND(" ",A301,1))</f>
        <v xml:space="preserve">2201 </v>
      </c>
      <c r="L301" t="s">
        <v>28694</v>
      </c>
    </row>
    <row r="302" spans="1:12" ht="27" thickBot="1">
      <c r="A302" s="46" t="s">
        <v>12487</v>
      </c>
      <c r="B302" s="46" t="s">
        <v>20837</v>
      </c>
      <c r="C302" s="46" t="s">
        <v>14865</v>
      </c>
      <c r="D302" s="46" t="s">
        <v>21409</v>
      </c>
      <c r="E302" s="46" t="s">
        <v>20633</v>
      </c>
      <c r="F302" s="47">
        <v>49</v>
      </c>
      <c r="G302" t="str">
        <f t="shared" si="28"/>
        <v xml:space="preserve">2202 </v>
      </c>
      <c r="H302" t="str">
        <f t="shared" ref="H302:H303" si="29">MID(D302,FIND(" ",D302,1)+1,LEN(D302))</f>
        <v>Gigantos is weak to instant death and only uses physical damage. Use Phantom to be safe.</v>
      </c>
      <c r="L302" t="s">
        <v>21400</v>
      </c>
    </row>
    <row r="303" spans="1:12" ht="39.75" thickBot="1">
      <c r="A303" s="46" t="s">
        <v>12488</v>
      </c>
      <c r="B303" s="46" t="s">
        <v>20837</v>
      </c>
      <c r="C303" s="46" t="s">
        <v>14865</v>
      </c>
      <c r="D303" s="46" t="s">
        <v>20959</v>
      </c>
      <c r="E303" s="46" t="s">
        <v>20633</v>
      </c>
      <c r="F303" s="47">
        <v>75</v>
      </c>
      <c r="G303" t="str">
        <f t="shared" si="28"/>
        <v xml:space="preserve">2203 </v>
      </c>
      <c r="H303" t="str">
        <f t="shared" si="29"/>
        <v>Monster in a box fights CAN be run from. But sometimes it’s better to save before opening them if you're looking for Gigantos (EXP) or PM Stalkers (MP).</v>
      </c>
      <c r="L303" t="s">
        <v>21401</v>
      </c>
    </row>
    <row r="304" spans="1:12" ht="39.75" thickBot="1">
      <c r="A304" s="46" t="s">
        <v>12489</v>
      </c>
      <c r="B304" s="46" t="s">
        <v>20837</v>
      </c>
      <c r="C304" s="46" t="s">
        <v>14865</v>
      </c>
      <c r="D304" s="46" t="s">
        <v>21407</v>
      </c>
      <c r="E304" s="46"/>
      <c r="F304" s="46"/>
      <c r="G304" t="str">
        <f t="shared" si="28"/>
        <v xml:space="preserve">2204 </v>
      </c>
      <c r="L304" t="s">
        <v>21142</v>
      </c>
    </row>
    <row r="305" spans="1:12" ht="39.75" thickBot="1">
      <c r="A305" s="46" t="s">
        <v>12490</v>
      </c>
      <c r="B305" s="46" t="s">
        <v>20837</v>
      </c>
      <c r="C305" s="46" t="s">
        <v>14865</v>
      </c>
      <c r="D305" s="46" t="s">
        <v>21343</v>
      </c>
      <c r="E305" s="46"/>
      <c r="F305" s="46"/>
      <c r="G305" t="str">
        <f t="shared" si="28"/>
        <v xml:space="preserve">2205 </v>
      </c>
      <c r="I305" t="s">
        <v>14865</v>
      </c>
      <c r="J305" t="s">
        <v>20960</v>
      </c>
      <c r="L305" t="s">
        <v>21402</v>
      </c>
    </row>
    <row r="306" spans="1:12" ht="39.75" thickBot="1">
      <c r="A306" s="46" t="s">
        <v>12491</v>
      </c>
      <c r="B306" s="46" t="s">
        <v>20837</v>
      </c>
      <c r="C306" s="46" t="s">
        <v>14865</v>
      </c>
      <c r="D306" s="46" t="s">
        <v>21410</v>
      </c>
      <c r="E306" s="46"/>
      <c r="F306" s="46"/>
      <c r="G306" t="str">
        <f t="shared" si="28"/>
        <v xml:space="preserve">2206 </v>
      </c>
      <c r="I306" t="s">
        <v>14865</v>
      </c>
      <c r="J306" t="s">
        <v>20975</v>
      </c>
      <c r="L306" t="s">
        <v>21446</v>
      </c>
    </row>
    <row r="307" spans="1:12" ht="39.75" thickBot="1">
      <c r="A307" s="46" t="s">
        <v>12492</v>
      </c>
      <c r="B307" s="46" t="s">
        <v>20837</v>
      </c>
      <c r="C307" s="46" t="s">
        <v>14865</v>
      </c>
      <c r="D307" s="46" t="s">
        <v>21342</v>
      </c>
      <c r="E307" s="46"/>
      <c r="F307" s="46"/>
      <c r="G307" t="str">
        <f t="shared" si="28"/>
        <v xml:space="preserve">2207 </v>
      </c>
      <c r="I307" t="s">
        <v>14865</v>
      </c>
      <c r="L307" t="s">
        <v>21447</v>
      </c>
    </row>
    <row r="308" spans="1:12" ht="27" thickBot="1">
      <c r="A308" s="46" t="s">
        <v>12493</v>
      </c>
      <c r="B308" s="46" t="s">
        <v>20837</v>
      </c>
      <c r="C308" s="46" t="s">
        <v>14865</v>
      </c>
      <c r="D308" s="46" t="s">
        <v>21361</v>
      </c>
      <c r="E308" s="46"/>
      <c r="F308" s="47"/>
      <c r="G308" t="str">
        <f t="shared" si="28"/>
        <v xml:space="preserve">2208 </v>
      </c>
      <c r="J308" t="s">
        <v>20978</v>
      </c>
      <c r="L308" t="s">
        <v>28688</v>
      </c>
    </row>
    <row r="309" spans="1:12" ht="27" thickBot="1">
      <c r="A309" s="46" t="s">
        <v>12494</v>
      </c>
      <c r="B309" s="46" t="s">
        <v>20837</v>
      </c>
      <c r="C309" s="53" t="s">
        <v>14865</v>
      </c>
      <c r="D309" s="46" t="s">
        <v>21408</v>
      </c>
      <c r="E309" t="s">
        <v>21406</v>
      </c>
      <c r="G309" t="str">
        <f t="shared" si="28"/>
        <v xml:space="preserve">2209 </v>
      </c>
      <c r="L309" t="s">
        <v>21562</v>
      </c>
    </row>
    <row r="310" spans="1:12" ht="39.75" thickBot="1">
      <c r="A310" s="46" t="s">
        <v>12497</v>
      </c>
      <c r="B310" s="46" t="s">
        <v>20837</v>
      </c>
      <c r="C310" s="53" t="s">
        <v>14865</v>
      </c>
      <c r="D310" s="46" t="s">
        <v>21033</v>
      </c>
      <c r="E310" s="54" t="s">
        <v>21032</v>
      </c>
      <c r="G310" t="str">
        <f t="shared" si="28"/>
        <v xml:space="preserve">2212 </v>
      </c>
      <c r="I310" t="s">
        <v>14865</v>
      </c>
      <c r="L310" t="s">
        <v>21549</v>
      </c>
    </row>
    <row r="311" spans="1:12" ht="27" thickBot="1">
      <c r="A311" s="46" t="s">
        <v>12514</v>
      </c>
      <c r="B311" s="46" t="s">
        <v>20840</v>
      </c>
      <c r="C311" s="46" t="s">
        <v>14865</v>
      </c>
      <c r="D311" s="46" t="s">
        <v>21196</v>
      </c>
      <c r="E311" s="46"/>
      <c r="F311" s="47"/>
      <c r="G311" t="str">
        <f t="shared" si="28"/>
        <v xml:space="preserve">2229 </v>
      </c>
      <c r="I311" t="s">
        <v>14865</v>
      </c>
      <c r="L311" t="s">
        <v>21550</v>
      </c>
    </row>
    <row r="312" spans="1:12" ht="27" thickBot="1">
      <c r="A312" s="46" t="s">
        <v>12515</v>
      </c>
      <c r="B312" s="46" t="s">
        <v>20840</v>
      </c>
      <c r="C312" s="46" t="s">
        <v>14865</v>
      </c>
      <c r="D312" s="46" t="s">
        <v>21071</v>
      </c>
      <c r="E312" s="46" t="s">
        <v>20633</v>
      </c>
      <c r="F312" s="47">
        <v>13</v>
      </c>
      <c r="G312" t="str">
        <f t="shared" si="28"/>
        <v xml:space="preserve">2230 </v>
      </c>
      <c r="H312" t="str">
        <f>MID(D312,FIND(" ",D312,1)+1,LEN(D312))</f>
        <v>Beads have a hidden effect to block physical attacks. Use them to dodge dangerous physical attacks like Calmness.</v>
      </c>
      <c r="I312" t="s">
        <v>14865</v>
      </c>
      <c r="L312" t="s">
        <v>21480</v>
      </c>
    </row>
    <row r="313" spans="1:12" ht="27" thickBot="1">
      <c r="A313" s="46" t="s">
        <v>12516</v>
      </c>
      <c r="B313" s="46" t="s">
        <v>20840</v>
      </c>
      <c r="C313" s="46" t="s">
        <v>14865</v>
      </c>
      <c r="D313" s="46" t="s">
        <v>21253</v>
      </c>
      <c r="E313" s="46"/>
      <c r="F313" s="47"/>
      <c r="G313" t="str">
        <f t="shared" si="28"/>
        <v xml:space="preserve">2231 </v>
      </c>
      <c r="I313" t="s">
        <v>14865</v>
      </c>
      <c r="L313" t="s">
        <v>21481</v>
      </c>
    </row>
    <row r="314" spans="1:12" ht="27" thickBot="1">
      <c r="A314" s="46" t="s">
        <v>12517</v>
      </c>
      <c r="B314" s="46" t="s">
        <v>20840</v>
      </c>
      <c r="C314" s="46" t="s">
        <v>14865</v>
      </c>
      <c r="D314" s="46" t="s">
        <v>21009</v>
      </c>
      <c r="E314" s="46" t="s">
        <v>20633</v>
      </c>
      <c r="F314" s="47">
        <v>71</v>
      </c>
      <c r="G314" t="str">
        <f t="shared" si="28"/>
        <v xml:space="preserve">2232 </v>
      </c>
      <c r="H314" t="str">
        <f>MID(D314,FIND(" ",D314,1)+1,LEN(D314))</f>
        <v>Heal Sleep out of Meteo phase (less than 10000 HP) if you're overwhelmed. Revivify will heal him for 5000 HP.</v>
      </c>
      <c r="I314" t="s">
        <v>14865</v>
      </c>
      <c r="L314" t="s">
        <v>20989</v>
      </c>
    </row>
    <row r="315" spans="1:12" ht="39.75" thickBot="1">
      <c r="A315" s="46" t="s">
        <v>12518</v>
      </c>
      <c r="B315" s="46" t="s">
        <v>20840</v>
      </c>
      <c r="C315" s="46" t="s">
        <v>14865</v>
      </c>
      <c r="D315" s="46" t="s">
        <v>21328</v>
      </c>
      <c r="E315" s="46"/>
      <c r="F315" s="47"/>
      <c r="G315" t="str">
        <f t="shared" si="28"/>
        <v xml:space="preserve">2233 </v>
      </c>
      <c r="I315" t="s">
        <v>14865</v>
      </c>
      <c r="J315" t="s">
        <v>21072</v>
      </c>
      <c r="L315" t="s">
        <v>21236</v>
      </c>
    </row>
    <row r="316" spans="1:12" ht="27" thickBot="1">
      <c r="A316" s="46" t="s">
        <v>12519</v>
      </c>
      <c r="B316" s="46" t="s">
        <v>20840</v>
      </c>
      <c r="C316" s="46" t="s">
        <v>14865</v>
      </c>
      <c r="D316" s="46" t="s">
        <v>21251</v>
      </c>
      <c r="E316" s="46"/>
      <c r="F316" s="47"/>
      <c r="G316" t="str">
        <f t="shared" ref="G316:G335" si="30">MID(A316,1,FIND(" ",A316,1))</f>
        <v xml:space="preserve">2234 </v>
      </c>
      <c r="I316" t="s">
        <v>14865</v>
      </c>
      <c r="L316" t="s">
        <v>21232</v>
      </c>
    </row>
    <row r="317" spans="1:12" ht="39.75" thickBot="1">
      <c r="A317" s="46" t="s">
        <v>12520</v>
      </c>
      <c r="B317" s="46" t="s">
        <v>20840</v>
      </c>
      <c r="C317" s="46" t="s">
        <v>14865</v>
      </c>
      <c r="D317" s="46" t="s">
        <v>21199</v>
      </c>
      <c r="E317" s="46" t="s">
        <v>20633</v>
      </c>
      <c r="F317" s="47">
        <v>17</v>
      </c>
      <c r="G317" t="str">
        <f t="shared" si="30"/>
        <v xml:space="preserve">2235 </v>
      </c>
      <c r="H317" t="str">
        <f>MID(D317,FIND(" ",D317,1)+1,LEN(D317))</f>
        <v>You can retain your Morph infinitely if it runs out during a tier phase transition, or if the character is frozen or stopped.</v>
      </c>
      <c r="I317" t="s">
        <v>14865</v>
      </c>
      <c r="L317" t="s">
        <v>21173</v>
      </c>
    </row>
    <row r="318" spans="1:12" ht="27" thickBot="1">
      <c r="A318" s="46" t="s">
        <v>12521</v>
      </c>
      <c r="B318" s="46" t="s">
        <v>20840</v>
      </c>
      <c r="C318" s="46" t="s">
        <v>14865</v>
      </c>
      <c r="D318" s="46" t="s">
        <v>21001</v>
      </c>
      <c r="E318" s="46" t="s">
        <v>20633</v>
      </c>
      <c r="F318" s="47">
        <v>52</v>
      </c>
      <c r="G318" t="str">
        <f t="shared" si="30"/>
        <v xml:space="preserve">2236 </v>
      </c>
      <c r="H318" t="str">
        <f>MID(D318,FIND(" ",D318,1)+1,LEN(D318))</f>
        <v>Kefka can't counterattack while charging Goner. Save big damage for when the screen starts shaking.</v>
      </c>
      <c r="I318" t="s">
        <v>14865</v>
      </c>
      <c r="J318" t="s">
        <v>21075</v>
      </c>
      <c r="L318" t="s">
        <v>21122</v>
      </c>
    </row>
    <row r="319" spans="1:12" ht="39.75" thickBot="1">
      <c r="A319" s="46" t="s">
        <v>12522</v>
      </c>
      <c r="B319" s="46" t="s">
        <v>20840</v>
      </c>
      <c r="C319" s="46" t="s">
        <v>14865</v>
      </c>
      <c r="D319" s="46" t="s">
        <v>21200</v>
      </c>
      <c r="E319" s="46" t="s">
        <v>20633</v>
      </c>
      <c r="F319" s="46">
        <v>51</v>
      </c>
      <c r="G319" t="str">
        <f t="shared" si="30"/>
        <v xml:space="preserve">2237 </v>
      </c>
      <c r="H319" t="str">
        <f>MID(D319,FIND(" ",D319,1)+1,LEN(D319))</f>
        <v>Long Arm of Tier 1 and Tools in Tier 2 are weak to instant death. Mute or summon Siren against Magic in Tier 2.</v>
      </c>
      <c r="I319" t="s">
        <v>14865</v>
      </c>
      <c r="J319" t="s">
        <v>21073</v>
      </c>
    </row>
    <row r="320" spans="1:12" ht="39.75" thickBot="1">
      <c r="A320" s="46" t="s">
        <v>12523</v>
      </c>
      <c r="B320" s="46" t="s">
        <v>20840</v>
      </c>
      <c r="C320" s="46" t="s">
        <v>14865</v>
      </c>
      <c r="D320" s="46" t="s">
        <v>21327</v>
      </c>
      <c r="E320" s="46" t="s">
        <v>20633</v>
      </c>
      <c r="F320" s="47">
        <v>50</v>
      </c>
      <c r="G320" t="str">
        <f t="shared" si="30"/>
        <v xml:space="preserve">2238 </v>
      </c>
      <c r="H320" t="str">
        <f>MID(D320,FIND(" ",D320,1)+1,LEN(D320))</f>
        <v>Vanish status or the Phantom summon will prevent all damage from 10 Hits or Tier 1 physicals.</v>
      </c>
      <c r="I320" t="s">
        <v>14865</v>
      </c>
    </row>
    <row r="321" spans="1:9" ht="39.75" thickBot="1">
      <c r="A321" s="46" t="s">
        <v>12524</v>
      </c>
      <c r="B321" s="46" t="s">
        <v>20840</v>
      </c>
      <c r="C321" s="46" t="s">
        <v>20658</v>
      </c>
      <c r="D321" s="46" t="s">
        <v>21255</v>
      </c>
      <c r="E321" s="46"/>
      <c r="F321" s="46"/>
      <c r="G321" t="str">
        <f t="shared" si="30"/>
        <v xml:space="preserve">2239 </v>
      </c>
      <c r="I321" t="s">
        <v>20925</v>
      </c>
    </row>
    <row r="322" spans="1:9" ht="103.5" thickBot="1">
      <c r="A322" s="46" t="s">
        <v>12525</v>
      </c>
      <c r="B322" s="46" t="s">
        <v>20840</v>
      </c>
      <c r="C322" s="46" t="s">
        <v>20855</v>
      </c>
      <c r="D322" s="46" t="s">
        <v>21256</v>
      </c>
      <c r="E322" s="46"/>
      <c r="F322" s="46"/>
      <c r="G322" t="str">
        <f t="shared" si="30"/>
        <v xml:space="preserve">2240 </v>
      </c>
      <c r="I322" t="s">
        <v>20925</v>
      </c>
    </row>
    <row r="323" spans="1:9" ht="52.5" thickBot="1">
      <c r="A323" s="46" t="s">
        <v>12531</v>
      </c>
      <c r="B323" s="46" t="s">
        <v>20856</v>
      </c>
      <c r="C323" s="46" t="s">
        <v>14865</v>
      </c>
      <c r="D323" s="46" t="s">
        <v>21414</v>
      </c>
      <c r="E323" s="46"/>
      <c r="F323" s="46"/>
      <c r="G323" t="str">
        <f t="shared" si="30"/>
        <v xml:space="preserve">2246 </v>
      </c>
    </row>
    <row r="324" spans="1:9" ht="27" thickBot="1">
      <c r="A324" s="46" t="s">
        <v>12532</v>
      </c>
      <c r="B324" s="46" t="s">
        <v>20856</v>
      </c>
      <c r="C324" s="46" t="s">
        <v>14865</v>
      </c>
      <c r="D324" s="46" t="s">
        <v>21416</v>
      </c>
      <c r="E324" s="46"/>
      <c r="F324" s="46"/>
      <c r="G324" t="str">
        <f t="shared" si="30"/>
        <v xml:space="preserve">2247 </v>
      </c>
    </row>
    <row r="325" spans="1:9" ht="39.75" thickBot="1">
      <c r="A325" s="46" t="s">
        <v>12533</v>
      </c>
      <c r="B325" s="46" t="s">
        <v>20856</v>
      </c>
      <c r="C325" s="46" t="s">
        <v>14865</v>
      </c>
      <c r="D325" s="46"/>
      <c r="E325" s="46"/>
      <c r="F325" s="46"/>
      <c r="G325" t="str">
        <f t="shared" si="30"/>
        <v xml:space="preserve">2248 </v>
      </c>
    </row>
    <row r="326" spans="1:9" ht="65.25" thickBot="1">
      <c r="A326" s="46" t="s">
        <v>12534</v>
      </c>
      <c r="B326" s="46" t="s">
        <v>20856</v>
      </c>
      <c r="C326" s="46" t="s">
        <v>14865</v>
      </c>
      <c r="D326" s="46"/>
      <c r="E326" s="46"/>
      <c r="F326" s="46"/>
      <c r="G326" t="str">
        <f t="shared" si="30"/>
        <v xml:space="preserve">2249 </v>
      </c>
    </row>
    <row r="327" spans="1:9" ht="39.75" thickBot="1">
      <c r="A327" s="46" t="s">
        <v>12535</v>
      </c>
      <c r="B327" s="46" t="s">
        <v>20856</v>
      </c>
      <c r="C327" s="46" t="s">
        <v>14865</v>
      </c>
      <c r="D327" s="46" t="s">
        <v>21415</v>
      </c>
      <c r="E327" s="46"/>
      <c r="F327" s="46"/>
      <c r="G327" t="str">
        <f t="shared" si="30"/>
        <v xml:space="preserve">2250 </v>
      </c>
    </row>
    <row r="328" spans="1:9" ht="27" thickBot="1">
      <c r="A328" s="46" t="s">
        <v>12563</v>
      </c>
      <c r="B328" s="46" t="s">
        <v>20857</v>
      </c>
      <c r="C328" s="46" t="s">
        <v>14865</v>
      </c>
      <c r="D328" s="46" t="s">
        <v>21358</v>
      </c>
      <c r="E328" s="46"/>
      <c r="F328" s="46"/>
      <c r="G328" t="str">
        <f t="shared" si="30"/>
        <v xml:space="preserve">2278 </v>
      </c>
    </row>
    <row r="329" spans="1:9" ht="27" thickBot="1">
      <c r="A329" s="46" t="s">
        <v>12564</v>
      </c>
      <c r="B329" s="46" t="s">
        <v>20857</v>
      </c>
      <c r="C329" s="46" t="s">
        <v>14865</v>
      </c>
      <c r="D329" s="46" t="s">
        <v>20962</v>
      </c>
      <c r="E329" s="46" t="s">
        <v>20633</v>
      </c>
      <c r="F329" s="47">
        <v>77</v>
      </c>
      <c r="G329" t="str">
        <f t="shared" si="30"/>
        <v xml:space="preserve">2279 </v>
      </c>
      <c r="H329" t="str">
        <f t="shared" ref="H329" si="31">MID(D329,FIND(" ",D329,1)+1,LEN(D329))</f>
        <v>Summon Ragnarok to Morph dragons for a 1/8 instant kill chance.</v>
      </c>
    </row>
    <row r="330" spans="1:9" ht="27" thickBot="1">
      <c r="A330" s="46" t="s">
        <v>12565</v>
      </c>
      <c r="B330" s="46" t="s">
        <v>20857</v>
      </c>
      <c r="C330" s="46" t="s">
        <v>14865</v>
      </c>
      <c r="D330" s="46" t="s">
        <v>21413</v>
      </c>
      <c r="E330" s="46"/>
      <c r="F330" s="46"/>
      <c r="G330" t="str">
        <f t="shared" si="30"/>
        <v xml:space="preserve">2280 </v>
      </c>
    </row>
    <row r="331" spans="1:9" ht="27" thickBot="1">
      <c r="A331" s="46" t="s">
        <v>12566</v>
      </c>
      <c r="B331" s="46" t="s">
        <v>20857</v>
      </c>
      <c r="C331" s="46" t="s">
        <v>14865</v>
      </c>
      <c r="D331" s="46" t="s">
        <v>21412</v>
      </c>
      <c r="E331" s="46"/>
      <c r="F331" s="46"/>
      <c r="G331" t="str">
        <f t="shared" si="30"/>
        <v xml:space="preserve">2281 </v>
      </c>
    </row>
    <row r="332" spans="1:9" ht="52.5" thickBot="1">
      <c r="A332" s="46" t="s">
        <v>12567</v>
      </c>
      <c r="B332" s="46" t="s">
        <v>20857</v>
      </c>
      <c r="C332" s="46" t="s">
        <v>14865</v>
      </c>
      <c r="D332" s="46" t="s">
        <v>28677</v>
      </c>
      <c r="E332" s="46"/>
      <c r="F332" s="46"/>
      <c r="G332" t="str">
        <f t="shared" si="30"/>
        <v xml:space="preserve">2282 </v>
      </c>
    </row>
    <row r="333" spans="1:9" ht="27" thickBot="1">
      <c r="A333" s="46" t="s">
        <v>12591</v>
      </c>
      <c r="B333" s="46" t="s">
        <v>20857</v>
      </c>
      <c r="C333" s="46" t="s">
        <v>14865</v>
      </c>
      <c r="D333" s="46" t="s">
        <v>21359</v>
      </c>
      <c r="E333" s="46"/>
      <c r="F333" s="46"/>
      <c r="G333" t="str">
        <f t="shared" si="30"/>
        <v xml:space="preserve">2306 </v>
      </c>
    </row>
    <row r="334" spans="1:9" ht="39.75" thickBot="1">
      <c r="A334" s="46" t="s">
        <v>12608</v>
      </c>
      <c r="B334" s="46" t="s">
        <v>20858</v>
      </c>
      <c r="C334" s="46" t="s">
        <v>14865</v>
      </c>
      <c r="D334" s="46" t="s">
        <v>22182</v>
      </c>
      <c r="E334" s="46"/>
      <c r="F334" s="47"/>
      <c r="G334" t="str">
        <f t="shared" si="30"/>
        <v xml:space="preserve">2323 </v>
      </c>
      <c r="H334" t="str">
        <f t="shared" ref="H334:H338" si="32">MID(D334,FIND(" ",D334,1)+1,LEN(D334))</f>
        <v>Battle Speed to 1 before fighting Zone Eater. This will save you time if it decides to use Demi instead of Engulf. But don't forget to change it back after!</v>
      </c>
      <c r="I334" t="s">
        <v>14865</v>
      </c>
    </row>
    <row r="335" spans="1:9" ht="39.75" thickBot="1">
      <c r="A335" s="46" t="s">
        <v>12609</v>
      </c>
      <c r="B335" s="46" t="s">
        <v>20858</v>
      </c>
      <c r="C335" s="46" t="s">
        <v>14865</v>
      </c>
      <c r="D335" s="46" t="s">
        <v>20999</v>
      </c>
      <c r="E335" s="46" t="s">
        <v>20633</v>
      </c>
      <c r="F335" s="47">
        <v>36</v>
      </c>
      <c r="G335" t="str">
        <f t="shared" si="30"/>
        <v xml:space="preserve">2324 </v>
      </c>
      <c r="H335" t="str">
        <f t="shared" si="32"/>
        <v>Use Mimic to re-use items like Super Balls, elemental shields, or strong throws like Excalibur. You can “Mimic” Mimic to keep using the same throw indefinitely.</v>
      </c>
    </row>
    <row r="336" spans="1:9" ht="27" thickBot="1">
      <c r="A336" s="46" t="s">
        <v>12611</v>
      </c>
      <c r="B336" s="46" t="s">
        <v>20858</v>
      </c>
      <c r="C336" s="46" t="s">
        <v>14865</v>
      </c>
      <c r="D336" s="46" t="s">
        <v>21351</v>
      </c>
      <c r="E336" s="46" t="s">
        <v>20633</v>
      </c>
      <c r="F336" s="47">
        <v>89</v>
      </c>
      <c r="G336" t="str">
        <f t="shared" ref="G336:G361" si="33">MID(A336,1,FIND(" ",A336,1))</f>
        <v xml:space="preserve">2326 </v>
      </c>
      <c r="H336" t="str">
        <f t="shared" si="32"/>
        <v>Flare, Hyper Drive, and Ultima all can be Runic'ed.</v>
      </c>
      <c r="I336" t="s">
        <v>14865</v>
      </c>
    </row>
    <row r="337" spans="1:9" ht="27" thickBot="1">
      <c r="A337" s="46" t="s">
        <v>12612</v>
      </c>
      <c r="B337" s="46" t="s">
        <v>20858</v>
      </c>
      <c r="C337" s="46" t="s">
        <v>14865</v>
      </c>
      <c r="D337" s="46" t="s">
        <v>21352</v>
      </c>
      <c r="E337" s="46"/>
      <c r="F337" s="47"/>
      <c r="G337" t="str">
        <f t="shared" si="33"/>
        <v xml:space="preserve">2327 </v>
      </c>
      <c r="I337" t="s">
        <v>14865</v>
      </c>
    </row>
    <row r="338" spans="1:9" ht="52.5" thickBot="1">
      <c r="A338" s="46" t="s">
        <v>12613</v>
      </c>
      <c r="B338" s="46" t="s">
        <v>20858</v>
      </c>
      <c r="C338" s="46" t="s">
        <v>14865</v>
      </c>
      <c r="D338" s="46" t="s">
        <v>20911</v>
      </c>
      <c r="E338" s="46" t="s">
        <v>20633</v>
      </c>
      <c r="F338" s="47">
        <v>102</v>
      </c>
      <c r="G338" t="str">
        <f t="shared" si="33"/>
        <v xml:space="preserve">2328 </v>
      </c>
      <c r="H338" t="str">
        <f t="shared" si="32"/>
        <v>Set Gogo's 3 unused command slots to any abilities of your choosing in his Status menu.</v>
      </c>
    </row>
    <row r="339" spans="1:9" ht="27" thickBot="1">
      <c r="A339" s="46" t="s">
        <v>12614</v>
      </c>
      <c r="B339" s="46" t="s">
        <v>20858</v>
      </c>
      <c r="C339" s="46" t="s">
        <v>14865</v>
      </c>
      <c r="D339" s="53" t="s">
        <v>21403</v>
      </c>
      <c r="E339" s="46"/>
      <c r="F339" s="47"/>
      <c r="G339" t="str">
        <f t="shared" si="33"/>
        <v xml:space="preserve">2329 </v>
      </c>
    </row>
    <row r="340" spans="1:9" ht="27" thickBot="1">
      <c r="A340" s="46" t="s">
        <v>12620</v>
      </c>
      <c r="B340" s="46" t="s">
        <v>20858</v>
      </c>
      <c r="C340" s="46" t="s">
        <v>14865</v>
      </c>
      <c r="D340" s="46" t="s">
        <v>21404</v>
      </c>
      <c r="E340" s="46"/>
      <c r="F340" s="47"/>
      <c r="G340" t="str">
        <f t="shared" si="33"/>
        <v xml:space="preserve">2335 </v>
      </c>
      <c r="I340" t="s">
        <v>14865</v>
      </c>
    </row>
    <row r="341" spans="1:9" ht="27" thickBot="1">
      <c r="A341" s="46" t="s">
        <v>12625</v>
      </c>
      <c r="B341" s="46" t="s">
        <v>20858</v>
      </c>
      <c r="C341" s="46" t="s">
        <v>14865</v>
      </c>
      <c r="D341" s="46" t="s">
        <v>21356</v>
      </c>
      <c r="E341" s="46"/>
      <c r="F341" s="47"/>
      <c r="G341" t="str">
        <f t="shared" si="33"/>
        <v xml:space="preserve">2340 </v>
      </c>
      <c r="I341" t="s">
        <v>14865</v>
      </c>
    </row>
    <row r="342" spans="1:9" ht="39.75" thickBot="1">
      <c r="A342" s="46" t="s">
        <v>12634</v>
      </c>
      <c r="B342" s="46" t="s">
        <v>20770</v>
      </c>
      <c r="C342" s="46" t="s">
        <v>14865</v>
      </c>
      <c r="D342" s="46"/>
      <c r="E342" s="46" t="s">
        <v>21502</v>
      </c>
      <c r="F342" s="47"/>
      <c r="G342" t="str">
        <f t="shared" si="33"/>
        <v xml:space="preserve">2349 </v>
      </c>
      <c r="I342" t="s">
        <v>14865</v>
      </c>
    </row>
    <row r="343" spans="1:9" ht="39.75" thickBot="1">
      <c r="A343" s="46" t="s">
        <v>12635</v>
      </c>
      <c r="B343" s="46" t="s">
        <v>20770</v>
      </c>
      <c r="C343" s="46" t="s">
        <v>14865</v>
      </c>
      <c r="D343" s="46" t="s">
        <v>21495</v>
      </c>
      <c r="E343" s="46"/>
      <c r="F343" s="47"/>
      <c r="G343" t="str">
        <f t="shared" si="33"/>
        <v xml:space="preserve">2350 </v>
      </c>
      <c r="I343" t="s">
        <v>14865</v>
      </c>
    </row>
    <row r="344" spans="1:9" ht="39.75" thickBot="1">
      <c r="A344" s="46" t="s">
        <v>12636</v>
      </c>
      <c r="B344" s="46" t="s">
        <v>20770</v>
      </c>
      <c r="C344" s="46" t="s">
        <v>14865</v>
      </c>
      <c r="D344" s="46" t="s">
        <v>20926</v>
      </c>
      <c r="E344" s="46" t="s">
        <v>20633</v>
      </c>
      <c r="F344" s="47">
        <v>82</v>
      </c>
      <c r="G344" t="str">
        <f t="shared" si="33"/>
        <v xml:space="preserve">2351 </v>
      </c>
      <c r="H344" t="str">
        <f t="shared" ref="H344:H348" si="34">MID(D344,FIND(" ",D344,1)+1,LEN(D344))</f>
        <v>Fight Wrexsoul with physical damage, since his magic defense is so high.</v>
      </c>
      <c r="I344" t="s">
        <v>14865</v>
      </c>
    </row>
    <row r="345" spans="1:9" ht="39.75" thickBot="1">
      <c r="A345" s="46" t="s">
        <v>12638</v>
      </c>
      <c r="B345" s="46" t="s">
        <v>20770</v>
      </c>
      <c r="C345" s="46" t="s">
        <v>14865</v>
      </c>
      <c r="D345" s="46" t="s">
        <v>21494</v>
      </c>
      <c r="E345" s="46"/>
      <c r="F345" s="47"/>
      <c r="G345" t="str">
        <f t="shared" si="33"/>
        <v xml:space="preserve">2353 </v>
      </c>
      <c r="I345" t="s">
        <v>14865</v>
      </c>
    </row>
    <row r="346" spans="1:9" ht="39.75" thickBot="1">
      <c r="A346" s="46" t="s">
        <v>12639</v>
      </c>
      <c r="B346" s="46" t="s">
        <v>20770</v>
      </c>
      <c r="C346" s="46" t="s">
        <v>14865</v>
      </c>
      <c r="D346" s="53" t="s">
        <v>21500</v>
      </c>
      <c r="E346" s="46"/>
      <c r="F346" s="47"/>
      <c r="G346" t="str">
        <f t="shared" si="33"/>
        <v xml:space="preserve">2354 </v>
      </c>
      <c r="I346" t="s">
        <v>14865</v>
      </c>
    </row>
    <row r="347" spans="1:9" ht="39.75" thickBot="1">
      <c r="A347" s="46" t="s">
        <v>12640</v>
      </c>
      <c r="B347" s="46" t="s">
        <v>20770</v>
      </c>
      <c r="C347" s="46" t="s">
        <v>14865</v>
      </c>
      <c r="D347" s="46" t="s">
        <v>21501</v>
      </c>
      <c r="E347" s="46"/>
      <c r="F347" s="47"/>
      <c r="G347" t="str">
        <f t="shared" si="33"/>
        <v xml:space="preserve">2355 </v>
      </c>
      <c r="I347" t="s">
        <v>14865</v>
      </c>
    </row>
    <row r="348" spans="1:9" ht="39.75" thickBot="1">
      <c r="A348" s="46" t="s">
        <v>12641</v>
      </c>
      <c r="B348" s="46" t="s">
        <v>20770</v>
      </c>
      <c r="C348" s="46" t="s">
        <v>14865</v>
      </c>
      <c r="D348" s="46" t="s">
        <v>21005</v>
      </c>
      <c r="E348" s="46" t="s">
        <v>20633</v>
      </c>
      <c r="F348" s="47">
        <v>86</v>
      </c>
      <c r="G348" t="str">
        <f t="shared" si="33"/>
        <v xml:space="preserve">2356 </v>
      </c>
      <c r="H348" t="str">
        <f t="shared" si="34"/>
        <v>If you defeat Moe and Curly in the stooges fight, Larry will eventually run away. Larry is weak to instant death.</v>
      </c>
      <c r="I348" t="s">
        <v>14865</v>
      </c>
    </row>
    <row r="349" spans="1:9" ht="39.75" thickBot="1">
      <c r="A349" s="46" t="s">
        <v>12642</v>
      </c>
      <c r="B349" s="46" t="s">
        <v>20770</v>
      </c>
      <c r="C349" s="46" t="s">
        <v>14865</v>
      </c>
      <c r="D349" s="46" t="s">
        <v>21497</v>
      </c>
      <c r="E349" s="46"/>
      <c r="F349" s="47"/>
      <c r="G349" t="str">
        <f t="shared" si="33"/>
        <v xml:space="preserve">2357 </v>
      </c>
      <c r="I349" t="s">
        <v>14865</v>
      </c>
    </row>
    <row r="350" spans="1:9" ht="39.75" thickBot="1">
      <c r="A350" s="46" t="s">
        <v>12643</v>
      </c>
      <c r="B350" s="46" t="s">
        <v>20770</v>
      </c>
      <c r="C350" s="46" t="s">
        <v>14865</v>
      </c>
      <c r="D350" s="46" t="s">
        <v>21499</v>
      </c>
      <c r="E350" s="46"/>
      <c r="F350" s="46"/>
      <c r="G350" t="str">
        <f t="shared" si="33"/>
        <v xml:space="preserve">2358 </v>
      </c>
    </row>
    <row r="351" spans="1:9" ht="39.75" thickBot="1">
      <c r="A351" s="46" t="s">
        <v>12649</v>
      </c>
      <c r="B351" s="46" t="s">
        <v>20770</v>
      </c>
      <c r="C351" s="46" t="s">
        <v>14865</v>
      </c>
      <c r="D351" s="46" t="s">
        <v>21424</v>
      </c>
      <c r="E351" s="46"/>
      <c r="F351" s="47"/>
      <c r="G351" t="str">
        <f t="shared" si="33"/>
        <v xml:space="preserve">2364 </v>
      </c>
      <c r="I351" t="s">
        <v>14865</v>
      </c>
    </row>
    <row r="352" spans="1:9" ht="39.75" thickBot="1">
      <c r="A352" s="46" t="s">
        <v>12650</v>
      </c>
      <c r="B352" s="46" t="s">
        <v>20770</v>
      </c>
      <c r="C352" s="46" t="s">
        <v>14865</v>
      </c>
      <c r="D352" s="46" t="s">
        <v>21496</v>
      </c>
      <c r="E352" s="46"/>
      <c r="F352" s="47"/>
      <c r="G352" t="str">
        <f t="shared" si="33"/>
        <v xml:space="preserve">2365 </v>
      </c>
      <c r="I352" t="s">
        <v>14865</v>
      </c>
    </row>
    <row r="353" spans="1:10" ht="39.75" thickBot="1">
      <c r="A353" s="46" t="s">
        <v>12651</v>
      </c>
      <c r="B353" s="46" t="s">
        <v>20770</v>
      </c>
      <c r="C353" s="46" t="s">
        <v>14865</v>
      </c>
      <c r="D353" s="46" t="s">
        <v>21421</v>
      </c>
      <c r="E353" s="46"/>
      <c r="F353" s="47"/>
      <c r="G353" t="str">
        <f t="shared" si="33"/>
        <v xml:space="preserve">2366 </v>
      </c>
      <c r="I353" t="s">
        <v>14865</v>
      </c>
    </row>
    <row r="354" spans="1:10" ht="39.75" thickBot="1">
      <c r="A354" s="46" t="s">
        <v>12652</v>
      </c>
      <c r="B354" s="46" t="s">
        <v>20770</v>
      </c>
      <c r="C354" s="46" t="s">
        <v>14865</v>
      </c>
      <c r="D354" s="46" t="s">
        <v>21422</v>
      </c>
      <c r="E354" s="46" t="s">
        <v>21423</v>
      </c>
      <c r="F354" s="47"/>
      <c r="G354" t="str">
        <f t="shared" si="33"/>
        <v xml:space="preserve">2367 </v>
      </c>
      <c r="I354" t="s">
        <v>14865</v>
      </c>
    </row>
    <row r="355" spans="1:10" ht="39.75" thickBot="1">
      <c r="A355" s="46" t="s">
        <v>12653</v>
      </c>
      <c r="B355" s="46" t="s">
        <v>20770</v>
      </c>
      <c r="C355" s="46" t="s">
        <v>14865</v>
      </c>
      <c r="D355" s="46" t="s">
        <v>21418</v>
      </c>
      <c r="E355" s="46" t="s">
        <v>20633</v>
      </c>
      <c r="F355" s="47">
        <v>92</v>
      </c>
      <c r="G355" t="str">
        <f t="shared" si="33"/>
        <v xml:space="preserve">2368 </v>
      </c>
      <c r="H355" t="str">
        <f t="shared" ref="H355:H356" si="35">MID(D355,FIND(" ",D355,1)+1,LEN(D355))</f>
        <v>Poltrgeist is vulnerable to Stop and weak to Poison.</v>
      </c>
      <c r="I355" t="s">
        <v>14865</v>
      </c>
    </row>
    <row r="356" spans="1:10" ht="39.75" thickBot="1">
      <c r="A356" s="46" t="s">
        <v>12654</v>
      </c>
      <c r="B356" s="46" t="s">
        <v>20770</v>
      </c>
      <c r="C356" s="46" t="s">
        <v>14865</v>
      </c>
      <c r="D356" s="46" t="s">
        <v>21419</v>
      </c>
      <c r="E356" s="46" t="s">
        <v>20633</v>
      </c>
      <c r="F356" s="47">
        <v>93</v>
      </c>
      <c r="G356" t="str">
        <f t="shared" si="33"/>
        <v xml:space="preserve">2369 </v>
      </c>
      <c r="H356" t="str">
        <f t="shared" si="35"/>
        <v>MagiMaster is vulnerable to Bserk. Also, you can hit him with one elemental attack before the first WallChange. Make it count!</v>
      </c>
      <c r="I356" t="s">
        <v>14865</v>
      </c>
      <c r="J356" t="s">
        <v>21420</v>
      </c>
    </row>
    <row r="357" spans="1:10" ht="39.75" thickBot="1">
      <c r="A357" s="46" t="s">
        <v>12655</v>
      </c>
      <c r="B357" s="46" t="s">
        <v>20770</v>
      </c>
      <c r="C357" s="46" t="s">
        <v>14865</v>
      </c>
      <c r="D357" s="46" t="s">
        <v>21498</v>
      </c>
      <c r="E357" s="46"/>
      <c r="F357" s="47"/>
      <c r="G357" t="str">
        <f t="shared" si="33"/>
        <v xml:space="preserve">2370 </v>
      </c>
      <c r="I357" t="s">
        <v>14865</v>
      </c>
    </row>
    <row r="358" spans="1:10" ht="39.75" thickBot="1">
      <c r="A358" s="46" t="s">
        <v>12658</v>
      </c>
      <c r="B358" s="46" t="s">
        <v>20770</v>
      </c>
      <c r="C358" s="46" t="s">
        <v>14865</v>
      </c>
      <c r="D358" s="46" t="s">
        <v>21493</v>
      </c>
      <c r="E358" s="46"/>
      <c r="F358" s="47"/>
      <c r="G358" t="str">
        <f t="shared" si="33"/>
        <v xml:space="preserve">2373 </v>
      </c>
      <c r="I358" t="s">
        <v>14865</v>
      </c>
    </row>
    <row r="359" spans="1:10" ht="39.75" thickBot="1">
      <c r="A359" s="46" t="s">
        <v>12664</v>
      </c>
      <c r="B359" s="46" t="s">
        <v>20859</v>
      </c>
      <c r="C359" s="46" t="s">
        <v>20860</v>
      </c>
      <c r="D359" s="46"/>
      <c r="E359" s="46"/>
      <c r="F359" s="46"/>
      <c r="G359" t="str">
        <f t="shared" si="33"/>
        <v xml:space="preserve">2379 </v>
      </c>
    </row>
    <row r="360" spans="1:10" ht="39.75" thickBot="1">
      <c r="A360" s="46" t="s">
        <v>12682</v>
      </c>
      <c r="B360" s="46" t="s">
        <v>21503</v>
      </c>
      <c r="C360" s="46" t="s">
        <v>14865</v>
      </c>
      <c r="D360" s="46" t="s">
        <v>21504</v>
      </c>
      <c r="E360" s="46"/>
      <c r="F360" s="46"/>
      <c r="G360" t="str">
        <f t="shared" si="33"/>
        <v xml:space="preserve">2397 </v>
      </c>
      <c r="I360" t="s">
        <v>14865</v>
      </c>
    </row>
    <row r="361" spans="1:10" ht="39.75" thickBot="1">
      <c r="A361" t="s">
        <v>12683</v>
      </c>
      <c r="B361" s="46" t="s">
        <v>21503</v>
      </c>
      <c r="C361" s="53" t="s">
        <v>14865</v>
      </c>
      <c r="D361" s="53" t="s">
        <v>21507</v>
      </c>
      <c r="G361" t="str">
        <f t="shared" si="33"/>
        <v xml:space="preserve">2398 </v>
      </c>
    </row>
    <row r="362" spans="1:10" ht="39.75" thickBot="1">
      <c r="A362" t="s">
        <v>12685</v>
      </c>
      <c r="B362" s="46" t="s">
        <v>21503</v>
      </c>
      <c r="C362" s="53" t="s">
        <v>14865</v>
      </c>
      <c r="D362" s="53" t="s">
        <v>21508</v>
      </c>
      <c r="G362" t="str">
        <f t="shared" ref="G362:G387" si="36">MID(A362,1,FIND(" ",A362,1))</f>
        <v xml:space="preserve">2400 </v>
      </c>
    </row>
    <row r="363" spans="1:10" ht="39.75" thickBot="1">
      <c r="A363" s="46" t="s">
        <v>12687</v>
      </c>
      <c r="B363" s="46" t="s">
        <v>20600</v>
      </c>
      <c r="C363" s="46" t="s">
        <v>14865</v>
      </c>
      <c r="D363" s="46" t="s">
        <v>21488</v>
      </c>
      <c r="E363" s="46" t="s">
        <v>20633</v>
      </c>
      <c r="F363" s="47">
        <v>48</v>
      </c>
      <c r="G363" t="str">
        <f t="shared" si="36"/>
        <v xml:space="preserve">2402 </v>
      </c>
      <c r="H363" t="str">
        <f t="shared" ref="H363" si="37">MID(D363,FIND(" ",D363,1)+1,LEN(D363))</f>
        <v>Muddle KatanaSoul to kill him fast.</v>
      </c>
    </row>
    <row r="364" spans="1:10" ht="39.75" thickBot="1">
      <c r="A364" t="s">
        <v>12688</v>
      </c>
      <c r="B364" s="46" t="s">
        <v>21503</v>
      </c>
      <c r="C364" s="53" t="s">
        <v>14865</v>
      </c>
      <c r="D364" s="46" t="s">
        <v>20924</v>
      </c>
      <c r="G364" t="str">
        <f t="shared" si="36"/>
        <v xml:space="preserve">2403 </v>
      </c>
    </row>
    <row r="365" spans="1:10" ht="27" thickBot="1">
      <c r="A365" s="46" t="s">
        <v>12706</v>
      </c>
      <c r="B365" s="46" t="s">
        <v>20861</v>
      </c>
      <c r="C365" s="46" t="s">
        <v>14865</v>
      </c>
      <c r="D365" s="46" t="s">
        <v>20976</v>
      </c>
      <c r="E365" s="46"/>
      <c r="F365" s="46"/>
      <c r="G365" t="str">
        <f t="shared" si="36"/>
        <v xml:space="preserve">2421 </v>
      </c>
    </row>
    <row r="366" spans="1:10" ht="15.75" thickBot="1">
      <c r="A366" s="46" t="s">
        <v>12707</v>
      </c>
      <c r="B366" s="46" t="s">
        <v>20861</v>
      </c>
      <c r="C366" s="46" t="s">
        <v>14865</v>
      </c>
      <c r="D366" s="46"/>
      <c r="E366" s="46"/>
      <c r="F366" s="46"/>
      <c r="G366" t="str">
        <f t="shared" si="36"/>
        <v xml:space="preserve">2422 </v>
      </c>
    </row>
    <row r="367" spans="1:10" ht="65.25" thickBot="1">
      <c r="A367" s="46" t="s">
        <v>12709</v>
      </c>
      <c r="B367" s="46" t="s">
        <v>20862</v>
      </c>
      <c r="C367" s="46" t="s">
        <v>14865</v>
      </c>
      <c r="D367" s="46" t="s">
        <v>21181</v>
      </c>
      <c r="E367" s="46"/>
      <c r="F367" s="46"/>
      <c r="G367" t="str">
        <f t="shared" si="36"/>
        <v xml:space="preserve">2424 </v>
      </c>
      <c r="I367" t="s">
        <v>20925</v>
      </c>
    </row>
    <row r="368" spans="1:10" ht="39.75" thickBot="1">
      <c r="A368" s="46" t="s">
        <v>12710</v>
      </c>
      <c r="B368" s="46" t="s">
        <v>20861</v>
      </c>
      <c r="C368" s="46" t="s">
        <v>14865</v>
      </c>
      <c r="D368" s="46" t="s">
        <v>21185</v>
      </c>
      <c r="E368" s="46"/>
      <c r="F368" s="46"/>
      <c r="G368" t="str">
        <f t="shared" si="36"/>
        <v xml:space="preserve">2425 </v>
      </c>
      <c r="I368" t="s">
        <v>20925</v>
      </c>
    </row>
    <row r="369" spans="1:10" ht="39.75" thickBot="1">
      <c r="A369" s="46" t="s">
        <v>12711</v>
      </c>
      <c r="B369" s="46" t="s">
        <v>20861</v>
      </c>
      <c r="C369" s="46" t="s">
        <v>14865</v>
      </c>
      <c r="D369" s="46" t="s">
        <v>21185</v>
      </c>
      <c r="E369" s="46"/>
      <c r="F369" s="46"/>
      <c r="G369" t="str">
        <f t="shared" si="36"/>
        <v xml:space="preserve">2426 </v>
      </c>
      <c r="I369" t="s">
        <v>20925</v>
      </c>
    </row>
    <row r="370" spans="1:10" ht="52.5" thickBot="1">
      <c r="A370" s="46" t="s">
        <v>12712</v>
      </c>
      <c r="B370" s="46" t="s">
        <v>20861</v>
      </c>
      <c r="C370" s="46" t="s">
        <v>14865</v>
      </c>
      <c r="D370" s="46" t="s">
        <v>21182</v>
      </c>
      <c r="E370" s="46"/>
      <c r="F370" s="46"/>
      <c r="G370" t="str">
        <f t="shared" si="36"/>
        <v xml:space="preserve">2427 </v>
      </c>
      <c r="I370" t="s">
        <v>20925</v>
      </c>
    </row>
    <row r="371" spans="1:10" ht="27" thickBot="1">
      <c r="A371" s="46" t="s">
        <v>12714</v>
      </c>
      <c r="B371" s="46" t="s">
        <v>20861</v>
      </c>
      <c r="C371" s="46" t="s">
        <v>14865</v>
      </c>
      <c r="D371" s="46" t="s">
        <v>21179</v>
      </c>
      <c r="E371" s="46"/>
      <c r="F371" s="46"/>
      <c r="G371" t="str">
        <f t="shared" si="36"/>
        <v xml:space="preserve">2429 </v>
      </c>
      <c r="J371" t="s">
        <v>20977</v>
      </c>
    </row>
    <row r="372" spans="1:10" ht="27" thickBot="1">
      <c r="A372" s="46" t="s">
        <v>12715</v>
      </c>
      <c r="B372" s="46" t="s">
        <v>20861</v>
      </c>
      <c r="C372" s="46" t="s">
        <v>14865</v>
      </c>
      <c r="D372" s="46" t="s">
        <v>21180</v>
      </c>
      <c r="E372" s="46" t="s">
        <v>20633</v>
      </c>
      <c r="F372" s="47">
        <v>68</v>
      </c>
      <c r="G372" t="str">
        <f t="shared" si="36"/>
        <v xml:space="preserve">2430 </v>
      </c>
      <c r="H372" t="str">
        <f t="shared" ref="H372" si="38">MID(D372,FIND(" ",D372,1)+1,LEN(D372))</f>
        <v>Umaro is great in the Colosseum since he won't cast random Magic spells in battle.</v>
      </c>
      <c r="I372" t="s">
        <v>14865</v>
      </c>
    </row>
    <row r="373" spans="1:10" ht="27" thickBot="1">
      <c r="A373" s="46" t="s">
        <v>12716</v>
      </c>
      <c r="B373" s="46" t="s">
        <v>20861</v>
      </c>
      <c r="C373" s="46" t="s">
        <v>14865</v>
      </c>
      <c r="D373" s="46" t="s">
        <v>21184</v>
      </c>
      <c r="E373" s="46"/>
      <c r="F373" s="46"/>
      <c r="G373" t="str">
        <f t="shared" si="36"/>
        <v xml:space="preserve">2431 </v>
      </c>
      <c r="I373" t="s">
        <v>14865</v>
      </c>
    </row>
    <row r="374" spans="1:10" ht="27" thickBot="1">
      <c r="A374" s="46" t="s">
        <v>12717</v>
      </c>
      <c r="B374" s="46" t="s">
        <v>20861</v>
      </c>
      <c r="C374" s="46" t="s">
        <v>14865</v>
      </c>
      <c r="D374" s="46" t="s">
        <v>21183</v>
      </c>
      <c r="E374" s="46"/>
      <c r="F374" s="46"/>
      <c r="G374" t="str">
        <f t="shared" si="36"/>
        <v xml:space="preserve">2432 </v>
      </c>
      <c r="I374" t="s">
        <v>20925</v>
      </c>
    </row>
    <row r="375" spans="1:10" ht="39.75" thickBot="1">
      <c r="A375" s="46" t="s">
        <v>12721</v>
      </c>
      <c r="B375" s="46" t="s">
        <v>20863</v>
      </c>
      <c r="C375" s="46" t="s">
        <v>14865</v>
      </c>
      <c r="D375" s="46" t="s">
        <v>21246</v>
      </c>
      <c r="E375" s="46"/>
      <c r="F375" s="46"/>
      <c r="G375" t="str">
        <f t="shared" si="36"/>
        <v xml:space="preserve">2436 </v>
      </c>
      <c r="I375" t="s">
        <v>14865</v>
      </c>
    </row>
    <row r="376" spans="1:10" ht="27" thickBot="1">
      <c r="A376" s="46" t="s">
        <v>12722</v>
      </c>
      <c r="B376" s="46" t="s">
        <v>20863</v>
      </c>
      <c r="C376" s="46" t="s">
        <v>14865</v>
      </c>
      <c r="D376" s="46" t="s">
        <v>21258</v>
      </c>
      <c r="E376" s="46"/>
      <c r="F376" s="46"/>
      <c r="G376" t="str">
        <f t="shared" si="36"/>
        <v xml:space="preserve">2437 </v>
      </c>
      <c r="I376" t="s">
        <v>14865</v>
      </c>
    </row>
    <row r="377" spans="1:10" ht="27" thickBot="1">
      <c r="A377" s="46" t="s">
        <v>12723</v>
      </c>
      <c r="B377" s="46" t="s">
        <v>20863</v>
      </c>
      <c r="C377" s="46" t="s">
        <v>14865</v>
      </c>
      <c r="D377" s="46" t="s">
        <v>20904</v>
      </c>
      <c r="E377" s="46" t="s">
        <v>20633</v>
      </c>
      <c r="F377" s="47">
        <v>43</v>
      </c>
      <c r="G377" t="str">
        <f t="shared" si="36"/>
        <v xml:space="preserve">2438 </v>
      </c>
      <c r="H377" t="str">
        <f t="shared" ref="H377" si="39">MID(D377,FIND(" ",D377,1)+1,LEN(D377))</f>
        <v>Pressing Start in battle to pause the game can help with lining up slots in the Slots command.</v>
      </c>
      <c r="I377" t="s">
        <v>14865</v>
      </c>
      <c r="J377" t="s">
        <v>21047</v>
      </c>
    </row>
    <row r="378" spans="1:10" ht="27" thickBot="1">
      <c r="A378" s="46" t="s">
        <v>12727</v>
      </c>
      <c r="B378" s="46" t="s">
        <v>20863</v>
      </c>
      <c r="C378" s="46" t="s">
        <v>14865</v>
      </c>
      <c r="D378" s="46" t="s">
        <v>21509</v>
      </c>
      <c r="E378" s="46"/>
      <c r="F378" s="46"/>
      <c r="G378" t="str">
        <f t="shared" si="36"/>
        <v xml:space="preserve">2442 </v>
      </c>
      <c r="I378" t="s">
        <v>14865</v>
      </c>
    </row>
    <row r="379" spans="1:10" ht="27" thickBot="1">
      <c r="A379" s="46" t="s">
        <v>12728</v>
      </c>
      <c r="B379" s="46" t="s">
        <v>20863</v>
      </c>
      <c r="C379" s="46" t="s">
        <v>14865</v>
      </c>
      <c r="D379" s="46" t="s">
        <v>21243</v>
      </c>
      <c r="E379" s="46"/>
      <c r="F379" s="46"/>
      <c r="G379" t="str">
        <f t="shared" si="36"/>
        <v xml:space="preserve">2443 </v>
      </c>
      <c r="I379" t="s">
        <v>14865</v>
      </c>
    </row>
    <row r="380" spans="1:10" ht="39.75" thickBot="1">
      <c r="A380" s="46" t="s">
        <v>12729</v>
      </c>
      <c r="B380" s="46" t="s">
        <v>20863</v>
      </c>
      <c r="C380" s="46" t="s">
        <v>14865</v>
      </c>
      <c r="D380" s="46" t="s">
        <v>20803</v>
      </c>
      <c r="E380" s="46"/>
      <c r="F380" s="47"/>
      <c r="G380" t="str">
        <f t="shared" si="36"/>
        <v xml:space="preserve">2444 </v>
      </c>
      <c r="I380" t="s">
        <v>14865</v>
      </c>
      <c r="J380" t="s">
        <v>21046</v>
      </c>
    </row>
    <row r="381" spans="1:10" ht="39.75" thickBot="1">
      <c r="A381" s="46" t="s">
        <v>12731</v>
      </c>
      <c r="B381" s="46" t="s">
        <v>20863</v>
      </c>
      <c r="C381" s="46" t="s">
        <v>14865</v>
      </c>
      <c r="D381" s="46" t="s">
        <v>20799</v>
      </c>
      <c r="E381" s="46"/>
      <c r="F381" s="47"/>
      <c r="G381" t="str">
        <f t="shared" si="36"/>
        <v xml:space="preserve">2446 </v>
      </c>
      <c r="I381" t="s">
        <v>14865</v>
      </c>
      <c r="J381" t="s">
        <v>21042</v>
      </c>
    </row>
    <row r="382" spans="1:10" ht="39.75" thickBot="1">
      <c r="A382" s="46" t="s">
        <v>12738</v>
      </c>
      <c r="B382" s="46" t="s">
        <v>20863</v>
      </c>
      <c r="C382" s="46" t="s">
        <v>14865</v>
      </c>
      <c r="D382" s="46" t="s">
        <v>20916</v>
      </c>
      <c r="E382" s="46" t="s">
        <v>20633</v>
      </c>
      <c r="F382" s="47">
        <v>44</v>
      </c>
      <c r="G382" t="str">
        <f t="shared" si="36"/>
        <v xml:space="preserve">2453 </v>
      </c>
      <c r="H382" t="str">
        <f t="shared" ref="H382" si="40">MID(D382,FIND(" ",D382,1)+1,LEN(D382))</f>
        <v>Slots will give leniency after you stop the first reel, allowing you to land 7-Flush and Chocobop if you can line up Diamonds/Chocobo on the first reel.</v>
      </c>
      <c r="I382" t="s">
        <v>14865</v>
      </c>
      <c r="J382" t="s">
        <v>21048</v>
      </c>
    </row>
    <row r="383" spans="1:10" ht="27" thickBot="1">
      <c r="A383" s="46" t="s">
        <v>12739</v>
      </c>
      <c r="B383" s="46" t="s">
        <v>20863</v>
      </c>
      <c r="C383" s="46" t="s">
        <v>14865</v>
      </c>
      <c r="D383" s="46" t="s">
        <v>21242</v>
      </c>
      <c r="E383" s="46"/>
      <c r="F383" s="46"/>
      <c r="G383" t="str">
        <f t="shared" si="36"/>
        <v xml:space="preserve">2454 </v>
      </c>
    </row>
    <row r="384" spans="1:10" ht="27" thickBot="1">
      <c r="A384" s="46" t="s">
        <v>12740</v>
      </c>
      <c r="B384" s="46" t="s">
        <v>20863</v>
      </c>
      <c r="C384" s="46" t="s">
        <v>14865</v>
      </c>
      <c r="D384" s="46" t="s">
        <v>20801</v>
      </c>
      <c r="E384" s="46"/>
      <c r="F384" s="47"/>
      <c r="G384" t="str">
        <f t="shared" si="36"/>
        <v xml:space="preserve">2455 </v>
      </c>
      <c r="I384" t="s">
        <v>14865</v>
      </c>
      <c r="J384" t="s">
        <v>21044</v>
      </c>
    </row>
    <row r="385" spans="1:10" ht="39.75" thickBot="1">
      <c r="A385" s="46" t="s">
        <v>12742</v>
      </c>
      <c r="B385" s="46" t="s">
        <v>20863</v>
      </c>
      <c r="C385" s="46" t="s">
        <v>14865</v>
      </c>
      <c r="D385" s="46" t="s">
        <v>20917</v>
      </c>
      <c r="E385" s="46" t="s">
        <v>20633</v>
      </c>
      <c r="F385" s="47">
        <v>45</v>
      </c>
      <c r="G385" t="str">
        <f t="shared" si="36"/>
        <v xml:space="preserve">2457 </v>
      </c>
      <c r="H385" t="str">
        <f t="shared" ref="H385" si="41">MID(D385,FIND(" ",D385,1)+1,LEN(D385))</f>
        <v>Slots RNG starts off the same in each battle. If you can use H-Bomb turn 1 in a battle, it'll work in every battle if nothing has affected the RNG.</v>
      </c>
      <c r="I385" t="s">
        <v>14865</v>
      </c>
      <c r="J385" t="s">
        <v>21049</v>
      </c>
    </row>
    <row r="386" spans="1:10" ht="52.5" thickBot="1">
      <c r="A386" s="46" t="s">
        <v>12817</v>
      </c>
      <c r="B386" s="46" t="s">
        <v>20864</v>
      </c>
      <c r="C386" s="46" t="s">
        <v>14865</v>
      </c>
      <c r="D386" s="46" t="s">
        <v>21259</v>
      </c>
      <c r="E386" s="46"/>
      <c r="F386" s="47"/>
      <c r="G386" t="str">
        <f t="shared" si="36"/>
        <v xml:space="preserve">2532 </v>
      </c>
      <c r="I386" t="s">
        <v>14865</v>
      </c>
    </row>
    <row r="387" spans="1:10" ht="27" thickBot="1">
      <c r="A387" s="46" t="s">
        <v>12818</v>
      </c>
      <c r="B387" s="46" t="s">
        <v>20864</v>
      </c>
      <c r="C387" s="53" t="s">
        <v>14865</v>
      </c>
      <c r="D387" s="46" t="s">
        <v>22181</v>
      </c>
      <c r="E387" s="46" t="s">
        <v>21187</v>
      </c>
      <c r="G387" t="str">
        <f t="shared" si="36"/>
        <v xml:space="preserve">2533 </v>
      </c>
    </row>
    <row r="388" spans="1:10" ht="27" thickBot="1">
      <c r="A388" s="46" t="s">
        <v>12821</v>
      </c>
      <c r="B388" s="46" t="s">
        <v>20864</v>
      </c>
      <c r="C388" s="46" t="s">
        <v>14865</v>
      </c>
      <c r="D388" s="46" t="s">
        <v>20950</v>
      </c>
      <c r="E388" s="46" t="s">
        <v>20633</v>
      </c>
      <c r="F388" s="47">
        <v>21</v>
      </c>
      <c r="G388" t="str">
        <f t="shared" ref="G388:G403" si="42">MID(A388,1,FIND(" ",A388,1))</f>
        <v xml:space="preserve">2536 </v>
      </c>
      <c r="H388" t="str">
        <f>MID(D388,FIND(" ",D388,1)+1,LEN(D388))</f>
        <v>If the Retort bug fix flag is disabled, try KO'ing your SwdTech user, reviving them, and then using Retort.</v>
      </c>
      <c r="I388" t="s">
        <v>14865</v>
      </c>
    </row>
    <row r="389" spans="1:10" ht="65.25" thickBot="1">
      <c r="A389" s="46" t="s">
        <v>12822</v>
      </c>
      <c r="B389" s="46" t="s">
        <v>20864</v>
      </c>
      <c r="C389" s="46" t="s">
        <v>14865</v>
      </c>
      <c r="D389" s="46" t="s">
        <v>21186</v>
      </c>
      <c r="E389" s="46"/>
      <c r="F389" s="46"/>
      <c r="G389" t="str">
        <f t="shared" si="42"/>
        <v xml:space="preserve">2537 </v>
      </c>
      <c r="I389" t="s">
        <v>20925</v>
      </c>
    </row>
    <row r="390" spans="1:10" ht="52.5" thickBot="1">
      <c r="A390" s="46" t="s">
        <v>12823</v>
      </c>
      <c r="B390" s="46" t="s">
        <v>20864</v>
      </c>
      <c r="C390" s="46" t="s">
        <v>14865</v>
      </c>
      <c r="D390" s="46" t="s">
        <v>21330</v>
      </c>
      <c r="E390" s="46"/>
      <c r="F390" s="46"/>
      <c r="G390" t="str">
        <f t="shared" si="42"/>
        <v xml:space="preserve">2538 </v>
      </c>
    </row>
    <row r="391" spans="1:10" ht="27" thickBot="1">
      <c r="A391" s="46" t="s">
        <v>12824</v>
      </c>
      <c r="B391" s="46" t="s">
        <v>20864</v>
      </c>
      <c r="C391" s="46" t="s">
        <v>14865</v>
      </c>
      <c r="D391" s="46" t="s">
        <v>21332</v>
      </c>
      <c r="E391" s="46"/>
      <c r="F391" s="47"/>
      <c r="G391" t="str">
        <f t="shared" si="42"/>
        <v xml:space="preserve">2539 </v>
      </c>
      <c r="I391" t="s">
        <v>14865</v>
      </c>
    </row>
    <row r="392" spans="1:10" ht="39.75" thickBot="1">
      <c r="A392" s="46" t="s">
        <v>12826</v>
      </c>
      <c r="B392" s="46" t="s">
        <v>20864</v>
      </c>
      <c r="C392" s="46" t="s">
        <v>14865</v>
      </c>
      <c r="D392" s="46" t="s">
        <v>21510</v>
      </c>
      <c r="E392" s="46"/>
      <c r="F392" s="47"/>
      <c r="G392" t="str">
        <f t="shared" si="42"/>
        <v xml:space="preserve">2541 </v>
      </c>
      <c r="I392" t="s">
        <v>14865</v>
      </c>
    </row>
    <row r="393" spans="1:10" ht="65.25" thickBot="1">
      <c r="A393" s="46" t="s">
        <v>12888</v>
      </c>
      <c r="B393" s="46" t="s">
        <v>20861</v>
      </c>
      <c r="C393" s="46" t="s">
        <v>14865</v>
      </c>
      <c r="D393" s="46" t="s">
        <v>21240</v>
      </c>
      <c r="E393" s="46"/>
      <c r="F393" s="46"/>
      <c r="G393" t="str">
        <f t="shared" si="42"/>
        <v xml:space="preserve">2603 </v>
      </c>
      <c r="I393" t="s">
        <v>14865</v>
      </c>
    </row>
    <row r="394" spans="1:10" ht="27" thickBot="1">
      <c r="A394" s="46" t="s">
        <v>12908</v>
      </c>
      <c r="B394" s="46" t="s">
        <v>20865</v>
      </c>
      <c r="C394" s="46" t="s">
        <v>14865</v>
      </c>
      <c r="D394" s="46" t="s">
        <v>20895</v>
      </c>
      <c r="E394" s="46" t="s">
        <v>20633</v>
      </c>
      <c r="F394" s="47">
        <v>59</v>
      </c>
      <c r="G394" t="str">
        <f t="shared" si="42"/>
        <v xml:space="preserve">2623 </v>
      </c>
      <c r="H394" t="str">
        <f t="shared" ref="H394" si="43">MID(D394,FIND(" ",D394,1)+1,LEN(D394))</f>
        <v>Hold A at the victory screen to skip text at max speed.</v>
      </c>
      <c r="I394" t="s">
        <v>14865</v>
      </c>
      <c r="J394" t="s">
        <v>20973</v>
      </c>
    </row>
    <row r="395" spans="1:10" ht="52.5" thickBot="1">
      <c r="A395" s="46" t="s">
        <v>12911</v>
      </c>
      <c r="B395" s="46" t="s">
        <v>20866</v>
      </c>
      <c r="C395" s="46" t="s">
        <v>14865</v>
      </c>
      <c r="D395" s="46" t="s">
        <v>21557</v>
      </c>
      <c r="E395" s="46"/>
      <c r="F395" s="47"/>
      <c r="G395" t="str">
        <f t="shared" si="42"/>
        <v xml:space="preserve">2626 </v>
      </c>
    </row>
    <row r="396" spans="1:10" ht="39.75" thickBot="1">
      <c r="A396" s="46" t="s">
        <v>12925</v>
      </c>
      <c r="B396" s="46" t="s">
        <v>20816</v>
      </c>
      <c r="C396" s="46" t="s">
        <v>14865</v>
      </c>
      <c r="D396" s="53" t="s">
        <v>21511</v>
      </c>
      <c r="E396" s="46"/>
      <c r="F396" s="46"/>
      <c r="G396" t="str">
        <f t="shared" si="42"/>
        <v xml:space="preserve">2640 </v>
      </c>
      <c r="I396" t="s">
        <v>14865</v>
      </c>
    </row>
    <row r="397" spans="1:10" ht="27" thickBot="1">
      <c r="A397" s="46" t="s">
        <v>12963</v>
      </c>
      <c r="B397" s="46" t="s">
        <v>20865</v>
      </c>
      <c r="C397" s="46" t="s">
        <v>14865</v>
      </c>
      <c r="D397" s="46" t="s">
        <v>20935</v>
      </c>
      <c r="E397" s="46" t="s">
        <v>20633</v>
      </c>
      <c r="F397" s="47">
        <v>57</v>
      </c>
      <c r="G397" t="str">
        <f t="shared" si="42"/>
        <v xml:space="preserve">2678 </v>
      </c>
      <c r="H397" t="str">
        <f t="shared" ref="H397" si="44">MID(D397,FIND(" ",D397,1)+1,LEN(D397))</f>
        <v>128+ Evade/MBlock will block everything except unblockable abilities like Ultima.</v>
      </c>
    </row>
    <row r="398" spans="1:10" ht="39.75" thickBot="1">
      <c r="A398" s="46" t="s">
        <v>12964</v>
      </c>
      <c r="B398" s="46" t="s">
        <v>20813</v>
      </c>
      <c r="C398" s="46" t="s">
        <v>14865</v>
      </c>
      <c r="D398" s="53" t="s">
        <v>21555</v>
      </c>
      <c r="E398" s="46"/>
      <c r="F398" s="46"/>
      <c r="G398" t="str">
        <f t="shared" si="42"/>
        <v xml:space="preserve">2679 </v>
      </c>
    </row>
    <row r="399" spans="1:10" ht="52.5" thickBot="1">
      <c r="A399" s="46" t="s">
        <v>12966</v>
      </c>
      <c r="B399" s="46" t="s">
        <v>20866</v>
      </c>
      <c r="C399" s="46" t="s">
        <v>14865</v>
      </c>
      <c r="D399" s="46" t="s">
        <v>21011</v>
      </c>
      <c r="E399" s="46" t="s">
        <v>20633</v>
      </c>
      <c r="F399" s="47">
        <v>10</v>
      </c>
      <c r="G399" t="str">
        <f t="shared" si="42"/>
        <v xml:space="preserve">2681 </v>
      </c>
      <c r="H399" t="str">
        <f>MID(D399,FIND(" ",D399,1)+1,LEN(D399))</f>
        <v>Save time by arranging your item menu during battle animations. Group up items you want to sell.</v>
      </c>
    </row>
    <row r="400" spans="1:10" ht="27" thickBot="1">
      <c r="A400" s="46" t="s">
        <v>12967</v>
      </c>
      <c r="B400" s="46" t="s">
        <v>20865</v>
      </c>
      <c r="C400" s="46" t="s">
        <v>14865</v>
      </c>
      <c r="D400" s="46" t="s">
        <v>20905</v>
      </c>
      <c r="E400" s="46" t="s">
        <v>20633</v>
      </c>
      <c r="F400" s="47">
        <v>41</v>
      </c>
      <c r="G400" t="str">
        <f t="shared" si="42"/>
        <v xml:space="preserve">2682 </v>
      </c>
      <c r="H400" t="str">
        <f t="shared" ref="H400" si="45">MID(D400,FIND(" ",D400,1)+1,LEN(D400))</f>
        <v>Use Economizer with an Esper like Bahamut or Lore like GrandTrain to quickly break open a seed.</v>
      </c>
    </row>
    <row r="401" spans="1:10" ht="27" thickBot="1">
      <c r="A401" s="46" t="s">
        <v>20867</v>
      </c>
      <c r="B401" s="46" t="s">
        <v>20868</v>
      </c>
      <c r="C401" s="46" t="s">
        <v>14865</v>
      </c>
      <c r="D401" s="46"/>
      <c r="E401" s="46"/>
      <c r="F401" s="46"/>
      <c r="G401" t="str">
        <f t="shared" si="42"/>
        <v xml:space="preserve">2683 </v>
      </c>
    </row>
    <row r="402" spans="1:10" ht="27" thickBot="1">
      <c r="A402" s="46" t="s">
        <v>20869</v>
      </c>
      <c r="B402" s="46" t="s">
        <v>20868</v>
      </c>
      <c r="C402" s="46" t="s">
        <v>14865</v>
      </c>
      <c r="D402" s="46" t="s">
        <v>28693</v>
      </c>
      <c r="E402" s="46"/>
      <c r="F402" s="46"/>
      <c r="G402" t="str">
        <f t="shared" si="42"/>
        <v xml:space="preserve">2684 </v>
      </c>
    </row>
    <row r="403" spans="1:10" ht="15.75" thickBot="1">
      <c r="A403" s="46" t="s">
        <v>20870</v>
      </c>
      <c r="B403" s="46" t="s">
        <v>20868</v>
      </c>
      <c r="C403" s="46" t="s">
        <v>14865</v>
      </c>
      <c r="D403" s="46"/>
      <c r="E403" s="46"/>
      <c r="F403" s="46"/>
      <c r="G403" t="str">
        <f t="shared" si="42"/>
        <v xml:space="preserve">2685 </v>
      </c>
    </row>
    <row r="404" spans="1:10" ht="15.75" thickBot="1">
      <c r="A404" s="46" t="s">
        <v>20871</v>
      </c>
      <c r="B404" s="46" t="s">
        <v>20868</v>
      </c>
      <c r="C404" s="46" t="s">
        <v>14865</v>
      </c>
      <c r="D404" s="46"/>
      <c r="E404" s="46"/>
      <c r="F404" s="46"/>
      <c r="G404" t="str">
        <f t="shared" ref="G404:G424" si="46">MID(A404,1,FIND(" ",A404,1))</f>
        <v xml:space="preserve">2686 </v>
      </c>
    </row>
    <row r="405" spans="1:10" ht="15.75" thickBot="1">
      <c r="A405" s="46" t="s">
        <v>20872</v>
      </c>
      <c r="B405" s="46" t="s">
        <v>20868</v>
      </c>
      <c r="C405" s="46" t="s">
        <v>14865</v>
      </c>
      <c r="D405" s="46"/>
      <c r="E405" s="46"/>
      <c r="F405" s="46"/>
      <c r="G405" t="str">
        <f t="shared" si="46"/>
        <v xml:space="preserve">2687 </v>
      </c>
    </row>
    <row r="406" spans="1:10" ht="15.75" thickBot="1">
      <c r="A406" s="46" t="s">
        <v>20873</v>
      </c>
      <c r="B406" s="46" t="s">
        <v>20868</v>
      </c>
      <c r="C406" s="46" t="s">
        <v>14865</v>
      </c>
      <c r="D406" s="46"/>
      <c r="E406" s="46"/>
      <c r="F406" s="46"/>
      <c r="G406" t="str">
        <f t="shared" si="46"/>
        <v xml:space="preserve">2688 </v>
      </c>
    </row>
    <row r="407" spans="1:10" ht="15.75" thickBot="1">
      <c r="A407" s="46" t="s">
        <v>20874</v>
      </c>
      <c r="B407" s="46" t="s">
        <v>20868</v>
      </c>
      <c r="C407" s="46" t="s">
        <v>14865</v>
      </c>
      <c r="D407" s="46"/>
      <c r="E407" s="46"/>
      <c r="F407" s="46"/>
      <c r="G407" t="str">
        <f t="shared" si="46"/>
        <v xml:space="preserve">2690 </v>
      </c>
    </row>
    <row r="408" spans="1:10" ht="27" thickBot="1">
      <c r="A408" s="46" t="s">
        <v>12976</v>
      </c>
      <c r="B408" s="46" t="s">
        <v>20865</v>
      </c>
      <c r="C408" s="46" t="s">
        <v>14865</v>
      </c>
      <c r="D408" s="46" t="s">
        <v>21006</v>
      </c>
      <c r="E408" s="46" t="s">
        <v>20633</v>
      </c>
      <c r="F408" s="47">
        <v>87</v>
      </c>
      <c r="G408" t="str">
        <f t="shared" si="46"/>
        <v xml:space="preserve">2691 </v>
      </c>
      <c r="H408" t="str">
        <f t="shared" ref="H408:H409" si="47">MID(D408,FIND(" ",D408,1)+1,LEN(D408))</f>
        <v>Super Balls can help win a few fights if under-leveled. Also, seek undead enemies and kill them with Revivify/Fenix Down.</v>
      </c>
    </row>
    <row r="409" spans="1:10" ht="27" thickBot="1">
      <c r="A409" s="46" t="s">
        <v>12977</v>
      </c>
      <c r="B409" s="46" t="s">
        <v>20865</v>
      </c>
      <c r="C409" s="46" t="s">
        <v>14865</v>
      </c>
      <c r="D409" s="46" t="s">
        <v>20923</v>
      </c>
      <c r="E409" s="46" t="s">
        <v>20633</v>
      </c>
      <c r="F409" s="47">
        <v>88</v>
      </c>
      <c r="G409" t="str">
        <f t="shared" si="46"/>
        <v xml:space="preserve">2692 </v>
      </c>
      <c r="H409" t="str">
        <f t="shared" si="47"/>
        <v>Memorizing good Rages will help break open seeds quicker.</v>
      </c>
    </row>
    <row r="410" spans="1:10" ht="27" thickBot="1">
      <c r="A410" s="46" t="s">
        <v>12979</v>
      </c>
      <c r="B410" s="46" t="s">
        <v>20865</v>
      </c>
      <c r="C410" s="46" t="s">
        <v>14865</v>
      </c>
      <c r="D410" s="46" t="s">
        <v>21128</v>
      </c>
      <c r="E410" s="46" t="s">
        <v>20633</v>
      </c>
      <c r="F410" s="47">
        <v>12</v>
      </c>
      <c r="G410" t="str">
        <f t="shared" si="46"/>
        <v xml:space="preserve">2694 </v>
      </c>
      <c r="H410" t="str">
        <f t="shared" ref="H410:H415" si="48">MID(D410,FIND(" ",D410,1)+1,LEN(D410))</f>
        <v>Learn which attacks ignore enemy defense. Some examples are Flare, Bum Rush, and SwdTech 7.</v>
      </c>
      <c r="I410" t="s">
        <v>14865</v>
      </c>
      <c r="J410" t="s">
        <v>20968</v>
      </c>
    </row>
    <row r="411" spans="1:10" ht="27" thickBot="1">
      <c r="A411" s="46" t="s">
        <v>12980</v>
      </c>
      <c r="B411" s="46" t="s">
        <v>20865</v>
      </c>
      <c r="C411" s="46" t="s">
        <v>14865</v>
      </c>
      <c r="D411" s="46" t="s">
        <v>20906</v>
      </c>
      <c r="E411" s="46" t="s">
        <v>20633</v>
      </c>
      <c r="F411" s="47">
        <v>40</v>
      </c>
      <c r="G411" t="str">
        <f t="shared" si="46"/>
        <v xml:space="preserve">2695 </v>
      </c>
      <c r="H411" t="str">
        <f t="shared" si="48"/>
        <v>Use X-Magic on the second turn of Quick and you’ll still have full ATB after the X-Magic.</v>
      </c>
    </row>
    <row r="412" spans="1:10" ht="39.75" thickBot="1">
      <c r="A412" s="46" t="s">
        <v>12981</v>
      </c>
      <c r="B412" s="46" t="s">
        <v>20865</v>
      </c>
      <c r="C412" s="46"/>
      <c r="D412" s="46" t="s">
        <v>20963</v>
      </c>
      <c r="E412" s="46" t="s">
        <v>20633</v>
      </c>
      <c r="F412" s="47">
        <v>78</v>
      </c>
      <c r="G412" t="str">
        <f t="shared" si="46"/>
        <v xml:space="preserve">2696 </v>
      </c>
      <c r="H412" t="str">
        <f t="shared" si="48"/>
        <v>Use Tents/Sleeping Bags in multiparty dungeons when not on a save point by moving onto a save point, then immediately switching to a different party and going into the menu.</v>
      </c>
      <c r="I412" t="s">
        <v>14865</v>
      </c>
    </row>
    <row r="413" spans="1:10" ht="52.5" thickBot="1">
      <c r="A413" s="46" t="s">
        <v>12984</v>
      </c>
      <c r="B413" s="46" t="s">
        <v>20865</v>
      </c>
      <c r="C413" s="46" t="s">
        <v>20875</v>
      </c>
      <c r="D413" s="46" t="s">
        <v>20915</v>
      </c>
      <c r="E413" s="46" t="s">
        <v>20633</v>
      </c>
      <c r="F413" s="47">
        <v>29</v>
      </c>
      <c r="G413" t="str">
        <f t="shared" si="46"/>
        <v xml:space="preserve">2699 </v>
      </c>
      <c r="H413" t="str">
        <f t="shared" si="48"/>
        <v>Avoid counter attacks by not attacking with weak party members. Use X/Y to skip their turn if needed.</v>
      </c>
    </row>
    <row r="414" spans="1:10" ht="27" thickBot="1">
      <c r="A414" s="46" t="s">
        <v>20876</v>
      </c>
      <c r="B414" s="46" t="s">
        <v>20868</v>
      </c>
      <c r="C414" s="46" t="s">
        <v>14865</v>
      </c>
      <c r="D414" s="46" t="s">
        <v>28678</v>
      </c>
      <c r="E414" s="46"/>
      <c r="F414" s="46"/>
      <c r="G414" t="str">
        <f t="shared" si="46"/>
        <v xml:space="preserve">2702 </v>
      </c>
      <c r="H414" t="str">
        <f t="shared" si="48"/>
        <v>you heard? The fourth Ultros fight with Chupon doesn't give you anything. Not even XP.</v>
      </c>
    </row>
    <row r="415" spans="1:10" ht="39.75" thickBot="1">
      <c r="A415" s="46" t="s">
        <v>13011</v>
      </c>
      <c r="B415" s="46" t="s">
        <v>20816</v>
      </c>
      <c r="C415" s="46" t="s">
        <v>14865</v>
      </c>
      <c r="D415" s="46" t="s">
        <v>21556</v>
      </c>
      <c r="E415" s="46" t="s">
        <v>20633</v>
      </c>
      <c r="F415" s="46">
        <v>8</v>
      </c>
      <c r="G415" t="str">
        <f t="shared" si="46"/>
        <v xml:space="preserve">2726 </v>
      </c>
      <c r="H415" t="str">
        <f t="shared" si="48"/>
        <v>You can save some frames by closing the command menu before a battle ends. I like to use Defend on everyone.</v>
      </c>
    </row>
    <row r="416" spans="1:10" ht="52.5" thickBot="1">
      <c r="A416" s="46" t="s">
        <v>13031</v>
      </c>
      <c r="B416" s="46" t="s">
        <v>21515</v>
      </c>
      <c r="C416" s="46" t="s">
        <v>14865</v>
      </c>
      <c r="D416" s="46" t="s">
        <v>21513</v>
      </c>
      <c r="E416" s="46"/>
      <c r="F416" s="46"/>
      <c r="G416" t="str">
        <f t="shared" si="46"/>
        <v xml:space="preserve">2746 </v>
      </c>
      <c r="I416" t="s">
        <v>20925</v>
      </c>
    </row>
    <row r="417" spans="1:10" ht="52.5" thickBot="1">
      <c r="A417" s="46" t="s">
        <v>13032</v>
      </c>
      <c r="B417" s="46" t="s">
        <v>21515</v>
      </c>
      <c r="C417" s="46" t="s">
        <v>14865</v>
      </c>
      <c r="D417" s="46" t="s">
        <v>21514</v>
      </c>
      <c r="E417" s="46"/>
      <c r="F417" s="46"/>
      <c r="G417" t="str">
        <f t="shared" si="46"/>
        <v xml:space="preserve">2747 </v>
      </c>
      <c r="I417" t="s">
        <v>20925</v>
      </c>
    </row>
    <row r="418" spans="1:10" ht="39.75" thickBot="1">
      <c r="A418" s="46" t="s">
        <v>13133</v>
      </c>
      <c r="B418" s="46" t="s">
        <v>20877</v>
      </c>
      <c r="C418" s="46" t="s">
        <v>14865</v>
      </c>
      <c r="D418" s="46" t="s">
        <v>21474</v>
      </c>
      <c r="E418" s="46"/>
      <c r="F418" s="46"/>
      <c r="G418" t="str">
        <f t="shared" si="46"/>
        <v xml:space="preserve">2848 </v>
      </c>
      <c r="I418" t="s">
        <v>14865</v>
      </c>
    </row>
    <row r="419" spans="1:10" ht="27" thickBot="1">
      <c r="A419" s="46" t="s">
        <v>13134</v>
      </c>
      <c r="B419" s="46" t="s">
        <v>20877</v>
      </c>
      <c r="C419" s="46" t="s">
        <v>14865</v>
      </c>
      <c r="D419" s="46" t="s">
        <v>21475</v>
      </c>
      <c r="E419" s="46"/>
      <c r="F419" s="47"/>
      <c r="G419" t="str">
        <f t="shared" si="46"/>
        <v xml:space="preserve">2849 </v>
      </c>
      <c r="I419" t="s">
        <v>14865</v>
      </c>
      <c r="J419" t="s">
        <v>20971</v>
      </c>
    </row>
    <row r="420" spans="1:10" ht="27" thickBot="1">
      <c r="A420" s="46" t="s">
        <v>13135</v>
      </c>
      <c r="B420" s="46" t="s">
        <v>20877</v>
      </c>
      <c r="C420" s="46" t="s">
        <v>14865</v>
      </c>
      <c r="D420" s="46" t="s">
        <v>20965</v>
      </c>
      <c r="E420" s="46"/>
      <c r="F420" s="46"/>
      <c r="G420" t="str">
        <f t="shared" si="46"/>
        <v xml:space="preserve">2850 </v>
      </c>
      <c r="I420" t="s">
        <v>14865</v>
      </c>
    </row>
    <row r="421" spans="1:10" ht="27" thickBot="1">
      <c r="A421" s="46" t="s">
        <v>13142</v>
      </c>
      <c r="B421" s="46" t="s">
        <v>20877</v>
      </c>
      <c r="C421" s="46" t="s">
        <v>14865</v>
      </c>
      <c r="D421" s="46" t="s">
        <v>21191</v>
      </c>
      <c r="E421" s="46" t="s">
        <v>20633</v>
      </c>
      <c r="F421" s="47">
        <v>26</v>
      </c>
      <c r="G421" t="str">
        <f t="shared" si="46"/>
        <v xml:space="preserve">2857 </v>
      </c>
      <c r="H421" t="str">
        <f t="shared" ref="H421" si="49">MID(D421,FIND(" ",D421,1)+1,LEN(D421))</f>
        <v>Lores can’t be Runic'ed, making them a good pair (e.g. Runic + Pearl Wind).</v>
      </c>
    </row>
    <row r="422" spans="1:10" ht="39.75" thickBot="1">
      <c r="A422" s="46" t="s">
        <v>13200</v>
      </c>
      <c r="B422" s="46" t="s">
        <v>20600</v>
      </c>
      <c r="C422" s="46" t="s">
        <v>14865</v>
      </c>
      <c r="D422" s="46" t="s">
        <v>21201</v>
      </c>
      <c r="E422" s="46"/>
      <c r="F422" s="46"/>
      <c r="G422" t="str">
        <f t="shared" si="46"/>
        <v xml:space="preserve">2915 </v>
      </c>
      <c r="I422" t="s">
        <v>20925</v>
      </c>
    </row>
    <row r="423" spans="1:10" ht="39.75" thickBot="1">
      <c r="A423" s="46" t="s">
        <v>13205</v>
      </c>
      <c r="B423" s="46" t="s">
        <v>20600</v>
      </c>
      <c r="C423" s="46" t="s">
        <v>14865</v>
      </c>
      <c r="D423" s="46" t="s">
        <v>21143</v>
      </c>
      <c r="E423" s="46"/>
      <c r="F423" s="46"/>
      <c r="G423" t="str">
        <f t="shared" si="46"/>
        <v xml:space="preserve">2920 </v>
      </c>
      <c r="I423" t="s">
        <v>14865</v>
      </c>
    </row>
    <row r="424" spans="1:10" ht="39.75" thickBot="1">
      <c r="A424" s="46" t="s">
        <v>13206</v>
      </c>
      <c r="B424" s="46" t="s">
        <v>20600</v>
      </c>
      <c r="C424" s="46" t="s">
        <v>20878</v>
      </c>
      <c r="D424" s="46" t="s">
        <v>20609</v>
      </c>
      <c r="E424" s="46"/>
      <c r="F424" s="46"/>
      <c r="G424" t="str">
        <f t="shared" si="46"/>
        <v xml:space="preserve">2921 </v>
      </c>
      <c r="I424" t="s">
        <v>14865</v>
      </c>
    </row>
    <row r="426" spans="1:10">
      <c r="A426" s="52" t="s">
        <v>21579</v>
      </c>
    </row>
    <row r="427" spans="1:10" ht="39">
      <c r="A427" t="s">
        <v>10934</v>
      </c>
      <c r="B427" s="52" t="s">
        <v>21582</v>
      </c>
    </row>
    <row r="428" spans="1:10" ht="39">
      <c r="A428" t="s">
        <v>10945</v>
      </c>
      <c r="B428" s="52" t="s">
        <v>21582</v>
      </c>
    </row>
    <row r="429" spans="1:10" ht="26.25">
      <c r="A429" t="s">
        <v>10946</v>
      </c>
      <c r="B429" s="52" t="s">
        <v>6162</v>
      </c>
      <c r="C429" s="52" t="s">
        <v>21581</v>
      </c>
    </row>
    <row r="430" spans="1:10" ht="26.25">
      <c r="A430" t="s">
        <v>10947</v>
      </c>
      <c r="B430" s="52" t="s">
        <v>6162</v>
      </c>
      <c r="C430" t="s">
        <v>14865</v>
      </c>
      <c r="E430" t="s">
        <v>21583</v>
      </c>
    </row>
    <row r="431" spans="1:10" ht="26.25">
      <c r="A431" t="s">
        <v>10948</v>
      </c>
      <c r="B431" s="52" t="s">
        <v>6162</v>
      </c>
      <c r="C431" t="s">
        <v>21581</v>
      </c>
    </row>
    <row r="432" spans="1:10" ht="26.25">
      <c r="A432" t="s">
        <v>10951</v>
      </c>
      <c r="B432" s="52" t="s">
        <v>6162</v>
      </c>
    </row>
    <row r="433" spans="1:5" ht="26.25">
      <c r="A433" t="s">
        <v>10991</v>
      </c>
      <c r="B433" s="52" t="s">
        <v>6162</v>
      </c>
      <c r="E433" t="s">
        <v>21584</v>
      </c>
    </row>
    <row r="434" spans="1:5" ht="26.25">
      <c r="A434" t="s">
        <v>10993</v>
      </c>
      <c r="B434" s="52" t="s">
        <v>6162</v>
      </c>
    </row>
    <row r="441" spans="1:5">
      <c r="A441" s="52" t="s">
        <v>14008</v>
      </c>
    </row>
    <row r="442" spans="1:5">
      <c r="A442" t="s">
        <v>12033</v>
      </c>
    </row>
    <row r="444" spans="1:5">
      <c r="A444" t="s">
        <v>21586</v>
      </c>
    </row>
    <row r="447" spans="1:5">
      <c r="A447" t="s">
        <v>11046</v>
      </c>
      <c r="B447" t="s">
        <v>20720</v>
      </c>
      <c r="D447" t="s">
        <v>20957</v>
      </c>
      <c r="E447" t="s">
        <v>21585</v>
      </c>
    </row>
    <row r="448" spans="1:5">
      <c r="A448" t="s">
        <v>12512</v>
      </c>
      <c r="B448" t="s">
        <v>20837</v>
      </c>
    </row>
    <row r="449" spans="1:6">
      <c r="A449" t="s">
        <v>12497</v>
      </c>
      <c r="B449" t="s">
        <v>20837</v>
      </c>
      <c r="D449" t="s">
        <v>20961</v>
      </c>
      <c r="E449" t="s">
        <v>21585</v>
      </c>
    </row>
    <row r="452" spans="1:6">
      <c r="A452" t="s">
        <v>22192</v>
      </c>
    </row>
    <row r="453" spans="1:6">
      <c r="A453">
        <v>0</v>
      </c>
      <c r="B453">
        <v>48</v>
      </c>
      <c r="C453">
        <f>B453+1</f>
        <v>49</v>
      </c>
      <c r="D453" t="s">
        <v>22193</v>
      </c>
      <c r="E453" t="str">
        <f>"            for lines in range("&amp;A453&amp;","&amp;C453&amp;"):                self.set_text(lines,"")"</f>
        <v xml:space="preserve">            for lines in range(0,49):                self.set_text(lines,")</v>
      </c>
      <c r="F453">
        <f>B453-A453</f>
        <v>48</v>
      </c>
    </row>
    <row r="454" spans="1:6">
      <c r="A454">
        <v>113</v>
      </c>
      <c r="B454">
        <v>144</v>
      </c>
      <c r="C454">
        <f t="shared" ref="C454:C470" si="50">B454+1</f>
        <v>145</v>
      </c>
      <c r="D454" t="s">
        <v>22194</v>
      </c>
      <c r="E454" t="str">
        <f t="shared" ref="E454:E470" si="51">"            for lines in range("&amp;A454&amp;","&amp;C454&amp;"):                self.set_text(lines,"")"</f>
        <v xml:space="preserve">            for lines in range(113,145):                self.set_text(lines,")</v>
      </c>
      <c r="F454">
        <f t="shared" ref="F454:F470" si="52">B454-A454</f>
        <v>31</v>
      </c>
    </row>
    <row r="455" spans="1:6">
      <c r="A455">
        <v>248</v>
      </c>
      <c r="B455">
        <v>266</v>
      </c>
      <c r="C455">
        <f t="shared" si="50"/>
        <v>267</v>
      </c>
      <c r="D455" t="s">
        <v>22195</v>
      </c>
      <c r="E455" t="str">
        <f t="shared" si="51"/>
        <v xml:space="preserve">            for lines in range(248,267):                self.set_text(lines,")</v>
      </c>
      <c r="F455">
        <f t="shared" si="52"/>
        <v>18</v>
      </c>
    </row>
    <row r="456" spans="1:6">
      <c r="A456">
        <v>370</v>
      </c>
      <c r="B456">
        <v>406</v>
      </c>
      <c r="C456">
        <f t="shared" si="50"/>
        <v>407</v>
      </c>
      <c r="D456" t="s">
        <v>22196</v>
      </c>
      <c r="E456" t="str">
        <f t="shared" si="51"/>
        <v xml:space="preserve">            for lines in range(370,407):                self.set_text(lines,")</v>
      </c>
      <c r="F456">
        <f t="shared" si="52"/>
        <v>36</v>
      </c>
    </row>
    <row r="457" spans="1:6">
      <c r="A457">
        <v>667</v>
      </c>
      <c r="B457">
        <v>683</v>
      </c>
      <c r="C457">
        <f t="shared" si="50"/>
        <v>684</v>
      </c>
      <c r="D457" t="s">
        <v>6162</v>
      </c>
      <c r="E457" t="str">
        <f t="shared" si="51"/>
        <v xml:space="preserve">            for lines in range(667,684):                self.set_text(lines,")</v>
      </c>
      <c r="F457">
        <f t="shared" si="52"/>
        <v>16</v>
      </c>
    </row>
    <row r="458" spans="1:6">
      <c r="A458">
        <v>724</v>
      </c>
      <c r="B458">
        <v>735</v>
      </c>
      <c r="C458">
        <f t="shared" si="50"/>
        <v>736</v>
      </c>
      <c r="D458" t="s">
        <v>25524</v>
      </c>
      <c r="E458" t="str">
        <f t="shared" si="51"/>
        <v xml:space="preserve">            for lines in range(724,736):                self.set_text(lines,")</v>
      </c>
      <c r="F458">
        <f t="shared" si="52"/>
        <v>11</v>
      </c>
    </row>
    <row r="459" spans="1:6">
      <c r="A459">
        <v>783</v>
      </c>
      <c r="B459">
        <v>802</v>
      </c>
      <c r="C459">
        <f t="shared" si="50"/>
        <v>803</v>
      </c>
      <c r="D459" t="s">
        <v>25525</v>
      </c>
      <c r="E459" t="str">
        <f t="shared" si="51"/>
        <v xml:space="preserve">            for lines in range(783,803):                self.set_text(lines,")</v>
      </c>
      <c r="F459">
        <f t="shared" si="52"/>
        <v>19</v>
      </c>
    </row>
    <row r="460" spans="1:6">
      <c r="A460">
        <v>837</v>
      </c>
      <c r="B460">
        <v>873</v>
      </c>
      <c r="C460">
        <f t="shared" si="50"/>
        <v>874</v>
      </c>
      <c r="D460" t="s">
        <v>25590</v>
      </c>
      <c r="E460" t="str">
        <f t="shared" si="51"/>
        <v xml:space="preserve">            for lines in range(837,874):                self.set_text(lines,")</v>
      </c>
      <c r="F460">
        <f t="shared" si="52"/>
        <v>36</v>
      </c>
    </row>
    <row r="461" spans="1:6">
      <c r="A461">
        <v>879</v>
      </c>
      <c r="B461">
        <v>916</v>
      </c>
      <c r="C461">
        <f t="shared" si="50"/>
        <v>917</v>
      </c>
      <c r="D461" t="s">
        <v>25591</v>
      </c>
      <c r="E461" t="str">
        <f t="shared" si="51"/>
        <v xml:space="preserve">            for lines in range(879,917):                self.set_text(lines,")</v>
      </c>
      <c r="F461">
        <f t="shared" si="52"/>
        <v>37</v>
      </c>
    </row>
    <row r="462" spans="1:6">
      <c r="A462">
        <v>1073</v>
      </c>
      <c r="B462">
        <v>1132</v>
      </c>
      <c r="C462">
        <f t="shared" si="50"/>
        <v>1133</v>
      </c>
      <c r="D462" t="s">
        <v>25592</v>
      </c>
      <c r="E462" t="str">
        <f t="shared" si="51"/>
        <v xml:space="preserve">            for lines in range(1073,1133):                self.set_text(lines,")</v>
      </c>
      <c r="F462">
        <f t="shared" si="52"/>
        <v>59</v>
      </c>
    </row>
    <row r="463" spans="1:6">
      <c r="A463">
        <v>1372</v>
      </c>
      <c r="B463">
        <v>1379</v>
      </c>
      <c r="C463">
        <f t="shared" si="50"/>
        <v>1380</v>
      </c>
      <c r="D463" t="s">
        <v>25593</v>
      </c>
      <c r="E463" t="str">
        <f t="shared" si="51"/>
        <v xml:space="preserve">            for lines in range(1372,1380):                self.set_text(lines,")</v>
      </c>
      <c r="F463">
        <f t="shared" si="52"/>
        <v>7</v>
      </c>
    </row>
    <row r="464" spans="1:6">
      <c r="A464">
        <v>1387</v>
      </c>
      <c r="B464">
        <v>1402</v>
      </c>
      <c r="C464">
        <f t="shared" si="50"/>
        <v>1403</v>
      </c>
      <c r="D464" t="s">
        <v>25594</v>
      </c>
      <c r="E464" t="str">
        <f t="shared" si="51"/>
        <v xml:space="preserve">            for lines in range(1387,1403):                self.set_text(lines,")</v>
      </c>
      <c r="F464">
        <f t="shared" si="52"/>
        <v>15</v>
      </c>
    </row>
    <row r="465" spans="1:6">
      <c r="A465">
        <v>1410</v>
      </c>
      <c r="B465">
        <v>1421</v>
      </c>
      <c r="C465">
        <f t="shared" si="50"/>
        <v>1422</v>
      </c>
      <c r="D465" t="s">
        <v>25596</v>
      </c>
      <c r="E465" t="str">
        <f t="shared" si="51"/>
        <v xml:space="preserve">            for lines in range(1410,1422):                self.set_text(lines,")</v>
      </c>
      <c r="F465">
        <f t="shared" si="52"/>
        <v>11</v>
      </c>
    </row>
    <row r="466" spans="1:6">
      <c r="A466">
        <v>1635</v>
      </c>
      <c r="B466">
        <v>1654</v>
      </c>
      <c r="C466">
        <f t="shared" si="50"/>
        <v>1655</v>
      </c>
      <c r="D466" t="s">
        <v>25595</v>
      </c>
      <c r="E466" t="str">
        <f t="shared" si="51"/>
        <v xml:space="preserve">            for lines in range(1635,1655):                self.set_text(lines,")</v>
      </c>
      <c r="F466">
        <f t="shared" si="52"/>
        <v>19</v>
      </c>
    </row>
    <row r="467" spans="1:6">
      <c r="A467">
        <v>1656</v>
      </c>
      <c r="B467">
        <v>1674</v>
      </c>
      <c r="C467">
        <f t="shared" si="50"/>
        <v>1675</v>
      </c>
      <c r="D467" t="s">
        <v>25597</v>
      </c>
      <c r="E467" t="str">
        <f t="shared" si="51"/>
        <v xml:space="preserve">            for lines in range(1656,1675):                self.set_text(lines,")</v>
      </c>
      <c r="F467">
        <f t="shared" si="52"/>
        <v>18</v>
      </c>
    </row>
    <row r="468" spans="1:6">
      <c r="A468">
        <v>1959</v>
      </c>
      <c r="B468">
        <v>2002</v>
      </c>
      <c r="C468">
        <f t="shared" si="50"/>
        <v>2003</v>
      </c>
      <c r="D468" t="s">
        <v>25598</v>
      </c>
      <c r="E468" t="str">
        <f t="shared" si="51"/>
        <v xml:space="preserve">            for lines in range(1959,2003):                self.set_text(lines,")</v>
      </c>
      <c r="F468">
        <f t="shared" si="52"/>
        <v>43</v>
      </c>
    </row>
    <row r="469" spans="1:6">
      <c r="A469">
        <v>2005</v>
      </c>
      <c r="B469">
        <v>2026</v>
      </c>
      <c r="C469">
        <f t="shared" si="50"/>
        <v>2027</v>
      </c>
      <c r="D469" t="s">
        <v>25599</v>
      </c>
      <c r="E469" t="str">
        <f t="shared" si="51"/>
        <v xml:space="preserve">            for lines in range(2005,2027):                self.set_text(lines,")</v>
      </c>
      <c r="F469">
        <f t="shared" si="52"/>
        <v>21</v>
      </c>
    </row>
    <row r="470" spans="1:6">
      <c r="A470">
        <v>2136</v>
      </c>
      <c r="B470">
        <v>2161</v>
      </c>
      <c r="C470">
        <f t="shared" si="50"/>
        <v>2162</v>
      </c>
      <c r="D470" t="s">
        <v>25600</v>
      </c>
      <c r="E470" t="str">
        <f t="shared" si="51"/>
        <v xml:space="preserve">            for lines in range(2136,2162):                self.set_text(lines,")</v>
      </c>
      <c r="F470">
        <f t="shared" si="52"/>
        <v>25</v>
      </c>
    </row>
    <row r="471" spans="1:6">
      <c r="F471">
        <f>SUM(F453:F470)</f>
        <v>470</v>
      </c>
    </row>
  </sheetData>
  <autoFilter ref="A1:J424"/>
  <pageMargins left="0.7" right="0.7" top="0.75" bottom="0.75" header="0.3" footer="0.3"/>
  <pageSetup orientation="portrait" horizontalDpi="4294967293" verticalDpi="0" r:id="rId1"/>
</worksheet>
</file>

<file path=xl/worksheets/sheet16.xml><?xml version="1.0" encoding="utf-8"?>
<worksheet xmlns="http://schemas.openxmlformats.org/spreadsheetml/2006/main" xmlns:r="http://schemas.openxmlformats.org/officeDocument/2006/relationships">
  <sheetPr codeName="Sheet38"/>
  <dimension ref="A1:A3327"/>
  <sheetViews>
    <sheetView topLeftCell="A2356" workbookViewId="0">
      <selection activeCell="A2380" sqref="A2380"/>
    </sheetView>
  </sheetViews>
  <sheetFormatPr defaultRowHeight="15"/>
  <sheetData>
    <row r="1" spans="1:1">
      <c r="A1" t="s">
        <v>22197</v>
      </c>
    </row>
    <row r="2" spans="1:1">
      <c r="A2" t="s">
        <v>22198</v>
      </c>
    </row>
    <row r="3" spans="1:1">
      <c r="A3" t="s">
        <v>22199</v>
      </c>
    </row>
    <row r="4" spans="1:1">
      <c r="A4" t="s">
        <v>22200</v>
      </c>
    </row>
    <row r="5" spans="1:1">
      <c r="A5" t="s">
        <v>22201</v>
      </c>
    </row>
    <row r="6" spans="1:1">
      <c r="A6" t="s">
        <v>22202</v>
      </c>
    </row>
    <row r="7" spans="1:1">
      <c r="A7" t="s">
        <v>22203</v>
      </c>
    </row>
    <row r="8" spans="1:1">
      <c r="A8" t="s">
        <v>22204</v>
      </c>
    </row>
    <row r="9" spans="1:1">
      <c r="A9" t="s">
        <v>22205</v>
      </c>
    </row>
    <row r="10" spans="1:1">
      <c r="A10" t="s">
        <v>22206</v>
      </c>
    </row>
    <row r="11" spans="1:1">
      <c r="A11" t="s">
        <v>22207</v>
      </c>
    </row>
    <row r="12" spans="1:1">
      <c r="A12" t="s">
        <v>22208</v>
      </c>
    </row>
    <row r="13" spans="1:1">
      <c r="A13" t="s">
        <v>22209</v>
      </c>
    </row>
    <row r="14" spans="1:1">
      <c r="A14" t="s">
        <v>22210</v>
      </c>
    </row>
    <row r="15" spans="1:1">
      <c r="A15" t="s">
        <v>22211</v>
      </c>
    </row>
    <row r="16" spans="1:1">
      <c r="A16" t="s">
        <v>22212</v>
      </c>
    </row>
    <row r="17" spans="1:1">
      <c r="A17" t="s">
        <v>22213</v>
      </c>
    </row>
    <row r="18" spans="1:1">
      <c r="A18" t="s">
        <v>22214</v>
      </c>
    </row>
    <row r="19" spans="1:1">
      <c r="A19" t="s">
        <v>22215</v>
      </c>
    </row>
    <row r="20" spans="1:1">
      <c r="A20" t="s">
        <v>22216</v>
      </c>
    </row>
    <row r="21" spans="1:1">
      <c r="A21" t="s">
        <v>22217</v>
      </c>
    </row>
    <row r="22" spans="1:1">
      <c r="A22" t="s">
        <v>22218</v>
      </c>
    </row>
    <row r="23" spans="1:1">
      <c r="A23" t="s">
        <v>22219</v>
      </c>
    </row>
    <row r="24" spans="1:1">
      <c r="A24" t="s">
        <v>22220</v>
      </c>
    </row>
    <row r="25" spans="1:1">
      <c r="A25" t="s">
        <v>22221</v>
      </c>
    </row>
    <row r="26" spans="1:1">
      <c r="A26" t="s">
        <v>22222</v>
      </c>
    </row>
    <row r="27" spans="1:1">
      <c r="A27" t="s">
        <v>22223</v>
      </c>
    </row>
    <row r="28" spans="1:1">
      <c r="A28" t="s">
        <v>22224</v>
      </c>
    </row>
    <row r="29" spans="1:1">
      <c r="A29" t="s">
        <v>22225</v>
      </c>
    </row>
    <row r="30" spans="1:1">
      <c r="A30" t="s">
        <v>22226</v>
      </c>
    </row>
    <row r="31" spans="1:1">
      <c r="A31" t="s">
        <v>22227</v>
      </c>
    </row>
    <row r="32" spans="1:1">
      <c r="A32" t="s">
        <v>22228</v>
      </c>
    </row>
    <row r="33" spans="1:1">
      <c r="A33" t="s">
        <v>22229</v>
      </c>
    </row>
    <row r="34" spans="1:1">
      <c r="A34" t="s">
        <v>22230</v>
      </c>
    </row>
    <row r="35" spans="1:1">
      <c r="A35" t="s">
        <v>22231</v>
      </c>
    </row>
    <row r="36" spans="1:1">
      <c r="A36" t="s">
        <v>22232</v>
      </c>
    </row>
    <row r="37" spans="1:1">
      <c r="A37" t="s">
        <v>22233</v>
      </c>
    </row>
    <row r="38" spans="1:1">
      <c r="A38" t="s">
        <v>22234</v>
      </c>
    </row>
    <row r="39" spans="1:1">
      <c r="A39" t="s">
        <v>22235</v>
      </c>
    </row>
    <row r="40" spans="1:1">
      <c r="A40" t="s">
        <v>22236</v>
      </c>
    </row>
    <row r="41" spans="1:1">
      <c r="A41" t="s">
        <v>22237</v>
      </c>
    </row>
    <row r="42" spans="1:1">
      <c r="A42" t="s">
        <v>22238</v>
      </c>
    </row>
    <row r="43" spans="1:1">
      <c r="A43" t="s">
        <v>22239</v>
      </c>
    </row>
    <row r="44" spans="1:1">
      <c r="A44" t="s">
        <v>22240</v>
      </c>
    </row>
    <row r="45" spans="1:1">
      <c r="A45" t="s">
        <v>22241</v>
      </c>
    </row>
    <row r="46" spans="1:1">
      <c r="A46" s="4" t="s">
        <v>22242</v>
      </c>
    </row>
    <row r="47" spans="1:1">
      <c r="A47" t="s">
        <v>22243</v>
      </c>
    </row>
    <row r="48" spans="1:1">
      <c r="A48" t="s">
        <v>22244</v>
      </c>
    </row>
    <row r="49" spans="1:1">
      <c r="A49" t="s">
        <v>22245</v>
      </c>
    </row>
    <row r="50" spans="1:1">
      <c r="A50" t="s">
        <v>22246</v>
      </c>
    </row>
    <row r="51" spans="1:1">
      <c r="A51" t="s">
        <v>22247</v>
      </c>
    </row>
    <row r="52" spans="1:1">
      <c r="A52" t="s">
        <v>22248</v>
      </c>
    </row>
    <row r="53" spans="1:1">
      <c r="A53" t="s">
        <v>22249</v>
      </c>
    </row>
    <row r="54" spans="1:1">
      <c r="A54" t="s">
        <v>22250</v>
      </c>
    </row>
    <row r="55" spans="1:1">
      <c r="A55" t="s">
        <v>22251</v>
      </c>
    </row>
    <row r="56" spans="1:1">
      <c r="A56" t="s">
        <v>22252</v>
      </c>
    </row>
    <row r="57" spans="1:1">
      <c r="A57" t="s">
        <v>22253</v>
      </c>
    </row>
    <row r="58" spans="1:1">
      <c r="A58" t="s">
        <v>22254</v>
      </c>
    </row>
    <row r="59" spans="1:1">
      <c r="A59" t="s">
        <v>22255</v>
      </c>
    </row>
    <row r="60" spans="1:1">
      <c r="A60" t="s">
        <v>22256</v>
      </c>
    </row>
    <row r="61" spans="1:1">
      <c r="A61" t="s">
        <v>22257</v>
      </c>
    </row>
    <row r="62" spans="1:1">
      <c r="A62" t="s">
        <v>22258</v>
      </c>
    </row>
    <row r="63" spans="1:1">
      <c r="A63" t="s">
        <v>22259</v>
      </c>
    </row>
    <row r="64" spans="1:1">
      <c r="A64" s="4" t="s">
        <v>22260</v>
      </c>
    </row>
    <row r="65" spans="1:1">
      <c r="A65" t="s">
        <v>22261</v>
      </c>
    </row>
    <row r="66" spans="1:1">
      <c r="A66" t="s">
        <v>22262</v>
      </c>
    </row>
    <row r="67" spans="1:1">
      <c r="A67" t="s">
        <v>22263</v>
      </c>
    </row>
    <row r="68" spans="1:1">
      <c r="A68" t="s">
        <v>22264</v>
      </c>
    </row>
    <row r="69" spans="1:1">
      <c r="A69" t="s">
        <v>22265</v>
      </c>
    </row>
    <row r="70" spans="1:1">
      <c r="A70" t="s">
        <v>22266</v>
      </c>
    </row>
    <row r="71" spans="1:1">
      <c r="A71" t="s">
        <v>22267</v>
      </c>
    </row>
    <row r="72" spans="1:1">
      <c r="A72" t="s">
        <v>22268</v>
      </c>
    </row>
    <row r="73" spans="1:1">
      <c r="A73" t="s">
        <v>22269</v>
      </c>
    </row>
    <row r="74" spans="1:1">
      <c r="A74" t="s">
        <v>22270</v>
      </c>
    </row>
    <row r="75" spans="1:1">
      <c r="A75" t="s">
        <v>22271</v>
      </c>
    </row>
    <row r="76" spans="1:1">
      <c r="A76" t="s">
        <v>22272</v>
      </c>
    </row>
    <row r="77" spans="1:1">
      <c r="A77" t="s">
        <v>22273</v>
      </c>
    </row>
    <row r="78" spans="1:1">
      <c r="A78" t="s">
        <v>22274</v>
      </c>
    </row>
    <row r="79" spans="1:1">
      <c r="A79" t="s">
        <v>22275</v>
      </c>
    </row>
    <row r="80" spans="1:1">
      <c r="A80" t="s">
        <v>22276</v>
      </c>
    </row>
    <row r="81" spans="1:1">
      <c r="A81" t="s">
        <v>22277</v>
      </c>
    </row>
    <row r="82" spans="1:1">
      <c r="A82" t="s">
        <v>22278</v>
      </c>
    </row>
    <row r="83" spans="1:1">
      <c r="A83" t="s">
        <v>22279</v>
      </c>
    </row>
    <row r="84" spans="1:1">
      <c r="A84" t="s">
        <v>22280</v>
      </c>
    </row>
    <row r="85" spans="1:1">
      <c r="A85" t="s">
        <v>22281</v>
      </c>
    </row>
    <row r="86" spans="1:1">
      <c r="A86" t="s">
        <v>22282</v>
      </c>
    </row>
    <row r="87" spans="1:1">
      <c r="A87" t="s">
        <v>22283</v>
      </c>
    </row>
    <row r="88" spans="1:1">
      <c r="A88" t="s">
        <v>22284</v>
      </c>
    </row>
    <row r="89" spans="1:1">
      <c r="A89" t="s">
        <v>22285</v>
      </c>
    </row>
    <row r="90" spans="1:1">
      <c r="A90" t="s">
        <v>22286</v>
      </c>
    </row>
    <row r="91" spans="1:1">
      <c r="A91" t="s">
        <v>22287</v>
      </c>
    </row>
    <row r="92" spans="1:1">
      <c r="A92" t="s">
        <v>22288</v>
      </c>
    </row>
    <row r="93" spans="1:1">
      <c r="A93" t="s">
        <v>22289</v>
      </c>
    </row>
    <row r="94" spans="1:1">
      <c r="A94" t="s">
        <v>22290</v>
      </c>
    </row>
    <row r="95" spans="1:1">
      <c r="A95" t="s">
        <v>22291</v>
      </c>
    </row>
    <row r="96" spans="1:1">
      <c r="A96" t="s">
        <v>22292</v>
      </c>
    </row>
    <row r="97" spans="1:1">
      <c r="A97" t="s">
        <v>22293</v>
      </c>
    </row>
    <row r="98" spans="1:1">
      <c r="A98" t="s">
        <v>22294</v>
      </c>
    </row>
    <row r="99" spans="1:1">
      <c r="A99" t="s">
        <v>22295</v>
      </c>
    </row>
    <row r="100" spans="1:1">
      <c r="A100" t="s">
        <v>22296</v>
      </c>
    </row>
    <row r="101" spans="1:1">
      <c r="A101" t="s">
        <v>22297</v>
      </c>
    </row>
    <row r="102" spans="1:1">
      <c r="A102" t="s">
        <v>22298</v>
      </c>
    </row>
    <row r="103" spans="1:1">
      <c r="A103" t="s">
        <v>22299</v>
      </c>
    </row>
    <row r="104" spans="1:1">
      <c r="A104" t="s">
        <v>22300</v>
      </c>
    </row>
    <row r="105" spans="1:1">
      <c r="A105" t="s">
        <v>22301</v>
      </c>
    </row>
    <row r="106" spans="1:1">
      <c r="A106" t="s">
        <v>22302</v>
      </c>
    </row>
    <row r="107" spans="1:1">
      <c r="A107" t="s">
        <v>22303</v>
      </c>
    </row>
    <row r="108" spans="1:1">
      <c r="A108" t="s">
        <v>22304</v>
      </c>
    </row>
    <row r="109" spans="1:1">
      <c r="A109" t="s">
        <v>22305</v>
      </c>
    </row>
    <row r="110" spans="1:1">
      <c r="A110" t="s">
        <v>22306</v>
      </c>
    </row>
    <row r="111" spans="1:1">
      <c r="A111" t="s">
        <v>22307</v>
      </c>
    </row>
    <row r="112" spans="1:1">
      <c r="A112" t="s">
        <v>22308</v>
      </c>
    </row>
    <row r="113" spans="1:1">
      <c r="A113" t="s">
        <v>22309</v>
      </c>
    </row>
    <row r="114" spans="1:1">
      <c r="A114" t="s">
        <v>22310</v>
      </c>
    </row>
    <row r="115" spans="1:1">
      <c r="A115" t="s">
        <v>22311</v>
      </c>
    </row>
    <row r="116" spans="1:1">
      <c r="A116" t="s">
        <v>22312</v>
      </c>
    </row>
    <row r="117" spans="1:1">
      <c r="A117" t="s">
        <v>22313</v>
      </c>
    </row>
    <row r="118" spans="1:1">
      <c r="A118" t="s">
        <v>22314</v>
      </c>
    </row>
    <row r="119" spans="1:1">
      <c r="A119" t="s">
        <v>22315</v>
      </c>
    </row>
    <row r="120" spans="1:1">
      <c r="A120" t="s">
        <v>22316</v>
      </c>
    </row>
    <row r="121" spans="1:1">
      <c r="A121" t="s">
        <v>22317</v>
      </c>
    </row>
    <row r="122" spans="1:1">
      <c r="A122" t="s">
        <v>22318</v>
      </c>
    </row>
    <row r="123" spans="1:1">
      <c r="A123" t="s">
        <v>22319</v>
      </c>
    </row>
    <row r="124" spans="1:1">
      <c r="A124" t="s">
        <v>22320</v>
      </c>
    </row>
    <row r="125" spans="1:1">
      <c r="A125" t="s">
        <v>22321</v>
      </c>
    </row>
    <row r="126" spans="1:1">
      <c r="A126" t="s">
        <v>22322</v>
      </c>
    </row>
    <row r="127" spans="1:1">
      <c r="A127" t="s">
        <v>22323</v>
      </c>
    </row>
    <row r="128" spans="1:1">
      <c r="A128" t="s">
        <v>22324</v>
      </c>
    </row>
    <row r="129" spans="1:1">
      <c r="A129" t="s">
        <v>22325</v>
      </c>
    </row>
    <row r="130" spans="1:1">
      <c r="A130" t="s">
        <v>22326</v>
      </c>
    </row>
    <row r="131" spans="1:1">
      <c r="A131" t="s">
        <v>22327</v>
      </c>
    </row>
    <row r="132" spans="1:1">
      <c r="A132" t="s">
        <v>22328</v>
      </c>
    </row>
    <row r="133" spans="1:1">
      <c r="A133" t="s">
        <v>22329</v>
      </c>
    </row>
    <row r="134" spans="1:1">
      <c r="A134" t="s">
        <v>22330</v>
      </c>
    </row>
    <row r="135" spans="1:1">
      <c r="A135" t="s">
        <v>22331</v>
      </c>
    </row>
    <row r="136" spans="1:1">
      <c r="A136" t="s">
        <v>22332</v>
      </c>
    </row>
    <row r="137" spans="1:1">
      <c r="A137" t="s">
        <v>22333</v>
      </c>
    </row>
    <row r="138" spans="1:1">
      <c r="A138" t="s">
        <v>22334</v>
      </c>
    </row>
    <row r="139" spans="1:1">
      <c r="A139" t="s">
        <v>22335</v>
      </c>
    </row>
    <row r="140" spans="1:1">
      <c r="A140" t="s">
        <v>22336</v>
      </c>
    </row>
    <row r="141" spans="1:1">
      <c r="A141" t="s">
        <v>22337</v>
      </c>
    </row>
    <row r="142" spans="1:1">
      <c r="A142" t="s">
        <v>22338</v>
      </c>
    </row>
    <row r="143" spans="1:1">
      <c r="A143" t="s">
        <v>22339</v>
      </c>
    </row>
    <row r="144" spans="1:1">
      <c r="A144" t="s">
        <v>22340</v>
      </c>
    </row>
    <row r="145" spans="1:1">
      <c r="A145" t="s">
        <v>22341</v>
      </c>
    </row>
    <row r="146" spans="1:1">
      <c r="A146" t="s">
        <v>22342</v>
      </c>
    </row>
    <row r="147" spans="1:1">
      <c r="A147" t="s">
        <v>22343</v>
      </c>
    </row>
    <row r="148" spans="1:1">
      <c r="A148" t="s">
        <v>22344</v>
      </c>
    </row>
    <row r="149" spans="1:1">
      <c r="A149" t="s">
        <v>22345</v>
      </c>
    </row>
    <row r="150" spans="1:1">
      <c r="A150" t="s">
        <v>22346</v>
      </c>
    </row>
    <row r="151" spans="1:1">
      <c r="A151" t="s">
        <v>22347</v>
      </c>
    </row>
    <row r="152" spans="1:1">
      <c r="A152" t="s">
        <v>22348</v>
      </c>
    </row>
    <row r="153" spans="1:1">
      <c r="A153" t="s">
        <v>22349</v>
      </c>
    </row>
    <row r="154" spans="1:1">
      <c r="A154" t="s">
        <v>22350</v>
      </c>
    </row>
    <row r="155" spans="1:1">
      <c r="A155" t="s">
        <v>22351</v>
      </c>
    </row>
    <row r="156" spans="1:1">
      <c r="A156" t="s">
        <v>22352</v>
      </c>
    </row>
    <row r="157" spans="1:1">
      <c r="A157" t="s">
        <v>22353</v>
      </c>
    </row>
    <row r="158" spans="1:1">
      <c r="A158" t="s">
        <v>22354</v>
      </c>
    </row>
    <row r="159" spans="1:1">
      <c r="A159" t="s">
        <v>22355</v>
      </c>
    </row>
    <row r="160" spans="1:1">
      <c r="A160" t="s">
        <v>22356</v>
      </c>
    </row>
    <row r="161" spans="1:1">
      <c r="A161" t="s">
        <v>22357</v>
      </c>
    </row>
    <row r="162" spans="1:1">
      <c r="A162" t="s">
        <v>22358</v>
      </c>
    </row>
    <row r="163" spans="1:1">
      <c r="A163" t="s">
        <v>22359</v>
      </c>
    </row>
    <row r="164" spans="1:1">
      <c r="A164" t="s">
        <v>22360</v>
      </c>
    </row>
    <row r="165" spans="1:1">
      <c r="A165" t="s">
        <v>22361</v>
      </c>
    </row>
    <row r="166" spans="1:1">
      <c r="A166" t="s">
        <v>22362</v>
      </c>
    </row>
    <row r="167" spans="1:1">
      <c r="A167" t="s">
        <v>22363</v>
      </c>
    </row>
    <row r="168" spans="1:1">
      <c r="A168" t="s">
        <v>22364</v>
      </c>
    </row>
    <row r="169" spans="1:1">
      <c r="A169" t="s">
        <v>22365</v>
      </c>
    </row>
    <row r="170" spans="1:1">
      <c r="A170" t="s">
        <v>22366</v>
      </c>
    </row>
    <row r="171" spans="1:1">
      <c r="A171" t="s">
        <v>22367</v>
      </c>
    </row>
    <row r="172" spans="1:1">
      <c r="A172" t="s">
        <v>22368</v>
      </c>
    </row>
    <row r="173" spans="1:1">
      <c r="A173" t="s">
        <v>22369</v>
      </c>
    </row>
    <row r="174" spans="1:1">
      <c r="A174" t="s">
        <v>22370</v>
      </c>
    </row>
    <row r="175" spans="1:1">
      <c r="A175" t="s">
        <v>22371</v>
      </c>
    </row>
    <row r="176" spans="1:1">
      <c r="A176" t="s">
        <v>22372</v>
      </c>
    </row>
    <row r="177" spans="1:1">
      <c r="A177" t="s">
        <v>22373</v>
      </c>
    </row>
    <row r="178" spans="1:1">
      <c r="A178" t="s">
        <v>22374</v>
      </c>
    </row>
    <row r="179" spans="1:1">
      <c r="A179" t="s">
        <v>22375</v>
      </c>
    </row>
    <row r="180" spans="1:1">
      <c r="A180" t="s">
        <v>22376</v>
      </c>
    </row>
    <row r="181" spans="1:1">
      <c r="A181" t="s">
        <v>22377</v>
      </c>
    </row>
    <row r="182" spans="1:1">
      <c r="A182" t="s">
        <v>22378</v>
      </c>
    </row>
    <row r="183" spans="1:1">
      <c r="A183" t="s">
        <v>22379</v>
      </c>
    </row>
    <row r="184" spans="1:1">
      <c r="A184" t="s">
        <v>22380</v>
      </c>
    </row>
    <row r="185" spans="1:1">
      <c r="A185" t="s">
        <v>22381</v>
      </c>
    </row>
    <row r="186" spans="1:1">
      <c r="A186" t="s">
        <v>22382</v>
      </c>
    </row>
    <row r="187" spans="1:1">
      <c r="A187" t="s">
        <v>22383</v>
      </c>
    </row>
    <row r="188" spans="1:1">
      <c r="A188" t="s">
        <v>22384</v>
      </c>
    </row>
    <row r="189" spans="1:1">
      <c r="A189" t="s">
        <v>22385</v>
      </c>
    </row>
    <row r="190" spans="1:1">
      <c r="A190" t="s">
        <v>22386</v>
      </c>
    </row>
    <row r="191" spans="1:1">
      <c r="A191" t="s">
        <v>22387</v>
      </c>
    </row>
    <row r="192" spans="1:1">
      <c r="A192" t="s">
        <v>22388</v>
      </c>
    </row>
    <row r="193" spans="1:1">
      <c r="A193" t="s">
        <v>22389</v>
      </c>
    </row>
    <row r="194" spans="1:1">
      <c r="A194" t="s">
        <v>22390</v>
      </c>
    </row>
    <row r="195" spans="1:1">
      <c r="A195" t="s">
        <v>22391</v>
      </c>
    </row>
    <row r="196" spans="1:1">
      <c r="A196" t="s">
        <v>22392</v>
      </c>
    </row>
    <row r="197" spans="1:1">
      <c r="A197" t="s">
        <v>22393</v>
      </c>
    </row>
    <row r="198" spans="1:1">
      <c r="A198" t="s">
        <v>22394</v>
      </c>
    </row>
    <row r="199" spans="1:1">
      <c r="A199" t="s">
        <v>22395</v>
      </c>
    </row>
    <row r="200" spans="1:1">
      <c r="A200" t="s">
        <v>22396</v>
      </c>
    </row>
    <row r="201" spans="1:1">
      <c r="A201" t="s">
        <v>22397</v>
      </c>
    </row>
    <row r="202" spans="1:1">
      <c r="A202" t="s">
        <v>22398</v>
      </c>
    </row>
    <row r="203" spans="1:1">
      <c r="A203" t="s">
        <v>22399</v>
      </c>
    </row>
    <row r="204" spans="1:1">
      <c r="A204" t="s">
        <v>22400</v>
      </c>
    </row>
    <row r="205" spans="1:1">
      <c r="A205" t="s">
        <v>22401</v>
      </c>
    </row>
    <row r="206" spans="1:1">
      <c r="A206" t="s">
        <v>22402</v>
      </c>
    </row>
    <row r="207" spans="1:1">
      <c r="A207" t="s">
        <v>22403</v>
      </c>
    </row>
    <row r="208" spans="1:1">
      <c r="A208" t="s">
        <v>22404</v>
      </c>
    </row>
    <row r="209" spans="1:1">
      <c r="A209" t="s">
        <v>22405</v>
      </c>
    </row>
    <row r="210" spans="1:1">
      <c r="A210" t="s">
        <v>22406</v>
      </c>
    </row>
    <row r="211" spans="1:1">
      <c r="A211" t="s">
        <v>22407</v>
      </c>
    </row>
    <row r="212" spans="1:1">
      <c r="A212" t="s">
        <v>22408</v>
      </c>
    </row>
    <row r="213" spans="1:1">
      <c r="A213" t="s">
        <v>22409</v>
      </c>
    </row>
    <row r="214" spans="1:1">
      <c r="A214" t="s">
        <v>22410</v>
      </c>
    </row>
    <row r="215" spans="1:1">
      <c r="A215" t="s">
        <v>22411</v>
      </c>
    </row>
    <row r="216" spans="1:1">
      <c r="A216" t="s">
        <v>22412</v>
      </c>
    </row>
    <row r="217" spans="1:1">
      <c r="A217" t="s">
        <v>22413</v>
      </c>
    </row>
    <row r="218" spans="1:1">
      <c r="A218" t="s">
        <v>22414</v>
      </c>
    </row>
    <row r="219" spans="1:1">
      <c r="A219" t="s">
        <v>22415</v>
      </c>
    </row>
    <row r="220" spans="1:1">
      <c r="A220" t="s">
        <v>22416</v>
      </c>
    </row>
    <row r="221" spans="1:1">
      <c r="A221" t="s">
        <v>22417</v>
      </c>
    </row>
    <row r="222" spans="1:1">
      <c r="A222" t="s">
        <v>22418</v>
      </c>
    </row>
    <row r="223" spans="1:1">
      <c r="A223" t="s">
        <v>22419</v>
      </c>
    </row>
    <row r="224" spans="1:1">
      <c r="A224" t="s">
        <v>22420</v>
      </c>
    </row>
    <row r="225" spans="1:1">
      <c r="A225" t="s">
        <v>22421</v>
      </c>
    </row>
    <row r="226" spans="1:1">
      <c r="A226" t="s">
        <v>22422</v>
      </c>
    </row>
    <row r="227" spans="1:1">
      <c r="A227" t="s">
        <v>22423</v>
      </c>
    </row>
    <row r="228" spans="1:1">
      <c r="A228" t="s">
        <v>22424</v>
      </c>
    </row>
    <row r="229" spans="1:1">
      <c r="A229" t="s">
        <v>22425</v>
      </c>
    </row>
    <row r="230" spans="1:1">
      <c r="A230" t="s">
        <v>22426</v>
      </c>
    </row>
    <row r="231" spans="1:1">
      <c r="A231" t="s">
        <v>22427</v>
      </c>
    </row>
    <row r="232" spans="1:1">
      <c r="A232" t="s">
        <v>22428</v>
      </c>
    </row>
    <row r="233" spans="1:1">
      <c r="A233" t="s">
        <v>22429</v>
      </c>
    </row>
    <row r="234" spans="1:1">
      <c r="A234" t="s">
        <v>22430</v>
      </c>
    </row>
    <row r="235" spans="1:1">
      <c r="A235" t="s">
        <v>22431</v>
      </c>
    </row>
    <row r="236" spans="1:1">
      <c r="A236" t="s">
        <v>22432</v>
      </c>
    </row>
    <row r="237" spans="1:1">
      <c r="A237" t="s">
        <v>22433</v>
      </c>
    </row>
    <row r="238" spans="1:1">
      <c r="A238" t="s">
        <v>22434</v>
      </c>
    </row>
    <row r="239" spans="1:1">
      <c r="A239" t="s">
        <v>22435</v>
      </c>
    </row>
    <row r="240" spans="1:1">
      <c r="A240" t="s">
        <v>22436</v>
      </c>
    </row>
    <row r="241" spans="1:1">
      <c r="A241" t="s">
        <v>22437</v>
      </c>
    </row>
    <row r="242" spans="1:1">
      <c r="A242" t="s">
        <v>22438</v>
      </c>
    </row>
    <row r="243" spans="1:1">
      <c r="A243" t="s">
        <v>22439</v>
      </c>
    </row>
    <row r="244" spans="1:1">
      <c r="A244" t="s">
        <v>22440</v>
      </c>
    </row>
    <row r="245" spans="1:1">
      <c r="A245" t="s">
        <v>22441</v>
      </c>
    </row>
    <row r="246" spans="1:1">
      <c r="A246" t="s">
        <v>22442</v>
      </c>
    </row>
    <row r="247" spans="1:1">
      <c r="A247" t="s">
        <v>22443</v>
      </c>
    </row>
    <row r="248" spans="1:1">
      <c r="A248" t="s">
        <v>22444</v>
      </c>
    </row>
    <row r="249" spans="1:1">
      <c r="A249" t="s">
        <v>22445</v>
      </c>
    </row>
    <row r="250" spans="1:1">
      <c r="A250" t="s">
        <v>22446</v>
      </c>
    </row>
    <row r="251" spans="1:1">
      <c r="A251" t="s">
        <v>22447</v>
      </c>
    </row>
    <row r="252" spans="1:1">
      <c r="A252" t="s">
        <v>22448</v>
      </c>
    </row>
    <row r="253" spans="1:1">
      <c r="A253" t="s">
        <v>22449</v>
      </c>
    </row>
    <row r="254" spans="1:1">
      <c r="A254" t="s">
        <v>22450</v>
      </c>
    </row>
    <row r="255" spans="1:1">
      <c r="A255" t="s">
        <v>22451</v>
      </c>
    </row>
    <row r="256" spans="1:1">
      <c r="A256" t="s">
        <v>22452</v>
      </c>
    </row>
    <row r="257" spans="1:1">
      <c r="A257" t="s">
        <v>22453</v>
      </c>
    </row>
    <row r="258" spans="1:1">
      <c r="A258" t="s">
        <v>22454</v>
      </c>
    </row>
    <row r="259" spans="1:1">
      <c r="A259" t="s">
        <v>22455</v>
      </c>
    </row>
    <row r="260" spans="1:1">
      <c r="A260" t="s">
        <v>22456</v>
      </c>
    </row>
    <row r="261" spans="1:1">
      <c r="A261" t="s">
        <v>22457</v>
      </c>
    </row>
    <row r="262" spans="1:1">
      <c r="A262" t="s">
        <v>22458</v>
      </c>
    </row>
    <row r="263" spans="1:1">
      <c r="A263" t="s">
        <v>22459</v>
      </c>
    </row>
    <row r="264" spans="1:1">
      <c r="A264" t="s">
        <v>22460</v>
      </c>
    </row>
    <row r="265" spans="1:1">
      <c r="A265" t="s">
        <v>22461</v>
      </c>
    </row>
    <row r="266" spans="1:1">
      <c r="A266" t="s">
        <v>22462</v>
      </c>
    </row>
    <row r="267" spans="1:1">
      <c r="A267" t="s">
        <v>22463</v>
      </c>
    </row>
    <row r="268" spans="1:1">
      <c r="A268" t="s">
        <v>22464</v>
      </c>
    </row>
    <row r="269" spans="1:1">
      <c r="A269" t="s">
        <v>22465</v>
      </c>
    </row>
    <row r="270" spans="1:1">
      <c r="A270" t="s">
        <v>22466</v>
      </c>
    </row>
    <row r="271" spans="1:1">
      <c r="A271" t="s">
        <v>22467</v>
      </c>
    </row>
    <row r="272" spans="1:1">
      <c r="A272" t="s">
        <v>22468</v>
      </c>
    </row>
    <row r="273" spans="1:1">
      <c r="A273" t="s">
        <v>22469</v>
      </c>
    </row>
    <row r="274" spans="1:1">
      <c r="A274" t="s">
        <v>22470</v>
      </c>
    </row>
    <row r="275" spans="1:1">
      <c r="A275" t="s">
        <v>22471</v>
      </c>
    </row>
    <row r="276" spans="1:1">
      <c r="A276" t="s">
        <v>22472</v>
      </c>
    </row>
    <row r="277" spans="1:1">
      <c r="A277" t="s">
        <v>22473</v>
      </c>
    </row>
    <row r="278" spans="1:1">
      <c r="A278" t="s">
        <v>22474</v>
      </c>
    </row>
    <row r="279" spans="1:1">
      <c r="A279" t="s">
        <v>22475</v>
      </c>
    </row>
    <row r="280" spans="1:1">
      <c r="A280" t="s">
        <v>22476</v>
      </c>
    </row>
    <row r="281" spans="1:1">
      <c r="A281" t="s">
        <v>22477</v>
      </c>
    </row>
    <row r="282" spans="1:1">
      <c r="A282" t="s">
        <v>22478</v>
      </c>
    </row>
    <row r="283" spans="1:1">
      <c r="A283" s="4" t="s">
        <v>22479</v>
      </c>
    </row>
    <row r="284" spans="1:1">
      <c r="A284" t="s">
        <v>22480</v>
      </c>
    </row>
    <row r="285" spans="1:1">
      <c r="A285" t="s">
        <v>22481</v>
      </c>
    </row>
    <row r="286" spans="1:1">
      <c r="A286" t="s">
        <v>22482</v>
      </c>
    </row>
    <row r="287" spans="1:1">
      <c r="A287" t="s">
        <v>22483</v>
      </c>
    </row>
    <row r="288" spans="1:1">
      <c r="A288" t="s">
        <v>22484</v>
      </c>
    </row>
    <row r="289" spans="1:1">
      <c r="A289" t="s">
        <v>22485</v>
      </c>
    </row>
    <row r="290" spans="1:1">
      <c r="A290" t="s">
        <v>22486</v>
      </c>
    </row>
    <row r="291" spans="1:1">
      <c r="A291" t="s">
        <v>22487</v>
      </c>
    </row>
    <row r="292" spans="1:1">
      <c r="A292" t="s">
        <v>22488</v>
      </c>
    </row>
    <row r="293" spans="1:1">
      <c r="A293" t="s">
        <v>22489</v>
      </c>
    </row>
    <row r="294" spans="1:1">
      <c r="A294" t="s">
        <v>22490</v>
      </c>
    </row>
    <row r="295" spans="1:1">
      <c r="A295" t="s">
        <v>22491</v>
      </c>
    </row>
    <row r="296" spans="1:1">
      <c r="A296" t="s">
        <v>22492</v>
      </c>
    </row>
    <row r="297" spans="1:1">
      <c r="A297" t="s">
        <v>22493</v>
      </c>
    </row>
    <row r="298" spans="1:1">
      <c r="A298" t="s">
        <v>22494</v>
      </c>
    </row>
    <row r="299" spans="1:1">
      <c r="A299" t="s">
        <v>22495</v>
      </c>
    </row>
    <row r="300" spans="1:1">
      <c r="A300" t="s">
        <v>22496</v>
      </c>
    </row>
    <row r="301" spans="1:1">
      <c r="A301" t="s">
        <v>22497</v>
      </c>
    </row>
    <row r="302" spans="1:1">
      <c r="A302" t="s">
        <v>22498</v>
      </c>
    </row>
    <row r="303" spans="1:1">
      <c r="A303" t="s">
        <v>22499</v>
      </c>
    </row>
    <row r="304" spans="1:1">
      <c r="A304" t="s">
        <v>22500</v>
      </c>
    </row>
    <row r="305" spans="1:1">
      <c r="A305" t="s">
        <v>22501</v>
      </c>
    </row>
    <row r="306" spans="1:1">
      <c r="A306" t="s">
        <v>22502</v>
      </c>
    </row>
    <row r="307" spans="1:1">
      <c r="A307" t="s">
        <v>22503</v>
      </c>
    </row>
    <row r="308" spans="1:1">
      <c r="A308" t="s">
        <v>22504</v>
      </c>
    </row>
    <row r="309" spans="1:1">
      <c r="A309" t="s">
        <v>22505</v>
      </c>
    </row>
    <row r="310" spans="1:1">
      <c r="A310" t="s">
        <v>22506</v>
      </c>
    </row>
    <row r="311" spans="1:1">
      <c r="A311" t="s">
        <v>22507</v>
      </c>
    </row>
    <row r="312" spans="1:1">
      <c r="A312" t="s">
        <v>22508</v>
      </c>
    </row>
    <row r="313" spans="1:1">
      <c r="A313" t="s">
        <v>22509</v>
      </c>
    </row>
    <row r="314" spans="1:1">
      <c r="A314" t="s">
        <v>22510</v>
      </c>
    </row>
    <row r="315" spans="1:1">
      <c r="A315" t="s">
        <v>22511</v>
      </c>
    </row>
    <row r="316" spans="1:1">
      <c r="A316" t="s">
        <v>22512</v>
      </c>
    </row>
    <row r="317" spans="1:1">
      <c r="A317" t="s">
        <v>22513</v>
      </c>
    </row>
    <row r="318" spans="1:1">
      <c r="A318" t="s">
        <v>22514</v>
      </c>
    </row>
    <row r="319" spans="1:1">
      <c r="A319" t="s">
        <v>22515</v>
      </c>
    </row>
    <row r="320" spans="1:1">
      <c r="A320" t="s">
        <v>22516</v>
      </c>
    </row>
    <row r="321" spans="1:1">
      <c r="A321" t="s">
        <v>22517</v>
      </c>
    </row>
    <row r="322" spans="1:1">
      <c r="A322" t="s">
        <v>22518</v>
      </c>
    </row>
    <row r="323" spans="1:1">
      <c r="A323" t="s">
        <v>22519</v>
      </c>
    </row>
    <row r="324" spans="1:1">
      <c r="A324" t="s">
        <v>22520</v>
      </c>
    </row>
    <row r="325" spans="1:1">
      <c r="A325" t="s">
        <v>22521</v>
      </c>
    </row>
    <row r="326" spans="1:1">
      <c r="A326" t="s">
        <v>22522</v>
      </c>
    </row>
    <row r="327" spans="1:1">
      <c r="A327" t="s">
        <v>22523</v>
      </c>
    </row>
    <row r="328" spans="1:1">
      <c r="A328" t="s">
        <v>22524</v>
      </c>
    </row>
    <row r="329" spans="1:1">
      <c r="A329" t="s">
        <v>22525</v>
      </c>
    </row>
    <row r="330" spans="1:1">
      <c r="A330" t="s">
        <v>22526</v>
      </c>
    </row>
    <row r="331" spans="1:1">
      <c r="A331" t="s">
        <v>22527</v>
      </c>
    </row>
    <row r="332" spans="1:1">
      <c r="A332" s="4" t="s">
        <v>22528</v>
      </c>
    </row>
    <row r="333" spans="1:1">
      <c r="A333" t="s">
        <v>22529</v>
      </c>
    </row>
    <row r="334" spans="1:1">
      <c r="A334" t="s">
        <v>22530</v>
      </c>
    </row>
    <row r="335" spans="1:1">
      <c r="A335" t="s">
        <v>22531</v>
      </c>
    </row>
    <row r="336" spans="1:1">
      <c r="A336" t="s">
        <v>22532</v>
      </c>
    </row>
    <row r="337" spans="1:1">
      <c r="A337" t="s">
        <v>22533</v>
      </c>
    </row>
    <row r="338" spans="1:1">
      <c r="A338" t="s">
        <v>22534</v>
      </c>
    </row>
    <row r="339" spans="1:1">
      <c r="A339" t="s">
        <v>22535</v>
      </c>
    </row>
    <row r="340" spans="1:1">
      <c r="A340" t="s">
        <v>22536</v>
      </c>
    </row>
    <row r="341" spans="1:1">
      <c r="A341" t="s">
        <v>22537</v>
      </c>
    </row>
    <row r="342" spans="1:1">
      <c r="A342" t="s">
        <v>22538</v>
      </c>
    </row>
    <row r="343" spans="1:1">
      <c r="A343" t="s">
        <v>22539</v>
      </c>
    </row>
    <row r="344" spans="1:1">
      <c r="A344" t="s">
        <v>22540</v>
      </c>
    </row>
    <row r="345" spans="1:1">
      <c r="A345" t="s">
        <v>22541</v>
      </c>
    </row>
    <row r="346" spans="1:1">
      <c r="A346" s="4" t="s">
        <v>22542</v>
      </c>
    </row>
    <row r="347" spans="1:1">
      <c r="A347" t="s">
        <v>22543</v>
      </c>
    </row>
    <row r="348" spans="1:1">
      <c r="A348" s="4" t="s">
        <v>22544</v>
      </c>
    </row>
    <row r="349" spans="1:1">
      <c r="A349" t="s">
        <v>22545</v>
      </c>
    </row>
    <row r="350" spans="1:1">
      <c r="A350" t="s">
        <v>22546</v>
      </c>
    </row>
    <row r="351" spans="1:1">
      <c r="A351" t="s">
        <v>22547</v>
      </c>
    </row>
    <row r="352" spans="1:1">
      <c r="A352" t="s">
        <v>22548</v>
      </c>
    </row>
    <row r="353" spans="1:1">
      <c r="A353" t="s">
        <v>22549</v>
      </c>
    </row>
    <row r="354" spans="1:1">
      <c r="A354" t="s">
        <v>22550</v>
      </c>
    </row>
    <row r="355" spans="1:1">
      <c r="A355" t="s">
        <v>22551</v>
      </c>
    </row>
    <row r="356" spans="1:1">
      <c r="A356" t="s">
        <v>22552</v>
      </c>
    </row>
    <row r="357" spans="1:1">
      <c r="A357" t="s">
        <v>22553</v>
      </c>
    </row>
    <row r="358" spans="1:1">
      <c r="A358" t="s">
        <v>22554</v>
      </c>
    </row>
    <row r="359" spans="1:1">
      <c r="A359" t="s">
        <v>22555</v>
      </c>
    </row>
    <row r="360" spans="1:1">
      <c r="A360" t="s">
        <v>22556</v>
      </c>
    </row>
    <row r="361" spans="1:1">
      <c r="A361" t="s">
        <v>22557</v>
      </c>
    </row>
    <row r="362" spans="1:1">
      <c r="A362" t="s">
        <v>22558</v>
      </c>
    </row>
    <row r="363" spans="1:1">
      <c r="A363" t="s">
        <v>22559</v>
      </c>
    </row>
    <row r="364" spans="1:1">
      <c r="A364" t="s">
        <v>22560</v>
      </c>
    </row>
    <row r="365" spans="1:1">
      <c r="A365" t="s">
        <v>22561</v>
      </c>
    </row>
    <row r="366" spans="1:1">
      <c r="A366" t="s">
        <v>22562</v>
      </c>
    </row>
    <row r="367" spans="1:1">
      <c r="A367" t="s">
        <v>22563</v>
      </c>
    </row>
    <row r="368" spans="1:1">
      <c r="A368" s="4" t="s">
        <v>22564</v>
      </c>
    </row>
    <row r="369" spans="1:1">
      <c r="A369" t="s">
        <v>22565</v>
      </c>
    </row>
    <row r="370" spans="1:1">
      <c r="A370" t="s">
        <v>22566</v>
      </c>
    </row>
    <row r="371" spans="1:1">
      <c r="A371" t="s">
        <v>22567</v>
      </c>
    </row>
    <row r="372" spans="1:1">
      <c r="A372" t="s">
        <v>22568</v>
      </c>
    </row>
    <row r="373" spans="1:1">
      <c r="A373" t="s">
        <v>22569</v>
      </c>
    </row>
    <row r="374" spans="1:1">
      <c r="A374" t="s">
        <v>22570</v>
      </c>
    </row>
    <row r="375" spans="1:1">
      <c r="A375" t="s">
        <v>22571</v>
      </c>
    </row>
    <row r="376" spans="1:1">
      <c r="A376" t="s">
        <v>22572</v>
      </c>
    </row>
    <row r="377" spans="1:1">
      <c r="A377" t="s">
        <v>22573</v>
      </c>
    </row>
    <row r="378" spans="1:1">
      <c r="A378" t="s">
        <v>22574</v>
      </c>
    </row>
    <row r="379" spans="1:1">
      <c r="A379" t="s">
        <v>22575</v>
      </c>
    </row>
    <row r="380" spans="1:1">
      <c r="A380" t="s">
        <v>22576</v>
      </c>
    </row>
    <row r="381" spans="1:1">
      <c r="A381" t="s">
        <v>22577</v>
      </c>
    </row>
    <row r="382" spans="1:1">
      <c r="A382" t="s">
        <v>22578</v>
      </c>
    </row>
    <row r="383" spans="1:1">
      <c r="A383" t="s">
        <v>22579</v>
      </c>
    </row>
    <row r="384" spans="1:1">
      <c r="A384" t="s">
        <v>22580</v>
      </c>
    </row>
    <row r="385" spans="1:1">
      <c r="A385" t="s">
        <v>22581</v>
      </c>
    </row>
    <row r="386" spans="1:1">
      <c r="A386" t="s">
        <v>22582</v>
      </c>
    </row>
    <row r="387" spans="1:1">
      <c r="A387" t="s">
        <v>22583</v>
      </c>
    </row>
    <row r="388" spans="1:1">
      <c r="A388" t="s">
        <v>22584</v>
      </c>
    </row>
    <row r="389" spans="1:1">
      <c r="A389" t="s">
        <v>22585</v>
      </c>
    </row>
    <row r="390" spans="1:1">
      <c r="A390" t="s">
        <v>22586</v>
      </c>
    </row>
    <row r="391" spans="1:1">
      <c r="A391" t="s">
        <v>22587</v>
      </c>
    </row>
    <row r="392" spans="1:1">
      <c r="A392" t="s">
        <v>22588</v>
      </c>
    </row>
    <row r="393" spans="1:1">
      <c r="A393" t="s">
        <v>22589</v>
      </c>
    </row>
    <row r="394" spans="1:1">
      <c r="A394" t="s">
        <v>22590</v>
      </c>
    </row>
    <row r="395" spans="1:1">
      <c r="A395" t="s">
        <v>22591</v>
      </c>
    </row>
    <row r="396" spans="1:1">
      <c r="A396" t="s">
        <v>22592</v>
      </c>
    </row>
    <row r="397" spans="1:1">
      <c r="A397" t="s">
        <v>22593</v>
      </c>
    </row>
    <row r="398" spans="1:1">
      <c r="A398" t="s">
        <v>22594</v>
      </c>
    </row>
    <row r="399" spans="1:1">
      <c r="A399" t="s">
        <v>22595</v>
      </c>
    </row>
    <row r="400" spans="1:1">
      <c r="A400" t="s">
        <v>22596</v>
      </c>
    </row>
    <row r="401" spans="1:1">
      <c r="A401" t="s">
        <v>22597</v>
      </c>
    </row>
    <row r="402" spans="1:1">
      <c r="A402" t="s">
        <v>22598</v>
      </c>
    </row>
    <row r="403" spans="1:1">
      <c r="A403" t="s">
        <v>22599</v>
      </c>
    </row>
    <row r="404" spans="1:1">
      <c r="A404" t="s">
        <v>22600</v>
      </c>
    </row>
    <row r="405" spans="1:1">
      <c r="A405" t="s">
        <v>22601</v>
      </c>
    </row>
    <row r="406" spans="1:1">
      <c r="A406" t="s">
        <v>22602</v>
      </c>
    </row>
    <row r="407" spans="1:1">
      <c r="A407" t="s">
        <v>22603</v>
      </c>
    </row>
    <row r="408" spans="1:1">
      <c r="A408" t="s">
        <v>22604</v>
      </c>
    </row>
    <row r="409" spans="1:1">
      <c r="A409" t="s">
        <v>22605</v>
      </c>
    </row>
    <row r="410" spans="1:1">
      <c r="A410" t="s">
        <v>22606</v>
      </c>
    </row>
    <row r="411" spans="1:1">
      <c r="A411" t="s">
        <v>22607</v>
      </c>
    </row>
    <row r="412" spans="1:1">
      <c r="A412" t="s">
        <v>22608</v>
      </c>
    </row>
    <row r="413" spans="1:1">
      <c r="A413" t="s">
        <v>22609</v>
      </c>
    </row>
    <row r="414" spans="1:1">
      <c r="A414" t="s">
        <v>22610</v>
      </c>
    </row>
    <row r="415" spans="1:1">
      <c r="A415" t="s">
        <v>22611</v>
      </c>
    </row>
    <row r="416" spans="1:1">
      <c r="A416" t="s">
        <v>22612</v>
      </c>
    </row>
    <row r="417" spans="1:1">
      <c r="A417" t="s">
        <v>22613</v>
      </c>
    </row>
    <row r="418" spans="1:1">
      <c r="A418" t="s">
        <v>22614</v>
      </c>
    </row>
    <row r="419" spans="1:1">
      <c r="A419" t="s">
        <v>22615</v>
      </c>
    </row>
    <row r="420" spans="1:1">
      <c r="A420" t="s">
        <v>22616</v>
      </c>
    </row>
    <row r="421" spans="1:1">
      <c r="A421" t="s">
        <v>22617</v>
      </c>
    </row>
    <row r="422" spans="1:1">
      <c r="A422" t="s">
        <v>22618</v>
      </c>
    </row>
    <row r="423" spans="1:1">
      <c r="A423" t="s">
        <v>22619</v>
      </c>
    </row>
    <row r="424" spans="1:1">
      <c r="A424" t="s">
        <v>22620</v>
      </c>
    </row>
    <row r="425" spans="1:1">
      <c r="A425" t="s">
        <v>22621</v>
      </c>
    </row>
    <row r="426" spans="1:1">
      <c r="A426" t="s">
        <v>22622</v>
      </c>
    </row>
    <row r="427" spans="1:1">
      <c r="A427" t="s">
        <v>22623</v>
      </c>
    </row>
    <row r="428" spans="1:1">
      <c r="A428" t="s">
        <v>22624</v>
      </c>
    </row>
    <row r="429" spans="1:1">
      <c r="A429" s="4" t="s">
        <v>22625</v>
      </c>
    </row>
    <row r="430" spans="1:1">
      <c r="A430" t="s">
        <v>22626</v>
      </c>
    </row>
    <row r="431" spans="1:1">
      <c r="A431" t="s">
        <v>22627</v>
      </c>
    </row>
    <row r="432" spans="1:1">
      <c r="A432" t="s">
        <v>22628</v>
      </c>
    </row>
    <row r="433" spans="1:1">
      <c r="A433" t="s">
        <v>22629</v>
      </c>
    </row>
    <row r="434" spans="1:1">
      <c r="A434" t="s">
        <v>22630</v>
      </c>
    </row>
    <row r="435" spans="1:1">
      <c r="A435" t="s">
        <v>22631</v>
      </c>
    </row>
    <row r="436" spans="1:1">
      <c r="A436" t="s">
        <v>22632</v>
      </c>
    </row>
    <row r="437" spans="1:1">
      <c r="A437" t="s">
        <v>22633</v>
      </c>
    </row>
    <row r="438" spans="1:1">
      <c r="A438" t="s">
        <v>22634</v>
      </c>
    </row>
    <row r="439" spans="1:1">
      <c r="A439" t="s">
        <v>22635</v>
      </c>
    </row>
    <row r="440" spans="1:1">
      <c r="A440" t="s">
        <v>22636</v>
      </c>
    </row>
    <row r="441" spans="1:1">
      <c r="A441" t="s">
        <v>22637</v>
      </c>
    </row>
    <row r="442" spans="1:1">
      <c r="A442" t="s">
        <v>22638</v>
      </c>
    </row>
    <row r="443" spans="1:1">
      <c r="A443" t="s">
        <v>22639</v>
      </c>
    </row>
    <row r="444" spans="1:1">
      <c r="A444" t="s">
        <v>22640</v>
      </c>
    </row>
    <row r="445" spans="1:1">
      <c r="A445" t="s">
        <v>22641</v>
      </c>
    </row>
    <row r="446" spans="1:1">
      <c r="A446" t="s">
        <v>22642</v>
      </c>
    </row>
    <row r="447" spans="1:1">
      <c r="A447" t="s">
        <v>22643</v>
      </c>
    </row>
    <row r="448" spans="1:1">
      <c r="A448" t="s">
        <v>22644</v>
      </c>
    </row>
    <row r="449" spans="1:1">
      <c r="A449" t="s">
        <v>22645</v>
      </c>
    </row>
    <row r="450" spans="1:1">
      <c r="A450" t="s">
        <v>22646</v>
      </c>
    </row>
    <row r="451" spans="1:1">
      <c r="A451" t="s">
        <v>22647</v>
      </c>
    </row>
    <row r="452" spans="1:1">
      <c r="A452" t="s">
        <v>22648</v>
      </c>
    </row>
    <row r="453" spans="1:1">
      <c r="A453" t="s">
        <v>22649</v>
      </c>
    </row>
    <row r="454" spans="1:1">
      <c r="A454" s="4" t="s">
        <v>22650</v>
      </c>
    </row>
    <row r="455" spans="1:1">
      <c r="A455" s="4" t="s">
        <v>22651</v>
      </c>
    </row>
    <row r="456" spans="1:1">
      <c r="A456" t="s">
        <v>22652</v>
      </c>
    </row>
    <row r="457" spans="1:1">
      <c r="A457" t="s">
        <v>22653</v>
      </c>
    </row>
    <row r="458" spans="1:1">
      <c r="A458" t="s">
        <v>22654</v>
      </c>
    </row>
    <row r="459" spans="1:1">
      <c r="A459" t="s">
        <v>22655</v>
      </c>
    </row>
    <row r="460" spans="1:1">
      <c r="A460" t="s">
        <v>22656</v>
      </c>
    </row>
    <row r="461" spans="1:1">
      <c r="A461" t="s">
        <v>22657</v>
      </c>
    </row>
    <row r="462" spans="1:1">
      <c r="A462" t="s">
        <v>22658</v>
      </c>
    </row>
    <row r="463" spans="1:1">
      <c r="A463" t="s">
        <v>22659</v>
      </c>
    </row>
    <row r="464" spans="1:1">
      <c r="A464" t="s">
        <v>22660</v>
      </c>
    </row>
    <row r="465" spans="1:1">
      <c r="A465" t="s">
        <v>22661</v>
      </c>
    </row>
    <row r="466" spans="1:1">
      <c r="A466" t="s">
        <v>22662</v>
      </c>
    </row>
    <row r="467" spans="1:1">
      <c r="A467" t="s">
        <v>22663</v>
      </c>
    </row>
    <row r="468" spans="1:1">
      <c r="A468" t="s">
        <v>22664</v>
      </c>
    </row>
    <row r="469" spans="1:1">
      <c r="A469" t="s">
        <v>22665</v>
      </c>
    </row>
    <row r="470" spans="1:1">
      <c r="A470" t="s">
        <v>22666</v>
      </c>
    </row>
    <row r="471" spans="1:1">
      <c r="A471" t="s">
        <v>22667</v>
      </c>
    </row>
    <row r="472" spans="1:1">
      <c r="A472" t="s">
        <v>22668</v>
      </c>
    </row>
    <row r="473" spans="1:1">
      <c r="A473" t="s">
        <v>22669</v>
      </c>
    </row>
    <row r="474" spans="1:1">
      <c r="A474" t="s">
        <v>22670</v>
      </c>
    </row>
    <row r="475" spans="1:1">
      <c r="A475" t="s">
        <v>22671</v>
      </c>
    </row>
    <row r="476" spans="1:1">
      <c r="A476" t="s">
        <v>22672</v>
      </c>
    </row>
    <row r="477" spans="1:1">
      <c r="A477" t="s">
        <v>22673</v>
      </c>
    </row>
    <row r="478" spans="1:1">
      <c r="A478" t="s">
        <v>22674</v>
      </c>
    </row>
    <row r="479" spans="1:1">
      <c r="A479" t="s">
        <v>22675</v>
      </c>
    </row>
    <row r="480" spans="1:1">
      <c r="A480" t="s">
        <v>22676</v>
      </c>
    </row>
    <row r="481" spans="1:1">
      <c r="A481" t="s">
        <v>22677</v>
      </c>
    </row>
    <row r="482" spans="1:1">
      <c r="A482" t="s">
        <v>22678</v>
      </c>
    </row>
    <row r="483" spans="1:1">
      <c r="A483" t="s">
        <v>22679</v>
      </c>
    </row>
    <row r="484" spans="1:1">
      <c r="A484" t="s">
        <v>22680</v>
      </c>
    </row>
    <row r="485" spans="1:1">
      <c r="A485" t="s">
        <v>22681</v>
      </c>
    </row>
    <row r="486" spans="1:1">
      <c r="A486" t="s">
        <v>22682</v>
      </c>
    </row>
    <row r="487" spans="1:1">
      <c r="A487" t="s">
        <v>22683</v>
      </c>
    </row>
    <row r="488" spans="1:1">
      <c r="A488" t="s">
        <v>22684</v>
      </c>
    </row>
    <row r="489" spans="1:1">
      <c r="A489" t="s">
        <v>22685</v>
      </c>
    </row>
    <row r="490" spans="1:1">
      <c r="A490" t="s">
        <v>22686</v>
      </c>
    </row>
    <row r="491" spans="1:1">
      <c r="A491" t="s">
        <v>22687</v>
      </c>
    </row>
    <row r="492" spans="1:1">
      <c r="A492" t="s">
        <v>22688</v>
      </c>
    </row>
    <row r="493" spans="1:1">
      <c r="A493" t="s">
        <v>22689</v>
      </c>
    </row>
    <row r="494" spans="1:1">
      <c r="A494" t="s">
        <v>22690</v>
      </c>
    </row>
    <row r="495" spans="1:1">
      <c r="A495" t="s">
        <v>22691</v>
      </c>
    </row>
    <row r="496" spans="1:1">
      <c r="A496" t="s">
        <v>22692</v>
      </c>
    </row>
    <row r="497" spans="1:1">
      <c r="A497" t="s">
        <v>22693</v>
      </c>
    </row>
    <row r="498" spans="1:1">
      <c r="A498" t="s">
        <v>22694</v>
      </c>
    </row>
    <row r="499" spans="1:1">
      <c r="A499" t="s">
        <v>22695</v>
      </c>
    </row>
    <row r="500" spans="1:1">
      <c r="A500" t="s">
        <v>22696</v>
      </c>
    </row>
    <row r="501" spans="1:1">
      <c r="A501" t="s">
        <v>22697</v>
      </c>
    </row>
    <row r="502" spans="1:1">
      <c r="A502" t="s">
        <v>22698</v>
      </c>
    </row>
    <row r="503" spans="1:1">
      <c r="A503" t="s">
        <v>22699</v>
      </c>
    </row>
    <row r="504" spans="1:1">
      <c r="A504" t="s">
        <v>22700</v>
      </c>
    </row>
    <row r="505" spans="1:1">
      <c r="A505" t="s">
        <v>22701</v>
      </c>
    </row>
    <row r="506" spans="1:1">
      <c r="A506" t="s">
        <v>22702</v>
      </c>
    </row>
    <row r="507" spans="1:1">
      <c r="A507" t="s">
        <v>22703</v>
      </c>
    </row>
    <row r="508" spans="1:1">
      <c r="A508" t="s">
        <v>22704</v>
      </c>
    </row>
    <row r="509" spans="1:1">
      <c r="A509" t="s">
        <v>22705</v>
      </c>
    </row>
    <row r="510" spans="1:1">
      <c r="A510" t="s">
        <v>22706</v>
      </c>
    </row>
    <row r="511" spans="1:1">
      <c r="A511" t="s">
        <v>22707</v>
      </c>
    </row>
    <row r="512" spans="1:1">
      <c r="A512" t="s">
        <v>22708</v>
      </c>
    </row>
    <row r="513" spans="1:1">
      <c r="A513" t="s">
        <v>22709</v>
      </c>
    </row>
    <row r="514" spans="1:1">
      <c r="A514" t="s">
        <v>22710</v>
      </c>
    </row>
    <row r="515" spans="1:1">
      <c r="A515" t="s">
        <v>22711</v>
      </c>
    </row>
    <row r="516" spans="1:1">
      <c r="A516" t="s">
        <v>22712</v>
      </c>
    </row>
    <row r="517" spans="1:1">
      <c r="A517" t="s">
        <v>22713</v>
      </c>
    </row>
    <row r="518" spans="1:1">
      <c r="A518" t="s">
        <v>22714</v>
      </c>
    </row>
    <row r="519" spans="1:1">
      <c r="A519" t="s">
        <v>22715</v>
      </c>
    </row>
    <row r="520" spans="1:1">
      <c r="A520" s="4" t="s">
        <v>22716</v>
      </c>
    </row>
    <row r="521" spans="1:1">
      <c r="A521" t="s">
        <v>22717</v>
      </c>
    </row>
    <row r="522" spans="1:1">
      <c r="A522" t="s">
        <v>22718</v>
      </c>
    </row>
    <row r="523" spans="1:1">
      <c r="A523" t="s">
        <v>22719</v>
      </c>
    </row>
    <row r="524" spans="1:1">
      <c r="A524" t="s">
        <v>22720</v>
      </c>
    </row>
    <row r="525" spans="1:1">
      <c r="A525" t="s">
        <v>22721</v>
      </c>
    </row>
    <row r="526" spans="1:1">
      <c r="A526" t="s">
        <v>22722</v>
      </c>
    </row>
    <row r="527" spans="1:1">
      <c r="A527" t="s">
        <v>22723</v>
      </c>
    </row>
    <row r="528" spans="1:1">
      <c r="A528" t="s">
        <v>22724</v>
      </c>
    </row>
    <row r="529" spans="1:1">
      <c r="A529" t="s">
        <v>22725</v>
      </c>
    </row>
    <row r="530" spans="1:1">
      <c r="A530" t="s">
        <v>22726</v>
      </c>
    </row>
    <row r="531" spans="1:1">
      <c r="A531" t="s">
        <v>22727</v>
      </c>
    </row>
    <row r="532" spans="1:1">
      <c r="A532" t="s">
        <v>22728</v>
      </c>
    </row>
    <row r="533" spans="1:1">
      <c r="A533" t="s">
        <v>22729</v>
      </c>
    </row>
    <row r="534" spans="1:1">
      <c r="A534" t="s">
        <v>22730</v>
      </c>
    </row>
    <row r="535" spans="1:1">
      <c r="A535" t="s">
        <v>22731</v>
      </c>
    </row>
    <row r="536" spans="1:1">
      <c r="A536" t="s">
        <v>22732</v>
      </c>
    </row>
    <row r="537" spans="1:1">
      <c r="A537" t="s">
        <v>22733</v>
      </c>
    </row>
    <row r="538" spans="1:1">
      <c r="A538" t="s">
        <v>22734</v>
      </c>
    </row>
    <row r="539" spans="1:1">
      <c r="A539" t="s">
        <v>22735</v>
      </c>
    </row>
    <row r="540" spans="1:1">
      <c r="A540" t="s">
        <v>22736</v>
      </c>
    </row>
    <row r="541" spans="1:1">
      <c r="A541" t="s">
        <v>22737</v>
      </c>
    </row>
    <row r="542" spans="1:1">
      <c r="A542" t="s">
        <v>22738</v>
      </c>
    </row>
    <row r="543" spans="1:1">
      <c r="A543" t="s">
        <v>22739</v>
      </c>
    </row>
    <row r="544" spans="1:1">
      <c r="A544" t="s">
        <v>22740</v>
      </c>
    </row>
    <row r="545" spans="1:1">
      <c r="A545" s="4" t="s">
        <v>22741</v>
      </c>
    </row>
    <row r="546" spans="1:1">
      <c r="A546" s="4" t="s">
        <v>22742</v>
      </c>
    </row>
    <row r="547" spans="1:1">
      <c r="A547" t="s">
        <v>22743</v>
      </c>
    </row>
    <row r="548" spans="1:1">
      <c r="A548" t="s">
        <v>22744</v>
      </c>
    </row>
    <row r="549" spans="1:1">
      <c r="A549" t="s">
        <v>22745</v>
      </c>
    </row>
    <row r="550" spans="1:1">
      <c r="A550" t="s">
        <v>22746</v>
      </c>
    </row>
    <row r="551" spans="1:1">
      <c r="A551" t="s">
        <v>22747</v>
      </c>
    </row>
    <row r="552" spans="1:1">
      <c r="A552" t="s">
        <v>22748</v>
      </c>
    </row>
    <row r="553" spans="1:1">
      <c r="A553" t="s">
        <v>22749</v>
      </c>
    </row>
    <row r="554" spans="1:1">
      <c r="A554" t="s">
        <v>22750</v>
      </c>
    </row>
    <row r="555" spans="1:1">
      <c r="A555" t="s">
        <v>22751</v>
      </c>
    </row>
    <row r="556" spans="1:1">
      <c r="A556" t="s">
        <v>22752</v>
      </c>
    </row>
    <row r="557" spans="1:1">
      <c r="A557" t="s">
        <v>22753</v>
      </c>
    </row>
    <row r="558" spans="1:1">
      <c r="A558" t="s">
        <v>22754</v>
      </c>
    </row>
    <row r="559" spans="1:1">
      <c r="A559" t="s">
        <v>22755</v>
      </c>
    </row>
    <row r="560" spans="1:1">
      <c r="A560" t="s">
        <v>22756</v>
      </c>
    </row>
    <row r="561" spans="1:1">
      <c r="A561" t="s">
        <v>22757</v>
      </c>
    </row>
    <row r="562" spans="1:1">
      <c r="A562" t="s">
        <v>22758</v>
      </c>
    </row>
    <row r="563" spans="1:1">
      <c r="A563" t="s">
        <v>22759</v>
      </c>
    </row>
    <row r="564" spans="1:1">
      <c r="A564" t="s">
        <v>22760</v>
      </c>
    </row>
    <row r="565" spans="1:1">
      <c r="A565" t="s">
        <v>22761</v>
      </c>
    </row>
    <row r="566" spans="1:1">
      <c r="A566" t="s">
        <v>22762</v>
      </c>
    </row>
    <row r="567" spans="1:1">
      <c r="A567" t="s">
        <v>22763</v>
      </c>
    </row>
    <row r="568" spans="1:1">
      <c r="A568" t="s">
        <v>22764</v>
      </c>
    </row>
    <row r="569" spans="1:1">
      <c r="A569" t="s">
        <v>22765</v>
      </c>
    </row>
    <row r="570" spans="1:1">
      <c r="A570" t="s">
        <v>22766</v>
      </c>
    </row>
    <row r="571" spans="1:1">
      <c r="A571" t="s">
        <v>22767</v>
      </c>
    </row>
    <row r="572" spans="1:1">
      <c r="A572" t="s">
        <v>22768</v>
      </c>
    </row>
    <row r="573" spans="1:1">
      <c r="A573" t="s">
        <v>22769</v>
      </c>
    </row>
    <row r="574" spans="1:1">
      <c r="A574" t="s">
        <v>22770</v>
      </c>
    </row>
    <row r="575" spans="1:1">
      <c r="A575" t="s">
        <v>22771</v>
      </c>
    </row>
    <row r="576" spans="1:1">
      <c r="A576" t="s">
        <v>22772</v>
      </c>
    </row>
    <row r="577" spans="1:1">
      <c r="A577" t="s">
        <v>22773</v>
      </c>
    </row>
    <row r="578" spans="1:1">
      <c r="A578" t="s">
        <v>22774</v>
      </c>
    </row>
    <row r="579" spans="1:1">
      <c r="A579" t="s">
        <v>22775</v>
      </c>
    </row>
    <row r="580" spans="1:1">
      <c r="A580" t="s">
        <v>22776</v>
      </c>
    </row>
    <row r="581" spans="1:1">
      <c r="A581" t="s">
        <v>22777</v>
      </c>
    </row>
    <row r="582" spans="1:1">
      <c r="A582" t="s">
        <v>22778</v>
      </c>
    </row>
    <row r="583" spans="1:1">
      <c r="A583" t="s">
        <v>22779</v>
      </c>
    </row>
    <row r="584" spans="1:1">
      <c r="A584" t="s">
        <v>22780</v>
      </c>
    </row>
    <row r="585" spans="1:1">
      <c r="A585" t="s">
        <v>22781</v>
      </c>
    </row>
    <row r="586" spans="1:1">
      <c r="A586" t="s">
        <v>22782</v>
      </c>
    </row>
    <row r="587" spans="1:1">
      <c r="A587" t="s">
        <v>22783</v>
      </c>
    </row>
    <row r="588" spans="1:1">
      <c r="A588" t="s">
        <v>22784</v>
      </c>
    </row>
    <row r="589" spans="1:1">
      <c r="A589" t="s">
        <v>22785</v>
      </c>
    </row>
    <row r="590" spans="1:1">
      <c r="A590" t="s">
        <v>22786</v>
      </c>
    </row>
    <row r="591" spans="1:1">
      <c r="A591" t="s">
        <v>22787</v>
      </c>
    </row>
    <row r="592" spans="1:1">
      <c r="A592" t="s">
        <v>22788</v>
      </c>
    </row>
    <row r="593" spans="1:1">
      <c r="A593" t="s">
        <v>22789</v>
      </c>
    </row>
    <row r="594" spans="1:1">
      <c r="A594" t="s">
        <v>22790</v>
      </c>
    </row>
    <row r="595" spans="1:1">
      <c r="A595" t="s">
        <v>22791</v>
      </c>
    </row>
    <row r="596" spans="1:1">
      <c r="A596" t="s">
        <v>22792</v>
      </c>
    </row>
    <row r="597" spans="1:1">
      <c r="A597" t="s">
        <v>22793</v>
      </c>
    </row>
    <row r="598" spans="1:1">
      <c r="A598" t="s">
        <v>22794</v>
      </c>
    </row>
    <row r="599" spans="1:1">
      <c r="A599" t="s">
        <v>22795</v>
      </c>
    </row>
    <row r="600" spans="1:1">
      <c r="A600" t="s">
        <v>22796</v>
      </c>
    </row>
    <row r="601" spans="1:1">
      <c r="A601" t="s">
        <v>22797</v>
      </c>
    </row>
    <row r="602" spans="1:1">
      <c r="A602" t="s">
        <v>22798</v>
      </c>
    </row>
    <row r="603" spans="1:1">
      <c r="A603" t="s">
        <v>22799</v>
      </c>
    </row>
    <row r="604" spans="1:1">
      <c r="A604" t="s">
        <v>22800</v>
      </c>
    </row>
    <row r="605" spans="1:1">
      <c r="A605" t="s">
        <v>22801</v>
      </c>
    </row>
    <row r="606" spans="1:1">
      <c r="A606" t="s">
        <v>22802</v>
      </c>
    </row>
    <row r="607" spans="1:1">
      <c r="A607" t="s">
        <v>22803</v>
      </c>
    </row>
    <row r="608" spans="1:1">
      <c r="A608" t="s">
        <v>22804</v>
      </c>
    </row>
    <row r="609" spans="1:1">
      <c r="A609" s="4" t="s">
        <v>22805</v>
      </c>
    </row>
    <row r="610" spans="1:1">
      <c r="A610" t="s">
        <v>22806</v>
      </c>
    </row>
    <row r="611" spans="1:1">
      <c r="A611" t="s">
        <v>22807</v>
      </c>
    </row>
    <row r="612" spans="1:1">
      <c r="A612" t="s">
        <v>22808</v>
      </c>
    </row>
    <row r="613" spans="1:1">
      <c r="A613" t="s">
        <v>22809</v>
      </c>
    </row>
    <row r="614" spans="1:1">
      <c r="A614" t="s">
        <v>22810</v>
      </c>
    </row>
    <row r="615" spans="1:1">
      <c r="A615" t="s">
        <v>22811</v>
      </c>
    </row>
    <row r="616" spans="1:1">
      <c r="A616" t="s">
        <v>22812</v>
      </c>
    </row>
    <row r="617" spans="1:1">
      <c r="A617" t="s">
        <v>22813</v>
      </c>
    </row>
    <row r="618" spans="1:1">
      <c r="A618" t="s">
        <v>22814</v>
      </c>
    </row>
    <row r="619" spans="1:1">
      <c r="A619" s="4" t="s">
        <v>22815</v>
      </c>
    </row>
    <row r="620" spans="1:1">
      <c r="A620" t="s">
        <v>22816</v>
      </c>
    </row>
    <row r="621" spans="1:1">
      <c r="A621" t="s">
        <v>22817</v>
      </c>
    </row>
    <row r="622" spans="1:1">
      <c r="A622" t="s">
        <v>22818</v>
      </c>
    </row>
    <row r="623" spans="1:1">
      <c r="A623" t="s">
        <v>22819</v>
      </c>
    </row>
    <row r="624" spans="1:1">
      <c r="A624" s="4" t="s">
        <v>22820</v>
      </c>
    </row>
    <row r="625" spans="1:1">
      <c r="A625" t="s">
        <v>22821</v>
      </c>
    </row>
    <row r="626" spans="1:1">
      <c r="A626" t="s">
        <v>22822</v>
      </c>
    </row>
    <row r="627" spans="1:1">
      <c r="A627" t="s">
        <v>22823</v>
      </c>
    </row>
    <row r="628" spans="1:1">
      <c r="A628" t="s">
        <v>22824</v>
      </c>
    </row>
    <row r="629" spans="1:1">
      <c r="A629" s="4" t="s">
        <v>22825</v>
      </c>
    </row>
    <row r="630" spans="1:1">
      <c r="A630" t="s">
        <v>22826</v>
      </c>
    </row>
    <row r="631" spans="1:1">
      <c r="A631" t="s">
        <v>22827</v>
      </c>
    </row>
    <row r="632" spans="1:1">
      <c r="A632" t="s">
        <v>22828</v>
      </c>
    </row>
    <row r="633" spans="1:1">
      <c r="A633" t="s">
        <v>22829</v>
      </c>
    </row>
    <row r="634" spans="1:1">
      <c r="A634" t="s">
        <v>22830</v>
      </c>
    </row>
    <row r="635" spans="1:1">
      <c r="A635" t="s">
        <v>22831</v>
      </c>
    </row>
    <row r="636" spans="1:1">
      <c r="A636" t="s">
        <v>22832</v>
      </c>
    </row>
    <row r="637" spans="1:1">
      <c r="A637" t="s">
        <v>22833</v>
      </c>
    </row>
    <row r="638" spans="1:1">
      <c r="A638" t="s">
        <v>22834</v>
      </c>
    </row>
    <row r="639" spans="1:1">
      <c r="A639" t="s">
        <v>22835</v>
      </c>
    </row>
    <row r="640" spans="1:1">
      <c r="A640" t="s">
        <v>22836</v>
      </c>
    </row>
    <row r="641" spans="1:1">
      <c r="A641" t="s">
        <v>22837</v>
      </c>
    </row>
    <row r="642" spans="1:1">
      <c r="A642" t="s">
        <v>22838</v>
      </c>
    </row>
    <row r="643" spans="1:1">
      <c r="A643" t="s">
        <v>22839</v>
      </c>
    </row>
    <row r="644" spans="1:1">
      <c r="A644" t="s">
        <v>22840</v>
      </c>
    </row>
    <row r="645" spans="1:1">
      <c r="A645" t="s">
        <v>22841</v>
      </c>
    </row>
    <row r="646" spans="1:1">
      <c r="A646" t="s">
        <v>22842</v>
      </c>
    </row>
    <row r="647" spans="1:1">
      <c r="A647" t="s">
        <v>22843</v>
      </c>
    </row>
    <row r="648" spans="1:1">
      <c r="A648" t="s">
        <v>22844</v>
      </c>
    </row>
    <row r="649" spans="1:1">
      <c r="A649" t="s">
        <v>22845</v>
      </c>
    </row>
    <row r="650" spans="1:1">
      <c r="A650" t="s">
        <v>22846</v>
      </c>
    </row>
    <row r="651" spans="1:1">
      <c r="A651" t="s">
        <v>22847</v>
      </c>
    </row>
    <row r="652" spans="1:1">
      <c r="A652" t="s">
        <v>22848</v>
      </c>
    </row>
    <row r="653" spans="1:1">
      <c r="A653" t="s">
        <v>22849</v>
      </c>
    </row>
    <row r="654" spans="1:1">
      <c r="A654" t="s">
        <v>22850</v>
      </c>
    </row>
    <row r="655" spans="1:1">
      <c r="A655" t="s">
        <v>22851</v>
      </c>
    </row>
    <row r="656" spans="1:1">
      <c r="A656" t="s">
        <v>22852</v>
      </c>
    </row>
    <row r="657" spans="1:1">
      <c r="A657" t="s">
        <v>22853</v>
      </c>
    </row>
    <row r="658" spans="1:1">
      <c r="A658" t="s">
        <v>22854</v>
      </c>
    </row>
    <row r="659" spans="1:1">
      <c r="A659" t="s">
        <v>22855</v>
      </c>
    </row>
    <row r="660" spans="1:1">
      <c r="A660" t="s">
        <v>22856</v>
      </c>
    </row>
    <row r="661" spans="1:1">
      <c r="A661" t="s">
        <v>22857</v>
      </c>
    </row>
    <row r="662" spans="1:1">
      <c r="A662" t="s">
        <v>22858</v>
      </c>
    </row>
    <row r="663" spans="1:1">
      <c r="A663" t="s">
        <v>22859</v>
      </c>
    </row>
    <row r="664" spans="1:1">
      <c r="A664" t="s">
        <v>22860</v>
      </c>
    </row>
    <row r="665" spans="1:1">
      <c r="A665" t="s">
        <v>22861</v>
      </c>
    </row>
    <row r="666" spans="1:1">
      <c r="A666" t="s">
        <v>22862</v>
      </c>
    </row>
    <row r="667" spans="1:1">
      <c r="A667" t="s">
        <v>22863</v>
      </c>
    </row>
    <row r="668" spans="1:1">
      <c r="A668" t="s">
        <v>22864</v>
      </c>
    </row>
    <row r="669" spans="1:1">
      <c r="A669" t="s">
        <v>22865</v>
      </c>
    </row>
    <row r="670" spans="1:1">
      <c r="A670" t="s">
        <v>22866</v>
      </c>
    </row>
    <row r="671" spans="1:1">
      <c r="A671" t="s">
        <v>22867</v>
      </c>
    </row>
    <row r="672" spans="1:1">
      <c r="A672" t="s">
        <v>22868</v>
      </c>
    </row>
    <row r="673" spans="1:1">
      <c r="A673" t="s">
        <v>22869</v>
      </c>
    </row>
    <row r="674" spans="1:1">
      <c r="A674" t="s">
        <v>22870</v>
      </c>
    </row>
    <row r="675" spans="1:1">
      <c r="A675" t="s">
        <v>22871</v>
      </c>
    </row>
    <row r="676" spans="1:1">
      <c r="A676" t="s">
        <v>22872</v>
      </c>
    </row>
    <row r="677" spans="1:1">
      <c r="A677" t="s">
        <v>22873</v>
      </c>
    </row>
    <row r="678" spans="1:1">
      <c r="A678" t="s">
        <v>22874</v>
      </c>
    </row>
    <row r="679" spans="1:1">
      <c r="A679" t="s">
        <v>22875</v>
      </c>
    </row>
    <row r="680" spans="1:1">
      <c r="A680" t="s">
        <v>22876</v>
      </c>
    </row>
    <row r="681" spans="1:1">
      <c r="A681" t="s">
        <v>22877</v>
      </c>
    </row>
    <row r="682" spans="1:1">
      <c r="A682" t="s">
        <v>22878</v>
      </c>
    </row>
    <row r="683" spans="1:1">
      <c r="A683" t="s">
        <v>22879</v>
      </c>
    </row>
    <row r="684" spans="1:1">
      <c r="A684" t="s">
        <v>22880</v>
      </c>
    </row>
    <row r="685" spans="1:1">
      <c r="A685" t="s">
        <v>22881</v>
      </c>
    </row>
    <row r="686" spans="1:1">
      <c r="A686" t="s">
        <v>22882</v>
      </c>
    </row>
    <row r="687" spans="1:1">
      <c r="A687" t="s">
        <v>22883</v>
      </c>
    </row>
    <row r="688" spans="1:1">
      <c r="A688" t="s">
        <v>22884</v>
      </c>
    </row>
    <row r="689" spans="1:1">
      <c r="A689" t="s">
        <v>22885</v>
      </c>
    </row>
    <row r="690" spans="1:1">
      <c r="A690" t="s">
        <v>22886</v>
      </c>
    </row>
    <row r="691" spans="1:1">
      <c r="A691" t="s">
        <v>22887</v>
      </c>
    </row>
    <row r="692" spans="1:1">
      <c r="A692" t="s">
        <v>22888</v>
      </c>
    </row>
    <row r="693" spans="1:1">
      <c r="A693" t="s">
        <v>22889</v>
      </c>
    </row>
    <row r="694" spans="1:1">
      <c r="A694" t="s">
        <v>22890</v>
      </c>
    </row>
    <row r="695" spans="1:1">
      <c r="A695" t="s">
        <v>22891</v>
      </c>
    </row>
    <row r="696" spans="1:1">
      <c r="A696" t="s">
        <v>22892</v>
      </c>
    </row>
    <row r="697" spans="1:1">
      <c r="A697" t="s">
        <v>22893</v>
      </c>
    </row>
    <row r="698" spans="1:1">
      <c r="A698" t="s">
        <v>22894</v>
      </c>
    </row>
    <row r="699" spans="1:1">
      <c r="A699" t="s">
        <v>22895</v>
      </c>
    </row>
    <row r="700" spans="1:1">
      <c r="A700" t="s">
        <v>22896</v>
      </c>
    </row>
    <row r="701" spans="1:1">
      <c r="A701" t="s">
        <v>22897</v>
      </c>
    </row>
    <row r="702" spans="1:1">
      <c r="A702" t="s">
        <v>22898</v>
      </c>
    </row>
    <row r="703" spans="1:1">
      <c r="A703" t="s">
        <v>22899</v>
      </c>
    </row>
    <row r="704" spans="1:1">
      <c r="A704" t="s">
        <v>22900</v>
      </c>
    </row>
    <row r="705" spans="1:1">
      <c r="A705" t="s">
        <v>22901</v>
      </c>
    </row>
    <row r="706" spans="1:1">
      <c r="A706" t="s">
        <v>22902</v>
      </c>
    </row>
    <row r="707" spans="1:1">
      <c r="A707" t="s">
        <v>22903</v>
      </c>
    </row>
    <row r="708" spans="1:1">
      <c r="A708" t="s">
        <v>22904</v>
      </c>
    </row>
    <row r="709" spans="1:1">
      <c r="A709" t="s">
        <v>22905</v>
      </c>
    </row>
    <row r="710" spans="1:1">
      <c r="A710" t="s">
        <v>22906</v>
      </c>
    </row>
    <row r="711" spans="1:1">
      <c r="A711" t="s">
        <v>22907</v>
      </c>
    </row>
    <row r="712" spans="1:1">
      <c r="A712" t="s">
        <v>22908</v>
      </c>
    </row>
    <row r="713" spans="1:1">
      <c r="A713" t="s">
        <v>22909</v>
      </c>
    </row>
    <row r="714" spans="1:1">
      <c r="A714" t="s">
        <v>22910</v>
      </c>
    </row>
    <row r="715" spans="1:1">
      <c r="A715" t="s">
        <v>22911</v>
      </c>
    </row>
    <row r="716" spans="1:1">
      <c r="A716" t="s">
        <v>22912</v>
      </c>
    </row>
    <row r="717" spans="1:1">
      <c r="A717" t="s">
        <v>22913</v>
      </c>
    </row>
    <row r="718" spans="1:1">
      <c r="A718" t="s">
        <v>22914</v>
      </c>
    </row>
    <row r="719" spans="1:1">
      <c r="A719" t="s">
        <v>22915</v>
      </c>
    </row>
    <row r="720" spans="1:1">
      <c r="A720" t="s">
        <v>22916</v>
      </c>
    </row>
    <row r="721" spans="1:1">
      <c r="A721" t="s">
        <v>22917</v>
      </c>
    </row>
    <row r="722" spans="1:1">
      <c r="A722" t="s">
        <v>22918</v>
      </c>
    </row>
    <row r="723" spans="1:1">
      <c r="A723" t="s">
        <v>22919</v>
      </c>
    </row>
    <row r="724" spans="1:1">
      <c r="A724" t="s">
        <v>22920</v>
      </c>
    </row>
    <row r="725" spans="1:1">
      <c r="A725" t="s">
        <v>22921</v>
      </c>
    </row>
    <row r="726" spans="1:1">
      <c r="A726" t="s">
        <v>22922</v>
      </c>
    </row>
    <row r="727" spans="1:1">
      <c r="A727" t="s">
        <v>22923</v>
      </c>
    </row>
    <row r="728" spans="1:1">
      <c r="A728" t="s">
        <v>22924</v>
      </c>
    </row>
    <row r="729" spans="1:1">
      <c r="A729" t="s">
        <v>22925</v>
      </c>
    </row>
    <row r="730" spans="1:1">
      <c r="A730" t="s">
        <v>22926</v>
      </c>
    </row>
    <row r="731" spans="1:1">
      <c r="A731" t="s">
        <v>22927</v>
      </c>
    </row>
    <row r="732" spans="1:1">
      <c r="A732" t="s">
        <v>22928</v>
      </c>
    </row>
    <row r="733" spans="1:1">
      <c r="A733" t="s">
        <v>22929</v>
      </c>
    </row>
    <row r="734" spans="1:1">
      <c r="A734" t="s">
        <v>22930</v>
      </c>
    </row>
    <row r="735" spans="1:1">
      <c r="A735" t="s">
        <v>22931</v>
      </c>
    </row>
    <row r="736" spans="1:1">
      <c r="A736" t="s">
        <v>22932</v>
      </c>
    </row>
    <row r="737" spans="1:1">
      <c r="A737" t="s">
        <v>22933</v>
      </c>
    </row>
    <row r="738" spans="1:1">
      <c r="A738" t="s">
        <v>22934</v>
      </c>
    </row>
    <row r="739" spans="1:1">
      <c r="A739" t="s">
        <v>22935</v>
      </c>
    </row>
    <row r="740" spans="1:1">
      <c r="A740" t="s">
        <v>22936</v>
      </c>
    </row>
    <row r="741" spans="1:1">
      <c r="A741" t="s">
        <v>22937</v>
      </c>
    </row>
    <row r="742" spans="1:1">
      <c r="A742" t="s">
        <v>22938</v>
      </c>
    </row>
    <row r="743" spans="1:1">
      <c r="A743" t="s">
        <v>22939</v>
      </c>
    </row>
    <row r="744" spans="1:1">
      <c r="A744" t="s">
        <v>22940</v>
      </c>
    </row>
    <row r="745" spans="1:1">
      <c r="A745" t="s">
        <v>22941</v>
      </c>
    </row>
    <row r="746" spans="1:1">
      <c r="A746" t="s">
        <v>22942</v>
      </c>
    </row>
    <row r="747" spans="1:1">
      <c r="A747" t="s">
        <v>22943</v>
      </c>
    </row>
    <row r="748" spans="1:1">
      <c r="A748" t="s">
        <v>22944</v>
      </c>
    </row>
    <row r="749" spans="1:1">
      <c r="A749" t="s">
        <v>22945</v>
      </c>
    </row>
    <row r="750" spans="1:1">
      <c r="A750" t="s">
        <v>22946</v>
      </c>
    </row>
    <row r="751" spans="1:1">
      <c r="A751" t="s">
        <v>22947</v>
      </c>
    </row>
    <row r="752" spans="1:1">
      <c r="A752" t="s">
        <v>22948</v>
      </c>
    </row>
    <row r="753" spans="1:1">
      <c r="A753" t="s">
        <v>22949</v>
      </c>
    </row>
    <row r="754" spans="1:1">
      <c r="A754" t="s">
        <v>22950</v>
      </c>
    </row>
    <row r="755" spans="1:1">
      <c r="A755" t="s">
        <v>22951</v>
      </c>
    </row>
    <row r="756" spans="1:1">
      <c r="A756" t="s">
        <v>22952</v>
      </c>
    </row>
    <row r="757" spans="1:1">
      <c r="A757" t="s">
        <v>22953</v>
      </c>
    </row>
    <row r="758" spans="1:1">
      <c r="A758" t="s">
        <v>22954</v>
      </c>
    </row>
    <row r="759" spans="1:1">
      <c r="A759" t="s">
        <v>22955</v>
      </c>
    </row>
    <row r="760" spans="1:1">
      <c r="A760" t="s">
        <v>22956</v>
      </c>
    </row>
    <row r="761" spans="1:1">
      <c r="A761" t="s">
        <v>22957</v>
      </c>
    </row>
    <row r="762" spans="1:1">
      <c r="A762" t="s">
        <v>22958</v>
      </c>
    </row>
    <row r="763" spans="1:1">
      <c r="A763" s="4" t="s">
        <v>22959</v>
      </c>
    </row>
    <row r="764" spans="1:1">
      <c r="A764" s="4" t="s">
        <v>22960</v>
      </c>
    </row>
    <row r="765" spans="1:1">
      <c r="A765" t="s">
        <v>22961</v>
      </c>
    </row>
    <row r="766" spans="1:1">
      <c r="A766" t="s">
        <v>22962</v>
      </c>
    </row>
    <row r="767" spans="1:1">
      <c r="A767" t="s">
        <v>22963</v>
      </c>
    </row>
    <row r="768" spans="1:1">
      <c r="A768" t="s">
        <v>22964</v>
      </c>
    </row>
    <row r="769" spans="1:1">
      <c r="A769" t="s">
        <v>22965</v>
      </c>
    </row>
    <row r="770" spans="1:1">
      <c r="A770" t="s">
        <v>22966</v>
      </c>
    </row>
    <row r="771" spans="1:1">
      <c r="A771" t="s">
        <v>22967</v>
      </c>
    </row>
    <row r="772" spans="1:1">
      <c r="A772" t="s">
        <v>22968</v>
      </c>
    </row>
    <row r="773" spans="1:1">
      <c r="A773" t="s">
        <v>22969</v>
      </c>
    </row>
    <row r="774" spans="1:1">
      <c r="A774" t="s">
        <v>22970</v>
      </c>
    </row>
    <row r="775" spans="1:1">
      <c r="A775" t="s">
        <v>22971</v>
      </c>
    </row>
    <row r="776" spans="1:1">
      <c r="A776" t="s">
        <v>22972</v>
      </c>
    </row>
    <row r="777" spans="1:1">
      <c r="A777" t="s">
        <v>22973</v>
      </c>
    </row>
    <row r="778" spans="1:1">
      <c r="A778" t="s">
        <v>22974</v>
      </c>
    </row>
    <row r="779" spans="1:1">
      <c r="A779" t="s">
        <v>22975</v>
      </c>
    </row>
    <row r="780" spans="1:1">
      <c r="A780" t="s">
        <v>22976</v>
      </c>
    </row>
    <row r="781" spans="1:1">
      <c r="A781" t="s">
        <v>22977</v>
      </c>
    </row>
    <row r="782" spans="1:1">
      <c r="A782" t="s">
        <v>22978</v>
      </c>
    </row>
    <row r="783" spans="1:1">
      <c r="A783" t="s">
        <v>22979</v>
      </c>
    </row>
    <row r="784" spans="1:1">
      <c r="A784" t="s">
        <v>22980</v>
      </c>
    </row>
    <row r="785" spans="1:1">
      <c r="A785" t="s">
        <v>22981</v>
      </c>
    </row>
    <row r="786" spans="1:1">
      <c r="A786" t="s">
        <v>22982</v>
      </c>
    </row>
    <row r="787" spans="1:1">
      <c r="A787" t="s">
        <v>22983</v>
      </c>
    </row>
    <row r="788" spans="1:1">
      <c r="A788" t="s">
        <v>22984</v>
      </c>
    </row>
    <row r="789" spans="1:1">
      <c r="A789" t="s">
        <v>22985</v>
      </c>
    </row>
    <row r="790" spans="1:1">
      <c r="A790" t="s">
        <v>22986</v>
      </c>
    </row>
    <row r="791" spans="1:1">
      <c r="A791" t="s">
        <v>22987</v>
      </c>
    </row>
    <row r="792" spans="1:1">
      <c r="A792" t="s">
        <v>22988</v>
      </c>
    </row>
    <row r="793" spans="1:1">
      <c r="A793" t="s">
        <v>22989</v>
      </c>
    </row>
    <row r="794" spans="1:1">
      <c r="A794" t="s">
        <v>22990</v>
      </c>
    </row>
    <row r="795" spans="1:1">
      <c r="A795" t="s">
        <v>22991</v>
      </c>
    </row>
    <row r="796" spans="1:1">
      <c r="A796" t="s">
        <v>22992</v>
      </c>
    </row>
    <row r="797" spans="1:1">
      <c r="A797" t="s">
        <v>22993</v>
      </c>
    </row>
    <row r="798" spans="1:1">
      <c r="A798" t="s">
        <v>22994</v>
      </c>
    </row>
    <row r="799" spans="1:1">
      <c r="A799" t="s">
        <v>22995</v>
      </c>
    </row>
    <row r="800" spans="1:1">
      <c r="A800" t="s">
        <v>22996</v>
      </c>
    </row>
    <row r="801" spans="1:1">
      <c r="A801" t="s">
        <v>22997</v>
      </c>
    </row>
    <row r="802" spans="1:1">
      <c r="A802" t="s">
        <v>22998</v>
      </c>
    </row>
    <row r="803" spans="1:1">
      <c r="A803" t="s">
        <v>22999</v>
      </c>
    </row>
    <row r="804" spans="1:1">
      <c r="A804" t="s">
        <v>23000</v>
      </c>
    </row>
    <row r="805" spans="1:1">
      <c r="A805" t="s">
        <v>23001</v>
      </c>
    </row>
    <row r="806" spans="1:1">
      <c r="A806" t="s">
        <v>23002</v>
      </c>
    </row>
    <row r="807" spans="1:1">
      <c r="A807" t="s">
        <v>23003</v>
      </c>
    </row>
    <row r="808" spans="1:1">
      <c r="A808" t="s">
        <v>23004</v>
      </c>
    </row>
    <row r="809" spans="1:1">
      <c r="A809" t="s">
        <v>23005</v>
      </c>
    </row>
    <row r="810" spans="1:1">
      <c r="A810" t="s">
        <v>23006</v>
      </c>
    </row>
    <row r="811" spans="1:1">
      <c r="A811" t="s">
        <v>23007</v>
      </c>
    </row>
    <row r="812" spans="1:1">
      <c r="A812" t="s">
        <v>23008</v>
      </c>
    </row>
    <row r="813" spans="1:1">
      <c r="A813" t="s">
        <v>23009</v>
      </c>
    </row>
    <row r="814" spans="1:1">
      <c r="A814" t="s">
        <v>23010</v>
      </c>
    </row>
    <row r="815" spans="1:1">
      <c r="A815" s="4" t="s">
        <v>23011</v>
      </c>
    </row>
    <row r="816" spans="1:1">
      <c r="A816" t="s">
        <v>23012</v>
      </c>
    </row>
    <row r="817" spans="1:1">
      <c r="A817" t="s">
        <v>23013</v>
      </c>
    </row>
    <row r="818" spans="1:1">
      <c r="A818" t="s">
        <v>23014</v>
      </c>
    </row>
    <row r="819" spans="1:1">
      <c r="A819" t="s">
        <v>23015</v>
      </c>
    </row>
    <row r="820" spans="1:1">
      <c r="A820" t="s">
        <v>23016</v>
      </c>
    </row>
    <row r="821" spans="1:1">
      <c r="A821" t="s">
        <v>23017</v>
      </c>
    </row>
    <row r="822" spans="1:1">
      <c r="A822" t="s">
        <v>23018</v>
      </c>
    </row>
    <row r="823" spans="1:1">
      <c r="A823" t="s">
        <v>23019</v>
      </c>
    </row>
    <row r="824" spans="1:1">
      <c r="A824" t="s">
        <v>23020</v>
      </c>
    </row>
    <row r="825" spans="1:1">
      <c r="A825" t="s">
        <v>23021</v>
      </c>
    </row>
    <row r="826" spans="1:1">
      <c r="A826" t="s">
        <v>23022</v>
      </c>
    </row>
    <row r="827" spans="1:1">
      <c r="A827" t="s">
        <v>23023</v>
      </c>
    </row>
    <row r="828" spans="1:1">
      <c r="A828" t="s">
        <v>23024</v>
      </c>
    </row>
    <row r="829" spans="1:1">
      <c r="A829" t="s">
        <v>23025</v>
      </c>
    </row>
    <row r="830" spans="1:1">
      <c r="A830" t="s">
        <v>23026</v>
      </c>
    </row>
    <row r="831" spans="1:1">
      <c r="A831" t="s">
        <v>23027</v>
      </c>
    </row>
    <row r="832" spans="1:1">
      <c r="A832" t="s">
        <v>23028</v>
      </c>
    </row>
    <row r="833" spans="1:1">
      <c r="A833" t="s">
        <v>23029</v>
      </c>
    </row>
    <row r="834" spans="1:1">
      <c r="A834" t="s">
        <v>23030</v>
      </c>
    </row>
    <row r="835" spans="1:1">
      <c r="A835" t="s">
        <v>23031</v>
      </c>
    </row>
    <row r="836" spans="1:1">
      <c r="A836" t="s">
        <v>23032</v>
      </c>
    </row>
    <row r="837" spans="1:1">
      <c r="A837" t="s">
        <v>23033</v>
      </c>
    </row>
    <row r="838" spans="1:1">
      <c r="A838" t="s">
        <v>23034</v>
      </c>
    </row>
    <row r="839" spans="1:1">
      <c r="A839" t="s">
        <v>23035</v>
      </c>
    </row>
    <row r="840" spans="1:1">
      <c r="A840" t="s">
        <v>23036</v>
      </c>
    </row>
    <row r="841" spans="1:1">
      <c r="A841" t="s">
        <v>23037</v>
      </c>
    </row>
    <row r="842" spans="1:1">
      <c r="A842" t="s">
        <v>23038</v>
      </c>
    </row>
    <row r="843" spans="1:1">
      <c r="A843" t="s">
        <v>23039</v>
      </c>
    </row>
    <row r="844" spans="1:1">
      <c r="A844" t="s">
        <v>23040</v>
      </c>
    </row>
    <row r="845" spans="1:1">
      <c r="A845" t="s">
        <v>23041</v>
      </c>
    </row>
    <row r="846" spans="1:1">
      <c r="A846" t="s">
        <v>23042</v>
      </c>
    </row>
    <row r="847" spans="1:1">
      <c r="A847" t="s">
        <v>23043</v>
      </c>
    </row>
    <row r="848" spans="1:1">
      <c r="A848" t="s">
        <v>23044</v>
      </c>
    </row>
    <row r="849" spans="1:1">
      <c r="A849" t="s">
        <v>23045</v>
      </c>
    </row>
    <row r="850" spans="1:1">
      <c r="A850" t="s">
        <v>23046</v>
      </c>
    </row>
    <row r="851" spans="1:1">
      <c r="A851" t="s">
        <v>23047</v>
      </c>
    </row>
    <row r="852" spans="1:1">
      <c r="A852" t="s">
        <v>23048</v>
      </c>
    </row>
    <row r="853" spans="1:1">
      <c r="A853" t="s">
        <v>23049</v>
      </c>
    </row>
    <row r="854" spans="1:1">
      <c r="A854" t="s">
        <v>23050</v>
      </c>
    </row>
    <row r="855" spans="1:1">
      <c r="A855" t="s">
        <v>23051</v>
      </c>
    </row>
    <row r="856" spans="1:1">
      <c r="A856" t="s">
        <v>23052</v>
      </c>
    </row>
    <row r="857" spans="1:1">
      <c r="A857" t="s">
        <v>23053</v>
      </c>
    </row>
    <row r="858" spans="1:1">
      <c r="A858" t="s">
        <v>23054</v>
      </c>
    </row>
    <row r="859" spans="1:1">
      <c r="A859" t="s">
        <v>23055</v>
      </c>
    </row>
    <row r="860" spans="1:1">
      <c r="A860" t="s">
        <v>23056</v>
      </c>
    </row>
    <row r="861" spans="1:1">
      <c r="A861" t="s">
        <v>23057</v>
      </c>
    </row>
    <row r="862" spans="1:1">
      <c r="A862" t="s">
        <v>23058</v>
      </c>
    </row>
    <row r="863" spans="1:1">
      <c r="A863" t="s">
        <v>23059</v>
      </c>
    </row>
    <row r="864" spans="1:1">
      <c r="A864" t="s">
        <v>23060</v>
      </c>
    </row>
    <row r="865" spans="1:1">
      <c r="A865" t="s">
        <v>23061</v>
      </c>
    </row>
    <row r="866" spans="1:1">
      <c r="A866" t="s">
        <v>23062</v>
      </c>
    </row>
    <row r="867" spans="1:1">
      <c r="A867" t="s">
        <v>23063</v>
      </c>
    </row>
    <row r="868" spans="1:1">
      <c r="A868" s="4" t="s">
        <v>23064</v>
      </c>
    </row>
    <row r="869" spans="1:1">
      <c r="A869" t="s">
        <v>23065</v>
      </c>
    </row>
    <row r="870" spans="1:1">
      <c r="A870" t="s">
        <v>23066</v>
      </c>
    </row>
    <row r="871" spans="1:1">
      <c r="A871" t="s">
        <v>23067</v>
      </c>
    </row>
    <row r="872" spans="1:1">
      <c r="A872" t="s">
        <v>23068</v>
      </c>
    </row>
    <row r="873" spans="1:1">
      <c r="A873" t="s">
        <v>23069</v>
      </c>
    </row>
    <row r="874" spans="1:1">
      <c r="A874" t="s">
        <v>23070</v>
      </c>
    </row>
    <row r="875" spans="1:1">
      <c r="A875" t="s">
        <v>23071</v>
      </c>
    </row>
    <row r="876" spans="1:1">
      <c r="A876" t="s">
        <v>23072</v>
      </c>
    </row>
    <row r="877" spans="1:1">
      <c r="A877" t="s">
        <v>23073</v>
      </c>
    </row>
    <row r="878" spans="1:1">
      <c r="A878" t="s">
        <v>23074</v>
      </c>
    </row>
    <row r="879" spans="1:1">
      <c r="A879" t="s">
        <v>23075</v>
      </c>
    </row>
    <row r="880" spans="1:1">
      <c r="A880" t="s">
        <v>23076</v>
      </c>
    </row>
    <row r="881" spans="1:1">
      <c r="A881" t="s">
        <v>23077</v>
      </c>
    </row>
    <row r="882" spans="1:1">
      <c r="A882" t="s">
        <v>23078</v>
      </c>
    </row>
    <row r="883" spans="1:1">
      <c r="A883" t="s">
        <v>23079</v>
      </c>
    </row>
    <row r="884" spans="1:1">
      <c r="A884" t="s">
        <v>23080</v>
      </c>
    </row>
    <row r="885" spans="1:1">
      <c r="A885" t="s">
        <v>23081</v>
      </c>
    </row>
    <row r="886" spans="1:1">
      <c r="A886" t="s">
        <v>23082</v>
      </c>
    </row>
    <row r="887" spans="1:1">
      <c r="A887" t="s">
        <v>23083</v>
      </c>
    </row>
    <row r="888" spans="1:1">
      <c r="A888" t="s">
        <v>23084</v>
      </c>
    </row>
    <row r="889" spans="1:1">
      <c r="A889" t="s">
        <v>23085</v>
      </c>
    </row>
    <row r="890" spans="1:1">
      <c r="A890" t="s">
        <v>23086</v>
      </c>
    </row>
    <row r="891" spans="1:1">
      <c r="A891" t="s">
        <v>23087</v>
      </c>
    </row>
    <row r="892" spans="1:1">
      <c r="A892" t="s">
        <v>23088</v>
      </c>
    </row>
    <row r="893" spans="1:1">
      <c r="A893" t="s">
        <v>23089</v>
      </c>
    </row>
    <row r="894" spans="1:1">
      <c r="A894" t="s">
        <v>23090</v>
      </c>
    </row>
    <row r="895" spans="1:1">
      <c r="A895" t="s">
        <v>23091</v>
      </c>
    </row>
    <row r="896" spans="1:1">
      <c r="A896" t="s">
        <v>23092</v>
      </c>
    </row>
    <row r="897" spans="1:1">
      <c r="A897" t="s">
        <v>23093</v>
      </c>
    </row>
    <row r="898" spans="1:1">
      <c r="A898" t="s">
        <v>23094</v>
      </c>
    </row>
    <row r="899" spans="1:1">
      <c r="A899" t="s">
        <v>23095</v>
      </c>
    </row>
    <row r="900" spans="1:1">
      <c r="A900" t="s">
        <v>23096</v>
      </c>
    </row>
    <row r="901" spans="1:1">
      <c r="A901" t="s">
        <v>23097</v>
      </c>
    </row>
    <row r="902" spans="1:1">
      <c r="A902" t="s">
        <v>23098</v>
      </c>
    </row>
    <row r="903" spans="1:1">
      <c r="A903" t="s">
        <v>23099</v>
      </c>
    </row>
    <row r="904" spans="1:1">
      <c r="A904" t="s">
        <v>23100</v>
      </c>
    </row>
    <row r="905" spans="1:1">
      <c r="A905" t="s">
        <v>23101</v>
      </c>
    </row>
    <row r="906" spans="1:1">
      <c r="A906" t="s">
        <v>23102</v>
      </c>
    </row>
    <row r="907" spans="1:1">
      <c r="A907" t="s">
        <v>23103</v>
      </c>
    </row>
    <row r="908" spans="1:1">
      <c r="A908" t="s">
        <v>23104</v>
      </c>
    </row>
    <row r="909" spans="1:1">
      <c r="A909" t="s">
        <v>23105</v>
      </c>
    </row>
    <row r="910" spans="1:1">
      <c r="A910" t="s">
        <v>23106</v>
      </c>
    </row>
    <row r="911" spans="1:1">
      <c r="A911" t="s">
        <v>23107</v>
      </c>
    </row>
    <row r="912" spans="1:1">
      <c r="A912" t="s">
        <v>23108</v>
      </c>
    </row>
    <row r="913" spans="1:1">
      <c r="A913" t="s">
        <v>23109</v>
      </c>
    </row>
    <row r="914" spans="1:1">
      <c r="A914" t="s">
        <v>23110</v>
      </c>
    </row>
    <row r="915" spans="1:1">
      <c r="A915" t="s">
        <v>23111</v>
      </c>
    </row>
    <row r="916" spans="1:1">
      <c r="A916" t="s">
        <v>23112</v>
      </c>
    </row>
    <row r="917" spans="1:1">
      <c r="A917" t="s">
        <v>23113</v>
      </c>
    </row>
    <row r="918" spans="1:1">
      <c r="A918" t="s">
        <v>23114</v>
      </c>
    </row>
    <row r="919" spans="1:1">
      <c r="A919" t="s">
        <v>23115</v>
      </c>
    </row>
    <row r="920" spans="1:1">
      <c r="A920" t="s">
        <v>23116</v>
      </c>
    </row>
    <row r="921" spans="1:1">
      <c r="A921" t="s">
        <v>23117</v>
      </c>
    </row>
    <row r="922" spans="1:1">
      <c r="A922" t="s">
        <v>23118</v>
      </c>
    </row>
    <row r="923" spans="1:1">
      <c r="A923" t="s">
        <v>23119</v>
      </c>
    </row>
    <row r="924" spans="1:1">
      <c r="A924" t="s">
        <v>23120</v>
      </c>
    </row>
    <row r="925" spans="1:1">
      <c r="A925" t="s">
        <v>23121</v>
      </c>
    </row>
    <row r="926" spans="1:1">
      <c r="A926" t="s">
        <v>23122</v>
      </c>
    </row>
    <row r="927" spans="1:1">
      <c r="A927" t="s">
        <v>23123</v>
      </c>
    </row>
    <row r="928" spans="1:1">
      <c r="A928" t="s">
        <v>23124</v>
      </c>
    </row>
    <row r="929" spans="1:1">
      <c r="A929" t="s">
        <v>23125</v>
      </c>
    </row>
    <row r="930" spans="1:1">
      <c r="A930" t="s">
        <v>23126</v>
      </c>
    </row>
    <row r="931" spans="1:1">
      <c r="A931" t="s">
        <v>23127</v>
      </c>
    </row>
    <row r="932" spans="1:1">
      <c r="A932" t="s">
        <v>23128</v>
      </c>
    </row>
    <row r="933" spans="1:1">
      <c r="A933" t="s">
        <v>23129</v>
      </c>
    </row>
    <row r="934" spans="1:1">
      <c r="A934" t="s">
        <v>23130</v>
      </c>
    </row>
    <row r="935" spans="1:1">
      <c r="A935" t="s">
        <v>23131</v>
      </c>
    </row>
    <row r="936" spans="1:1">
      <c r="A936" t="s">
        <v>23132</v>
      </c>
    </row>
    <row r="937" spans="1:1">
      <c r="A937" t="s">
        <v>23133</v>
      </c>
    </row>
    <row r="938" spans="1:1">
      <c r="A938" t="s">
        <v>23134</v>
      </c>
    </row>
    <row r="939" spans="1:1">
      <c r="A939" t="s">
        <v>23135</v>
      </c>
    </row>
    <row r="940" spans="1:1">
      <c r="A940" t="s">
        <v>23136</v>
      </c>
    </row>
    <row r="941" spans="1:1">
      <c r="A941" t="s">
        <v>23137</v>
      </c>
    </row>
    <row r="942" spans="1:1">
      <c r="A942" t="s">
        <v>23138</v>
      </c>
    </row>
    <row r="943" spans="1:1">
      <c r="A943" t="s">
        <v>23139</v>
      </c>
    </row>
    <row r="944" spans="1:1">
      <c r="A944" t="s">
        <v>23140</v>
      </c>
    </row>
    <row r="945" spans="1:1">
      <c r="A945" t="s">
        <v>23141</v>
      </c>
    </row>
    <row r="946" spans="1:1">
      <c r="A946" t="s">
        <v>23142</v>
      </c>
    </row>
    <row r="947" spans="1:1">
      <c r="A947" t="s">
        <v>23143</v>
      </c>
    </row>
    <row r="948" spans="1:1">
      <c r="A948" t="s">
        <v>23144</v>
      </c>
    </row>
    <row r="949" spans="1:1">
      <c r="A949" t="s">
        <v>23145</v>
      </c>
    </row>
    <row r="950" spans="1:1">
      <c r="A950" t="s">
        <v>23146</v>
      </c>
    </row>
    <row r="951" spans="1:1">
      <c r="A951" t="s">
        <v>23147</v>
      </c>
    </row>
    <row r="952" spans="1:1">
      <c r="A952" t="s">
        <v>23148</v>
      </c>
    </row>
    <row r="953" spans="1:1">
      <c r="A953" t="s">
        <v>23149</v>
      </c>
    </row>
    <row r="954" spans="1:1">
      <c r="A954" t="s">
        <v>23150</v>
      </c>
    </row>
    <row r="955" spans="1:1">
      <c r="A955" t="s">
        <v>23151</v>
      </c>
    </row>
    <row r="956" spans="1:1">
      <c r="A956" t="s">
        <v>23152</v>
      </c>
    </row>
    <row r="957" spans="1:1">
      <c r="A957" t="s">
        <v>23153</v>
      </c>
    </row>
    <row r="958" spans="1:1">
      <c r="A958" t="s">
        <v>23154</v>
      </c>
    </row>
    <row r="959" spans="1:1">
      <c r="A959" t="s">
        <v>23155</v>
      </c>
    </row>
    <row r="960" spans="1:1">
      <c r="A960" t="s">
        <v>23156</v>
      </c>
    </row>
    <row r="961" spans="1:1">
      <c r="A961" t="s">
        <v>23157</v>
      </c>
    </row>
    <row r="962" spans="1:1">
      <c r="A962" t="s">
        <v>23158</v>
      </c>
    </row>
    <row r="963" spans="1:1">
      <c r="A963" t="s">
        <v>23159</v>
      </c>
    </row>
    <row r="964" spans="1:1">
      <c r="A964" t="s">
        <v>23160</v>
      </c>
    </row>
    <row r="965" spans="1:1">
      <c r="A965" t="s">
        <v>23161</v>
      </c>
    </row>
    <row r="966" spans="1:1">
      <c r="A966" t="s">
        <v>23162</v>
      </c>
    </row>
    <row r="967" spans="1:1">
      <c r="A967" t="s">
        <v>23163</v>
      </c>
    </row>
    <row r="968" spans="1:1">
      <c r="A968" t="s">
        <v>23164</v>
      </c>
    </row>
    <row r="969" spans="1:1">
      <c r="A969" t="s">
        <v>23165</v>
      </c>
    </row>
    <row r="970" spans="1:1">
      <c r="A970" t="s">
        <v>23166</v>
      </c>
    </row>
    <row r="971" spans="1:1">
      <c r="A971" t="s">
        <v>23167</v>
      </c>
    </row>
    <row r="972" spans="1:1">
      <c r="A972" t="s">
        <v>23168</v>
      </c>
    </row>
    <row r="973" spans="1:1">
      <c r="A973" t="s">
        <v>23169</v>
      </c>
    </row>
    <row r="974" spans="1:1">
      <c r="A974" t="s">
        <v>23170</v>
      </c>
    </row>
    <row r="975" spans="1:1">
      <c r="A975" t="s">
        <v>23171</v>
      </c>
    </row>
    <row r="976" spans="1:1">
      <c r="A976" t="s">
        <v>23172</v>
      </c>
    </row>
    <row r="977" spans="1:1">
      <c r="A977" t="s">
        <v>23173</v>
      </c>
    </row>
    <row r="978" spans="1:1">
      <c r="A978" t="s">
        <v>23174</v>
      </c>
    </row>
    <row r="979" spans="1:1">
      <c r="A979" t="s">
        <v>23175</v>
      </c>
    </row>
    <row r="980" spans="1:1">
      <c r="A980" t="s">
        <v>23176</v>
      </c>
    </row>
    <row r="981" spans="1:1">
      <c r="A981" t="s">
        <v>23177</v>
      </c>
    </row>
    <row r="982" spans="1:1">
      <c r="A982" t="s">
        <v>23178</v>
      </c>
    </row>
    <row r="983" spans="1:1">
      <c r="A983" t="s">
        <v>23179</v>
      </c>
    </row>
    <row r="984" spans="1:1">
      <c r="A984" t="s">
        <v>23180</v>
      </c>
    </row>
    <row r="985" spans="1:1">
      <c r="A985" t="s">
        <v>23181</v>
      </c>
    </row>
    <row r="986" spans="1:1">
      <c r="A986" t="s">
        <v>23182</v>
      </c>
    </row>
    <row r="987" spans="1:1">
      <c r="A987" t="s">
        <v>23183</v>
      </c>
    </row>
    <row r="988" spans="1:1">
      <c r="A988" t="s">
        <v>23184</v>
      </c>
    </row>
    <row r="989" spans="1:1">
      <c r="A989" t="s">
        <v>23185</v>
      </c>
    </row>
    <row r="990" spans="1:1">
      <c r="A990" t="s">
        <v>23186</v>
      </c>
    </row>
    <row r="991" spans="1:1">
      <c r="A991" t="s">
        <v>23187</v>
      </c>
    </row>
    <row r="992" spans="1:1">
      <c r="A992" t="s">
        <v>23188</v>
      </c>
    </row>
    <row r="993" spans="1:1">
      <c r="A993" t="s">
        <v>23189</v>
      </c>
    </row>
    <row r="994" spans="1:1">
      <c r="A994" t="s">
        <v>23190</v>
      </c>
    </row>
    <row r="995" spans="1:1">
      <c r="A995" t="s">
        <v>23191</v>
      </c>
    </row>
    <row r="996" spans="1:1">
      <c r="A996" t="s">
        <v>23192</v>
      </c>
    </row>
    <row r="997" spans="1:1">
      <c r="A997" t="s">
        <v>23193</v>
      </c>
    </row>
    <row r="998" spans="1:1">
      <c r="A998" t="s">
        <v>23194</v>
      </c>
    </row>
    <row r="999" spans="1:1">
      <c r="A999" t="s">
        <v>23195</v>
      </c>
    </row>
    <row r="1000" spans="1:1">
      <c r="A1000" t="s">
        <v>23196</v>
      </c>
    </row>
    <row r="1001" spans="1:1">
      <c r="A1001" t="s">
        <v>23197</v>
      </c>
    </row>
    <row r="1002" spans="1:1">
      <c r="A1002" t="s">
        <v>23198</v>
      </c>
    </row>
    <row r="1003" spans="1:1">
      <c r="A1003" t="s">
        <v>23199</v>
      </c>
    </row>
    <row r="1004" spans="1:1">
      <c r="A1004" t="s">
        <v>23200</v>
      </c>
    </row>
    <row r="1005" spans="1:1">
      <c r="A1005" t="s">
        <v>23201</v>
      </c>
    </row>
    <row r="1006" spans="1:1">
      <c r="A1006" t="s">
        <v>23202</v>
      </c>
    </row>
    <row r="1007" spans="1:1">
      <c r="A1007" t="s">
        <v>23203</v>
      </c>
    </row>
    <row r="1008" spans="1:1">
      <c r="A1008" t="s">
        <v>23204</v>
      </c>
    </row>
    <row r="1009" spans="1:1">
      <c r="A1009" t="s">
        <v>23205</v>
      </c>
    </row>
    <row r="1010" spans="1:1">
      <c r="A1010" t="s">
        <v>23206</v>
      </c>
    </row>
    <row r="1011" spans="1:1">
      <c r="A1011" t="s">
        <v>23207</v>
      </c>
    </row>
    <row r="1012" spans="1:1">
      <c r="A1012" s="4" t="s">
        <v>23208</v>
      </c>
    </row>
    <row r="1013" spans="1:1">
      <c r="A1013" t="s">
        <v>23209</v>
      </c>
    </row>
    <row r="1014" spans="1:1">
      <c r="A1014" t="s">
        <v>23210</v>
      </c>
    </row>
    <row r="1015" spans="1:1">
      <c r="A1015" t="s">
        <v>23211</v>
      </c>
    </row>
    <row r="1016" spans="1:1">
      <c r="A1016" t="s">
        <v>23212</v>
      </c>
    </row>
    <row r="1017" spans="1:1">
      <c r="A1017" t="s">
        <v>23213</v>
      </c>
    </row>
    <row r="1018" spans="1:1">
      <c r="A1018" t="s">
        <v>23214</v>
      </c>
    </row>
    <row r="1019" spans="1:1">
      <c r="A1019" t="s">
        <v>23215</v>
      </c>
    </row>
    <row r="1020" spans="1:1">
      <c r="A1020" t="s">
        <v>23216</v>
      </c>
    </row>
    <row r="1021" spans="1:1">
      <c r="A1021" t="s">
        <v>23217</v>
      </c>
    </row>
    <row r="1022" spans="1:1">
      <c r="A1022" t="s">
        <v>23218</v>
      </c>
    </row>
    <row r="1023" spans="1:1">
      <c r="A1023" t="s">
        <v>23219</v>
      </c>
    </row>
    <row r="1024" spans="1:1">
      <c r="A1024" t="s">
        <v>23220</v>
      </c>
    </row>
    <row r="1025" spans="1:1">
      <c r="A1025" t="s">
        <v>23221</v>
      </c>
    </row>
    <row r="1026" spans="1:1">
      <c r="A1026" t="s">
        <v>23222</v>
      </c>
    </row>
    <row r="1027" spans="1:1">
      <c r="A1027" t="s">
        <v>23223</v>
      </c>
    </row>
    <row r="1028" spans="1:1">
      <c r="A1028" t="s">
        <v>23224</v>
      </c>
    </row>
    <row r="1029" spans="1:1">
      <c r="A1029" t="s">
        <v>23225</v>
      </c>
    </row>
    <row r="1030" spans="1:1">
      <c r="A1030" t="s">
        <v>23226</v>
      </c>
    </row>
    <row r="1031" spans="1:1">
      <c r="A1031" t="s">
        <v>23227</v>
      </c>
    </row>
    <row r="1032" spans="1:1">
      <c r="A1032" t="s">
        <v>23228</v>
      </c>
    </row>
    <row r="1033" spans="1:1">
      <c r="A1033" t="s">
        <v>23229</v>
      </c>
    </row>
    <row r="1034" spans="1:1">
      <c r="A1034" t="s">
        <v>23230</v>
      </c>
    </row>
    <row r="1035" spans="1:1">
      <c r="A1035" t="s">
        <v>23231</v>
      </c>
    </row>
    <row r="1036" spans="1:1">
      <c r="A1036" t="s">
        <v>23232</v>
      </c>
    </row>
    <row r="1037" spans="1:1">
      <c r="A1037" t="s">
        <v>23233</v>
      </c>
    </row>
    <row r="1038" spans="1:1">
      <c r="A1038" t="s">
        <v>23234</v>
      </c>
    </row>
    <row r="1039" spans="1:1">
      <c r="A1039" t="s">
        <v>23235</v>
      </c>
    </row>
    <row r="1040" spans="1:1">
      <c r="A1040" t="s">
        <v>23236</v>
      </c>
    </row>
    <row r="1041" spans="1:1">
      <c r="A1041" t="s">
        <v>23237</v>
      </c>
    </row>
    <row r="1042" spans="1:1">
      <c r="A1042" t="s">
        <v>23238</v>
      </c>
    </row>
    <row r="1043" spans="1:1">
      <c r="A1043" t="s">
        <v>23239</v>
      </c>
    </row>
    <row r="1044" spans="1:1">
      <c r="A1044" t="s">
        <v>23240</v>
      </c>
    </row>
    <row r="1045" spans="1:1">
      <c r="A1045" t="s">
        <v>23241</v>
      </c>
    </row>
    <row r="1046" spans="1:1">
      <c r="A1046" t="s">
        <v>23242</v>
      </c>
    </row>
    <row r="1047" spans="1:1">
      <c r="A1047" t="s">
        <v>23243</v>
      </c>
    </row>
    <row r="1048" spans="1:1">
      <c r="A1048" t="s">
        <v>23244</v>
      </c>
    </row>
    <row r="1049" spans="1:1">
      <c r="A1049" t="s">
        <v>23245</v>
      </c>
    </row>
    <row r="1050" spans="1:1">
      <c r="A1050" t="s">
        <v>23246</v>
      </c>
    </row>
    <row r="1051" spans="1:1">
      <c r="A1051" t="s">
        <v>23247</v>
      </c>
    </row>
    <row r="1052" spans="1:1">
      <c r="A1052" t="s">
        <v>23248</v>
      </c>
    </row>
    <row r="1053" spans="1:1">
      <c r="A1053" t="s">
        <v>23249</v>
      </c>
    </row>
    <row r="1054" spans="1:1">
      <c r="A1054" t="s">
        <v>23250</v>
      </c>
    </row>
    <row r="1055" spans="1:1">
      <c r="A1055" t="s">
        <v>23251</v>
      </c>
    </row>
    <row r="1056" spans="1:1">
      <c r="A1056" t="s">
        <v>23252</v>
      </c>
    </row>
    <row r="1057" spans="1:1">
      <c r="A1057" t="s">
        <v>23253</v>
      </c>
    </row>
    <row r="1058" spans="1:1">
      <c r="A1058" t="s">
        <v>23254</v>
      </c>
    </row>
    <row r="1059" spans="1:1">
      <c r="A1059" t="s">
        <v>23255</v>
      </c>
    </row>
    <row r="1060" spans="1:1">
      <c r="A1060" t="s">
        <v>23256</v>
      </c>
    </row>
    <row r="1061" spans="1:1">
      <c r="A1061" t="s">
        <v>23257</v>
      </c>
    </row>
    <row r="1062" spans="1:1">
      <c r="A1062" t="s">
        <v>23258</v>
      </c>
    </row>
    <row r="1063" spans="1:1">
      <c r="A1063" t="s">
        <v>23259</v>
      </c>
    </row>
    <row r="1064" spans="1:1">
      <c r="A1064" t="s">
        <v>23260</v>
      </c>
    </row>
    <row r="1065" spans="1:1">
      <c r="A1065" t="s">
        <v>23261</v>
      </c>
    </row>
    <row r="1066" spans="1:1">
      <c r="A1066" t="s">
        <v>23262</v>
      </c>
    </row>
    <row r="1067" spans="1:1">
      <c r="A1067" t="s">
        <v>23263</v>
      </c>
    </row>
    <row r="1068" spans="1:1">
      <c r="A1068" t="s">
        <v>23264</v>
      </c>
    </row>
    <row r="1069" spans="1:1">
      <c r="A1069" t="s">
        <v>23265</v>
      </c>
    </row>
    <row r="1070" spans="1:1">
      <c r="A1070" t="s">
        <v>23266</v>
      </c>
    </row>
    <row r="1071" spans="1:1">
      <c r="A1071" t="s">
        <v>23267</v>
      </c>
    </row>
    <row r="1072" spans="1:1">
      <c r="A1072" t="s">
        <v>23268</v>
      </c>
    </row>
    <row r="1073" spans="1:1">
      <c r="A1073" t="s">
        <v>23269</v>
      </c>
    </row>
    <row r="1074" spans="1:1">
      <c r="A1074" t="s">
        <v>23270</v>
      </c>
    </row>
    <row r="1075" spans="1:1">
      <c r="A1075" t="s">
        <v>23271</v>
      </c>
    </row>
    <row r="1076" spans="1:1">
      <c r="A1076" t="s">
        <v>23272</v>
      </c>
    </row>
    <row r="1077" spans="1:1">
      <c r="A1077" t="s">
        <v>23273</v>
      </c>
    </row>
    <row r="1078" spans="1:1">
      <c r="A1078" t="s">
        <v>23274</v>
      </c>
    </row>
    <row r="1079" spans="1:1">
      <c r="A1079" t="s">
        <v>23275</v>
      </c>
    </row>
    <row r="1080" spans="1:1">
      <c r="A1080" t="s">
        <v>23276</v>
      </c>
    </row>
    <row r="1081" spans="1:1">
      <c r="A1081" t="s">
        <v>23277</v>
      </c>
    </row>
    <row r="1082" spans="1:1">
      <c r="A1082" t="s">
        <v>23278</v>
      </c>
    </row>
    <row r="1083" spans="1:1">
      <c r="A1083" t="s">
        <v>23279</v>
      </c>
    </row>
    <row r="1084" spans="1:1">
      <c r="A1084" t="s">
        <v>23280</v>
      </c>
    </row>
    <row r="1085" spans="1:1">
      <c r="A1085" t="s">
        <v>23281</v>
      </c>
    </row>
    <row r="1086" spans="1:1">
      <c r="A1086" t="s">
        <v>23282</v>
      </c>
    </row>
    <row r="1087" spans="1:1">
      <c r="A1087" t="s">
        <v>23283</v>
      </c>
    </row>
    <row r="1088" spans="1:1">
      <c r="A1088" t="s">
        <v>23284</v>
      </c>
    </row>
    <row r="1089" spans="1:1">
      <c r="A1089" t="s">
        <v>23285</v>
      </c>
    </row>
    <row r="1090" spans="1:1">
      <c r="A1090" t="s">
        <v>23286</v>
      </c>
    </row>
    <row r="1091" spans="1:1">
      <c r="A1091" t="s">
        <v>23287</v>
      </c>
    </row>
    <row r="1092" spans="1:1">
      <c r="A1092" t="s">
        <v>23288</v>
      </c>
    </row>
    <row r="1093" spans="1:1">
      <c r="A1093" t="s">
        <v>23289</v>
      </c>
    </row>
    <row r="1094" spans="1:1">
      <c r="A1094" t="s">
        <v>23290</v>
      </c>
    </row>
    <row r="1095" spans="1:1">
      <c r="A1095" t="s">
        <v>23291</v>
      </c>
    </row>
    <row r="1096" spans="1:1">
      <c r="A1096" t="s">
        <v>23292</v>
      </c>
    </row>
    <row r="1097" spans="1:1">
      <c r="A1097" t="s">
        <v>23293</v>
      </c>
    </row>
    <row r="1098" spans="1:1">
      <c r="A1098" t="s">
        <v>23294</v>
      </c>
    </row>
    <row r="1099" spans="1:1">
      <c r="A1099" t="s">
        <v>23295</v>
      </c>
    </row>
    <row r="1100" spans="1:1">
      <c r="A1100" t="s">
        <v>23296</v>
      </c>
    </row>
    <row r="1101" spans="1:1">
      <c r="A1101" t="s">
        <v>23297</v>
      </c>
    </row>
    <row r="1102" spans="1:1">
      <c r="A1102" t="s">
        <v>23298</v>
      </c>
    </row>
    <row r="1103" spans="1:1">
      <c r="A1103" t="s">
        <v>23299</v>
      </c>
    </row>
    <row r="1104" spans="1:1">
      <c r="A1104" t="s">
        <v>23300</v>
      </c>
    </row>
    <row r="1105" spans="1:1">
      <c r="A1105" t="s">
        <v>23301</v>
      </c>
    </row>
    <row r="1106" spans="1:1">
      <c r="A1106" t="s">
        <v>23302</v>
      </c>
    </row>
    <row r="1107" spans="1:1">
      <c r="A1107" t="s">
        <v>23303</v>
      </c>
    </row>
    <row r="1108" spans="1:1">
      <c r="A1108" t="s">
        <v>23304</v>
      </c>
    </row>
    <row r="1109" spans="1:1">
      <c r="A1109" t="s">
        <v>23305</v>
      </c>
    </row>
    <row r="1110" spans="1:1">
      <c r="A1110" t="s">
        <v>23306</v>
      </c>
    </row>
    <row r="1111" spans="1:1">
      <c r="A1111" t="s">
        <v>23307</v>
      </c>
    </row>
    <row r="1112" spans="1:1">
      <c r="A1112" t="s">
        <v>23308</v>
      </c>
    </row>
    <row r="1113" spans="1:1">
      <c r="A1113" t="s">
        <v>23309</v>
      </c>
    </row>
    <row r="1114" spans="1:1">
      <c r="A1114" t="s">
        <v>23310</v>
      </c>
    </row>
    <row r="1115" spans="1:1">
      <c r="A1115" t="s">
        <v>23311</v>
      </c>
    </row>
    <row r="1116" spans="1:1">
      <c r="A1116" t="s">
        <v>23312</v>
      </c>
    </row>
    <row r="1117" spans="1:1">
      <c r="A1117" t="s">
        <v>23313</v>
      </c>
    </row>
    <row r="1118" spans="1:1">
      <c r="A1118" t="s">
        <v>23314</v>
      </c>
    </row>
    <row r="1119" spans="1:1">
      <c r="A1119" t="s">
        <v>23315</v>
      </c>
    </row>
    <row r="1120" spans="1:1">
      <c r="A1120" t="s">
        <v>23316</v>
      </c>
    </row>
    <row r="1121" spans="1:1">
      <c r="A1121" t="s">
        <v>23317</v>
      </c>
    </row>
    <row r="1122" spans="1:1">
      <c r="A1122" t="s">
        <v>23318</v>
      </c>
    </row>
    <row r="1123" spans="1:1">
      <c r="A1123" t="s">
        <v>23319</v>
      </c>
    </row>
    <row r="1124" spans="1:1">
      <c r="A1124" t="s">
        <v>23320</v>
      </c>
    </row>
    <row r="1125" spans="1:1">
      <c r="A1125" t="s">
        <v>23321</v>
      </c>
    </row>
    <row r="1126" spans="1:1">
      <c r="A1126" t="s">
        <v>23322</v>
      </c>
    </row>
    <row r="1127" spans="1:1">
      <c r="A1127" t="s">
        <v>23323</v>
      </c>
    </row>
    <row r="1128" spans="1:1">
      <c r="A1128" t="s">
        <v>23324</v>
      </c>
    </row>
    <row r="1129" spans="1:1">
      <c r="A1129" t="s">
        <v>23325</v>
      </c>
    </row>
    <row r="1130" spans="1:1">
      <c r="A1130" t="s">
        <v>23326</v>
      </c>
    </row>
    <row r="1131" spans="1:1">
      <c r="A1131" t="s">
        <v>23327</v>
      </c>
    </row>
    <row r="1132" spans="1:1">
      <c r="A1132" t="s">
        <v>23328</v>
      </c>
    </row>
    <row r="1133" spans="1:1">
      <c r="A1133" t="s">
        <v>23329</v>
      </c>
    </row>
    <row r="1134" spans="1:1">
      <c r="A1134" t="s">
        <v>23330</v>
      </c>
    </row>
    <row r="1135" spans="1:1">
      <c r="A1135" t="s">
        <v>23331</v>
      </c>
    </row>
    <row r="1136" spans="1:1">
      <c r="A1136" t="s">
        <v>23332</v>
      </c>
    </row>
    <row r="1137" spans="1:1">
      <c r="A1137" t="s">
        <v>23333</v>
      </c>
    </row>
    <row r="1138" spans="1:1">
      <c r="A1138" t="s">
        <v>23334</v>
      </c>
    </row>
    <row r="1139" spans="1:1">
      <c r="A1139" t="s">
        <v>23335</v>
      </c>
    </row>
    <row r="1140" spans="1:1">
      <c r="A1140" t="s">
        <v>23336</v>
      </c>
    </row>
    <row r="1141" spans="1:1">
      <c r="A1141" t="s">
        <v>23337</v>
      </c>
    </row>
    <row r="1142" spans="1:1">
      <c r="A1142" t="s">
        <v>23338</v>
      </c>
    </row>
    <row r="1143" spans="1:1">
      <c r="A1143" t="s">
        <v>23339</v>
      </c>
    </row>
    <row r="1144" spans="1:1">
      <c r="A1144" t="s">
        <v>23340</v>
      </c>
    </row>
    <row r="1145" spans="1:1">
      <c r="A1145" t="s">
        <v>23341</v>
      </c>
    </row>
    <row r="1146" spans="1:1">
      <c r="A1146" t="s">
        <v>23342</v>
      </c>
    </row>
    <row r="1147" spans="1:1">
      <c r="A1147" t="s">
        <v>23343</v>
      </c>
    </row>
    <row r="1148" spans="1:1">
      <c r="A1148" t="s">
        <v>23344</v>
      </c>
    </row>
    <row r="1149" spans="1:1">
      <c r="A1149" t="s">
        <v>23345</v>
      </c>
    </row>
    <row r="1150" spans="1:1">
      <c r="A1150" t="s">
        <v>23346</v>
      </c>
    </row>
    <row r="1151" spans="1:1">
      <c r="A1151" t="s">
        <v>23347</v>
      </c>
    </row>
    <row r="1152" spans="1:1">
      <c r="A1152" t="s">
        <v>23348</v>
      </c>
    </row>
    <row r="1153" spans="1:1">
      <c r="A1153" t="s">
        <v>23349</v>
      </c>
    </row>
    <row r="1154" spans="1:1">
      <c r="A1154" t="s">
        <v>23350</v>
      </c>
    </row>
    <row r="1155" spans="1:1">
      <c r="A1155" t="s">
        <v>23351</v>
      </c>
    </row>
    <row r="1156" spans="1:1">
      <c r="A1156" t="s">
        <v>23352</v>
      </c>
    </row>
    <row r="1157" spans="1:1">
      <c r="A1157" t="s">
        <v>23353</v>
      </c>
    </row>
    <row r="1158" spans="1:1">
      <c r="A1158" t="s">
        <v>23354</v>
      </c>
    </row>
    <row r="1159" spans="1:1">
      <c r="A1159" t="s">
        <v>23355</v>
      </c>
    </row>
    <row r="1160" spans="1:1">
      <c r="A1160" t="s">
        <v>23356</v>
      </c>
    </row>
    <row r="1161" spans="1:1">
      <c r="A1161" t="s">
        <v>23357</v>
      </c>
    </row>
    <row r="1162" spans="1:1">
      <c r="A1162" t="s">
        <v>23358</v>
      </c>
    </row>
    <row r="1163" spans="1:1">
      <c r="A1163" t="s">
        <v>23359</v>
      </c>
    </row>
    <row r="1164" spans="1:1">
      <c r="A1164" t="s">
        <v>23360</v>
      </c>
    </row>
    <row r="1165" spans="1:1">
      <c r="A1165" t="s">
        <v>23361</v>
      </c>
    </row>
    <row r="1166" spans="1:1">
      <c r="A1166" t="s">
        <v>23362</v>
      </c>
    </row>
    <row r="1167" spans="1:1">
      <c r="A1167" t="s">
        <v>23363</v>
      </c>
    </row>
    <row r="1168" spans="1:1">
      <c r="A1168" t="s">
        <v>23364</v>
      </c>
    </row>
    <row r="1169" spans="1:1">
      <c r="A1169" t="s">
        <v>23365</v>
      </c>
    </row>
    <row r="1170" spans="1:1">
      <c r="A1170" t="s">
        <v>23366</v>
      </c>
    </row>
    <row r="1171" spans="1:1">
      <c r="A1171" t="s">
        <v>23367</v>
      </c>
    </row>
    <row r="1172" spans="1:1">
      <c r="A1172" t="s">
        <v>23368</v>
      </c>
    </row>
    <row r="1173" spans="1:1">
      <c r="A1173" t="s">
        <v>23369</v>
      </c>
    </row>
    <row r="1174" spans="1:1">
      <c r="A1174" t="s">
        <v>23370</v>
      </c>
    </row>
    <row r="1175" spans="1:1">
      <c r="A1175" t="s">
        <v>23371</v>
      </c>
    </row>
    <row r="1176" spans="1:1">
      <c r="A1176" t="s">
        <v>23372</v>
      </c>
    </row>
    <row r="1177" spans="1:1">
      <c r="A1177" t="s">
        <v>23373</v>
      </c>
    </row>
    <row r="1178" spans="1:1">
      <c r="A1178" t="s">
        <v>23374</v>
      </c>
    </row>
    <row r="1179" spans="1:1">
      <c r="A1179" t="s">
        <v>23375</v>
      </c>
    </row>
    <row r="1180" spans="1:1">
      <c r="A1180" t="s">
        <v>23376</v>
      </c>
    </row>
    <row r="1181" spans="1:1">
      <c r="A1181" t="s">
        <v>23377</v>
      </c>
    </row>
    <row r="1182" spans="1:1">
      <c r="A1182" t="s">
        <v>23378</v>
      </c>
    </row>
    <row r="1183" spans="1:1">
      <c r="A1183" t="s">
        <v>23379</v>
      </c>
    </row>
    <row r="1184" spans="1:1">
      <c r="A1184" t="s">
        <v>23380</v>
      </c>
    </row>
    <row r="1185" spans="1:1">
      <c r="A1185" t="s">
        <v>23381</v>
      </c>
    </row>
    <row r="1186" spans="1:1">
      <c r="A1186" t="s">
        <v>23382</v>
      </c>
    </row>
    <row r="1187" spans="1:1">
      <c r="A1187" t="s">
        <v>23383</v>
      </c>
    </row>
    <row r="1188" spans="1:1">
      <c r="A1188" t="s">
        <v>23384</v>
      </c>
    </row>
    <row r="1189" spans="1:1">
      <c r="A1189" t="s">
        <v>23385</v>
      </c>
    </row>
    <row r="1190" spans="1:1">
      <c r="A1190" s="4" t="s">
        <v>23386</v>
      </c>
    </row>
    <row r="1191" spans="1:1">
      <c r="A1191" s="4" t="s">
        <v>23387</v>
      </c>
    </row>
    <row r="1192" spans="1:1">
      <c r="A1192" t="s">
        <v>23388</v>
      </c>
    </row>
    <row r="1193" spans="1:1">
      <c r="A1193" t="s">
        <v>23389</v>
      </c>
    </row>
    <row r="1194" spans="1:1">
      <c r="A1194" t="s">
        <v>23390</v>
      </c>
    </row>
    <row r="1195" spans="1:1">
      <c r="A1195" t="s">
        <v>23391</v>
      </c>
    </row>
    <row r="1196" spans="1:1">
      <c r="A1196" t="s">
        <v>23392</v>
      </c>
    </row>
    <row r="1197" spans="1:1">
      <c r="A1197" t="s">
        <v>23393</v>
      </c>
    </row>
    <row r="1198" spans="1:1">
      <c r="A1198" t="s">
        <v>23394</v>
      </c>
    </row>
    <row r="1199" spans="1:1">
      <c r="A1199" t="s">
        <v>23395</v>
      </c>
    </row>
    <row r="1200" spans="1:1">
      <c r="A1200" t="s">
        <v>23396</v>
      </c>
    </row>
    <row r="1201" spans="1:1">
      <c r="A1201" t="s">
        <v>23397</v>
      </c>
    </row>
    <row r="1202" spans="1:1">
      <c r="A1202" t="s">
        <v>23398</v>
      </c>
    </row>
    <row r="1203" spans="1:1">
      <c r="A1203" t="s">
        <v>23399</v>
      </c>
    </row>
    <row r="1204" spans="1:1">
      <c r="A1204" t="s">
        <v>23400</v>
      </c>
    </row>
    <row r="1205" spans="1:1">
      <c r="A1205" t="s">
        <v>23401</v>
      </c>
    </row>
    <row r="1206" spans="1:1">
      <c r="A1206" t="s">
        <v>23402</v>
      </c>
    </row>
    <row r="1207" spans="1:1">
      <c r="A1207" s="4" t="s">
        <v>23403</v>
      </c>
    </row>
    <row r="1208" spans="1:1">
      <c r="A1208" t="s">
        <v>23404</v>
      </c>
    </row>
    <row r="1209" spans="1:1">
      <c r="A1209" t="s">
        <v>23405</v>
      </c>
    </row>
    <row r="1210" spans="1:1">
      <c r="A1210" t="s">
        <v>23406</v>
      </c>
    </row>
    <row r="1211" spans="1:1">
      <c r="A1211" s="4" t="s">
        <v>23407</v>
      </c>
    </row>
    <row r="1212" spans="1:1">
      <c r="A1212" t="s">
        <v>23408</v>
      </c>
    </row>
    <row r="1213" spans="1:1">
      <c r="A1213" t="s">
        <v>23409</v>
      </c>
    </row>
    <row r="1214" spans="1:1">
      <c r="A1214" s="4" t="s">
        <v>23410</v>
      </c>
    </row>
    <row r="1215" spans="1:1">
      <c r="A1215" t="s">
        <v>23411</v>
      </c>
    </row>
    <row r="1216" spans="1:1">
      <c r="A1216" s="4" t="s">
        <v>23412</v>
      </c>
    </row>
    <row r="1217" spans="1:1">
      <c r="A1217" t="s">
        <v>23413</v>
      </c>
    </row>
    <row r="1218" spans="1:1">
      <c r="A1218" t="s">
        <v>23414</v>
      </c>
    </row>
    <row r="1219" spans="1:1">
      <c r="A1219" s="4" t="s">
        <v>23415</v>
      </c>
    </row>
    <row r="1220" spans="1:1">
      <c r="A1220" s="4" t="s">
        <v>23416</v>
      </c>
    </row>
    <row r="1221" spans="1:1">
      <c r="A1221" t="s">
        <v>23417</v>
      </c>
    </row>
    <row r="1222" spans="1:1">
      <c r="A1222" t="s">
        <v>23418</v>
      </c>
    </row>
    <row r="1223" spans="1:1">
      <c r="A1223" t="s">
        <v>23419</v>
      </c>
    </row>
    <row r="1224" spans="1:1">
      <c r="A1224" t="s">
        <v>23420</v>
      </c>
    </row>
    <row r="1225" spans="1:1">
      <c r="A1225" t="s">
        <v>23421</v>
      </c>
    </row>
    <row r="1226" spans="1:1">
      <c r="A1226" t="s">
        <v>23422</v>
      </c>
    </row>
    <row r="1227" spans="1:1">
      <c r="A1227" t="s">
        <v>23423</v>
      </c>
    </row>
    <row r="1228" spans="1:1">
      <c r="A1228" t="s">
        <v>23424</v>
      </c>
    </row>
    <row r="1229" spans="1:1">
      <c r="A1229" t="s">
        <v>23425</v>
      </c>
    </row>
    <row r="1230" spans="1:1">
      <c r="A1230" t="s">
        <v>23426</v>
      </c>
    </row>
    <row r="1231" spans="1:1">
      <c r="A1231" t="s">
        <v>23427</v>
      </c>
    </row>
    <row r="1232" spans="1:1">
      <c r="A1232" t="s">
        <v>23428</v>
      </c>
    </row>
    <row r="1233" spans="1:1">
      <c r="A1233" t="s">
        <v>23429</v>
      </c>
    </row>
    <row r="1234" spans="1:1">
      <c r="A1234" t="s">
        <v>23430</v>
      </c>
    </row>
    <row r="1235" spans="1:1">
      <c r="A1235" t="s">
        <v>23431</v>
      </c>
    </row>
    <row r="1236" spans="1:1">
      <c r="A1236" t="s">
        <v>23432</v>
      </c>
    </row>
    <row r="1237" spans="1:1">
      <c r="A1237" t="s">
        <v>23433</v>
      </c>
    </row>
    <row r="1238" spans="1:1">
      <c r="A1238" t="s">
        <v>23434</v>
      </c>
    </row>
    <row r="1239" spans="1:1">
      <c r="A1239" t="s">
        <v>23435</v>
      </c>
    </row>
    <row r="1240" spans="1:1">
      <c r="A1240" t="s">
        <v>23436</v>
      </c>
    </row>
    <row r="1241" spans="1:1">
      <c r="A1241" t="s">
        <v>23437</v>
      </c>
    </row>
    <row r="1242" spans="1:1">
      <c r="A1242" t="s">
        <v>23438</v>
      </c>
    </row>
    <row r="1243" spans="1:1">
      <c r="A1243" t="s">
        <v>23439</v>
      </c>
    </row>
    <row r="1244" spans="1:1">
      <c r="A1244" t="s">
        <v>23440</v>
      </c>
    </row>
    <row r="1245" spans="1:1">
      <c r="A1245" t="s">
        <v>23441</v>
      </c>
    </row>
    <row r="1246" spans="1:1">
      <c r="A1246" t="s">
        <v>23442</v>
      </c>
    </row>
    <row r="1247" spans="1:1">
      <c r="A1247" t="s">
        <v>23443</v>
      </c>
    </row>
    <row r="1248" spans="1:1">
      <c r="A1248" t="s">
        <v>23444</v>
      </c>
    </row>
    <row r="1249" spans="1:1">
      <c r="A1249" t="s">
        <v>23445</v>
      </c>
    </row>
    <row r="1250" spans="1:1">
      <c r="A1250" t="s">
        <v>23446</v>
      </c>
    </row>
    <row r="1251" spans="1:1">
      <c r="A1251" t="s">
        <v>23447</v>
      </c>
    </row>
    <row r="1252" spans="1:1">
      <c r="A1252" t="s">
        <v>23448</v>
      </c>
    </row>
    <row r="1253" spans="1:1">
      <c r="A1253" t="s">
        <v>23449</v>
      </c>
    </row>
    <row r="1254" spans="1:1">
      <c r="A1254" t="s">
        <v>23450</v>
      </c>
    </row>
    <row r="1255" spans="1:1">
      <c r="A1255" t="s">
        <v>23451</v>
      </c>
    </row>
    <row r="1256" spans="1:1">
      <c r="A1256" t="s">
        <v>23452</v>
      </c>
    </row>
    <row r="1257" spans="1:1">
      <c r="A1257" t="s">
        <v>23453</v>
      </c>
    </row>
    <row r="1258" spans="1:1">
      <c r="A1258" t="s">
        <v>23454</v>
      </c>
    </row>
    <row r="1259" spans="1:1">
      <c r="A1259" t="s">
        <v>23455</v>
      </c>
    </row>
    <row r="1260" spans="1:1">
      <c r="A1260" t="s">
        <v>23456</v>
      </c>
    </row>
    <row r="1261" spans="1:1">
      <c r="A1261" t="s">
        <v>23457</v>
      </c>
    </row>
    <row r="1262" spans="1:1">
      <c r="A1262" t="s">
        <v>23458</v>
      </c>
    </row>
    <row r="1263" spans="1:1">
      <c r="A1263" t="s">
        <v>23459</v>
      </c>
    </row>
    <row r="1264" spans="1:1">
      <c r="A1264" t="s">
        <v>23460</v>
      </c>
    </row>
    <row r="1265" spans="1:1">
      <c r="A1265" t="s">
        <v>23461</v>
      </c>
    </row>
    <row r="1266" spans="1:1">
      <c r="A1266" t="s">
        <v>23462</v>
      </c>
    </row>
    <row r="1267" spans="1:1">
      <c r="A1267" t="s">
        <v>23463</v>
      </c>
    </row>
    <row r="1268" spans="1:1">
      <c r="A1268" t="s">
        <v>23464</v>
      </c>
    </row>
    <row r="1269" spans="1:1">
      <c r="A1269" t="s">
        <v>23465</v>
      </c>
    </row>
    <row r="1270" spans="1:1">
      <c r="A1270" t="s">
        <v>23466</v>
      </c>
    </row>
    <row r="1271" spans="1:1">
      <c r="A1271" t="s">
        <v>23467</v>
      </c>
    </row>
    <row r="1272" spans="1:1">
      <c r="A1272" t="s">
        <v>23468</v>
      </c>
    </row>
    <row r="1273" spans="1:1">
      <c r="A1273" t="s">
        <v>23469</v>
      </c>
    </row>
    <row r="1274" spans="1:1">
      <c r="A1274" t="s">
        <v>23470</v>
      </c>
    </row>
    <row r="1275" spans="1:1">
      <c r="A1275" t="s">
        <v>23471</v>
      </c>
    </row>
    <row r="1276" spans="1:1">
      <c r="A1276" t="s">
        <v>23472</v>
      </c>
    </row>
    <row r="1277" spans="1:1">
      <c r="A1277" t="s">
        <v>23473</v>
      </c>
    </row>
    <row r="1278" spans="1:1">
      <c r="A1278" t="s">
        <v>23474</v>
      </c>
    </row>
    <row r="1279" spans="1:1">
      <c r="A1279" t="s">
        <v>23475</v>
      </c>
    </row>
    <row r="1280" spans="1:1">
      <c r="A1280" t="s">
        <v>23476</v>
      </c>
    </row>
    <row r="1281" spans="1:1">
      <c r="A1281" t="s">
        <v>23477</v>
      </c>
    </row>
    <row r="1282" spans="1:1">
      <c r="A1282" t="s">
        <v>23478</v>
      </c>
    </row>
    <row r="1283" spans="1:1">
      <c r="A1283" t="s">
        <v>23479</v>
      </c>
    </row>
    <row r="1284" spans="1:1">
      <c r="A1284" t="s">
        <v>23480</v>
      </c>
    </row>
    <row r="1285" spans="1:1">
      <c r="A1285" t="s">
        <v>23481</v>
      </c>
    </row>
    <row r="1286" spans="1:1">
      <c r="A1286" t="s">
        <v>23482</v>
      </c>
    </row>
    <row r="1287" spans="1:1">
      <c r="A1287" t="s">
        <v>23483</v>
      </c>
    </row>
    <row r="1288" spans="1:1">
      <c r="A1288" t="s">
        <v>23484</v>
      </c>
    </row>
    <row r="1289" spans="1:1">
      <c r="A1289" t="s">
        <v>23485</v>
      </c>
    </row>
    <row r="1290" spans="1:1">
      <c r="A1290" t="s">
        <v>23486</v>
      </c>
    </row>
    <row r="1291" spans="1:1">
      <c r="A1291" t="s">
        <v>23487</v>
      </c>
    </row>
    <row r="1292" spans="1:1">
      <c r="A1292" t="s">
        <v>23488</v>
      </c>
    </row>
    <row r="1293" spans="1:1">
      <c r="A1293" t="s">
        <v>23489</v>
      </c>
    </row>
    <row r="1294" spans="1:1">
      <c r="A1294" t="s">
        <v>23490</v>
      </c>
    </row>
    <row r="1295" spans="1:1">
      <c r="A1295" t="s">
        <v>23491</v>
      </c>
    </row>
    <row r="1296" spans="1:1">
      <c r="A1296" t="s">
        <v>23492</v>
      </c>
    </row>
    <row r="1297" spans="1:1">
      <c r="A1297" t="s">
        <v>23493</v>
      </c>
    </row>
    <row r="1298" spans="1:1">
      <c r="A1298" t="s">
        <v>23494</v>
      </c>
    </row>
    <row r="1299" spans="1:1">
      <c r="A1299" t="s">
        <v>23495</v>
      </c>
    </row>
    <row r="1300" spans="1:1">
      <c r="A1300" t="s">
        <v>23496</v>
      </c>
    </row>
    <row r="1301" spans="1:1">
      <c r="A1301" t="s">
        <v>23497</v>
      </c>
    </row>
    <row r="1302" spans="1:1">
      <c r="A1302" t="s">
        <v>23498</v>
      </c>
    </row>
    <row r="1303" spans="1:1">
      <c r="A1303" t="s">
        <v>23499</v>
      </c>
    </row>
    <row r="1304" spans="1:1">
      <c r="A1304" t="s">
        <v>23500</v>
      </c>
    </row>
    <row r="1305" spans="1:1">
      <c r="A1305" t="s">
        <v>23501</v>
      </c>
    </row>
    <row r="1306" spans="1:1">
      <c r="A1306" t="s">
        <v>23502</v>
      </c>
    </row>
    <row r="1307" spans="1:1">
      <c r="A1307" t="s">
        <v>23503</v>
      </c>
    </row>
    <row r="1308" spans="1:1">
      <c r="A1308" t="s">
        <v>23504</v>
      </c>
    </row>
    <row r="1309" spans="1:1">
      <c r="A1309" t="s">
        <v>23505</v>
      </c>
    </row>
    <row r="1310" spans="1:1">
      <c r="A1310" t="s">
        <v>23506</v>
      </c>
    </row>
    <row r="1311" spans="1:1">
      <c r="A1311" t="s">
        <v>23507</v>
      </c>
    </row>
    <row r="1312" spans="1:1">
      <c r="A1312" t="s">
        <v>23508</v>
      </c>
    </row>
    <row r="1313" spans="1:1">
      <c r="A1313" t="s">
        <v>23509</v>
      </c>
    </row>
    <row r="1314" spans="1:1">
      <c r="A1314" t="s">
        <v>23510</v>
      </c>
    </row>
    <row r="1315" spans="1:1">
      <c r="A1315" t="s">
        <v>23511</v>
      </c>
    </row>
    <row r="1316" spans="1:1">
      <c r="A1316" s="4" t="s">
        <v>23512</v>
      </c>
    </row>
    <row r="1317" spans="1:1">
      <c r="A1317" t="s">
        <v>23513</v>
      </c>
    </row>
    <row r="1318" spans="1:1">
      <c r="A1318" t="s">
        <v>23514</v>
      </c>
    </row>
    <row r="1319" spans="1:1">
      <c r="A1319" t="s">
        <v>23515</v>
      </c>
    </row>
    <row r="1320" spans="1:1">
      <c r="A1320" t="s">
        <v>23516</v>
      </c>
    </row>
    <row r="1321" spans="1:1">
      <c r="A1321" t="s">
        <v>23517</v>
      </c>
    </row>
    <row r="1322" spans="1:1">
      <c r="A1322" t="s">
        <v>23518</v>
      </c>
    </row>
    <row r="1323" spans="1:1">
      <c r="A1323" t="s">
        <v>23519</v>
      </c>
    </row>
    <row r="1324" spans="1:1">
      <c r="A1324" t="s">
        <v>23520</v>
      </c>
    </row>
    <row r="1325" spans="1:1">
      <c r="A1325" t="s">
        <v>23521</v>
      </c>
    </row>
    <row r="1326" spans="1:1">
      <c r="A1326" t="s">
        <v>23522</v>
      </c>
    </row>
    <row r="1327" spans="1:1">
      <c r="A1327" t="s">
        <v>23523</v>
      </c>
    </row>
    <row r="1328" spans="1:1">
      <c r="A1328" t="s">
        <v>23524</v>
      </c>
    </row>
    <row r="1329" spans="1:1">
      <c r="A1329" t="s">
        <v>23525</v>
      </c>
    </row>
    <row r="1330" spans="1:1">
      <c r="A1330" t="s">
        <v>23526</v>
      </c>
    </row>
    <row r="1331" spans="1:1">
      <c r="A1331" t="s">
        <v>23527</v>
      </c>
    </row>
    <row r="1332" spans="1:1">
      <c r="A1332" t="s">
        <v>23528</v>
      </c>
    </row>
    <row r="1333" spans="1:1">
      <c r="A1333" t="s">
        <v>23529</v>
      </c>
    </row>
    <row r="1334" spans="1:1">
      <c r="A1334" t="s">
        <v>23530</v>
      </c>
    </row>
    <row r="1335" spans="1:1">
      <c r="A1335" t="s">
        <v>23531</v>
      </c>
    </row>
    <row r="1336" spans="1:1">
      <c r="A1336" t="s">
        <v>23532</v>
      </c>
    </row>
    <row r="1337" spans="1:1">
      <c r="A1337" t="s">
        <v>23533</v>
      </c>
    </row>
    <row r="1338" spans="1:1">
      <c r="A1338" t="s">
        <v>23534</v>
      </c>
    </row>
    <row r="1339" spans="1:1">
      <c r="A1339" t="s">
        <v>23535</v>
      </c>
    </row>
    <row r="1340" spans="1:1">
      <c r="A1340" t="s">
        <v>23536</v>
      </c>
    </row>
    <row r="1341" spans="1:1">
      <c r="A1341" t="s">
        <v>23537</v>
      </c>
    </row>
    <row r="1342" spans="1:1">
      <c r="A1342" t="s">
        <v>23538</v>
      </c>
    </row>
    <row r="1343" spans="1:1">
      <c r="A1343" t="s">
        <v>23539</v>
      </c>
    </row>
    <row r="1344" spans="1:1">
      <c r="A1344" t="s">
        <v>23540</v>
      </c>
    </row>
    <row r="1345" spans="1:1">
      <c r="A1345" t="s">
        <v>23541</v>
      </c>
    </row>
    <row r="1346" spans="1:1">
      <c r="A1346" t="s">
        <v>23542</v>
      </c>
    </row>
    <row r="1347" spans="1:1">
      <c r="A1347" t="s">
        <v>23543</v>
      </c>
    </row>
    <row r="1348" spans="1:1">
      <c r="A1348" t="s">
        <v>23544</v>
      </c>
    </row>
    <row r="1349" spans="1:1">
      <c r="A1349" t="s">
        <v>23545</v>
      </c>
    </row>
    <row r="1350" spans="1:1">
      <c r="A1350" t="s">
        <v>23546</v>
      </c>
    </row>
    <row r="1351" spans="1:1">
      <c r="A1351" t="s">
        <v>23547</v>
      </c>
    </row>
    <row r="1352" spans="1:1">
      <c r="A1352" t="s">
        <v>23548</v>
      </c>
    </row>
    <row r="1353" spans="1:1">
      <c r="A1353" t="s">
        <v>23549</v>
      </c>
    </row>
    <row r="1354" spans="1:1">
      <c r="A1354" t="s">
        <v>23550</v>
      </c>
    </row>
    <row r="1355" spans="1:1">
      <c r="A1355" t="s">
        <v>23551</v>
      </c>
    </row>
    <row r="1356" spans="1:1">
      <c r="A1356" t="s">
        <v>23552</v>
      </c>
    </row>
    <row r="1357" spans="1:1">
      <c r="A1357" t="s">
        <v>23553</v>
      </c>
    </row>
    <row r="1358" spans="1:1">
      <c r="A1358" t="s">
        <v>23554</v>
      </c>
    </row>
    <row r="1359" spans="1:1">
      <c r="A1359" t="s">
        <v>23555</v>
      </c>
    </row>
    <row r="1360" spans="1:1">
      <c r="A1360" t="s">
        <v>23556</v>
      </c>
    </row>
    <row r="1361" spans="1:1">
      <c r="A1361" t="s">
        <v>23557</v>
      </c>
    </row>
    <row r="1362" spans="1:1">
      <c r="A1362" t="s">
        <v>23558</v>
      </c>
    </row>
    <row r="1363" spans="1:1">
      <c r="A1363" t="s">
        <v>23559</v>
      </c>
    </row>
    <row r="1364" spans="1:1">
      <c r="A1364" t="s">
        <v>23560</v>
      </c>
    </row>
    <row r="1365" spans="1:1">
      <c r="A1365" t="s">
        <v>23561</v>
      </c>
    </row>
    <row r="1366" spans="1:1">
      <c r="A1366" t="s">
        <v>23562</v>
      </c>
    </row>
    <row r="1367" spans="1:1">
      <c r="A1367" t="s">
        <v>23563</v>
      </c>
    </row>
    <row r="1368" spans="1:1">
      <c r="A1368" t="s">
        <v>23564</v>
      </c>
    </row>
    <row r="1369" spans="1:1">
      <c r="A1369" t="s">
        <v>23565</v>
      </c>
    </row>
    <row r="1370" spans="1:1">
      <c r="A1370" t="s">
        <v>23566</v>
      </c>
    </row>
    <row r="1371" spans="1:1">
      <c r="A1371" t="s">
        <v>23567</v>
      </c>
    </row>
    <row r="1372" spans="1:1">
      <c r="A1372" t="s">
        <v>23568</v>
      </c>
    </row>
    <row r="1373" spans="1:1">
      <c r="A1373" t="s">
        <v>23569</v>
      </c>
    </row>
    <row r="1374" spans="1:1">
      <c r="A1374" t="s">
        <v>23570</v>
      </c>
    </row>
    <row r="1375" spans="1:1">
      <c r="A1375" t="s">
        <v>23571</v>
      </c>
    </row>
    <row r="1376" spans="1:1">
      <c r="A1376" t="s">
        <v>23572</v>
      </c>
    </row>
    <row r="1377" spans="1:1">
      <c r="A1377" t="s">
        <v>23573</v>
      </c>
    </row>
    <row r="1378" spans="1:1">
      <c r="A1378" t="s">
        <v>23574</v>
      </c>
    </row>
    <row r="1379" spans="1:1">
      <c r="A1379" t="s">
        <v>23575</v>
      </c>
    </row>
    <row r="1380" spans="1:1">
      <c r="A1380" t="s">
        <v>23576</v>
      </c>
    </row>
    <row r="1381" spans="1:1">
      <c r="A1381" t="s">
        <v>23577</v>
      </c>
    </row>
    <row r="1382" spans="1:1">
      <c r="A1382" t="s">
        <v>23578</v>
      </c>
    </row>
    <row r="1383" spans="1:1">
      <c r="A1383" t="s">
        <v>23579</v>
      </c>
    </row>
    <row r="1384" spans="1:1">
      <c r="A1384" t="s">
        <v>23580</v>
      </c>
    </row>
    <row r="1385" spans="1:1">
      <c r="A1385" t="s">
        <v>23581</v>
      </c>
    </row>
    <row r="1386" spans="1:1">
      <c r="A1386" t="s">
        <v>23582</v>
      </c>
    </row>
    <row r="1387" spans="1:1">
      <c r="A1387" t="s">
        <v>23583</v>
      </c>
    </row>
    <row r="1388" spans="1:1">
      <c r="A1388" t="s">
        <v>23584</v>
      </c>
    </row>
    <row r="1389" spans="1:1">
      <c r="A1389" t="s">
        <v>23585</v>
      </c>
    </row>
    <row r="1390" spans="1:1">
      <c r="A1390" t="s">
        <v>23586</v>
      </c>
    </row>
    <row r="1391" spans="1:1">
      <c r="A1391" t="s">
        <v>23587</v>
      </c>
    </row>
    <row r="1392" spans="1:1">
      <c r="A1392" t="s">
        <v>23588</v>
      </c>
    </row>
    <row r="1393" spans="1:1">
      <c r="A1393" t="s">
        <v>23589</v>
      </c>
    </row>
    <row r="1394" spans="1:1">
      <c r="A1394" t="s">
        <v>23590</v>
      </c>
    </row>
    <row r="1395" spans="1:1">
      <c r="A1395" t="s">
        <v>23591</v>
      </c>
    </row>
    <row r="1396" spans="1:1">
      <c r="A1396" t="s">
        <v>23592</v>
      </c>
    </row>
    <row r="1397" spans="1:1">
      <c r="A1397" t="s">
        <v>23593</v>
      </c>
    </row>
    <row r="1398" spans="1:1">
      <c r="A1398" t="s">
        <v>23594</v>
      </c>
    </row>
    <row r="1399" spans="1:1">
      <c r="A1399" t="s">
        <v>23595</v>
      </c>
    </row>
    <row r="1400" spans="1:1">
      <c r="A1400" t="s">
        <v>23596</v>
      </c>
    </row>
    <row r="1401" spans="1:1">
      <c r="A1401" t="s">
        <v>23597</v>
      </c>
    </row>
    <row r="1402" spans="1:1">
      <c r="A1402" t="s">
        <v>23598</v>
      </c>
    </row>
    <row r="1403" spans="1:1">
      <c r="A1403" t="s">
        <v>23599</v>
      </c>
    </row>
    <row r="1404" spans="1:1">
      <c r="A1404" t="s">
        <v>23600</v>
      </c>
    </row>
    <row r="1405" spans="1:1">
      <c r="A1405" t="s">
        <v>23601</v>
      </c>
    </row>
    <row r="1406" spans="1:1">
      <c r="A1406" t="s">
        <v>23602</v>
      </c>
    </row>
    <row r="1407" spans="1:1">
      <c r="A1407" t="s">
        <v>23603</v>
      </c>
    </row>
    <row r="1408" spans="1:1">
      <c r="A1408" s="4" t="s">
        <v>23604</v>
      </c>
    </row>
    <row r="1409" spans="1:1">
      <c r="A1409" t="s">
        <v>23605</v>
      </c>
    </row>
    <row r="1410" spans="1:1">
      <c r="A1410" t="s">
        <v>23606</v>
      </c>
    </row>
    <row r="1411" spans="1:1">
      <c r="A1411" t="s">
        <v>23607</v>
      </c>
    </row>
    <row r="1412" spans="1:1">
      <c r="A1412" t="s">
        <v>23608</v>
      </c>
    </row>
    <row r="1413" spans="1:1">
      <c r="A1413" t="s">
        <v>23609</v>
      </c>
    </row>
    <row r="1414" spans="1:1">
      <c r="A1414" t="s">
        <v>23610</v>
      </c>
    </row>
    <row r="1415" spans="1:1">
      <c r="A1415" t="s">
        <v>23611</v>
      </c>
    </row>
    <row r="1416" spans="1:1">
      <c r="A1416" t="s">
        <v>23612</v>
      </c>
    </row>
    <row r="1417" spans="1:1">
      <c r="A1417" t="s">
        <v>23613</v>
      </c>
    </row>
    <row r="1418" spans="1:1">
      <c r="A1418" t="s">
        <v>23614</v>
      </c>
    </row>
    <row r="1419" spans="1:1">
      <c r="A1419" t="s">
        <v>23615</v>
      </c>
    </row>
    <row r="1420" spans="1:1">
      <c r="A1420" t="s">
        <v>23616</v>
      </c>
    </row>
    <row r="1421" spans="1:1">
      <c r="A1421" t="s">
        <v>23617</v>
      </c>
    </row>
    <row r="1422" spans="1:1">
      <c r="A1422" t="s">
        <v>23618</v>
      </c>
    </row>
    <row r="1423" spans="1:1">
      <c r="A1423" t="s">
        <v>23619</v>
      </c>
    </row>
    <row r="1424" spans="1:1">
      <c r="A1424" t="s">
        <v>23620</v>
      </c>
    </row>
    <row r="1425" spans="1:1">
      <c r="A1425" t="s">
        <v>23621</v>
      </c>
    </row>
    <row r="1426" spans="1:1">
      <c r="A1426" t="s">
        <v>23622</v>
      </c>
    </row>
    <row r="1427" spans="1:1">
      <c r="A1427" t="s">
        <v>23623</v>
      </c>
    </row>
    <row r="1428" spans="1:1">
      <c r="A1428" t="s">
        <v>23624</v>
      </c>
    </row>
    <row r="1429" spans="1:1">
      <c r="A1429" t="s">
        <v>23625</v>
      </c>
    </row>
    <row r="1430" spans="1:1">
      <c r="A1430" t="s">
        <v>23626</v>
      </c>
    </row>
    <row r="1431" spans="1:1">
      <c r="A1431" t="s">
        <v>23627</v>
      </c>
    </row>
    <row r="1432" spans="1:1">
      <c r="A1432" t="s">
        <v>23628</v>
      </c>
    </row>
    <row r="1433" spans="1:1">
      <c r="A1433" t="s">
        <v>23629</v>
      </c>
    </row>
    <row r="1434" spans="1:1">
      <c r="A1434" t="s">
        <v>23630</v>
      </c>
    </row>
    <row r="1435" spans="1:1">
      <c r="A1435" t="s">
        <v>23631</v>
      </c>
    </row>
    <row r="1436" spans="1:1">
      <c r="A1436" t="s">
        <v>23632</v>
      </c>
    </row>
    <row r="1437" spans="1:1">
      <c r="A1437" t="s">
        <v>23633</v>
      </c>
    </row>
    <row r="1438" spans="1:1">
      <c r="A1438" t="s">
        <v>23634</v>
      </c>
    </row>
    <row r="1439" spans="1:1">
      <c r="A1439" t="s">
        <v>23635</v>
      </c>
    </row>
    <row r="1440" spans="1:1">
      <c r="A1440" t="s">
        <v>23636</v>
      </c>
    </row>
    <row r="1441" spans="1:1">
      <c r="A1441" t="s">
        <v>23637</v>
      </c>
    </row>
    <row r="1442" spans="1:1">
      <c r="A1442" t="s">
        <v>23638</v>
      </c>
    </row>
    <row r="1443" spans="1:1">
      <c r="A1443" t="s">
        <v>23639</v>
      </c>
    </row>
    <row r="1444" spans="1:1">
      <c r="A1444" t="s">
        <v>23640</v>
      </c>
    </row>
    <row r="1445" spans="1:1">
      <c r="A1445" t="s">
        <v>23641</v>
      </c>
    </row>
    <row r="1446" spans="1:1">
      <c r="A1446" t="s">
        <v>23642</v>
      </c>
    </row>
    <row r="1447" spans="1:1">
      <c r="A1447" t="s">
        <v>23643</v>
      </c>
    </row>
    <row r="1448" spans="1:1">
      <c r="A1448" t="s">
        <v>23644</v>
      </c>
    </row>
    <row r="1449" spans="1:1">
      <c r="A1449" t="s">
        <v>23645</v>
      </c>
    </row>
    <row r="1450" spans="1:1">
      <c r="A1450" t="s">
        <v>23646</v>
      </c>
    </row>
    <row r="1451" spans="1:1">
      <c r="A1451" t="s">
        <v>23647</v>
      </c>
    </row>
    <row r="1452" spans="1:1">
      <c r="A1452" t="s">
        <v>23648</v>
      </c>
    </row>
    <row r="1453" spans="1:1">
      <c r="A1453" t="s">
        <v>23649</v>
      </c>
    </row>
    <row r="1454" spans="1:1">
      <c r="A1454" t="s">
        <v>23650</v>
      </c>
    </row>
    <row r="1455" spans="1:1">
      <c r="A1455" t="s">
        <v>23651</v>
      </c>
    </row>
    <row r="1456" spans="1:1">
      <c r="A1456" t="s">
        <v>23652</v>
      </c>
    </row>
    <row r="1457" spans="1:1">
      <c r="A1457" t="s">
        <v>23653</v>
      </c>
    </row>
    <row r="1458" spans="1:1">
      <c r="A1458" t="s">
        <v>23654</v>
      </c>
    </row>
    <row r="1459" spans="1:1">
      <c r="A1459" t="s">
        <v>23655</v>
      </c>
    </row>
    <row r="1460" spans="1:1">
      <c r="A1460" t="s">
        <v>23656</v>
      </c>
    </row>
    <row r="1461" spans="1:1">
      <c r="A1461" t="s">
        <v>23657</v>
      </c>
    </row>
    <row r="1462" spans="1:1">
      <c r="A1462" t="s">
        <v>23658</v>
      </c>
    </row>
    <row r="1463" spans="1:1">
      <c r="A1463" t="s">
        <v>23659</v>
      </c>
    </row>
    <row r="1464" spans="1:1">
      <c r="A1464" t="s">
        <v>23660</v>
      </c>
    </row>
    <row r="1465" spans="1:1">
      <c r="A1465" t="s">
        <v>23661</v>
      </c>
    </row>
    <row r="1466" spans="1:1">
      <c r="A1466" t="s">
        <v>23662</v>
      </c>
    </row>
    <row r="1467" spans="1:1">
      <c r="A1467" t="s">
        <v>23663</v>
      </c>
    </row>
    <row r="1468" spans="1:1">
      <c r="A1468" t="s">
        <v>23664</v>
      </c>
    </row>
    <row r="1469" spans="1:1">
      <c r="A1469" t="s">
        <v>23665</v>
      </c>
    </row>
    <row r="1470" spans="1:1">
      <c r="A1470" t="s">
        <v>23666</v>
      </c>
    </row>
    <row r="1471" spans="1:1">
      <c r="A1471" t="s">
        <v>23667</v>
      </c>
    </row>
    <row r="1472" spans="1:1">
      <c r="A1472" t="s">
        <v>23668</v>
      </c>
    </row>
    <row r="1473" spans="1:1">
      <c r="A1473" t="s">
        <v>23669</v>
      </c>
    </row>
    <row r="1474" spans="1:1">
      <c r="A1474" t="s">
        <v>23670</v>
      </c>
    </row>
    <row r="1475" spans="1:1">
      <c r="A1475" t="s">
        <v>23671</v>
      </c>
    </row>
    <row r="1476" spans="1:1">
      <c r="A1476" t="s">
        <v>23672</v>
      </c>
    </row>
    <row r="1477" spans="1:1">
      <c r="A1477" t="s">
        <v>23673</v>
      </c>
    </row>
    <row r="1478" spans="1:1">
      <c r="A1478" t="s">
        <v>23674</v>
      </c>
    </row>
    <row r="1479" spans="1:1">
      <c r="A1479" t="s">
        <v>23675</v>
      </c>
    </row>
    <row r="1480" spans="1:1">
      <c r="A1480" t="s">
        <v>23676</v>
      </c>
    </row>
    <row r="1481" spans="1:1">
      <c r="A1481" t="s">
        <v>23677</v>
      </c>
    </row>
    <row r="1482" spans="1:1">
      <c r="A1482" t="s">
        <v>23678</v>
      </c>
    </row>
    <row r="1483" spans="1:1">
      <c r="A1483" t="s">
        <v>23679</v>
      </c>
    </row>
    <row r="1484" spans="1:1">
      <c r="A1484" t="s">
        <v>23680</v>
      </c>
    </row>
    <row r="1485" spans="1:1">
      <c r="A1485" t="s">
        <v>23681</v>
      </c>
    </row>
    <row r="1486" spans="1:1">
      <c r="A1486" t="s">
        <v>23682</v>
      </c>
    </row>
    <row r="1487" spans="1:1">
      <c r="A1487" t="s">
        <v>23683</v>
      </c>
    </row>
    <row r="1488" spans="1:1">
      <c r="A1488" s="4" t="s">
        <v>23684</v>
      </c>
    </row>
    <row r="1489" spans="1:1">
      <c r="A1489" t="s">
        <v>23685</v>
      </c>
    </row>
    <row r="1490" spans="1:1">
      <c r="A1490" t="s">
        <v>23686</v>
      </c>
    </row>
    <row r="1491" spans="1:1">
      <c r="A1491" t="s">
        <v>23687</v>
      </c>
    </row>
    <row r="1492" spans="1:1">
      <c r="A1492" t="s">
        <v>23688</v>
      </c>
    </row>
    <row r="1493" spans="1:1">
      <c r="A1493" t="s">
        <v>23689</v>
      </c>
    </row>
    <row r="1494" spans="1:1">
      <c r="A1494" t="s">
        <v>23690</v>
      </c>
    </row>
    <row r="1495" spans="1:1">
      <c r="A1495" t="s">
        <v>23691</v>
      </c>
    </row>
    <row r="1496" spans="1:1">
      <c r="A1496" t="s">
        <v>23692</v>
      </c>
    </row>
    <row r="1497" spans="1:1">
      <c r="A1497" t="s">
        <v>23693</v>
      </c>
    </row>
    <row r="1498" spans="1:1">
      <c r="A1498" t="s">
        <v>23694</v>
      </c>
    </row>
    <row r="1499" spans="1:1">
      <c r="A1499" t="s">
        <v>23695</v>
      </c>
    </row>
    <row r="1500" spans="1:1">
      <c r="A1500" t="s">
        <v>23696</v>
      </c>
    </row>
    <row r="1501" spans="1:1">
      <c r="A1501" t="s">
        <v>23697</v>
      </c>
    </row>
    <row r="1502" spans="1:1">
      <c r="A1502" t="s">
        <v>23698</v>
      </c>
    </row>
    <row r="1503" spans="1:1">
      <c r="A1503" t="s">
        <v>23699</v>
      </c>
    </row>
    <row r="1504" spans="1:1">
      <c r="A1504" t="s">
        <v>23700</v>
      </c>
    </row>
    <row r="1505" spans="1:1">
      <c r="A1505" t="s">
        <v>23701</v>
      </c>
    </row>
    <row r="1506" spans="1:1">
      <c r="A1506" t="s">
        <v>23702</v>
      </c>
    </row>
    <row r="1507" spans="1:1">
      <c r="A1507" t="s">
        <v>23703</v>
      </c>
    </row>
    <row r="1508" spans="1:1">
      <c r="A1508" t="s">
        <v>23704</v>
      </c>
    </row>
    <row r="1509" spans="1:1">
      <c r="A1509" t="s">
        <v>23705</v>
      </c>
    </row>
    <row r="1510" spans="1:1">
      <c r="A1510" t="s">
        <v>23706</v>
      </c>
    </row>
    <row r="1511" spans="1:1">
      <c r="A1511" t="s">
        <v>23707</v>
      </c>
    </row>
    <row r="1512" spans="1:1">
      <c r="A1512" t="s">
        <v>23708</v>
      </c>
    </row>
    <row r="1513" spans="1:1">
      <c r="A1513" t="s">
        <v>23709</v>
      </c>
    </row>
    <row r="1514" spans="1:1">
      <c r="A1514" t="s">
        <v>23710</v>
      </c>
    </row>
    <row r="1515" spans="1:1">
      <c r="A1515" t="s">
        <v>23711</v>
      </c>
    </row>
    <row r="1516" spans="1:1">
      <c r="A1516" t="s">
        <v>23712</v>
      </c>
    </row>
    <row r="1517" spans="1:1">
      <c r="A1517" t="s">
        <v>23713</v>
      </c>
    </row>
    <row r="1518" spans="1:1">
      <c r="A1518" t="s">
        <v>23714</v>
      </c>
    </row>
    <row r="1519" spans="1:1">
      <c r="A1519" t="s">
        <v>23715</v>
      </c>
    </row>
    <row r="1520" spans="1:1">
      <c r="A1520" s="4" t="s">
        <v>23716</v>
      </c>
    </row>
    <row r="1521" spans="1:1">
      <c r="A1521" t="s">
        <v>23717</v>
      </c>
    </row>
    <row r="1522" spans="1:1">
      <c r="A1522" t="s">
        <v>23718</v>
      </c>
    </row>
    <row r="1523" spans="1:1">
      <c r="A1523" t="s">
        <v>23719</v>
      </c>
    </row>
    <row r="1524" spans="1:1">
      <c r="A1524" t="s">
        <v>23720</v>
      </c>
    </row>
    <row r="1525" spans="1:1">
      <c r="A1525" t="s">
        <v>23721</v>
      </c>
    </row>
    <row r="1526" spans="1:1">
      <c r="A1526" t="s">
        <v>23722</v>
      </c>
    </row>
    <row r="1527" spans="1:1">
      <c r="A1527" t="s">
        <v>23723</v>
      </c>
    </row>
    <row r="1528" spans="1:1">
      <c r="A1528" t="s">
        <v>23724</v>
      </c>
    </row>
    <row r="1529" spans="1:1">
      <c r="A1529" t="s">
        <v>23725</v>
      </c>
    </row>
    <row r="1530" spans="1:1">
      <c r="A1530" t="s">
        <v>23726</v>
      </c>
    </row>
    <row r="1531" spans="1:1">
      <c r="A1531" t="s">
        <v>23727</v>
      </c>
    </row>
    <row r="1532" spans="1:1">
      <c r="A1532" t="s">
        <v>23728</v>
      </c>
    </row>
    <row r="1533" spans="1:1">
      <c r="A1533" t="s">
        <v>23729</v>
      </c>
    </row>
    <row r="1534" spans="1:1">
      <c r="A1534" t="s">
        <v>23730</v>
      </c>
    </row>
    <row r="1535" spans="1:1">
      <c r="A1535" t="s">
        <v>23731</v>
      </c>
    </row>
    <row r="1536" spans="1:1">
      <c r="A1536" t="s">
        <v>23732</v>
      </c>
    </row>
    <row r="1537" spans="1:1">
      <c r="A1537" t="s">
        <v>23733</v>
      </c>
    </row>
    <row r="1538" spans="1:1">
      <c r="A1538" t="s">
        <v>23734</v>
      </c>
    </row>
    <row r="1539" spans="1:1">
      <c r="A1539" t="s">
        <v>23735</v>
      </c>
    </row>
    <row r="1540" spans="1:1">
      <c r="A1540" t="s">
        <v>23736</v>
      </c>
    </row>
    <row r="1541" spans="1:1">
      <c r="A1541" t="s">
        <v>23737</v>
      </c>
    </row>
    <row r="1542" spans="1:1">
      <c r="A1542" t="s">
        <v>23738</v>
      </c>
    </row>
    <row r="1543" spans="1:1">
      <c r="A1543" t="s">
        <v>23739</v>
      </c>
    </row>
    <row r="1544" spans="1:1">
      <c r="A1544" t="s">
        <v>23740</v>
      </c>
    </row>
    <row r="1545" spans="1:1">
      <c r="A1545" t="s">
        <v>23741</v>
      </c>
    </row>
    <row r="1546" spans="1:1">
      <c r="A1546" t="s">
        <v>23742</v>
      </c>
    </row>
    <row r="1547" spans="1:1">
      <c r="A1547" t="s">
        <v>23743</v>
      </c>
    </row>
    <row r="1548" spans="1:1">
      <c r="A1548" t="s">
        <v>23744</v>
      </c>
    </row>
    <row r="1549" spans="1:1">
      <c r="A1549" t="s">
        <v>23745</v>
      </c>
    </row>
    <row r="1550" spans="1:1">
      <c r="A1550" t="s">
        <v>23746</v>
      </c>
    </row>
    <row r="1551" spans="1:1">
      <c r="A1551" t="s">
        <v>23747</v>
      </c>
    </row>
    <row r="1552" spans="1:1">
      <c r="A1552" t="s">
        <v>23748</v>
      </c>
    </row>
    <row r="1553" spans="1:1">
      <c r="A1553" t="s">
        <v>23749</v>
      </c>
    </row>
    <row r="1554" spans="1:1">
      <c r="A1554" t="s">
        <v>23750</v>
      </c>
    </row>
    <row r="1555" spans="1:1">
      <c r="A1555" t="s">
        <v>23751</v>
      </c>
    </row>
    <row r="1556" spans="1:1">
      <c r="A1556" t="s">
        <v>23752</v>
      </c>
    </row>
    <row r="1557" spans="1:1">
      <c r="A1557" t="s">
        <v>23753</v>
      </c>
    </row>
    <row r="1558" spans="1:1">
      <c r="A1558" t="s">
        <v>23754</v>
      </c>
    </row>
    <row r="1559" spans="1:1">
      <c r="A1559" t="s">
        <v>23755</v>
      </c>
    </row>
    <row r="1560" spans="1:1">
      <c r="A1560" t="s">
        <v>23756</v>
      </c>
    </row>
    <row r="1561" spans="1:1">
      <c r="A1561" t="s">
        <v>23757</v>
      </c>
    </row>
    <row r="1562" spans="1:1">
      <c r="A1562" t="s">
        <v>23758</v>
      </c>
    </row>
    <row r="1563" spans="1:1">
      <c r="A1563" t="s">
        <v>23759</v>
      </c>
    </row>
    <row r="1564" spans="1:1">
      <c r="A1564" t="s">
        <v>23760</v>
      </c>
    </row>
    <row r="1565" spans="1:1">
      <c r="A1565" t="s">
        <v>23761</v>
      </c>
    </row>
    <row r="1566" spans="1:1">
      <c r="A1566" t="s">
        <v>23762</v>
      </c>
    </row>
    <row r="1567" spans="1:1">
      <c r="A1567" t="s">
        <v>23763</v>
      </c>
    </row>
    <row r="1568" spans="1:1">
      <c r="A1568" t="s">
        <v>23764</v>
      </c>
    </row>
    <row r="1569" spans="1:1">
      <c r="A1569" t="s">
        <v>23765</v>
      </c>
    </row>
    <row r="1570" spans="1:1">
      <c r="A1570" s="4" t="s">
        <v>23766</v>
      </c>
    </row>
    <row r="1571" spans="1:1">
      <c r="A1571" t="s">
        <v>23767</v>
      </c>
    </row>
    <row r="1572" spans="1:1">
      <c r="A1572" t="s">
        <v>23768</v>
      </c>
    </row>
    <row r="1573" spans="1:1">
      <c r="A1573" t="s">
        <v>23769</v>
      </c>
    </row>
    <row r="1574" spans="1:1">
      <c r="A1574" t="s">
        <v>23770</v>
      </c>
    </row>
    <row r="1575" spans="1:1">
      <c r="A1575" t="s">
        <v>23771</v>
      </c>
    </row>
    <row r="1576" spans="1:1">
      <c r="A1576" t="s">
        <v>23772</v>
      </c>
    </row>
    <row r="1577" spans="1:1">
      <c r="A1577" t="s">
        <v>23773</v>
      </c>
    </row>
    <row r="1578" spans="1:1">
      <c r="A1578" t="s">
        <v>23774</v>
      </c>
    </row>
    <row r="1579" spans="1:1">
      <c r="A1579" t="s">
        <v>23775</v>
      </c>
    </row>
    <row r="1580" spans="1:1">
      <c r="A1580" t="s">
        <v>23776</v>
      </c>
    </row>
    <row r="1581" spans="1:1">
      <c r="A1581" t="s">
        <v>23777</v>
      </c>
    </row>
    <row r="1582" spans="1:1">
      <c r="A1582" t="s">
        <v>23778</v>
      </c>
    </row>
    <row r="1583" spans="1:1">
      <c r="A1583" t="s">
        <v>23779</v>
      </c>
    </row>
    <row r="1584" spans="1:1">
      <c r="A1584" t="s">
        <v>23780</v>
      </c>
    </row>
    <row r="1585" spans="1:1">
      <c r="A1585" t="s">
        <v>23781</v>
      </c>
    </row>
    <row r="1586" spans="1:1">
      <c r="A1586" t="s">
        <v>23782</v>
      </c>
    </row>
    <row r="1587" spans="1:1">
      <c r="A1587" t="s">
        <v>23783</v>
      </c>
    </row>
    <row r="1588" spans="1:1">
      <c r="A1588" t="s">
        <v>23784</v>
      </c>
    </row>
    <row r="1589" spans="1:1">
      <c r="A1589" t="s">
        <v>23785</v>
      </c>
    </row>
    <row r="1590" spans="1:1">
      <c r="A1590" t="s">
        <v>23786</v>
      </c>
    </row>
    <row r="1591" spans="1:1">
      <c r="A1591" t="s">
        <v>23787</v>
      </c>
    </row>
    <row r="1592" spans="1:1">
      <c r="A1592" t="s">
        <v>23788</v>
      </c>
    </row>
    <row r="1593" spans="1:1">
      <c r="A1593" t="s">
        <v>23789</v>
      </c>
    </row>
    <row r="1594" spans="1:1">
      <c r="A1594" t="s">
        <v>23790</v>
      </c>
    </row>
    <row r="1595" spans="1:1">
      <c r="A1595" t="s">
        <v>23791</v>
      </c>
    </row>
    <row r="1596" spans="1:1">
      <c r="A1596" t="s">
        <v>23792</v>
      </c>
    </row>
    <row r="1597" spans="1:1">
      <c r="A1597" t="s">
        <v>23793</v>
      </c>
    </row>
    <row r="1598" spans="1:1">
      <c r="A1598" t="s">
        <v>23794</v>
      </c>
    </row>
    <row r="1599" spans="1:1">
      <c r="A1599" t="s">
        <v>23795</v>
      </c>
    </row>
    <row r="1600" spans="1:1">
      <c r="A1600" t="s">
        <v>23796</v>
      </c>
    </row>
    <row r="1601" spans="1:1">
      <c r="A1601" t="s">
        <v>23797</v>
      </c>
    </row>
    <row r="1602" spans="1:1">
      <c r="A1602" t="s">
        <v>23798</v>
      </c>
    </row>
    <row r="1603" spans="1:1">
      <c r="A1603" t="s">
        <v>23799</v>
      </c>
    </row>
    <row r="1604" spans="1:1">
      <c r="A1604" t="s">
        <v>23800</v>
      </c>
    </row>
    <row r="1605" spans="1:1">
      <c r="A1605" t="s">
        <v>23801</v>
      </c>
    </row>
    <row r="1606" spans="1:1">
      <c r="A1606" t="s">
        <v>23802</v>
      </c>
    </row>
    <row r="1607" spans="1:1">
      <c r="A1607" t="s">
        <v>23803</v>
      </c>
    </row>
    <row r="1608" spans="1:1">
      <c r="A1608" t="s">
        <v>23804</v>
      </c>
    </row>
    <row r="1609" spans="1:1">
      <c r="A1609" t="s">
        <v>23805</v>
      </c>
    </row>
    <row r="1610" spans="1:1">
      <c r="A1610" t="s">
        <v>23806</v>
      </c>
    </row>
    <row r="1611" spans="1:1">
      <c r="A1611" t="s">
        <v>23807</v>
      </c>
    </row>
    <row r="1612" spans="1:1">
      <c r="A1612" t="s">
        <v>23808</v>
      </c>
    </row>
    <row r="1613" spans="1:1">
      <c r="A1613" t="s">
        <v>23809</v>
      </c>
    </row>
    <row r="1614" spans="1:1">
      <c r="A1614" t="s">
        <v>23810</v>
      </c>
    </row>
    <row r="1615" spans="1:1">
      <c r="A1615" t="s">
        <v>23811</v>
      </c>
    </row>
    <row r="1616" spans="1:1">
      <c r="A1616" t="s">
        <v>23812</v>
      </c>
    </row>
    <row r="1617" spans="1:1">
      <c r="A1617" t="s">
        <v>23813</v>
      </c>
    </row>
    <row r="1618" spans="1:1">
      <c r="A1618" t="s">
        <v>23814</v>
      </c>
    </row>
    <row r="1619" spans="1:1">
      <c r="A1619" t="s">
        <v>23815</v>
      </c>
    </row>
    <row r="1620" spans="1:1">
      <c r="A1620" t="s">
        <v>23816</v>
      </c>
    </row>
    <row r="1621" spans="1:1">
      <c r="A1621" t="s">
        <v>23817</v>
      </c>
    </row>
    <row r="1622" spans="1:1">
      <c r="A1622" t="s">
        <v>23818</v>
      </c>
    </row>
    <row r="1623" spans="1:1">
      <c r="A1623" t="s">
        <v>23819</v>
      </c>
    </row>
    <row r="1624" spans="1:1">
      <c r="A1624" t="s">
        <v>23820</v>
      </c>
    </row>
    <row r="1625" spans="1:1">
      <c r="A1625" t="s">
        <v>23821</v>
      </c>
    </row>
    <row r="1626" spans="1:1">
      <c r="A1626" t="s">
        <v>23822</v>
      </c>
    </row>
    <row r="1627" spans="1:1">
      <c r="A1627" t="s">
        <v>23823</v>
      </c>
    </row>
    <row r="1628" spans="1:1">
      <c r="A1628" t="s">
        <v>23824</v>
      </c>
    </row>
    <row r="1629" spans="1:1">
      <c r="A1629" t="s">
        <v>23825</v>
      </c>
    </row>
    <row r="1630" spans="1:1">
      <c r="A1630" t="s">
        <v>23826</v>
      </c>
    </row>
    <row r="1631" spans="1:1">
      <c r="A1631" t="s">
        <v>23827</v>
      </c>
    </row>
    <row r="1632" spans="1:1">
      <c r="A1632" t="s">
        <v>23828</v>
      </c>
    </row>
    <row r="1633" spans="1:1">
      <c r="A1633" t="s">
        <v>23829</v>
      </c>
    </row>
    <row r="1634" spans="1:1">
      <c r="A1634" t="s">
        <v>23830</v>
      </c>
    </row>
    <row r="1635" spans="1:1">
      <c r="A1635" t="s">
        <v>23831</v>
      </c>
    </row>
    <row r="1636" spans="1:1">
      <c r="A1636" t="s">
        <v>23832</v>
      </c>
    </row>
    <row r="1637" spans="1:1">
      <c r="A1637" t="s">
        <v>23833</v>
      </c>
    </row>
    <row r="1638" spans="1:1">
      <c r="A1638" t="s">
        <v>23834</v>
      </c>
    </row>
    <row r="1639" spans="1:1">
      <c r="A1639" t="s">
        <v>23835</v>
      </c>
    </row>
    <row r="1640" spans="1:1">
      <c r="A1640" t="s">
        <v>23836</v>
      </c>
    </row>
    <row r="1641" spans="1:1">
      <c r="A1641" t="s">
        <v>23837</v>
      </c>
    </row>
    <row r="1642" spans="1:1">
      <c r="A1642" t="s">
        <v>23838</v>
      </c>
    </row>
    <row r="1643" spans="1:1">
      <c r="A1643" t="s">
        <v>23839</v>
      </c>
    </row>
    <row r="1644" spans="1:1">
      <c r="A1644" t="s">
        <v>23840</v>
      </c>
    </row>
    <row r="1645" spans="1:1">
      <c r="A1645" t="s">
        <v>23841</v>
      </c>
    </row>
    <row r="1646" spans="1:1">
      <c r="A1646" t="s">
        <v>23842</v>
      </c>
    </row>
    <row r="1647" spans="1:1">
      <c r="A1647" t="s">
        <v>23843</v>
      </c>
    </row>
    <row r="1648" spans="1:1">
      <c r="A1648" t="s">
        <v>23844</v>
      </c>
    </row>
    <row r="1649" spans="1:1">
      <c r="A1649" t="s">
        <v>23845</v>
      </c>
    </row>
    <row r="1650" spans="1:1">
      <c r="A1650" t="s">
        <v>23846</v>
      </c>
    </row>
    <row r="1651" spans="1:1">
      <c r="A1651" t="s">
        <v>23847</v>
      </c>
    </row>
    <row r="1652" spans="1:1">
      <c r="A1652" t="s">
        <v>23848</v>
      </c>
    </row>
    <row r="1653" spans="1:1">
      <c r="A1653" t="s">
        <v>23849</v>
      </c>
    </row>
    <row r="1654" spans="1:1">
      <c r="A1654" t="s">
        <v>23850</v>
      </c>
    </row>
    <row r="1655" spans="1:1">
      <c r="A1655" t="s">
        <v>23851</v>
      </c>
    </row>
    <row r="1656" spans="1:1">
      <c r="A1656" t="s">
        <v>23852</v>
      </c>
    </row>
    <row r="1657" spans="1:1">
      <c r="A1657" t="s">
        <v>23853</v>
      </c>
    </row>
    <row r="1658" spans="1:1">
      <c r="A1658" t="s">
        <v>23854</v>
      </c>
    </row>
    <row r="1659" spans="1:1">
      <c r="A1659" t="s">
        <v>23855</v>
      </c>
    </row>
    <row r="1660" spans="1:1">
      <c r="A1660" t="s">
        <v>23856</v>
      </c>
    </row>
    <row r="1661" spans="1:1">
      <c r="A1661" t="s">
        <v>23857</v>
      </c>
    </row>
    <row r="1662" spans="1:1">
      <c r="A1662" t="s">
        <v>23858</v>
      </c>
    </row>
    <row r="1663" spans="1:1">
      <c r="A1663" t="s">
        <v>23859</v>
      </c>
    </row>
    <row r="1664" spans="1:1">
      <c r="A1664" t="s">
        <v>23860</v>
      </c>
    </row>
    <row r="1665" spans="1:1">
      <c r="A1665" t="s">
        <v>23861</v>
      </c>
    </row>
    <row r="1666" spans="1:1">
      <c r="A1666" t="s">
        <v>23862</v>
      </c>
    </row>
    <row r="1667" spans="1:1">
      <c r="A1667" t="s">
        <v>23863</v>
      </c>
    </row>
    <row r="1668" spans="1:1">
      <c r="A1668" t="s">
        <v>23864</v>
      </c>
    </row>
    <row r="1669" spans="1:1">
      <c r="A1669" t="s">
        <v>23865</v>
      </c>
    </row>
    <row r="1670" spans="1:1">
      <c r="A1670" t="s">
        <v>23866</v>
      </c>
    </row>
    <row r="1671" spans="1:1">
      <c r="A1671" t="s">
        <v>23867</v>
      </c>
    </row>
    <row r="1672" spans="1:1">
      <c r="A1672" t="s">
        <v>23868</v>
      </c>
    </row>
    <row r="1673" spans="1:1">
      <c r="A1673" t="s">
        <v>23869</v>
      </c>
    </row>
    <row r="1674" spans="1:1">
      <c r="A1674" t="s">
        <v>23870</v>
      </c>
    </row>
    <row r="1675" spans="1:1">
      <c r="A1675" t="s">
        <v>23871</v>
      </c>
    </row>
    <row r="1676" spans="1:1">
      <c r="A1676" t="s">
        <v>23872</v>
      </c>
    </row>
    <row r="1677" spans="1:1">
      <c r="A1677" t="s">
        <v>23873</v>
      </c>
    </row>
    <row r="1678" spans="1:1">
      <c r="A1678" t="s">
        <v>23874</v>
      </c>
    </row>
    <row r="1679" spans="1:1">
      <c r="A1679" t="s">
        <v>23875</v>
      </c>
    </row>
    <row r="1680" spans="1:1">
      <c r="A1680" t="s">
        <v>23876</v>
      </c>
    </row>
    <row r="1681" spans="1:1">
      <c r="A1681" t="s">
        <v>23877</v>
      </c>
    </row>
    <row r="1682" spans="1:1">
      <c r="A1682" t="s">
        <v>23878</v>
      </c>
    </row>
    <row r="1683" spans="1:1">
      <c r="A1683" t="s">
        <v>23879</v>
      </c>
    </row>
    <row r="1684" spans="1:1">
      <c r="A1684" t="s">
        <v>23880</v>
      </c>
    </row>
    <row r="1685" spans="1:1">
      <c r="A1685" t="s">
        <v>23881</v>
      </c>
    </row>
    <row r="1686" spans="1:1">
      <c r="A1686" t="s">
        <v>23882</v>
      </c>
    </row>
    <row r="1687" spans="1:1">
      <c r="A1687" t="s">
        <v>23883</v>
      </c>
    </row>
    <row r="1688" spans="1:1">
      <c r="A1688" t="s">
        <v>23884</v>
      </c>
    </row>
    <row r="1689" spans="1:1">
      <c r="A1689" t="s">
        <v>23885</v>
      </c>
    </row>
    <row r="1690" spans="1:1">
      <c r="A1690" t="s">
        <v>23886</v>
      </c>
    </row>
    <row r="1691" spans="1:1">
      <c r="A1691" t="s">
        <v>23887</v>
      </c>
    </row>
    <row r="1692" spans="1:1">
      <c r="A1692" t="s">
        <v>23888</v>
      </c>
    </row>
    <row r="1693" spans="1:1">
      <c r="A1693" t="s">
        <v>23889</v>
      </c>
    </row>
    <row r="1694" spans="1:1">
      <c r="A1694" t="s">
        <v>23890</v>
      </c>
    </row>
    <row r="1695" spans="1:1">
      <c r="A1695" t="s">
        <v>23891</v>
      </c>
    </row>
    <row r="1696" spans="1:1">
      <c r="A1696" t="s">
        <v>23892</v>
      </c>
    </row>
    <row r="1697" spans="1:1">
      <c r="A1697" t="s">
        <v>23893</v>
      </c>
    </row>
    <row r="1698" spans="1:1">
      <c r="A1698" t="s">
        <v>23894</v>
      </c>
    </row>
    <row r="1699" spans="1:1">
      <c r="A1699" t="s">
        <v>23895</v>
      </c>
    </row>
    <row r="1700" spans="1:1">
      <c r="A1700" t="s">
        <v>23896</v>
      </c>
    </row>
    <row r="1701" spans="1:1">
      <c r="A1701" t="s">
        <v>23897</v>
      </c>
    </row>
    <row r="1702" spans="1:1">
      <c r="A1702" t="s">
        <v>23898</v>
      </c>
    </row>
    <row r="1703" spans="1:1">
      <c r="A1703" t="s">
        <v>23899</v>
      </c>
    </row>
    <row r="1704" spans="1:1">
      <c r="A1704" t="s">
        <v>23900</v>
      </c>
    </row>
    <row r="1705" spans="1:1">
      <c r="A1705" t="s">
        <v>23901</v>
      </c>
    </row>
    <row r="1706" spans="1:1">
      <c r="A1706" t="s">
        <v>23902</v>
      </c>
    </row>
    <row r="1707" spans="1:1">
      <c r="A1707" t="s">
        <v>23903</v>
      </c>
    </row>
    <row r="1708" spans="1:1">
      <c r="A1708" t="s">
        <v>23904</v>
      </c>
    </row>
    <row r="1709" spans="1:1">
      <c r="A1709" t="s">
        <v>23905</v>
      </c>
    </row>
    <row r="1710" spans="1:1">
      <c r="A1710" t="s">
        <v>23906</v>
      </c>
    </row>
    <row r="1711" spans="1:1">
      <c r="A1711" t="s">
        <v>23907</v>
      </c>
    </row>
    <row r="1712" spans="1:1">
      <c r="A1712" t="s">
        <v>23908</v>
      </c>
    </row>
    <row r="1713" spans="1:1">
      <c r="A1713" t="s">
        <v>23909</v>
      </c>
    </row>
    <row r="1714" spans="1:1">
      <c r="A1714" t="s">
        <v>23910</v>
      </c>
    </row>
    <row r="1715" spans="1:1">
      <c r="A1715" t="s">
        <v>23911</v>
      </c>
    </row>
    <row r="1716" spans="1:1">
      <c r="A1716" t="s">
        <v>23912</v>
      </c>
    </row>
    <row r="1717" spans="1:1">
      <c r="A1717" t="s">
        <v>23913</v>
      </c>
    </row>
    <row r="1718" spans="1:1">
      <c r="A1718" t="s">
        <v>23914</v>
      </c>
    </row>
    <row r="1719" spans="1:1">
      <c r="A1719" t="s">
        <v>23915</v>
      </c>
    </row>
    <row r="1720" spans="1:1">
      <c r="A1720" t="s">
        <v>23916</v>
      </c>
    </row>
    <row r="1721" spans="1:1">
      <c r="A1721" t="s">
        <v>23917</v>
      </c>
    </row>
    <row r="1722" spans="1:1">
      <c r="A1722" t="s">
        <v>23918</v>
      </c>
    </row>
    <row r="1723" spans="1:1">
      <c r="A1723" t="s">
        <v>23919</v>
      </c>
    </row>
    <row r="1724" spans="1:1">
      <c r="A1724" t="s">
        <v>23920</v>
      </c>
    </row>
    <row r="1725" spans="1:1">
      <c r="A1725" t="s">
        <v>23921</v>
      </c>
    </row>
    <row r="1726" spans="1:1">
      <c r="A1726" t="s">
        <v>23922</v>
      </c>
    </row>
    <row r="1727" spans="1:1">
      <c r="A1727" t="s">
        <v>23923</v>
      </c>
    </row>
    <row r="1728" spans="1:1">
      <c r="A1728" t="s">
        <v>23924</v>
      </c>
    </row>
    <row r="1729" spans="1:1">
      <c r="A1729" t="s">
        <v>23925</v>
      </c>
    </row>
    <row r="1730" spans="1:1">
      <c r="A1730" t="s">
        <v>23926</v>
      </c>
    </row>
    <row r="1731" spans="1:1">
      <c r="A1731" t="s">
        <v>23927</v>
      </c>
    </row>
    <row r="1732" spans="1:1">
      <c r="A1732" t="s">
        <v>23928</v>
      </c>
    </row>
    <row r="1733" spans="1:1">
      <c r="A1733" t="s">
        <v>23929</v>
      </c>
    </row>
    <row r="1734" spans="1:1">
      <c r="A1734" t="s">
        <v>23930</v>
      </c>
    </row>
    <row r="1735" spans="1:1">
      <c r="A1735" t="s">
        <v>23931</v>
      </c>
    </row>
    <row r="1736" spans="1:1">
      <c r="A1736" t="s">
        <v>23932</v>
      </c>
    </row>
    <row r="1737" spans="1:1">
      <c r="A1737" t="s">
        <v>23933</v>
      </c>
    </row>
    <row r="1738" spans="1:1">
      <c r="A1738" t="s">
        <v>23934</v>
      </c>
    </row>
    <row r="1739" spans="1:1">
      <c r="A1739" t="s">
        <v>23935</v>
      </c>
    </row>
    <row r="1740" spans="1:1">
      <c r="A1740" t="s">
        <v>23936</v>
      </c>
    </row>
    <row r="1741" spans="1:1">
      <c r="A1741" t="s">
        <v>23937</v>
      </c>
    </row>
    <row r="1742" spans="1:1">
      <c r="A1742" t="s">
        <v>23938</v>
      </c>
    </row>
    <row r="1743" spans="1:1">
      <c r="A1743" t="s">
        <v>23939</v>
      </c>
    </row>
    <row r="1744" spans="1:1">
      <c r="A1744" t="s">
        <v>23940</v>
      </c>
    </row>
    <row r="1745" spans="1:1">
      <c r="A1745" t="s">
        <v>23941</v>
      </c>
    </row>
    <row r="1746" spans="1:1">
      <c r="A1746" t="s">
        <v>23942</v>
      </c>
    </row>
    <row r="1747" spans="1:1">
      <c r="A1747" s="4" t="s">
        <v>23943</v>
      </c>
    </row>
    <row r="1748" spans="1:1">
      <c r="A1748" t="s">
        <v>23944</v>
      </c>
    </row>
    <row r="1749" spans="1:1">
      <c r="A1749" s="4" t="s">
        <v>23945</v>
      </c>
    </row>
    <row r="1750" spans="1:1">
      <c r="A1750" t="s">
        <v>23946</v>
      </c>
    </row>
    <row r="1751" spans="1:1">
      <c r="A1751" t="s">
        <v>23947</v>
      </c>
    </row>
    <row r="1752" spans="1:1">
      <c r="A1752" t="s">
        <v>23948</v>
      </c>
    </row>
    <row r="1753" spans="1:1">
      <c r="A1753" t="s">
        <v>23949</v>
      </c>
    </row>
    <row r="1754" spans="1:1">
      <c r="A1754" t="s">
        <v>23950</v>
      </c>
    </row>
    <row r="1755" spans="1:1">
      <c r="A1755" t="s">
        <v>23951</v>
      </c>
    </row>
    <row r="1756" spans="1:1">
      <c r="A1756" t="s">
        <v>23952</v>
      </c>
    </row>
    <row r="1757" spans="1:1">
      <c r="A1757" t="s">
        <v>23953</v>
      </c>
    </row>
    <row r="1758" spans="1:1">
      <c r="A1758" t="s">
        <v>23954</v>
      </c>
    </row>
    <row r="1759" spans="1:1">
      <c r="A1759" t="s">
        <v>23955</v>
      </c>
    </row>
    <row r="1760" spans="1:1">
      <c r="A1760" t="s">
        <v>23956</v>
      </c>
    </row>
    <row r="1761" spans="1:1">
      <c r="A1761" t="s">
        <v>23957</v>
      </c>
    </row>
    <row r="1762" spans="1:1">
      <c r="A1762" t="s">
        <v>23958</v>
      </c>
    </row>
    <row r="1763" spans="1:1">
      <c r="A1763" t="s">
        <v>23959</v>
      </c>
    </row>
    <row r="1764" spans="1:1">
      <c r="A1764" t="s">
        <v>23960</v>
      </c>
    </row>
    <row r="1765" spans="1:1">
      <c r="A1765" t="s">
        <v>23961</v>
      </c>
    </row>
    <row r="1766" spans="1:1">
      <c r="A1766" t="s">
        <v>23962</v>
      </c>
    </row>
    <row r="1767" spans="1:1">
      <c r="A1767" t="s">
        <v>23963</v>
      </c>
    </row>
    <row r="1768" spans="1:1">
      <c r="A1768" t="s">
        <v>23964</v>
      </c>
    </row>
    <row r="1769" spans="1:1">
      <c r="A1769" t="s">
        <v>23965</v>
      </c>
    </row>
    <row r="1770" spans="1:1">
      <c r="A1770" t="s">
        <v>23966</v>
      </c>
    </row>
    <row r="1771" spans="1:1">
      <c r="A1771" t="s">
        <v>23967</v>
      </c>
    </row>
    <row r="1772" spans="1:1">
      <c r="A1772" t="s">
        <v>23968</v>
      </c>
    </row>
    <row r="1773" spans="1:1">
      <c r="A1773" t="s">
        <v>23969</v>
      </c>
    </row>
    <row r="1774" spans="1:1">
      <c r="A1774" t="s">
        <v>23970</v>
      </c>
    </row>
    <row r="1775" spans="1:1">
      <c r="A1775" t="s">
        <v>23971</v>
      </c>
    </row>
    <row r="1776" spans="1:1">
      <c r="A1776" t="s">
        <v>23972</v>
      </c>
    </row>
    <row r="1777" spans="1:1">
      <c r="A1777" t="s">
        <v>23973</v>
      </c>
    </row>
    <row r="1778" spans="1:1">
      <c r="A1778" t="s">
        <v>23974</v>
      </c>
    </row>
    <row r="1779" spans="1:1">
      <c r="A1779" t="s">
        <v>23975</v>
      </c>
    </row>
    <row r="1780" spans="1:1">
      <c r="A1780" t="s">
        <v>23976</v>
      </c>
    </row>
    <row r="1781" spans="1:1">
      <c r="A1781" t="s">
        <v>23977</v>
      </c>
    </row>
    <row r="1782" spans="1:1">
      <c r="A1782" t="s">
        <v>23978</v>
      </c>
    </row>
    <row r="1783" spans="1:1">
      <c r="A1783" t="s">
        <v>23979</v>
      </c>
    </row>
    <row r="1784" spans="1:1">
      <c r="A1784" t="s">
        <v>23980</v>
      </c>
    </row>
    <row r="1785" spans="1:1">
      <c r="A1785" t="s">
        <v>23981</v>
      </c>
    </row>
    <row r="1786" spans="1:1">
      <c r="A1786" t="s">
        <v>23982</v>
      </c>
    </row>
    <row r="1787" spans="1:1">
      <c r="A1787" t="s">
        <v>23983</v>
      </c>
    </row>
    <row r="1788" spans="1:1">
      <c r="A1788" t="s">
        <v>23984</v>
      </c>
    </row>
    <row r="1789" spans="1:1">
      <c r="A1789" t="s">
        <v>23985</v>
      </c>
    </row>
    <row r="1790" spans="1:1">
      <c r="A1790" t="s">
        <v>23986</v>
      </c>
    </row>
    <row r="1791" spans="1:1">
      <c r="A1791" t="s">
        <v>23987</v>
      </c>
    </row>
    <row r="1792" spans="1:1">
      <c r="A1792" t="s">
        <v>23988</v>
      </c>
    </row>
    <row r="1793" spans="1:1">
      <c r="A1793" t="s">
        <v>23989</v>
      </c>
    </row>
    <row r="1794" spans="1:1">
      <c r="A1794" t="s">
        <v>23990</v>
      </c>
    </row>
    <row r="1795" spans="1:1">
      <c r="A1795" t="s">
        <v>23991</v>
      </c>
    </row>
    <row r="1796" spans="1:1">
      <c r="A1796" t="s">
        <v>23992</v>
      </c>
    </row>
    <row r="1797" spans="1:1">
      <c r="A1797" t="s">
        <v>23993</v>
      </c>
    </row>
    <row r="1798" spans="1:1">
      <c r="A1798" t="s">
        <v>23994</v>
      </c>
    </row>
    <row r="1799" spans="1:1">
      <c r="A1799" t="s">
        <v>23995</v>
      </c>
    </row>
    <row r="1800" spans="1:1">
      <c r="A1800" t="s">
        <v>23996</v>
      </c>
    </row>
    <row r="1801" spans="1:1">
      <c r="A1801" t="s">
        <v>23997</v>
      </c>
    </row>
    <row r="1802" spans="1:1">
      <c r="A1802" t="s">
        <v>23998</v>
      </c>
    </row>
    <row r="1803" spans="1:1">
      <c r="A1803" t="s">
        <v>23999</v>
      </c>
    </row>
    <row r="1804" spans="1:1">
      <c r="A1804" t="s">
        <v>24000</v>
      </c>
    </row>
    <row r="1805" spans="1:1">
      <c r="A1805" t="s">
        <v>24001</v>
      </c>
    </row>
    <row r="1806" spans="1:1">
      <c r="A1806" t="s">
        <v>24002</v>
      </c>
    </row>
    <row r="1807" spans="1:1">
      <c r="A1807" t="s">
        <v>24003</v>
      </c>
    </row>
    <row r="1808" spans="1:1">
      <c r="A1808" t="s">
        <v>24004</v>
      </c>
    </row>
    <row r="1809" spans="1:1">
      <c r="A1809" s="4" t="s">
        <v>24005</v>
      </c>
    </row>
    <row r="1810" spans="1:1">
      <c r="A1810" t="s">
        <v>24006</v>
      </c>
    </row>
    <row r="1811" spans="1:1">
      <c r="A1811" t="s">
        <v>24007</v>
      </c>
    </row>
    <row r="1812" spans="1:1">
      <c r="A1812" t="s">
        <v>24008</v>
      </c>
    </row>
    <row r="1813" spans="1:1">
      <c r="A1813" t="s">
        <v>24009</v>
      </c>
    </row>
    <row r="1814" spans="1:1">
      <c r="A1814" t="s">
        <v>24010</v>
      </c>
    </row>
    <row r="1815" spans="1:1">
      <c r="A1815" t="s">
        <v>24011</v>
      </c>
    </row>
    <row r="1816" spans="1:1">
      <c r="A1816" t="s">
        <v>24012</v>
      </c>
    </row>
    <row r="1817" spans="1:1">
      <c r="A1817" t="s">
        <v>24013</v>
      </c>
    </row>
    <row r="1818" spans="1:1">
      <c r="A1818" t="s">
        <v>24014</v>
      </c>
    </row>
    <row r="1819" spans="1:1">
      <c r="A1819" t="s">
        <v>24015</v>
      </c>
    </row>
    <row r="1820" spans="1:1">
      <c r="A1820" t="s">
        <v>24016</v>
      </c>
    </row>
    <row r="1821" spans="1:1">
      <c r="A1821" t="s">
        <v>24017</v>
      </c>
    </row>
    <row r="1822" spans="1:1">
      <c r="A1822" t="s">
        <v>24018</v>
      </c>
    </row>
    <row r="1823" spans="1:1">
      <c r="A1823" t="s">
        <v>24019</v>
      </c>
    </row>
    <row r="1824" spans="1:1">
      <c r="A1824" t="s">
        <v>24020</v>
      </c>
    </row>
    <row r="1825" spans="1:1">
      <c r="A1825" t="s">
        <v>24021</v>
      </c>
    </row>
    <row r="1826" spans="1:1">
      <c r="A1826" t="s">
        <v>24022</v>
      </c>
    </row>
    <row r="1827" spans="1:1">
      <c r="A1827" t="s">
        <v>24023</v>
      </c>
    </row>
    <row r="1828" spans="1:1">
      <c r="A1828" t="s">
        <v>24024</v>
      </c>
    </row>
    <row r="1829" spans="1:1">
      <c r="A1829" t="s">
        <v>24025</v>
      </c>
    </row>
    <row r="1830" spans="1:1">
      <c r="A1830" t="s">
        <v>24026</v>
      </c>
    </row>
    <row r="1831" spans="1:1">
      <c r="A1831" t="s">
        <v>24027</v>
      </c>
    </row>
    <row r="1832" spans="1:1">
      <c r="A1832" t="s">
        <v>24028</v>
      </c>
    </row>
    <row r="1833" spans="1:1">
      <c r="A1833" t="s">
        <v>24029</v>
      </c>
    </row>
    <row r="1834" spans="1:1">
      <c r="A1834" t="s">
        <v>24030</v>
      </c>
    </row>
    <row r="1835" spans="1:1">
      <c r="A1835" t="s">
        <v>24031</v>
      </c>
    </row>
    <row r="1836" spans="1:1">
      <c r="A1836" t="s">
        <v>24032</v>
      </c>
    </row>
    <row r="1837" spans="1:1">
      <c r="A1837" t="s">
        <v>24033</v>
      </c>
    </row>
    <row r="1838" spans="1:1">
      <c r="A1838" t="s">
        <v>24034</v>
      </c>
    </row>
    <row r="1839" spans="1:1">
      <c r="A1839" t="s">
        <v>24035</v>
      </c>
    </row>
    <row r="1840" spans="1:1">
      <c r="A1840" t="s">
        <v>24036</v>
      </c>
    </row>
    <row r="1841" spans="1:1">
      <c r="A1841" t="s">
        <v>24037</v>
      </c>
    </row>
    <row r="1842" spans="1:1">
      <c r="A1842" t="s">
        <v>24038</v>
      </c>
    </row>
    <row r="1843" spans="1:1">
      <c r="A1843" t="s">
        <v>24039</v>
      </c>
    </row>
    <row r="1844" spans="1:1">
      <c r="A1844" t="s">
        <v>24040</v>
      </c>
    </row>
    <row r="1845" spans="1:1">
      <c r="A1845" t="s">
        <v>24041</v>
      </c>
    </row>
    <row r="1846" spans="1:1">
      <c r="A1846" t="s">
        <v>24042</v>
      </c>
    </row>
    <row r="1847" spans="1:1">
      <c r="A1847" t="s">
        <v>24043</v>
      </c>
    </row>
    <row r="1848" spans="1:1">
      <c r="A1848" t="s">
        <v>24044</v>
      </c>
    </row>
    <row r="1849" spans="1:1">
      <c r="A1849" t="s">
        <v>24045</v>
      </c>
    </row>
    <row r="1850" spans="1:1">
      <c r="A1850" t="s">
        <v>24046</v>
      </c>
    </row>
    <row r="1851" spans="1:1">
      <c r="A1851" t="s">
        <v>24047</v>
      </c>
    </row>
    <row r="1852" spans="1:1">
      <c r="A1852" t="s">
        <v>24048</v>
      </c>
    </row>
    <row r="1853" spans="1:1">
      <c r="A1853" t="s">
        <v>24049</v>
      </c>
    </row>
    <row r="1854" spans="1:1">
      <c r="A1854" t="s">
        <v>24050</v>
      </c>
    </row>
    <row r="1855" spans="1:1">
      <c r="A1855" t="s">
        <v>24051</v>
      </c>
    </row>
    <row r="1856" spans="1:1">
      <c r="A1856" t="s">
        <v>24052</v>
      </c>
    </row>
    <row r="1857" spans="1:1">
      <c r="A1857" t="s">
        <v>24053</v>
      </c>
    </row>
    <row r="1858" spans="1:1">
      <c r="A1858" t="s">
        <v>24054</v>
      </c>
    </row>
    <row r="1859" spans="1:1">
      <c r="A1859" t="s">
        <v>24055</v>
      </c>
    </row>
    <row r="1860" spans="1:1">
      <c r="A1860" t="s">
        <v>24056</v>
      </c>
    </row>
    <row r="1861" spans="1:1">
      <c r="A1861" t="s">
        <v>24057</v>
      </c>
    </row>
    <row r="1862" spans="1:1">
      <c r="A1862" t="s">
        <v>24058</v>
      </c>
    </row>
    <row r="1863" spans="1:1">
      <c r="A1863" t="s">
        <v>24059</v>
      </c>
    </row>
    <row r="1864" spans="1:1">
      <c r="A1864" t="s">
        <v>24060</v>
      </c>
    </row>
    <row r="1865" spans="1:1">
      <c r="A1865" t="s">
        <v>24061</v>
      </c>
    </row>
    <row r="1866" spans="1:1">
      <c r="A1866" t="s">
        <v>24062</v>
      </c>
    </row>
    <row r="1867" spans="1:1">
      <c r="A1867" t="s">
        <v>24063</v>
      </c>
    </row>
    <row r="1868" spans="1:1">
      <c r="A1868" t="s">
        <v>24064</v>
      </c>
    </row>
    <row r="1869" spans="1:1">
      <c r="A1869" t="s">
        <v>24065</v>
      </c>
    </row>
    <row r="1870" spans="1:1">
      <c r="A1870" t="s">
        <v>24066</v>
      </c>
    </row>
    <row r="1871" spans="1:1">
      <c r="A1871" t="s">
        <v>24067</v>
      </c>
    </row>
    <row r="1872" spans="1:1">
      <c r="A1872" t="s">
        <v>24068</v>
      </c>
    </row>
    <row r="1873" spans="1:1">
      <c r="A1873" t="s">
        <v>24069</v>
      </c>
    </row>
    <row r="1874" spans="1:1">
      <c r="A1874" t="s">
        <v>24070</v>
      </c>
    </row>
    <row r="1875" spans="1:1">
      <c r="A1875" t="s">
        <v>24071</v>
      </c>
    </row>
    <row r="1876" spans="1:1">
      <c r="A1876" t="s">
        <v>24072</v>
      </c>
    </row>
    <row r="1877" spans="1:1">
      <c r="A1877" t="s">
        <v>24073</v>
      </c>
    </row>
    <row r="1878" spans="1:1">
      <c r="A1878" t="s">
        <v>24074</v>
      </c>
    </row>
    <row r="1879" spans="1:1">
      <c r="A1879" t="s">
        <v>24075</v>
      </c>
    </row>
    <row r="1880" spans="1:1">
      <c r="A1880" t="s">
        <v>24076</v>
      </c>
    </row>
    <row r="1881" spans="1:1">
      <c r="A1881" t="s">
        <v>24077</v>
      </c>
    </row>
    <row r="1882" spans="1:1">
      <c r="A1882" t="s">
        <v>24078</v>
      </c>
    </row>
    <row r="1883" spans="1:1">
      <c r="A1883" t="s">
        <v>24079</v>
      </c>
    </row>
    <row r="1884" spans="1:1">
      <c r="A1884" t="s">
        <v>24080</v>
      </c>
    </row>
    <row r="1885" spans="1:1">
      <c r="A1885" t="s">
        <v>24081</v>
      </c>
    </row>
    <row r="1886" spans="1:1">
      <c r="A1886" t="s">
        <v>24082</v>
      </c>
    </row>
    <row r="1887" spans="1:1">
      <c r="A1887" s="4" t="s">
        <v>24083</v>
      </c>
    </row>
    <row r="1888" spans="1:1">
      <c r="A1888" t="s">
        <v>24084</v>
      </c>
    </row>
    <row r="1889" spans="1:1">
      <c r="A1889" t="s">
        <v>24085</v>
      </c>
    </row>
    <row r="1890" spans="1:1">
      <c r="A1890" t="s">
        <v>24086</v>
      </c>
    </row>
    <row r="1891" spans="1:1">
      <c r="A1891" t="s">
        <v>24087</v>
      </c>
    </row>
    <row r="1892" spans="1:1">
      <c r="A1892" t="s">
        <v>24088</v>
      </c>
    </row>
    <row r="1893" spans="1:1">
      <c r="A1893" t="s">
        <v>24089</v>
      </c>
    </row>
    <row r="1894" spans="1:1">
      <c r="A1894" t="s">
        <v>24090</v>
      </c>
    </row>
    <row r="1895" spans="1:1">
      <c r="A1895" t="s">
        <v>24091</v>
      </c>
    </row>
    <row r="1896" spans="1:1">
      <c r="A1896" t="s">
        <v>24092</v>
      </c>
    </row>
    <row r="1897" spans="1:1">
      <c r="A1897" t="s">
        <v>24093</v>
      </c>
    </row>
    <row r="1898" spans="1:1">
      <c r="A1898" t="s">
        <v>24094</v>
      </c>
    </row>
    <row r="1899" spans="1:1">
      <c r="A1899" t="s">
        <v>24095</v>
      </c>
    </row>
    <row r="1900" spans="1:1">
      <c r="A1900" t="s">
        <v>24096</v>
      </c>
    </row>
    <row r="1901" spans="1:1">
      <c r="A1901" t="s">
        <v>24097</v>
      </c>
    </row>
    <row r="1902" spans="1:1">
      <c r="A1902" t="s">
        <v>24098</v>
      </c>
    </row>
    <row r="1903" spans="1:1">
      <c r="A1903" t="s">
        <v>24099</v>
      </c>
    </row>
    <row r="1904" spans="1:1">
      <c r="A1904" t="s">
        <v>24100</v>
      </c>
    </row>
    <row r="1905" spans="1:1">
      <c r="A1905" t="s">
        <v>24101</v>
      </c>
    </row>
    <row r="1906" spans="1:1">
      <c r="A1906" t="s">
        <v>24102</v>
      </c>
    </row>
    <row r="1907" spans="1:1">
      <c r="A1907" t="s">
        <v>24103</v>
      </c>
    </row>
    <row r="1908" spans="1:1">
      <c r="A1908" t="s">
        <v>24104</v>
      </c>
    </row>
    <row r="1909" spans="1:1">
      <c r="A1909" t="s">
        <v>24105</v>
      </c>
    </row>
    <row r="1910" spans="1:1">
      <c r="A1910" t="s">
        <v>24106</v>
      </c>
    </row>
    <row r="1911" spans="1:1">
      <c r="A1911" t="s">
        <v>24107</v>
      </c>
    </row>
    <row r="1912" spans="1:1">
      <c r="A1912" t="s">
        <v>24108</v>
      </c>
    </row>
    <row r="1913" spans="1:1">
      <c r="A1913" t="s">
        <v>24109</v>
      </c>
    </row>
    <row r="1914" spans="1:1">
      <c r="A1914" t="s">
        <v>24110</v>
      </c>
    </row>
    <row r="1915" spans="1:1">
      <c r="A1915" t="s">
        <v>24111</v>
      </c>
    </row>
    <row r="1916" spans="1:1">
      <c r="A1916" t="s">
        <v>24112</v>
      </c>
    </row>
    <row r="1917" spans="1:1">
      <c r="A1917" t="s">
        <v>24113</v>
      </c>
    </row>
    <row r="1918" spans="1:1">
      <c r="A1918" t="s">
        <v>24114</v>
      </c>
    </row>
    <row r="1919" spans="1:1">
      <c r="A1919" t="s">
        <v>24115</v>
      </c>
    </row>
    <row r="1920" spans="1:1">
      <c r="A1920" t="s">
        <v>24116</v>
      </c>
    </row>
    <row r="1921" spans="1:1">
      <c r="A1921" t="s">
        <v>24117</v>
      </c>
    </row>
    <row r="1922" spans="1:1">
      <c r="A1922" t="s">
        <v>24118</v>
      </c>
    </row>
    <row r="1923" spans="1:1">
      <c r="A1923" t="s">
        <v>24119</v>
      </c>
    </row>
    <row r="1924" spans="1:1">
      <c r="A1924" t="s">
        <v>24120</v>
      </c>
    </row>
    <row r="1925" spans="1:1">
      <c r="A1925" t="s">
        <v>24121</v>
      </c>
    </row>
    <row r="1926" spans="1:1">
      <c r="A1926" t="s">
        <v>24122</v>
      </c>
    </row>
    <row r="1927" spans="1:1">
      <c r="A1927" t="s">
        <v>24123</v>
      </c>
    </row>
    <row r="1928" spans="1:1">
      <c r="A1928" t="s">
        <v>24124</v>
      </c>
    </row>
    <row r="1929" spans="1:1">
      <c r="A1929" t="s">
        <v>24125</v>
      </c>
    </row>
    <row r="1930" spans="1:1">
      <c r="A1930" t="s">
        <v>24126</v>
      </c>
    </row>
    <row r="1931" spans="1:1">
      <c r="A1931" t="s">
        <v>24127</v>
      </c>
    </row>
    <row r="1932" spans="1:1">
      <c r="A1932" t="s">
        <v>24128</v>
      </c>
    </row>
    <row r="1933" spans="1:1">
      <c r="A1933" t="s">
        <v>24129</v>
      </c>
    </row>
    <row r="1934" spans="1:1">
      <c r="A1934" t="s">
        <v>24130</v>
      </c>
    </row>
    <row r="1935" spans="1:1">
      <c r="A1935" t="s">
        <v>24131</v>
      </c>
    </row>
    <row r="1936" spans="1:1">
      <c r="A1936" t="s">
        <v>24132</v>
      </c>
    </row>
    <row r="1937" spans="1:1">
      <c r="A1937" t="s">
        <v>24133</v>
      </c>
    </row>
    <row r="1938" spans="1:1">
      <c r="A1938" t="s">
        <v>24134</v>
      </c>
    </row>
    <row r="1939" spans="1:1">
      <c r="A1939" t="s">
        <v>24135</v>
      </c>
    </row>
    <row r="1940" spans="1:1">
      <c r="A1940" t="s">
        <v>24136</v>
      </c>
    </row>
    <row r="1941" spans="1:1">
      <c r="A1941" t="s">
        <v>24137</v>
      </c>
    </row>
    <row r="1942" spans="1:1">
      <c r="A1942" t="s">
        <v>24138</v>
      </c>
    </row>
    <row r="1943" spans="1:1">
      <c r="A1943" t="s">
        <v>24139</v>
      </c>
    </row>
    <row r="1944" spans="1:1">
      <c r="A1944" t="s">
        <v>24140</v>
      </c>
    </row>
    <row r="1945" spans="1:1">
      <c r="A1945" t="s">
        <v>24141</v>
      </c>
    </row>
    <row r="1946" spans="1:1">
      <c r="A1946" t="s">
        <v>24142</v>
      </c>
    </row>
    <row r="1947" spans="1:1">
      <c r="A1947" t="s">
        <v>24143</v>
      </c>
    </row>
    <row r="1948" spans="1:1">
      <c r="A1948" t="s">
        <v>24144</v>
      </c>
    </row>
    <row r="1949" spans="1:1">
      <c r="A1949" t="s">
        <v>24145</v>
      </c>
    </row>
    <row r="1950" spans="1:1">
      <c r="A1950" t="s">
        <v>24146</v>
      </c>
    </row>
    <row r="1951" spans="1:1">
      <c r="A1951" t="s">
        <v>24147</v>
      </c>
    </row>
    <row r="1952" spans="1:1">
      <c r="A1952" t="s">
        <v>24148</v>
      </c>
    </row>
    <row r="1953" spans="1:1">
      <c r="A1953" t="s">
        <v>24149</v>
      </c>
    </row>
    <row r="1954" spans="1:1">
      <c r="A1954" t="s">
        <v>24150</v>
      </c>
    </row>
    <row r="1955" spans="1:1">
      <c r="A1955" t="s">
        <v>24151</v>
      </c>
    </row>
    <row r="1956" spans="1:1">
      <c r="A1956" t="s">
        <v>24152</v>
      </c>
    </row>
    <row r="1957" spans="1:1">
      <c r="A1957" t="s">
        <v>24153</v>
      </c>
    </row>
    <row r="1958" spans="1:1">
      <c r="A1958" t="s">
        <v>24154</v>
      </c>
    </row>
    <row r="1959" spans="1:1">
      <c r="A1959" t="s">
        <v>24155</v>
      </c>
    </row>
    <row r="1960" spans="1:1">
      <c r="A1960" t="s">
        <v>24156</v>
      </c>
    </row>
    <row r="1961" spans="1:1">
      <c r="A1961" t="s">
        <v>24157</v>
      </c>
    </row>
    <row r="1962" spans="1:1">
      <c r="A1962" t="s">
        <v>24158</v>
      </c>
    </row>
    <row r="1963" spans="1:1">
      <c r="A1963" t="s">
        <v>24159</v>
      </c>
    </row>
    <row r="1964" spans="1:1">
      <c r="A1964" t="s">
        <v>24160</v>
      </c>
    </row>
    <row r="1965" spans="1:1">
      <c r="A1965" t="s">
        <v>24161</v>
      </c>
    </row>
    <row r="1966" spans="1:1">
      <c r="A1966" t="s">
        <v>24162</v>
      </c>
    </row>
    <row r="1967" spans="1:1">
      <c r="A1967" t="s">
        <v>24163</v>
      </c>
    </row>
    <row r="1968" spans="1:1">
      <c r="A1968" t="s">
        <v>24164</v>
      </c>
    </row>
    <row r="1969" spans="1:1">
      <c r="A1969" t="s">
        <v>24165</v>
      </c>
    </row>
    <row r="1970" spans="1:1">
      <c r="A1970" t="s">
        <v>24166</v>
      </c>
    </row>
    <row r="1971" spans="1:1">
      <c r="A1971" t="s">
        <v>24167</v>
      </c>
    </row>
    <row r="1972" spans="1:1">
      <c r="A1972" t="s">
        <v>24168</v>
      </c>
    </row>
    <row r="1973" spans="1:1">
      <c r="A1973" t="s">
        <v>24169</v>
      </c>
    </row>
    <row r="1974" spans="1:1">
      <c r="A1974" t="s">
        <v>24170</v>
      </c>
    </row>
    <row r="1975" spans="1:1">
      <c r="A1975" t="s">
        <v>24171</v>
      </c>
    </row>
    <row r="1976" spans="1:1">
      <c r="A1976" t="s">
        <v>24172</v>
      </c>
    </row>
    <row r="1977" spans="1:1">
      <c r="A1977" t="s">
        <v>24173</v>
      </c>
    </row>
    <row r="1978" spans="1:1">
      <c r="A1978" t="s">
        <v>24174</v>
      </c>
    </row>
    <row r="1979" spans="1:1">
      <c r="A1979" t="s">
        <v>24175</v>
      </c>
    </row>
    <row r="1980" spans="1:1">
      <c r="A1980" t="s">
        <v>24176</v>
      </c>
    </row>
    <row r="1981" spans="1:1">
      <c r="A1981" t="s">
        <v>24177</v>
      </c>
    </row>
    <row r="1982" spans="1:1">
      <c r="A1982" t="s">
        <v>24178</v>
      </c>
    </row>
    <row r="1983" spans="1:1">
      <c r="A1983" t="s">
        <v>24179</v>
      </c>
    </row>
    <row r="1984" spans="1:1">
      <c r="A1984" t="s">
        <v>24180</v>
      </c>
    </row>
    <row r="1985" spans="1:1">
      <c r="A1985" t="s">
        <v>24181</v>
      </c>
    </row>
    <row r="1986" spans="1:1">
      <c r="A1986" t="s">
        <v>24182</v>
      </c>
    </row>
    <row r="1987" spans="1:1">
      <c r="A1987" t="s">
        <v>24183</v>
      </c>
    </row>
    <row r="1988" spans="1:1">
      <c r="A1988" t="s">
        <v>24184</v>
      </c>
    </row>
    <row r="1989" spans="1:1">
      <c r="A1989" t="s">
        <v>24185</v>
      </c>
    </row>
    <row r="1990" spans="1:1">
      <c r="A1990" t="s">
        <v>24186</v>
      </c>
    </row>
    <row r="1991" spans="1:1">
      <c r="A1991" t="s">
        <v>24187</v>
      </c>
    </row>
    <row r="1992" spans="1:1">
      <c r="A1992" t="s">
        <v>24188</v>
      </c>
    </row>
    <row r="1993" spans="1:1">
      <c r="A1993" t="s">
        <v>24189</v>
      </c>
    </row>
    <row r="1994" spans="1:1">
      <c r="A1994" t="s">
        <v>24190</v>
      </c>
    </row>
    <row r="1995" spans="1:1">
      <c r="A1995" t="s">
        <v>24191</v>
      </c>
    </row>
    <row r="1996" spans="1:1">
      <c r="A1996" t="s">
        <v>24192</v>
      </c>
    </row>
    <row r="1997" spans="1:1">
      <c r="A1997" t="s">
        <v>24193</v>
      </c>
    </row>
    <row r="1998" spans="1:1">
      <c r="A1998" t="s">
        <v>24194</v>
      </c>
    </row>
    <row r="1999" spans="1:1">
      <c r="A1999" t="s">
        <v>24195</v>
      </c>
    </row>
    <row r="2000" spans="1:1">
      <c r="A2000" t="s">
        <v>24196</v>
      </c>
    </row>
    <row r="2001" spans="1:1">
      <c r="A2001" t="s">
        <v>24197</v>
      </c>
    </row>
    <row r="2002" spans="1:1">
      <c r="A2002" t="s">
        <v>24198</v>
      </c>
    </row>
    <row r="2003" spans="1:1">
      <c r="A2003" t="s">
        <v>24199</v>
      </c>
    </row>
    <row r="2004" spans="1:1">
      <c r="A2004" t="s">
        <v>24200</v>
      </c>
    </row>
    <row r="2005" spans="1:1">
      <c r="A2005" t="s">
        <v>24201</v>
      </c>
    </row>
    <row r="2006" spans="1:1">
      <c r="A2006" t="s">
        <v>24202</v>
      </c>
    </row>
    <row r="2007" spans="1:1">
      <c r="A2007" t="s">
        <v>24203</v>
      </c>
    </row>
    <row r="2008" spans="1:1">
      <c r="A2008" t="s">
        <v>24204</v>
      </c>
    </row>
    <row r="2009" spans="1:1">
      <c r="A2009" t="s">
        <v>24205</v>
      </c>
    </row>
    <row r="2010" spans="1:1">
      <c r="A2010" t="s">
        <v>24206</v>
      </c>
    </row>
    <row r="2011" spans="1:1">
      <c r="A2011" t="s">
        <v>24207</v>
      </c>
    </row>
    <row r="2012" spans="1:1">
      <c r="A2012" t="s">
        <v>24208</v>
      </c>
    </row>
    <row r="2013" spans="1:1">
      <c r="A2013" t="s">
        <v>24209</v>
      </c>
    </row>
    <row r="2014" spans="1:1">
      <c r="A2014" t="s">
        <v>24210</v>
      </c>
    </row>
    <row r="2015" spans="1:1">
      <c r="A2015" s="4" t="s">
        <v>24211</v>
      </c>
    </row>
    <row r="2016" spans="1:1">
      <c r="A2016" t="s">
        <v>24212</v>
      </c>
    </row>
    <row r="2017" spans="1:1">
      <c r="A2017" t="s">
        <v>24213</v>
      </c>
    </row>
    <row r="2018" spans="1:1">
      <c r="A2018" t="s">
        <v>24214</v>
      </c>
    </row>
    <row r="2019" spans="1:1">
      <c r="A2019" t="s">
        <v>24215</v>
      </c>
    </row>
    <row r="2020" spans="1:1">
      <c r="A2020" t="s">
        <v>24216</v>
      </c>
    </row>
    <row r="2021" spans="1:1">
      <c r="A2021" t="s">
        <v>24217</v>
      </c>
    </row>
    <row r="2022" spans="1:1">
      <c r="A2022" t="s">
        <v>24218</v>
      </c>
    </row>
    <row r="2023" spans="1:1">
      <c r="A2023" t="s">
        <v>24219</v>
      </c>
    </row>
    <row r="2024" spans="1:1">
      <c r="A2024" t="s">
        <v>24220</v>
      </c>
    </row>
    <row r="2025" spans="1:1">
      <c r="A2025" t="s">
        <v>24221</v>
      </c>
    </row>
    <row r="2026" spans="1:1">
      <c r="A2026" t="s">
        <v>24222</v>
      </c>
    </row>
    <row r="2027" spans="1:1">
      <c r="A2027" t="s">
        <v>24223</v>
      </c>
    </row>
    <row r="2028" spans="1:1">
      <c r="A2028" t="s">
        <v>24224</v>
      </c>
    </row>
    <row r="2029" spans="1:1">
      <c r="A2029" t="s">
        <v>24225</v>
      </c>
    </row>
    <row r="2030" spans="1:1">
      <c r="A2030" t="s">
        <v>24226</v>
      </c>
    </row>
    <row r="2031" spans="1:1">
      <c r="A2031" t="s">
        <v>24227</v>
      </c>
    </row>
    <row r="2032" spans="1:1">
      <c r="A2032" t="s">
        <v>24228</v>
      </c>
    </row>
    <row r="2033" spans="1:1">
      <c r="A2033" t="s">
        <v>24229</v>
      </c>
    </row>
    <row r="2034" spans="1:1">
      <c r="A2034" t="s">
        <v>24230</v>
      </c>
    </row>
    <row r="2035" spans="1:1">
      <c r="A2035" t="s">
        <v>24231</v>
      </c>
    </row>
    <row r="2036" spans="1:1">
      <c r="A2036" t="s">
        <v>24232</v>
      </c>
    </row>
    <row r="2037" spans="1:1">
      <c r="A2037" t="s">
        <v>24233</v>
      </c>
    </row>
    <row r="2038" spans="1:1">
      <c r="A2038" t="s">
        <v>24234</v>
      </c>
    </row>
    <row r="2039" spans="1:1">
      <c r="A2039" t="s">
        <v>24235</v>
      </c>
    </row>
    <row r="2040" spans="1:1">
      <c r="A2040" s="4" t="s">
        <v>24236</v>
      </c>
    </row>
    <row r="2041" spans="1:1">
      <c r="A2041" t="s">
        <v>24237</v>
      </c>
    </row>
    <row r="2042" spans="1:1">
      <c r="A2042" t="s">
        <v>24238</v>
      </c>
    </row>
    <row r="2043" spans="1:1">
      <c r="A2043" t="s">
        <v>24239</v>
      </c>
    </row>
    <row r="2044" spans="1:1">
      <c r="A2044" t="s">
        <v>24240</v>
      </c>
    </row>
    <row r="2045" spans="1:1">
      <c r="A2045" t="s">
        <v>24241</v>
      </c>
    </row>
    <row r="2046" spans="1:1">
      <c r="A2046" t="s">
        <v>24242</v>
      </c>
    </row>
    <row r="2047" spans="1:1">
      <c r="A2047" t="s">
        <v>24243</v>
      </c>
    </row>
    <row r="2048" spans="1:1">
      <c r="A2048" t="s">
        <v>24244</v>
      </c>
    </row>
    <row r="2049" spans="1:1">
      <c r="A2049" t="s">
        <v>24245</v>
      </c>
    </row>
    <row r="2050" spans="1:1">
      <c r="A2050" t="s">
        <v>24246</v>
      </c>
    </row>
    <row r="2051" spans="1:1">
      <c r="A2051" t="s">
        <v>24247</v>
      </c>
    </row>
    <row r="2052" spans="1:1">
      <c r="A2052" s="4" t="s">
        <v>24248</v>
      </c>
    </row>
    <row r="2053" spans="1:1">
      <c r="A2053" t="s">
        <v>24249</v>
      </c>
    </row>
    <row r="2054" spans="1:1">
      <c r="A2054" t="s">
        <v>24250</v>
      </c>
    </row>
    <row r="2055" spans="1:1">
      <c r="A2055" t="s">
        <v>24251</v>
      </c>
    </row>
    <row r="2056" spans="1:1">
      <c r="A2056" t="s">
        <v>24252</v>
      </c>
    </row>
    <row r="2057" spans="1:1">
      <c r="A2057" t="s">
        <v>24253</v>
      </c>
    </row>
    <row r="2058" spans="1:1">
      <c r="A2058" t="s">
        <v>24254</v>
      </c>
    </row>
    <row r="2059" spans="1:1">
      <c r="A2059" t="s">
        <v>24255</v>
      </c>
    </row>
    <row r="2060" spans="1:1">
      <c r="A2060" t="s">
        <v>24256</v>
      </c>
    </row>
    <row r="2061" spans="1:1">
      <c r="A2061" t="s">
        <v>24257</v>
      </c>
    </row>
    <row r="2062" spans="1:1">
      <c r="A2062" t="s">
        <v>24258</v>
      </c>
    </row>
    <row r="2063" spans="1:1">
      <c r="A2063" t="s">
        <v>24259</v>
      </c>
    </row>
    <row r="2064" spans="1:1">
      <c r="A2064" t="s">
        <v>24260</v>
      </c>
    </row>
    <row r="2065" spans="1:1">
      <c r="A2065" t="s">
        <v>24261</v>
      </c>
    </row>
    <row r="2066" spans="1:1">
      <c r="A2066" t="s">
        <v>24262</v>
      </c>
    </row>
    <row r="2067" spans="1:1">
      <c r="A2067" t="s">
        <v>24263</v>
      </c>
    </row>
    <row r="2068" spans="1:1">
      <c r="A2068" t="s">
        <v>24264</v>
      </c>
    </row>
    <row r="2069" spans="1:1">
      <c r="A2069" t="s">
        <v>24265</v>
      </c>
    </row>
    <row r="2070" spans="1:1">
      <c r="A2070" t="s">
        <v>24266</v>
      </c>
    </row>
    <row r="2071" spans="1:1">
      <c r="A2071" t="s">
        <v>24267</v>
      </c>
    </row>
    <row r="2072" spans="1:1">
      <c r="A2072" t="s">
        <v>24268</v>
      </c>
    </row>
    <row r="2073" spans="1:1">
      <c r="A2073" t="s">
        <v>24269</v>
      </c>
    </row>
    <row r="2074" spans="1:1">
      <c r="A2074" t="s">
        <v>24270</v>
      </c>
    </row>
    <row r="2075" spans="1:1">
      <c r="A2075" t="s">
        <v>24271</v>
      </c>
    </row>
    <row r="2076" spans="1:1">
      <c r="A2076" t="s">
        <v>24272</v>
      </c>
    </row>
    <row r="2077" spans="1:1">
      <c r="A2077" t="s">
        <v>24273</v>
      </c>
    </row>
    <row r="2078" spans="1:1">
      <c r="A2078" t="s">
        <v>24274</v>
      </c>
    </row>
    <row r="2079" spans="1:1">
      <c r="A2079" t="s">
        <v>24275</v>
      </c>
    </row>
    <row r="2080" spans="1:1">
      <c r="A2080" t="s">
        <v>24276</v>
      </c>
    </row>
    <row r="2081" spans="1:1">
      <c r="A2081" t="s">
        <v>24277</v>
      </c>
    </row>
    <row r="2082" spans="1:1">
      <c r="A2082" t="s">
        <v>24278</v>
      </c>
    </row>
    <row r="2083" spans="1:1">
      <c r="A2083" t="s">
        <v>24279</v>
      </c>
    </row>
    <row r="2084" spans="1:1">
      <c r="A2084" t="s">
        <v>24280</v>
      </c>
    </row>
    <row r="2085" spans="1:1">
      <c r="A2085" t="s">
        <v>24281</v>
      </c>
    </row>
    <row r="2086" spans="1:1">
      <c r="A2086" t="s">
        <v>24282</v>
      </c>
    </row>
    <row r="2087" spans="1:1">
      <c r="A2087" t="s">
        <v>24283</v>
      </c>
    </row>
    <row r="2088" spans="1:1">
      <c r="A2088" t="s">
        <v>24284</v>
      </c>
    </row>
    <row r="2089" spans="1:1">
      <c r="A2089" t="s">
        <v>24285</v>
      </c>
    </row>
    <row r="2090" spans="1:1">
      <c r="A2090" t="s">
        <v>24286</v>
      </c>
    </row>
    <row r="2091" spans="1:1">
      <c r="A2091" t="s">
        <v>24287</v>
      </c>
    </row>
    <row r="2092" spans="1:1">
      <c r="A2092" t="s">
        <v>24288</v>
      </c>
    </row>
    <row r="2093" spans="1:1">
      <c r="A2093" t="s">
        <v>24289</v>
      </c>
    </row>
    <row r="2094" spans="1:1">
      <c r="A2094" t="s">
        <v>24290</v>
      </c>
    </row>
    <row r="2095" spans="1:1">
      <c r="A2095" t="s">
        <v>24291</v>
      </c>
    </row>
    <row r="2096" spans="1:1">
      <c r="A2096" t="s">
        <v>24292</v>
      </c>
    </row>
    <row r="2097" spans="1:1">
      <c r="A2097" t="s">
        <v>24293</v>
      </c>
    </row>
    <row r="2098" spans="1:1">
      <c r="A2098" t="s">
        <v>24294</v>
      </c>
    </row>
    <row r="2099" spans="1:1">
      <c r="A2099" t="s">
        <v>24295</v>
      </c>
    </row>
    <row r="2100" spans="1:1">
      <c r="A2100" t="s">
        <v>24296</v>
      </c>
    </row>
    <row r="2101" spans="1:1">
      <c r="A2101" t="s">
        <v>24297</v>
      </c>
    </row>
    <row r="2102" spans="1:1">
      <c r="A2102" t="s">
        <v>24298</v>
      </c>
    </row>
    <row r="2103" spans="1:1">
      <c r="A2103" t="s">
        <v>24299</v>
      </c>
    </row>
    <row r="2104" spans="1:1">
      <c r="A2104" t="s">
        <v>24300</v>
      </c>
    </row>
    <row r="2105" spans="1:1">
      <c r="A2105" t="s">
        <v>24301</v>
      </c>
    </row>
    <row r="2106" spans="1:1">
      <c r="A2106" t="s">
        <v>24302</v>
      </c>
    </row>
    <row r="2107" spans="1:1">
      <c r="A2107" t="s">
        <v>24303</v>
      </c>
    </row>
    <row r="2108" spans="1:1">
      <c r="A2108" t="s">
        <v>24304</v>
      </c>
    </row>
    <row r="2109" spans="1:1">
      <c r="A2109" t="s">
        <v>24305</v>
      </c>
    </row>
    <row r="2110" spans="1:1">
      <c r="A2110" t="s">
        <v>24306</v>
      </c>
    </row>
    <row r="2111" spans="1:1">
      <c r="A2111" t="s">
        <v>24307</v>
      </c>
    </row>
    <row r="2112" spans="1:1">
      <c r="A2112" t="s">
        <v>24308</v>
      </c>
    </row>
    <row r="2113" spans="1:1">
      <c r="A2113" t="s">
        <v>24309</v>
      </c>
    </row>
    <row r="2114" spans="1:1">
      <c r="A2114" t="s">
        <v>24310</v>
      </c>
    </row>
    <row r="2115" spans="1:1">
      <c r="A2115" t="s">
        <v>24311</v>
      </c>
    </row>
    <row r="2116" spans="1:1">
      <c r="A2116" t="s">
        <v>24312</v>
      </c>
    </row>
    <row r="2117" spans="1:1">
      <c r="A2117" t="s">
        <v>24313</v>
      </c>
    </row>
    <row r="2118" spans="1:1">
      <c r="A2118" t="s">
        <v>24314</v>
      </c>
    </row>
    <row r="2119" spans="1:1">
      <c r="A2119" t="s">
        <v>24315</v>
      </c>
    </row>
    <row r="2120" spans="1:1">
      <c r="A2120" s="4" t="s">
        <v>24316</v>
      </c>
    </row>
    <row r="2121" spans="1:1">
      <c r="A2121" t="s">
        <v>24317</v>
      </c>
    </row>
    <row r="2122" spans="1:1">
      <c r="A2122" t="s">
        <v>24318</v>
      </c>
    </row>
    <row r="2123" spans="1:1">
      <c r="A2123" t="s">
        <v>24319</v>
      </c>
    </row>
    <row r="2124" spans="1:1">
      <c r="A2124" t="s">
        <v>24320</v>
      </c>
    </row>
    <row r="2125" spans="1:1">
      <c r="A2125" t="s">
        <v>24321</v>
      </c>
    </row>
    <row r="2126" spans="1:1">
      <c r="A2126" t="s">
        <v>24322</v>
      </c>
    </row>
    <row r="2127" spans="1:1">
      <c r="A2127" t="s">
        <v>24323</v>
      </c>
    </row>
    <row r="2128" spans="1:1">
      <c r="A2128" t="s">
        <v>24324</v>
      </c>
    </row>
    <row r="2129" spans="1:1">
      <c r="A2129" t="s">
        <v>24325</v>
      </c>
    </row>
    <row r="2130" spans="1:1">
      <c r="A2130" t="s">
        <v>24326</v>
      </c>
    </row>
    <row r="2131" spans="1:1">
      <c r="A2131" t="s">
        <v>24327</v>
      </c>
    </row>
    <row r="2132" spans="1:1">
      <c r="A2132" t="s">
        <v>24328</v>
      </c>
    </row>
    <row r="2133" spans="1:1">
      <c r="A2133" t="s">
        <v>24329</v>
      </c>
    </row>
    <row r="2134" spans="1:1">
      <c r="A2134" t="s">
        <v>24330</v>
      </c>
    </row>
    <row r="2135" spans="1:1">
      <c r="A2135" t="s">
        <v>24331</v>
      </c>
    </row>
    <row r="2136" spans="1:1">
      <c r="A2136" t="s">
        <v>24332</v>
      </c>
    </row>
    <row r="2137" spans="1:1">
      <c r="A2137" t="s">
        <v>24333</v>
      </c>
    </row>
    <row r="2138" spans="1:1">
      <c r="A2138" t="s">
        <v>24334</v>
      </c>
    </row>
    <row r="2139" spans="1:1">
      <c r="A2139" t="s">
        <v>24335</v>
      </c>
    </row>
    <row r="2140" spans="1:1">
      <c r="A2140" t="s">
        <v>24336</v>
      </c>
    </row>
    <row r="2141" spans="1:1">
      <c r="A2141" t="s">
        <v>24337</v>
      </c>
    </row>
    <row r="2142" spans="1:1">
      <c r="A2142" t="s">
        <v>24338</v>
      </c>
    </row>
    <row r="2143" spans="1:1">
      <c r="A2143" t="s">
        <v>24339</v>
      </c>
    </row>
    <row r="2144" spans="1:1">
      <c r="A2144" t="s">
        <v>24340</v>
      </c>
    </row>
    <row r="2145" spans="1:1">
      <c r="A2145" t="s">
        <v>24341</v>
      </c>
    </row>
    <row r="2146" spans="1:1">
      <c r="A2146" t="s">
        <v>24342</v>
      </c>
    </row>
    <row r="2147" spans="1:1">
      <c r="A2147" t="s">
        <v>24343</v>
      </c>
    </row>
    <row r="2148" spans="1:1">
      <c r="A2148" t="s">
        <v>24344</v>
      </c>
    </row>
    <row r="2149" spans="1:1">
      <c r="A2149" t="s">
        <v>24345</v>
      </c>
    </row>
    <row r="2150" spans="1:1">
      <c r="A2150" t="s">
        <v>24346</v>
      </c>
    </row>
    <row r="2151" spans="1:1">
      <c r="A2151" t="s">
        <v>24347</v>
      </c>
    </row>
    <row r="2152" spans="1:1">
      <c r="A2152" t="s">
        <v>24348</v>
      </c>
    </row>
    <row r="2153" spans="1:1">
      <c r="A2153" t="s">
        <v>24349</v>
      </c>
    </row>
    <row r="2154" spans="1:1">
      <c r="A2154" t="s">
        <v>24350</v>
      </c>
    </row>
    <row r="2155" spans="1:1">
      <c r="A2155" t="s">
        <v>24351</v>
      </c>
    </row>
    <row r="2156" spans="1:1">
      <c r="A2156" t="s">
        <v>24352</v>
      </c>
    </row>
    <row r="2157" spans="1:1">
      <c r="A2157" t="s">
        <v>24353</v>
      </c>
    </row>
    <row r="2158" spans="1:1">
      <c r="A2158" t="s">
        <v>24354</v>
      </c>
    </row>
    <row r="2159" spans="1:1">
      <c r="A2159" t="s">
        <v>24355</v>
      </c>
    </row>
    <row r="2160" spans="1:1">
      <c r="A2160" t="s">
        <v>24356</v>
      </c>
    </row>
    <row r="2161" spans="1:1">
      <c r="A2161" t="s">
        <v>24357</v>
      </c>
    </row>
    <row r="2162" spans="1:1">
      <c r="A2162" t="s">
        <v>24358</v>
      </c>
    </row>
    <row r="2163" spans="1:1">
      <c r="A2163" t="s">
        <v>24359</v>
      </c>
    </row>
    <row r="2164" spans="1:1">
      <c r="A2164" t="s">
        <v>24360</v>
      </c>
    </row>
    <row r="2165" spans="1:1">
      <c r="A2165" t="s">
        <v>24361</v>
      </c>
    </row>
    <row r="2166" spans="1:1">
      <c r="A2166" t="s">
        <v>24362</v>
      </c>
    </row>
    <row r="2167" spans="1:1">
      <c r="A2167" t="s">
        <v>24363</v>
      </c>
    </row>
    <row r="2168" spans="1:1">
      <c r="A2168" t="s">
        <v>24364</v>
      </c>
    </row>
    <row r="2169" spans="1:1">
      <c r="A2169" t="s">
        <v>24365</v>
      </c>
    </row>
    <row r="2170" spans="1:1">
      <c r="A2170" t="s">
        <v>24366</v>
      </c>
    </row>
    <row r="2171" spans="1:1">
      <c r="A2171" t="s">
        <v>24367</v>
      </c>
    </row>
    <row r="2172" spans="1:1">
      <c r="A2172" t="s">
        <v>24368</v>
      </c>
    </row>
    <row r="2173" spans="1:1">
      <c r="A2173" s="4" t="s">
        <v>24369</v>
      </c>
    </row>
    <row r="2174" spans="1:1">
      <c r="A2174" t="s">
        <v>24370</v>
      </c>
    </row>
    <row r="2175" spans="1:1">
      <c r="A2175" s="4" t="s">
        <v>24371</v>
      </c>
    </row>
    <row r="2176" spans="1:1">
      <c r="A2176" s="4" t="s">
        <v>24372</v>
      </c>
    </row>
    <row r="2177" spans="1:1">
      <c r="A2177" t="s">
        <v>24373</v>
      </c>
    </row>
    <row r="2178" spans="1:1">
      <c r="A2178" t="s">
        <v>24374</v>
      </c>
    </row>
    <row r="2179" spans="1:1">
      <c r="A2179" t="s">
        <v>24375</v>
      </c>
    </row>
    <row r="2180" spans="1:1">
      <c r="A2180" t="s">
        <v>24376</v>
      </c>
    </row>
    <row r="2181" spans="1:1">
      <c r="A2181" t="s">
        <v>24377</v>
      </c>
    </row>
    <row r="2182" spans="1:1">
      <c r="A2182" t="s">
        <v>24378</v>
      </c>
    </row>
    <row r="2183" spans="1:1">
      <c r="A2183" t="s">
        <v>24379</v>
      </c>
    </row>
    <row r="2184" spans="1:1">
      <c r="A2184" t="s">
        <v>24380</v>
      </c>
    </row>
    <row r="2185" spans="1:1">
      <c r="A2185" t="s">
        <v>24381</v>
      </c>
    </row>
    <row r="2186" spans="1:1">
      <c r="A2186" t="s">
        <v>24382</v>
      </c>
    </row>
    <row r="2187" spans="1:1">
      <c r="A2187" t="s">
        <v>24383</v>
      </c>
    </row>
    <row r="2188" spans="1:1">
      <c r="A2188" t="s">
        <v>24384</v>
      </c>
    </row>
    <row r="2189" spans="1:1">
      <c r="A2189" t="s">
        <v>24385</v>
      </c>
    </row>
    <row r="2190" spans="1:1">
      <c r="A2190" t="s">
        <v>24386</v>
      </c>
    </row>
    <row r="2191" spans="1:1">
      <c r="A2191" t="s">
        <v>24387</v>
      </c>
    </row>
    <row r="2192" spans="1:1">
      <c r="A2192" t="s">
        <v>24388</v>
      </c>
    </row>
    <row r="2193" spans="1:1">
      <c r="A2193" t="s">
        <v>24389</v>
      </c>
    </row>
    <row r="2194" spans="1:1">
      <c r="A2194" t="s">
        <v>24390</v>
      </c>
    </row>
    <row r="2195" spans="1:1">
      <c r="A2195" t="s">
        <v>24391</v>
      </c>
    </row>
    <row r="2196" spans="1:1">
      <c r="A2196" t="s">
        <v>24392</v>
      </c>
    </row>
    <row r="2197" spans="1:1">
      <c r="A2197" t="s">
        <v>24393</v>
      </c>
    </row>
    <row r="2198" spans="1:1">
      <c r="A2198" t="s">
        <v>24394</v>
      </c>
    </row>
    <row r="2199" spans="1:1">
      <c r="A2199" t="s">
        <v>24395</v>
      </c>
    </row>
    <row r="2200" spans="1:1">
      <c r="A2200" t="s">
        <v>24396</v>
      </c>
    </row>
    <row r="2201" spans="1:1">
      <c r="A2201" t="s">
        <v>24397</v>
      </c>
    </row>
    <row r="2202" spans="1:1">
      <c r="A2202" t="s">
        <v>24398</v>
      </c>
    </row>
    <row r="2203" spans="1:1">
      <c r="A2203" t="s">
        <v>24399</v>
      </c>
    </row>
    <row r="2204" spans="1:1">
      <c r="A2204" t="s">
        <v>24400</v>
      </c>
    </row>
    <row r="2205" spans="1:1">
      <c r="A2205" t="s">
        <v>24401</v>
      </c>
    </row>
    <row r="2206" spans="1:1">
      <c r="A2206" t="s">
        <v>24402</v>
      </c>
    </row>
    <row r="2207" spans="1:1">
      <c r="A2207" t="s">
        <v>24403</v>
      </c>
    </row>
    <row r="2208" spans="1:1">
      <c r="A2208" t="s">
        <v>24404</v>
      </c>
    </row>
    <row r="2209" spans="1:1">
      <c r="A2209" t="s">
        <v>24405</v>
      </c>
    </row>
    <row r="2210" spans="1:1">
      <c r="A2210" t="s">
        <v>24406</v>
      </c>
    </row>
    <row r="2211" spans="1:1">
      <c r="A2211" t="s">
        <v>24407</v>
      </c>
    </row>
    <row r="2212" spans="1:1">
      <c r="A2212" t="s">
        <v>24408</v>
      </c>
    </row>
    <row r="2213" spans="1:1">
      <c r="A2213" t="s">
        <v>24409</v>
      </c>
    </row>
    <row r="2214" spans="1:1">
      <c r="A2214" t="s">
        <v>24410</v>
      </c>
    </row>
    <row r="2215" spans="1:1">
      <c r="A2215" t="s">
        <v>24411</v>
      </c>
    </row>
    <row r="2216" spans="1:1">
      <c r="A2216" t="s">
        <v>24412</v>
      </c>
    </row>
    <row r="2217" spans="1:1">
      <c r="A2217" t="s">
        <v>24413</v>
      </c>
    </row>
    <row r="2218" spans="1:1">
      <c r="A2218" t="s">
        <v>24414</v>
      </c>
    </row>
    <row r="2219" spans="1:1">
      <c r="A2219" t="s">
        <v>24415</v>
      </c>
    </row>
    <row r="2220" spans="1:1">
      <c r="A2220" t="s">
        <v>24416</v>
      </c>
    </row>
    <row r="2221" spans="1:1">
      <c r="A2221" t="s">
        <v>24417</v>
      </c>
    </row>
    <row r="2222" spans="1:1">
      <c r="A2222" t="s">
        <v>24418</v>
      </c>
    </row>
    <row r="2223" spans="1:1">
      <c r="A2223" t="s">
        <v>24419</v>
      </c>
    </row>
    <row r="2224" spans="1:1">
      <c r="A2224" t="s">
        <v>24420</v>
      </c>
    </row>
    <row r="2225" spans="1:1">
      <c r="A2225" t="s">
        <v>24421</v>
      </c>
    </row>
    <row r="2226" spans="1:1">
      <c r="A2226" t="s">
        <v>24422</v>
      </c>
    </row>
    <row r="2227" spans="1:1">
      <c r="A2227" t="s">
        <v>24423</v>
      </c>
    </row>
    <row r="2228" spans="1:1">
      <c r="A2228" t="s">
        <v>24424</v>
      </c>
    </row>
    <row r="2229" spans="1:1">
      <c r="A2229" t="s">
        <v>24425</v>
      </c>
    </row>
    <row r="2230" spans="1:1">
      <c r="A2230" t="s">
        <v>24426</v>
      </c>
    </row>
    <row r="2231" spans="1:1">
      <c r="A2231" t="s">
        <v>24427</v>
      </c>
    </row>
    <row r="2232" spans="1:1">
      <c r="A2232" t="s">
        <v>24428</v>
      </c>
    </row>
    <row r="2233" spans="1:1">
      <c r="A2233" t="s">
        <v>24429</v>
      </c>
    </row>
    <row r="2234" spans="1:1">
      <c r="A2234" t="s">
        <v>24430</v>
      </c>
    </row>
    <row r="2235" spans="1:1">
      <c r="A2235" t="s">
        <v>24431</v>
      </c>
    </row>
    <row r="2236" spans="1:1">
      <c r="A2236" t="s">
        <v>24432</v>
      </c>
    </row>
    <row r="2237" spans="1:1">
      <c r="A2237" t="s">
        <v>24433</v>
      </c>
    </row>
    <row r="2238" spans="1:1">
      <c r="A2238" t="s">
        <v>24434</v>
      </c>
    </row>
    <row r="2239" spans="1:1">
      <c r="A2239" t="s">
        <v>24435</v>
      </c>
    </row>
    <row r="2240" spans="1:1">
      <c r="A2240" t="s">
        <v>24436</v>
      </c>
    </row>
    <row r="2241" spans="1:1">
      <c r="A2241" t="s">
        <v>24437</v>
      </c>
    </row>
    <row r="2242" spans="1:1">
      <c r="A2242" t="s">
        <v>24438</v>
      </c>
    </row>
    <row r="2243" spans="1:1">
      <c r="A2243" t="s">
        <v>24439</v>
      </c>
    </row>
    <row r="2244" spans="1:1">
      <c r="A2244" t="s">
        <v>24440</v>
      </c>
    </row>
    <row r="2245" spans="1:1">
      <c r="A2245" t="s">
        <v>24441</v>
      </c>
    </row>
    <row r="2246" spans="1:1">
      <c r="A2246" t="s">
        <v>24442</v>
      </c>
    </row>
    <row r="2247" spans="1:1">
      <c r="A2247" t="s">
        <v>24443</v>
      </c>
    </row>
    <row r="2248" spans="1:1">
      <c r="A2248" t="s">
        <v>24444</v>
      </c>
    </row>
    <row r="2249" spans="1:1">
      <c r="A2249" t="s">
        <v>24445</v>
      </c>
    </row>
    <row r="2250" spans="1:1">
      <c r="A2250" t="s">
        <v>24446</v>
      </c>
    </row>
    <row r="2251" spans="1:1">
      <c r="A2251" t="s">
        <v>24447</v>
      </c>
    </row>
    <row r="2252" spans="1:1">
      <c r="A2252" t="s">
        <v>24448</v>
      </c>
    </row>
    <row r="2253" spans="1:1">
      <c r="A2253" t="s">
        <v>24449</v>
      </c>
    </row>
    <row r="2254" spans="1:1">
      <c r="A2254" t="s">
        <v>24450</v>
      </c>
    </row>
    <row r="2255" spans="1:1">
      <c r="A2255" t="s">
        <v>24451</v>
      </c>
    </row>
    <row r="2256" spans="1:1">
      <c r="A2256" t="s">
        <v>24452</v>
      </c>
    </row>
    <row r="2257" spans="1:1">
      <c r="A2257" t="s">
        <v>24453</v>
      </c>
    </row>
    <row r="2258" spans="1:1">
      <c r="A2258" t="s">
        <v>24454</v>
      </c>
    </row>
    <row r="2259" spans="1:1">
      <c r="A2259" t="s">
        <v>24455</v>
      </c>
    </row>
    <row r="2260" spans="1:1">
      <c r="A2260" t="s">
        <v>24456</v>
      </c>
    </row>
    <row r="2261" spans="1:1">
      <c r="A2261" t="s">
        <v>24457</v>
      </c>
    </row>
    <row r="2262" spans="1:1">
      <c r="A2262" t="s">
        <v>24458</v>
      </c>
    </row>
    <row r="2263" spans="1:1">
      <c r="A2263" t="s">
        <v>24459</v>
      </c>
    </row>
    <row r="2264" spans="1:1">
      <c r="A2264" t="s">
        <v>24460</v>
      </c>
    </row>
    <row r="2265" spans="1:1">
      <c r="A2265" t="s">
        <v>24461</v>
      </c>
    </row>
    <row r="2266" spans="1:1">
      <c r="A2266" t="s">
        <v>24462</v>
      </c>
    </row>
    <row r="2267" spans="1:1">
      <c r="A2267" t="s">
        <v>24463</v>
      </c>
    </row>
    <row r="2268" spans="1:1">
      <c r="A2268" t="s">
        <v>24464</v>
      </c>
    </row>
    <row r="2269" spans="1:1">
      <c r="A2269" t="s">
        <v>24465</v>
      </c>
    </row>
    <row r="2270" spans="1:1">
      <c r="A2270" t="s">
        <v>24466</v>
      </c>
    </row>
    <row r="2271" spans="1:1">
      <c r="A2271" t="s">
        <v>24467</v>
      </c>
    </row>
    <row r="2272" spans="1:1">
      <c r="A2272" t="s">
        <v>24468</v>
      </c>
    </row>
    <row r="2273" spans="1:1">
      <c r="A2273" t="s">
        <v>24469</v>
      </c>
    </row>
    <row r="2274" spans="1:1">
      <c r="A2274" t="s">
        <v>24470</v>
      </c>
    </row>
    <row r="2275" spans="1:1">
      <c r="A2275" t="s">
        <v>24471</v>
      </c>
    </row>
    <row r="2276" spans="1:1">
      <c r="A2276" t="s">
        <v>24472</v>
      </c>
    </row>
    <row r="2277" spans="1:1">
      <c r="A2277" t="s">
        <v>24473</v>
      </c>
    </row>
    <row r="2278" spans="1:1">
      <c r="A2278" t="s">
        <v>24474</v>
      </c>
    </row>
    <row r="2279" spans="1:1">
      <c r="A2279" t="s">
        <v>24475</v>
      </c>
    </row>
    <row r="2280" spans="1:1">
      <c r="A2280" t="s">
        <v>24476</v>
      </c>
    </row>
    <row r="2281" spans="1:1">
      <c r="A2281" t="s">
        <v>24477</v>
      </c>
    </row>
    <row r="2282" spans="1:1">
      <c r="A2282" t="s">
        <v>24478</v>
      </c>
    </row>
    <row r="2283" spans="1:1">
      <c r="A2283" t="s">
        <v>24479</v>
      </c>
    </row>
    <row r="2284" spans="1:1">
      <c r="A2284" t="s">
        <v>24480</v>
      </c>
    </row>
    <row r="2285" spans="1:1">
      <c r="A2285" t="s">
        <v>24481</v>
      </c>
    </row>
    <row r="2286" spans="1:1">
      <c r="A2286" t="s">
        <v>24482</v>
      </c>
    </row>
    <row r="2287" spans="1:1">
      <c r="A2287" t="s">
        <v>24483</v>
      </c>
    </row>
    <row r="2288" spans="1:1">
      <c r="A2288" t="s">
        <v>24484</v>
      </c>
    </row>
    <row r="2289" spans="1:1">
      <c r="A2289" t="s">
        <v>24485</v>
      </c>
    </row>
    <row r="2290" spans="1:1">
      <c r="A2290" t="s">
        <v>24486</v>
      </c>
    </row>
    <row r="2291" spans="1:1">
      <c r="A2291" t="s">
        <v>24487</v>
      </c>
    </row>
    <row r="2292" spans="1:1">
      <c r="A2292" t="s">
        <v>24488</v>
      </c>
    </row>
    <row r="2293" spans="1:1">
      <c r="A2293" t="s">
        <v>24489</v>
      </c>
    </row>
    <row r="2294" spans="1:1">
      <c r="A2294" t="s">
        <v>24490</v>
      </c>
    </row>
    <row r="2295" spans="1:1">
      <c r="A2295" t="s">
        <v>24491</v>
      </c>
    </row>
    <row r="2296" spans="1:1">
      <c r="A2296" t="s">
        <v>24492</v>
      </c>
    </row>
    <row r="2297" spans="1:1">
      <c r="A2297" t="s">
        <v>24493</v>
      </c>
    </row>
    <row r="2298" spans="1:1">
      <c r="A2298" s="4" t="s">
        <v>24494</v>
      </c>
    </row>
    <row r="2299" spans="1:1">
      <c r="A2299" t="s">
        <v>24495</v>
      </c>
    </row>
    <row r="2300" spans="1:1">
      <c r="A2300" t="s">
        <v>24496</v>
      </c>
    </row>
    <row r="2301" spans="1:1">
      <c r="A2301" t="s">
        <v>24497</v>
      </c>
    </row>
    <row r="2302" spans="1:1">
      <c r="A2302" t="s">
        <v>24498</v>
      </c>
    </row>
    <row r="2303" spans="1:1">
      <c r="A2303" t="s">
        <v>24499</v>
      </c>
    </row>
    <row r="2304" spans="1:1">
      <c r="A2304" t="s">
        <v>24500</v>
      </c>
    </row>
    <row r="2305" spans="1:1">
      <c r="A2305" t="s">
        <v>24501</v>
      </c>
    </row>
    <row r="2306" spans="1:1">
      <c r="A2306" t="s">
        <v>24502</v>
      </c>
    </row>
    <row r="2307" spans="1:1">
      <c r="A2307" t="s">
        <v>24503</v>
      </c>
    </row>
    <row r="2308" spans="1:1">
      <c r="A2308" t="s">
        <v>24504</v>
      </c>
    </row>
    <row r="2309" spans="1:1">
      <c r="A2309" t="s">
        <v>24505</v>
      </c>
    </row>
    <row r="2310" spans="1:1">
      <c r="A2310" t="s">
        <v>24506</v>
      </c>
    </row>
    <row r="2311" spans="1:1">
      <c r="A2311" t="s">
        <v>24507</v>
      </c>
    </row>
    <row r="2312" spans="1:1">
      <c r="A2312" t="s">
        <v>24508</v>
      </c>
    </row>
    <row r="2313" spans="1:1">
      <c r="A2313" t="s">
        <v>24509</v>
      </c>
    </row>
    <row r="2314" spans="1:1">
      <c r="A2314" t="s">
        <v>24510</v>
      </c>
    </row>
    <row r="2315" spans="1:1">
      <c r="A2315" t="s">
        <v>24511</v>
      </c>
    </row>
    <row r="2316" spans="1:1">
      <c r="A2316" t="s">
        <v>24512</v>
      </c>
    </row>
    <row r="2317" spans="1:1">
      <c r="A2317" t="s">
        <v>24513</v>
      </c>
    </row>
    <row r="2318" spans="1:1">
      <c r="A2318" t="s">
        <v>24514</v>
      </c>
    </row>
    <row r="2319" spans="1:1">
      <c r="A2319" t="s">
        <v>24515</v>
      </c>
    </row>
    <row r="2320" spans="1:1">
      <c r="A2320" t="s">
        <v>24516</v>
      </c>
    </row>
    <row r="2321" spans="1:1">
      <c r="A2321" t="s">
        <v>24517</v>
      </c>
    </row>
    <row r="2322" spans="1:1">
      <c r="A2322" t="s">
        <v>24518</v>
      </c>
    </row>
    <row r="2323" spans="1:1">
      <c r="A2323" t="s">
        <v>24519</v>
      </c>
    </row>
    <row r="2324" spans="1:1">
      <c r="A2324" t="s">
        <v>24520</v>
      </c>
    </row>
    <row r="2325" spans="1:1">
      <c r="A2325" t="s">
        <v>24521</v>
      </c>
    </row>
    <row r="2326" spans="1:1">
      <c r="A2326" t="s">
        <v>24522</v>
      </c>
    </row>
    <row r="2327" spans="1:1">
      <c r="A2327" t="s">
        <v>24523</v>
      </c>
    </row>
    <row r="2328" spans="1:1">
      <c r="A2328" t="s">
        <v>24524</v>
      </c>
    </row>
    <row r="2329" spans="1:1">
      <c r="A2329" t="s">
        <v>24525</v>
      </c>
    </row>
    <row r="2330" spans="1:1">
      <c r="A2330" t="s">
        <v>24526</v>
      </c>
    </row>
    <row r="2331" spans="1:1">
      <c r="A2331" t="s">
        <v>24527</v>
      </c>
    </row>
    <row r="2332" spans="1:1">
      <c r="A2332" t="s">
        <v>24528</v>
      </c>
    </row>
    <row r="2333" spans="1:1">
      <c r="A2333" t="s">
        <v>24529</v>
      </c>
    </row>
    <row r="2334" spans="1:1">
      <c r="A2334" t="s">
        <v>24530</v>
      </c>
    </row>
    <row r="2335" spans="1:1">
      <c r="A2335" t="s">
        <v>24531</v>
      </c>
    </row>
    <row r="2336" spans="1:1">
      <c r="A2336" t="s">
        <v>24532</v>
      </c>
    </row>
    <row r="2337" spans="1:1">
      <c r="A2337" t="s">
        <v>24533</v>
      </c>
    </row>
    <row r="2338" spans="1:1">
      <c r="A2338" t="s">
        <v>24534</v>
      </c>
    </row>
    <row r="2339" spans="1:1">
      <c r="A2339" t="s">
        <v>24535</v>
      </c>
    </row>
    <row r="2340" spans="1:1">
      <c r="A2340" t="s">
        <v>24536</v>
      </c>
    </row>
    <row r="2341" spans="1:1">
      <c r="A2341" t="s">
        <v>24537</v>
      </c>
    </row>
    <row r="2342" spans="1:1">
      <c r="A2342" t="s">
        <v>24538</v>
      </c>
    </row>
    <row r="2343" spans="1:1">
      <c r="A2343" t="s">
        <v>24539</v>
      </c>
    </row>
    <row r="2344" spans="1:1">
      <c r="A2344" t="s">
        <v>24540</v>
      </c>
    </row>
    <row r="2345" spans="1:1">
      <c r="A2345" t="s">
        <v>24541</v>
      </c>
    </row>
    <row r="2346" spans="1:1">
      <c r="A2346" t="s">
        <v>24542</v>
      </c>
    </row>
    <row r="2347" spans="1:1">
      <c r="A2347" t="s">
        <v>24543</v>
      </c>
    </row>
    <row r="2348" spans="1:1">
      <c r="A2348" t="s">
        <v>24544</v>
      </c>
    </row>
    <row r="2349" spans="1:1">
      <c r="A2349" t="s">
        <v>24545</v>
      </c>
    </row>
    <row r="2350" spans="1:1">
      <c r="A2350" t="s">
        <v>24546</v>
      </c>
    </row>
    <row r="2351" spans="1:1">
      <c r="A2351" t="s">
        <v>24547</v>
      </c>
    </row>
    <row r="2352" spans="1:1">
      <c r="A2352" t="s">
        <v>24548</v>
      </c>
    </row>
    <row r="2353" spans="1:1">
      <c r="A2353" t="s">
        <v>24549</v>
      </c>
    </row>
    <row r="2354" spans="1:1">
      <c r="A2354" t="s">
        <v>24550</v>
      </c>
    </row>
    <row r="2355" spans="1:1">
      <c r="A2355" t="s">
        <v>24551</v>
      </c>
    </row>
    <row r="2356" spans="1:1">
      <c r="A2356" t="s">
        <v>24552</v>
      </c>
    </row>
    <row r="2357" spans="1:1">
      <c r="A2357" t="s">
        <v>24553</v>
      </c>
    </row>
    <row r="2358" spans="1:1">
      <c r="A2358" t="s">
        <v>24554</v>
      </c>
    </row>
    <row r="2359" spans="1:1">
      <c r="A2359" t="s">
        <v>24555</v>
      </c>
    </row>
    <row r="2360" spans="1:1">
      <c r="A2360" t="s">
        <v>24556</v>
      </c>
    </row>
    <row r="2361" spans="1:1">
      <c r="A2361" t="s">
        <v>24557</v>
      </c>
    </row>
    <row r="2362" spans="1:1">
      <c r="A2362" t="s">
        <v>24558</v>
      </c>
    </row>
    <row r="2363" spans="1:1">
      <c r="A2363" t="s">
        <v>24559</v>
      </c>
    </row>
    <row r="2364" spans="1:1">
      <c r="A2364" t="s">
        <v>24560</v>
      </c>
    </row>
    <row r="2365" spans="1:1">
      <c r="A2365" t="s">
        <v>24561</v>
      </c>
    </row>
    <row r="2366" spans="1:1">
      <c r="A2366" t="s">
        <v>24562</v>
      </c>
    </row>
    <row r="2367" spans="1:1">
      <c r="A2367" t="s">
        <v>24563</v>
      </c>
    </row>
    <row r="2368" spans="1:1">
      <c r="A2368" t="s">
        <v>24564</v>
      </c>
    </row>
    <row r="2369" spans="1:1">
      <c r="A2369" t="s">
        <v>24565</v>
      </c>
    </row>
    <row r="2370" spans="1:1">
      <c r="A2370" t="s">
        <v>24566</v>
      </c>
    </row>
    <row r="2371" spans="1:1">
      <c r="A2371" t="s">
        <v>24567</v>
      </c>
    </row>
    <row r="2372" spans="1:1">
      <c r="A2372" t="s">
        <v>24568</v>
      </c>
    </row>
    <row r="2373" spans="1:1">
      <c r="A2373" t="s">
        <v>24569</v>
      </c>
    </row>
    <row r="2374" spans="1:1">
      <c r="A2374" t="s">
        <v>24570</v>
      </c>
    </row>
    <row r="2375" spans="1:1">
      <c r="A2375" t="s">
        <v>24571</v>
      </c>
    </row>
    <row r="2376" spans="1:1">
      <c r="A2376" t="s">
        <v>24572</v>
      </c>
    </row>
    <row r="2377" spans="1:1">
      <c r="A2377" t="s">
        <v>24573</v>
      </c>
    </row>
    <row r="2378" spans="1:1">
      <c r="A2378" t="s">
        <v>24574</v>
      </c>
    </row>
    <row r="2379" spans="1:1">
      <c r="A2379" t="s">
        <v>24575</v>
      </c>
    </row>
    <row r="2380" spans="1:1">
      <c r="A2380" t="s">
        <v>24576</v>
      </c>
    </row>
    <row r="2381" spans="1:1">
      <c r="A2381" t="s">
        <v>24577</v>
      </c>
    </row>
    <row r="2382" spans="1:1">
      <c r="A2382" t="s">
        <v>24578</v>
      </c>
    </row>
    <row r="2383" spans="1:1">
      <c r="A2383" t="s">
        <v>24579</v>
      </c>
    </row>
    <row r="2384" spans="1:1">
      <c r="A2384" t="s">
        <v>24580</v>
      </c>
    </row>
    <row r="2385" spans="1:1">
      <c r="A2385" t="s">
        <v>24581</v>
      </c>
    </row>
    <row r="2386" spans="1:1">
      <c r="A2386" t="s">
        <v>24582</v>
      </c>
    </row>
    <row r="2387" spans="1:1">
      <c r="A2387" t="s">
        <v>24583</v>
      </c>
    </row>
    <row r="2388" spans="1:1">
      <c r="A2388" s="4" t="s">
        <v>24584</v>
      </c>
    </row>
    <row r="2389" spans="1:1">
      <c r="A2389" t="s">
        <v>24585</v>
      </c>
    </row>
    <row r="2390" spans="1:1">
      <c r="A2390" t="s">
        <v>24586</v>
      </c>
    </row>
    <row r="2391" spans="1:1">
      <c r="A2391" t="s">
        <v>24587</v>
      </c>
    </row>
    <row r="2392" spans="1:1">
      <c r="A2392" t="s">
        <v>24588</v>
      </c>
    </row>
    <row r="2393" spans="1:1">
      <c r="A2393" t="s">
        <v>24589</v>
      </c>
    </row>
    <row r="2394" spans="1:1">
      <c r="A2394" t="s">
        <v>24590</v>
      </c>
    </row>
    <row r="2395" spans="1:1">
      <c r="A2395" t="s">
        <v>24591</v>
      </c>
    </row>
    <row r="2396" spans="1:1">
      <c r="A2396" t="s">
        <v>24592</v>
      </c>
    </row>
    <row r="2397" spans="1:1">
      <c r="A2397" t="s">
        <v>24593</v>
      </c>
    </row>
    <row r="2398" spans="1:1">
      <c r="A2398" t="s">
        <v>24594</v>
      </c>
    </row>
    <row r="2399" spans="1:1">
      <c r="A2399" t="s">
        <v>24595</v>
      </c>
    </row>
    <row r="2400" spans="1:1">
      <c r="A2400" t="s">
        <v>24596</v>
      </c>
    </row>
    <row r="2401" spans="1:1">
      <c r="A2401" t="s">
        <v>24597</v>
      </c>
    </row>
    <row r="2402" spans="1:1">
      <c r="A2402" t="s">
        <v>24598</v>
      </c>
    </row>
    <row r="2403" spans="1:1">
      <c r="A2403" t="s">
        <v>24599</v>
      </c>
    </row>
    <row r="2404" spans="1:1">
      <c r="A2404" t="s">
        <v>24600</v>
      </c>
    </row>
    <row r="2405" spans="1:1">
      <c r="A2405" t="s">
        <v>24601</v>
      </c>
    </row>
    <row r="2406" spans="1:1">
      <c r="A2406" t="s">
        <v>24602</v>
      </c>
    </row>
    <row r="2407" spans="1:1">
      <c r="A2407" t="s">
        <v>24603</v>
      </c>
    </row>
    <row r="2408" spans="1:1">
      <c r="A2408" t="s">
        <v>24604</v>
      </c>
    </row>
    <row r="2409" spans="1:1">
      <c r="A2409" t="s">
        <v>24605</v>
      </c>
    </row>
    <row r="2410" spans="1:1">
      <c r="A2410" t="s">
        <v>24606</v>
      </c>
    </row>
    <row r="2411" spans="1:1">
      <c r="A2411" t="s">
        <v>24607</v>
      </c>
    </row>
    <row r="2412" spans="1:1">
      <c r="A2412" t="s">
        <v>24608</v>
      </c>
    </row>
    <row r="2413" spans="1:1">
      <c r="A2413" s="4" t="s">
        <v>24609</v>
      </c>
    </row>
    <row r="2414" spans="1:1">
      <c r="A2414" t="s">
        <v>24610</v>
      </c>
    </row>
    <row r="2415" spans="1:1">
      <c r="A2415" t="s">
        <v>24611</v>
      </c>
    </row>
    <row r="2416" spans="1:1">
      <c r="A2416" t="s">
        <v>24612</v>
      </c>
    </row>
    <row r="2417" spans="1:1">
      <c r="A2417" t="s">
        <v>24613</v>
      </c>
    </row>
    <row r="2418" spans="1:1">
      <c r="A2418" t="s">
        <v>24614</v>
      </c>
    </row>
    <row r="2419" spans="1:1">
      <c r="A2419" t="s">
        <v>24615</v>
      </c>
    </row>
    <row r="2420" spans="1:1">
      <c r="A2420" t="s">
        <v>24616</v>
      </c>
    </row>
    <row r="2421" spans="1:1">
      <c r="A2421" t="s">
        <v>24617</v>
      </c>
    </row>
    <row r="2422" spans="1:1">
      <c r="A2422" t="s">
        <v>24618</v>
      </c>
    </row>
    <row r="2423" spans="1:1">
      <c r="A2423" t="s">
        <v>24619</v>
      </c>
    </row>
    <row r="2424" spans="1:1">
      <c r="A2424" t="s">
        <v>24620</v>
      </c>
    </row>
    <row r="2425" spans="1:1">
      <c r="A2425" t="s">
        <v>24621</v>
      </c>
    </row>
    <row r="2426" spans="1:1">
      <c r="A2426" t="s">
        <v>24622</v>
      </c>
    </row>
    <row r="2427" spans="1:1">
      <c r="A2427" t="s">
        <v>24623</v>
      </c>
    </row>
    <row r="2428" spans="1:1">
      <c r="A2428" t="s">
        <v>24624</v>
      </c>
    </row>
    <row r="2429" spans="1:1">
      <c r="A2429" s="4" t="s">
        <v>24625</v>
      </c>
    </row>
    <row r="2430" spans="1:1">
      <c r="A2430" t="s">
        <v>24626</v>
      </c>
    </row>
    <row r="2431" spans="1:1">
      <c r="A2431" t="s">
        <v>24627</v>
      </c>
    </row>
    <row r="2432" spans="1:1">
      <c r="A2432" t="s">
        <v>24628</v>
      </c>
    </row>
    <row r="2433" spans="1:1">
      <c r="A2433" t="s">
        <v>24629</v>
      </c>
    </row>
    <row r="2434" spans="1:1">
      <c r="A2434" t="s">
        <v>24630</v>
      </c>
    </row>
    <row r="2435" spans="1:1">
      <c r="A2435" t="s">
        <v>24631</v>
      </c>
    </row>
    <row r="2436" spans="1:1">
      <c r="A2436" t="s">
        <v>24632</v>
      </c>
    </row>
    <row r="2437" spans="1:1">
      <c r="A2437" t="s">
        <v>24633</v>
      </c>
    </row>
    <row r="2438" spans="1:1">
      <c r="A2438" t="s">
        <v>24634</v>
      </c>
    </row>
    <row r="2439" spans="1:1">
      <c r="A2439" t="s">
        <v>24635</v>
      </c>
    </row>
    <row r="2440" spans="1:1">
      <c r="A2440" t="s">
        <v>24636</v>
      </c>
    </row>
    <row r="2441" spans="1:1">
      <c r="A2441" t="s">
        <v>24637</v>
      </c>
    </row>
    <row r="2442" spans="1:1">
      <c r="A2442" t="s">
        <v>24638</v>
      </c>
    </row>
    <row r="2443" spans="1:1">
      <c r="A2443" t="s">
        <v>24639</v>
      </c>
    </row>
    <row r="2444" spans="1:1">
      <c r="A2444" t="s">
        <v>24640</v>
      </c>
    </row>
    <row r="2445" spans="1:1">
      <c r="A2445" t="s">
        <v>24641</v>
      </c>
    </row>
    <row r="2446" spans="1:1">
      <c r="A2446" t="s">
        <v>24642</v>
      </c>
    </row>
    <row r="2447" spans="1:1">
      <c r="A2447" t="s">
        <v>24643</v>
      </c>
    </row>
    <row r="2448" spans="1:1">
      <c r="A2448" t="s">
        <v>24644</v>
      </c>
    </row>
    <row r="2449" spans="1:1">
      <c r="A2449" s="4" t="s">
        <v>24645</v>
      </c>
    </row>
    <row r="2450" spans="1:1">
      <c r="A2450" s="4" t="s">
        <v>24646</v>
      </c>
    </row>
    <row r="2451" spans="1:1">
      <c r="A2451" t="s">
        <v>24647</v>
      </c>
    </row>
    <row r="2452" spans="1:1">
      <c r="A2452" t="s">
        <v>24648</v>
      </c>
    </row>
    <row r="2453" spans="1:1">
      <c r="A2453" t="s">
        <v>24649</v>
      </c>
    </row>
    <row r="2454" spans="1:1">
      <c r="A2454" t="s">
        <v>24650</v>
      </c>
    </row>
    <row r="2455" spans="1:1">
      <c r="A2455" t="s">
        <v>24651</v>
      </c>
    </row>
    <row r="2456" spans="1:1">
      <c r="A2456" t="s">
        <v>24652</v>
      </c>
    </row>
    <row r="2457" spans="1:1">
      <c r="A2457" t="s">
        <v>24653</v>
      </c>
    </row>
    <row r="2458" spans="1:1">
      <c r="A2458" t="s">
        <v>24654</v>
      </c>
    </row>
    <row r="2459" spans="1:1">
      <c r="A2459" t="s">
        <v>24655</v>
      </c>
    </row>
    <row r="2460" spans="1:1">
      <c r="A2460" t="s">
        <v>24656</v>
      </c>
    </row>
    <row r="2461" spans="1:1">
      <c r="A2461" t="s">
        <v>24657</v>
      </c>
    </row>
    <row r="2462" spans="1:1">
      <c r="A2462" t="s">
        <v>24658</v>
      </c>
    </row>
    <row r="2463" spans="1:1">
      <c r="A2463" t="s">
        <v>24659</v>
      </c>
    </row>
    <row r="2464" spans="1:1">
      <c r="A2464" t="s">
        <v>24660</v>
      </c>
    </row>
    <row r="2465" spans="1:1">
      <c r="A2465" t="s">
        <v>24661</v>
      </c>
    </row>
    <row r="2466" spans="1:1">
      <c r="A2466" t="s">
        <v>24662</v>
      </c>
    </row>
    <row r="2467" spans="1:1">
      <c r="A2467" t="s">
        <v>24663</v>
      </c>
    </row>
    <row r="2468" spans="1:1">
      <c r="A2468" t="s">
        <v>24664</v>
      </c>
    </row>
    <row r="2469" spans="1:1">
      <c r="A2469" t="s">
        <v>24665</v>
      </c>
    </row>
    <row r="2470" spans="1:1">
      <c r="A2470" t="s">
        <v>24666</v>
      </c>
    </row>
    <row r="2471" spans="1:1">
      <c r="A2471" t="s">
        <v>24667</v>
      </c>
    </row>
    <row r="2472" spans="1:1">
      <c r="A2472" t="s">
        <v>24668</v>
      </c>
    </row>
    <row r="2473" spans="1:1">
      <c r="A2473" t="s">
        <v>24669</v>
      </c>
    </row>
    <row r="2474" spans="1:1">
      <c r="A2474" t="s">
        <v>24670</v>
      </c>
    </row>
    <row r="2475" spans="1:1">
      <c r="A2475" t="s">
        <v>24671</v>
      </c>
    </row>
    <row r="2476" spans="1:1">
      <c r="A2476" t="s">
        <v>24672</v>
      </c>
    </row>
    <row r="2477" spans="1:1">
      <c r="A2477" t="s">
        <v>24673</v>
      </c>
    </row>
    <row r="2478" spans="1:1">
      <c r="A2478" t="s">
        <v>24674</v>
      </c>
    </row>
    <row r="2479" spans="1:1">
      <c r="A2479" t="s">
        <v>24675</v>
      </c>
    </row>
    <row r="2480" spans="1:1">
      <c r="A2480" t="s">
        <v>24676</v>
      </c>
    </row>
    <row r="2481" spans="1:1">
      <c r="A2481" t="s">
        <v>24677</v>
      </c>
    </row>
    <row r="2482" spans="1:1">
      <c r="A2482" t="s">
        <v>24678</v>
      </c>
    </row>
    <row r="2483" spans="1:1">
      <c r="A2483" t="s">
        <v>24679</v>
      </c>
    </row>
    <row r="2484" spans="1:1">
      <c r="A2484" t="s">
        <v>24680</v>
      </c>
    </row>
    <row r="2485" spans="1:1">
      <c r="A2485" t="s">
        <v>24681</v>
      </c>
    </row>
    <row r="2486" spans="1:1">
      <c r="A2486" t="s">
        <v>24682</v>
      </c>
    </row>
    <row r="2487" spans="1:1">
      <c r="A2487" t="s">
        <v>24683</v>
      </c>
    </row>
    <row r="2488" spans="1:1">
      <c r="A2488" t="s">
        <v>24684</v>
      </c>
    </row>
    <row r="2489" spans="1:1">
      <c r="A2489" t="s">
        <v>24685</v>
      </c>
    </row>
    <row r="2490" spans="1:1">
      <c r="A2490" t="s">
        <v>24686</v>
      </c>
    </row>
    <row r="2491" spans="1:1">
      <c r="A2491" t="s">
        <v>24687</v>
      </c>
    </row>
    <row r="2492" spans="1:1">
      <c r="A2492" t="s">
        <v>24688</v>
      </c>
    </row>
    <row r="2493" spans="1:1">
      <c r="A2493" t="s">
        <v>24689</v>
      </c>
    </row>
    <row r="2494" spans="1:1">
      <c r="A2494" t="s">
        <v>24690</v>
      </c>
    </row>
    <row r="2495" spans="1:1">
      <c r="A2495" t="s">
        <v>24691</v>
      </c>
    </row>
    <row r="2496" spans="1:1">
      <c r="A2496" t="s">
        <v>24692</v>
      </c>
    </row>
    <row r="2497" spans="1:1">
      <c r="A2497" t="s">
        <v>24693</v>
      </c>
    </row>
    <row r="2498" spans="1:1">
      <c r="A2498" t="s">
        <v>24694</v>
      </c>
    </row>
    <row r="2499" spans="1:1">
      <c r="A2499" t="s">
        <v>24695</v>
      </c>
    </row>
    <row r="2500" spans="1:1">
      <c r="A2500" t="s">
        <v>24696</v>
      </c>
    </row>
    <row r="2501" spans="1:1">
      <c r="A2501" t="s">
        <v>24697</v>
      </c>
    </row>
    <row r="2502" spans="1:1">
      <c r="A2502" t="s">
        <v>24698</v>
      </c>
    </row>
    <row r="2503" spans="1:1">
      <c r="A2503" t="s">
        <v>24699</v>
      </c>
    </row>
    <row r="2504" spans="1:1">
      <c r="A2504" t="s">
        <v>24700</v>
      </c>
    </row>
    <row r="2505" spans="1:1">
      <c r="A2505" t="s">
        <v>24701</v>
      </c>
    </row>
    <row r="2506" spans="1:1">
      <c r="A2506" t="s">
        <v>24702</v>
      </c>
    </row>
    <row r="2507" spans="1:1">
      <c r="A2507" t="s">
        <v>24703</v>
      </c>
    </row>
    <row r="2508" spans="1:1">
      <c r="A2508" t="s">
        <v>24704</v>
      </c>
    </row>
    <row r="2509" spans="1:1">
      <c r="A2509" t="s">
        <v>24705</v>
      </c>
    </row>
    <row r="2510" spans="1:1">
      <c r="A2510" t="s">
        <v>24706</v>
      </c>
    </row>
    <row r="2511" spans="1:1">
      <c r="A2511" t="s">
        <v>24707</v>
      </c>
    </row>
    <row r="2512" spans="1:1">
      <c r="A2512" t="s">
        <v>24708</v>
      </c>
    </row>
    <row r="2513" spans="1:1">
      <c r="A2513" t="s">
        <v>24709</v>
      </c>
    </row>
    <row r="2514" spans="1:1">
      <c r="A2514" t="s">
        <v>24710</v>
      </c>
    </row>
    <row r="2515" spans="1:1">
      <c r="A2515" t="s">
        <v>24711</v>
      </c>
    </row>
    <row r="2516" spans="1:1">
      <c r="A2516" t="s">
        <v>24712</v>
      </c>
    </row>
    <row r="2517" spans="1:1">
      <c r="A2517" t="s">
        <v>24713</v>
      </c>
    </row>
    <row r="2518" spans="1:1">
      <c r="A2518" t="s">
        <v>24714</v>
      </c>
    </row>
    <row r="2519" spans="1:1">
      <c r="A2519" t="s">
        <v>24715</v>
      </c>
    </row>
    <row r="2520" spans="1:1">
      <c r="A2520" t="s">
        <v>24716</v>
      </c>
    </row>
    <row r="2521" spans="1:1">
      <c r="A2521" t="s">
        <v>24717</v>
      </c>
    </row>
    <row r="2522" spans="1:1">
      <c r="A2522" t="s">
        <v>24718</v>
      </c>
    </row>
    <row r="2523" spans="1:1">
      <c r="A2523" t="s">
        <v>24719</v>
      </c>
    </row>
    <row r="2524" spans="1:1">
      <c r="A2524" t="s">
        <v>24720</v>
      </c>
    </row>
    <row r="2525" spans="1:1">
      <c r="A2525" t="s">
        <v>24721</v>
      </c>
    </row>
    <row r="2526" spans="1:1">
      <c r="A2526" t="s">
        <v>24722</v>
      </c>
    </row>
    <row r="2527" spans="1:1">
      <c r="A2527" t="s">
        <v>24723</v>
      </c>
    </row>
    <row r="2528" spans="1:1">
      <c r="A2528" t="s">
        <v>24724</v>
      </c>
    </row>
    <row r="2529" spans="1:1">
      <c r="A2529" t="s">
        <v>24725</v>
      </c>
    </row>
    <row r="2530" spans="1:1">
      <c r="A2530" t="s">
        <v>24726</v>
      </c>
    </row>
    <row r="2531" spans="1:1">
      <c r="A2531" t="s">
        <v>24727</v>
      </c>
    </row>
    <row r="2532" spans="1:1">
      <c r="A2532" t="s">
        <v>24728</v>
      </c>
    </row>
    <row r="2533" spans="1:1">
      <c r="A2533" t="s">
        <v>24729</v>
      </c>
    </row>
    <row r="2534" spans="1:1">
      <c r="A2534" t="s">
        <v>24730</v>
      </c>
    </row>
    <row r="2535" spans="1:1">
      <c r="A2535" t="s">
        <v>24731</v>
      </c>
    </row>
    <row r="2536" spans="1:1">
      <c r="A2536" t="s">
        <v>24732</v>
      </c>
    </row>
    <row r="2537" spans="1:1">
      <c r="A2537" t="s">
        <v>24733</v>
      </c>
    </row>
    <row r="2538" spans="1:1">
      <c r="A2538" t="s">
        <v>24734</v>
      </c>
    </row>
    <row r="2539" spans="1:1">
      <c r="A2539" t="s">
        <v>24735</v>
      </c>
    </row>
    <row r="2540" spans="1:1">
      <c r="A2540" t="s">
        <v>24736</v>
      </c>
    </row>
    <row r="2541" spans="1:1">
      <c r="A2541" t="s">
        <v>24737</v>
      </c>
    </row>
    <row r="2542" spans="1:1">
      <c r="A2542" t="s">
        <v>24738</v>
      </c>
    </row>
    <row r="2543" spans="1:1">
      <c r="A2543" t="s">
        <v>24739</v>
      </c>
    </row>
    <row r="2544" spans="1:1">
      <c r="A2544" t="s">
        <v>24740</v>
      </c>
    </row>
    <row r="2545" spans="1:1">
      <c r="A2545" t="s">
        <v>24741</v>
      </c>
    </row>
    <row r="2546" spans="1:1">
      <c r="A2546" t="s">
        <v>24742</v>
      </c>
    </row>
    <row r="2547" spans="1:1">
      <c r="A2547" t="s">
        <v>24743</v>
      </c>
    </row>
    <row r="2548" spans="1:1">
      <c r="A2548" t="s">
        <v>24744</v>
      </c>
    </row>
    <row r="2549" spans="1:1">
      <c r="A2549" t="s">
        <v>24745</v>
      </c>
    </row>
    <row r="2550" spans="1:1">
      <c r="A2550" t="s">
        <v>24746</v>
      </c>
    </row>
    <row r="2551" spans="1:1">
      <c r="A2551" t="s">
        <v>24747</v>
      </c>
    </row>
    <row r="2552" spans="1:1">
      <c r="A2552" s="4" t="s">
        <v>24748</v>
      </c>
    </row>
    <row r="2553" spans="1:1">
      <c r="A2553" t="s">
        <v>24749</v>
      </c>
    </row>
    <row r="2554" spans="1:1">
      <c r="A2554" t="s">
        <v>24750</v>
      </c>
    </row>
    <row r="2555" spans="1:1">
      <c r="A2555" t="s">
        <v>24751</v>
      </c>
    </row>
    <row r="2556" spans="1:1">
      <c r="A2556" t="s">
        <v>24752</v>
      </c>
    </row>
    <row r="2557" spans="1:1">
      <c r="A2557" t="s">
        <v>24753</v>
      </c>
    </row>
    <row r="2558" spans="1:1">
      <c r="A2558" t="s">
        <v>24754</v>
      </c>
    </row>
    <row r="2559" spans="1:1">
      <c r="A2559" t="s">
        <v>24755</v>
      </c>
    </row>
    <row r="2560" spans="1:1">
      <c r="A2560" t="s">
        <v>24756</v>
      </c>
    </row>
    <row r="2561" spans="1:1">
      <c r="A2561" t="s">
        <v>24757</v>
      </c>
    </row>
    <row r="2562" spans="1:1">
      <c r="A2562" t="s">
        <v>24758</v>
      </c>
    </row>
    <row r="2563" spans="1:1">
      <c r="A2563" t="s">
        <v>24759</v>
      </c>
    </row>
    <row r="2564" spans="1:1">
      <c r="A2564" t="s">
        <v>24760</v>
      </c>
    </row>
    <row r="2565" spans="1:1">
      <c r="A2565" t="s">
        <v>24761</v>
      </c>
    </row>
    <row r="2566" spans="1:1">
      <c r="A2566" t="s">
        <v>24762</v>
      </c>
    </row>
    <row r="2567" spans="1:1">
      <c r="A2567" t="s">
        <v>24763</v>
      </c>
    </row>
    <row r="2568" spans="1:1">
      <c r="A2568" t="s">
        <v>24764</v>
      </c>
    </row>
    <row r="2569" spans="1:1">
      <c r="A2569" s="4" t="s">
        <v>24765</v>
      </c>
    </row>
    <row r="2570" spans="1:1">
      <c r="A2570" t="s">
        <v>24766</v>
      </c>
    </row>
    <row r="2571" spans="1:1">
      <c r="A2571" t="s">
        <v>24767</v>
      </c>
    </row>
    <row r="2572" spans="1:1">
      <c r="A2572" t="s">
        <v>24768</v>
      </c>
    </row>
    <row r="2573" spans="1:1">
      <c r="A2573" t="s">
        <v>24769</v>
      </c>
    </row>
    <row r="2574" spans="1:1">
      <c r="A2574" t="s">
        <v>24770</v>
      </c>
    </row>
    <row r="2575" spans="1:1">
      <c r="A2575" t="s">
        <v>24771</v>
      </c>
    </row>
    <row r="2576" spans="1:1">
      <c r="A2576" t="s">
        <v>24772</v>
      </c>
    </row>
    <row r="2577" spans="1:1">
      <c r="A2577" t="s">
        <v>24773</v>
      </c>
    </row>
    <row r="2578" spans="1:1">
      <c r="A2578" t="s">
        <v>24774</v>
      </c>
    </row>
    <row r="2579" spans="1:1">
      <c r="A2579" t="s">
        <v>24775</v>
      </c>
    </row>
    <row r="2580" spans="1:1">
      <c r="A2580" t="s">
        <v>24776</v>
      </c>
    </row>
    <row r="2581" spans="1:1">
      <c r="A2581" t="s">
        <v>24777</v>
      </c>
    </row>
    <row r="2582" spans="1:1">
      <c r="A2582" t="s">
        <v>24778</v>
      </c>
    </row>
    <row r="2583" spans="1:1">
      <c r="A2583" t="s">
        <v>24779</v>
      </c>
    </row>
    <row r="2584" spans="1:1">
      <c r="A2584" t="s">
        <v>24780</v>
      </c>
    </row>
    <row r="2585" spans="1:1">
      <c r="A2585" t="s">
        <v>24781</v>
      </c>
    </row>
    <row r="2586" spans="1:1">
      <c r="A2586" t="s">
        <v>24782</v>
      </c>
    </row>
    <row r="2587" spans="1:1">
      <c r="A2587" t="s">
        <v>24783</v>
      </c>
    </row>
    <row r="2588" spans="1:1">
      <c r="A2588" t="s">
        <v>24784</v>
      </c>
    </row>
    <row r="2589" spans="1:1">
      <c r="A2589" t="s">
        <v>24785</v>
      </c>
    </row>
    <row r="2590" spans="1:1">
      <c r="A2590" t="s">
        <v>24786</v>
      </c>
    </row>
    <row r="2591" spans="1:1">
      <c r="A2591" t="s">
        <v>24787</v>
      </c>
    </row>
    <row r="2592" spans="1:1">
      <c r="A2592" t="s">
        <v>24788</v>
      </c>
    </row>
    <row r="2593" spans="1:1">
      <c r="A2593" t="s">
        <v>24789</v>
      </c>
    </row>
    <row r="2594" spans="1:1">
      <c r="A2594" t="s">
        <v>24790</v>
      </c>
    </row>
    <row r="2595" spans="1:1">
      <c r="A2595" s="4" t="s">
        <v>24791</v>
      </c>
    </row>
    <row r="2596" spans="1:1">
      <c r="A2596" t="s">
        <v>24792</v>
      </c>
    </row>
    <row r="2597" spans="1:1">
      <c r="A2597" t="s">
        <v>24793</v>
      </c>
    </row>
    <row r="2598" spans="1:1">
      <c r="A2598" t="s">
        <v>24794</v>
      </c>
    </row>
    <row r="2599" spans="1:1">
      <c r="A2599" t="s">
        <v>24795</v>
      </c>
    </row>
    <row r="2600" spans="1:1">
      <c r="A2600" t="s">
        <v>24796</v>
      </c>
    </row>
    <row r="2601" spans="1:1">
      <c r="A2601" t="s">
        <v>24797</v>
      </c>
    </row>
    <row r="2602" spans="1:1">
      <c r="A2602" t="s">
        <v>24798</v>
      </c>
    </row>
    <row r="2603" spans="1:1">
      <c r="A2603" t="s">
        <v>24799</v>
      </c>
    </row>
    <row r="2604" spans="1:1">
      <c r="A2604" t="s">
        <v>24800</v>
      </c>
    </row>
    <row r="2605" spans="1:1">
      <c r="A2605" t="s">
        <v>24801</v>
      </c>
    </row>
    <row r="2606" spans="1:1">
      <c r="A2606" s="4" t="s">
        <v>24802</v>
      </c>
    </row>
    <row r="2607" spans="1:1">
      <c r="A2607" s="4" t="s">
        <v>24803</v>
      </c>
    </row>
    <row r="2608" spans="1:1">
      <c r="A2608" t="s">
        <v>24804</v>
      </c>
    </row>
    <row r="2609" spans="1:1">
      <c r="A2609" t="s">
        <v>24805</v>
      </c>
    </row>
    <row r="2610" spans="1:1">
      <c r="A2610" t="s">
        <v>24806</v>
      </c>
    </row>
    <row r="2611" spans="1:1">
      <c r="A2611" t="s">
        <v>24807</v>
      </c>
    </row>
    <row r="2612" spans="1:1">
      <c r="A2612" t="s">
        <v>24808</v>
      </c>
    </row>
    <row r="2613" spans="1:1">
      <c r="A2613" t="s">
        <v>24809</v>
      </c>
    </row>
    <row r="2614" spans="1:1">
      <c r="A2614" t="s">
        <v>24810</v>
      </c>
    </row>
    <row r="2615" spans="1:1">
      <c r="A2615" t="s">
        <v>24811</v>
      </c>
    </row>
    <row r="2616" spans="1:1">
      <c r="A2616" t="s">
        <v>24812</v>
      </c>
    </row>
    <row r="2617" spans="1:1">
      <c r="A2617" t="s">
        <v>24813</v>
      </c>
    </row>
    <row r="2618" spans="1:1">
      <c r="A2618" s="4" t="s">
        <v>24814</v>
      </c>
    </row>
    <row r="2619" spans="1:1">
      <c r="A2619" t="s">
        <v>24815</v>
      </c>
    </row>
    <row r="2620" spans="1:1">
      <c r="A2620" t="s">
        <v>24816</v>
      </c>
    </row>
    <row r="2621" spans="1:1">
      <c r="A2621" t="s">
        <v>24817</v>
      </c>
    </row>
    <row r="2622" spans="1:1">
      <c r="A2622" t="s">
        <v>24818</v>
      </c>
    </row>
    <row r="2623" spans="1:1">
      <c r="A2623" t="s">
        <v>24819</v>
      </c>
    </row>
    <row r="2624" spans="1:1">
      <c r="A2624" t="s">
        <v>24820</v>
      </c>
    </row>
    <row r="2625" spans="1:1">
      <c r="A2625" t="s">
        <v>24821</v>
      </c>
    </row>
    <row r="2626" spans="1:1">
      <c r="A2626" t="s">
        <v>24822</v>
      </c>
    </row>
    <row r="2627" spans="1:1">
      <c r="A2627" t="s">
        <v>24823</v>
      </c>
    </row>
    <row r="2628" spans="1:1">
      <c r="A2628" t="s">
        <v>24824</v>
      </c>
    </row>
    <row r="2629" spans="1:1">
      <c r="A2629" t="s">
        <v>24825</v>
      </c>
    </row>
    <row r="2630" spans="1:1">
      <c r="A2630" t="s">
        <v>24826</v>
      </c>
    </row>
    <row r="2631" spans="1:1">
      <c r="A2631" t="s">
        <v>24827</v>
      </c>
    </row>
    <row r="2632" spans="1:1">
      <c r="A2632" t="s">
        <v>24828</v>
      </c>
    </row>
    <row r="2633" spans="1:1">
      <c r="A2633" t="s">
        <v>24829</v>
      </c>
    </row>
    <row r="2634" spans="1:1">
      <c r="A2634" t="s">
        <v>24830</v>
      </c>
    </row>
    <row r="2635" spans="1:1">
      <c r="A2635" t="s">
        <v>24831</v>
      </c>
    </row>
    <row r="2636" spans="1:1">
      <c r="A2636" t="s">
        <v>24832</v>
      </c>
    </row>
    <row r="2637" spans="1:1">
      <c r="A2637" t="s">
        <v>24833</v>
      </c>
    </row>
    <row r="2638" spans="1:1">
      <c r="A2638" t="s">
        <v>24834</v>
      </c>
    </row>
    <row r="2639" spans="1:1">
      <c r="A2639" t="s">
        <v>24835</v>
      </c>
    </row>
    <row r="2640" spans="1:1">
      <c r="A2640" t="s">
        <v>24836</v>
      </c>
    </row>
    <row r="2641" spans="1:1">
      <c r="A2641" t="s">
        <v>24837</v>
      </c>
    </row>
    <row r="2642" spans="1:1">
      <c r="A2642" t="s">
        <v>24838</v>
      </c>
    </row>
    <row r="2643" spans="1:1">
      <c r="A2643" t="s">
        <v>24839</v>
      </c>
    </row>
    <row r="2644" spans="1:1">
      <c r="A2644" t="s">
        <v>24840</v>
      </c>
    </row>
    <row r="2645" spans="1:1">
      <c r="A2645" t="s">
        <v>24841</v>
      </c>
    </row>
    <row r="2646" spans="1:1">
      <c r="A2646" t="s">
        <v>24842</v>
      </c>
    </row>
    <row r="2647" spans="1:1">
      <c r="A2647" t="s">
        <v>24843</v>
      </c>
    </row>
    <row r="2648" spans="1:1">
      <c r="A2648" t="s">
        <v>24844</v>
      </c>
    </row>
    <row r="2649" spans="1:1">
      <c r="A2649" t="s">
        <v>24845</v>
      </c>
    </row>
    <row r="2650" spans="1:1">
      <c r="A2650" t="s">
        <v>24846</v>
      </c>
    </row>
    <row r="2651" spans="1:1">
      <c r="A2651" t="s">
        <v>24847</v>
      </c>
    </row>
    <row r="2652" spans="1:1">
      <c r="A2652" t="s">
        <v>24848</v>
      </c>
    </row>
    <row r="2653" spans="1:1">
      <c r="A2653" t="s">
        <v>24849</v>
      </c>
    </row>
    <row r="2654" spans="1:1">
      <c r="A2654" t="s">
        <v>24850</v>
      </c>
    </row>
    <row r="2655" spans="1:1">
      <c r="A2655" t="s">
        <v>24851</v>
      </c>
    </row>
    <row r="2656" spans="1:1">
      <c r="A2656" t="s">
        <v>24852</v>
      </c>
    </row>
    <row r="2657" spans="1:1">
      <c r="A2657" t="s">
        <v>24853</v>
      </c>
    </row>
    <row r="2658" spans="1:1">
      <c r="A2658" t="s">
        <v>24854</v>
      </c>
    </row>
    <row r="2659" spans="1:1">
      <c r="A2659" t="s">
        <v>24855</v>
      </c>
    </row>
    <row r="2660" spans="1:1">
      <c r="A2660" t="s">
        <v>24856</v>
      </c>
    </row>
    <row r="2661" spans="1:1">
      <c r="A2661" t="s">
        <v>24857</v>
      </c>
    </row>
    <row r="2662" spans="1:1">
      <c r="A2662" t="s">
        <v>24858</v>
      </c>
    </row>
    <row r="2663" spans="1:1">
      <c r="A2663" t="s">
        <v>24859</v>
      </c>
    </row>
    <row r="2664" spans="1:1">
      <c r="A2664" t="s">
        <v>24860</v>
      </c>
    </row>
    <row r="2665" spans="1:1">
      <c r="A2665" t="s">
        <v>24861</v>
      </c>
    </row>
    <row r="2666" spans="1:1">
      <c r="A2666" t="s">
        <v>24862</v>
      </c>
    </row>
    <row r="2667" spans="1:1">
      <c r="A2667" t="s">
        <v>24863</v>
      </c>
    </row>
    <row r="2668" spans="1:1">
      <c r="A2668" t="s">
        <v>24864</v>
      </c>
    </row>
    <row r="2669" spans="1:1">
      <c r="A2669" t="s">
        <v>24865</v>
      </c>
    </row>
    <row r="2670" spans="1:1">
      <c r="A2670" t="s">
        <v>24866</v>
      </c>
    </row>
    <row r="2671" spans="1:1">
      <c r="A2671" t="s">
        <v>24867</v>
      </c>
    </row>
    <row r="2672" spans="1:1">
      <c r="A2672" t="s">
        <v>24868</v>
      </c>
    </row>
    <row r="2673" spans="1:1">
      <c r="A2673" t="s">
        <v>24869</v>
      </c>
    </row>
    <row r="2674" spans="1:1">
      <c r="A2674" t="s">
        <v>24870</v>
      </c>
    </row>
    <row r="2675" spans="1:1">
      <c r="A2675" t="s">
        <v>24871</v>
      </c>
    </row>
    <row r="2676" spans="1:1">
      <c r="A2676" t="s">
        <v>24872</v>
      </c>
    </row>
    <row r="2677" spans="1:1">
      <c r="A2677" t="s">
        <v>24873</v>
      </c>
    </row>
    <row r="2678" spans="1:1">
      <c r="A2678" t="s">
        <v>24874</v>
      </c>
    </row>
    <row r="2679" spans="1:1">
      <c r="A2679" t="s">
        <v>24875</v>
      </c>
    </row>
    <row r="2680" spans="1:1">
      <c r="A2680" t="s">
        <v>24876</v>
      </c>
    </row>
    <row r="2681" spans="1:1">
      <c r="A2681" t="s">
        <v>24877</v>
      </c>
    </row>
    <row r="2682" spans="1:1">
      <c r="A2682" t="s">
        <v>24878</v>
      </c>
    </row>
    <row r="2683" spans="1:1">
      <c r="A2683" t="s">
        <v>24879</v>
      </c>
    </row>
    <row r="2684" spans="1:1">
      <c r="A2684" t="s">
        <v>24880</v>
      </c>
    </row>
    <row r="2685" spans="1:1">
      <c r="A2685" t="s">
        <v>24881</v>
      </c>
    </row>
    <row r="2686" spans="1:1">
      <c r="A2686" t="s">
        <v>24882</v>
      </c>
    </row>
    <row r="2687" spans="1:1">
      <c r="A2687" t="s">
        <v>24883</v>
      </c>
    </row>
    <row r="2688" spans="1:1">
      <c r="A2688" t="s">
        <v>24884</v>
      </c>
    </row>
    <row r="2689" spans="1:1">
      <c r="A2689" t="s">
        <v>24885</v>
      </c>
    </row>
    <row r="2690" spans="1:1">
      <c r="A2690" t="s">
        <v>24886</v>
      </c>
    </row>
    <row r="2691" spans="1:1">
      <c r="A2691" t="s">
        <v>24887</v>
      </c>
    </row>
    <row r="2692" spans="1:1">
      <c r="A2692" t="s">
        <v>24888</v>
      </c>
    </row>
    <row r="2693" spans="1:1">
      <c r="A2693" t="s">
        <v>24889</v>
      </c>
    </row>
    <row r="2694" spans="1:1">
      <c r="A2694" t="s">
        <v>24890</v>
      </c>
    </row>
    <row r="2695" spans="1:1">
      <c r="A2695" t="s">
        <v>24891</v>
      </c>
    </row>
    <row r="2696" spans="1:1">
      <c r="A2696" t="s">
        <v>24892</v>
      </c>
    </row>
    <row r="2697" spans="1:1">
      <c r="A2697" t="s">
        <v>24893</v>
      </c>
    </row>
    <row r="2698" spans="1:1">
      <c r="A2698" t="s">
        <v>24894</v>
      </c>
    </row>
    <row r="2699" spans="1:1">
      <c r="A2699" t="s">
        <v>24895</v>
      </c>
    </row>
    <row r="2700" spans="1:1">
      <c r="A2700" t="s">
        <v>24896</v>
      </c>
    </row>
    <row r="2701" spans="1:1">
      <c r="A2701" t="s">
        <v>24897</v>
      </c>
    </row>
    <row r="2702" spans="1:1">
      <c r="A2702" t="s">
        <v>24898</v>
      </c>
    </row>
    <row r="2703" spans="1:1">
      <c r="A2703" t="s">
        <v>24899</v>
      </c>
    </row>
    <row r="2704" spans="1:1">
      <c r="A2704" t="s">
        <v>24900</v>
      </c>
    </row>
    <row r="2705" spans="1:1">
      <c r="A2705" t="s">
        <v>24901</v>
      </c>
    </row>
    <row r="2706" spans="1:1">
      <c r="A2706" t="s">
        <v>24902</v>
      </c>
    </row>
    <row r="2707" spans="1:1">
      <c r="A2707" t="s">
        <v>24903</v>
      </c>
    </row>
    <row r="2708" spans="1:1">
      <c r="A2708" t="s">
        <v>24904</v>
      </c>
    </row>
    <row r="2709" spans="1:1">
      <c r="A2709" t="s">
        <v>24905</v>
      </c>
    </row>
    <row r="2710" spans="1:1">
      <c r="A2710" t="s">
        <v>24906</v>
      </c>
    </row>
    <row r="2711" spans="1:1">
      <c r="A2711" t="s">
        <v>24907</v>
      </c>
    </row>
    <row r="2712" spans="1:1">
      <c r="A2712" t="s">
        <v>24908</v>
      </c>
    </row>
    <row r="2713" spans="1:1">
      <c r="A2713" t="s">
        <v>24909</v>
      </c>
    </row>
    <row r="2714" spans="1:1">
      <c r="A2714" t="s">
        <v>24910</v>
      </c>
    </row>
    <row r="2715" spans="1:1">
      <c r="A2715" s="4" t="s">
        <v>24911</v>
      </c>
    </row>
    <row r="2716" spans="1:1">
      <c r="A2716" t="s">
        <v>24912</v>
      </c>
    </row>
    <row r="2717" spans="1:1">
      <c r="A2717" t="s">
        <v>24913</v>
      </c>
    </row>
    <row r="2718" spans="1:1">
      <c r="A2718" t="s">
        <v>24914</v>
      </c>
    </row>
    <row r="2719" spans="1:1">
      <c r="A2719" t="s">
        <v>24915</v>
      </c>
    </row>
    <row r="2720" spans="1:1">
      <c r="A2720" t="s">
        <v>24916</v>
      </c>
    </row>
    <row r="2721" spans="1:1">
      <c r="A2721" s="4" t="s">
        <v>24917</v>
      </c>
    </row>
    <row r="2722" spans="1:1">
      <c r="A2722" t="s">
        <v>24918</v>
      </c>
    </row>
    <row r="2723" spans="1:1">
      <c r="A2723" t="s">
        <v>24919</v>
      </c>
    </row>
    <row r="2724" spans="1:1">
      <c r="A2724" t="s">
        <v>24920</v>
      </c>
    </row>
    <row r="2725" spans="1:1">
      <c r="A2725" t="s">
        <v>24921</v>
      </c>
    </row>
    <row r="2726" spans="1:1">
      <c r="A2726" t="s">
        <v>24922</v>
      </c>
    </row>
    <row r="2727" spans="1:1">
      <c r="A2727" t="s">
        <v>24923</v>
      </c>
    </row>
    <row r="2728" spans="1:1">
      <c r="A2728" t="s">
        <v>24924</v>
      </c>
    </row>
    <row r="2729" spans="1:1">
      <c r="A2729" t="s">
        <v>24925</v>
      </c>
    </row>
    <row r="2730" spans="1:1">
      <c r="A2730" t="s">
        <v>24926</v>
      </c>
    </row>
    <row r="2731" spans="1:1">
      <c r="A2731" t="s">
        <v>24927</v>
      </c>
    </row>
    <row r="2732" spans="1:1">
      <c r="A2732" t="s">
        <v>24928</v>
      </c>
    </row>
    <row r="2733" spans="1:1">
      <c r="A2733" t="s">
        <v>24929</v>
      </c>
    </row>
    <row r="2734" spans="1:1">
      <c r="A2734" t="s">
        <v>24930</v>
      </c>
    </row>
    <row r="2735" spans="1:1">
      <c r="A2735" t="s">
        <v>24931</v>
      </c>
    </row>
    <row r="2736" spans="1:1">
      <c r="A2736" t="s">
        <v>24932</v>
      </c>
    </row>
    <row r="2737" spans="1:1">
      <c r="A2737" t="s">
        <v>24933</v>
      </c>
    </row>
    <row r="2738" spans="1:1">
      <c r="A2738" t="s">
        <v>24934</v>
      </c>
    </row>
    <row r="2739" spans="1:1">
      <c r="A2739" t="s">
        <v>24935</v>
      </c>
    </row>
    <row r="2740" spans="1:1">
      <c r="A2740" t="s">
        <v>24936</v>
      </c>
    </row>
    <row r="2741" spans="1:1">
      <c r="A2741" t="s">
        <v>24937</v>
      </c>
    </row>
    <row r="2742" spans="1:1">
      <c r="A2742" t="s">
        <v>24938</v>
      </c>
    </row>
    <row r="2743" spans="1:1">
      <c r="A2743" t="s">
        <v>24939</v>
      </c>
    </row>
    <row r="2744" spans="1:1">
      <c r="A2744" t="s">
        <v>24940</v>
      </c>
    </row>
    <row r="2745" spans="1:1">
      <c r="A2745" t="s">
        <v>24941</v>
      </c>
    </row>
    <row r="2746" spans="1:1">
      <c r="A2746" t="s">
        <v>24942</v>
      </c>
    </row>
    <row r="2747" spans="1:1">
      <c r="A2747" t="s">
        <v>24943</v>
      </c>
    </row>
    <row r="2748" spans="1:1">
      <c r="A2748" t="s">
        <v>24944</v>
      </c>
    </row>
    <row r="2749" spans="1:1">
      <c r="A2749" t="s">
        <v>24945</v>
      </c>
    </row>
    <row r="2750" spans="1:1">
      <c r="A2750" s="4" t="s">
        <v>24946</v>
      </c>
    </row>
    <row r="2751" spans="1:1">
      <c r="A2751" s="4" t="s">
        <v>24947</v>
      </c>
    </row>
    <row r="2752" spans="1:1">
      <c r="A2752" t="s">
        <v>24948</v>
      </c>
    </row>
    <row r="2753" spans="1:1">
      <c r="A2753" t="s">
        <v>24949</v>
      </c>
    </row>
    <row r="2754" spans="1:1">
      <c r="A2754" t="s">
        <v>24950</v>
      </c>
    </row>
    <row r="2755" spans="1:1">
      <c r="A2755" t="s">
        <v>24951</v>
      </c>
    </row>
    <row r="2756" spans="1:1">
      <c r="A2756" t="s">
        <v>24952</v>
      </c>
    </row>
    <row r="2757" spans="1:1">
      <c r="A2757" t="s">
        <v>24953</v>
      </c>
    </row>
    <row r="2758" spans="1:1">
      <c r="A2758" t="s">
        <v>24954</v>
      </c>
    </row>
    <row r="2759" spans="1:1">
      <c r="A2759" t="s">
        <v>24955</v>
      </c>
    </row>
    <row r="2760" spans="1:1">
      <c r="A2760" t="s">
        <v>24956</v>
      </c>
    </row>
    <row r="2761" spans="1:1">
      <c r="A2761" t="s">
        <v>24957</v>
      </c>
    </row>
    <row r="2762" spans="1:1">
      <c r="A2762" t="s">
        <v>24958</v>
      </c>
    </row>
    <row r="2763" spans="1:1">
      <c r="A2763" t="s">
        <v>24959</v>
      </c>
    </row>
    <row r="2764" spans="1:1">
      <c r="A2764" t="s">
        <v>24960</v>
      </c>
    </row>
    <row r="2765" spans="1:1">
      <c r="A2765" t="s">
        <v>24961</v>
      </c>
    </row>
    <row r="2766" spans="1:1">
      <c r="A2766" t="s">
        <v>24962</v>
      </c>
    </row>
    <row r="2767" spans="1:1">
      <c r="A2767" t="s">
        <v>24963</v>
      </c>
    </row>
    <row r="2768" spans="1:1">
      <c r="A2768" t="s">
        <v>24964</v>
      </c>
    </row>
    <row r="2769" spans="1:1">
      <c r="A2769" t="s">
        <v>24965</v>
      </c>
    </row>
    <row r="2770" spans="1:1">
      <c r="A2770" t="s">
        <v>24966</v>
      </c>
    </row>
    <row r="2771" spans="1:1">
      <c r="A2771" t="s">
        <v>24967</v>
      </c>
    </row>
    <row r="2772" spans="1:1">
      <c r="A2772" t="s">
        <v>24968</v>
      </c>
    </row>
    <row r="2773" spans="1:1">
      <c r="A2773" t="s">
        <v>24969</v>
      </c>
    </row>
    <row r="2774" spans="1:1">
      <c r="A2774" t="s">
        <v>24970</v>
      </c>
    </row>
    <row r="2775" spans="1:1">
      <c r="A2775" t="s">
        <v>24971</v>
      </c>
    </row>
    <row r="2776" spans="1:1">
      <c r="A2776" t="s">
        <v>24972</v>
      </c>
    </row>
    <row r="2777" spans="1:1">
      <c r="A2777" t="s">
        <v>24973</v>
      </c>
    </row>
    <row r="2778" spans="1:1">
      <c r="A2778" t="s">
        <v>24974</v>
      </c>
    </row>
    <row r="2779" spans="1:1">
      <c r="A2779" t="s">
        <v>24975</v>
      </c>
    </row>
    <row r="2780" spans="1:1">
      <c r="A2780" t="s">
        <v>24976</v>
      </c>
    </row>
    <row r="2781" spans="1:1">
      <c r="A2781" t="s">
        <v>24977</v>
      </c>
    </row>
    <row r="2782" spans="1:1">
      <c r="A2782" t="s">
        <v>24978</v>
      </c>
    </row>
    <row r="2783" spans="1:1">
      <c r="A2783" t="s">
        <v>24979</v>
      </c>
    </row>
    <row r="2784" spans="1:1">
      <c r="A2784" t="s">
        <v>24980</v>
      </c>
    </row>
    <row r="2785" spans="1:1">
      <c r="A2785" t="s">
        <v>24981</v>
      </c>
    </row>
    <row r="2786" spans="1:1">
      <c r="A2786" t="s">
        <v>24982</v>
      </c>
    </row>
    <row r="2787" spans="1:1">
      <c r="A2787" t="s">
        <v>24983</v>
      </c>
    </row>
    <row r="2788" spans="1:1">
      <c r="A2788" s="4" t="s">
        <v>24984</v>
      </c>
    </row>
    <row r="2789" spans="1:1">
      <c r="A2789" t="s">
        <v>24985</v>
      </c>
    </row>
    <row r="2790" spans="1:1">
      <c r="A2790" t="s">
        <v>24986</v>
      </c>
    </row>
    <row r="2791" spans="1:1">
      <c r="A2791" t="s">
        <v>24987</v>
      </c>
    </row>
    <row r="2792" spans="1:1">
      <c r="A2792" t="s">
        <v>24988</v>
      </c>
    </row>
    <row r="2793" spans="1:1">
      <c r="A2793" t="s">
        <v>24989</v>
      </c>
    </row>
    <row r="2794" spans="1:1">
      <c r="A2794" t="s">
        <v>24990</v>
      </c>
    </row>
    <row r="2795" spans="1:1">
      <c r="A2795" t="s">
        <v>24991</v>
      </c>
    </row>
    <row r="2796" spans="1:1">
      <c r="A2796" t="s">
        <v>24992</v>
      </c>
    </row>
    <row r="2797" spans="1:1">
      <c r="A2797" t="s">
        <v>24993</v>
      </c>
    </row>
    <row r="2798" spans="1:1">
      <c r="A2798" t="s">
        <v>24994</v>
      </c>
    </row>
    <row r="2799" spans="1:1">
      <c r="A2799" t="s">
        <v>24995</v>
      </c>
    </row>
    <row r="2800" spans="1:1">
      <c r="A2800" t="s">
        <v>24996</v>
      </c>
    </row>
    <row r="2801" spans="1:1">
      <c r="A2801" t="s">
        <v>24997</v>
      </c>
    </row>
    <row r="2802" spans="1:1">
      <c r="A2802" t="s">
        <v>24998</v>
      </c>
    </row>
    <row r="2803" spans="1:1">
      <c r="A2803" t="s">
        <v>24999</v>
      </c>
    </row>
    <row r="2804" spans="1:1">
      <c r="A2804" t="s">
        <v>25000</v>
      </c>
    </row>
    <row r="2805" spans="1:1">
      <c r="A2805" t="s">
        <v>25001</v>
      </c>
    </row>
    <row r="2806" spans="1:1">
      <c r="A2806" t="s">
        <v>25002</v>
      </c>
    </row>
    <row r="2807" spans="1:1">
      <c r="A2807" t="s">
        <v>25003</v>
      </c>
    </row>
    <row r="2808" spans="1:1">
      <c r="A2808" t="s">
        <v>25004</v>
      </c>
    </row>
    <row r="2809" spans="1:1">
      <c r="A2809" t="s">
        <v>25005</v>
      </c>
    </row>
    <row r="2810" spans="1:1">
      <c r="A2810" t="s">
        <v>25006</v>
      </c>
    </row>
    <row r="2811" spans="1:1">
      <c r="A2811" t="s">
        <v>25007</v>
      </c>
    </row>
    <row r="2812" spans="1:1">
      <c r="A2812" t="s">
        <v>25008</v>
      </c>
    </row>
    <row r="2813" spans="1:1">
      <c r="A2813" t="s">
        <v>25009</v>
      </c>
    </row>
    <row r="2814" spans="1:1">
      <c r="A2814" t="s">
        <v>25010</v>
      </c>
    </row>
    <row r="2815" spans="1:1">
      <c r="A2815" t="s">
        <v>25011</v>
      </c>
    </row>
    <row r="2816" spans="1:1">
      <c r="A2816" t="s">
        <v>25012</v>
      </c>
    </row>
    <row r="2817" spans="1:1">
      <c r="A2817" t="s">
        <v>25013</v>
      </c>
    </row>
    <row r="2818" spans="1:1">
      <c r="A2818" t="s">
        <v>25014</v>
      </c>
    </row>
    <row r="2819" spans="1:1">
      <c r="A2819" t="s">
        <v>25015</v>
      </c>
    </row>
    <row r="2820" spans="1:1">
      <c r="A2820" t="s">
        <v>25016</v>
      </c>
    </row>
    <row r="2821" spans="1:1">
      <c r="A2821" t="s">
        <v>25017</v>
      </c>
    </row>
    <row r="2822" spans="1:1">
      <c r="A2822" t="s">
        <v>25018</v>
      </c>
    </row>
    <row r="2823" spans="1:1">
      <c r="A2823" t="s">
        <v>25019</v>
      </c>
    </row>
    <row r="2824" spans="1:1">
      <c r="A2824" t="s">
        <v>25020</v>
      </c>
    </row>
    <row r="2825" spans="1:1">
      <c r="A2825" t="s">
        <v>25021</v>
      </c>
    </row>
    <row r="2826" spans="1:1">
      <c r="A2826" t="s">
        <v>25022</v>
      </c>
    </row>
    <row r="2827" spans="1:1">
      <c r="A2827" t="s">
        <v>25023</v>
      </c>
    </row>
    <row r="2828" spans="1:1">
      <c r="A2828" t="s">
        <v>25024</v>
      </c>
    </row>
    <row r="2829" spans="1:1">
      <c r="A2829" t="s">
        <v>25025</v>
      </c>
    </row>
    <row r="2830" spans="1:1">
      <c r="A2830" s="4" t="s">
        <v>25026</v>
      </c>
    </row>
    <row r="2831" spans="1:1">
      <c r="A2831" t="s">
        <v>25027</v>
      </c>
    </row>
    <row r="2832" spans="1:1">
      <c r="A2832" t="s">
        <v>25028</v>
      </c>
    </row>
    <row r="2833" spans="1:1">
      <c r="A2833" t="s">
        <v>25029</v>
      </c>
    </row>
    <row r="2834" spans="1:1">
      <c r="A2834" t="s">
        <v>25030</v>
      </c>
    </row>
    <row r="2835" spans="1:1">
      <c r="A2835" t="s">
        <v>25031</v>
      </c>
    </row>
    <row r="2836" spans="1:1">
      <c r="A2836" t="s">
        <v>25032</v>
      </c>
    </row>
    <row r="2837" spans="1:1">
      <c r="A2837" s="4" t="s">
        <v>25033</v>
      </c>
    </row>
    <row r="2838" spans="1:1">
      <c r="A2838" t="s">
        <v>25034</v>
      </c>
    </row>
    <row r="2839" spans="1:1">
      <c r="A2839" t="s">
        <v>25035</v>
      </c>
    </row>
    <row r="2840" spans="1:1">
      <c r="A2840" t="s">
        <v>25036</v>
      </c>
    </row>
    <row r="2841" spans="1:1">
      <c r="A2841" t="s">
        <v>25037</v>
      </c>
    </row>
    <row r="2842" spans="1:1">
      <c r="A2842" t="s">
        <v>25038</v>
      </c>
    </row>
    <row r="2843" spans="1:1">
      <c r="A2843" t="s">
        <v>25039</v>
      </c>
    </row>
    <row r="2844" spans="1:1">
      <c r="A2844" t="s">
        <v>25040</v>
      </c>
    </row>
    <row r="2845" spans="1:1">
      <c r="A2845" t="s">
        <v>25041</v>
      </c>
    </row>
    <row r="2846" spans="1:1">
      <c r="A2846" t="s">
        <v>25042</v>
      </c>
    </row>
    <row r="2847" spans="1:1">
      <c r="A2847" t="s">
        <v>25043</v>
      </c>
    </row>
    <row r="2848" spans="1:1">
      <c r="A2848" t="s">
        <v>25044</v>
      </c>
    </row>
    <row r="2849" spans="1:1">
      <c r="A2849" t="s">
        <v>25045</v>
      </c>
    </row>
    <row r="2850" spans="1:1">
      <c r="A2850" t="s">
        <v>25046</v>
      </c>
    </row>
    <row r="2851" spans="1:1">
      <c r="A2851" t="s">
        <v>25047</v>
      </c>
    </row>
    <row r="2852" spans="1:1">
      <c r="A2852" t="s">
        <v>25048</v>
      </c>
    </row>
    <row r="2853" spans="1:1">
      <c r="A2853" t="s">
        <v>25049</v>
      </c>
    </row>
    <row r="2854" spans="1:1">
      <c r="A2854" t="s">
        <v>25050</v>
      </c>
    </row>
    <row r="2855" spans="1:1">
      <c r="A2855" t="s">
        <v>25051</v>
      </c>
    </row>
    <row r="2856" spans="1:1">
      <c r="A2856" t="s">
        <v>25052</v>
      </c>
    </row>
    <row r="2857" spans="1:1">
      <c r="A2857" t="s">
        <v>25053</v>
      </c>
    </row>
    <row r="2858" spans="1:1">
      <c r="A2858" t="s">
        <v>25054</v>
      </c>
    </row>
    <row r="2859" spans="1:1">
      <c r="A2859" t="s">
        <v>25055</v>
      </c>
    </row>
    <row r="2860" spans="1:1">
      <c r="A2860" t="s">
        <v>25056</v>
      </c>
    </row>
    <row r="2861" spans="1:1">
      <c r="A2861" t="s">
        <v>25057</v>
      </c>
    </row>
    <row r="2862" spans="1:1">
      <c r="A2862" t="s">
        <v>25058</v>
      </c>
    </row>
    <row r="2863" spans="1:1">
      <c r="A2863" t="s">
        <v>25059</v>
      </c>
    </row>
    <row r="2864" spans="1:1">
      <c r="A2864" t="s">
        <v>25060</v>
      </c>
    </row>
    <row r="2865" spans="1:1">
      <c r="A2865" t="s">
        <v>25061</v>
      </c>
    </row>
    <row r="2866" spans="1:1">
      <c r="A2866" t="s">
        <v>25062</v>
      </c>
    </row>
    <row r="2867" spans="1:1">
      <c r="A2867" t="s">
        <v>25063</v>
      </c>
    </row>
    <row r="2868" spans="1:1">
      <c r="A2868" t="s">
        <v>25064</v>
      </c>
    </row>
    <row r="2869" spans="1:1">
      <c r="A2869" t="s">
        <v>25065</v>
      </c>
    </row>
    <row r="2870" spans="1:1">
      <c r="A2870" t="s">
        <v>25066</v>
      </c>
    </row>
    <row r="2871" spans="1:1">
      <c r="A2871" t="s">
        <v>25067</v>
      </c>
    </row>
    <row r="2872" spans="1:1">
      <c r="A2872" t="s">
        <v>25068</v>
      </c>
    </row>
    <row r="2873" spans="1:1">
      <c r="A2873" t="s">
        <v>25069</v>
      </c>
    </row>
    <row r="2874" spans="1:1">
      <c r="A2874" t="s">
        <v>25070</v>
      </c>
    </row>
    <row r="2875" spans="1:1">
      <c r="A2875" t="s">
        <v>25071</v>
      </c>
    </row>
    <row r="2876" spans="1:1">
      <c r="A2876" t="s">
        <v>25072</v>
      </c>
    </row>
    <row r="2877" spans="1:1">
      <c r="A2877" t="s">
        <v>25073</v>
      </c>
    </row>
    <row r="2878" spans="1:1">
      <c r="A2878" t="s">
        <v>25074</v>
      </c>
    </row>
    <row r="2879" spans="1:1">
      <c r="A2879" t="s">
        <v>25075</v>
      </c>
    </row>
    <row r="2880" spans="1:1">
      <c r="A2880" t="s">
        <v>25076</v>
      </c>
    </row>
    <row r="2881" spans="1:1">
      <c r="A2881" t="s">
        <v>25077</v>
      </c>
    </row>
    <row r="2882" spans="1:1">
      <c r="A2882" t="s">
        <v>25078</v>
      </c>
    </row>
    <row r="2883" spans="1:1">
      <c r="A2883" t="s">
        <v>25079</v>
      </c>
    </row>
    <row r="2884" spans="1:1">
      <c r="A2884" t="s">
        <v>25080</v>
      </c>
    </row>
    <row r="2885" spans="1:1">
      <c r="A2885" t="s">
        <v>25081</v>
      </c>
    </row>
    <row r="2886" spans="1:1">
      <c r="A2886" t="s">
        <v>25082</v>
      </c>
    </row>
    <row r="2887" spans="1:1">
      <c r="A2887" t="s">
        <v>25083</v>
      </c>
    </row>
    <row r="2888" spans="1:1">
      <c r="A2888" t="s">
        <v>25084</v>
      </c>
    </row>
    <row r="2889" spans="1:1">
      <c r="A2889" t="s">
        <v>25085</v>
      </c>
    </row>
    <row r="2890" spans="1:1">
      <c r="A2890" t="s">
        <v>25086</v>
      </c>
    </row>
    <row r="2891" spans="1:1">
      <c r="A2891" t="s">
        <v>25087</v>
      </c>
    </row>
    <row r="2892" spans="1:1">
      <c r="A2892" t="s">
        <v>25088</v>
      </c>
    </row>
    <row r="2893" spans="1:1">
      <c r="A2893" t="s">
        <v>25089</v>
      </c>
    </row>
    <row r="2894" spans="1:1">
      <c r="A2894" t="s">
        <v>25090</v>
      </c>
    </row>
    <row r="2895" spans="1:1">
      <c r="A2895" t="s">
        <v>25091</v>
      </c>
    </row>
    <row r="2896" spans="1:1">
      <c r="A2896" t="s">
        <v>25092</v>
      </c>
    </row>
    <row r="2897" spans="1:1">
      <c r="A2897" t="s">
        <v>25093</v>
      </c>
    </row>
    <row r="2898" spans="1:1">
      <c r="A2898" t="s">
        <v>25094</v>
      </c>
    </row>
    <row r="2899" spans="1:1">
      <c r="A2899" t="s">
        <v>25095</v>
      </c>
    </row>
    <row r="2900" spans="1:1">
      <c r="A2900" t="s">
        <v>25096</v>
      </c>
    </row>
    <row r="2901" spans="1:1">
      <c r="A2901" t="s">
        <v>25097</v>
      </c>
    </row>
    <row r="2902" spans="1:1">
      <c r="A2902" t="s">
        <v>25098</v>
      </c>
    </row>
    <row r="2903" spans="1:1">
      <c r="A2903" t="s">
        <v>25099</v>
      </c>
    </row>
    <row r="2904" spans="1:1">
      <c r="A2904" t="s">
        <v>25100</v>
      </c>
    </row>
    <row r="2905" spans="1:1">
      <c r="A2905" t="s">
        <v>25101</v>
      </c>
    </row>
    <row r="2906" spans="1:1">
      <c r="A2906" t="s">
        <v>25102</v>
      </c>
    </row>
    <row r="2907" spans="1:1">
      <c r="A2907" t="s">
        <v>25103</v>
      </c>
    </row>
    <row r="2908" spans="1:1">
      <c r="A2908" t="s">
        <v>25104</v>
      </c>
    </row>
    <row r="2909" spans="1:1">
      <c r="A2909" t="s">
        <v>25105</v>
      </c>
    </row>
    <row r="2910" spans="1:1">
      <c r="A2910" t="s">
        <v>25106</v>
      </c>
    </row>
    <row r="2911" spans="1:1">
      <c r="A2911" t="s">
        <v>25107</v>
      </c>
    </row>
    <row r="2912" spans="1:1">
      <c r="A2912" t="s">
        <v>25108</v>
      </c>
    </row>
    <row r="2913" spans="1:1">
      <c r="A2913" t="s">
        <v>25109</v>
      </c>
    </row>
    <row r="2914" spans="1:1">
      <c r="A2914" t="s">
        <v>25110</v>
      </c>
    </row>
    <row r="2915" spans="1:1">
      <c r="A2915" t="s">
        <v>25111</v>
      </c>
    </row>
    <row r="2916" spans="1:1">
      <c r="A2916" t="s">
        <v>25112</v>
      </c>
    </row>
    <row r="2917" spans="1:1">
      <c r="A2917" t="s">
        <v>25113</v>
      </c>
    </row>
    <row r="2918" spans="1:1">
      <c r="A2918" t="s">
        <v>25114</v>
      </c>
    </row>
    <row r="2919" spans="1:1">
      <c r="A2919" t="s">
        <v>25115</v>
      </c>
    </row>
    <row r="2920" spans="1:1">
      <c r="A2920" t="s">
        <v>25116</v>
      </c>
    </row>
    <row r="2921" spans="1:1">
      <c r="A2921" t="s">
        <v>25117</v>
      </c>
    </row>
    <row r="2922" spans="1:1">
      <c r="A2922" t="s">
        <v>25118</v>
      </c>
    </row>
    <row r="2923" spans="1:1">
      <c r="A2923" t="s">
        <v>25119</v>
      </c>
    </row>
    <row r="2924" spans="1:1">
      <c r="A2924" t="s">
        <v>25120</v>
      </c>
    </row>
    <row r="2925" spans="1:1">
      <c r="A2925" t="s">
        <v>25121</v>
      </c>
    </row>
    <row r="2926" spans="1:1">
      <c r="A2926" t="s">
        <v>25122</v>
      </c>
    </row>
    <row r="2927" spans="1:1">
      <c r="A2927" t="s">
        <v>25123</v>
      </c>
    </row>
    <row r="2928" spans="1:1">
      <c r="A2928" t="s">
        <v>25124</v>
      </c>
    </row>
    <row r="2929" spans="1:1">
      <c r="A2929" t="s">
        <v>25125</v>
      </c>
    </row>
    <row r="2930" spans="1:1">
      <c r="A2930" t="s">
        <v>25126</v>
      </c>
    </row>
    <row r="2931" spans="1:1">
      <c r="A2931" t="s">
        <v>25127</v>
      </c>
    </row>
    <row r="2932" spans="1:1">
      <c r="A2932" t="s">
        <v>25128</v>
      </c>
    </row>
    <row r="2933" spans="1:1">
      <c r="A2933" t="s">
        <v>25129</v>
      </c>
    </row>
    <row r="2934" spans="1:1">
      <c r="A2934" t="s">
        <v>25130</v>
      </c>
    </row>
    <row r="2935" spans="1:1">
      <c r="A2935" t="s">
        <v>25131</v>
      </c>
    </row>
    <row r="2936" spans="1:1">
      <c r="A2936" t="s">
        <v>25132</v>
      </c>
    </row>
    <row r="2937" spans="1:1">
      <c r="A2937" t="s">
        <v>25133</v>
      </c>
    </row>
    <row r="2938" spans="1:1">
      <c r="A2938" t="s">
        <v>25134</v>
      </c>
    </row>
    <row r="2939" spans="1:1">
      <c r="A2939" t="s">
        <v>25135</v>
      </c>
    </row>
    <row r="2940" spans="1:1">
      <c r="A2940" t="s">
        <v>25136</v>
      </c>
    </row>
    <row r="2941" spans="1:1">
      <c r="A2941" t="s">
        <v>25137</v>
      </c>
    </row>
    <row r="2942" spans="1:1">
      <c r="A2942" t="s">
        <v>25138</v>
      </c>
    </row>
    <row r="2943" spans="1:1">
      <c r="A2943" t="s">
        <v>25139</v>
      </c>
    </row>
    <row r="2944" spans="1:1">
      <c r="A2944" t="s">
        <v>25140</v>
      </c>
    </row>
    <row r="2945" spans="1:1">
      <c r="A2945" t="s">
        <v>25141</v>
      </c>
    </row>
    <row r="2946" spans="1:1">
      <c r="A2946" t="s">
        <v>25142</v>
      </c>
    </row>
    <row r="2947" spans="1:1">
      <c r="A2947" t="s">
        <v>25143</v>
      </c>
    </row>
    <row r="2948" spans="1:1">
      <c r="A2948" t="s">
        <v>25144</v>
      </c>
    </row>
    <row r="2949" spans="1:1">
      <c r="A2949" t="s">
        <v>25145</v>
      </c>
    </row>
    <row r="2950" spans="1:1">
      <c r="A2950" t="s">
        <v>25146</v>
      </c>
    </row>
    <row r="2951" spans="1:1">
      <c r="A2951" t="s">
        <v>25147</v>
      </c>
    </row>
    <row r="2952" spans="1:1">
      <c r="A2952" t="s">
        <v>25148</v>
      </c>
    </row>
    <row r="2953" spans="1:1">
      <c r="A2953" t="s">
        <v>25149</v>
      </c>
    </row>
    <row r="2954" spans="1:1">
      <c r="A2954" t="s">
        <v>25150</v>
      </c>
    </row>
    <row r="2955" spans="1:1">
      <c r="A2955" t="s">
        <v>25151</v>
      </c>
    </row>
    <row r="2956" spans="1:1">
      <c r="A2956" t="s">
        <v>25152</v>
      </c>
    </row>
    <row r="2957" spans="1:1">
      <c r="A2957" t="s">
        <v>25153</v>
      </c>
    </row>
    <row r="2958" spans="1:1">
      <c r="A2958" t="s">
        <v>25154</v>
      </c>
    </row>
    <row r="2959" spans="1:1">
      <c r="A2959" t="s">
        <v>25155</v>
      </c>
    </row>
    <row r="2960" spans="1:1">
      <c r="A2960" t="s">
        <v>25156</v>
      </c>
    </row>
    <row r="2961" spans="1:1">
      <c r="A2961" t="s">
        <v>25157</v>
      </c>
    </row>
    <row r="2962" spans="1:1">
      <c r="A2962" t="s">
        <v>25158</v>
      </c>
    </row>
    <row r="2963" spans="1:1">
      <c r="A2963" t="s">
        <v>25159</v>
      </c>
    </row>
    <row r="2964" spans="1:1">
      <c r="A2964" t="s">
        <v>25160</v>
      </c>
    </row>
    <row r="2965" spans="1:1">
      <c r="A2965" t="s">
        <v>25161</v>
      </c>
    </row>
    <row r="2966" spans="1:1">
      <c r="A2966" t="s">
        <v>25162</v>
      </c>
    </row>
    <row r="2967" spans="1:1">
      <c r="A2967" t="s">
        <v>25163</v>
      </c>
    </row>
    <row r="2968" spans="1:1">
      <c r="A2968" t="s">
        <v>25164</v>
      </c>
    </row>
    <row r="2969" spans="1:1">
      <c r="A2969" t="s">
        <v>25165</v>
      </c>
    </row>
    <row r="2970" spans="1:1">
      <c r="A2970" t="s">
        <v>25166</v>
      </c>
    </row>
    <row r="2971" spans="1:1">
      <c r="A2971" t="s">
        <v>25167</v>
      </c>
    </row>
    <row r="2972" spans="1:1">
      <c r="A2972" t="s">
        <v>25168</v>
      </c>
    </row>
    <row r="2973" spans="1:1">
      <c r="A2973" t="s">
        <v>25169</v>
      </c>
    </row>
    <row r="2974" spans="1:1">
      <c r="A2974" t="s">
        <v>25170</v>
      </c>
    </row>
    <row r="2975" spans="1:1">
      <c r="A2975" t="s">
        <v>25171</v>
      </c>
    </row>
    <row r="2976" spans="1:1">
      <c r="A2976" t="s">
        <v>25172</v>
      </c>
    </row>
    <row r="2977" spans="1:1">
      <c r="A2977" t="s">
        <v>25173</v>
      </c>
    </row>
    <row r="2978" spans="1:1">
      <c r="A2978" t="s">
        <v>25174</v>
      </c>
    </row>
    <row r="2979" spans="1:1">
      <c r="A2979" t="s">
        <v>25175</v>
      </c>
    </row>
    <row r="2980" spans="1:1">
      <c r="A2980" t="s">
        <v>25176</v>
      </c>
    </row>
    <row r="2981" spans="1:1">
      <c r="A2981" t="s">
        <v>25177</v>
      </c>
    </row>
    <row r="2982" spans="1:1">
      <c r="A2982" t="s">
        <v>25178</v>
      </c>
    </row>
    <row r="2983" spans="1:1">
      <c r="A2983" t="s">
        <v>25179</v>
      </c>
    </row>
    <row r="2984" spans="1:1">
      <c r="A2984" t="s">
        <v>25180</v>
      </c>
    </row>
    <row r="2985" spans="1:1">
      <c r="A2985" t="s">
        <v>25181</v>
      </c>
    </row>
    <row r="2986" spans="1:1">
      <c r="A2986" t="s">
        <v>25182</v>
      </c>
    </row>
    <row r="2987" spans="1:1">
      <c r="A2987" t="s">
        <v>25183</v>
      </c>
    </row>
    <row r="2988" spans="1:1">
      <c r="A2988" t="s">
        <v>25184</v>
      </c>
    </row>
    <row r="2989" spans="1:1">
      <c r="A2989" t="s">
        <v>25185</v>
      </c>
    </row>
    <row r="2990" spans="1:1">
      <c r="A2990" t="s">
        <v>25186</v>
      </c>
    </row>
    <row r="2991" spans="1:1">
      <c r="A2991" t="s">
        <v>25187</v>
      </c>
    </row>
    <row r="2992" spans="1:1">
      <c r="A2992" t="s">
        <v>25188</v>
      </c>
    </row>
    <row r="2993" spans="1:1">
      <c r="A2993" t="s">
        <v>25189</v>
      </c>
    </row>
    <row r="2994" spans="1:1">
      <c r="A2994" t="s">
        <v>25190</v>
      </c>
    </row>
    <row r="2995" spans="1:1">
      <c r="A2995" t="s">
        <v>25191</v>
      </c>
    </row>
    <row r="2996" spans="1:1">
      <c r="A2996" t="s">
        <v>25192</v>
      </c>
    </row>
    <row r="2997" spans="1:1">
      <c r="A2997" t="s">
        <v>25193</v>
      </c>
    </row>
    <row r="2998" spans="1:1">
      <c r="A2998" t="s">
        <v>25194</v>
      </c>
    </row>
    <row r="2999" spans="1:1">
      <c r="A2999" t="s">
        <v>25195</v>
      </c>
    </row>
    <row r="3000" spans="1:1">
      <c r="A3000" t="s">
        <v>25196</v>
      </c>
    </row>
    <row r="3001" spans="1:1">
      <c r="A3001" t="s">
        <v>25197</v>
      </c>
    </row>
    <row r="3002" spans="1:1">
      <c r="A3002" t="s">
        <v>25198</v>
      </c>
    </row>
    <row r="3003" spans="1:1">
      <c r="A3003" t="s">
        <v>25199</v>
      </c>
    </row>
    <row r="3004" spans="1:1">
      <c r="A3004" t="s">
        <v>25200</v>
      </c>
    </row>
    <row r="3005" spans="1:1">
      <c r="A3005" t="s">
        <v>25201</v>
      </c>
    </row>
    <row r="3006" spans="1:1">
      <c r="A3006" t="s">
        <v>25202</v>
      </c>
    </row>
    <row r="3007" spans="1:1">
      <c r="A3007" t="s">
        <v>25203</v>
      </c>
    </row>
    <row r="3008" spans="1:1">
      <c r="A3008" t="s">
        <v>25204</v>
      </c>
    </row>
    <row r="3009" spans="1:1">
      <c r="A3009" t="s">
        <v>25205</v>
      </c>
    </row>
    <row r="3010" spans="1:1">
      <c r="A3010" t="s">
        <v>25206</v>
      </c>
    </row>
    <row r="3011" spans="1:1">
      <c r="A3011" t="s">
        <v>25207</v>
      </c>
    </row>
    <row r="3012" spans="1:1">
      <c r="A3012" t="s">
        <v>25208</v>
      </c>
    </row>
    <row r="3013" spans="1:1">
      <c r="A3013" t="s">
        <v>25209</v>
      </c>
    </row>
    <row r="3014" spans="1:1">
      <c r="A3014" t="s">
        <v>25210</v>
      </c>
    </row>
    <row r="3015" spans="1:1">
      <c r="A3015" t="s">
        <v>25211</v>
      </c>
    </row>
    <row r="3016" spans="1:1">
      <c r="A3016" t="s">
        <v>25212</v>
      </c>
    </row>
    <row r="3017" spans="1:1">
      <c r="A3017" t="s">
        <v>25213</v>
      </c>
    </row>
    <row r="3018" spans="1:1">
      <c r="A3018" t="s">
        <v>25214</v>
      </c>
    </row>
    <row r="3019" spans="1:1">
      <c r="A3019" t="s">
        <v>25215</v>
      </c>
    </row>
    <row r="3020" spans="1:1">
      <c r="A3020" t="s">
        <v>25216</v>
      </c>
    </row>
    <row r="3021" spans="1:1">
      <c r="A3021" t="s">
        <v>25217</v>
      </c>
    </row>
    <row r="3022" spans="1:1">
      <c r="A3022" t="s">
        <v>25218</v>
      </c>
    </row>
    <row r="3023" spans="1:1">
      <c r="A3023" t="s">
        <v>25219</v>
      </c>
    </row>
    <row r="3024" spans="1:1">
      <c r="A3024" t="s">
        <v>25220</v>
      </c>
    </row>
    <row r="3025" spans="1:1">
      <c r="A3025" t="s">
        <v>25221</v>
      </c>
    </row>
    <row r="3026" spans="1:1">
      <c r="A3026" t="s">
        <v>25222</v>
      </c>
    </row>
    <row r="3027" spans="1:1">
      <c r="A3027" t="s">
        <v>25223</v>
      </c>
    </row>
    <row r="3028" spans="1:1">
      <c r="A3028" t="s">
        <v>25224</v>
      </c>
    </row>
    <row r="3029" spans="1:1">
      <c r="A3029" t="s">
        <v>25225</v>
      </c>
    </row>
    <row r="3030" spans="1:1">
      <c r="A3030" t="s">
        <v>25226</v>
      </c>
    </row>
    <row r="3031" spans="1:1">
      <c r="A3031" t="s">
        <v>25227</v>
      </c>
    </row>
    <row r="3032" spans="1:1">
      <c r="A3032" t="s">
        <v>25228</v>
      </c>
    </row>
    <row r="3033" spans="1:1">
      <c r="A3033" t="s">
        <v>25229</v>
      </c>
    </row>
    <row r="3034" spans="1:1">
      <c r="A3034" t="s">
        <v>25230</v>
      </c>
    </row>
    <row r="3035" spans="1:1">
      <c r="A3035" t="s">
        <v>25231</v>
      </c>
    </row>
    <row r="3036" spans="1:1">
      <c r="A3036" t="s">
        <v>25232</v>
      </c>
    </row>
    <row r="3037" spans="1:1">
      <c r="A3037" t="s">
        <v>25233</v>
      </c>
    </row>
    <row r="3038" spans="1:1">
      <c r="A3038" t="s">
        <v>25234</v>
      </c>
    </row>
    <row r="3039" spans="1:1">
      <c r="A3039" t="s">
        <v>25235</v>
      </c>
    </row>
    <row r="3040" spans="1:1">
      <c r="A3040" t="s">
        <v>25236</v>
      </c>
    </row>
    <row r="3041" spans="1:1">
      <c r="A3041" t="s">
        <v>25237</v>
      </c>
    </row>
    <row r="3042" spans="1:1">
      <c r="A3042" t="s">
        <v>25238</v>
      </c>
    </row>
    <row r="3043" spans="1:1">
      <c r="A3043" t="s">
        <v>25239</v>
      </c>
    </row>
    <row r="3044" spans="1:1">
      <c r="A3044" t="s">
        <v>25240</v>
      </c>
    </row>
    <row r="3045" spans="1:1">
      <c r="A3045" t="s">
        <v>25241</v>
      </c>
    </row>
    <row r="3046" spans="1:1">
      <c r="A3046" t="s">
        <v>25242</v>
      </c>
    </row>
    <row r="3047" spans="1:1">
      <c r="A3047" t="s">
        <v>25243</v>
      </c>
    </row>
    <row r="3048" spans="1:1">
      <c r="A3048" t="s">
        <v>25244</v>
      </c>
    </row>
    <row r="3049" spans="1:1">
      <c r="A3049" t="s">
        <v>25245</v>
      </c>
    </row>
    <row r="3050" spans="1:1">
      <c r="A3050" t="s">
        <v>25246</v>
      </c>
    </row>
    <row r="3051" spans="1:1">
      <c r="A3051" t="s">
        <v>25247</v>
      </c>
    </row>
    <row r="3052" spans="1:1">
      <c r="A3052" t="s">
        <v>25248</v>
      </c>
    </row>
    <row r="3053" spans="1:1">
      <c r="A3053" t="s">
        <v>25249</v>
      </c>
    </row>
    <row r="3054" spans="1:1">
      <c r="A3054" t="s">
        <v>25250</v>
      </c>
    </row>
    <row r="3055" spans="1:1">
      <c r="A3055" s="4" t="s">
        <v>25251</v>
      </c>
    </row>
    <row r="3056" spans="1:1">
      <c r="A3056" t="s">
        <v>25252</v>
      </c>
    </row>
    <row r="3057" spans="1:1">
      <c r="A3057" t="s">
        <v>25253</v>
      </c>
    </row>
    <row r="3058" spans="1:1">
      <c r="A3058" t="s">
        <v>25254</v>
      </c>
    </row>
    <row r="3059" spans="1:1">
      <c r="A3059" t="s">
        <v>25255</v>
      </c>
    </row>
    <row r="3060" spans="1:1">
      <c r="A3060" t="s">
        <v>25256</v>
      </c>
    </row>
    <row r="3061" spans="1:1">
      <c r="A3061" t="s">
        <v>25257</v>
      </c>
    </row>
    <row r="3062" spans="1:1">
      <c r="A3062" t="s">
        <v>25258</v>
      </c>
    </row>
    <row r="3063" spans="1:1">
      <c r="A3063" t="s">
        <v>25259</v>
      </c>
    </row>
    <row r="3064" spans="1:1">
      <c r="A3064" t="s">
        <v>25260</v>
      </c>
    </row>
    <row r="3065" spans="1:1">
      <c r="A3065" t="s">
        <v>25261</v>
      </c>
    </row>
    <row r="3066" spans="1:1">
      <c r="A3066" t="s">
        <v>25262</v>
      </c>
    </row>
    <row r="3067" spans="1:1">
      <c r="A3067" t="s">
        <v>25263</v>
      </c>
    </row>
    <row r="3068" spans="1:1">
      <c r="A3068" t="s">
        <v>25264</v>
      </c>
    </row>
    <row r="3069" spans="1:1">
      <c r="A3069" t="s">
        <v>25265</v>
      </c>
    </row>
    <row r="3070" spans="1:1">
      <c r="A3070" t="s">
        <v>25266</v>
      </c>
    </row>
    <row r="3071" spans="1:1">
      <c r="A3071" t="s">
        <v>25267</v>
      </c>
    </row>
    <row r="3072" spans="1:1">
      <c r="A3072" t="s">
        <v>25268</v>
      </c>
    </row>
    <row r="3073" spans="1:1">
      <c r="A3073" t="s">
        <v>25269</v>
      </c>
    </row>
    <row r="3074" spans="1:1">
      <c r="A3074" t="s">
        <v>25270</v>
      </c>
    </row>
    <row r="3075" spans="1:1">
      <c r="A3075" t="s">
        <v>25271</v>
      </c>
    </row>
    <row r="3076" spans="1:1">
      <c r="A3076" t="s">
        <v>25272</v>
      </c>
    </row>
    <row r="3077" spans="1:1">
      <c r="A3077" t="s">
        <v>25273</v>
      </c>
    </row>
    <row r="3078" spans="1:1">
      <c r="A3078" t="s">
        <v>25274</v>
      </c>
    </row>
    <row r="3079" spans="1:1">
      <c r="A3079" t="s">
        <v>25275</v>
      </c>
    </row>
    <row r="3080" spans="1:1">
      <c r="A3080" t="s">
        <v>25276</v>
      </c>
    </row>
    <row r="3081" spans="1:1">
      <c r="A3081" t="s">
        <v>25277</v>
      </c>
    </row>
    <row r="3082" spans="1:1">
      <c r="A3082" t="s">
        <v>25278</v>
      </c>
    </row>
    <row r="3083" spans="1:1">
      <c r="A3083" t="s">
        <v>25279</v>
      </c>
    </row>
    <row r="3084" spans="1:1">
      <c r="A3084" s="4" t="s">
        <v>25280</v>
      </c>
    </row>
    <row r="3085" spans="1:1">
      <c r="A3085" t="s">
        <v>25281</v>
      </c>
    </row>
    <row r="3086" spans="1:1">
      <c r="A3086" t="s">
        <v>25282</v>
      </c>
    </row>
    <row r="3087" spans="1:1">
      <c r="A3087" t="s">
        <v>25283</v>
      </c>
    </row>
    <row r="3088" spans="1:1">
      <c r="A3088" t="s">
        <v>25284</v>
      </c>
    </row>
    <row r="3089" spans="1:1">
      <c r="A3089" t="s">
        <v>25285</v>
      </c>
    </row>
    <row r="3090" spans="1:1">
      <c r="A3090" t="s">
        <v>25286</v>
      </c>
    </row>
    <row r="3091" spans="1:1">
      <c r="A3091" t="s">
        <v>25287</v>
      </c>
    </row>
    <row r="3092" spans="1:1">
      <c r="A3092" t="s">
        <v>25288</v>
      </c>
    </row>
    <row r="3093" spans="1:1">
      <c r="A3093" t="s">
        <v>25289</v>
      </c>
    </row>
    <row r="3094" spans="1:1">
      <c r="A3094" t="s">
        <v>25290</v>
      </c>
    </row>
    <row r="3095" spans="1:1">
      <c r="A3095" t="s">
        <v>25291</v>
      </c>
    </row>
    <row r="3096" spans="1:1">
      <c r="A3096" t="s">
        <v>25292</v>
      </c>
    </row>
    <row r="3097" spans="1:1">
      <c r="A3097" t="s">
        <v>25293</v>
      </c>
    </row>
    <row r="3098" spans="1:1">
      <c r="A3098" t="s">
        <v>25294</v>
      </c>
    </row>
    <row r="3099" spans="1:1">
      <c r="A3099" t="s">
        <v>25295</v>
      </c>
    </row>
    <row r="3100" spans="1:1">
      <c r="A3100" t="s">
        <v>25296</v>
      </c>
    </row>
    <row r="3101" spans="1:1">
      <c r="A3101" t="s">
        <v>25297</v>
      </c>
    </row>
    <row r="3102" spans="1:1">
      <c r="A3102" t="s">
        <v>25298</v>
      </c>
    </row>
    <row r="3103" spans="1:1">
      <c r="A3103" t="s">
        <v>25299</v>
      </c>
    </row>
    <row r="3104" spans="1:1">
      <c r="A3104" t="s">
        <v>25300</v>
      </c>
    </row>
    <row r="3105" spans="1:1">
      <c r="A3105" t="s">
        <v>25301</v>
      </c>
    </row>
    <row r="3106" spans="1:1">
      <c r="A3106" t="s">
        <v>25302</v>
      </c>
    </row>
    <row r="3107" spans="1:1">
      <c r="A3107" t="s">
        <v>25303</v>
      </c>
    </row>
    <row r="3108" spans="1:1">
      <c r="A3108" t="s">
        <v>25304</v>
      </c>
    </row>
    <row r="3109" spans="1:1">
      <c r="A3109" t="s">
        <v>25305</v>
      </c>
    </row>
    <row r="3110" spans="1:1">
      <c r="A3110" t="s">
        <v>25306</v>
      </c>
    </row>
    <row r="3111" spans="1:1">
      <c r="A3111" t="s">
        <v>25307</v>
      </c>
    </row>
    <row r="3112" spans="1:1">
      <c r="A3112" t="s">
        <v>25308</v>
      </c>
    </row>
    <row r="3113" spans="1:1">
      <c r="A3113" t="s">
        <v>25309</v>
      </c>
    </row>
    <row r="3114" spans="1:1">
      <c r="A3114" t="s">
        <v>25310</v>
      </c>
    </row>
    <row r="3115" spans="1:1">
      <c r="A3115" t="s">
        <v>25311</v>
      </c>
    </row>
    <row r="3116" spans="1:1">
      <c r="A3116" t="s">
        <v>25312</v>
      </c>
    </row>
    <row r="3117" spans="1:1">
      <c r="A3117" t="s">
        <v>25313</v>
      </c>
    </row>
    <row r="3118" spans="1:1">
      <c r="A3118" t="s">
        <v>25314</v>
      </c>
    </row>
    <row r="3119" spans="1:1">
      <c r="A3119" t="s">
        <v>25315</v>
      </c>
    </row>
    <row r="3120" spans="1:1">
      <c r="A3120" t="s">
        <v>25316</v>
      </c>
    </row>
    <row r="3121" spans="1:1">
      <c r="A3121" t="s">
        <v>25317</v>
      </c>
    </row>
    <row r="3122" spans="1:1">
      <c r="A3122" t="s">
        <v>25318</v>
      </c>
    </row>
    <row r="3123" spans="1:1">
      <c r="A3123" t="s">
        <v>25319</v>
      </c>
    </row>
    <row r="3124" spans="1:1">
      <c r="A3124" t="s">
        <v>25320</v>
      </c>
    </row>
    <row r="3125" spans="1:1">
      <c r="A3125" t="s">
        <v>25321</v>
      </c>
    </row>
    <row r="3126" spans="1:1">
      <c r="A3126" t="s">
        <v>25322</v>
      </c>
    </row>
    <row r="3127" spans="1:1">
      <c r="A3127" t="s">
        <v>25323</v>
      </c>
    </row>
    <row r="3128" spans="1:1">
      <c r="A3128" t="s">
        <v>25324</v>
      </c>
    </row>
    <row r="3129" spans="1:1">
      <c r="A3129" t="s">
        <v>25325</v>
      </c>
    </row>
    <row r="3130" spans="1:1">
      <c r="A3130" t="s">
        <v>25326</v>
      </c>
    </row>
    <row r="3131" spans="1:1">
      <c r="A3131" t="s">
        <v>25327</v>
      </c>
    </row>
    <row r="3132" spans="1:1">
      <c r="A3132" t="s">
        <v>25328</v>
      </c>
    </row>
    <row r="3133" spans="1:1">
      <c r="A3133" t="s">
        <v>25329</v>
      </c>
    </row>
    <row r="3134" spans="1:1">
      <c r="A3134" t="s">
        <v>25330</v>
      </c>
    </row>
    <row r="3135" spans="1:1">
      <c r="A3135" t="s">
        <v>25331</v>
      </c>
    </row>
    <row r="3136" spans="1:1">
      <c r="A3136" t="s">
        <v>25332</v>
      </c>
    </row>
    <row r="3137" spans="1:1">
      <c r="A3137" t="s">
        <v>25333</v>
      </c>
    </row>
    <row r="3138" spans="1:1">
      <c r="A3138" t="s">
        <v>25334</v>
      </c>
    </row>
    <row r="3139" spans="1:1">
      <c r="A3139" t="s">
        <v>25335</v>
      </c>
    </row>
    <row r="3140" spans="1:1">
      <c r="A3140" t="s">
        <v>25336</v>
      </c>
    </row>
    <row r="3141" spans="1:1">
      <c r="A3141" t="s">
        <v>25337</v>
      </c>
    </row>
    <row r="3142" spans="1:1">
      <c r="A3142" t="s">
        <v>25338</v>
      </c>
    </row>
    <row r="3143" spans="1:1">
      <c r="A3143" t="s">
        <v>25339</v>
      </c>
    </row>
    <row r="3144" spans="1:1">
      <c r="A3144" t="s">
        <v>25340</v>
      </c>
    </row>
    <row r="3145" spans="1:1">
      <c r="A3145" t="s">
        <v>25341</v>
      </c>
    </row>
    <row r="3146" spans="1:1">
      <c r="A3146" t="s">
        <v>25342</v>
      </c>
    </row>
    <row r="3147" spans="1:1">
      <c r="A3147" t="s">
        <v>25343</v>
      </c>
    </row>
    <row r="3148" spans="1:1">
      <c r="A3148" t="s">
        <v>25344</v>
      </c>
    </row>
    <row r="3149" spans="1:1">
      <c r="A3149" t="s">
        <v>25345</v>
      </c>
    </row>
    <row r="3150" spans="1:1">
      <c r="A3150" t="s">
        <v>25346</v>
      </c>
    </row>
    <row r="3151" spans="1:1">
      <c r="A3151" t="s">
        <v>25347</v>
      </c>
    </row>
    <row r="3152" spans="1:1">
      <c r="A3152" t="s">
        <v>25348</v>
      </c>
    </row>
    <row r="3153" spans="1:1">
      <c r="A3153" t="s">
        <v>25349</v>
      </c>
    </row>
    <row r="3154" spans="1:1">
      <c r="A3154" t="s">
        <v>25350</v>
      </c>
    </row>
    <row r="3155" spans="1:1">
      <c r="A3155" t="s">
        <v>25351</v>
      </c>
    </row>
    <row r="3156" spans="1:1">
      <c r="A3156" t="s">
        <v>25352</v>
      </c>
    </row>
    <row r="3157" spans="1:1">
      <c r="A3157" t="s">
        <v>25353</v>
      </c>
    </row>
    <row r="3158" spans="1:1">
      <c r="A3158" t="s">
        <v>25354</v>
      </c>
    </row>
    <row r="3159" spans="1:1">
      <c r="A3159" t="s">
        <v>25355</v>
      </c>
    </row>
    <row r="3160" spans="1:1">
      <c r="A3160" t="s">
        <v>25356</v>
      </c>
    </row>
    <row r="3161" spans="1:1">
      <c r="A3161" t="s">
        <v>25357</v>
      </c>
    </row>
    <row r="3162" spans="1:1">
      <c r="A3162" t="s">
        <v>25358</v>
      </c>
    </row>
    <row r="3163" spans="1:1">
      <c r="A3163" t="s">
        <v>25359</v>
      </c>
    </row>
    <row r="3164" spans="1:1">
      <c r="A3164" t="s">
        <v>25360</v>
      </c>
    </row>
    <row r="3165" spans="1:1">
      <c r="A3165" t="s">
        <v>25361</v>
      </c>
    </row>
    <row r="3166" spans="1:1">
      <c r="A3166" t="s">
        <v>25362</v>
      </c>
    </row>
    <row r="3167" spans="1:1">
      <c r="A3167" t="s">
        <v>25363</v>
      </c>
    </row>
    <row r="3168" spans="1:1">
      <c r="A3168" t="s">
        <v>25364</v>
      </c>
    </row>
    <row r="3169" spans="1:1">
      <c r="A3169" t="s">
        <v>25365</v>
      </c>
    </row>
    <row r="3170" spans="1:1">
      <c r="A3170" t="s">
        <v>25366</v>
      </c>
    </row>
    <row r="3171" spans="1:1">
      <c r="A3171" t="s">
        <v>25367</v>
      </c>
    </row>
    <row r="3172" spans="1:1">
      <c r="A3172" t="s">
        <v>25368</v>
      </c>
    </row>
    <row r="3173" spans="1:1">
      <c r="A3173" t="s">
        <v>25369</v>
      </c>
    </row>
    <row r="3174" spans="1:1">
      <c r="A3174" t="s">
        <v>25370</v>
      </c>
    </row>
    <row r="3175" spans="1:1">
      <c r="A3175" t="s">
        <v>25371</v>
      </c>
    </row>
    <row r="3176" spans="1:1">
      <c r="A3176" t="s">
        <v>25372</v>
      </c>
    </row>
    <row r="3177" spans="1:1">
      <c r="A3177" t="s">
        <v>25373</v>
      </c>
    </row>
    <row r="3178" spans="1:1">
      <c r="A3178" t="s">
        <v>25374</v>
      </c>
    </row>
    <row r="3179" spans="1:1">
      <c r="A3179" t="s">
        <v>25375</v>
      </c>
    </row>
    <row r="3180" spans="1:1">
      <c r="A3180" t="s">
        <v>25376</v>
      </c>
    </row>
    <row r="3181" spans="1:1">
      <c r="A3181" t="s">
        <v>25377</v>
      </c>
    </row>
    <row r="3182" spans="1:1">
      <c r="A3182" t="s">
        <v>25378</v>
      </c>
    </row>
    <row r="3183" spans="1:1">
      <c r="A3183" t="s">
        <v>25379</v>
      </c>
    </row>
    <row r="3184" spans="1:1">
      <c r="A3184" t="s">
        <v>25380</v>
      </c>
    </row>
    <row r="3185" spans="1:1">
      <c r="A3185" t="s">
        <v>25381</v>
      </c>
    </row>
    <row r="3186" spans="1:1">
      <c r="A3186" t="s">
        <v>25382</v>
      </c>
    </row>
    <row r="3187" spans="1:1">
      <c r="A3187" t="s">
        <v>25383</v>
      </c>
    </row>
    <row r="3188" spans="1:1">
      <c r="A3188" t="s">
        <v>25384</v>
      </c>
    </row>
    <row r="3189" spans="1:1">
      <c r="A3189" t="s">
        <v>25385</v>
      </c>
    </row>
    <row r="3190" spans="1:1">
      <c r="A3190" t="s">
        <v>25386</v>
      </c>
    </row>
    <row r="3191" spans="1:1">
      <c r="A3191" t="s">
        <v>25387</v>
      </c>
    </row>
    <row r="3192" spans="1:1">
      <c r="A3192" t="s">
        <v>25388</v>
      </c>
    </row>
    <row r="3193" spans="1:1">
      <c r="A3193" t="s">
        <v>25389</v>
      </c>
    </row>
    <row r="3194" spans="1:1">
      <c r="A3194" t="s">
        <v>25390</v>
      </c>
    </row>
    <row r="3195" spans="1:1">
      <c r="A3195" t="s">
        <v>25391</v>
      </c>
    </row>
    <row r="3196" spans="1:1">
      <c r="A3196" t="s">
        <v>25392</v>
      </c>
    </row>
    <row r="3197" spans="1:1">
      <c r="A3197" t="s">
        <v>25393</v>
      </c>
    </row>
    <row r="3198" spans="1:1">
      <c r="A3198" t="s">
        <v>25394</v>
      </c>
    </row>
    <row r="3199" spans="1:1">
      <c r="A3199" t="s">
        <v>25395</v>
      </c>
    </row>
    <row r="3200" spans="1:1">
      <c r="A3200" t="s">
        <v>25396</v>
      </c>
    </row>
    <row r="3201" spans="1:1">
      <c r="A3201" t="s">
        <v>25397</v>
      </c>
    </row>
    <row r="3202" spans="1:1">
      <c r="A3202" t="s">
        <v>25398</v>
      </c>
    </row>
    <row r="3203" spans="1:1">
      <c r="A3203" t="s">
        <v>25399</v>
      </c>
    </row>
    <row r="3204" spans="1:1">
      <c r="A3204" t="s">
        <v>25400</v>
      </c>
    </row>
    <row r="3205" spans="1:1">
      <c r="A3205" t="s">
        <v>25401</v>
      </c>
    </row>
    <row r="3206" spans="1:1">
      <c r="A3206" t="s">
        <v>25402</v>
      </c>
    </row>
    <row r="3207" spans="1:1">
      <c r="A3207" t="s">
        <v>25403</v>
      </c>
    </row>
    <row r="3208" spans="1:1">
      <c r="A3208" t="s">
        <v>25404</v>
      </c>
    </row>
    <row r="3209" spans="1:1">
      <c r="A3209" t="s">
        <v>25405</v>
      </c>
    </row>
    <row r="3210" spans="1:1">
      <c r="A3210" t="s">
        <v>25406</v>
      </c>
    </row>
    <row r="3211" spans="1:1">
      <c r="A3211" t="s">
        <v>25407</v>
      </c>
    </row>
    <row r="3212" spans="1:1">
      <c r="A3212" t="s">
        <v>25408</v>
      </c>
    </row>
    <row r="3213" spans="1:1">
      <c r="A3213" t="s">
        <v>25409</v>
      </c>
    </row>
    <row r="3214" spans="1:1">
      <c r="A3214" t="s">
        <v>25410</v>
      </c>
    </row>
    <row r="3215" spans="1:1">
      <c r="A3215" t="s">
        <v>25411</v>
      </c>
    </row>
    <row r="3216" spans="1:1">
      <c r="A3216" t="s">
        <v>25412</v>
      </c>
    </row>
    <row r="3217" spans="1:1">
      <c r="A3217" t="s">
        <v>25413</v>
      </c>
    </row>
    <row r="3218" spans="1:1">
      <c r="A3218" t="s">
        <v>25414</v>
      </c>
    </row>
    <row r="3219" spans="1:1">
      <c r="A3219" t="s">
        <v>25415</v>
      </c>
    </row>
    <row r="3220" spans="1:1">
      <c r="A3220" t="s">
        <v>25416</v>
      </c>
    </row>
    <row r="3221" spans="1:1">
      <c r="A3221" t="s">
        <v>25417</v>
      </c>
    </row>
    <row r="3222" spans="1:1">
      <c r="A3222" t="s">
        <v>25418</v>
      </c>
    </row>
    <row r="3223" spans="1:1">
      <c r="A3223" t="s">
        <v>25419</v>
      </c>
    </row>
    <row r="3224" spans="1:1">
      <c r="A3224" t="s">
        <v>25420</v>
      </c>
    </row>
    <row r="3225" spans="1:1">
      <c r="A3225" t="s">
        <v>25421</v>
      </c>
    </row>
    <row r="3226" spans="1:1">
      <c r="A3226" t="s">
        <v>25422</v>
      </c>
    </row>
    <row r="3227" spans="1:1">
      <c r="A3227" t="s">
        <v>25423</v>
      </c>
    </row>
    <row r="3228" spans="1:1">
      <c r="A3228" t="s">
        <v>25424</v>
      </c>
    </row>
    <row r="3229" spans="1:1">
      <c r="A3229" t="s">
        <v>25425</v>
      </c>
    </row>
    <row r="3230" spans="1:1">
      <c r="A3230" t="s">
        <v>25426</v>
      </c>
    </row>
    <row r="3231" spans="1:1">
      <c r="A3231" t="s">
        <v>25427</v>
      </c>
    </row>
    <row r="3232" spans="1:1">
      <c r="A3232" t="s">
        <v>25428</v>
      </c>
    </row>
    <row r="3233" spans="1:1">
      <c r="A3233" t="s">
        <v>25429</v>
      </c>
    </row>
    <row r="3234" spans="1:1">
      <c r="A3234" t="s">
        <v>25430</v>
      </c>
    </row>
    <row r="3235" spans="1:1">
      <c r="A3235" t="s">
        <v>25431</v>
      </c>
    </row>
    <row r="3236" spans="1:1">
      <c r="A3236" t="s">
        <v>25432</v>
      </c>
    </row>
    <row r="3237" spans="1:1">
      <c r="A3237" t="s">
        <v>25433</v>
      </c>
    </row>
    <row r="3238" spans="1:1">
      <c r="A3238" t="s">
        <v>25434</v>
      </c>
    </row>
    <row r="3239" spans="1:1">
      <c r="A3239" t="s">
        <v>25435</v>
      </c>
    </row>
    <row r="3240" spans="1:1">
      <c r="A3240" t="s">
        <v>25436</v>
      </c>
    </row>
    <row r="3241" spans="1:1">
      <c r="A3241" t="s">
        <v>25437</v>
      </c>
    </row>
    <row r="3242" spans="1:1">
      <c r="A3242" t="s">
        <v>25438</v>
      </c>
    </row>
    <row r="3243" spans="1:1">
      <c r="A3243" t="s">
        <v>25439</v>
      </c>
    </row>
    <row r="3244" spans="1:1">
      <c r="A3244" t="s">
        <v>25440</v>
      </c>
    </row>
    <row r="3245" spans="1:1">
      <c r="A3245" t="s">
        <v>25441</v>
      </c>
    </row>
    <row r="3246" spans="1:1">
      <c r="A3246" t="s">
        <v>25442</v>
      </c>
    </row>
    <row r="3247" spans="1:1">
      <c r="A3247" t="s">
        <v>25443</v>
      </c>
    </row>
    <row r="3248" spans="1:1">
      <c r="A3248" t="s">
        <v>25444</v>
      </c>
    </row>
    <row r="3249" spans="1:1">
      <c r="A3249" t="s">
        <v>25445</v>
      </c>
    </row>
    <row r="3250" spans="1:1">
      <c r="A3250" t="s">
        <v>25446</v>
      </c>
    </row>
    <row r="3251" spans="1:1">
      <c r="A3251" t="s">
        <v>25447</v>
      </c>
    </row>
    <row r="3252" spans="1:1">
      <c r="A3252" t="s">
        <v>25448</v>
      </c>
    </row>
    <row r="3253" spans="1:1">
      <c r="A3253" t="s">
        <v>25449</v>
      </c>
    </row>
    <row r="3254" spans="1:1">
      <c r="A3254" t="s">
        <v>25450</v>
      </c>
    </row>
    <row r="3255" spans="1:1">
      <c r="A3255" t="s">
        <v>25451</v>
      </c>
    </row>
    <row r="3256" spans="1:1">
      <c r="A3256" t="s">
        <v>25452</v>
      </c>
    </row>
    <row r="3257" spans="1:1">
      <c r="A3257" t="s">
        <v>25453</v>
      </c>
    </row>
    <row r="3258" spans="1:1">
      <c r="A3258" t="s">
        <v>25454</v>
      </c>
    </row>
    <row r="3259" spans="1:1">
      <c r="A3259" t="s">
        <v>25455</v>
      </c>
    </row>
    <row r="3260" spans="1:1">
      <c r="A3260" t="s">
        <v>25456</v>
      </c>
    </row>
    <row r="3261" spans="1:1">
      <c r="A3261" t="s">
        <v>25457</v>
      </c>
    </row>
    <row r="3262" spans="1:1">
      <c r="A3262" t="s">
        <v>25458</v>
      </c>
    </row>
    <row r="3263" spans="1:1">
      <c r="A3263" t="s">
        <v>25459</v>
      </c>
    </row>
    <row r="3264" spans="1:1">
      <c r="A3264" t="s">
        <v>25460</v>
      </c>
    </row>
    <row r="3265" spans="1:1">
      <c r="A3265" t="s">
        <v>25461</v>
      </c>
    </row>
    <row r="3266" spans="1:1">
      <c r="A3266" t="s">
        <v>25462</v>
      </c>
    </row>
    <row r="3267" spans="1:1">
      <c r="A3267" t="s">
        <v>25463</v>
      </c>
    </row>
    <row r="3268" spans="1:1">
      <c r="A3268" t="s">
        <v>25464</v>
      </c>
    </row>
    <row r="3269" spans="1:1">
      <c r="A3269" t="s">
        <v>25465</v>
      </c>
    </row>
    <row r="3270" spans="1:1">
      <c r="A3270" t="s">
        <v>25466</v>
      </c>
    </row>
    <row r="3271" spans="1:1">
      <c r="A3271" t="s">
        <v>25467</v>
      </c>
    </row>
    <row r="3272" spans="1:1">
      <c r="A3272" t="s">
        <v>25468</v>
      </c>
    </row>
    <row r="3273" spans="1:1">
      <c r="A3273" t="s">
        <v>25469</v>
      </c>
    </row>
    <row r="3274" spans="1:1">
      <c r="A3274" t="s">
        <v>25470</v>
      </c>
    </row>
    <row r="3275" spans="1:1">
      <c r="A3275" t="s">
        <v>25471</v>
      </c>
    </row>
    <row r="3276" spans="1:1">
      <c r="A3276" t="s">
        <v>25472</v>
      </c>
    </row>
    <row r="3277" spans="1:1">
      <c r="A3277" t="s">
        <v>25473</v>
      </c>
    </row>
    <row r="3278" spans="1:1">
      <c r="A3278" t="s">
        <v>25474</v>
      </c>
    </row>
    <row r="3279" spans="1:1">
      <c r="A3279" t="s">
        <v>25475</v>
      </c>
    </row>
    <row r="3280" spans="1:1">
      <c r="A3280" t="s">
        <v>25476</v>
      </c>
    </row>
    <row r="3281" spans="1:1">
      <c r="A3281" t="s">
        <v>25477</v>
      </c>
    </row>
    <row r="3282" spans="1:1">
      <c r="A3282" t="s">
        <v>25478</v>
      </c>
    </row>
    <row r="3283" spans="1:1">
      <c r="A3283" t="s">
        <v>25479</v>
      </c>
    </row>
    <row r="3284" spans="1:1">
      <c r="A3284" t="s">
        <v>25480</v>
      </c>
    </row>
    <row r="3285" spans="1:1">
      <c r="A3285" t="s">
        <v>25481</v>
      </c>
    </row>
    <row r="3286" spans="1:1">
      <c r="A3286" t="s">
        <v>25482</v>
      </c>
    </row>
    <row r="3287" spans="1:1">
      <c r="A3287" t="s">
        <v>25483</v>
      </c>
    </row>
    <row r="3288" spans="1:1">
      <c r="A3288" t="s">
        <v>25484</v>
      </c>
    </row>
    <row r="3289" spans="1:1">
      <c r="A3289" t="s">
        <v>25485</v>
      </c>
    </row>
    <row r="3290" spans="1:1">
      <c r="A3290" t="s">
        <v>25486</v>
      </c>
    </row>
    <row r="3291" spans="1:1">
      <c r="A3291" t="s">
        <v>25487</v>
      </c>
    </row>
    <row r="3292" spans="1:1">
      <c r="A3292" t="s">
        <v>25488</v>
      </c>
    </row>
    <row r="3293" spans="1:1">
      <c r="A3293" t="s">
        <v>25489</v>
      </c>
    </row>
    <row r="3294" spans="1:1">
      <c r="A3294" t="s">
        <v>25490</v>
      </c>
    </row>
    <row r="3295" spans="1:1">
      <c r="A3295" t="s">
        <v>25491</v>
      </c>
    </row>
    <row r="3296" spans="1:1">
      <c r="A3296" t="s">
        <v>25492</v>
      </c>
    </row>
    <row r="3297" spans="1:1">
      <c r="A3297" t="s">
        <v>25493</v>
      </c>
    </row>
    <row r="3298" spans="1:1">
      <c r="A3298" t="s">
        <v>25494</v>
      </c>
    </row>
    <row r="3299" spans="1:1">
      <c r="A3299" t="s">
        <v>25495</v>
      </c>
    </row>
    <row r="3300" spans="1:1">
      <c r="A3300" t="s">
        <v>25496</v>
      </c>
    </row>
    <row r="3301" spans="1:1">
      <c r="A3301" t="s">
        <v>25497</v>
      </c>
    </row>
    <row r="3302" spans="1:1">
      <c r="A3302" t="s">
        <v>25498</v>
      </c>
    </row>
    <row r="3303" spans="1:1">
      <c r="A3303" t="s">
        <v>25499</v>
      </c>
    </row>
    <row r="3304" spans="1:1">
      <c r="A3304" t="s">
        <v>25500</v>
      </c>
    </row>
    <row r="3305" spans="1:1">
      <c r="A3305" t="s">
        <v>25501</v>
      </c>
    </row>
    <row r="3306" spans="1:1">
      <c r="A3306" t="s">
        <v>25502</v>
      </c>
    </row>
    <row r="3307" spans="1:1">
      <c r="A3307" t="s">
        <v>25503</v>
      </c>
    </row>
    <row r="3308" spans="1:1">
      <c r="A3308" t="s">
        <v>25504</v>
      </c>
    </row>
    <row r="3309" spans="1:1">
      <c r="A3309" t="s">
        <v>25505</v>
      </c>
    </row>
    <row r="3310" spans="1:1">
      <c r="A3310" t="s">
        <v>25506</v>
      </c>
    </row>
    <row r="3311" spans="1:1">
      <c r="A3311" t="s">
        <v>25507</v>
      </c>
    </row>
    <row r="3312" spans="1:1">
      <c r="A3312" t="s">
        <v>25508</v>
      </c>
    </row>
    <row r="3313" spans="1:1">
      <c r="A3313" t="s">
        <v>25509</v>
      </c>
    </row>
    <row r="3314" spans="1:1">
      <c r="A3314" t="s">
        <v>25510</v>
      </c>
    </row>
    <row r="3315" spans="1:1">
      <c r="A3315" t="s">
        <v>25511</v>
      </c>
    </row>
    <row r="3316" spans="1:1">
      <c r="A3316" t="s">
        <v>25512</v>
      </c>
    </row>
    <row r="3317" spans="1:1">
      <c r="A3317" t="s">
        <v>25513</v>
      </c>
    </row>
    <row r="3318" spans="1:1">
      <c r="A3318" t="s">
        <v>25514</v>
      </c>
    </row>
    <row r="3319" spans="1:1">
      <c r="A3319" t="s">
        <v>25515</v>
      </c>
    </row>
    <row r="3320" spans="1:1">
      <c r="A3320" t="s">
        <v>25516</v>
      </c>
    </row>
    <row r="3321" spans="1:1">
      <c r="A3321" t="s">
        <v>25517</v>
      </c>
    </row>
    <row r="3322" spans="1:1">
      <c r="A3322" t="s">
        <v>25518</v>
      </c>
    </row>
    <row r="3323" spans="1:1">
      <c r="A3323" t="s">
        <v>25519</v>
      </c>
    </row>
    <row r="3324" spans="1:1">
      <c r="A3324" t="s">
        <v>25520</v>
      </c>
    </row>
    <row r="3325" spans="1:1">
      <c r="A3325" t="s">
        <v>25521</v>
      </c>
    </row>
    <row r="3326" spans="1:1">
      <c r="A3326" t="s">
        <v>25522</v>
      </c>
    </row>
    <row r="3327" spans="1:1">
      <c r="A3327" t="s">
        <v>25523</v>
      </c>
    </row>
  </sheetData>
  <pageMargins left="0.7" right="0.7" top="0.75" bottom="0.75" header="0.3" footer="0.3"/>
  <pageSetup paperSize="0" orientation="portrait" horizontalDpi="0" verticalDpi="0" copies="0"/>
</worksheet>
</file>

<file path=xl/worksheets/sheet17.xml><?xml version="1.0" encoding="utf-8"?>
<worksheet xmlns="http://schemas.openxmlformats.org/spreadsheetml/2006/main" xmlns:r="http://schemas.openxmlformats.org/officeDocument/2006/relationships">
  <sheetPr codeName="Sheet12"/>
  <dimension ref="A1:A3364"/>
  <sheetViews>
    <sheetView topLeftCell="A1646" workbookViewId="0">
      <selection activeCell="A1676" sqref="A1676"/>
    </sheetView>
  </sheetViews>
  <sheetFormatPr defaultRowHeight="15"/>
  <cols>
    <col min="11" max="11" width="67" bestFit="1" customWidth="1"/>
  </cols>
  <sheetData>
    <row r="1" spans="1:1">
      <c r="A1" t="s">
        <v>10285</v>
      </c>
    </row>
    <row r="2" spans="1:1">
      <c r="A2" t="s">
        <v>10286</v>
      </c>
    </row>
    <row r="3" spans="1:1">
      <c r="A3" t="s">
        <v>10287</v>
      </c>
    </row>
    <row r="4" spans="1:1">
      <c r="A4" t="s">
        <v>10288</v>
      </c>
    </row>
    <row r="5" spans="1:1">
      <c r="A5" t="s">
        <v>10289</v>
      </c>
    </row>
    <row r="6" spans="1:1">
      <c r="A6" t="s">
        <v>10290</v>
      </c>
    </row>
    <row r="7" spans="1:1">
      <c r="A7" t="s">
        <v>10291</v>
      </c>
    </row>
    <row r="8" spans="1:1">
      <c r="A8" t="s">
        <v>10292</v>
      </c>
    </row>
    <row r="9" spans="1:1">
      <c r="A9" t="s">
        <v>10293</v>
      </c>
    </row>
    <row r="10" spans="1:1">
      <c r="A10" t="s">
        <v>10294</v>
      </c>
    </row>
    <row r="11" spans="1:1">
      <c r="A11" t="s">
        <v>10295</v>
      </c>
    </row>
    <row r="12" spans="1:1">
      <c r="A12" t="s">
        <v>10296</v>
      </c>
    </row>
    <row r="13" spans="1:1">
      <c r="A13" t="s">
        <v>10297</v>
      </c>
    </row>
    <row r="14" spans="1:1">
      <c r="A14" t="s">
        <v>10298</v>
      </c>
    </row>
    <row r="15" spans="1:1">
      <c r="A15" t="s">
        <v>10299</v>
      </c>
    </row>
    <row r="16" spans="1:1">
      <c r="A16" t="s">
        <v>10300</v>
      </c>
    </row>
    <row r="17" spans="1:1">
      <c r="A17" t="s">
        <v>10301</v>
      </c>
    </row>
    <row r="18" spans="1:1">
      <c r="A18" t="s">
        <v>10302</v>
      </c>
    </row>
    <row r="19" spans="1:1">
      <c r="A19" t="s">
        <v>10303</v>
      </c>
    </row>
    <row r="20" spans="1:1">
      <c r="A20" t="s">
        <v>10304</v>
      </c>
    </row>
    <row r="21" spans="1:1">
      <c r="A21" t="s">
        <v>10305</v>
      </c>
    </row>
    <row r="22" spans="1:1">
      <c r="A22" t="s">
        <v>10306</v>
      </c>
    </row>
    <row r="23" spans="1:1">
      <c r="A23" t="s">
        <v>10307</v>
      </c>
    </row>
    <row r="24" spans="1:1">
      <c r="A24" t="s">
        <v>10308</v>
      </c>
    </row>
    <row r="25" spans="1:1">
      <c r="A25" t="s">
        <v>10309</v>
      </c>
    </row>
    <row r="26" spans="1:1">
      <c r="A26" t="s">
        <v>10310</v>
      </c>
    </row>
    <row r="27" spans="1:1">
      <c r="A27" t="s">
        <v>10311</v>
      </c>
    </row>
    <row r="28" spans="1:1">
      <c r="A28" t="s">
        <v>10312</v>
      </c>
    </row>
    <row r="29" spans="1:1">
      <c r="A29" t="s">
        <v>10313</v>
      </c>
    </row>
    <row r="30" spans="1:1">
      <c r="A30" t="s">
        <v>10314</v>
      </c>
    </row>
    <row r="31" spans="1:1">
      <c r="A31" t="s">
        <v>10315</v>
      </c>
    </row>
    <row r="32" spans="1:1">
      <c r="A32" t="s">
        <v>10316</v>
      </c>
    </row>
    <row r="33" spans="1:1">
      <c r="A33" t="s">
        <v>10317</v>
      </c>
    </row>
    <row r="34" spans="1:1">
      <c r="A34" t="s">
        <v>10318</v>
      </c>
    </row>
    <row r="35" spans="1:1">
      <c r="A35" t="s">
        <v>10319</v>
      </c>
    </row>
    <row r="36" spans="1:1">
      <c r="A36" t="s">
        <v>10320</v>
      </c>
    </row>
    <row r="37" spans="1:1">
      <c r="A37" t="s">
        <v>10321</v>
      </c>
    </row>
    <row r="38" spans="1:1">
      <c r="A38" t="s">
        <v>10322</v>
      </c>
    </row>
    <row r="39" spans="1:1">
      <c r="A39" t="s">
        <v>10323</v>
      </c>
    </row>
    <row r="40" spans="1:1">
      <c r="A40" t="s">
        <v>10324</v>
      </c>
    </row>
    <row r="41" spans="1:1">
      <c r="A41" t="s">
        <v>10325</v>
      </c>
    </row>
    <row r="42" spans="1:1">
      <c r="A42" t="s">
        <v>10326</v>
      </c>
    </row>
    <row r="43" spans="1:1">
      <c r="A43" t="s">
        <v>10327</v>
      </c>
    </row>
    <row r="44" spans="1:1">
      <c r="A44" t="s">
        <v>10328</v>
      </c>
    </row>
    <row r="45" spans="1:1">
      <c r="A45" t="s">
        <v>10329</v>
      </c>
    </row>
    <row r="46" spans="1:1">
      <c r="A46" t="s">
        <v>10330</v>
      </c>
    </row>
    <row r="47" spans="1:1">
      <c r="A47" t="s">
        <v>10331</v>
      </c>
    </row>
    <row r="48" spans="1:1">
      <c r="A48" t="s">
        <v>10332</v>
      </c>
    </row>
    <row r="49" spans="1:1">
      <c r="A49" t="s">
        <v>10333</v>
      </c>
    </row>
    <row r="50" spans="1:1">
      <c r="A50" t="s">
        <v>10334</v>
      </c>
    </row>
    <row r="51" spans="1:1">
      <c r="A51" t="s">
        <v>10335</v>
      </c>
    </row>
    <row r="52" spans="1:1">
      <c r="A52" t="s">
        <v>10336</v>
      </c>
    </row>
    <row r="53" spans="1:1">
      <c r="A53" t="s">
        <v>10337</v>
      </c>
    </row>
    <row r="54" spans="1:1">
      <c r="A54" t="s">
        <v>10338</v>
      </c>
    </row>
    <row r="55" spans="1:1">
      <c r="A55" t="s">
        <v>10339</v>
      </c>
    </row>
    <row r="56" spans="1:1">
      <c r="A56" t="s">
        <v>10340</v>
      </c>
    </row>
    <row r="57" spans="1:1">
      <c r="A57" t="s">
        <v>10341</v>
      </c>
    </row>
    <row r="58" spans="1:1">
      <c r="A58" t="s">
        <v>10342</v>
      </c>
    </row>
    <row r="59" spans="1:1">
      <c r="A59" t="s">
        <v>10343</v>
      </c>
    </row>
    <row r="60" spans="1:1">
      <c r="A60" t="s">
        <v>10344</v>
      </c>
    </row>
    <row r="61" spans="1:1">
      <c r="A61" t="s">
        <v>10345</v>
      </c>
    </row>
    <row r="62" spans="1:1">
      <c r="A62" t="s">
        <v>10346</v>
      </c>
    </row>
    <row r="63" spans="1:1">
      <c r="A63" t="s">
        <v>10347</v>
      </c>
    </row>
    <row r="64" spans="1:1">
      <c r="A64" t="s">
        <v>10348</v>
      </c>
    </row>
    <row r="65" spans="1:1">
      <c r="A65" t="s">
        <v>10349</v>
      </c>
    </row>
    <row r="66" spans="1:1">
      <c r="A66" t="s">
        <v>10350</v>
      </c>
    </row>
    <row r="67" spans="1:1">
      <c r="A67" t="s">
        <v>10351</v>
      </c>
    </row>
    <row r="68" spans="1:1">
      <c r="A68" t="s">
        <v>10352</v>
      </c>
    </row>
    <row r="69" spans="1:1">
      <c r="A69" t="s">
        <v>10353</v>
      </c>
    </row>
    <row r="70" spans="1:1">
      <c r="A70" t="s">
        <v>10354</v>
      </c>
    </row>
    <row r="71" spans="1:1">
      <c r="A71" t="s">
        <v>10355</v>
      </c>
    </row>
    <row r="72" spans="1:1">
      <c r="A72" t="s">
        <v>10356</v>
      </c>
    </row>
    <row r="73" spans="1:1">
      <c r="A73" t="s">
        <v>10357</v>
      </c>
    </row>
    <row r="74" spans="1:1">
      <c r="A74" t="s">
        <v>10358</v>
      </c>
    </row>
    <row r="75" spans="1:1">
      <c r="A75" t="s">
        <v>10359</v>
      </c>
    </row>
    <row r="76" spans="1:1">
      <c r="A76" t="s">
        <v>10360</v>
      </c>
    </row>
    <row r="77" spans="1:1">
      <c r="A77" t="s">
        <v>10361</v>
      </c>
    </row>
    <row r="78" spans="1:1">
      <c r="A78" t="s">
        <v>10362</v>
      </c>
    </row>
    <row r="79" spans="1:1">
      <c r="A79" t="s">
        <v>10363</v>
      </c>
    </row>
    <row r="80" spans="1:1">
      <c r="A80" t="s">
        <v>10364</v>
      </c>
    </row>
    <row r="81" spans="1:1">
      <c r="A81" t="s">
        <v>10365</v>
      </c>
    </row>
    <row r="82" spans="1:1">
      <c r="A82" t="s">
        <v>10366</v>
      </c>
    </row>
    <row r="83" spans="1:1">
      <c r="A83" t="s">
        <v>10367</v>
      </c>
    </row>
    <row r="84" spans="1:1">
      <c r="A84" t="s">
        <v>10368</v>
      </c>
    </row>
    <row r="85" spans="1:1">
      <c r="A85" t="s">
        <v>10369</v>
      </c>
    </row>
    <row r="86" spans="1:1">
      <c r="A86" t="s">
        <v>10370</v>
      </c>
    </row>
    <row r="87" spans="1:1">
      <c r="A87" t="s">
        <v>10371</v>
      </c>
    </row>
    <row r="88" spans="1:1">
      <c r="A88" t="s">
        <v>10372</v>
      </c>
    </row>
    <row r="89" spans="1:1">
      <c r="A89" t="s">
        <v>10373</v>
      </c>
    </row>
    <row r="90" spans="1:1">
      <c r="A90" t="s">
        <v>10374</v>
      </c>
    </row>
    <row r="91" spans="1:1">
      <c r="A91" t="s">
        <v>10375</v>
      </c>
    </row>
    <row r="92" spans="1:1">
      <c r="A92" t="s">
        <v>10376</v>
      </c>
    </row>
    <row r="93" spans="1:1">
      <c r="A93" t="s">
        <v>10377</v>
      </c>
    </row>
    <row r="94" spans="1:1">
      <c r="A94" t="s">
        <v>10378</v>
      </c>
    </row>
    <row r="95" spans="1:1">
      <c r="A95" t="s">
        <v>10379</v>
      </c>
    </row>
    <row r="96" spans="1:1">
      <c r="A96" t="s">
        <v>10380</v>
      </c>
    </row>
    <row r="97" spans="1:1">
      <c r="A97" t="s">
        <v>10381</v>
      </c>
    </row>
    <row r="98" spans="1:1">
      <c r="A98" t="s">
        <v>10382</v>
      </c>
    </row>
    <row r="99" spans="1:1">
      <c r="A99" t="s">
        <v>10383</v>
      </c>
    </row>
    <row r="100" spans="1:1">
      <c r="A100" t="s">
        <v>10384</v>
      </c>
    </row>
    <row r="101" spans="1:1">
      <c r="A101" t="s">
        <v>10385</v>
      </c>
    </row>
    <row r="102" spans="1:1">
      <c r="A102" t="s">
        <v>10386</v>
      </c>
    </row>
    <row r="103" spans="1:1">
      <c r="A103" t="s">
        <v>10387</v>
      </c>
    </row>
    <row r="104" spans="1:1">
      <c r="A104" t="s">
        <v>10388</v>
      </c>
    </row>
    <row r="105" spans="1:1">
      <c r="A105" t="s">
        <v>10389</v>
      </c>
    </row>
    <row r="106" spans="1:1">
      <c r="A106" t="s">
        <v>10390</v>
      </c>
    </row>
    <row r="107" spans="1:1">
      <c r="A107" t="s">
        <v>10391</v>
      </c>
    </row>
    <row r="108" spans="1:1">
      <c r="A108" t="s">
        <v>10392</v>
      </c>
    </row>
    <row r="109" spans="1:1">
      <c r="A109" t="s">
        <v>10393</v>
      </c>
    </row>
    <row r="110" spans="1:1">
      <c r="A110" t="s">
        <v>10394</v>
      </c>
    </row>
    <row r="111" spans="1:1">
      <c r="A111" t="s">
        <v>10395</v>
      </c>
    </row>
    <row r="112" spans="1:1">
      <c r="A112" t="s">
        <v>10396</v>
      </c>
    </row>
    <row r="113" spans="1:1">
      <c r="A113" t="s">
        <v>10397</v>
      </c>
    </row>
    <row r="114" spans="1:1">
      <c r="A114" t="s">
        <v>10398</v>
      </c>
    </row>
    <row r="115" spans="1:1">
      <c r="A115" t="s">
        <v>10399</v>
      </c>
    </row>
    <row r="116" spans="1:1">
      <c r="A116" t="s">
        <v>10400</v>
      </c>
    </row>
    <row r="117" spans="1:1">
      <c r="A117" t="s">
        <v>10401</v>
      </c>
    </row>
    <row r="118" spans="1:1">
      <c r="A118" t="s">
        <v>10402</v>
      </c>
    </row>
    <row r="119" spans="1:1">
      <c r="A119" t="s">
        <v>10403</v>
      </c>
    </row>
    <row r="120" spans="1:1">
      <c r="A120" t="s">
        <v>10404</v>
      </c>
    </row>
    <row r="121" spans="1:1">
      <c r="A121" t="s">
        <v>10405</v>
      </c>
    </row>
    <row r="122" spans="1:1">
      <c r="A122" t="s">
        <v>10406</v>
      </c>
    </row>
    <row r="123" spans="1:1">
      <c r="A123" t="s">
        <v>10407</v>
      </c>
    </row>
    <row r="124" spans="1:1">
      <c r="A124" t="s">
        <v>10408</v>
      </c>
    </row>
    <row r="125" spans="1:1">
      <c r="A125" t="s">
        <v>10409</v>
      </c>
    </row>
    <row r="126" spans="1:1">
      <c r="A126" t="s">
        <v>10410</v>
      </c>
    </row>
    <row r="127" spans="1:1">
      <c r="A127" t="s">
        <v>10411</v>
      </c>
    </row>
    <row r="128" spans="1:1">
      <c r="A128" t="s">
        <v>10412</v>
      </c>
    </row>
    <row r="129" spans="1:1">
      <c r="A129" t="s">
        <v>10413</v>
      </c>
    </row>
    <row r="130" spans="1:1">
      <c r="A130" t="s">
        <v>10414</v>
      </c>
    </row>
    <row r="131" spans="1:1">
      <c r="A131" t="s">
        <v>10415</v>
      </c>
    </row>
    <row r="132" spans="1:1">
      <c r="A132" t="s">
        <v>10416</v>
      </c>
    </row>
    <row r="133" spans="1:1">
      <c r="A133" t="s">
        <v>10417</v>
      </c>
    </row>
    <row r="134" spans="1:1">
      <c r="A134" t="s">
        <v>10418</v>
      </c>
    </row>
    <row r="135" spans="1:1">
      <c r="A135" t="s">
        <v>10419</v>
      </c>
    </row>
    <row r="136" spans="1:1">
      <c r="A136" t="s">
        <v>10420</v>
      </c>
    </row>
    <row r="137" spans="1:1">
      <c r="A137" t="s">
        <v>10421</v>
      </c>
    </row>
    <row r="138" spans="1:1">
      <c r="A138" t="s">
        <v>10422</v>
      </c>
    </row>
    <row r="139" spans="1:1">
      <c r="A139" t="s">
        <v>10423</v>
      </c>
    </row>
    <row r="140" spans="1:1">
      <c r="A140" t="s">
        <v>10424</v>
      </c>
    </row>
    <row r="141" spans="1:1">
      <c r="A141" t="s">
        <v>10425</v>
      </c>
    </row>
    <row r="142" spans="1:1">
      <c r="A142" t="s">
        <v>10426</v>
      </c>
    </row>
    <row r="143" spans="1:1">
      <c r="A143" t="s">
        <v>10427</v>
      </c>
    </row>
    <row r="144" spans="1:1">
      <c r="A144" t="s">
        <v>10428</v>
      </c>
    </row>
    <row r="145" spans="1:1">
      <c r="A145" t="s">
        <v>10429</v>
      </c>
    </row>
    <row r="146" spans="1:1">
      <c r="A146" t="s">
        <v>10430</v>
      </c>
    </row>
    <row r="147" spans="1:1">
      <c r="A147" t="s">
        <v>10431</v>
      </c>
    </row>
    <row r="148" spans="1:1">
      <c r="A148" t="s">
        <v>10432</v>
      </c>
    </row>
    <row r="149" spans="1:1">
      <c r="A149" t="s">
        <v>10433</v>
      </c>
    </row>
    <row r="150" spans="1:1">
      <c r="A150" t="s">
        <v>10434</v>
      </c>
    </row>
    <row r="151" spans="1:1">
      <c r="A151" t="s">
        <v>10435</v>
      </c>
    </row>
    <row r="152" spans="1:1">
      <c r="A152" t="s">
        <v>10436</v>
      </c>
    </row>
    <row r="153" spans="1:1">
      <c r="A153" t="s">
        <v>10437</v>
      </c>
    </row>
    <row r="154" spans="1:1">
      <c r="A154" t="s">
        <v>10438</v>
      </c>
    </row>
    <row r="155" spans="1:1">
      <c r="A155" t="s">
        <v>10439</v>
      </c>
    </row>
    <row r="156" spans="1:1">
      <c r="A156" t="s">
        <v>10440</v>
      </c>
    </row>
    <row r="157" spans="1:1">
      <c r="A157" t="s">
        <v>10441</v>
      </c>
    </row>
    <row r="158" spans="1:1">
      <c r="A158" t="s">
        <v>10442</v>
      </c>
    </row>
    <row r="159" spans="1:1">
      <c r="A159" t="s">
        <v>10443</v>
      </c>
    </row>
    <row r="160" spans="1:1">
      <c r="A160" t="s">
        <v>10444</v>
      </c>
    </row>
    <row r="161" spans="1:1">
      <c r="A161" t="s">
        <v>10445</v>
      </c>
    </row>
    <row r="162" spans="1:1">
      <c r="A162" t="s">
        <v>10446</v>
      </c>
    </row>
    <row r="163" spans="1:1">
      <c r="A163" t="s">
        <v>10447</v>
      </c>
    </row>
    <row r="164" spans="1:1">
      <c r="A164" t="s">
        <v>10448</v>
      </c>
    </row>
    <row r="165" spans="1:1">
      <c r="A165" t="s">
        <v>10449</v>
      </c>
    </row>
    <row r="166" spans="1:1">
      <c r="A166" t="s">
        <v>10450</v>
      </c>
    </row>
    <row r="167" spans="1:1">
      <c r="A167" t="s">
        <v>10451</v>
      </c>
    </row>
    <row r="168" spans="1:1">
      <c r="A168" t="s">
        <v>10452</v>
      </c>
    </row>
    <row r="169" spans="1:1">
      <c r="A169" t="s">
        <v>10453</v>
      </c>
    </row>
    <row r="170" spans="1:1">
      <c r="A170" t="s">
        <v>10454</v>
      </c>
    </row>
    <row r="171" spans="1:1">
      <c r="A171" t="s">
        <v>10455</v>
      </c>
    </row>
    <row r="172" spans="1:1">
      <c r="A172" t="s">
        <v>10456</v>
      </c>
    </row>
    <row r="173" spans="1:1">
      <c r="A173" t="s">
        <v>10457</v>
      </c>
    </row>
    <row r="174" spans="1:1">
      <c r="A174" t="s">
        <v>10458</v>
      </c>
    </row>
    <row r="175" spans="1:1">
      <c r="A175" t="s">
        <v>10459</v>
      </c>
    </row>
    <row r="176" spans="1:1">
      <c r="A176" t="s">
        <v>10460</v>
      </c>
    </row>
    <row r="177" spans="1:1">
      <c r="A177" t="s">
        <v>10461</v>
      </c>
    </row>
    <row r="178" spans="1:1">
      <c r="A178" t="s">
        <v>10462</v>
      </c>
    </row>
    <row r="179" spans="1:1">
      <c r="A179" t="s">
        <v>10463</v>
      </c>
    </row>
    <row r="180" spans="1:1">
      <c r="A180" t="s">
        <v>10464</v>
      </c>
    </row>
    <row r="181" spans="1:1">
      <c r="A181" t="s">
        <v>10465</v>
      </c>
    </row>
    <row r="182" spans="1:1">
      <c r="A182" t="s">
        <v>10466</v>
      </c>
    </row>
    <row r="183" spans="1:1">
      <c r="A183" t="s">
        <v>10467</v>
      </c>
    </row>
    <row r="184" spans="1:1">
      <c r="A184" t="s">
        <v>10468</v>
      </c>
    </row>
    <row r="185" spans="1:1">
      <c r="A185" t="s">
        <v>10469</v>
      </c>
    </row>
    <row r="186" spans="1:1">
      <c r="A186" t="s">
        <v>10470</v>
      </c>
    </row>
    <row r="187" spans="1:1">
      <c r="A187" t="s">
        <v>10471</v>
      </c>
    </row>
    <row r="188" spans="1:1">
      <c r="A188" t="s">
        <v>10472</v>
      </c>
    </row>
    <row r="189" spans="1:1">
      <c r="A189" t="s">
        <v>10473</v>
      </c>
    </row>
    <row r="190" spans="1:1">
      <c r="A190" t="s">
        <v>10474</v>
      </c>
    </row>
    <row r="191" spans="1:1">
      <c r="A191" t="s">
        <v>10475</v>
      </c>
    </row>
    <row r="192" spans="1:1">
      <c r="A192" t="s">
        <v>10476</v>
      </c>
    </row>
    <row r="193" spans="1:1">
      <c r="A193" t="s">
        <v>10477</v>
      </c>
    </row>
    <row r="194" spans="1:1">
      <c r="A194" t="s">
        <v>10478</v>
      </c>
    </row>
    <row r="195" spans="1:1">
      <c r="A195" t="s">
        <v>10479</v>
      </c>
    </row>
    <row r="196" spans="1:1">
      <c r="A196" t="s">
        <v>10480</v>
      </c>
    </row>
    <row r="197" spans="1:1">
      <c r="A197" t="s">
        <v>10481</v>
      </c>
    </row>
    <row r="198" spans="1:1">
      <c r="A198" t="s">
        <v>10482</v>
      </c>
    </row>
    <row r="199" spans="1:1">
      <c r="A199" t="s">
        <v>10483</v>
      </c>
    </row>
    <row r="200" spans="1:1">
      <c r="A200" t="s">
        <v>10484</v>
      </c>
    </row>
    <row r="201" spans="1:1">
      <c r="A201" t="s">
        <v>10485</v>
      </c>
    </row>
    <row r="202" spans="1:1">
      <c r="A202" t="s">
        <v>10486</v>
      </c>
    </row>
    <row r="203" spans="1:1">
      <c r="A203" t="s">
        <v>10487</v>
      </c>
    </row>
    <row r="204" spans="1:1">
      <c r="A204" t="s">
        <v>10488</v>
      </c>
    </row>
    <row r="205" spans="1:1">
      <c r="A205" t="s">
        <v>10489</v>
      </c>
    </row>
    <row r="206" spans="1:1">
      <c r="A206" t="s">
        <v>10490</v>
      </c>
    </row>
    <row r="207" spans="1:1">
      <c r="A207" t="s">
        <v>10491</v>
      </c>
    </row>
    <row r="208" spans="1:1">
      <c r="A208" t="s">
        <v>10492</v>
      </c>
    </row>
    <row r="209" spans="1:1">
      <c r="A209" t="s">
        <v>10493</v>
      </c>
    </row>
    <row r="210" spans="1:1">
      <c r="A210" t="s">
        <v>10494</v>
      </c>
    </row>
    <row r="211" spans="1:1">
      <c r="A211" t="s">
        <v>10495</v>
      </c>
    </row>
    <row r="212" spans="1:1">
      <c r="A212" t="s">
        <v>10496</v>
      </c>
    </row>
    <row r="213" spans="1:1">
      <c r="A213" t="s">
        <v>10497</v>
      </c>
    </row>
    <row r="214" spans="1:1">
      <c r="A214" t="s">
        <v>10498</v>
      </c>
    </row>
    <row r="215" spans="1:1">
      <c r="A215" t="s">
        <v>10499</v>
      </c>
    </row>
    <row r="216" spans="1:1">
      <c r="A216" t="s">
        <v>10500</v>
      </c>
    </row>
    <row r="217" spans="1:1">
      <c r="A217" t="s">
        <v>10501</v>
      </c>
    </row>
    <row r="218" spans="1:1">
      <c r="A218" t="s">
        <v>10502</v>
      </c>
    </row>
    <row r="219" spans="1:1">
      <c r="A219" t="s">
        <v>10503</v>
      </c>
    </row>
    <row r="220" spans="1:1">
      <c r="A220" t="s">
        <v>10504</v>
      </c>
    </row>
    <row r="221" spans="1:1">
      <c r="A221" t="s">
        <v>10505</v>
      </c>
    </row>
    <row r="222" spans="1:1">
      <c r="A222" t="s">
        <v>10506</v>
      </c>
    </row>
    <row r="223" spans="1:1">
      <c r="A223" t="s">
        <v>10507</v>
      </c>
    </row>
    <row r="224" spans="1:1">
      <c r="A224" t="s">
        <v>10508</v>
      </c>
    </row>
    <row r="225" spans="1:1">
      <c r="A225" t="s">
        <v>10509</v>
      </c>
    </row>
    <row r="226" spans="1:1">
      <c r="A226" t="s">
        <v>10510</v>
      </c>
    </row>
    <row r="227" spans="1:1">
      <c r="A227" t="s">
        <v>10511</v>
      </c>
    </row>
    <row r="228" spans="1:1">
      <c r="A228" t="s">
        <v>10512</v>
      </c>
    </row>
    <row r="229" spans="1:1">
      <c r="A229" t="s">
        <v>10513</v>
      </c>
    </row>
    <row r="230" spans="1:1">
      <c r="A230" t="s">
        <v>10514</v>
      </c>
    </row>
    <row r="231" spans="1:1">
      <c r="A231" t="s">
        <v>10515</v>
      </c>
    </row>
    <row r="232" spans="1:1">
      <c r="A232" t="s">
        <v>10516</v>
      </c>
    </row>
    <row r="233" spans="1:1">
      <c r="A233" t="s">
        <v>10517</v>
      </c>
    </row>
    <row r="234" spans="1:1">
      <c r="A234" t="s">
        <v>10518</v>
      </c>
    </row>
    <row r="235" spans="1:1">
      <c r="A235" t="s">
        <v>10519</v>
      </c>
    </row>
    <row r="236" spans="1:1">
      <c r="A236" t="s">
        <v>10520</v>
      </c>
    </row>
    <row r="237" spans="1:1">
      <c r="A237" t="s">
        <v>10521</v>
      </c>
    </row>
    <row r="238" spans="1:1">
      <c r="A238" t="s">
        <v>10522</v>
      </c>
    </row>
    <row r="239" spans="1:1">
      <c r="A239" t="s">
        <v>10523</v>
      </c>
    </row>
    <row r="240" spans="1:1">
      <c r="A240" t="s">
        <v>10524</v>
      </c>
    </row>
    <row r="241" spans="1:1">
      <c r="A241" t="s">
        <v>10525</v>
      </c>
    </row>
    <row r="242" spans="1:1">
      <c r="A242" t="s">
        <v>10526</v>
      </c>
    </row>
    <row r="243" spans="1:1">
      <c r="A243" t="s">
        <v>10527</v>
      </c>
    </row>
    <row r="244" spans="1:1">
      <c r="A244" t="s">
        <v>10528</v>
      </c>
    </row>
    <row r="245" spans="1:1">
      <c r="A245" t="s">
        <v>10529</v>
      </c>
    </row>
    <row r="246" spans="1:1">
      <c r="A246" t="s">
        <v>10530</v>
      </c>
    </row>
    <row r="247" spans="1:1">
      <c r="A247" t="s">
        <v>10531</v>
      </c>
    </row>
    <row r="248" spans="1:1">
      <c r="A248" t="s">
        <v>10532</v>
      </c>
    </row>
    <row r="249" spans="1:1">
      <c r="A249" t="s">
        <v>10533</v>
      </c>
    </row>
    <row r="250" spans="1:1">
      <c r="A250" t="s">
        <v>10534</v>
      </c>
    </row>
    <row r="251" spans="1:1">
      <c r="A251" t="s">
        <v>10535</v>
      </c>
    </row>
    <row r="252" spans="1:1">
      <c r="A252" t="s">
        <v>10536</v>
      </c>
    </row>
    <row r="253" spans="1:1">
      <c r="A253" t="s">
        <v>10537</v>
      </c>
    </row>
    <row r="254" spans="1:1">
      <c r="A254" t="s">
        <v>10538</v>
      </c>
    </row>
    <row r="255" spans="1:1">
      <c r="A255" t="s">
        <v>10539</v>
      </c>
    </row>
    <row r="256" spans="1:1">
      <c r="A256" t="s">
        <v>10540</v>
      </c>
    </row>
    <row r="257" spans="1:1">
      <c r="A257" t="s">
        <v>10541</v>
      </c>
    </row>
    <row r="258" spans="1:1">
      <c r="A258" t="s">
        <v>10542</v>
      </c>
    </row>
    <row r="259" spans="1:1">
      <c r="A259" t="s">
        <v>10543</v>
      </c>
    </row>
    <row r="260" spans="1:1">
      <c r="A260" t="s">
        <v>10544</v>
      </c>
    </row>
    <row r="261" spans="1:1">
      <c r="A261" t="s">
        <v>10545</v>
      </c>
    </row>
    <row r="262" spans="1:1">
      <c r="A262" t="s">
        <v>10546</v>
      </c>
    </row>
    <row r="263" spans="1:1">
      <c r="A263" t="s">
        <v>10547</v>
      </c>
    </row>
    <row r="264" spans="1:1">
      <c r="A264" t="s">
        <v>10548</v>
      </c>
    </row>
    <row r="265" spans="1:1">
      <c r="A265" t="s">
        <v>10549</v>
      </c>
    </row>
    <row r="266" spans="1:1">
      <c r="A266" t="s">
        <v>10550</v>
      </c>
    </row>
    <row r="267" spans="1:1">
      <c r="A267" t="s">
        <v>10551</v>
      </c>
    </row>
    <row r="268" spans="1:1">
      <c r="A268" t="s">
        <v>10552</v>
      </c>
    </row>
    <row r="269" spans="1:1">
      <c r="A269" t="s">
        <v>10553</v>
      </c>
    </row>
    <row r="270" spans="1:1">
      <c r="A270" t="s">
        <v>10554</v>
      </c>
    </row>
    <row r="271" spans="1:1">
      <c r="A271" t="s">
        <v>10555</v>
      </c>
    </row>
    <row r="272" spans="1:1">
      <c r="A272" t="s">
        <v>10556</v>
      </c>
    </row>
    <row r="273" spans="1:1">
      <c r="A273" t="s">
        <v>10557</v>
      </c>
    </row>
    <row r="274" spans="1:1">
      <c r="A274" t="s">
        <v>10558</v>
      </c>
    </row>
    <row r="275" spans="1:1">
      <c r="A275" t="s">
        <v>10559</v>
      </c>
    </row>
    <row r="276" spans="1:1">
      <c r="A276" t="s">
        <v>10560</v>
      </c>
    </row>
    <row r="277" spans="1:1">
      <c r="A277" t="s">
        <v>10561</v>
      </c>
    </row>
    <row r="278" spans="1:1">
      <c r="A278" t="s">
        <v>10562</v>
      </c>
    </row>
    <row r="279" spans="1:1">
      <c r="A279" t="s">
        <v>10563</v>
      </c>
    </row>
    <row r="280" spans="1:1">
      <c r="A280" t="s">
        <v>10564</v>
      </c>
    </row>
    <row r="281" spans="1:1">
      <c r="A281" t="s">
        <v>10565</v>
      </c>
    </row>
    <row r="282" spans="1:1">
      <c r="A282" t="s">
        <v>10566</v>
      </c>
    </row>
    <row r="283" spans="1:1">
      <c r="A283" t="s">
        <v>10567</v>
      </c>
    </row>
    <row r="284" spans="1:1">
      <c r="A284" t="s">
        <v>10568</v>
      </c>
    </row>
    <row r="285" spans="1:1">
      <c r="A285" t="s">
        <v>10569</v>
      </c>
    </row>
    <row r="286" spans="1:1">
      <c r="A286" t="s">
        <v>10570</v>
      </c>
    </row>
    <row r="287" spans="1:1">
      <c r="A287" t="s">
        <v>10571</v>
      </c>
    </row>
    <row r="288" spans="1:1">
      <c r="A288" t="s">
        <v>10572</v>
      </c>
    </row>
    <row r="289" spans="1:1">
      <c r="A289" t="s">
        <v>10573</v>
      </c>
    </row>
    <row r="290" spans="1:1">
      <c r="A290" t="s">
        <v>10574</v>
      </c>
    </row>
    <row r="291" spans="1:1">
      <c r="A291" t="s">
        <v>10575</v>
      </c>
    </row>
    <row r="292" spans="1:1">
      <c r="A292" t="s">
        <v>10576</v>
      </c>
    </row>
    <row r="293" spans="1:1">
      <c r="A293" t="s">
        <v>10577</v>
      </c>
    </row>
    <row r="294" spans="1:1">
      <c r="A294" t="s">
        <v>10578</v>
      </c>
    </row>
    <row r="295" spans="1:1">
      <c r="A295" t="s">
        <v>10579</v>
      </c>
    </row>
    <row r="296" spans="1:1">
      <c r="A296" t="s">
        <v>10580</v>
      </c>
    </row>
    <row r="297" spans="1:1">
      <c r="A297" t="s">
        <v>10581</v>
      </c>
    </row>
    <row r="298" spans="1:1">
      <c r="A298" t="s">
        <v>10582</v>
      </c>
    </row>
    <row r="299" spans="1:1">
      <c r="A299" t="s">
        <v>10583</v>
      </c>
    </row>
    <row r="300" spans="1:1">
      <c r="A300" t="s">
        <v>10584</v>
      </c>
    </row>
    <row r="301" spans="1:1">
      <c r="A301" t="s">
        <v>10585</v>
      </c>
    </row>
    <row r="302" spans="1:1">
      <c r="A302" t="s">
        <v>10586</v>
      </c>
    </row>
    <row r="303" spans="1:1">
      <c r="A303" t="s">
        <v>10587</v>
      </c>
    </row>
    <row r="304" spans="1:1">
      <c r="A304" t="s">
        <v>10588</v>
      </c>
    </row>
    <row r="305" spans="1:1">
      <c r="A305" t="s">
        <v>10589</v>
      </c>
    </row>
    <row r="306" spans="1:1">
      <c r="A306" t="s">
        <v>10590</v>
      </c>
    </row>
    <row r="307" spans="1:1">
      <c r="A307" t="s">
        <v>10591</v>
      </c>
    </row>
    <row r="308" spans="1:1">
      <c r="A308" t="s">
        <v>10592</v>
      </c>
    </row>
    <row r="309" spans="1:1">
      <c r="A309" t="s">
        <v>10593</v>
      </c>
    </row>
    <row r="310" spans="1:1">
      <c r="A310" t="s">
        <v>10594</v>
      </c>
    </row>
    <row r="311" spans="1:1">
      <c r="A311" t="s">
        <v>10595</v>
      </c>
    </row>
    <row r="312" spans="1:1">
      <c r="A312" t="s">
        <v>10596</v>
      </c>
    </row>
    <row r="313" spans="1:1">
      <c r="A313" t="s">
        <v>10597</v>
      </c>
    </row>
    <row r="314" spans="1:1">
      <c r="A314" t="s">
        <v>10598</v>
      </c>
    </row>
    <row r="315" spans="1:1">
      <c r="A315" t="s">
        <v>10599</v>
      </c>
    </row>
    <row r="316" spans="1:1">
      <c r="A316" t="s">
        <v>10600</v>
      </c>
    </row>
    <row r="317" spans="1:1">
      <c r="A317" t="s">
        <v>10601</v>
      </c>
    </row>
    <row r="318" spans="1:1">
      <c r="A318" t="s">
        <v>10602</v>
      </c>
    </row>
    <row r="319" spans="1:1">
      <c r="A319" t="s">
        <v>10603</v>
      </c>
    </row>
    <row r="320" spans="1:1">
      <c r="A320" t="s">
        <v>10604</v>
      </c>
    </row>
    <row r="321" spans="1:1">
      <c r="A321" t="s">
        <v>10605</v>
      </c>
    </row>
    <row r="322" spans="1:1">
      <c r="A322" t="s">
        <v>10606</v>
      </c>
    </row>
    <row r="323" spans="1:1">
      <c r="A323" t="s">
        <v>10607</v>
      </c>
    </row>
    <row r="324" spans="1:1">
      <c r="A324" t="s">
        <v>10608</v>
      </c>
    </row>
    <row r="325" spans="1:1">
      <c r="A325" t="s">
        <v>10609</v>
      </c>
    </row>
    <row r="326" spans="1:1">
      <c r="A326" t="s">
        <v>10610</v>
      </c>
    </row>
    <row r="327" spans="1:1">
      <c r="A327" t="s">
        <v>10611</v>
      </c>
    </row>
    <row r="328" spans="1:1">
      <c r="A328" t="s">
        <v>10612</v>
      </c>
    </row>
    <row r="329" spans="1:1">
      <c r="A329" t="s">
        <v>10613</v>
      </c>
    </row>
    <row r="330" spans="1:1">
      <c r="A330" t="s">
        <v>10614</v>
      </c>
    </row>
    <row r="331" spans="1:1">
      <c r="A331" t="s">
        <v>10615</v>
      </c>
    </row>
    <row r="332" spans="1:1">
      <c r="A332" t="s">
        <v>10616</v>
      </c>
    </row>
    <row r="333" spans="1:1">
      <c r="A333" t="s">
        <v>10617</v>
      </c>
    </row>
    <row r="334" spans="1:1">
      <c r="A334" t="s">
        <v>10618</v>
      </c>
    </row>
    <row r="335" spans="1:1">
      <c r="A335" t="s">
        <v>10619</v>
      </c>
    </row>
    <row r="336" spans="1:1">
      <c r="A336" t="s">
        <v>10620</v>
      </c>
    </row>
    <row r="337" spans="1:1">
      <c r="A337" t="s">
        <v>10621</v>
      </c>
    </row>
    <row r="338" spans="1:1">
      <c r="A338" t="s">
        <v>10622</v>
      </c>
    </row>
    <row r="339" spans="1:1">
      <c r="A339" t="s">
        <v>10623</v>
      </c>
    </row>
    <row r="340" spans="1:1">
      <c r="A340" t="s">
        <v>10624</v>
      </c>
    </row>
    <row r="341" spans="1:1">
      <c r="A341" t="s">
        <v>10625</v>
      </c>
    </row>
    <row r="342" spans="1:1">
      <c r="A342" t="s">
        <v>10626</v>
      </c>
    </row>
    <row r="343" spans="1:1">
      <c r="A343" t="s">
        <v>10627</v>
      </c>
    </row>
    <row r="344" spans="1:1">
      <c r="A344" t="s">
        <v>10628</v>
      </c>
    </row>
    <row r="345" spans="1:1">
      <c r="A345" t="s">
        <v>10629</v>
      </c>
    </row>
    <row r="346" spans="1:1">
      <c r="A346" t="s">
        <v>10630</v>
      </c>
    </row>
    <row r="347" spans="1:1">
      <c r="A347" t="s">
        <v>10631</v>
      </c>
    </row>
    <row r="348" spans="1:1">
      <c r="A348" t="s">
        <v>10632</v>
      </c>
    </row>
    <row r="349" spans="1:1">
      <c r="A349" t="s">
        <v>10633</v>
      </c>
    </row>
    <row r="350" spans="1:1">
      <c r="A350" t="s">
        <v>10634</v>
      </c>
    </row>
    <row r="351" spans="1:1">
      <c r="A351" t="s">
        <v>10635</v>
      </c>
    </row>
    <row r="352" spans="1:1">
      <c r="A352" t="s">
        <v>10636</v>
      </c>
    </row>
    <row r="353" spans="1:1">
      <c r="A353" t="s">
        <v>10637</v>
      </c>
    </row>
    <row r="354" spans="1:1">
      <c r="A354" t="s">
        <v>10638</v>
      </c>
    </row>
    <row r="355" spans="1:1">
      <c r="A355" t="s">
        <v>10639</v>
      </c>
    </row>
    <row r="356" spans="1:1">
      <c r="A356" t="s">
        <v>10640</v>
      </c>
    </row>
    <row r="357" spans="1:1">
      <c r="A357" t="s">
        <v>10641</v>
      </c>
    </row>
    <row r="358" spans="1:1">
      <c r="A358" t="s">
        <v>10642</v>
      </c>
    </row>
    <row r="359" spans="1:1">
      <c r="A359" t="s">
        <v>10643</v>
      </c>
    </row>
    <row r="360" spans="1:1">
      <c r="A360" t="s">
        <v>10644</v>
      </c>
    </row>
    <row r="361" spans="1:1">
      <c r="A361" t="s">
        <v>10645</v>
      </c>
    </row>
    <row r="362" spans="1:1">
      <c r="A362" t="s">
        <v>10646</v>
      </c>
    </row>
    <row r="363" spans="1:1">
      <c r="A363" t="s">
        <v>10647</v>
      </c>
    </row>
    <row r="364" spans="1:1">
      <c r="A364" t="s">
        <v>10648</v>
      </c>
    </row>
    <row r="365" spans="1:1">
      <c r="A365" t="s">
        <v>10649</v>
      </c>
    </row>
    <row r="366" spans="1:1">
      <c r="A366" t="s">
        <v>10650</v>
      </c>
    </row>
    <row r="367" spans="1:1">
      <c r="A367" t="s">
        <v>10651</v>
      </c>
    </row>
    <row r="368" spans="1:1">
      <c r="A368" t="s">
        <v>10652</v>
      </c>
    </row>
    <row r="369" spans="1:1">
      <c r="A369" t="s">
        <v>10653</v>
      </c>
    </row>
    <row r="370" spans="1:1">
      <c r="A370" t="s">
        <v>10654</v>
      </c>
    </row>
    <row r="371" spans="1:1">
      <c r="A371" t="s">
        <v>10655</v>
      </c>
    </row>
    <row r="372" spans="1:1">
      <c r="A372" t="s">
        <v>10656</v>
      </c>
    </row>
    <row r="373" spans="1:1">
      <c r="A373" t="s">
        <v>10657</v>
      </c>
    </row>
    <row r="374" spans="1:1">
      <c r="A374" t="s">
        <v>10658</v>
      </c>
    </row>
    <row r="375" spans="1:1">
      <c r="A375" t="s">
        <v>10659</v>
      </c>
    </row>
    <row r="376" spans="1:1">
      <c r="A376" t="s">
        <v>10660</v>
      </c>
    </row>
    <row r="377" spans="1:1">
      <c r="A377" t="s">
        <v>10661</v>
      </c>
    </row>
    <row r="378" spans="1:1">
      <c r="A378" t="s">
        <v>10662</v>
      </c>
    </row>
    <row r="379" spans="1:1">
      <c r="A379" t="s">
        <v>10663</v>
      </c>
    </row>
    <row r="380" spans="1:1">
      <c r="A380" t="s">
        <v>10664</v>
      </c>
    </row>
    <row r="381" spans="1:1">
      <c r="A381" t="s">
        <v>10665</v>
      </c>
    </row>
    <row r="382" spans="1:1">
      <c r="A382" t="s">
        <v>10666</v>
      </c>
    </row>
    <row r="383" spans="1:1">
      <c r="A383" t="s">
        <v>10667</v>
      </c>
    </row>
    <row r="384" spans="1:1">
      <c r="A384" t="s">
        <v>10668</v>
      </c>
    </row>
    <row r="385" spans="1:1">
      <c r="A385" t="s">
        <v>10669</v>
      </c>
    </row>
    <row r="386" spans="1:1">
      <c r="A386" t="s">
        <v>10670</v>
      </c>
    </row>
    <row r="387" spans="1:1">
      <c r="A387" t="s">
        <v>10671</v>
      </c>
    </row>
    <row r="388" spans="1:1">
      <c r="A388" t="s">
        <v>10672</v>
      </c>
    </row>
    <row r="389" spans="1:1">
      <c r="A389" t="s">
        <v>10673</v>
      </c>
    </row>
    <row r="390" spans="1:1">
      <c r="A390" t="s">
        <v>10674</v>
      </c>
    </row>
    <row r="391" spans="1:1">
      <c r="A391" t="s">
        <v>10675</v>
      </c>
    </row>
    <row r="392" spans="1:1">
      <c r="A392" t="s">
        <v>10676</v>
      </c>
    </row>
    <row r="393" spans="1:1">
      <c r="A393" t="s">
        <v>10677</v>
      </c>
    </row>
    <row r="394" spans="1:1">
      <c r="A394" t="s">
        <v>10678</v>
      </c>
    </row>
    <row r="395" spans="1:1">
      <c r="A395" t="s">
        <v>10679</v>
      </c>
    </row>
    <row r="396" spans="1:1">
      <c r="A396" t="s">
        <v>10680</v>
      </c>
    </row>
    <row r="397" spans="1:1">
      <c r="A397" t="s">
        <v>10681</v>
      </c>
    </row>
    <row r="398" spans="1:1">
      <c r="A398" t="s">
        <v>10682</v>
      </c>
    </row>
    <row r="399" spans="1:1">
      <c r="A399" t="s">
        <v>10683</v>
      </c>
    </row>
    <row r="400" spans="1:1">
      <c r="A400" t="s">
        <v>10684</v>
      </c>
    </row>
    <row r="401" spans="1:1">
      <c r="A401" t="s">
        <v>10685</v>
      </c>
    </row>
    <row r="402" spans="1:1">
      <c r="A402" t="s">
        <v>10686</v>
      </c>
    </row>
    <row r="403" spans="1:1">
      <c r="A403" t="s">
        <v>10687</v>
      </c>
    </row>
    <row r="404" spans="1:1">
      <c r="A404" t="s">
        <v>10688</v>
      </c>
    </row>
    <row r="405" spans="1:1">
      <c r="A405" t="s">
        <v>10689</v>
      </c>
    </row>
    <row r="406" spans="1:1">
      <c r="A406" t="s">
        <v>10690</v>
      </c>
    </row>
    <row r="407" spans="1:1">
      <c r="A407" t="s">
        <v>10691</v>
      </c>
    </row>
    <row r="408" spans="1:1">
      <c r="A408" t="s">
        <v>10692</v>
      </c>
    </row>
    <row r="409" spans="1:1">
      <c r="A409" t="s">
        <v>10693</v>
      </c>
    </row>
    <row r="410" spans="1:1">
      <c r="A410" t="s">
        <v>10694</v>
      </c>
    </row>
    <row r="411" spans="1:1">
      <c r="A411" t="s">
        <v>10695</v>
      </c>
    </row>
    <row r="412" spans="1:1">
      <c r="A412" t="s">
        <v>10696</v>
      </c>
    </row>
    <row r="413" spans="1:1">
      <c r="A413" t="s">
        <v>10697</v>
      </c>
    </row>
    <row r="414" spans="1:1">
      <c r="A414" t="s">
        <v>10698</v>
      </c>
    </row>
    <row r="415" spans="1:1">
      <c r="A415" t="s">
        <v>10699</v>
      </c>
    </row>
    <row r="416" spans="1:1">
      <c r="A416" t="s">
        <v>10700</v>
      </c>
    </row>
    <row r="417" spans="1:1">
      <c r="A417" t="s">
        <v>10701</v>
      </c>
    </row>
    <row r="418" spans="1:1">
      <c r="A418" t="s">
        <v>10702</v>
      </c>
    </row>
    <row r="419" spans="1:1">
      <c r="A419" t="s">
        <v>10703</v>
      </c>
    </row>
    <row r="420" spans="1:1">
      <c r="A420" t="s">
        <v>10704</v>
      </c>
    </row>
    <row r="421" spans="1:1">
      <c r="A421" t="s">
        <v>10705</v>
      </c>
    </row>
    <row r="422" spans="1:1">
      <c r="A422" t="s">
        <v>10706</v>
      </c>
    </row>
    <row r="423" spans="1:1">
      <c r="A423" t="s">
        <v>10707</v>
      </c>
    </row>
    <row r="424" spans="1:1">
      <c r="A424" t="s">
        <v>10708</v>
      </c>
    </row>
    <row r="425" spans="1:1">
      <c r="A425" t="s">
        <v>10709</v>
      </c>
    </row>
    <row r="426" spans="1:1">
      <c r="A426" t="s">
        <v>10710</v>
      </c>
    </row>
    <row r="427" spans="1:1">
      <c r="A427" t="s">
        <v>10711</v>
      </c>
    </row>
    <row r="428" spans="1:1">
      <c r="A428" t="s">
        <v>10712</v>
      </c>
    </row>
    <row r="429" spans="1:1">
      <c r="A429" t="s">
        <v>10713</v>
      </c>
    </row>
    <row r="430" spans="1:1">
      <c r="A430" t="s">
        <v>10714</v>
      </c>
    </row>
    <row r="431" spans="1:1">
      <c r="A431" t="s">
        <v>10715</v>
      </c>
    </row>
    <row r="432" spans="1:1">
      <c r="A432" t="s">
        <v>10716</v>
      </c>
    </row>
    <row r="433" spans="1:1">
      <c r="A433" t="s">
        <v>10717</v>
      </c>
    </row>
    <row r="434" spans="1:1">
      <c r="A434" t="s">
        <v>10718</v>
      </c>
    </row>
    <row r="435" spans="1:1">
      <c r="A435" t="s">
        <v>10719</v>
      </c>
    </row>
    <row r="436" spans="1:1">
      <c r="A436" t="s">
        <v>10720</v>
      </c>
    </row>
    <row r="437" spans="1:1">
      <c r="A437" t="s">
        <v>10721</v>
      </c>
    </row>
    <row r="438" spans="1:1">
      <c r="A438" t="s">
        <v>10722</v>
      </c>
    </row>
    <row r="439" spans="1:1">
      <c r="A439" t="s">
        <v>10723</v>
      </c>
    </row>
    <row r="440" spans="1:1">
      <c r="A440" t="s">
        <v>10724</v>
      </c>
    </row>
    <row r="441" spans="1:1">
      <c r="A441" t="s">
        <v>10725</v>
      </c>
    </row>
    <row r="442" spans="1:1">
      <c r="A442" t="s">
        <v>10726</v>
      </c>
    </row>
    <row r="443" spans="1:1">
      <c r="A443" t="s">
        <v>10727</v>
      </c>
    </row>
    <row r="444" spans="1:1">
      <c r="A444" t="s">
        <v>10728</v>
      </c>
    </row>
    <row r="445" spans="1:1">
      <c r="A445" t="s">
        <v>10729</v>
      </c>
    </row>
    <row r="446" spans="1:1">
      <c r="A446" t="s">
        <v>10730</v>
      </c>
    </row>
    <row r="447" spans="1:1">
      <c r="A447" t="s">
        <v>10731</v>
      </c>
    </row>
    <row r="448" spans="1:1">
      <c r="A448" t="s">
        <v>10732</v>
      </c>
    </row>
    <row r="449" spans="1:1">
      <c r="A449" t="s">
        <v>10733</v>
      </c>
    </row>
    <row r="450" spans="1:1">
      <c r="A450" t="s">
        <v>10734</v>
      </c>
    </row>
    <row r="451" spans="1:1">
      <c r="A451" t="s">
        <v>10735</v>
      </c>
    </row>
    <row r="452" spans="1:1">
      <c r="A452" t="s">
        <v>10736</v>
      </c>
    </row>
    <row r="453" spans="1:1">
      <c r="A453" t="s">
        <v>10737</v>
      </c>
    </row>
    <row r="454" spans="1:1">
      <c r="A454" t="s">
        <v>10738</v>
      </c>
    </row>
    <row r="455" spans="1:1">
      <c r="A455" t="s">
        <v>10739</v>
      </c>
    </row>
    <row r="456" spans="1:1">
      <c r="A456" t="s">
        <v>10740</v>
      </c>
    </row>
    <row r="457" spans="1:1">
      <c r="A457" t="s">
        <v>10741</v>
      </c>
    </row>
    <row r="458" spans="1:1">
      <c r="A458" t="s">
        <v>10742</v>
      </c>
    </row>
    <row r="459" spans="1:1">
      <c r="A459" t="s">
        <v>10743</v>
      </c>
    </row>
    <row r="460" spans="1:1">
      <c r="A460" t="s">
        <v>10744</v>
      </c>
    </row>
    <row r="461" spans="1:1">
      <c r="A461" t="s">
        <v>10745</v>
      </c>
    </row>
    <row r="462" spans="1:1">
      <c r="A462" t="s">
        <v>10746</v>
      </c>
    </row>
    <row r="463" spans="1:1">
      <c r="A463" t="s">
        <v>10747</v>
      </c>
    </row>
    <row r="464" spans="1:1">
      <c r="A464" t="s">
        <v>10748</v>
      </c>
    </row>
    <row r="465" spans="1:1">
      <c r="A465" t="s">
        <v>10749</v>
      </c>
    </row>
    <row r="466" spans="1:1">
      <c r="A466" t="s">
        <v>10750</v>
      </c>
    </row>
    <row r="467" spans="1:1">
      <c r="A467" t="s">
        <v>10751</v>
      </c>
    </row>
    <row r="468" spans="1:1">
      <c r="A468" t="s">
        <v>10752</v>
      </c>
    </row>
    <row r="469" spans="1:1">
      <c r="A469" t="s">
        <v>10753</v>
      </c>
    </row>
    <row r="470" spans="1:1">
      <c r="A470" t="s">
        <v>10754</v>
      </c>
    </row>
    <row r="471" spans="1:1">
      <c r="A471" t="s">
        <v>10755</v>
      </c>
    </row>
    <row r="472" spans="1:1">
      <c r="A472" t="s">
        <v>10756</v>
      </c>
    </row>
    <row r="473" spans="1:1">
      <c r="A473" t="s">
        <v>10757</v>
      </c>
    </row>
    <row r="474" spans="1:1">
      <c r="A474" t="s">
        <v>10758</v>
      </c>
    </row>
    <row r="475" spans="1:1">
      <c r="A475" t="s">
        <v>10759</v>
      </c>
    </row>
    <row r="476" spans="1:1">
      <c r="A476" t="s">
        <v>10760</v>
      </c>
    </row>
    <row r="477" spans="1:1">
      <c r="A477" t="s">
        <v>10761</v>
      </c>
    </row>
    <row r="478" spans="1:1">
      <c r="A478" t="s">
        <v>10762</v>
      </c>
    </row>
    <row r="479" spans="1:1">
      <c r="A479" t="s">
        <v>10763</v>
      </c>
    </row>
    <row r="480" spans="1:1">
      <c r="A480" t="s">
        <v>10764</v>
      </c>
    </row>
    <row r="481" spans="1:1">
      <c r="A481" t="s">
        <v>10765</v>
      </c>
    </row>
    <row r="482" spans="1:1">
      <c r="A482" t="s">
        <v>10766</v>
      </c>
    </row>
    <row r="483" spans="1:1">
      <c r="A483" t="s">
        <v>10767</v>
      </c>
    </row>
    <row r="484" spans="1:1">
      <c r="A484" t="s">
        <v>10768</v>
      </c>
    </row>
    <row r="485" spans="1:1">
      <c r="A485" t="s">
        <v>10769</v>
      </c>
    </row>
    <row r="486" spans="1:1">
      <c r="A486" t="s">
        <v>10770</v>
      </c>
    </row>
    <row r="487" spans="1:1">
      <c r="A487" t="s">
        <v>10771</v>
      </c>
    </row>
    <row r="488" spans="1:1">
      <c r="A488" t="s">
        <v>10772</v>
      </c>
    </row>
    <row r="489" spans="1:1">
      <c r="A489" t="s">
        <v>10773</v>
      </c>
    </row>
    <row r="490" spans="1:1">
      <c r="A490" t="s">
        <v>10774</v>
      </c>
    </row>
    <row r="491" spans="1:1">
      <c r="A491" t="s">
        <v>10775</v>
      </c>
    </row>
    <row r="492" spans="1:1">
      <c r="A492" t="s">
        <v>10776</v>
      </c>
    </row>
    <row r="493" spans="1:1">
      <c r="A493" t="s">
        <v>10777</v>
      </c>
    </row>
    <row r="494" spans="1:1">
      <c r="A494" t="s">
        <v>10778</v>
      </c>
    </row>
    <row r="495" spans="1:1">
      <c r="A495" t="s">
        <v>10779</v>
      </c>
    </row>
    <row r="496" spans="1:1">
      <c r="A496" t="s">
        <v>10780</v>
      </c>
    </row>
    <row r="497" spans="1:1">
      <c r="A497" t="s">
        <v>10781</v>
      </c>
    </row>
    <row r="498" spans="1:1">
      <c r="A498" t="s">
        <v>10782</v>
      </c>
    </row>
    <row r="499" spans="1:1">
      <c r="A499" t="s">
        <v>10783</v>
      </c>
    </row>
    <row r="500" spans="1:1">
      <c r="A500" t="s">
        <v>10784</v>
      </c>
    </row>
    <row r="501" spans="1:1">
      <c r="A501" t="s">
        <v>10785</v>
      </c>
    </row>
    <row r="502" spans="1:1">
      <c r="A502" t="s">
        <v>10786</v>
      </c>
    </row>
    <row r="503" spans="1:1">
      <c r="A503" t="s">
        <v>10787</v>
      </c>
    </row>
    <row r="504" spans="1:1">
      <c r="A504" t="s">
        <v>10788</v>
      </c>
    </row>
    <row r="505" spans="1:1">
      <c r="A505" t="s">
        <v>10789</v>
      </c>
    </row>
    <row r="506" spans="1:1">
      <c r="A506" t="s">
        <v>10790</v>
      </c>
    </row>
    <row r="507" spans="1:1">
      <c r="A507" t="s">
        <v>10791</v>
      </c>
    </row>
    <row r="508" spans="1:1">
      <c r="A508" t="s">
        <v>10792</v>
      </c>
    </row>
    <row r="509" spans="1:1">
      <c r="A509" t="s">
        <v>10793</v>
      </c>
    </row>
    <row r="510" spans="1:1">
      <c r="A510" t="s">
        <v>10794</v>
      </c>
    </row>
    <row r="511" spans="1:1">
      <c r="A511" t="s">
        <v>10795</v>
      </c>
    </row>
    <row r="512" spans="1:1">
      <c r="A512" t="s">
        <v>10796</v>
      </c>
    </row>
    <row r="513" spans="1:1">
      <c r="A513" t="s">
        <v>10797</v>
      </c>
    </row>
    <row r="514" spans="1:1">
      <c r="A514" t="s">
        <v>10798</v>
      </c>
    </row>
    <row r="515" spans="1:1">
      <c r="A515" t="s">
        <v>10799</v>
      </c>
    </row>
    <row r="516" spans="1:1">
      <c r="A516" t="s">
        <v>10800</v>
      </c>
    </row>
    <row r="517" spans="1:1">
      <c r="A517" t="s">
        <v>10801</v>
      </c>
    </row>
    <row r="518" spans="1:1">
      <c r="A518" t="s">
        <v>10802</v>
      </c>
    </row>
    <row r="519" spans="1:1">
      <c r="A519" t="s">
        <v>10803</v>
      </c>
    </row>
    <row r="520" spans="1:1">
      <c r="A520" t="s">
        <v>10804</v>
      </c>
    </row>
    <row r="521" spans="1:1">
      <c r="A521" t="s">
        <v>10805</v>
      </c>
    </row>
    <row r="522" spans="1:1">
      <c r="A522" t="s">
        <v>10806</v>
      </c>
    </row>
    <row r="523" spans="1:1">
      <c r="A523" t="s">
        <v>10807</v>
      </c>
    </row>
    <row r="524" spans="1:1">
      <c r="A524" t="s">
        <v>10808</v>
      </c>
    </row>
    <row r="525" spans="1:1">
      <c r="A525" t="s">
        <v>10809</v>
      </c>
    </row>
    <row r="526" spans="1:1">
      <c r="A526" t="s">
        <v>10810</v>
      </c>
    </row>
    <row r="527" spans="1:1">
      <c r="A527" t="s">
        <v>10811</v>
      </c>
    </row>
    <row r="528" spans="1:1">
      <c r="A528" t="s">
        <v>10812</v>
      </c>
    </row>
    <row r="529" spans="1:1">
      <c r="A529" t="s">
        <v>10813</v>
      </c>
    </row>
    <row r="530" spans="1:1">
      <c r="A530" t="s">
        <v>10814</v>
      </c>
    </row>
    <row r="531" spans="1:1">
      <c r="A531" t="s">
        <v>10815</v>
      </c>
    </row>
    <row r="532" spans="1:1">
      <c r="A532" t="s">
        <v>10816</v>
      </c>
    </row>
    <row r="533" spans="1:1">
      <c r="A533" t="s">
        <v>10817</v>
      </c>
    </row>
    <row r="534" spans="1:1">
      <c r="A534" t="s">
        <v>10818</v>
      </c>
    </row>
    <row r="535" spans="1:1">
      <c r="A535" t="s">
        <v>10819</v>
      </c>
    </row>
    <row r="536" spans="1:1">
      <c r="A536" t="s">
        <v>10820</v>
      </c>
    </row>
    <row r="537" spans="1:1">
      <c r="A537" t="s">
        <v>10821</v>
      </c>
    </row>
    <row r="538" spans="1:1">
      <c r="A538" t="s">
        <v>10822</v>
      </c>
    </row>
    <row r="539" spans="1:1">
      <c r="A539" t="s">
        <v>10823</v>
      </c>
    </row>
    <row r="540" spans="1:1">
      <c r="A540" t="s">
        <v>10824</v>
      </c>
    </row>
    <row r="541" spans="1:1">
      <c r="A541" t="s">
        <v>10825</v>
      </c>
    </row>
    <row r="542" spans="1:1">
      <c r="A542" t="s">
        <v>10826</v>
      </c>
    </row>
    <row r="543" spans="1:1">
      <c r="A543" t="s">
        <v>10827</v>
      </c>
    </row>
    <row r="544" spans="1:1">
      <c r="A544" t="s">
        <v>10828</v>
      </c>
    </row>
    <row r="545" spans="1:1">
      <c r="A545" t="s">
        <v>10829</v>
      </c>
    </row>
    <row r="546" spans="1:1">
      <c r="A546" t="s">
        <v>10830</v>
      </c>
    </row>
    <row r="547" spans="1:1">
      <c r="A547" t="s">
        <v>10831</v>
      </c>
    </row>
    <row r="548" spans="1:1">
      <c r="A548" t="s">
        <v>10832</v>
      </c>
    </row>
    <row r="549" spans="1:1">
      <c r="A549" t="s">
        <v>10833</v>
      </c>
    </row>
    <row r="550" spans="1:1">
      <c r="A550" t="s">
        <v>10834</v>
      </c>
    </row>
    <row r="551" spans="1:1">
      <c r="A551" t="s">
        <v>10835</v>
      </c>
    </row>
    <row r="552" spans="1:1">
      <c r="A552" t="s">
        <v>10836</v>
      </c>
    </row>
    <row r="553" spans="1:1">
      <c r="A553" t="s">
        <v>10837</v>
      </c>
    </row>
    <row r="554" spans="1:1">
      <c r="A554" t="s">
        <v>10838</v>
      </c>
    </row>
    <row r="555" spans="1:1">
      <c r="A555" t="s">
        <v>10839</v>
      </c>
    </row>
    <row r="556" spans="1:1">
      <c r="A556" t="s">
        <v>10840</v>
      </c>
    </row>
    <row r="557" spans="1:1">
      <c r="A557" t="s">
        <v>10841</v>
      </c>
    </row>
    <row r="558" spans="1:1">
      <c r="A558" t="s">
        <v>10842</v>
      </c>
    </row>
    <row r="559" spans="1:1">
      <c r="A559" t="s">
        <v>10843</v>
      </c>
    </row>
    <row r="560" spans="1:1">
      <c r="A560" t="s">
        <v>10844</v>
      </c>
    </row>
    <row r="561" spans="1:1">
      <c r="A561" t="s">
        <v>10845</v>
      </c>
    </row>
    <row r="562" spans="1:1">
      <c r="A562" t="s">
        <v>10846</v>
      </c>
    </row>
    <row r="563" spans="1:1">
      <c r="A563" t="s">
        <v>10847</v>
      </c>
    </row>
    <row r="564" spans="1:1">
      <c r="A564" t="s">
        <v>10848</v>
      </c>
    </row>
    <row r="565" spans="1:1">
      <c r="A565" t="s">
        <v>10849</v>
      </c>
    </row>
    <row r="566" spans="1:1">
      <c r="A566" t="s">
        <v>10850</v>
      </c>
    </row>
    <row r="567" spans="1:1">
      <c r="A567" t="s">
        <v>10851</v>
      </c>
    </row>
    <row r="568" spans="1:1">
      <c r="A568" t="s">
        <v>10852</v>
      </c>
    </row>
    <row r="569" spans="1:1">
      <c r="A569" t="s">
        <v>10853</v>
      </c>
    </row>
    <row r="570" spans="1:1">
      <c r="A570" t="s">
        <v>10854</v>
      </c>
    </row>
    <row r="571" spans="1:1">
      <c r="A571" t="s">
        <v>10855</v>
      </c>
    </row>
    <row r="572" spans="1:1">
      <c r="A572" t="s">
        <v>10856</v>
      </c>
    </row>
    <row r="573" spans="1:1">
      <c r="A573" t="s">
        <v>10857</v>
      </c>
    </row>
    <row r="574" spans="1:1">
      <c r="A574" t="s">
        <v>10858</v>
      </c>
    </row>
    <row r="575" spans="1:1">
      <c r="A575" t="s">
        <v>10859</v>
      </c>
    </row>
    <row r="576" spans="1:1">
      <c r="A576" t="s">
        <v>10860</v>
      </c>
    </row>
    <row r="577" spans="1:1">
      <c r="A577" t="s">
        <v>10861</v>
      </c>
    </row>
    <row r="578" spans="1:1">
      <c r="A578" t="s">
        <v>10862</v>
      </c>
    </row>
    <row r="579" spans="1:1">
      <c r="A579" t="s">
        <v>10863</v>
      </c>
    </row>
    <row r="580" spans="1:1">
      <c r="A580" t="s">
        <v>10864</v>
      </c>
    </row>
    <row r="581" spans="1:1">
      <c r="A581" t="s">
        <v>10865</v>
      </c>
    </row>
    <row r="582" spans="1:1">
      <c r="A582" t="s">
        <v>10866</v>
      </c>
    </row>
    <row r="583" spans="1:1">
      <c r="A583" t="s">
        <v>10867</v>
      </c>
    </row>
    <row r="584" spans="1:1">
      <c r="A584" t="s">
        <v>10868</v>
      </c>
    </row>
    <row r="585" spans="1:1">
      <c r="A585" t="s">
        <v>10869</v>
      </c>
    </row>
    <row r="586" spans="1:1">
      <c r="A586" t="s">
        <v>10870</v>
      </c>
    </row>
    <row r="587" spans="1:1">
      <c r="A587" t="s">
        <v>10871</v>
      </c>
    </row>
    <row r="588" spans="1:1">
      <c r="A588" t="s">
        <v>10872</v>
      </c>
    </row>
    <row r="589" spans="1:1">
      <c r="A589" t="s">
        <v>10873</v>
      </c>
    </row>
    <row r="590" spans="1:1">
      <c r="A590" t="s">
        <v>10874</v>
      </c>
    </row>
    <row r="591" spans="1:1">
      <c r="A591" t="s">
        <v>10875</v>
      </c>
    </row>
    <row r="592" spans="1:1">
      <c r="A592" t="s">
        <v>10876</v>
      </c>
    </row>
    <row r="593" spans="1:1">
      <c r="A593" t="s">
        <v>10877</v>
      </c>
    </row>
    <row r="594" spans="1:1">
      <c r="A594" t="s">
        <v>10878</v>
      </c>
    </row>
    <row r="595" spans="1:1">
      <c r="A595" t="s">
        <v>10879</v>
      </c>
    </row>
    <row r="596" spans="1:1">
      <c r="A596" t="s">
        <v>10880</v>
      </c>
    </row>
    <row r="597" spans="1:1">
      <c r="A597" t="s">
        <v>10881</v>
      </c>
    </row>
    <row r="598" spans="1:1">
      <c r="A598" t="s">
        <v>10882</v>
      </c>
    </row>
    <row r="599" spans="1:1">
      <c r="A599" t="s">
        <v>10883</v>
      </c>
    </row>
    <row r="600" spans="1:1">
      <c r="A600" t="s">
        <v>10884</v>
      </c>
    </row>
    <row r="601" spans="1:1">
      <c r="A601" t="s">
        <v>10885</v>
      </c>
    </row>
    <row r="602" spans="1:1">
      <c r="A602" t="s">
        <v>10886</v>
      </c>
    </row>
    <row r="603" spans="1:1">
      <c r="A603" t="s">
        <v>10887</v>
      </c>
    </row>
    <row r="604" spans="1:1">
      <c r="A604" t="s">
        <v>10888</v>
      </c>
    </row>
    <row r="605" spans="1:1">
      <c r="A605" t="s">
        <v>10889</v>
      </c>
    </row>
    <row r="606" spans="1:1">
      <c r="A606" t="s">
        <v>10890</v>
      </c>
    </row>
    <row r="607" spans="1:1">
      <c r="A607" t="s">
        <v>10891</v>
      </c>
    </row>
    <row r="608" spans="1:1">
      <c r="A608" t="s">
        <v>10892</v>
      </c>
    </row>
    <row r="609" spans="1:1">
      <c r="A609" t="s">
        <v>10893</v>
      </c>
    </row>
    <row r="610" spans="1:1">
      <c r="A610" t="s">
        <v>10894</v>
      </c>
    </row>
    <row r="611" spans="1:1">
      <c r="A611" t="s">
        <v>10895</v>
      </c>
    </row>
    <row r="612" spans="1:1">
      <c r="A612" t="s">
        <v>10896</v>
      </c>
    </row>
    <row r="613" spans="1:1">
      <c r="A613" t="s">
        <v>10897</v>
      </c>
    </row>
    <row r="614" spans="1:1">
      <c r="A614" t="s">
        <v>10898</v>
      </c>
    </row>
    <row r="615" spans="1:1">
      <c r="A615" t="s">
        <v>10899</v>
      </c>
    </row>
    <row r="616" spans="1:1">
      <c r="A616" t="s">
        <v>10900</v>
      </c>
    </row>
    <row r="617" spans="1:1">
      <c r="A617" t="s">
        <v>10901</v>
      </c>
    </row>
    <row r="618" spans="1:1">
      <c r="A618" t="s">
        <v>10902</v>
      </c>
    </row>
    <row r="619" spans="1:1">
      <c r="A619" t="s">
        <v>10903</v>
      </c>
    </row>
    <row r="620" spans="1:1">
      <c r="A620" t="s">
        <v>10904</v>
      </c>
    </row>
    <row r="621" spans="1:1">
      <c r="A621" t="s">
        <v>10905</v>
      </c>
    </row>
    <row r="622" spans="1:1">
      <c r="A622" t="s">
        <v>10906</v>
      </c>
    </row>
    <row r="623" spans="1:1">
      <c r="A623" t="s">
        <v>10907</v>
      </c>
    </row>
    <row r="624" spans="1:1">
      <c r="A624" t="s">
        <v>10908</v>
      </c>
    </row>
    <row r="625" spans="1:1">
      <c r="A625" t="s">
        <v>10909</v>
      </c>
    </row>
    <row r="626" spans="1:1">
      <c r="A626" t="s">
        <v>10910</v>
      </c>
    </row>
    <row r="627" spans="1:1">
      <c r="A627" t="s">
        <v>10911</v>
      </c>
    </row>
    <row r="628" spans="1:1">
      <c r="A628" t="s">
        <v>10912</v>
      </c>
    </row>
    <row r="629" spans="1:1">
      <c r="A629" t="s">
        <v>10913</v>
      </c>
    </row>
    <row r="630" spans="1:1">
      <c r="A630" t="s">
        <v>10914</v>
      </c>
    </row>
    <row r="631" spans="1:1">
      <c r="A631" t="s">
        <v>10915</v>
      </c>
    </row>
    <row r="632" spans="1:1">
      <c r="A632" t="s">
        <v>10916</v>
      </c>
    </row>
    <row r="633" spans="1:1">
      <c r="A633" t="s">
        <v>10917</v>
      </c>
    </row>
    <row r="634" spans="1:1">
      <c r="A634" t="s">
        <v>10918</v>
      </c>
    </row>
    <row r="635" spans="1:1">
      <c r="A635" t="s">
        <v>10919</v>
      </c>
    </row>
    <row r="636" spans="1:1">
      <c r="A636" t="s">
        <v>10920</v>
      </c>
    </row>
    <row r="637" spans="1:1">
      <c r="A637" t="s">
        <v>10921</v>
      </c>
    </row>
    <row r="638" spans="1:1">
      <c r="A638" t="s">
        <v>10922</v>
      </c>
    </row>
    <row r="639" spans="1:1">
      <c r="A639" t="s">
        <v>10923</v>
      </c>
    </row>
    <row r="640" spans="1:1">
      <c r="A640" t="s">
        <v>10924</v>
      </c>
    </row>
    <row r="641" spans="1:1">
      <c r="A641" t="s">
        <v>10925</v>
      </c>
    </row>
    <row r="642" spans="1:1">
      <c r="A642" t="s">
        <v>10926</v>
      </c>
    </row>
    <row r="643" spans="1:1">
      <c r="A643" t="s">
        <v>10927</v>
      </c>
    </row>
    <row r="644" spans="1:1">
      <c r="A644" t="s">
        <v>10928</v>
      </c>
    </row>
    <row r="645" spans="1:1">
      <c r="A645" t="s">
        <v>10929</v>
      </c>
    </row>
    <row r="646" spans="1:1">
      <c r="A646" t="s">
        <v>10930</v>
      </c>
    </row>
    <row r="647" spans="1:1">
      <c r="A647" t="s">
        <v>10931</v>
      </c>
    </row>
    <row r="648" spans="1:1">
      <c r="A648" t="s">
        <v>10932</v>
      </c>
    </row>
    <row r="649" spans="1:1">
      <c r="A649" t="s">
        <v>10933</v>
      </c>
    </row>
    <row r="650" spans="1:1">
      <c r="A650" t="s">
        <v>10934</v>
      </c>
    </row>
    <row r="651" spans="1:1">
      <c r="A651" t="s">
        <v>10935</v>
      </c>
    </row>
    <row r="652" spans="1:1">
      <c r="A652" t="s">
        <v>10936</v>
      </c>
    </row>
    <row r="653" spans="1:1">
      <c r="A653" t="s">
        <v>10937</v>
      </c>
    </row>
    <row r="654" spans="1:1">
      <c r="A654" t="s">
        <v>10938</v>
      </c>
    </row>
    <row r="655" spans="1:1">
      <c r="A655" t="s">
        <v>10939</v>
      </c>
    </row>
    <row r="656" spans="1:1">
      <c r="A656" t="s">
        <v>10940</v>
      </c>
    </row>
    <row r="657" spans="1:1">
      <c r="A657" t="s">
        <v>10941</v>
      </c>
    </row>
    <row r="658" spans="1:1">
      <c r="A658" t="s">
        <v>10942</v>
      </c>
    </row>
    <row r="659" spans="1:1">
      <c r="A659" t="s">
        <v>10943</v>
      </c>
    </row>
    <row r="660" spans="1:1">
      <c r="A660" t="s">
        <v>10944</v>
      </c>
    </row>
    <row r="661" spans="1:1">
      <c r="A661" t="s">
        <v>10945</v>
      </c>
    </row>
    <row r="662" spans="1:1">
      <c r="A662" t="s">
        <v>10946</v>
      </c>
    </row>
    <row r="663" spans="1:1">
      <c r="A663" t="s">
        <v>10947</v>
      </c>
    </row>
    <row r="664" spans="1:1">
      <c r="A664" t="s">
        <v>10948</v>
      </c>
    </row>
    <row r="665" spans="1:1">
      <c r="A665" t="s">
        <v>10949</v>
      </c>
    </row>
    <row r="666" spans="1:1">
      <c r="A666" t="s">
        <v>10950</v>
      </c>
    </row>
    <row r="667" spans="1:1">
      <c r="A667" t="s">
        <v>10951</v>
      </c>
    </row>
    <row r="668" spans="1:1">
      <c r="A668" t="s">
        <v>10952</v>
      </c>
    </row>
    <row r="669" spans="1:1">
      <c r="A669" t="s">
        <v>10953</v>
      </c>
    </row>
    <row r="670" spans="1:1">
      <c r="A670" t="s">
        <v>10954</v>
      </c>
    </row>
    <row r="671" spans="1:1">
      <c r="A671" t="s">
        <v>10955</v>
      </c>
    </row>
    <row r="672" spans="1:1">
      <c r="A672" t="s">
        <v>10956</v>
      </c>
    </row>
    <row r="673" spans="1:1">
      <c r="A673" t="s">
        <v>10957</v>
      </c>
    </row>
    <row r="674" spans="1:1">
      <c r="A674" t="s">
        <v>10958</v>
      </c>
    </row>
    <row r="675" spans="1:1">
      <c r="A675" t="s">
        <v>10959</v>
      </c>
    </row>
    <row r="676" spans="1:1">
      <c r="A676" t="s">
        <v>10960</v>
      </c>
    </row>
    <row r="677" spans="1:1">
      <c r="A677" t="s">
        <v>10961</v>
      </c>
    </row>
    <row r="678" spans="1:1">
      <c r="A678" t="s">
        <v>10962</v>
      </c>
    </row>
    <row r="679" spans="1:1">
      <c r="A679" t="s">
        <v>10963</v>
      </c>
    </row>
    <row r="680" spans="1:1">
      <c r="A680" t="s">
        <v>10964</v>
      </c>
    </row>
    <row r="681" spans="1:1">
      <c r="A681" t="s">
        <v>10965</v>
      </c>
    </row>
    <row r="682" spans="1:1">
      <c r="A682" t="s">
        <v>10966</v>
      </c>
    </row>
    <row r="683" spans="1:1">
      <c r="A683" t="s">
        <v>10967</v>
      </c>
    </row>
    <row r="684" spans="1:1">
      <c r="A684" t="s">
        <v>10968</v>
      </c>
    </row>
    <row r="685" spans="1:1">
      <c r="A685" t="s">
        <v>10969</v>
      </c>
    </row>
    <row r="686" spans="1:1">
      <c r="A686" t="s">
        <v>10970</v>
      </c>
    </row>
    <row r="687" spans="1:1">
      <c r="A687" t="s">
        <v>10971</v>
      </c>
    </row>
    <row r="688" spans="1:1">
      <c r="A688" t="s">
        <v>10972</v>
      </c>
    </row>
    <row r="689" spans="1:1">
      <c r="A689" t="s">
        <v>10973</v>
      </c>
    </row>
    <row r="690" spans="1:1">
      <c r="A690" t="s">
        <v>10974</v>
      </c>
    </row>
    <row r="691" spans="1:1">
      <c r="A691" t="s">
        <v>10975</v>
      </c>
    </row>
    <row r="692" spans="1:1">
      <c r="A692" t="s">
        <v>10976</v>
      </c>
    </row>
    <row r="693" spans="1:1">
      <c r="A693" t="s">
        <v>10977</v>
      </c>
    </row>
    <row r="694" spans="1:1">
      <c r="A694" t="s">
        <v>10978</v>
      </c>
    </row>
    <row r="695" spans="1:1">
      <c r="A695" t="s">
        <v>10979</v>
      </c>
    </row>
    <row r="696" spans="1:1">
      <c r="A696" t="s">
        <v>10980</v>
      </c>
    </row>
    <row r="697" spans="1:1">
      <c r="A697" t="s">
        <v>10981</v>
      </c>
    </row>
    <row r="698" spans="1:1">
      <c r="A698" t="s">
        <v>10982</v>
      </c>
    </row>
    <row r="699" spans="1:1">
      <c r="A699" t="s">
        <v>10983</v>
      </c>
    </row>
    <row r="700" spans="1:1">
      <c r="A700" t="s">
        <v>10984</v>
      </c>
    </row>
    <row r="701" spans="1:1">
      <c r="A701" t="s">
        <v>10985</v>
      </c>
    </row>
    <row r="702" spans="1:1">
      <c r="A702" t="s">
        <v>10986</v>
      </c>
    </row>
    <row r="703" spans="1:1">
      <c r="A703" t="s">
        <v>10987</v>
      </c>
    </row>
    <row r="704" spans="1:1">
      <c r="A704" t="s">
        <v>10988</v>
      </c>
    </row>
    <row r="705" spans="1:1">
      <c r="A705" t="s">
        <v>10989</v>
      </c>
    </row>
    <row r="706" spans="1:1">
      <c r="A706" t="s">
        <v>10990</v>
      </c>
    </row>
    <row r="707" spans="1:1">
      <c r="A707" t="s">
        <v>10991</v>
      </c>
    </row>
    <row r="708" spans="1:1">
      <c r="A708" t="s">
        <v>10992</v>
      </c>
    </row>
    <row r="709" spans="1:1">
      <c r="A709" t="s">
        <v>10993</v>
      </c>
    </row>
    <row r="710" spans="1:1">
      <c r="A710" t="s">
        <v>10994</v>
      </c>
    </row>
    <row r="711" spans="1:1">
      <c r="A711" t="s">
        <v>10995</v>
      </c>
    </row>
    <row r="712" spans="1:1">
      <c r="A712" t="s">
        <v>10996</v>
      </c>
    </row>
    <row r="713" spans="1:1">
      <c r="A713" t="s">
        <v>10997</v>
      </c>
    </row>
    <row r="714" spans="1:1">
      <c r="A714" t="s">
        <v>10998</v>
      </c>
    </row>
    <row r="715" spans="1:1">
      <c r="A715" t="s">
        <v>10999</v>
      </c>
    </row>
    <row r="716" spans="1:1">
      <c r="A716" t="s">
        <v>11000</v>
      </c>
    </row>
    <row r="717" spans="1:1">
      <c r="A717" t="s">
        <v>11001</v>
      </c>
    </row>
    <row r="718" spans="1:1">
      <c r="A718" t="s">
        <v>11002</v>
      </c>
    </row>
    <row r="719" spans="1:1">
      <c r="A719" t="s">
        <v>11003</v>
      </c>
    </row>
    <row r="720" spans="1:1">
      <c r="A720" t="s">
        <v>11004</v>
      </c>
    </row>
    <row r="721" spans="1:1">
      <c r="A721" t="s">
        <v>11005</v>
      </c>
    </row>
    <row r="722" spans="1:1">
      <c r="A722" t="s">
        <v>11006</v>
      </c>
    </row>
    <row r="723" spans="1:1">
      <c r="A723" t="s">
        <v>11007</v>
      </c>
    </row>
    <row r="724" spans="1:1">
      <c r="A724" t="s">
        <v>11008</v>
      </c>
    </row>
    <row r="725" spans="1:1">
      <c r="A725" t="s">
        <v>11009</v>
      </c>
    </row>
    <row r="726" spans="1:1">
      <c r="A726" t="s">
        <v>11010</v>
      </c>
    </row>
    <row r="727" spans="1:1">
      <c r="A727" t="s">
        <v>11011</v>
      </c>
    </row>
    <row r="728" spans="1:1">
      <c r="A728" t="s">
        <v>11012</v>
      </c>
    </row>
    <row r="729" spans="1:1">
      <c r="A729" t="s">
        <v>11013</v>
      </c>
    </row>
    <row r="730" spans="1:1">
      <c r="A730" t="s">
        <v>11014</v>
      </c>
    </row>
    <row r="731" spans="1:1">
      <c r="A731" t="s">
        <v>11015</v>
      </c>
    </row>
    <row r="732" spans="1:1">
      <c r="A732" t="s">
        <v>11016</v>
      </c>
    </row>
    <row r="733" spans="1:1">
      <c r="A733" t="s">
        <v>11017</v>
      </c>
    </row>
    <row r="734" spans="1:1">
      <c r="A734" t="s">
        <v>11018</v>
      </c>
    </row>
    <row r="735" spans="1:1">
      <c r="A735" t="s">
        <v>11019</v>
      </c>
    </row>
    <row r="736" spans="1:1">
      <c r="A736" t="s">
        <v>11020</v>
      </c>
    </row>
    <row r="737" spans="1:1">
      <c r="A737" t="s">
        <v>11021</v>
      </c>
    </row>
    <row r="738" spans="1:1">
      <c r="A738" t="s">
        <v>11022</v>
      </c>
    </row>
    <row r="739" spans="1:1">
      <c r="A739" t="s">
        <v>11023</v>
      </c>
    </row>
    <row r="740" spans="1:1">
      <c r="A740" t="s">
        <v>11024</v>
      </c>
    </row>
    <row r="741" spans="1:1">
      <c r="A741" t="s">
        <v>11025</v>
      </c>
    </row>
    <row r="742" spans="1:1">
      <c r="A742" t="s">
        <v>11026</v>
      </c>
    </row>
    <row r="743" spans="1:1">
      <c r="A743" t="s">
        <v>11027</v>
      </c>
    </row>
    <row r="744" spans="1:1">
      <c r="A744" t="s">
        <v>11028</v>
      </c>
    </row>
    <row r="745" spans="1:1">
      <c r="A745" t="s">
        <v>11029</v>
      </c>
    </row>
    <row r="746" spans="1:1">
      <c r="A746" t="s">
        <v>11030</v>
      </c>
    </row>
    <row r="747" spans="1:1">
      <c r="A747" t="s">
        <v>11031</v>
      </c>
    </row>
    <row r="748" spans="1:1">
      <c r="A748" t="s">
        <v>11032</v>
      </c>
    </row>
    <row r="749" spans="1:1">
      <c r="A749" t="s">
        <v>11033</v>
      </c>
    </row>
    <row r="750" spans="1:1">
      <c r="A750" t="s">
        <v>11034</v>
      </c>
    </row>
    <row r="751" spans="1:1">
      <c r="A751" t="s">
        <v>11035</v>
      </c>
    </row>
    <row r="752" spans="1:1">
      <c r="A752" t="s">
        <v>11036</v>
      </c>
    </row>
    <row r="753" spans="1:1">
      <c r="A753" t="s">
        <v>11037</v>
      </c>
    </row>
    <row r="754" spans="1:1">
      <c r="A754" t="s">
        <v>11038</v>
      </c>
    </row>
    <row r="755" spans="1:1">
      <c r="A755" t="s">
        <v>11039</v>
      </c>
    </row>
    <row r="756" spans="1:1">
      <c r="A756" t="s">
        <v>11040</v>
      </c>
    </row>
    <row r="757" spans="1:1">
      <c r="A757" t="s">
        <v>11041</v>
      </c>
    </row>
    <row r="758" spans="1:1">
      <c r="A758" t="s">
        <v>11042</v>
      </c>
    </row>
    <row r="759" spans="1:1">
      <c r="A759" t="s">
        <v>11043</v>
      </c>
    </row>
    <row r="760" spans="1:1">
      <c r="A760" t="s">
        <v>11044</v>
      </c>
    </row>
    <row r="761" spans="1:1">
      <c r="A761" t="s">
        <v>11045</v>
      </c>
    </row>
    <row r="762" spans="1:1">
      <c r="A762" t="s">
        <v>11046</v>
      </c>
    </row>
    <row r="763" spans="1:1">
      <c r="A763" t="s">
        <v>11047</v>
      </c>
    </row>
    <row r="764" spans="1:1">
      <c r="A764" t="s">
        <v>11048</v>
      </c>
    </row>
    <row r="765" spans="1:1">
      <c r="A765" t="s">
        <v>11049</v>
      </c>
    </row>
    <row r="766" spans="1:1">
      <c r="A766" t="s">
        <v>11050</v>
      </c>
    </row>
    <row r="767" spans="1:1">
      <c r="A767" t="s">
        <v>11051</v>
      </c>
    </row>
    <row r="768" spans="1:1">
      <c r="A768" t="s">
        <v>11052</v>
      </c>
    </row>
    <row r="769" spans="1:1">
      <c r="A769" t="s">
        <v>11053</v>
      </c>
    </row>
    <row r="770" spans="1:1">
      <c r="A770" t="s">
        <v>11054</v>
      </c>
    </row>
    <row r="771" spans="1:1">
      <c r="A771" t="s">
        <v>11055</v>
      </c>
    </row>
    <row r="772" spans="1:1">
      <c r="A772" t="s">
        <v>11056</v>
      </c>
    </row>
    <row r="773" spans="1:1">
      <c r="A773" t="s">
        <v>11057</v>
      </c>
    </row>
    <row r="774" spans="1:1">
      <c r="A774" t="s">
        <v>11058</v>
      </c>
    </row>
    <row r="775" spans="1:1">
      <c r="A775" t="s">
        <v>11059</v>
      </c>
    </row>
    <row r="776" spans="1:1">
      <c r="A776" t="s">
        <v>11060</v>
      </c>
    </row>
    <row r="777" spans="1:1">
      <c r="A777" t="s">
        <v>11061</v>
      </c>
    </row>
    <row r="778" spans="1:1">
      <c r="A778" t="s">
        <v>11062</v>
      </c>
    </row>
    <row r="779" spans="1:1">
      <c r="A779" t="s">
        <v>11063</v>
      </c>
    </row>
    <row r="780" spans="1:1">
      <c r="A780" t="s">
        <v>11064</v>
      </c>
    </row>
    <row r="781" spans="1:1">
      <c r="A781" t="s">
        <v>11065</v>
      </c>
    </row>
    <row r="782" spans="1:1">
      <c r="A782" t="s">
        <v>11066</v>
      </c>
    </row>
    <row r="783" spans="1:1">
      <c r="A783" t="s">
        <v>11067</v>
      </c>
    </row>
    <row r="784" spans="1:1">
      <c r="A784" t="s">
        <v>11068</v>
      </c>
    </row>
    <row r="785" spans="1:1">
      <c r="A785" t="s">
        <v>11069</v>
      </c>
    </row>
    <row r="786" spans="1:1">
      <c r="A786" t="s">
        <v>11070</v>
      </c>
    </row>
    <row r="787" spans="1:1">
      <c r="A787" t="s">
        <v>11071</v>
      </c>
    </row>
    <row r="788" spans="1:1">
      <c r="A788" t="s">
        <v>11072</v>
      </c>
    </row>
    <row r="789" spans="1:1">
      <c r="A789" t="s">
        <v>11073</v>
      </c>
    </row>
    <row r="790" spans="1:1">
      <c r="A790" t="s">
        <v>11074</v>
      </c>
    </row>
    <row r="791" spans="1:1">
      <c r="A791" t="s">
        <v>11075</v>
      </c>
    </row>
    <row r="792" spans="1:1">
      <c r="A792" t="s">
        <v>11076</v>
      </c>
    </row>
    <row r="793" spans="1:1">
      <c r="A793" t="s">
        <v>11077</v>
      </c>
    </row>
    <row r="794" spans="1:1">
      <c r="A794" t="s">
        <v>11078</v>
      </c>
    </row>
    <row r="795" spans="1:1">
      <c r="A795" t="s">
        <v>11079</v>
      </c>
    </row>
    <row r="796" spans="1:1">
      <c r="A796" t="s">
        <v>11080</v>
      </c>
    </row>
    <row r="797" spans="1:1">
      <c r="A797" t="s">
        <v>11081</v>
      </c>
    </row>
    <row r="798" spans="1:1">
      <c r="A798" t="s">
        <v>11082</v>
      </c>
    </row>
    <row r="799" spans="1:1">
      <c r="A799" t="s">
        <v>11083</v>
      </c>
    </row>
    <row r="800" spans="1:1">
      <c r="A800" t="s">
        <v>11084</v>
      </c>
    </row>
    <row r="801" spans="1:1">
      <c r="A801" t="s">
        <v>11085</v>
      </c>
    </row>
    <row r="802" spans="1:1">
      <c r="A802" t="s">
        <v>11086</v>
      </c>
    </row>
    <row r="803" spans="1:1">
      <c r="A803" t="s">
        <v>11087</v>
      </c>
    </row>
    <row r="804" spans="1:1">
      <c r="A804" t="s">
        <v>11088</v>
      </c>
    </row>
    <row r="805" spans="1:1">
      <c r="A805" t="s">
        <v>11089</v>
      </c>
    </row>
    <row r="806" spans="1:1">
      <c r="A806" t="s">
        <v>11090</v>
      </c>
    </row>
    <row r="807" spans="1:1">
      <c r="A807" t="s">
        <v>11091</v>
      </c>
    </row>
    <row r="808" spans="1:1">
      <c r="A808" t="s">
        <v>11092</v>
      </c>
    </row>
    <row r="809" spans="1:1">
      <c r="A809" t="s">
        <v>11093</v>
      </c>
    </row>
    <row r="810" spans="1:1">
      <c r="A810" t="s">
        <v>11094</v>
      </c>
    </row>
    <row r="811" spans="1:1">
      <c r="A811" t="s">
        <v>11095</v>
      </c>
    </row>
    <row r="812" spans="1:1">
      <c r="A812" t="s">
        <v>11096</v>
      </c>
    </row>
    <row r="813" spans="1:1">
      <c r="A813" t="s">
        <v>11097</v>
      </c>
    </row>
    <row r="814" spans="1:1">
      <c r="A814" t="s">
        <v>11098</v>
      </c>
    </row>
    <row r="815" spans="1:1">
      <c r="A815" t="s">
        <v>11099</v>
      </c>
    </row>
    <row r="816" spans="1:1">
      <c r="A816" t="s">
        <v>11100</v>
      </c>
    </row>
    <row r="817" spans="1:1">
      <c r="A817" t="s">
        <v>11101</v>
      </c>
    </row>
    <row r="818" spans="1:1">
      <c r="A818" t="s">
        <v>11102</v>
      </c>
    </row>
    <row r="819" spans="1:1">
      <c r="A819" t="s">
        <v>11103</v>
      </c>
    </row>
    <row r="820" spans="1:1">
      <c r="A820" t="s">
        <v>11104</v>
      </c>
    </row>
    <row r="821" spans="1:1">
      <c r="A821" t="s">
        <v>11105</v>
      </c>
    </row>
    <row r="822" spans="1:1">
      <c r="A822" t="s">
        <v>11106</v>
      </c>
    </row>
    <row r="823" spans="1:1">
      <c r="A823" t="s">
        <v>11107</v>
      </c>
    </row>
    <row r="824" spans="1:1">
      <c r="A824" t="s">
        <v>11108</v>
      </c>
    </row>
    <row r="825" spans="1:1">
      <c r="A825" t="s">
        <v>11109</v>
      </c>
    </row>
    <row r="826" spans="1:1">
      <c r="A826" t="s">
        <v>11110</v>
      </c>
    </row>
    <row r="827" spans="1:1">
      <c r="A827" t="s">
        <v>11111</v>
      </c>
    </row>
    <row r="828" spans="1:1">
      <c r="A828" t="s">
        <v>11112</v>
      </c>
    </row>
    <row r="829" spans="1:1">
      <c r="A829" t="s">
        <v>11113</v>
      </c>
    </row>
    <row r="830" spans="1:1">
      <c r="A830" t="s">
        <v>11114</v>
      </c>
    </row>
    <row r="831" spans="1:1">
      <c r="A831" t="s">
        <v>11115</v>
      </c>
    </row>
    <row r="832" spans="1:1">
      <c r="A832" t="s">
        <v>11116</v>
      </c>
    </row>
    <row r="833" spans="1:1">
      <c r="A833" t="s">
        <v>11117</v>
      </c>
    </row>
    <row r="834" spans="1:1">
      <c r="A834" t="s">
        <v>11118</v>
      </c>
    </row>
    <row r="835" spans="1:1">
      <c r="A835" t="s">
        <v>11119</v>
      </c>
    </row>
    <row r="836" spans="1:1">
      <c r="A836" t="s">
        <v>11120</v>
      </c>
    </row>
    <row r="837" spans="1:1">
      <c r="A837" t="s">
        <v>11121</v>
      </c>
    </row>
    <row r="838" spans="1:1">
      <c r="A838" t="s">
        <v>11122</v>
      </c>
    </row>
    <row r="839" spans="1:1">
      <c r="A839" t="s">
        <v>11123</v>
      </c>
    </row>
    <row r="840" spans="1:1">
      <c r="A840" t="s">
        <v>11124</v>
      </c>
    </row>
    <row r="841" spans="1:1">
      <c r="A841" t="s">
        <v>11125</v>
      </c>
    </row>
    <row r="842" spans="1:1">
      <c r="A842" t="s">
        <v>11126</v>
      </c>
    </row>
    <row r="843" spans="1:1">
      <c r="A843" t="s">
        <v>11127</v>
      </c>
    </row>
    <row r="844" spans="1:1">
      <c r="A844" t="s">
        <v>11128</v>
      </c>
    </row>
    <row r="845" spans="1:1">
      <c r="A845" t="s">
        <v>11129</v>
      </c>
    </row>
    <row r="846" spans="1:1">
      <c r="A846" t="s">
        <v>11130</v>
      </c>
    </row>
    <row r="847" spans="1:1">
      <c r="A847" t="s">
        <v>11131</v>
      </c>
    </row>
    <row r="848" spans="1:1">
      <c r="A848" t="s">
        <v>11132</v>
      </c>
    </row>
    <row r="849" spans="1:1">
      <c r="A849" t="s">
        <v>11133</v>
      </c>
    </row>
    <row r="850" spans="1:1">
      <c r="A850" t="s">
        <v>11134</v>
      </c>
    </row>
    <row r="851" spans="1:1">
      <c r="A851" t="s">
        <v>11135</v>
      </c>
    </row>
    <row r="852" spans="1:1">
      <c r="A852" t="s">
        <v>11136</v>
      </c>
    </row>
    <row r="853" spans="1:1">
      <c r="A853" t="s">
        <v>11137</v>
      </c>
    </row>
    <row r="854" spans="1:1">
      <c r="A854" t="s">
        <v>11138</v>
      </c>
    </row>
    <row r="855" spans="1:1">
      <c r="A855" t="s">
        <v>11139</v>
      </c>
    </row>
    <row r="856" spans="1:1">
      <c r="A856" t="s">
        <v>11140</v>
      </c>
    </row>
    <row r="857" spans="1:1">
      <c r="A857" t="s">
        <v>11141</v>
      </c>
    </row>
    <row r="858" spans="1:1">
      <c r="A858" t="s">
        <v>11142</v>
      </c>
    </row>
    <row r="859" spans="1:1">
      <c r="A859" t="s">
        <v>11143</v>
      </c>
    </row>
    <row r="860" spans="1:1">
      <c r="A860" t="s">
        <v>11144</v>
      </c>
    </row>
    <row r="861" spans="1:1">
      <c r="A861" t="s">
        <v>11145</v>
      </c>
    </row>
    <row r="862" spans="1:1">
      <c r="A862" t="s">
        <v>11146</v>
      </c>
    </row>
    <row r="863" spans="1:1">
      <c r="A863" t="s">
        <v>11147</v>
      </c>
    </row>
    <row r="864" spans="1:1">
      <c r="A864" t="s">
        <v>11148</v>
      </c>
    </row>
    <row r="865" spans="1:1">
      <c r="A865" t="s">
        <v>11149</v>
      </c>
    </row>
    <row r="866" spans="1:1">
      <c r="A866" t="s">
        <v>11150</v>
      </c>
    </row>
    <row r="867" spans="1:1">
      <c r="A867" t="s">
        <v>11151</v>
      </c>
    </row>
    <row r="868" spans="1:1">
      <c r="A868" t="s">
        <v>11152</v>
      </c>
    </row>
    <row r="869" spans="1:1">
      <c r="A869" t="s">
        <v>11153</v>
      </c>
    </row>
    <row r="870" spans="1:1">
      <c r="A870" t="s">
        <v>11154</v>
      </c>
    </row>
    <row r="871" spans="1:1">
      <c r="A871" t="s">
        <v>11155</v>
      </c>
    </row>
    <row r="872" spans="1:1">
      <c r="A872" t="s">
        <v>11156</v>
      </c>
    </row>
    <row r="873" spans="1:1">
      <c r="A873" t="s">
        <v>11157</v>
      </c>
    </row>
    <row r="874" spans="1:1">
      <c r="A874" t="s">
        <v>11158</v>
      </c>
    </row>
    <row r="875" spans="1:1">
      <c r="A875" t="s">
        <v>11159</v>
      </c>
    </row>
    <row r="876" spans="1:1">
      <c r="A876" t="s">
        <v>11160</v>
      </c>
    </row>
    <row r="877" spans="1:1">
      <c r="A877" t="s">
        <v>11161</v>
      </c>
    </row>
    <row r="878" spans="1:1">
      <c r="A878" t="s">
        <v>11162</v>
      </c>
    </row>
    <row r="879" spans="1:1">
      <c r="A879" t="s">
        <v>11163</v>
      </c>
    </row>
    <row r="880" spans="1:1">
      <c r="A880" t="s">
        <v>11164</v>
      </c>
    </row>
    <row r="881" spans="1:1">
      <c r="A881" t="s">
        <v>11165</v>
      </c>
    </row>
    <row r="882" spans="1:1">
      <c r="A882" t="s">
        <v>11166</v>
      </c>
    </row>
    <row r="883" spans="1:1">
      <c r="A883" t="s">
        <v>11167</v>
      </c>
    </row>
    <row r="884" spans="1:1">
      <c r="A884" t="s">
        <v>11168</v>
      </c>
    </row>
    <row r="885" spans="1:1">
      <c r="A885" t="s">
        <v>11169</v>
      </c>
    </row>
    <row r="886" spans="1:1">
      <c r="A886" t="s">
        <v>11170</v>
      </c>
    </row>
    <row r="887" spans="1:1">
      <c r="A887" t="s">
        <v>11171</v>
      </c>
    </row>
    <row r="888" spans="1:1">
      <c r="A888" t="s">
        <v>11172</v>
      </c>
    </row>
    <row r="889" spans="1:1">
      <c r="A889" t="s">
        <v>11173</v>
      </c>
    </row>
    <row r="890" spans="1:1">
      <c r="A890" t="s">
        <v>11174</v>
      </c>
    </row>
    <row r="891" spans="1:1">
      <c r="A891" t="s">
        <v>11175</v>
      </c>
    </row>
    <row r="892" spans="1:1">
      <c r="A892" t="s">
        <v>11176</v>
      </c>
    </row>
    <row r="893" spans="1:1">
      <c r="A893" t="s">
        <v>11177</v>
      </c>
    </row>
    <row r="894" spans="1:1">
      <c r="A894" t="s">
        <v>11178</v>
      </c>
    </row>
    <row r="895" spans="1:1">
      <c r="A895" t="s">
        <v>11179</v>
      </c>
    </row>
    <row r="896" spans="1:1">
      <c r="A896" t="s">
        <v>11180</v>
      </c>
    </row>
    <row r="897" spans="1:1">
      <c r="A897" t="s">
        <v>11181</v>
      </c>
    </row>
    <row r="898" spans="1:1">
      <c r="A898" t="s">
        <v>11182</v>
      </c>
    </row>
    <row r="899" spans="1:1">
      <c r="A899" t="s">
        <v>11183</v>
      </c>
    </row>
    <row r="900" spans="1:1">
      <c r="A900" t="s">
        <v>11184</v>
      </c>
    </row>
    <row r="901" spans="1:1">
      <c r="A901" t="s">
        <v>11185</v>
      </c>
    </row>
    <row r="902" spans="1:1">
      <c r="A902" t="s">
        <v>11186</v>
      </c>
    </row>
    <row r="903" spans="1:1">
      <c r="A903" t="s">
        <v>11187</v>
      </c>
    </row>
    <row r="904" spans="1:1">
      <c r="A904" t="s">
        <v>11188</v>
      </c>
    </row>
    <row r="905" spans="1:1">
      <c r="A905" t="s">
        <v>11189</v>
      </c>
    </row>
    <row r="906" spans="1:1">
      <c r="A906" t="s">
        <v>11190</v>
      </c>
    </row>
    <row r="907" spans="1:1">
      <c r="A907" t="s">
        <v>11191</v>
      </c>
    </row>
    <row r="908" spans="1:1">
      <c r="A908" t="s">
        <v>11192</v>
      </c>
    </row>
    <row r="909" spans="1:1">
      <c r="A909" t="s">
        <v>11193</v>
      </c>
    </row>
    <row r="910" spans="1:1">
      <c r="A910" t="s">
        <v>11194</v>
      </c>
    </row>
    <row r="911" spans="1:1">
      <c r="A911" t="s">
        <v>11195</v>
      </c>
    </row>
    <row r="912" spans="1:1">
      <c r="A912" t="s">
        <v>11196</v>
      </c>
    </row>
    <row r="913" spans="1:1">
      <c r="A913" t="s">
        <v>11197</v>
      </c>
    </row>
    <row r="914" spans="1:1">
      <c r="A914" t="s">
        <v>11198</v>
      </c>
    </row>
    <row r="915" spans="1:1">
      <c r="A915" t="s">
        <v>11199</v>
      </c>
    </row>
    <row r="916" spans="1:1">
      <c r="A916" t="s">
        <v>11200</v>
      </c>
    </row>
    <row r="917" spans="1:1">
      <c r="A917" t="s">
        <v>11201</v>
      </c>
    </row>
    <row r="918" spans="1:1">
      <c r="A918" t="s">
        <v>11202</v>
      </c>
    </row>
    <row r="919" spans="1:1">
      <c r="A919" t="s">
        <v>11203</v>
      </c>
    </row>
    <row r="920" spans="1:1">
      <c r="A920" t="s">
        <v>11204</v>
      </c>
    </row>
    <row r="921" spans="1:1">
      <c r="A921" t="s">
        <v>11205</v>
      </c>
    </row>
    <row r="922" spans="1:1">
      <c r="A922" t="s">
        <v>11206</v>
      </c>
    </row>
    <row r="923" spans="1:1">
      <c r="A923" t="s">
        <v>11207</v>
      </c>
    </row>
    <row r="924" spans="1:1">
      <c r="A924" t="s">
        <v>11208</v>
      </c>
    </row>
    <row r="925" spans="1:1">
      <c r="A925" t="s">
        <v>11209</v>
      </c>
    </row>
    <row r="926" spans="1:1">
      <c r="A926" t="s">
        <v>11210</v>
      </c>
    </row>
    <row r="927" spans="1:1">
      <c r="A927" t="s">
        <v>11211</v>
      </c>
    </row>
    <row r="928" spans="1:1">
      <c r="A928" t="s">
        <v>11212</v>
      </c>
    </row>
    <row r="929" spans="1:1">
      <c r="A929" t="s">
        <v>11213</v>
      </c>
    </row>
    <row r="930" spans="1:1">
      <c r="A930" t="s">
        <v>11214</v>
      </c>
    </row>
    <row r="931" spans="1:1">
      <c r="A931" t="s">
        <v>11215</v>
      </c>
    </row>
    <row r="932" spans="1:1">
      <c r="A932" t="s">
        <v>11216</v>
      </c>
    </row>
    <row r="933" spans="1:1">
      <c r="A933" t="s">
        <v>11217</v>
      </c>
    </row>
    <row r="934" spans="1:1">
      <c r="A934" t="s">
        <v>11218</v>
      </c>
    </row>
    <row r="935" spans="1:1">
      <c r="A935" t="s">
        <v>11219</v>
      </c>
    </row>
    <row r="936" spans="1:1">
      <c r="A936" t="s">
        <v>11220</v>
      </c>
    </row>
    <row r="937" spans="1:1">
      <c r="A937" t="s">
        <v>11221</v>
      </c>
    </row>
    <row r="938" spans="1:1">
      <c r="A938" t="s">
        <v>11222</v>
      </c>
    </row>
    <row r="939" spans="1:1">
      <c r="A939" t="s">
        <v>11223</v>
      </c>
    </row>
    <row r="940" spans="1:1">
      <c r="A940" t="s">
        <v>11224</v>
      </c>
    </row>
    <row r="941" spans="1:1">
      <c r="A941" t="s">
        <v>11225</v>
      </c>
    </row>
    <row r="942" spans="1:1">
      <c r="A942" t="s">
        <v>11226</v>
      </c>
    </row>
    <row r="943" spans="1:1">
      <c r="A943" t="s">
        <v>11227</v>
      </c>
    </row>
    <row r="944" spans="1:1">
      <c r="A944" t="s">
        <v>11228</v>
      </c>
    </row>
    <row r="945" spans="1:1">
      <c r="A945" t="s">
        <v>11229</v>
      </c>
    </row>
    <row r="946" spans="1:1">
      <c r="A946" t="s">
        <v>11230</v>
      </c>
    </row>
    <row r="947" spans="1:1">
      <c r="A947" t="s">
        <v>11231</v>
      </c>
    </row>
    <row r="948" spans="1:1">
      <c r="A948" t="s">
        <v>11232</v>
      </c>
    </row>
    <row r="949" spans="1:1">
      <c r="A949" t="s">
        <v>11233</v>
      </c>
    </row>
    <row r="950" spans="1:1">
      <c r="A950" t="s">
        <v>11234</v>
      </c>
    </row>
    <row r="951" spans="1:1">
      <c r="A951" t="s">
        <v>11235</v>
      </c>
    </row>
    <row r="952" spans="1:1">
      <c r="A952" t="s">
        <v>11236</v>
      </c>
    </row>
    <row r="953" spans="1:1">
      <c r="A953" t="s">
        <v>11237</v>
      </c>
    </row>
    <row r="954" spans="1:1">
      <c r="A954" t="s">
        <v>11238</v>
      </c>
    </row>
    <row r="955" spans="1:1">
      <c r="A955" t="s">
        <v>11239</v>
      </c>
    </row>
    <row r="956" spans="1:1">
      <c r="A956" t="s">
        <v>11240</v>
      </c>
    </row>
    <row r="957" spans="1:1">
      <c r="A957" t="s">
        <v>11241</v>
      </c>
    </row>
    <row r="958" spans="1:1">
      <c r="A958" t="s">
        <v>11242</v>
      </c>
    </row>
    <row r="959" spans="1:1">
      <c r="A959" t="s">
        <v>11243</v>
      </c>
    </row>
    <row r="960" spans="1:1">
      <c r="A960" t="s">
        <v>11244</v>
      </c>
    </row>
    <row r="961" spans="1:1">
      <c r="A961" t="s">
        <v>11245</v>
      </c>
    </row>
    <row r="962" spans="1:1">
      <c r="A962" t="s">
        <v>11246</v>
      </c>
    </row>
    <row r="963" spans="1:1">
      <c r="A963" t="s">
        <v>11247</v>
      </c>
    </row>
    <row r="964" spans="1:1">
      <c r="A964" t="s">
        <v>11248</v>
      </c>
    </row>
    <row r="965" spans="1:1">
      <c r="A965" t="s">
        <v>11249</v>
      </c>
    </row>
    <row r="966" spans="1:1">
      <c r="A966" t="s">
        <v>11250</v>
      </c>
    </row>
    <row r="967" spans="1:1">
      <c r="A967" t="s">
        <v>11251</v>
      </c>
    </row>
    <row r="968" spans="1:1">
      <c r="A968" t="s">
        <v>11252</v>
      </c>
    </row>
    <row r="969" spans="1:1">
      <c r="A969" t="s">
        <v>11253</v>
      </c>
    </row>
    <row r="970" spans="1:1">
      <c r="A970" t="s">
        <v>11254</v>
      </c>
    </row>
    <row r="971" spans="1:1">
      <c r="A971" t="s">
        <v>11255</v>
      </c>
    </row>
    <row r="972" spans="1:1">
      <c r="A972" t="s">
        <v>11256</v>
      </c>
    </row>
    <row r="973" spans="1:1">
      <c r="A973" t="s">
        <v>11257</v>
      </c>
    </row>
    <row r="974" spans="1:1">
      <c r="A974" t="s">
        <v>11258</v>
      </c>
    </row>
    <row r="975" spans="1:1">
      <c r="A975" t="s">
        <v>11259</v>
      </c>
    </row>
    <row r="976" spans="1:1">
      <c r="A976" t="s">
        <v>11260</v>
      </c>
    </row>
    <row r="977" spans="1:1">
      <c r="A977" t="s">
        <v>11261</v>
      </c>
    </row>
    <row r="978" spans="1:1">
      <c r="A978" t="s">
        <v>11262</v>
      </c>
    </row>
    <row r="979" spans="1:1">
      <c r="A979" t="s">
        <v>11263</v>
      </c>
    </row>
    <row r="980" spans="1:1">
      <c r="A980" t="s">
        <v>11264</v>
      </c>
    </row>
    <row r="981" spans="1:1">
      <c r="A981" t="s">
        <v>11265</v>
      </c>
    </row>
    <row r="982" spans="1:1">
      <c r="A982" t="s">
        <v>11266</v>
      </c>
    </row>
    <row r="983" spans="1:1">
      <c r="A983" t="s">
        <v>11267</v>
      </c>
    </row>
    <row r="984" spans="1:1">
      <c r="A984" t="s">
        <v>11268</v>
      </c>
    </row>
    <row r="985" spans="1:1">
      <c r="A985" t="s">
        <v>11269</v>
      </c>
    </row>
    <row r="986" spans="1:1">
      <c r="A986" t="s">
        <v>11270</v>
      </c>
    </row>
    <row r="987" spans="1:1">
      <c r="A987" t="s">
        <v>11271</v>
      </c>
    </row>
    <row r="988" spans="1:1">
      <c r="A988" t="s">
        <v>11272</v>
      </c>
    </row>
    <row r="989" spans="1:1">
      <c r="A989" t="s">
        <v>11273</v>
      </c>
    </row>
    <row r="990" spans="1:1">
      <c r="A990" t="s">
        <v>11274</v>
      </c>
    </row>
    <row r="991" spans="1:1">
      <c r="A991" t="s">
        <v>11275</v>
      </c>
    </row>
    <row r="992" spans="1:1">
      <c r="A992" t="s">
        <v>11276</v>
      </c>
    </row>
    <row r="993" spans="1:1">
      <c r="A993" t="s">
        <v>11277</v>
      </c>
    </row>
    <row r="994" spans="1:1">
      <c r="A994" t="s">
        <v>11278</v>
      </c>
    </row>
    <row r="995" spans="1:1">
      <c r="A995" t="s">
        <v>11279</v>
      </c>
    </row>
    <row r="996" spans="1:1">
      <c r="A996" t="s">
        <v>11280</v>
      </c>
    </row>
    <row r="997" spans="1:1">
      <c r="A997" t="s">
        <v>11281</v>
      </c>
    </row>
    <row r="998" spans="1:1">
      <c r="A998" t="s">
        <v>11282</v>
      </c>
    </row>
    <row r="999" spans="1:1">
      <c r="A999" t="s">
        <v>11283</v>
      </c>
    </row>
    <row r="1000" spans="1:1">
      <c r="A1000" t="s">
        <v>11284</v>
      </c>
    </row>
    <row r="1001" spans="1:1">
      <c r="A1001" t="s">
        <v>11285</v>
      </c>
    </row>
    <row r="1002" spans="1:1">
      <c r="A1002" t="s">
        <v>11286</v>
      </c>
    </row>
    <row r="1003" spans="1:1">
      <c r="A1003" t="s">
        <v>11287</v>
      </c>
    </row>
    <row r="1004" spans="1:1">
      <c r="A1004" t="s">
        <v>11288</v>
      </c>
    </row>
    <row r="1005" spans="1:1">
      <c r="A1005" t="s">
        <v>11289</v>
      </c>
    </row>
    <row r="1006" spans="1:1">
      <c r="A1006" t="s">
        <v>11290</v>
      </c>
    </row>
    <row r="1007" spans="1:1">
      <c r="A1007" t="s">
        <v>11291</v>
      </c>
    </row>
    <row r="1008" spans="1:1">
      <c r="A1008" t="s">
        <v>11292</v>
      </c>
    </row>
    <row r="1009" spans="1:1">
      <c r="A1009" t="s">
        <v>11293</v>
      </c>
    </row>
    <row r="1010" spans="1:1">
      <c r="A1010" t="s">
        <v>11294</v>
      </c>
    </row>
    <row r="1011" spans="1:1">
      <c r="A1011" t="s">
        <v>11295</v>
      </c>
    </row>
    <row r="1012" spans="1:1">
      <c r="A1012" t="s">
        <v>11296</v>
      </c>
    </row>
    <row r="1013" spans="1:1">
      <c r="A1013" t="s">
        <v>11297</v>
      </c>
    </row>
    <row r="1014" spans="1:1">
      <c r="A1014" t="s">
        <v>11298</v>
      </c>
    </row>
    <row r="1015" spans="1:1">
      <c r="A1015" t="s">
        <v>11299</v>
      </c>
    </row>
    <row r="1016" spans="1:1">
      <c r="A1016" t="s">
        <v>11300</v>
      </c>
    </row>
    <row r="1017" spans="1:1">
      <c r="A1017" t="s">
        <v>11301</v>
      </c>
    </row>
    <row r="1018" spans="1:1">
      <c r="A1018" t="s">
        <v>11302</v>
      </c>
    </row>
    <row r="1019" spans="1:1">
      <c r="A1019" t="s">
        <v>11303</v>
      </c>
    </row>
    <row r="1020" spans="1:1">
      <c r="A1020" t="s">
        <v>11304</v>
      </c>
    </row>
    <row r="1021" spans="1:1">
      <c r="A1021" t="s">
        <v>11305</v>
      </c>
    </row>
    <row r="1022" spans="1:1">
      <c r="A1022" t="s">
        <v>11306</v>
      </c>
    </row>
    <row r="1023" spans="1:1">
      <c r="A1023" t="s">
        <v>11307</v>
      </c>
    </row>
    <row r="1024" spans="1:1">
      <c r="A1024" t="s">
        <v>11308</v>
      </c>
    </row>
    <row r="1025" spans="1:1">
      <c r="A1025" t="s">
        <v>11309</v>
      </c>
    </row>
    <row r="1026" spans="1:1">
      <c r="A1026" t="s">
        <v>11310</v>
      </c>
    </row>
    <row r="1027" spans="1:1">
      <c r="A1027" t="s">
        <v>11311</v>
      </c>
    </row>
    <row r="1028" spans="1:1">
      <c r="A1028" t="s">
        <v>11312</v>
      </c>
    </row>
    <row r="1029" spans="1:1">
      <c r="A1029" t="s">
        <v>11313</v>
      </c>
    </row>
    <row r="1030" spans="1:1">
      <c r="A1030" t="s">
        <v>11314</v>
      </c>
    </row>
    <row r="1031" spans="1:1">
      <c r="A1031" t="s">
        <v>11315</v>
      </c>
    </row>
    <row r="1032" spans="1:1">
      <c r="A1032" t="s">
        <v>11316</v>
      </c>
    </row>
    <row r="1033" spans="1:1">
      <c r="A1033" t="s">
        <v>11317</v>
      </c>
    </row>
    <row r="1034" spans="1:1">
      <c r="A1034" t="s">
        <v>11318</v>
      </c>
    </row>
    <row r="1035" spans="1:1">
      <c r="A1035" t="s">
        <v>11319</v>
      </c>
    </row>
    <row r="1036" spans="1:1">
      <c r="A1036" t="s">
        <v>11320</v>
      </c>
    </row>
    <row r="1037" spans="1:1">
      <c r="A1037" t="s">
        <v>11321</v>
      </c>
    </row>
    <row r="1038" spans="1:1">
      <c r="A1038" t="s">
        <v>11322</v>
      </c>
    </row>
    <row r="1039" spans="1:1">
      <c r="A1039" t="s">
        <v>11323</v>
      </c>
    </row>
    <row r="1040" spans="1:1">
      <c r="A1040" t="s">
        <v>11324</v>
      </c>
    </row>
    <row r="1041" spans="1:1">
      <c r="A1041" t="s">
        <v>11325</v>
      </c>
    </row>
    <row r="1042" spans="1:1">
      <c r="A1042" t="s">
        <v>11326</v>
      </c>
    </row>
    <row r="1043" spans="1:1">
      <c r="A1043" t="s">
        <v>11327</v>
      </c>
    </row>
    <row r="1044" spans="1:1">
      <c r="A1044" t="s">
        <v>11328</v>
      </c>
    </row>
    <row r="1045" spans="1:1">
      <c r="A1045" t="s">
        <v>11329</v>
      </c>
    </row>
    <row r="1046" spans="1:1">
      <c r="A1046" t="s">
        <v>11330</v>
      </c>
    </row>
    <row r="1047" spans="1:1">
      <c r="A1047" t="s">
        <v>11331</v>
      </c>
    </row>
    <row r="1048" spans="1:1">
      <c r="A1048" t="s">
        <v>11332</v>
      </c>
    </row>
    <row r="1049" spans="1:1">
      <c r="A1049" t="s">
        <v>11333</v>
      </c>
    </row>
    <row r="1050" spans="1:1">
      <c r="A1050" t="s">
        <v>11334</v>
      </c>
    </row>
    <row r="1051" spans="1:1">
      <c r="A1051" t="s">
        <v>11335</v>
      </c>
    </row>
    <row r="1052" spans="1:1">
      <c r="A1052" t="s">
        <v>11336</v>
      </c>
    </row>
    <row r="1053" spans="1:1">
      <c r="A1053" t="s">
        <v>11337</v>
      </c>
    </row>
    <row r="1054" spans="1:1">
      <c r="A1054" t="s">
        <v>11338</v>
      </c>
    </row>
    <row r="1055" spans="1:1">
      <c r="A1055" t="s">
        <v>11339</v>
      </c>
    </row>
    <row r="1056" spans="1:1">
      <c r="A1056" t="s">
        <v>11340</v>
      </c>
    </row>
    <row r="1057" spans="1:1">
      <c r="A1057" t="s">
        <v>11341</v>
      </c>
    </row>
    <row r="1058" spans="1:1">
      <c r="A1058" t="s">
        <v>11342</v>
      </c>
    </row>
    <row r="1059" spans="1:1">
      <c r="A1059" t="s">
        <v>11343</v>
      </c>
    </row>
    <row r="1060" spans="1:1">
      <c r="A1060" t="s">
        <v>11344</v>
      </c>
    </row>
    <row r="1061" spans="1:1">
      <c r="A1061" t="s">
        <v>11345</v>
      </c>
    </row>
    <row r="1062" spans="1:1">
      <c r="A1062" t="s">
        <v>11346</v>
      </c>
    </row>
    <row r="1063" spans="1:1">
      <c r="A1063" t="s">
        <v>11347</v>
      </c>
    </row>
    <row r="1064" spans="1:1">
      <c r="A1064" t="s">
        <v>11348</v>
      </c>
    </row>
    <row r="1065" spans="1:1">
      <c r="A1065" t="s">
        <v>11349</v>
      </c>
    </row>
    <row r="1066" spans="1:1">
      <c r="A1066" t="s">
        <v>11350</v>
      </c>
    </row>
    <row r="1067" spans="1:1">
      <c r="A1067" t="s">
        <v>11351</v>
      </c>
    </row>
    <row r="1068" spans="1:1">
      <c r="A1068" t="s">
        <v>11352</v>
      </c>
    </row>
    <row r="1069" spans="1:1">
      <c r="A1069" t="s">
        <v>11353</v>
      </c>
    </row>
    <row r="1070" spans="1:1">
      <c r="A1070" t="s">
        <v>11354</v>
      </c>
    </row>
    <row r="1071" spans="1:1">
      <c r="A1071" t="s">
        <v>11355</v>
      </c>
    </row>
    <row r="1072" spans="1:1">
      <c r="A1072" t="s">
        <v>11356</v>
      </c>
    </row>
    <row r="1073" spans="1:1">
      <c r="A1073" t="s">
        <v>11357</v>
      </c>
    </row>
    <row r="1074" spans="1:1">
      <c r="A1074" t="s">
        <v>11358</v>
      </c>
    </row>
    <row r="1075" spans="1:1">
      <c r="A1075" t="s">
        <v>11359</v>
      </c>
    </row>
    <row r="1076" spans="1:1">
      <c r="A1076" t="s">
        <v>11360</v>
      </c>
    </row>
    <row r="1077" spans="1:1">
      <c r="A1077" t="s">
        <v>11361</v>
      </c>
    </row>
    <row r="1078" spans="1:1">
      <c r="A1078" t="s">
        <v>11362</v>
      </c>
    </row>
    <row r="1079" spans="1:1">
      <c r="A1079" t="s">
        <v>11363</v>
      </c>
    </row>
    <row r="1080" spans="1:1">
      <c r="A1080" t="s">
        <v>11364</v>
      </c>
    </row>
    <row r="1081" spans="1:1">
      <c r="A1081" t="s">
        <v>11365</v>
      </c>
    </row>
    <row r="1082" spans="1:1">
      <c r="A1082" t="s">
        <v>11366</v>
      </c>
    </row>
    <row r="1083" spans="1:1">
      <c r="A1083" t="s">
        <v>11367</v>
      </c>
    </row>
    <row r="1084" spans="1:1">
      <c r="A1084" t="s">
        <v>11368</v>
      </c>
    </row>
    <row r="1085" spans="1:1">
      <c r="A1085" t="s">
        <v>11369</v>
      </c>
    </row>
    <row r="1086" spans="1:1">
      <c r="A1086" t="s">
        <v>11370</v>
      </c>
    </row>
    <row r="1087" spans="1:1">
      <c r="A1087" t="s">
        <v>11371</v>
      </c>
    </row>
    <row r="1088" spans="1:1">
      <c r="A1088" t="s">
        <v>11372</v>
      </c>
    </row>
    <row r="1089" spans="1:1">
      <c r="A1089" t="s">
        <v>11373</v>
      </c>
    </row>
    <row r="1090" spans="1:1">
      <c r="A1090" t="s">
        <v>11374</v>
      </c>
    </row>
    <row r="1091" spans="1:1">
      <c r="A1091" t="s">
        <v>11375</v>
      </c>
    </row>
    <row r="1092" spans="1:1">
      <c r="A1092" t="s">
        <v>11376</v>
      </c>
    </row>
    <row r="1093" spans="1:1">
      <c r="A1093" t="s">
        <v>11377</v>
      </c>
    </row>
    <row r="1094" spans="1:1">
      <c r="A1094" t="s">
        <v>11378</v>
      </c>
    </row>
    <row r="1095" spans="1:1">
      <c r="A1095" t="s">
        <v>11379</v>
      </c>
    </row>
    <row r="1096" spans="1:1">
      <c r="A1096" t="s">
        <v>11380</v>
      </c>
    </row>
    <row r="1097" spans="1:1">
      <c r="A1097" t="s">
        <v>11381</v>
      </c>
    </row>
    <row r="1098" spans="1:1">
      <c r="A1098" t="s">
        <v>11382</v>
      </c>
    </row>
    <row r="1099" spans="1:1">
      <c r="A1099" t="s">
        <v>11383</v>
      </c>
    </row>
    <row r="1100" spans="1:1">
      <c r="A1100" t="s">
        <v>11384</v>
      </c>
    </row>
    <row r="1101" spans="1:1">
      <c r="A1101" t="s">
        <v>11385</v>
      </c>
    </row>
    <row r="1102" spans="1:1">
      <c r="A1102" t="s">
        <v>11386</v>
      </c>
    </row>
    <row r="1103" spans="1:1">
      <c r="A1103" t="s">
        <v>11387</v>
      </c>
    </row>
    <row r="1104" spans="1:1">
      <c r="A1104" t="s">
        <v>11388</v>
      </c>
    </row>
    <row r="1105" spans="1:1">
      <c r="A1105" t="s">
        <v>11389</v>
      </c>
    </row>
    <row r="1106" spans="1:1">
      <c r="A1106" t="s">
        <v>11390</v>
      </c>
    </row>
    <row r="1107" spans="1:1">
      <c r="A1107" t="s">
        <v>11391</v>
      </c>
    </row>
    <row r="1108" spans="1:1">
      <c r="A1108" t="s">
        <v>11392</v>
      </c>
    </row>
    <row r="1109" spans="1:1">
      <c r="A1109" t="s">
        <v>11393</v>
      </c>
    </row>
    <row r="1110" spans="1:1">
      <c r="A1110" t="s">
        <v>11394</v>
      </c>
    </row>
    <row r="1111" spans="1:1">
      <c r="A1111" t="s">
        <v>11395</v>
      </c>
    </row>
    <row r="1112" spans="1:1">
      <c r="A1112" t="s">
        <v>11396</v>
      </c>
    </row>
    <row r="1113" spans="1:1">
      <c r="A1113" t="s">
        <v>11397</v>
      </c>
    </row>
    <row r="1114" spans="1:1">
      <c r="A1114" t="s">
        <v>11398</v>
      </c>
    </row>
    <row r="1115" spans="1:1">
      <c r="A1115" t="s">
        <v>11399</v>
      </c>
    </row>
    <row r="1116" spans="1:1">
      <c r="A1116" t="s">
        <v>11400</v>
      </c>
    </row>
    <row r="1117" spans="1:1">
      <c r="A1117" t="s">
        <v>11401</v>
      </c>
    </row>
    <row r="1118" spans="1:1">
      <c r="A1118" t="s">
        <v>11402</v>
      </c>
    </row>
    <row r="1119" spans="1:1">
      <c r="A1119" t="s">
        <v>11403</v>
      </c>
    </row>
    <row r="1120" spans="1:1">
      <c r="A1120" t="s">
        <v>11404</v>
      </c>
    </row>
    <row r="1121" spans="1:1">
      <c r="A1121" t="s">
        <v>11405</v>
      </c>
    </row>
    <row r="1122" spans="1:1">
      <c r="A1122" t="s">
        <v>11406</v>
      </c>
    </row>
    <row r="1123" spans="1:1">
      <c r="A1123" t="s">
        <v>11407</v>
      </c>
    </row>
    <row r="1124" spans="1:1">
      <c r="A1124" t="s">
        <v>11408</v>
      </c>
    </row>
    <row r="1125" spans="1:1">
      <c r="A1125" t="s">
        <v>11409</v>
      </c>
    </row>
    <row r="1126" spans="1:1">
      <c r="A1126" t="s">
        <v>11410</v>
      </c>
    </row>
    <row r="1127" spans="1:1">
      <c r="A1127" t="s">
        <v>11411</v>
      </c>
    </row>
    <row r="1128" spans="1:1">
      <c r="A1128" t="s">
        <v>11412</v>
      </c>
    </row>
    <row r="1129" spans="1:1">
      <c r="A1129" t="s">
        <v>11413</v>
      </c>
    </row>
    <row r="1130" spans="1:1">
      <c r="A1130" t="s">
        <v>11414</v>
      </c>
    </row>
    <row r="1131" spans="1:1">
      <c r="A1131" t="s">
        <v>11415</v>
      </c>
    </row>
    <row r="1132" spans="1:1">
      <c r="A1132" t="s">
        <v>11416</v>
      </c>
    </row>
    <row r="1133" spans="1:1">
      <c r="A1133" t="s">
        <v>11417</v>
      </c>
    </row>
    <row r="1134" spans="1:1">
      <c r="A1134" t="s">
        <v>11418</v>
      </c>
    </row>
    <row r="1135" spans="1:1">
      <c r="A1135" t="s">
        <v>11419</v>
      </c>
    </row>
    <row r="1136" spans="1:1">
      <c r="A1136" t="s">
        <v>11420</v>
      </c>
    </row>
    <row r="1137" spans="1:1">
      <c r="A1137" t="s">
        <v>11421</v>
      </c>
    </row>
    <row r="1138" spans="1:1">
      <c r="A1138" t="s">
        <v>11422</v>
      </c>
    </row>
    <row r="1139" spans="1:1">
      <c r="A1139" t="s">
        <v>11423</v>
      </c>
    </row>
    <row r="1140" spans="1:1">
      <c r="A1140" t="s">
        <v>11424</v>
      </c>
    </row>
    <row r="1141" spans="1:1">
      <c r="A1141" t="s">
        <v>11425</v>
      </c>
    </row>
    <row r="1142" spans="1:1">
      <c r="A1142" t="s">
        <v>11426</v>
      </c>
    </row>
    <row r="1143" spans="1:1">
      <c r="A1143" t="s">
        <v>11427</v>
      </c>
    </row>
    <row r="1144" spans="1:1">
      <c r="A1144" t="s">
        <v>11428</v>
      </c>
    </row>
    <row r="1145" spans="1:1">
      <c r="A1145" t="s">
        <v>11429</v>
      </c>
    </row>
    <row r="1146" spans="1:1">
      <c r="A1146" t="s">
        <v>11430</v>
      </c>
    </row>
    <row r="1147" spans="1:1">
      <c r="A1147" t="s">
        <v>11431</v>
      </c>
    </row>
    <row r="1148" spans="1:1">
      <c r="A1148" t="s">
        <v>11432</v>
      </c>
    </row>
    <row r="1149" spans="1:1">
      <c r="A1149" t="s">
        <v>11433</v>
      </c>
    </row>
    <row r="1150" spans="1:1">
      <c r="A1150" t="s">
        <v>11434</v>
      </c>
    </row>
    <row r="1151" spans="1:1">
      <c r="A1151" t="s">
        <v>11435</v>
      </c>
    </row>
    <row r="1152" spans="1:1">
      <c r="A1152" t="s">
        <v>11436</v>
      </c>
    </row>
    <row r="1153" spans="1:1">
      <c r="A1153" t="s">
        <v>11437</v>
      </c>
    </row>
    <row r="1154" spans="1:1">
      <c r="A1154" t="s">
        <v>11438</v>
      </c>
    </row>
    <row r="1155" spans="1:1">
      <c r="A1155" t="s">
        <v>11439</v>
      </c>
    </row>
    <row r="1156" spans="1:1">
      <c r="A1156" t="s">
        <v>11440</v>
      </c>
    </row>
    <row r="1157" spans="1:1">
      <c r="A1157" t="s">
        <v>11441</v>
      </c>
    </row>
    <row r="1158" spans="1:1">
      <c r="A1158" t="s">
        <v>11442</v>
      </c>
    </row>
    <row r="1159" spans="1:1">
      <c r="A1159" t="s">
        <v>11443</v>
      </c>
    </row>
    <row r="1160" spans="1:1">
      <c r="A1160" t="s">
        <v>11444</v>
      </c>
    </row>
    <row r="1161" spans="1:1">
      <c r="A1161" t="s">
        <v>11445</v>
      </c>
    </row>
    <row r="1162" spans="1:1">
      <c r="A1162" t="s">
        <v>11446</v>
      </c>
    </row>
    <row r="1163" spans="1:1">
      <c r="A1163" t="s">
        <v>11447</v>
      </c>
    </row>
    <row r="1164" spans="1:1">
      <c r="A1164" t="s">
        <v>11448</v>
      </c>
    </row>
    <row r="1165" spans="1:1">
      <c r="A1165" t="s">
        <v>11449</v>
      </c>
    </row>
    <row r="1166" spans="1:1">
      <c r="A1166" t="s">
        <v>11450</v>
      </c>
    </row>
    <row r="1167" spans="1:1">
      <c r="A1167" t="s">
        <v>11451</v>
      </c>
    </row>
    <row r="1168" spans="1:1">
      <c r="A1168" t="s">
        <v>11452</v>
      </c>
    </row>
    <row r="1169" spans="1:1">
      <c r="A1169" t="s">
        <v>11453</v>
      </c>
    </row>
    <row r="1170" spans="1:1">
      <c r="A1170" t="s">
        <v>11454</v>
      </c>
    </row>
    <row r="1171" spans="1:1">
      <c r="A1171" t="s">
        <v>11455</v>
      </c>
    </row>
    <row r="1172" spans="1:1">
      <c r="A1172" t="s">
        <v>11456</v>
      </c>
    </row>
    <row r="1173" spans="1:1">
      <c r="A1173" t="s">
        <v>11457</v>
      </c>
    </row>
    <row r="1174" spans="1:1">
      <c r="A1174" t="s">
        <v>11458</v>
      </c>
    </row>
    <row r="1175" spans="1:1">
      <c r="A1175" t="s">
        <v>11459</v>
      </c>
    </row>
    <row r="1176" spans="1:1">
      <c r="A1176" t="s">
        <v>11460</v>
      </c>
    </row>
    <row r="1177" spans="1:1">
      <c r="A1177" t="s">
        <v>11461</v>
      </c>
    </row>
    <row r="1178" spans="1:1">
      <c r="A1178" t="s">
        <v>11462</v>
      </c>
    </row>
    <row r="1179" spans="1:1">
      <c r="A1179" t="s">
        <v>11463</v>
      </c>
    </row>
    <row r="1180" spans="1:1">
      <c r="A1180" t="s">
        <v>11464</v>
      </c>
    </row>
    <row r="1181" spans="1:1">
      <c r="A1181" t="s">
        <v>11465</v>
      </c>
    </row>
    <row r="1182" spans="1:1">
      <c r="A1182" t="s">
        <v>11466</v>
      </c>
    </row>
    <row r="1183" spans="1:1">
      <c r="A1183" t="s">
        <v>11467</v>
      </c>
    </row>
    <row r="1184" spans="1:1">
      <c r="A1184" t="s">
        <v>11468</v>
      </c>
    </row>
    <row r="1185" spans="1:1">
      <c r="A1185" t="s">
        <v>11469</v>
      </c>
    </row>
    <row r="1186" spans="1:1">
      <c r="A1186" t="s">
        <v>11470</v>
      </c>
    </row>
    <row r="1187" spans="1:1">
      <c r="A1187" t="s">
        <v>11471</v>
      </c>
    </row>
    <row r="1188" spans="1:1">
      <c r="A1188" t="s">
        <v>11472</v>
      </c>
    </row>
    <row r="1189" spans="1:1">
      <c r="A1189" t="s">
        <v>11473</v>
      </c>
    </row>
    <row r="1190" spans="1:1">
      <c r="A1190" t="s">
        <v>11474</v>
      </c>
    </row>
    <row r="1191" spans="1:1">
      <c r="A1191" t="s">
        <v>11475</v>
      </c>
    </row>
    <row r="1192" spans="1:1">
      <c r="A1192" t="s">
        <v>11476</v>
      </c>
    </row>
    <row r="1193" spans="1:1">
      <c r="A1193" t="s">
        <v>11477</v>
      </c>
    </row>
    <row r="1194" spans="1:1">
      <c r="A1194" t="s">
        <v>11478</v>
      </c>
    </row>
    <row r="1195" spans="1:1">
      <c r="A1195" t="s">
        <v>11479</v>
      </c>
    </row>
    <row r="1196" spans="1:1">
      <c r="A1196" t="s">
        <v>11480</v>
      </c>
    </row>
    <row r="1197" spans="1:1">
      <c r="A1197" t="s">
        <v>11481</v>
      </c>
    </row>
    <row r="1198" spans="1:1">
      <c r="A1198" t="s">
        <v>11482</v>
      </c>
    </row>
    <row r="1199" spans="1:1">
      <c r="A1199" t="s">
        <v>11483</v>
      </c>
    </row>
    <row r="1200" spans="1:1">
      <c r="A1200" t="s">
        <v>11484</v>
      </c>
    </row>
    <row r="1201" spans="1:1">
      <c r="A1201" t="s">
        <v>11485</v>
      </c>
    </row>
    <row r="1202" spans="1:1">
      <c r="A1202" t="s">
        <v>11486</v>
      </c>
    </row>
    <row r="1203" spans="1:1">
      <c r="A1203" t="s">
        <v>11487</v>
      </c>
    </row>
    <row r="1204" spans="1:1">
      <c r="A1204" t="s">
        <v>11488</v>
      </c>
    </row>
    <row r="1205" spans="1:1">
      <c r="A1205" t="s">
        <v>11489</v>
      </c>
    </row>
    <row r="1206" spans="1:1">
      <c r="A1206" t="s">
        <v>11490</v>
      </c>
    </row>
    <row r="1207" spans="1:1">
      <c r="A1207" t="s">
        <v>11491</v>
      </c>
    </row>
    <row r="1208" spans="1:1">
      <c r="A1208" t="s">
        <v>11492</v>
      </c>
    </row>
    <row r="1209" spans="1:1">
      <c r="A1209" t="s">
        <v>11493</v>
      </c>
    </row>
    <row r="1210" spans="1:1">
      <c r="A1210" t="s">
        <v>11494</v>
      </c>
    </row>
    <row r="1211" spans="1:1">
      <c r="A1211" t="s">
        <v>11495</v>
      </c>
    </row>
    <row r="1212" spans="1:1">
      <c r="A1212" t="s">
        <v>11496</v>
      </c>
    </row>
    <row r="1213" spans="1:1">
      <c r="A1213" t="s">
        <v>11497</v>
      </c>
    </row>
    <row r="1214" spans="1:1">
      <c r="A1214" t="s">
        <v>11498</v>
      </c>
    </row>
    <row r="1215" spans="1:1">
      <c r="A1215" t="s">
        <v>11499</v>
      </c>
    </row>
    <row r="1216" spans="1:1">
      <c r="A1216" t="s">
        <v>11500</v>
      </c>
    </row>
    <row r="1217" spans="1:1">
      <c r="A1217" t="s">
        <v>11501</v>
      </c>
    </row>
    <row r="1218" spans="1:1">
      <c r="A1218" t="s">
        <v>11502</v>
      </c>
    </row>
    <row r="1219" spans="1:1">
      <c r="A1219" t="s">
        <v>11503</v>
      </c>
    </row>
    <row r="1220" spans="1:1">
      <c r="A1220" t="s">
        <v>11504</v>
      </c>
    </row>
    <row r="1221" spans="1:1">
      <c r="A1221" t="s">
        <v>11505</v>
      </c>
    </row>
    <row r="1222" spans="1:1">
      <c r="A1222" t="s">
        <v>11506</v>
      </c>
    </row>
    <row r="1223" spans="1:1">
      <c r="A1223" t="s">
        <v>11507</v>
      </c>
    </row>
    <row r="1224" spans="1:1">
      <c r="A1224" t="s">
        <v>11508</v>
      </c>
    </row>
    <row r="1225" spans="1:1">
      <c r="A1225" t="s">
        <v>11509</v>
      </c>
    </row>
    <row r="1226" spans="1:1">
      <c r="A1226" t="s">
        <v>11510</v>
      </c>
    </row>
    <row r="1227" spans="1:1">
      <c r="A1227" t="s">
        <v>11511</v>
      </c>
    </row>
    <row r="1228" spans="1:1">
      <c r="A1228" t="s">
        <v>11512</v>
      </c>
    </row>
    <row r="1229" spans="1:1">
      <c r="A1229" t="s">
        <v>11513</v>
      </c>
    </row>
    <row r="1230" spans="1:1">
      <c r="A1230" t="s">
        <v>11514</v>
      </c>
    </row>
    <row r="1231" spans="1:1">
      <c r="A1231" t="s">
        <v>11515</v>
      </c>
    </row>
    <row r="1232" spans="1:1">
      <c r="A1232" t="s">
        <v>11516</v>
      </c>
    </row>
    <row r="1233" spans="1:1">
      <c r="A1233" t="s">
        <v>11517</v>
      </c>
    </row>
    <row r="1234" spans="1:1">
      <c r="A1234" t="s">
        <v>11518</v>
      </c>
    </row>
    <row r="1235" spans="1:1">
      <c r="A1235" t="s">
        <v>11519</v>
      </c>
    </row>
    <row r="1236" spans="1:1">
      <c r="A1236" t="s">
        <v>11520</v>
      </c>
    </row>
    <row r="1237" spans="1:1">
      <c r="A1237" t="s">
        <v>11521</v>
      </c>
    </row>
    <row r="1238" spans="1:1">
      <c r="A1238" t="s">
        <v>11522</v>
      </c>
    </row>
    <row r="1239" spans="1:1">
      <c r="A1239" t="s">
        <v>11523</v>
      </c>
    </row>
    <row r="1240" spans="1:1">
      <c r="A1240" t="s">
        <v>11524</v>
      </c>
    </row>
    <row r="1241" spans="1:1">
      <c r="A1241" t="s">
        <v>11525</v>
      </c>
    </row>
    <row r="1242" spans="1:1">
      <c r="A1242" t="s">
        <v>11526</v>
      </c>
    </row>
    <row r="1243" spans="1:1">
      <c r="A1243" t="s">
        <v>11527</v>
      </c>
    </row>
    <row r="1244" spans="1:1">
      <c r="A1244" t="s">
        <v>11528</v>
      </c>
    </row>
    <row r="1245" spans="1:1">
      <c r="A1245" t="s">
        <v>11529</v>
      </c>
    </row>
    <row r="1246" spans="1:1">
      <c r="A1246" t="s">
        <v>11530</v>
      </c>
    </row>
    <row r="1247" spans="1:1">
      <c r="A1247" t="s">
        <v>11531</v>
      </c>
    </row>
    <row r="1248" spans="1:1">
      <c r="A1248" t="s">
        <v>11532</v>
      </c>
    </row>
    <row r="1249" spans="1:1">
      <c r="A1249" t="s">
        <v>11533</v>
      </c>
    </row>
    <row r="1250" spans="1:1">
      <c r="A1250" t="s">
        <v>11534</v>
      </c>
    </row>
    <row r="1251" spans="1:1">
      <c r="A1251" t="s">
        <v>11535</v>
      </c>
    </row>
    <row r="1252" spans="1:1">
      <c r="A1252" t="s">
        <v>11536</v>
      </c>
    </row>
    <row r="1253" spans="1:1">
      <c r="A1253" t="s">
        <v>11537</v>
      </c>
    </row>
    <row r="1254" spans="1:1">
      <c r="A1254" t="s">
        <v>11538</v>
      </c>
    </row>
    <row r="1255" spans="1:1">
      <c r="A1255" t="s">
        <v>11539</v>
      </c>
    </row>
    <row r="1256" spans="1:1">
      <c r="A1256" t="s">
        <v>11540</v>
      </c>
    </row>
    <row r="1257" spans="1:1">
      <c r="A1257" t="s">
        <v>11541</v>
      </c>
    </row>
    <row r="1258" spans="1:1">
      <c r="A1258" t="s">
        <v>11542</v>
      </c>
    </row>
    <row r="1259" spans="1:1">
      <c r="A1259" t="s">
        <v>11543</v>
      </c>
    </row>
    <row r="1260" spans="1:1">
      <c r="A1260" t="s">
        <v>11544</v>
      </c>
    </row>
    <row r="1261" spans="1:1">
      <c r="A1261" t="s">
        <v>11545</v>
      </c>
    </row>
    <row r="1262" spans="1:1">
      <c r="A1262" t="s">
        <v>11546</v>
      </c>
    </row>
    <row r="1263" spans="1:1">
      <c r="A1263" t="s">
        <v>11547</v>
      </c>
    </row>
    <row r="1264" spans="1:1">
      <c r="A1264" t="s">
        <v>11548</v>
      </c>
    </row>
    <row r="1265" spans="1:1">
      <c r="A1265" t="s">
        <v>11549</v>
      </c>
    </row>
    <row r="1266" spans="1:1">
      <c r="A1266" t="s">
        <v>11550</v>
      </c>
    </row>
    <row r="1267" spans="1:1">
      <c r="A1267" t="s">
        <v>11551</v>
      </c>
    </row>
    <row r="1268" spans="1:1">
      <c r="A1268" t="s">
        <v>11552</v>
      </c>
    </row>
    <row r="1269" spans="1:1">
      <c r="A1269" t="s">
        <v>11553</v>
      </c>
    </row>
    <row r="1270" spans="1:1">
      <c r="A1270" t="s">
        <v>11554</v>
      </c>
    </row>
    <row r="1271" spans="1:1">
      <c r="A1271" t="s">
        <v>11555</v>
      </c>
    </row>
    <row r="1272" spans="1:1">
      <c r="A1272" t="s">
        <v>11556</v>
      </c>
    </row>
    <row r="1273" spans="1:1">
      <c r="A1273" t="s">
        <v>11557</v>
      </c>
    </row>
    <row r="1274" spans="1:1">
      <c r="A1274" t="s">
        <v>11558</v>
      </c>
    </row>
    <row r="1275" spans="1:1">
      <c r="A1275" t="s">
        <v>11559</v>
      </c>
    </row>
    <row r="1276" spans="1:1">
      <c r="A1276" t="s">
        <v>11560</v>
      </c>
    </row>
    <row r="1277" spans="1:1">
      <c r="A1277" t="s">
        <v>11561</v>
      </c>
    </row>
    <row r="1278" spans="1:1">
      <c r="A1278" t="s">
        <v>11562</v>
      </c>
    </row>
    <row r="1279" spans="1:1">
      <c r="A1279" t="s">
        <v>11563</v>
      </c>
    </row>
    <row r="1280" spans="1:1">
      <c r="A1280" t="s">
        <v>11564</v>
      </c>
    </row>
    <row r="1281" spans="1:1">
      <c r="A1281" t="s">
        <v>11565</v>
      </c>
    </row>
    <row r="1282" spans="1:1">
      <c r="A1282" t="s">
        <v>11566</v>
      </c>
    </row>
    <row r="1283" spans="1:1">
      <c r="A1283" t="s">
        <v>11567</v>
      </c>
    </row>
    <row r="1284" spans="1:1">
      <c r="A1284" t="s">
        <v>11568</v>
      </c>
    </row>
    <row r="1285" spans="1:1">
      <c r="A1285" t="s">
        <v>11569</v>
      </c>
    </row>
    <row r="1286" spans="1:1">
      <c r="A1286" t="s">
        <v>11570</v>
      </c>
    </row>
    <row r="1287" spans="1:1">
      <c r="A1287" t="s">
        <v>11571</v>
      </c>
    </row>
    <row r="1288" spans="1:1">
      <c r="A1288" t="s">
        <v>11572</v>
      </c>
    </row>
    <row r="1289" spans="1:1">
      <c r="A1289" t="s">
        <v>11573</v>
      </c>
    </row>
    <row r="1290" spans="1:1">
      <c r="A1290" t="s">
        <v>11574</v>
      </c>
    </row>
    <row r="1291" spans="1:1">
      <c r="A1291" t="s">
        <v>11575</v>
      </c>
    </row>
    <row r="1292" spans="1:1">
      <c r="A1292" t="s">
        <v>11576</v>
      </c>
    </row>
    <row r="1293" spans="1:1">
      <c r="A1293" t="s">
        <v>11577</v>
      </c>
    </row>
    <row r="1294" spans="1:1">
      <c r="A1294" t="s">
        <v>11578</v>
      </c>
    </row>
    <row r="1295" spans="1:1">
      <c r="A1295" t="s">
        <v>11579</v>
      </c>
    </row>
    <row r="1296" spans="1:1">
      <c r="A1296" t="s">
        <v>11580</v>
      </c>
    </row>
    <row r="1297" spans="1:1">
      <c r="A1297" t="s">
        <v>11581</v>
      </c>
    </row>
    <row r="1298" spans="1:1">
      <c r="A1298" t="s">
        <v>11582</v>
      </c>
    </row>
    <row r="1299" spans="1:1">
      <c r="A1299" t="s">
        <v>11583</v>
      </c>
    </row>
    <row r="1300" spans="1:1">
      <c r="A1300" t="s">
        <v>11584</v>
      </c>
    </row>
    <row r="1301" spans="1:1">
      <c r="A1301" t="s">
        <v>11585</v>
      </c>
    </row>
    <row r="1302" spans="1:1">
      <c r="A1302" t="s">
        <v>11586</v>
      </c>
    </row>
    <row r="1303" spans="1:1">
      <c r="A1303" t="s">
        <v>11587</v>
      </c>
    </row>
    <row r="1304" spans="1:1">
      <c r="A1304" t="s">
        <v>11588</v>
      </c>
    </row>
    <row r="1305" spans="1:1">
      <c r="A1305" t="s">
        <v>11589</v>
      </c>
    </row>
    <row r="1306" spans="1:1">
      <c r="A1306" t="s">
        <v>11590</v>
      </c>
    </row>
    <row r="1307" spans="1:1">
      <c r="A1307" t="s">
        <v>11591</v>
      </c>
    </row>
    <row r="1308" spans="1:1">
      <c r="A1308" t="s">
        <v>11592</v>
      </c>
    </row>
    <row r="1309" spans="1:1">
      <c r="A1309" t="s">
        <v>11593</v>
      </c>
    </row>
    <row r="1310" spans="1:1">
      <c r="A1310" t="s">
        <v>11594</v>
      </c>
    </row>
    <row r="1311" spans="1:1">
      <c r="A1311" t="s">
        <v>11595</v>
      </c>
    </row>
    <row r="1312" spans="1:1">
      <c r="A1312" t="s">
        <v>11596</v>
      </c>
    </row>
    <row r="1313" spans="1:1">
      <c r="A1313" t="s">
        <v>11597</v>
      </c>
    </row>
    <row r="1314" spans="1:1">
      <c r="A1314" t="s">
        <v>11598</v>
      </c>
    </row>
    <row r="1315" spans="1:1">
      <c r="A1315" t="s">
        <v>11599</v>
      </c>
    </row>
    <row r="1316" spans="1:1">
      <c r="A1316" t="s">
        <v>11600</v>
      </c>
    </row>
    <row r="1317" spans="1:1">
      <c r="A1317" t="s">
        <v>11601</v>
      </c>
    </row>
    <row r="1318" spans="1:1">
      <c r="A1318" t="s">
        <v>11602</v>
      </c>
    </row>
    <row r="1319" spans="1:1">
      <c r="A1319" t="s">
        <v>11603</v>
      </c>
    </row>
    <row r="1320" spans="1:1">
      <c r="A1320" t="s">
        <v>11604</v>
      </c>
    </row>
    <row r="1321" spans="1:1">
      <c r="A1321" t="s">
        <v>11605</v>
      </c>
    </row>
    <row r="1322" spans="1:1">
      <c r="A1322" t="s">
        <v>11606</v>
      </c>
    </row>
    <row r="1323" spans="1:1">
      <c r="A1323" t="s">
        <v>11607</v>
      </c>
    </row>
    <row r="1324" spans="1:1">
      <c r="A1324" t="s">
        <v>11608</v>
      </c>
    </row>
    <row r="1325" spans="1:1">
      <c r="A1325" t="s">
        <v>11609</v>
      </c>
    </row>
    <row r="1326" spans="1:1">
      <c r="A1326" t="s">
        <v>11610</v>
      </c>
    </row>
    <row r="1327" spans="1:1">
      <c r="A1327" t="s">
        <v>11611</v>
      </c>
    </row>
    <row r="1328" spans="1:1">
      <c r="A1328" t="s">
        <v>11612</v>
      </c>
    </row>
    <row r="1329" spans="1:1">
      <c r="A1329" t="s">
        <v>11613</v>
      </c>
    </row>
    <row r="1330" spans="1:1">
      <c r="A1330" t="s">
        <v>11614</v>
      </c>
    </row>
    <row r="1331" spans="1:1">
      <c r="A1331" t="s">
        <v>11615</v>
      </c>
    </row>
    <row r="1332" spans="1:1">
      <c r="A1332" t="s">
        <v>11616</v>
      </c>
    </row>
    <row r="1333" spans="1:1">
      <c r="A1333" t="s">
        <v>11617</v>
      </c>
    </row>
    <row r="1334" spans="1:1">
      <c r="A1334" t="s">
        <v>11618</v>
      </c>
    </row>
    <row r="1335" spans="1:1">
      <c r="A1335" t="s">
        <v>11619</v>
      </c>
    </row>
    <row r="1336" spans="1:1">
      <c r="A1336" t="s">
        <v>11620</v>
      </c>
    </row>
    <row r="1337" spans="1:1">
      <c r="A1337" t="s">
        <v>11621</v>
      </c>
    </row>
    <row r="1338" spans="1:1">
      <c r="A1338" t="s">
        <v>11622</v>
      </c>
    </row>
    <row r="1339" spans="1:1">
      <c r="A1339" t="s">
        <v>11623</v>
      </c>
    </row>
    <row r="1340" spans="1:1">
      <c r="A1340" t="s">
        <v>11624</v>
      </c>
    </row>
    <row r="1341" spans="1:1">
      <c r="A1341" t="s">
        <v>11625</v>
      </c>
    </row>
    <row r="1342" spans="1:1">
      <c r="A1342" t="s">
        <v>11626</v>
      </c>
    </row>
    <row r="1343" spans="1:1">
      <c r="A1343" t="s">
        <v>11627</v>
      </c>
    </row>
    <row r="1344" spans="1:1">
      <c r="A1344" t="s">
        <v>11628</v>
      </c>
    </row>
    <row r="1345" spans="1:1">
      <c r="A1345" t="s">
        <v>11629</v>
      </c>
    </row>
    <row r="1346" spans="1:1">
      <c r="A1346" t="s">
        <v>11630</v>
      </c>
    </row>
    <row r="1347" spans="1:1">
      <c r="A1347" t="s">
        <v>11631</v>
      </c>
    </row>
    <row r="1348" spans="1:1">
      <c r="A1348" t="s">
        <v>11632</v>
      </c>
    </row>
    <row r="1349" spans="1:1">
      <c r="A1349" t="s">
        <v>11633</v>
      </c>
    </row>
    <row r="1350" spans="1:1">
      <c r="A1350" t="s">
        <v>11634</v>
      </c>
    </row>
    <row r="1351" spans="1:1">
      <c r="A1351" t="s">
        <v>11635</v>
      </c>
    </row>
    <row r="1352" spans="1:1">
      <c r="A1352" t="s">
        <v>11636</v>
      </c>
    </row>
    <row r="1353" spans="1:1">
      <c r="A1353" t="s">
        <v>11637</v>
      </c>
    </row>
    <row r="1354" spans="1:1">
      <c r="A1354" t="s">
        <v>11638</v>
      </c>
    </row>
    <row r="1355" spans="1:1">
      <c r="A1355" t="s">
        <v>11639</v>
      </c>
    </row>
    <row r="1356" spans="1:1">
      <c r="A1356" t="s">
        <v>11640</v>
      </c>
    </row>
    <row r="1357" spans="1:1">
      <c r="A1357" t="s">
        <v>11641</v>
      </c>
    </row>
    <row r="1358" spans="1:1">
      <c r="A1358" t="s">
        <v>11642</v>
      </c>
    </row>
    <row r="1359" spans="1:1">
      <c r="A1359" t="s">
        <v>11643</v>
      </c>
    </row>
    <row r="1360" spans="1:1">
      <c r="A1360" t="s">
        <v>11644</v>
      </c>
    </row>
    <row r="1361" spans="1:1">
      <c r="A1361" t="s">
        <v>11645</v>
      </c>
    </row>
    <row r="1362" spans="1:1">
      <c r="A1362" t="s">
        <v>11646</v>
      </c>
    </row>
    <row r="1363" spans="1:1">
      <c r="A1363" t="s">
        <v>11647</v>
      </c>
    </row>
    <row r="1364" spans="1:1">
      <c r="A1364" t="s">
        <v>11648</v>
      </c>
    </row>
    <row r="1365" spans="1:1">
      <c r="A1365" t="s">
        <v>11649</v>
      </c>
    </row>
    <row r="1366" spans="1:1">
      <c r="A1366" t="s">
        <v>11650</v>
      </c>
    </row>
    <row r="1367" spans="1:1">
      <c r="A1367" t="s">
        <v>11651</v>
      </c>
    </row>
    <row r="1368" spans="1:1">
      <c r="A1368" t="s">
        <v>11652</v>
      </c>
    </row>
    <row r="1369" spans="1:1">
      <c r="A1369" t="s">
        <v>11653</v>
      </c>
    </row>
    <row r="1370" spans="1:1">
      <c r="A1370" t="s">
        <v>11654</v>
      </c>
    </row>
    <row r="1371" spans="1:1">
      <c r="A1371" t="s">
        <v>11655</v>
      </c>
    </row>
    <row r="1372" spans="1:1">
      <c r="A1372" t="s">
        <v>11656</v>
      </c>
    </row>
    <row r="1373" spans="1:1">
      <c r="A1373" t="s">
        <v>11657</v>
      </c>
    </row>
    <row r="1374" spans="1:1">
      <c r="A1374" t="s">
        <v>11658</v>
      </c>
    </row>
    <row r="1375" spans="1:1">
      <c r="A1375" t="s">
        <v>11659</v>
      </c>
    </row>
    <row r="1376" spans="1:1">
      <c r="A1376" t="s">
        <v>11660</v>
      </c>
    </row>
    <row r="1377" spans="1:1">
      <c r="A1377" t="s">
        <v>11661</v>
      </c>
    </row>
    <row r="1378" spans="1:1">
      <c r="A1378" t="s">
        <v>11662</v>
      </c>
    </row>
    <row r="1379" spans="1:1">
      <c r="A1379" t="s">
        <v>11663</v>
      </c>
    </row>
    <row r="1380" spans="1:1">
      <c r="A1380" t="s">
        <v>11664</v>
      </c>
    </row>
    <row r="1381" spans="1:1">
      <c r="A1381" t="s">
        <v>11665</v>
      </c>
    </row>
    <row r="1382" spans="1:1">
      <c r="A1382" t="s">
        <v>11666</v>
      </c>
    </row>
    <row r="1383" spans="1:1">
      <c r="A1383" t="s">
        <v>11667</v>
      </c>
    </row>
    <row r="1384" spans="1:1">
      <c r="A1384" t="s">
        <v>11668</v>
      </c>
    </row>
    <row r="1385" spans="1:1">
      <c r="A1385" t="s">
        <v>11669</v>
      </c>
    </row>
    <row r="1386" spans="1:1">
      <c r="A1386" t="s">
        <v>11670</v>
      </c>
    </row>
    <row r="1387" spans="1:1">
      <c r="A1387" t="s">
        <v>11671</v>
      </c>
    </row>
    <row r="1388" spans="1:1">
      <c r="A1388" t="s">
        <v>11672</v>
      </c>
    </row>
    <row r="1389" spans="1:1">
      <c r="A1389" t="s">
        <v>11673</v>
      </c>
    </row>
    <row r="1390" spans="1:1">
      <c r="A1390" t="s">
        <v>11674</v>
      </c>
    </row>
    <row r="1391" spans="1:1">
      <c r="A1391" t="s">
        <v>11675</v>
      </c>
    </row>
    <row r="1392" spans="1:1">
      <c r="A1392" t="s">
        <v>11676</v>
      </c>
    </row>
    <row r="1393" spans="1:1">
      <c r="A1393" t="s">
        <v>11677</v>
      </c>
    </row>
    <row r="1394" spans="1:1">
      <c r="A1394" t="s">
        <v>11678</v>
      </c>
    </row>
    <row r="1395" spans="1:1">
      <c r="A1395" t="s">
        <v>11679</v>
      </c>
    </row>
    <row r="1396" spans="1:1">
      <c r="A1396" t="s">
        <v>11680</v>
      </c>
    </row>
    <row r="1397" spans="1:1">
      <c r="A1397" t="s">
        <v>11681</v>
      </c>
    </row>
    <row r="1398" spans="1:1">
      <c r="A1398" t="s">
        <v>11682</v>
      </c>
    </row>
    <row r="1399" spans="1:1">
      <c r="A1399" t="s">
        <v>11683</v>
      </c>
    </row>
    <row r="1400" spans="1:1">
      <c r="A1400" t="s">
        <v>11684</v>
      </c>
    </row>
    <row r="1401" spans="1:1">
      <c r="A1401" t="s">
        <v>11685</v>
      </c>
    </row>
    <row r="1402" spans="1:1">
      <c r="A1402" t="s">
        <v>11686</v>
      </c>
    </row>
    <row r="1403" spans="1:1">
      <c r="A1403" t="s">
        <v>11687</v>
      </c>
    </row>
    <row r="1404" spans="1:1">
      <c r="A1404" t="s">
        <v>11688</v>
      </c>
    </row>
    <row r="1405" spans="1:1">
      <c r="A1405" t="s">
        <v>11689</v>
      </c>
    </row>
    <row r="1406" spans="1:1">
      <c r="A1406" t="s">
        <v>11690</v>
      </c>
    </row>
    <row r="1407" spans="1:1">
      <c r="A1407" t="s">
        <v>11691</v>
      </c>
    </row>
    <row r="1408" spans="1:1">
      <c r="A1408" t="s">
        <v>11692</v>
      </c>
    </row>
    <row r="1409" spans="1:1">
      <c r="A1409" t="s">
        <v>11693</v>
      </c>
    </row>
    <row r="1410" spans="1:1">
      <c r="A1410" t="s">
        <v>11694</v>
      </c>
    </row>
    <row r="1411" spans="1:1">
      <c r="A1411" t="s">
        <v>11695</v>
      </c>
    </row>
    <row r="1412" spans="1:1">
      <c r="A1412" t="s">
        <v>11696</v>
      </c>
    </row>
    <row r="1413" spans="1:1">
      <c r="A1413" t="s">
        <v>11697</v>
      </c>
    </row>
    <row r="1414" spans="1:1">
      <c r="A1414" t="s">
        <v>11698</v>
      </c>
    </row>
    <row r="1415" spans="1:1">
      <c r="A1415" t="s">
        <v>11699</v>
      </c>
    </row>
    <row r="1416" spans="1:1">
      <c r="A1416" t="s">
        <v>11700</v>
      </c>
    </row>
    <row r="1417" spans="1:1">
      <c r="A1417" t="s">
        <v>11701</v>
      </c>
    </row>
    <row r="1418" spans="1:1">
      <c r="A1418" t="s">
        <v>11702</v>
      </c>
    </row>
    <row r="1419" spans="1:1">
      <c r="A1419" t="s">
        <v>11703</v>
      </c>
    </row>
    <row r="1420" spans="1:1">
      <c r="A1420" t="s">
        <v>11704</v>
      </c>
    </row>
    <row r="1421" spans="1:1">
      <c r="A1421" t="s">
        <v>11705</v>
      </c>
    </row>
    <row r="1422" spans="1:1">
      <c r="A1422" t="s">
        <v>11706</v>
      </c>
    </row>
    <row r="1423" spans="1:1">
      <c r="A1423" t="s">
        <v>11707</v>
      </c>
    </row>
    <row r="1424" spans="1:1">
      <c r="A1424" t="s">
        <v>11708</v>
      </c>
    </row>
    <row r="1425" spans="1:1">
      <c r="A1425" t="s">
        <v>11709</v>
      </c>
    </row>
    <row r="1426" spans="1:1">
      <c r="A1426" t="s">
        <v>11710</v>
      </c>
    </row>
    <row r="1427" spans="1:1">
      <c r="A1427" t="s">
        <v>11711</v>
      </c>
    </row>
    <row r="1428" spans="1:1">
      <c r="A1428" t="s">
        <v>11712</v>
      </c>
    </row>
    <row r="1429" spans="1:1">
      <c r="A1429" t="s">
        <v>11713</v>
      </c>
    </row>
    <row r="1430" spans="1:1">
      <c r="A1430" t="s">
        <v>11714</v>
      </c>
    </row>
    <row r="1431" spans="1:1">
      <c r="A1431" t="s">
        <v>11715</v>
      </c>
    </row>
    <row r="1432" spans="1:1">
      <c r="A1432" t="s">
        <v>11716</v>
      </c>
    </row>
    <row r="1433" spans="1:1">
      <c r="A1433" t="s">
        <v>11717</v>
      </c>
    </row>
    <row r="1434" spans="1:1">
      <c r="A1434" t="s">
        <v>11718</v>
      </c>
    </row>
    <row r="1435" spans="1:1">
      <c r="A1435" t="s">
        <v>11719</v>
      </c>
    </row>
    <row r="1436" spans="1:1">
      <c r="A1436" t="s">
        <v>11720</v>
      </c>
    </row>
    <row r="1437" spans="1:1">
      <c r="A1437" t="s">
        <v>11721</v>
      </c>
    </row>
    <row r="1438" spans="1:1">
      <c r="A1438" t="s">
        <v>11722</v>
      </c>
    </row>
    <row r="1439" spans="1:1">
      <c r="A1439" t="s">
        <v>11723</v>
      </c>
    </row>
    <row r="1440" spans="1:1">
      <c r="A1440" t="s">
        <v>11724</v>
      </c>
    </row>
    <row r="1441" spans="1:1">
      <c r="A1441" t="s">
        <v>11725</v>
      </c>
    </row>
    <row r="1442" spans="1:1">
      <c r="A1442" t="s">
        <v>11726</v>
      </c>
    </row>
    <row r="1443" spans="1:1">
      <c r="A1443" t="s">
        <v>11727</v>
      </c>
    </row>
    <row r="1444" spans="1:1">
      <c r="A1444" t="s">
        <v>11728</v>
      </c>
    </row>
    <row r="1445" spans="1:1">
      <c r="A1445" t="s">
        <v>11729</v>
      </c>
    </row>
    <row r="1446" spans="1:1">
      <c r="A1446" t="s">
        <v>11730</v>
      </c>
    </row>
    <row r="1447" spans="1:1">
      <c r="A1447" t="s">
        <v>11731</v>
      </c>
    </row>
    <row r="1448" spans="1:1">
      <c r="A1448" t="s">
        <v>11732</v>
      </c>
    </row>
    <row r="1449" spans="1:1">
      <c r="A1449" t="s">
        <v>11733</v>
      </c>
    </row>
    <row r="1450" spans="1:1">
      <c r="A1450" t="s">
        <v>11734</v>
      </c>
    </row>
    <row r="1451" spans="1:1">
      <c r="A1451" t="s">
        <v>11735</v>
      </c>
    </row>
    <row r="1452" spans="1:1">
      <c r="A1452" t="s">
        <v>11736</v>
      </c>
    </row>
    <row r="1453" spans="1:1">
      <c r="A1453" t="s">
        <v>11737</v>
      </c>
    </row>
    <row r="1454" spans="1:1">
      <c r="A1454" t="s">
        <v>11738</v>
      </c>
    </row>
    <row r="1455" spans="1:1">
      <c r="A1455" t="s">
        <v>11739</v>
      </c>
    </row>
    <row r="1456" spans="1:1">
      <c r="A1456" t="s">
        <v>11740</v>
      </c>
    </row>
    <row r="1457" spans="1:1">
      <c r="A1457" t="s">
        <v>11741</v>
      </c>
    </row>
    <row r="1458" spans="1:1">
      <c r="A1458" t="s">
        <v>11742</v>
      </c>
    </row>
    <row r="1459" spans="1:1">
      <c r="A1459" t="s">
        <v>11743</v>
      </c>
    </row>
    <row r="1460" spans="1:1">
      <c r="A1460" t="s">
        <v>11744</v>
      </c>
    </row>
    <row r="1461" spans="1:1">
      <c r="A1461" t="s">
        <v>11745</v>
      </c>
    </row>
    <row r="1462" spans="1:1">
      <c r="A1462" t="s">
        <v>11746</v>
      </c>
    </row>
    <row r="1463" spans="1:1">
      <c r="A1463" t="s">
        <v>11747</v>
      </c>
    </row>
    <row r="1464" spans="1:1">
      <c r="A1464" t="s">
        <v>11748</v>
      </c>
    </row>
    <row r="1465" spans="1:1">
      <c r="A1465" t="s">
        <v>11749</v>
      </c>
    </row>
    <row r="1466" spans="1:1">
      <c r="A1466" t="s">
        <v>11750</v>
      </c>
    </row>
    <row r="1467" spans="1:1">
      <c r="A1467" t="s">
        <v>11751</v>
      </c>
    </row>
    <row r="1468" spans="1:1">
      <c r="A1468" t="s">
        <v>11752</v>
      </c>
    </row>
    <row r="1469" spans="1:1">
      <c r="A1469" t="s">
        <v>11753</v>
      </c>
    </row>
    <row r="1470" spans="1:1">
      <c r="A1470" t="s">
        <v>11754</v>
      </c>
    </row>
    <row r="1471" spans="1:1">
      <c r="A1471" t="s">
        <v>11755</v>
      </c>
    </row>
    <row r="1472" spans="1:1">
      <c r="A1472" t="s">
        <v>11756</v>
      </c>
    </row>
    <row r="1473" spans="1:1">
      <c r="A1473" t="s">
        <v>11757</v>
      </c>
    </row>
    <row r="1474" spans="1:1">
      <c r="A1474" t="s">
        <v>11758</v>
      </c>
    </row>
    <row r="1475" spans="1:1">
      <c r="A1475" t="s">
        <v>11759</v>
      </c>
    </row>
    <row r="1476" spans="1:1">
      <c r="A1476" t="s">
        <v>11760</v>
      </c>
    </row>
    <row r="1477" spans="1:1">
      <c r="A1477" t="s">
        <v>11761</v>
      </c>
    </row>
    <row r="1478" spans="1:1">
      <c r="A1478" t="s">
        <v>11762</v>
      </c>
    </row>
    <row r="1479" spans="1:1">
      <c r="A1479" t="s">
        <v>11763</v>
      </c>
    </row>
    <row r="1480" spans="1:1">
      <c r="A1480" t="s">
        <v>11764</v>
      </c>
    </row>
    <row r="1481" spans="1:1">
      <c r="A1481" t="s">
        <v>11765</v>
      </c>
    </row>
    <row r="1482" spans="1:1">
      <c r="A1482" t="s">
        <v>11766</v>
      </c>
    </row>
    <row r="1483" spans="1:1">
      <c r="A1483" t="s">
        <v>11767</v>
      </c>
    </row>
    <row r="1484" spans="1:1">
      <c r="A1484" t="s">
        <v>11768</v>
      </c>
    </row>
    <row r="1485" spans="1:1">
      <c r="A1485" t="s">
        <v>11769</v>
      </c>
    </row>
    <row r="1486" spans="1:1">
      <c r="A1486" t="s">
        <v>11770</v>
      </c>
    </row>
    <row r="1487" spans="1:1">
      <c r="A1487" t="s">
        <v>11771</v>
      </c>
    </row>
    <row r="1488" spans="1:1">
      <c r="A1488" t="s">
        <v>11772</v>
      </c>
    </row>
    <row r="1489" spans="1:1">
      <c r="A1489" t="s">
        <v>11773</v>
      </c>
    </row>
    <row r="1490" spans="1:1">
      <c r="A1490" t="s">
        <v>11774</v>
      </c>
    </row>
    <row r="1491" spans="1:1">
      <c r="A1491" t="s">
        <v>11775</v>
      </c>
    </row>
    <row r="1492" spans="1:1">
      <c r="A1492" t="s">
        <v>11776</v>
      </c>
    </row>
    <row r="1493" spans="1:1">
      <c r="A1493" t="s">
        <v>11777</v>
      </c>
    </row>
    <row r="1494" spans="1:1">
      <c r="A1494" t="s">
        <v>11778</v>
      </c>
    </row>
    <row r="1495" spans="1:1">
      <c r="A1495" t="s">
        <v>11779</v>
      </c>
    </row>
    <row r="1496" spans="1:1">
      <c r="A1496" t="s">
        <v>11780</v>
      </c>
    </row>
    <row r="1497" spans="1:1">
      <c r="A1497" t="s">
        <v>11781</v>
      </c>
    </row>
    <row r="1498" spans="1:1">
      <c r="A1498" t="s">
        <v>11782</v>
      </c>
    </row>
    <row r="1499" spans="1:1">
      <c r="A1499" t="s">
        <v>11783</v>
      </c>
    </row>
    <row r="1500" spans="1:1">
      <c r="A1500" t="s">
        <v>11784</v>
      </c>
    </row>
    <row r="1501" spans="1:1">
      <c r="A1501" t="s">
        <v>11785</v>
      </c>
    </row>
    <row r="1502" spans="1:1">
      <c r="A1502" t="s">
        <v>11786</v>
      </c>
    </row>
    <row r="1503" spans="1:1">
      <c r="A1503" t="s">
        <v>11787</v>
      </c>
    </row>
    <row r="1504" spans="1:1">
      <c r="A1504" t="s">
        <v>11788</v>
      </c>
    </row>
    <row r="1505" spans="1:1">
      <c r="A1505" t="s">
        <v>11789</v>
      </c>
    </row>
    <row r="1506" spans="1:1">
      <c r="A1506" t="s">
        <v>11790</v>
      </c>
    </row>
    <row r="1507" spans="1:1">
      <c r="A1507" t="s">
        <v>11791</v>
      </c>
    </row>
    <row r="1508" spans="1:1">
      <c r="A1508" t="s">
        <v>11792</v>
      </c>
    </row>
    <row r="1509" spans="1:1">
      <c r="A1509" t="s">
        <v>11793</v>
      </c>
    </row>
    <row r="1510" spans="1:1">
      <c r="A1510" t="s">
        <v>11794</v>
      </c>
    </row>
    <row r="1511" spans="1:1">
      <c r="A1511" t="s">
        <v>11795</v>
      </c>
    </row>
    <row r="1512" spans="1:1">
      <c r="A1512" t="s">
        <v>11796</v>
      </c>
    </row>
    <row r="1513" spans="1:1">
      <c r="A1513" t="s">
        <v>11797</v>
      </c>
    </row>
    <row r="1514" spans="1:1">
      <c r="A1514" t="s">
        <v>11798</v>
      </c>
    </row>
    <row r="1515" spans="1:1">
      <c r="A1515" t="s">
        <v>11799</v>
      </c>
    </row>
    <row r="1516" spans="1:1">
      <c r="A1516" t="s">
        <v>11800</v>
      </c>
    </row>
    <row r="1517" spans="1:1">
      <c r="A1517" t="s">
        <v>11801</v>
      </c>
    </row>
    <row r="1518" spans="1:1">
      <c r="A1518" t="s">
        <v>11802</v>
      </c>
    </row>
    <row r="1519" spans="1:1">
      <c r="A1519" t="s">
        <v>11803</v>
      </c>
    </row>
    <row r="1520" spans="1:1">
      <c r="A1520" t="s">
        <v>11804</v>
      </c>
    </row>
    <row r="1521" spans="1:1">
      <c r="A1521" t="s">
        <v>11805</v>
      </c>
    </row>
    <row r="1522" spans="1:1">
      <c r="A1522" t="s">
        <v>11806</v>
      </c>
    </row>
    <row r="1523" spans="1:1">
      <c r="A1523" t="s">
        <v>11807</v>
      </c>
    </row>
    <row r="1524" spans="1:1">
      <c r="A1524" t="s">
        <v>11808</v>
      </c>
    </row>
    <row r="1525" spans="1:1">
      <c r="A1525" t="s">
        <v>11809</v>
      </c>
    </row>
    <row r="1526" spans="1:1">
      <c r="A1526" t="s">
        <v>11810</v>
      </c>
    </row>
    <row r="1527" spans="1:1">
      <c r="A1527" t="s">
        <v>11811</v>
      </c>
    </row>
    <row r="1528" spans="1:1">
      <c r="A1528" t="s">
        <v>11812</v>
      </c>
    </row>
    <row r="1529" spans="1:1">
      <c r="A1529" t="s">
        <v>11813</v>
      </c>
    </row>
    <row r="1530" spans="1:1">
      <c r="A1530" t="s">
        <v>11814</v>
      </c>
    </row>
    <row r="1531" spans="1:1">
      <c r="A1531" t="s">
        <v>11815</v>
      </c>
    </row>
    <row r="1532" spans="1:1">
      <c r="A1532" t="s">
        <v>11816</v>
      </c>
    </row>
    <row r="1533" spans="1:1">
      <c r="A1533" t="s">
        <v>11817</v>
      </c>
    </row>
    <row r="1534" spans="1:1">
      <c r="A1534" t="s">
        <v>11818</v>
      </c>
    </row>
    <row r="1535" spans="1:1">
      <c r="A1535" t="s">
        <v>11819</v>
      </c>
    </row>
    <row r="1536" spans="1:1">
      <c r="A1536" t="s">
        <v>11820</v>
      </c>
    </row>
    <row r="1537" spans="1:1">
      <c r="A1537" t="s">
        <v>11821</v>
      </c>
    </row>
    <row r="1538" spans="1:1">
      <c r="A1538" t="s">
        <v>11822</v>
      </c>
    </row>
    <row r="1539" spans="1:1">
      <c r="A1539" t="s">
        <v>11823</v>
      </c>
    </row>
    <row r="1540" spans="1:1">
      <c r="A1540" t="s">
        <v>11824</v>
      </c>
    </row>
    <row r="1541" spans="1:1">
      <c r="A1541" t="s">
        <v>11825</v>
      </c>
    </row>
    <row r="1542" spans="1:1">
      <c r="A1542" t="s">
        <v>11826</v>
      </c>
    </row>
    <row r="1543" spans="1:1">
      <c r="A1543" t="s">
        <v>11827</v>
      </c>
    </row>
    <row r="1544" spans="1:1">
      <c r="A1544" t="s">
        <v>11828</v>
      </c>
    </row>
    <row r="1545" spans="1:1">
      <c r="A1545" t="s">
        <v>11829</v>
      </c>
    </row>
    <row r="1546" spans="1:1">
      <c r="A1546" t="s">
        <v>11830</v>
      </c>
    </row>
    <row r="1547" spans="1:1">
      <c r="A1547" t="s">
        <v>11831</v>
      </c>
    </row>
    <row r="1548" spans="1:1">
      <c r="A1548" t="s">
        <v>11832</v>
      </c>
    </row>
    <row r="1549" spans="1:1">
      <c r="A1549" t="s">
        <v>11833</v>
      </c>
    </row>
    <row r="1550" spans="1:1">
      <c r="A1550" t="s">
        <v>11834</v>
      </c>
    </row>
    <row r="1551" spans="1:1">
      <c r="A1551" t="s">
        <v>11835</v>
      </c>
    </row>
    <row r="1552" spans="1:1">
      <c r="A1552" t="s">
        <v>11836</v>
      </c>
    </row>
    <row r="1553" spans="1:1">
      <c r="A1553" t="s">
        <v>11837</v>
      </c>
    </row>
    <row r="1554" spans="1:1">
      <c r="A1554" t="s">
        <v>11838</v>
      </c>
    </row>
    <row r="1555" spans="1:1">
      <c r="A1555" t="s">
        <v>11839</v>
      </c>
    </row>
    <row r="1556" spans="1:1">
      <c r="A1556" t="s">
        <v>11840</v>
      </c>
    </row>
    <row r="1557" spans="1:1">
      <c r="A1557" t="s">
        <v>11841</v>
      </c>
    </row>
    <row r="1558" spans="1:1">
      <c r="A1558" t="s">
        <v>11842</v>
      </c>
    </row>
    <row r="1559" spans="1:1">
      <c r="A1559" t="s">
        <v>11843</v>
      </c>
    </row>
    <row r="1560" spans="1:1">
      <c r="A1560" t="s">
        <v>11844</v>
      </c>
    </row>
    <row r="1561" spans="1:1">
      <c r="A1561" t="s">
        <v>11845</v>
      </c>
    </row>
    <row r="1562" spans="1:1">
      <c r="A1562" t="s">
        <v>11846</v>
      </c>
    </row>
    <row r="1563" spans="1:1">
      <c r="A1563" t="s">
        <v>11847</v>
      </c>
    </row>
    <row r="1564" spans="1:1">
      <c r="A1564" t="s">
        <v>11848</v>
      </c>
    </row>
    <row r="1565" spans="1:1">
      <c r="A1565" t="s">
        <v>11849</v>
      </c>
    </row>
    <row r="1566" spans="1:1">
      <c r="A1566" t="s">
        <v>11850</v>
      </c>
    </row>
    <row r="1567" spans="1:1">
      <c r="A1567" t="s">
        <v>11851</v>
      </c>
    </row>
    <row r="1568" spans="1:1">
      <c r="A1568" t="s">
        <v>11852</v>
      </c>
    </row>
    <row r="1569" spans="1:1">
      <c r="A1569" t="s">
        <v>11853</v>
      </c>
    </row>
    <row r="1570" spans="1:1">
      <c r="A1570" t="s">
        <v>11854</v>
      </c>
    </row>
    <row r="1571" spans="1:1">
      <c r="A1571" t="s">
        <v>11855</v>
      </c>
    </row>
    <row r="1572" spans="1:1">
      <c r="A1572" t="s">
        <v>11856</v>
      </c>
    </row>
    <row r="1573" spans="1:1">
      <c r="A1573" t="s">
        <v>11857</v>
      </c>
    </row>
    <row r="1574" spans="1:1">
      <c r="A1574" t="s">
        <v>11858</v>
      </c>
    </row>
    <row r="1575" spans="1:1">
      <c r="A1575" t="s">
        <v>11859</v>
      </c>
    </row>
    <row r="1576" spans="1:1">
      <c r="A1576" t="s">
        <v>11860</v>
      </c>
    </row>
    <row r="1577" spans="1:1">
      <c r="A1577" t="s">
        <v>11861</v>
      </c>
    </row>
    <row r="1578" spans="1:1">
      <c r="A1578" t="s">
        <v>11862</v>
      </c>
    </row>
    <row r="1579" spans="1:1">
      <c r="A1579" t="s">
        <v>11863</v>
      </c>
    </row>
    <row r="1580" spans="1:1">
      <c r="A1580" t="s">
        <v>11864</v>
      </c>
    </row>
    <row r="1581" spans="1:1">
      <c r="A1581" t="s">
        <v>11865</v>
      </c>
    </row>
    <row r="1582" spans="1:1">
      <c r="A1582" t="s">
        <v>11866</v>
      </c>
    </row>
    <row r="1583" spans="1:1">
      <c r="A1583" t="s">
        <v>11867</v>
      </c>
    </row>
    <row r="1584" spans="1:1">
      <c r="A1584" t="s">
        <v>11868</v>
      </c>
    </row>
    <row r="1585" spans="1:1">
      <c r="A1585" t="s">
        <v>11869</v>
      </c>
    </row>
    <row r="1586" spans="1:1">
      <c r="A1586" t="s">
        <v>11870</v>
      </c>
    </row>
    <row r="1587" spans="1:1">
      <c r="A1587" t="s">
        <v>11871</v>
      </c>
    </row>
    <row r="1588" spans="1:1">
      <c r="A1588" t="s">
        <v>11872</v>
      </c>
    </row>
    <row r="1589" spans="1:1">
      <c r="A1589" t="s">
        <v>11873</v>
      </c>
    </row>
    <row r="1590" spans="1:1">
      <c r="A1590" t="s">
        <v>11874</v>
      </c>
    </row>
    <row r="1591" spans="1:1">
      <c r="A1591" t="s">
        <v>11875</v>
      </c>
    </row>
    <row r="1592" spans="1:1">
      <c r="A1592" t="s">
        <v>11876</v>
      </c>
    </row>
    <row r="1593" spans="1:1">
      <c r="A1593" t="s">
        <v>11877</v>
      </c>
    </row>
    <row r="1594" spans="1:1">
      <c r="A1594" t="s">
        <v>11878</v>
      </c>
    </row>
    <row r="1595" spans="1:1">
      <c r="A1595" t="s">
        <v>11879</v>
      </c>
    </row>
    <row r="1596" spans="1:1">
      <c r="A1596" t="s">
        <v>11880</v>
      </c>
    </row>
    <row r="1597" spans="1:1">
      <c r="A1597" t="s">
        <v>11881</v>
      </c>
    </row>
    <row r="1598" spans="1:1">
      <c r="A1598" t="s">
        <v>11882</v>
      </c>
    </row>
    <row r="1599" spans="1:1">
      <c r="A1599" t="s">
        <v>11883</v>
      </c>
    </row>
    <row r="1600" spans="1:1">
      <c r="A1600" t="s">
        <v>11884</v>
      </c>
    </row>
    <row r="1601" spans="1:1">
      <c r="A1601" t="s">
        <v>11885</v>
      </c>
    </row>
    <row r="1602" spans="1:1">
      <c r="A1602" t="s">
        <v>11886</v>
      </c>
    </row>
    <row r="1603" spans="1:1">
      <c r="A1603" t="s">
        <v>11887</v>
      </c>
    </row>
    <row r="1604" spans="1:1">
      <c r="A1604" t="s">
        <v>11888</v>
      </c>
    </row>
    <row r="1605" spans="1:1">
      <c r="A1605" t="s">
        <v>11889</v>
      </c>
    </row>
    <row r="1606" spans="1:1">
      <c r="A1606" t="s">
        <v>11890</v>
      </c>
    </row>
    <row r="1607" spans="1:1">
      <c r="A1607" t="s">
        <v>11891</v>
      </c>
    </row>
    <row r="1608" spans="1:1">
      <c r="A1608" t="s">
        <v>11892</v>
      </c>
    </row>
    <row r="1609" spans="1:1">
      <c r="A1609" t="s">
        <v>11893</v>
      </c>
    </row>
    <row r="1610" spans="1:1">
      <c r="A1610" t="s">
        <v>11894</v>
      </c>
    </row>
    <row r="1611" spans="1:1">
      <c r="A1611" t="s">
        <v>11895</v>
      </c>
    </row>
    <row r="1612" spans="1:1">
      <c r="A1612" t="s">
        <v>11896</v>
      </c>
    </row>
    <row r="1613" spans="1:1">
      <c r="A1613" t="s">
        <v>11897</v>
      </c>
    </row>
    <row r="1614" spans="1:1">
      <c r="A1614" t="s">
        <v>11898</v>
      </c>
    </row>
    <row r="1615" spans="1:1">
      <c r="A1615" t="s">
        <v>11899</v>
      </c>
    </row>
    <row r="1616" spans="1:1">
      <c r="A1616" t="s">
        <v>11900</v>
      </c>
    </row>
    <row r="1617" spans="1:1">
      <c r="A1617" t="s">
        <v>11901</v>
      </c>
    </row>
    <row r="1618" spans="1:1">
      <c r="A1618" t="s">
        <v>11902</v>
      </c>
    </row>
    <row r="1619" spans="1:1">
      <c r="A1619" t="s">
        <v>11903</v>
      </c>
    </row>
    <row r="1620" spans="1:1">
      <c r="A1620" t="s">
        <v>11904</v>
      </c>
    </row>
    <row r="1621" spans="1:1">
      <c r="A1621" t="s">
        <v>11905</v>
      </c>
    </row>
    <row r="1622" spans="1:1">
      <c r="A1622" t="s">
        <v>11906</v>
      </c>
    </row>
    <row r="1623" spans="1:1">
      <c r="A1623" t="s">
        <v>11907</v>
      </c>
    </row>
    <row r="1624" spans="1:1">
      <c r="A1624" t="s">
        <v>11908</v>
      </c>
    </row>
    <row r="1625" spans="1:1">
      <c r="A1625" t="s">
        <v>11909</v>
      </c>
    </row>
    <row r="1626" spans="1:1">
      <c r="A1626" t="s">
        <v>11910</v>
      </c>
    </row>
    <row r="1627" spans="1:1">
      <c r="A1627" t="s">
        <v>11911</v>
      </c>
    </row>
    <row r="1628" spans="1:1">
      <c r="A1628" t="s">
        <v>11912</v>
      </c>
    </row>
    <row r="1629" spans="1:1">
      <c r="A1629" t="s">
        <v>11913</v>
      </c>
    </row>
    <row r="1630" spans="1:1">
      <c r="A1630" t="s">
        <v>11914</v>
      </c>
    </row>
    <row r="1631" spans="1:1">
      <c r="A1631" t="s">
        <v>11915</v>
      </c>
    </row>
    <row r="1632" spans="1:1">
      <c r="A1632" t="s">
        <v>11916</v>
      </c>
    </row>
    <row r="1633" spans="1:1">
      <c r="A1633" t="s">
        <v>11917</v>
      </c>
    </row>
    <row r="1634" spans="1:1">
      <c r="A1634" t="s">
        <v>11918</v>
      </c>
    </row>
    <row r="1635" spans="1:1">
      <c r="A1635" t="s">
        <v>11919</v>
      </c>
    </row>
    <row r="1636" spans="1:1">
      <c r="A1636" t="s">
        <v>11920</v>
      </c>
    </row>
    <row r="1637" spans="1:1">
      <c r="A1637" t="s">
        <v>11921</v>
      </c>
    </row>
    <row r="1638" spans="1:1">
      <c r="A1638" t="s">
        <v>11922</v>
      </c>
    </row>
    <row r="1639" spans="1:1">
      <c r="A1639" t="s">
        <v>11923</v>
      </c>
    </row>
    <row r="1640" spans="1:1">
      <c r="A1640" t="s">
        <v>11924</v>
      </c>
    </row>
    <row r="1641" spans="1:1">
      <c r="A1641" t="s">
        <v>11925</v>
      </c>
    </row>
    <row r="1642" spans="1:1">
      <c r="A1642" t="s">
        <v>11926</v>
      </c>
    </row>
    <row r="1643" spans="1:1">
      <c r="A1643" t="s">
        <v>11927</v>
      </c>
    </row>
    <row r="1644" spans="1:1">
      <c r="A1644" t="s">
        <v>11928</v>
      </c>
    </row>
    <row r="1645" spans="1:1">
      <c r="A1645" t="s">
        <v>11929</v>
      </c>
    </row>
    <row r="1646" spans="1:1">
      <c r="A1646" t="s">
        <v>11930</v>
      </c>
    </row>
    <row r="1647" spans="1:1">
      <c r="A1647" t="s">
        <v>11931</v>
      </c>
    </row>
    <row r="1648" spans="1:1">
      <c r="A1648" t="s">
        <v>11932</v>
      </c>
    </row>
    <row r="1649" spans="1:1">
      <c r="A1649" t="s">
        <v>11933</v>
      </c>
    </row>
    <row r="1650" spans="1:1">
      <c r="A1650" t="s">
        <v>11934</v>
      </c>
    </row>
    <row r="1651" spans="1:1">
      <c r="A1651" t="s">
        <v>11935</v>
      </c>
    </row>
    <row r="1652" spans="1:1">
      <c r="A1652" t="s">
        <v>11936</v>
      </c>
    </row>
    <row r="1653" spans="1:1">
      <c r="A1653" t="s">
        <v>11937</v>
      </c>
    </row>
    <row r="1654" spans="1:1">
      <c r="A1654" t="s">
        <v>11938</v>
      </c>
    </row>
    <row r="1655" spans="1:1">
      <c r="A1655" t="s">
        <v>11939</v>
      </c>
    </row>
    <row r="1656" spans="1:1">
      <c r="A1656" t="s">
        <v>11940</v>
      </c>
    </row>
    <row r="1657" spans="1:1">
      <c r="A1657" t="s">
        <v>11941</v>
      </c>
    </row>
    <row r="1658" spans="1:1">
      <c r="A1658" t="s">
        <v>11942</v>
      </c>
    </row>
    <row r="1659" spans="1:1">
      <c r="A1659" t="s">
        <v>11943</v>
      </c>
    </row>
    <row r="1660" spans="1:1">
      <c r="A1660" t="s">
        <v>11944</v>
      </c>
    </row>
    <row r="1661" spans="1:1">
      <c r="A1661" t="s">
        <v>11945</v>
      </c>
    </row>
    <row r="1662" spans="1:1">
      <c r="A1662" t="s">
        <v>11946</v>
      </c>
    </row>
    <row r="1663" spans="1:1">
      <c r="A1663" t="s">
        <v>11947</v>
      </c>
    </row>
    <row r="1664" spans="1:1">
      <c r="A1664" t="s">
        <v>11948</v>
      </c>
    </row>
    <row r="1665" spans="1:1">
      <c r="A1665" t="s">
        <v>11949</v>
      </c>
    </row>
    <row r="1666" spans="1:1">
      <c r="A1666" t="s">
        <v>11950</v>
      </c>
    </row>
    <row r="1667" spans="1:1">
      <c r="A1667" t="s">
        <v>11951</v>
      </c>
    </row>
    <row r="1668" spans="1:1">
      <c r="A1668" t="s">
        <v>11952</v>
      </c>
    </row>
    <row r="1669" spans="1:1">
      <c r="A1669" t="s">
        <v>11953</v>
      </c>
    </row>
    <row r="1670" spans="1:1">
      <c r="A1670" t="s">
        <v>11954</v>
      </c>
    </row>
    <row r="1671" spans="1:1">
      <c r="A1671" t="s">
        <v>11955</v>
      </c>
    </row>
    <row r="1672" spans="1:1">
      <c r="A1672" t="s">
        <v>11956</v>
      </c>
    </row>
    <row r="1673" spans="1:1">
      <c r="A1673" t="s">
        <v>11957</v>
      </c>
    </row>
    <row r="1674" spans="1:1">
      <c r="A1674" t="s">
        <v>11958</v>
      </c>
    </row>
    <row r="1675" spans="1:1">
      <c r="A1675" t="s">
        <v>11959</v>
      </c>
    </row>
    <row r="1676" spans="1:1">
      <c r="A1676" t="s">
        <v>11960</v>
      </c>
    </row>
    <row r="1677" spans="1:1">
      <c r="A1677" t="s">
        <v>11961</v>
      </c>
    </row>
    <row r="1678" spans="1:1">
      <c r="A1678" t="s">
        <v>11962</v>
      </c>
    </row>
    <row r="1679" spans="1:1">
      <c r="A1679" t="s">
        <v>11963</v>
      </c>
    </row>
    <row r="1680" spans="1:1">
      <c r="A1680" t="s">
        <v>11964</v>
      </c>
    </row>
    <row r="1681" spans="1:1">
      <c r="A1681" t="s">
        <v>11965</v>
      </c>
    </row>
    <row r="1682" spans="1:1">
      <c r="A1682" t="s">
        <v>11966</v>
      </c>
    </row>
    <row r="1683" spans="1:1">
      <c r="A1683" t="s">
        <v>11967</v>
      </c>
    </row>
    <row r="1684" spans="1:1">
      <c r="A1684" t="s">
        <v>11968</v>
      </c>
    </row>
    <row r="1685" spans="1:1">
      <c r="A1685" t="s">
        <v>11969</v>
      </c>
    </row>
    <row r="1686" spans="1:1">
      <c r="A1686" t="s">
        <v>11970</v>
      </c>
    </row>
    <row r="1687" spans="1:1">
      <c r="A1687" t="s">
        <v>11971</v>
      </c>
    </row>
    <row r="1688" spans="1:1">
      <c r="A1688" t="s">
        <v>11972</v>
      </c>
    </row>
    <row r="1689" spans="1:1">
      <c r="A1689" t="s">
        <v>11973</v>
      </c>
    </row>
    <row r="1690" spans="1:1">
      <c r="A1690" t="s">
        <v>11974</v>
      </c>
    </row>
    <row r="1691" spans="1:1">
      <c r="A1691" t="s">
        <v>11975</v>
      </c>
    </row>
    <row r="1692" spans="1:1">
      <c r="A1692" t="s">
        <v>11976</v>
      </c>
    </row>
    <row r="1693" spans="1:1">
      <c r="A1693" t="s">
        <v>11977</v>
      </c>
    </row>
    <row r="1694" spans="1:1">
      <c r="A1694" t="s">
        <v>11978</v>
      </c>
    </row>
    <row r="1695" spans="1:1">
      <c r="A1695" t="s">
        <v>11979</v>
      </c>
    </row>
    <row r="1696" spans="1:1">
      <c r="A1696" t="s">
        <v>11980</v>
      </c>
    </row>
    <row r="1697" spans="1:1">
      <c r="A1697" t="s">
        <v>11981</v>
      </c>
    </row>
    <row r="1698" spans="1:1">
      <c r="A1698" t="s">
        <v>11982</v>
      </c>
    </row>
    <row r="1699" spans="1:1">
      <c r="A1699" t="s">
        <v>11983</v>
      </c>
    </row>
    <row r="1700" spans="1:1">
      <c r="A1700" t="s">
        <v>11984</v>
      </c>
    </row>
    <row r="1701" spans="1:1">
      <c r="A1701" t="s">
        <v>11985</v>
      </c>
    </row>
    <row r="1702" spans="1:1">
      <c r="A1702" t="s">
        <v>11986</v>
      </c>
    </row>
    <row r="1703" spans="1:1">
      <c r="A1703" t="s">
        <v>11987</v>
      </c>
    </row>
    <row r="1704" spans="1:1">
      <c r="A1704" t="s">
        <v>11988</v>
      </c>
    </row>
    <row r="1705" spans="1:1">
      <c r="A1705" t="s">
        <v>11989</v>
      </c>
    </row>
    <row r="1706" spans="1:1">
      <c r="A1706" t="s">
        <v>11990</v>
      </c>
    </row>
    <row r="1707" spans="1:1">
      <c r="A1707" t="s">
        <v>11991</v>
      </c>
    </row>
    <row r="1708" spans="1:1">
      <c r="A1708" t="s">
        <v>11992</v>
      </c>
    </row>
    <row r="1709" spans="1:1">
      <c r="A1709" t="s">
        <v>11993</v>
      </c>
    </row>
    <row r="1710" spans="1:1">
      <c r="A1710" t="s">
        <v>11994</v>
      </c>
    </row>
    <row r="1711" spans="1:1">
      <c r="A1711" t="s">
        <v>11995</v>
      </c>
    </row>
    <row r="1712" spans="1:1">
      <c r="A1712" t="s">
        <v>11996</v>
      </c>
    </row>
    <row r="1713" spans="1:1">
      <c r="A1713" t="s">
        <v>11997</v>
      </c>
    </row>
    <row r="1714" spans="1:1">
      <c r="A1714" t="s">
        <v>11998</v>
      </c>
    </row>
    <row r="1715" spans="1:1">
      <c r="A1715" t="s">
        <v>11999</v>
      </c>
    </row>
    <row r="1716" spans="1:1">
      <c r="A1716" t="s">
        <v>12000</v>
      </c>
    </row>
    <row r="1717" spans="1:1">
      <c r="A1717" t="s">
        <v>12001</v>
      </c>
    </row>
    <row r="1718" spans="1:1">
      <c r="A1718" t="s">
        <v>12002</v>
      </c>
    </row>
    <row r="1719" spans="1:1">
      <c r="A1719" t="s">
        <v>12003</v>
      </c>
    </row>
    <row r="1720" spans="1:1">
      <c r="A1720" t="s">
        <v>12004</v>
      </c>
    </row>
    <row r="1721" spans="1:1">
      <c r="A1721" t="s">
        <v>12005</v>
      </c>
    </row>
    <row r="1722" spans="1:1">
      <c r="A1722" t="s">
        <v>12006</v>
      </c>
    </row>
    <row r="1723" spans="1:1">
      <c r="A1723" t="s">
        <v>12007</v>
      </c>
    </row>
    <row r="1724" spans="1:1">
      <c r="A1724" t="s">
        <v>12008</v>
      </c>
    </row>
    <row r="1725" spans="1:1">
      <c r="A1725" t="s">
        <v>12009</v>
      </c>
    </row>
    <row r="1726" spans="1:1">
      <c r="A1726" t="s">
        <v>12010</v>
      </c>
    </row>
    <row r="1727" spans="1:1">
      <c r="A1727" t="s">
        <v>12011</v>
      </c>
    </row>
    <row r="1728" spans="1:1">
      <c r="A1728" t="s">
        <v>12012</v>
      </c>
    </row>
    <row r="1729" spans="1:1">
      <c r="A1729" t="s">
        <v>12013</v>
      </c>
    </row>
    <row r="1730" spans="1:1">
      <c r="A1730" t="s">
        <v>12014</v>
      </c>
    </row>
    <row r="1731" spans="1:1">
      <c r="A1731" t="s">
        <v>12015</v>
      </c>
    </row>
    <row r="1732" spans="1:1">
      <c r="A1732" t="s">
        <v>12016</v>
      </c>
    </row>
    <row r="1733" spans="1:1">
      <c r="A1733" t="s">
        <v>12017</v>
      </c>
    </row>
    <row r="1734" spans="1:1">
      <c r="A1734" t="s">
        <v>12018</v>
      </c>
    </row>
    <row r="1735" spans="1:1">
      <c r="A1735" t="s">
        <v>12019</v>
      </c>
    </row>
    <row r="1736" spans="1:1">
      <c r="A1736" t="s">
        <v>12020</v>
      </c>
    </row>
    <row r="1737" spans="1:1">
      <c r="A1737" t="s">
        <v>12021</v>
      </c>
    </row>
    <row r="1738" spans="1:1">
      <c r="A1738" t="s">
        <v>12022</v>
      </c>
    </row>
    <row r="1739" spans="1:1">
      <c r="A1739" t="s">
        <v>12023</v>
      </c>
    </row>
    <row r="1740" spans="1:1">
      <c r="A1740" t="s">
        <v>12024</v>
      </c>
    </row>
    <row r="1741" spans="1:1">
      <c r="A1741" t="s">
        <v>12025</v>
      </c>
    </row>
    <row r="1742" spans="1:1">
      <c r="A1742" t="s">
        <v>12026</v>
      </c>
    </row>
    <row r="1743" spans="1:1">
      <c r="A1743" t="s">
        <v>12027</v>
      </c>
    </row>
    <row r="1744" spans="1:1">
      <c r="A1744" t="s">
        <v>12028</v>
      </c>
    </row>
    <row r="1745" spans="1:1">
      <c r="A1745" t="s">
        <v>12029</v>
      </c>
    </row>
    <row r="1746" spans="1:1">
      <c r="A1746" t="s">
        <v>12030</v>
      </c>
    </row>
    <row r="1747" spans="1:1">
      <c r="A1747" t="s">
        <v>12031</v>
      </c>
    </row>
    <row r="1748" spans="1:1">
      <c r="A1748" t="s">
        <v>12032</v>
      </c>
    </row>
    <row r="1749" spans="1:1">
      <c r="A1749" t="s">
        <v>12033</v>
      </c>
    </row>
    <row r="1750" spans="1:1">
      <c r="A1750" t="s">
        <v>12034</v>
      </c>
    </row>
    <row r="1751" spans="1:1">
      <c r="A1751" t="s">
        <v>12035</v>
      </c>
    </row>
    <row r="1752" spans="1:1">
      <c r="A1752" t="s">
        <v>12036</v>
      </c>
    </row>
    <row r="1753" spans="1:1">
      <c r="A1753" t="s">
        <v>12037</v>
      </c>
    </row>
    <row r="1754" spans="1:1">
      <c r="A1754" t="s">
        <v>12038</v>
      </c>
    </row>
    <row r="1755" spans="1:1">
      <c r="A1755" t="s">
        <v>12039</v>
      </c>
    </row>
    <row r="1756" spans="1:1">
      <c r="A1756" t="s">
        <v>12040</v>
      </c>
    </row>
    <row r="1757" spans="1:1">
      <c r="A1757" t="s">
        <v>12041</v>
      </c>
    </row>
    <row r="1758" spans="1:1">
      <c r="A1758" t="s">
        <v>12042</v>
      </c>
    </row>
    <row r="1759" spans="1:1">
      <c r="A1759" t="s">
        <v>12043</v>
      </c>
    </row>
    <row r="1760" spans="1:1">
      <c r="A1760" t="s">
        <v>12044</v>
      </c>
    </row>
    <row r="1761" spans="1:1">
      <c r="A1761" t="s">
        <v>12045</v>
      </c>
    </row>
    <row r="1762" spans="1:1">
      <c r="A1762" t="s">
        <v>12046</v>
      </c>
    </row>
    <row r="1763" spans="1:1">
      <c r="A1763" t="s">
        <v>12047</v>
      </c>
    </row>
    <row r="1764" spans="1:1">
      <c r="A1764" t="s">
        <v>12048</v>
      </c>
    </row>
    <row r="1765" spans="1:1">
      <c r="A1765" t="s">
        <v>12049</v>
      </c>
    </row>
    <row r="1766" spans="1:1">
      <c r="A1766" t="s">
        <v>12050</v>
      </c>
    </row>
    <row r="1767" spans="1:1">
      <c r="A1767" t="s">
        <v>12051</v>
      </c>
    </row>
    <row r="1768" spans="1:1">
      <c r="A1768" t="s">
        <v>12052</v>
      </c>
    </row>
    <row r="1769" spans="1:1">
      <c r="A1769" t="s">
        <v>12053</v>
      </c>
    </row>
    <row r="1770" spans="1:1">
      <c r="A1770" t="s">
        <v>12054</v>
      </c>
    </row>
    <row r="1771" spans="1:1">
      <c r="A1771" t="s">
        <v>12055</v>
      </c>
    </row>
    <row r="1772" spans="1:1">
      <c r="A1772" t="s">
        <v>12056</v>
      </c>
    </row>
    <row r="1773" spans="1:1">
      <c r="A1773" t="s">
        <v>12057</v>
      </c>
    </row>
    <row r="1774" spans="1:1">
      <c r="A1774" t="s">
        <v>12058</v>
      </c>
    </row>
    <row r="1775" spans="1:1">
      <c r="A1775" t="s">
        <v>12059</v>
      </c>
    </row>
    <row r="1776" spans="1:1">
      <c r="A1776" t="s">
        <v>12060</v>
      </c>
    </row>
    <row r="1777" spans="1:1">
      <c r="A1777" t="s">
        <v>12061</v>
      </c>
    </row>
    <row r="1778" spans="1:1">
      <c r="A1778" t="s">
        <v>12062</v>
      </c>
    </row>
    <row r="1779" spans="1:1">
      <c r="A1779" t="s">
        <v>12063</v>
      </c>
    </row>
    <row r="1780" spans="1:1">
      <c r="A1780" t="s">
        <v>12064</v>
      </c>
    </row>
    <row r="1781" spans="1:1">
      <c r="A1781" t="s">
        <v>12065</v>
      </c>
    </row>
    <row r="1782" spans="1:1">
      <c r="A1782" t="s">
        <v>12066</v>
      </c>
    </row>
    <row r="1783" spans="1:1">
      <c r="A1783" t="s">
        <v>12067</v>
      </c>
    </row>
    <row r="1784" spans="1:1">
      <c r="A1784" t="s">
        <v>12068</v>
      </c>
    </row>
    <row r="1785" spans="1:1">
      <c r="A1785" t="s">
        <v>12069</v>
      </c>
    </row>
    <row r="1786" spans="1:1">
      <c r="A1786" t="s">
        <v>12070</v>
      </c>
    </row>
    <row r="1787" spans="1:1">
      <c r="A1787" t="s">
        <v>12071</v>
      </c>
    </row>
    <row r="1788" spans="1:1">
      <c r="A1788" t="s">
        <v>12072</v>
      </c>
    </row>
    <row r="1789" spans="1:1">
      <c r="A1789" t="s">
        <v>12073</v>
      </c>
    </row>
    <row r="1790" spans="1:1">
      <c r="A1790" t="s">
        <v>12074</v>
      </c>
    </row>
    <row r="1791" spans="1:1">
      <c r="A1791" t="s">
        <v>12075</v>
      </c>
    </row>
    <row r="1792" spans="1:1">
      <c r="A1792" t="s">
        <v>12076</v>
      </c>
    </row>
    <row r="1793" spans="1:1">
      <c r="A1793" t="s">
        <v>12077</v>
      </c>
    </row>
    <row r="1794" spans="1:1">
      <c r="A1794" t="s">
        <v>12078</v>
      </c>
    </row>
    <row r="1795" spans="1:1">
      <c r="A1795" t="s">
        <v>12079</v>
      </c>
    </row>
    <row r="1796" spans="1:1">
      <c r="A1796" t="s">
        <v>12080</v>
      </c>
    </row>
    <row r="1797" spans="1:1">
      <c r="A1797" t="s">
        <v>12081</v>
      </c>
    </row>
    <row r="1798" spans="1:1">
      <c r="A1798" t="s">
        <v>12082</v>
      </c>
    </row>
    <row r="1799" spans="1:1">
      <c r="A1799" t="s">
        <v>12083</v>
      </c>
    </row>
    <row r="1800" spans="1:1">
      <c r="A1800" t="s">
        <v>12084</v>
      </c>
    </row>
    <row r="1801" spans="1:1">
      <c r="A1801" t="s">
        <v>12085</v>
      </c>
    </row>
    <row r="1802" spans="1:1">
      <c r="A1802" t="s">
        <v>12086</v>
      </c>
    </row>
    <row r="1803" spans="1:1">
      <c r="A1803" t="s">
        <v>12087</v>
      </c>
    </row>
    <row r="1804" spans="1:1">
      <c r="A1804" t="s">
        <v>12088</v>
      </c>
    </row>
    <row r="1805" spans="1:1">
      <c r="A1805" t="s">
        <v>12089</v>
      </c>
    </row>
    <row r="1806" spans="1:1">
      <c r="A1806" t="s">
        <v>12090</v>
      </c>
    </row>
    <row r="1807" spans="1:1">
      <c r="A1807" t="s">
        <v>12091</v>
      </c>
    </row>
    <row r="1808" spans="1:1">
      <c r="A1808" t="s">
        <v>12092</v>
      </c>
    </row>
    <row r="1809" spans="1:1">
      <c r="A1809" t="s">
        <v>12093</v>
      </c>
    </row>
    <row r="1810" spans="1:1">
      <c r="A1810" t="s">
        <v>12094</v>
      </c>
    </row>
    <row r="1811" spans="1:1">
      <c r="A1811" t="s">
        <v>12095</v>
      </c>
    </row>
    <row r="1812" spans="1:1">
      <c r="A1812" t="s">
        <v>12096</v>
      </c>
    </row>
    <row r="1813" spans="1:1">
      <c r="A1813" t="s">
        <v>12097</v>
      </c>
    </row>
    <row r="1814" spans="1:1">
      <c r="A1814" t="s">
        <v>12098</v>
      </c>
    </row>
    <row r="1815" spans="1:1">
      <c r="A1815" t="s">
        <v>12099</v>
      </c>
    </row>
    <row r="1816" spans="1:1">
      <c r="A1816" t="s">
        <v>12100</v>
      </c>
    </row>
    <row r="1817" spans="1:1">
      <c r="A1817" t="s">
        <v>12101</v>
      </c>
    </row>
    <row r="1818" spans="1:1">
      <c r="A1818" t="s">
        <v>12102</v>
      </c>
    </row>
    <row r="1819" spans="1:1">
      <c r="A1819" t="s">
        <v>12103</v>
      </c>
    </row>
    <row r="1820" spans="1:1">
      <c r="A1820" t="s">
        <v>12104</v>
      </c>
    </row>
    <row r="1821" spans="1:1">
      <c r="A1821" t="s">
        <v>12105</v>
      </c>
    </row>
    <row r="1822" spans="1:1">
      <c r="A1822" t="s">
        <v>12106</v>
      </c>
    </row>
    <row r="1823" spans="1:1">
      <c r="A1823" t="s">
        <v>12107</v>
      </c>
    </row>
    <row r="1824" spans="1:1">
      <c r="A1824" t="s">
        <v>12108</v>
      </c>
    </row>
    <row r="1825" spans="1:1">
      <c r="A1825" t="s">
        <v>12109</v>
      </c>
    </row>
    <row r="1826" spans="1:1">
      <c r="A1826" t="s">
        <v>12110</v>
      </c>
    </row>
    <row r="1827" spans="1:1">
      <c r="A1827" t="s">
        <v>12111</v>
      </c>
    </row>
    <row r="1828" spans="1:1">
      <c r="A1828" t="s">
        <v>12112</v>
      </c>
    </row>
    <row r="1829" spans="1:1">
      <c r="A1829" t="s">
        <v>12113</v>
      </c>
    </row>
    <row r="1830" spans="1:1">
      <c r="A1830" t="s">
        <v>12114</v>
      </c>
    </row>
    <row r="1831" spans="1:1">
      <c r="A1831" t="s">
        <v>12115</v>
      </c>
    </row>
    <row r="1832" spans="1:1">
      <c r="A1832" t="s">
        <v>12116</v>
      </c>
    </row>
    <row r="1833" spans="1:1">
      <c r="A1833" t="s">
        <v>12117</v>
      </c>
    </row>
    <row r="1834" spans="1:1">
      <c r="A1834" t="s">
        <v>12118</v>
      </c>
    </row>
    <row r="1835" spans="1:1">
      <c r="A1835" t="s">
        <v>12119</v>
      </c>
    </row>
    <row r="1836" spans="1:1">
      <c r="A1836" t="s">
        <v>12120</v>
      </c>
    </row>
    <row r="1837" spans="1:1">
      <c r="A1837" t="s">
        <v>12121</v>
      </c>
    </row>
    <row r="1838" spans="1:1">
      <c r="A1838" t="s">
        <v>12122</v>
      </c>
    </row>
    <row r="1839" spans="1:1">
      <c r="A1839" t="s">
        <v>12123</v>
      </c>
    </row>
    <row r="1840" spans="1:1">
      <c r="A1840" t="s">
        <v>12124</v>
      </c>
    </row>
    <row r="1841" spans="1:1">
      <c r="A1841" t="s">
        <v>12125</v>
      </c>
    </row>
    <row r="1842" spans="1:1">
      <c r="A1842" t="s">
        <v>12126</v>
      </c>
    </row>
    <row r="1843" spans="1:1">
      <c r="A1843" t="s">
        <v>12127</v>
      </c>
    </row>
    <row r="1844" spans="1:1">
      <c r="A1844" t="s">
        <v>12128</v>
      </c>
    </row>
    <row r="1845" spans="1:1">
      <c r="A1845" t="s">
        <v>12129</v>
      </c>
    </row>
    <row r="1846" spans="1:1">
      <c r="A1846" t="s">
        <v>12130</v>
      </c>
    </row>
    <row r="1847" spans="1:1">
      <c r="A1847" t="s">
        <v>12131</v>
      </c>
    </row>
    <row r="1848" spans="1:1">
      <c r="A1848" t="s">
        <v>12132</v>
      </c>
    </row>
    <row r="1849" spans="1:1">
      <c r="A1849" t="s">
        <v>12133</v>
      </c>
    </row>
    <row r="1850" spans="1:1">
      <c r="A1850" t="s">
        <v>12134</v>
      </c>
    </row>
    <row r="1851" spans="1:1">
      <c r="A1851" t="s">
        <v>12135</v>
      </c>
    </row>
    <row r="1852" spans="1:1">
      <c r="A1852" t="s">
        <v>12136</v>
      </c>
    </row>
    <row r="1853" spans="1:1">
      <c r="A1853" t="s">
        <v>12137</v>
      </c>
    </row>
    <row r="1854" spans="1:1">
      <c r="A1854" t="s">
        <v>12138</v>
      </c>
    </row>
    <row r="1855" spans="1:1">
      <c r="A1855" t="s">
        <v>12139</v>
      </c>
    </row>
    <row r="1856" spans="1:1">
      <c r="A1856" t="s">
        <v>12140</v>
      </c>
    </row>
    <row r="1857" spans="1:1">
      <c r="A1857" t="s">
        <v>12141</v>
      </c>
    </row>
    <row r="1858" spans="1:1">
      <c r="A1858" t="s">
        <v>12142</v>
      </c>
    </row>
    <row r="1859" spans="1:1">
      <c r="A1859" t="s">
        <v>12143</v>
      </c>
    </row>
    <row r="1860" spans="1:1">
      <c r="A1860" t="s">
        <v>12144</v>
      </c>
    </row>
    <row r="1861" spans="1:1">
      <c r="A1861" t="s">
        <v>12145</v>
      </c>
    </row>
    <row r="1862" spans="1:1">
      <c r="A1862" t="s">
        <v>12146</v>
      </c>
    </row>
    <row r="1863" spans="1:1">
      <c r="A1863" t="s">
        <v>12147</v>
      </c>
    </row>
    <row r="1864" spans="1:1">
      <c r="A1864" t="s">
        <v>12148</v>
      </c>
    </row>
    <row r="1865" spans="1:1">
      <c r="A1865" t="s">
        <v>12149</v>
      </c>
    </row>
    <row r="1866" spans="1:1">
      <c r="A1866" t="s">
        <v>12150</v>
      </c>
    </row>
    <row r="1867" spans="1:1">
      <c r="A1867" t="s">
        <v>12151</v>
      </c>
    </row>
    <row r="1868" spans="1:1">
      <c r="A1868" t="s">
        <v>12152</v>
      </c>
    </row>
    <row r="1869" spans="1:1">
      <c r="A1869" t="s">
        <v>12153</v>
      </c>
    </row>
    <row r="1870" spans="1:1">
      <c r="A1870" t="s">
        <v>12154</v>
      </c>
    </row>
    <row r="1871" spans="1:1">
      <c r="A1871" t="s">
        <v>12155</v>
      </c>
    </row>
    <row r="1872" spans="1:1">
      <c r="A1872" t="s">
        <v>12156</v>
      </c>
    </row>
    <row r="1873" spans="1:1">
      <c r="A1873" t="s">
        <v>12157</v>
      </c>
    </row>
    <row r="1874" spans="1:1">
      <c r="A1874" t="s">
        <v>12158</v>
      </c>
    </row>
    <row r="1875" spans="1:1">
      <c r="A1875" t="s">
        <v>12159</v>
      </c>
    </row>
    <row r="1876" spans="1:1">
      <c r="A1876" t="s">
        <v>12160</v>
      </c>
    </row>
    <row r="1877" spans="1:1">
      <c r="A1877" t="s">
        <v>12161</v>
      </c>
    </row>
    <row r="1878" spans="1:1">
      <c r="A1878" t="s">
        <v>12162</v>
      </c>
    </row>
    <row r="1879" spans="1:1">
      <c r="A1879" t="s">
        <v>12163</v>
      </c>
    </row>
    <row r="1880" spans="1:1">
      <c r="A1880" t="s">
        <v>12164</v>
      </c>
    </row>
    <row r="1881" spans="1:1">
      <c r="A1881" t="s">
        <v>12165</v>
      </c>
    </row>
    <row r="1882" spans="1:1">
      <c r="A1882" t="s">
        <v>12166</v>
      </c>
    </row>
    <row r="1883" spans="1:1">
      <c r="A1883" t="s">
        <v>12167</v>
      </c>
    </row>
    <row r="1884" spans="1:1">
      <c r="A1884" t="s">
        <v>12168</v>
      </c>
    </row>
    <row r="1885" spans="1:1">
      <c r="A1885" t="s">
        <v>12169</v>
      </c>
    </row>
    <row r="1886" spans="1:1">
      <c r="A1886" t="s">
        <v>12170</v>
      </c>
    </row>
    <row r="1887" spans="1:1">
      <c r="A1887" t="s">
        <v>12171</v>
      </c>
    </row>
    <row r="1888" spans="1:1">
      <c r="A1888" t="s">
        <v>12172</v>
      </c>
    </row>
    <row r="1889" spans="1:1">
      <c r="A1889" t="s">
        <v>12173</v>
      </c>
    </row>
    <row r="1890" spans="1:1">
      <c r="A1890" t="s">
        <v>12174</v>
      </c>
    </row>
    <row r="1891" spans="1:1">
      <c r="A1891" t="s">
        <v>12175</v>
      </c>
    </row>
    <row r="1892" spans="1:1">
      <c r="A1892" t="s">
        <v>12176</v>
      </c>
    </row>
    <row r="1893" spans="1:1">
      <c r="A1893" t="s">
        <v>12177</v>
      </c>
    </row>
    <row r="1894" spans="1:1">
      <c r="A1894" t="s">
        <v>12178</v>
      </c>
    </row>
    <row r="1895" spans="1:1">
      <c r="A1895" t="s">
        <v>12179</v>
      </c>
    </row>
    <row r="1896" spans="1:1">
      <c r="A1896" t="s">
        <v>12180</v>
      </c>
    </row>
    <row r="1897" spans="1:1">
      <c r="A1897" t="s">
        <v>12181</v>
      </c>
    </row>
    <row r="1898" spans="1:1">
      <c r="A1898" t="s">
        <v>12182</v>
      </c>
    </row>
    <row r="1899" spans="1:1">
      <c r="A1899" t="s">
        <v>12183</v>
      </c>
    </row>
    <row r="1900" spans="1:1">
      <c r="A1900" t="s">
        <v>12184</v>
      </c>
    </row>
    <row r="1901" spans="1:1">
      <c r="A1901" t="s">
        <v>12185</v>
      </c>
    </row>
    <row r="1902" spans="1:1">
      <c r="A1902" t="s">
        <v>12186</v>
      </c>
    </row>
    <row r="1903" spans="1:1">
      <c r="A1903" t="s">
        <v>12187</v>
      </c>
    </row>
    <row r="1904" spans="1:1">
      <c r="A1904" t="s">
        <v>12188</v>
      </c>
    </row>
    <row r="1905" spans="1:1">
      <c r="A1905" t="s">
        <v>12189</v>
      </c>
    </row>
    <row r="1906" spans="1:1">
      <c r="A1906" t="s">
        <v>12190</v>
      </c>
    </row>
    <row r="1907" spans="1:1">
      <c r="A1907" t="s">
        <v>12191</v>
      </c>
    </row>
    <row r="1908" spans="1:1">
      <c r="A1908" t="s">
        <v>12192</v>
      </c>
    </row>
    <row r="1909" spans="1:1">
      <c r="A1909" t="s">
        <v>12193</v>
      </c>
    </row>
    <row r="1910" spans="1:1">
      <c r="A1910" t="s">
        <v>12194</v>
      </c>
    </row>
    <row r="1911" spans="1:1">
      <c r="A1911" t="s">
        <v>12195</v>
      </c>
    </row>
    <row r="1912" spans="1:1">
      <c r="A1912" t="s">
        <v>12196</v>
      </c>
    </row>
    <row r="1913" spans="1:1">
      <c r="A1913" t="s">
        <v>12197</v>
      </c>
    </row>
    <row r="1914" spans="1:1">
      <c r="A1914" t="s">
        <v>12198</v>
      </c>
    </row>
    <row r="1915" spans="1:1">
      <c r="A1915" t="s">
        <v>12199</v>
      </c>
    </row>
    <row r="1916" spans="1:1">
      <c r="A1916" t="s">
        <v>12200</v>
      </c>
    </row>
    <row r="1917" spans="1:1">
      <c r="A1917" t="s">
        <v>12201</v>
      </c>
    </row>
    <row r="1918" spans="1:1">
      <c r="A1918" t="s">
        <v>12202</v>
      </c>
    </row>
    <row r="1919" spans="1:1">
      <c r="A1919" t="s">
        <v>12203</v>
      </c>
    </row>
    <row r="1920" spans="1:1">
      <c r="A1920" t="s">
        <v>12204</v>
      </c>
    </row>
    <row r="1921" spans="1:1">
      <c r="A1921" t="s">
        <v>12205</v>
      </c>
    </row>
    <row r="1922" spans="1:1">
      <c r="A1922" t="s">
        <v>12206</v>
      </c>
    </row>
    <row r="1923" spans="1:1">
      <c r="A1923" t="s">
        <v>12207</v>
      </c>
    </row>
    <row r="1924" spans="1:1">
      <c r="A1924" t="s">
        <v>12208</v>
      </c>
    </row>
    <row r="1925" spans="1:1">
      <c r="A1925" t="s">
        <v>12209</v>
      </c>
    </row>
    <row r="1926" spans="1:1">
      <c r="A1926" t="s">
        <v>12210</v>
      </c>
    </row>
    <row r="1927" spans="1:1">
      <c r="A1927" t="s">
        <v>12211</v>
      </c>
    </row>
    <row r="1928" spans="1:1">
      <c r="A1928" t="s">
        <v>12212</v>
      </c>
    </row>
    <row r="1929" spans="1:1">
      <c r="A1929" t="s">
        <v>12213</v>
      </c>
    </row>
    <row r="1930" spans="1:1">
      <c r="A1930" t="s">
        <v>12214</v>
      </c>
    </row>
    <row r="1931" spans="1:1">
      <c r="A1931" t="s">
        <v>12215</v>
      </c>
    </row>
    <row r="1932" spans="1:1">
      <c r="A1932" t="s">
        <v>12216</v>
      </c>
    </row>
    <row r="1933" spans="1:1">
      <c r="A1933" t="s">
        <v>12217</v>
      </c>
    </row>
    <row r="1934" spans="1:1">
      <c r="A1934" t="s">
        <v>12218</v>
      </c>
    </row>
    <row r="1935" spans="1:1">
      <c r="A1935" t="s">
        <v>12219</v>
      </c>
    </row>
    <row r="1936" spans="1:1">
      <c r="A1936" t="s">
        <v>12220</v>
      </c>
    </row>
    <row r="1937" spans="1:1">
      <c r="A1937" t="s">
        <v>12221</v>
      </c>
    </row>
    <row r="1938" spans="1:1">
      <c r="A1938" t="s">
        <v>12222</v>
      </c>
    </row>
    <row r="1939" spans="1:1">
      <c r="A1939" t="s">
        <v>12223</v>
      </c>
    </row>
    <row r="1940" spans="1:1">
      <c r="A1940" t="s">
        <v>12224</v>
      </c>
    </row>
    <row r="1941" spans="1:1">
      <c r="A1941" t="s">
        <v>12225</v>
      </c>
    </row>
    <row r="1942" spans="1:1">
      <c r="A1942" t="s">
        <v>12226</v>
      </c>
    </row>
    <row r="1943" spans="1:1">
      <c r="A1943" t="s">
        <v>12227</v>
      </c>
    </row>
    <row r="1944" spans="1:1">
      <c r="A1944" t="s">
        <v>12228</v>
      </c>
    </row>
    <row r="1945" spans="1:1">
      <c r="A1945" t="s">
        <v>12229</v>
      </c>
    </row>
    <row r="1946" spans="1:1">
      <c r="A1946" t="s">
        <v>12230</v>
      </c>
    </row>
    <row r="1947" spans="1:1">
      <c r="A1947" t="s">
        <v>12231</v>
      </c>
    </row>
    <row r="1948" spans="1:1">
      <c r="A1948" t="s">
        <v>12232</v>
      </c>
    </row>
    <row r="1949" spans="1:1">
      <c r="A1949" t="s">
        <v>12233</v>
      </c>
    </row>
    <row r="1950" spans="1:1">
      <c r="A1950" t="s">
        <v>12234</v>
      </c>
    </row>
    <row r="1951" spans="1:1">
      <c r="A1951" t="s">
        <v>12235</v>
      </c>
    </row>
    <row r="1952" spans="1:1">
      <c r="A1952" t="s">
        <v>12236</v>
      </c>
    </row>
    <row r="1953" spans="1:1">
      <c r="A1953" t="s">
        <v>12237</v>
      </c>
    </row>
    <row r="1954" spans="1:1">
      <c r="A1954" t="s">
        <v>12238</v>
      </c>
    </row>
    <row r="1955" spans="1:1">
      <c r="A1955" t="s">
        <v>12239</v>
      </c>
    </row>
    <row r="1956" spans="1:1">
      <c r="A1956" t="s">
        <v>12240</v>
      </c>
    </row>
    <row r="1957" spans="1:1">
      <c r="A1957" t="s">
        <v>12241</v>
      </c>
    </row>
    <row r="1958" spans="1:1">
      <c r="A1958" t="s">
        <v>12242</v>
      </c>
    </row>
    <row r="1959" spans="1:1">
      <c r="A1959" t="s">
        <v>12243</v>
      </c>
    </row>
    <row r="1960" spans="1:1">
      <c r="A1960" t="s">
        <v>12244</v>
      </c>
    </row>
    <row r="1961" spans="1:1">
      <c r="A1961" t="s">
        <v>12245</v>
      </c>
    </row>
    <row r="1962" spans="1:1">
      <c r="A1962" t="s">
        <v>12246</v>
      </c>
    </row>
    <row r="1963" spans="1:1">
      <c r="A1963" t="s">
        <v>12247</v>
      </c>
    </row>
    <row r="1964" spans="1:1">
      <c r="A1964" t="s">
        <v>12248</v>
      </c>
    </row>
    <row r="1965" spans="1:1">
      <c r="A1965" t="s">
        <v>12249</v>
      </c>
    </row>
    <row r="1966" spans="1:1">
      <c r="A1966" t="s">
        <v>12250</v>
      </c>
    </row>
    <row r="1967" spans="1:1">
      <c r="A1967" t="s">
        <v>12251</v>
      </c>
    </row>
    <row r="1968" spans="1:1">
      <c r="A1968" t="s">
        <v>12252</v>
      </c>
    </row>
    <row r="1969" spans="1:1">
      <c r="A1969" t="s">
        <v>12253</v>
      </c>
    </row>
    <row r="1970" spans="1:1">
      <c r="A1970" t="s">
        <v>12254</v>
      </c>
    </row>
    <row r="1971" spans="1:1">
      <c r="A1971" t="s">
        <v>12255</v>
      </c>
    </row>
    <row r="1972" spans="1:1">
      <c r="A1972" t="s">
        <v>12256</v>
      </c>
    </row>
    <row r="1973" spans="1:1">
      <c r="A1973" t="s">
        <v>12257</v>
      </c>
    </row>
    <row r="1974" spans="1:1">
      <c r="A1974" t="s">
        <v>12258</v>
      </c>
    </row>
    <row r="1975" spans="1:1">
      <c r="A1975" t="s">
        <v>12259</v>
      </c>
    </row>
    <row r="1976" spans="1:1">
      <c r="A1976" t="s">
        <v>12260</v>
      </c>
    </row>
    <row r="1977" spans="1:1">
      <c r="A1977" t="s">
        <v>12261</v>
      </c>
    </row>
    <row r="1978" spans="1:1">
      <c r="A1978" t="s">
        <v>12262</v>
      </c>
    </row>
    <row r="1979" spans="1:1">
      <c r="A1979" t="s">
        <v>12263</v>
      </c>
    </row>
    <row r="1980" spans="1:1">
      <c r="A1980" t="s">
        <v>12264</v>
      </c>
    </row>
    <row r="1981" spans="1:1">
      <c r="A1981" t="s">
        <v>12265</v>
      </c>
    </row>
    <row r="1982" spans="1:1">
      <c r="A1982" t="s">
        <v>12266</v>
      </c>
    </row>
    <row r="1983" spans="1:1">
      <c r="A1983" t="s">
        <v>12267</v>
      </c>
    </row>
    <row r="1984" spans="1:1">
      <c r="A1984" t="s">
        <v>12268</v>
      </c>
    </row>
    <row r="1985" spans="1:1">
      <c r="A1985" t="s">
        <v>12269</v>
      </c>
    </row>
    <row r="1986" spans="1:1">
      <c r="A1986" t="s">
        <v>12270</v>
      </c>
    </row>
    <row r="1987" spans="1:1">
      <c r="A1987" t="s">
        <v>12271</v>
      </c>
    </row>
    <row r="1988" spans="1:1">
      <c r="A1988" t="s">
        <v>12272</v>
      </c>
    </row>
    <row r="1989" spans="1:1">
      <c r="A1989" t="s">
        <v>12273</v>
      </c>
    </row>
    <row r="1990" spans="1:1">
      <c r="A1990" t="s">
        <v>12274</v>
      </c>
    </row>
    <row r="1991" spans="1:1">
      <c r="A1991" t="s">
        <v>12275</v>
      </c>
    </row>
    <row r="1992" spans="1:1">
      <c r="A1992" t="s">
        <v>12276</v>
      </c>
    </row>
    <row r="1993" spans="1:1">
      <c r="A1993" t="s">
        <v>12277</v>
      </c>
    </row>
    <row r="1994" spans="1:1">
      <c r="A1994" t="s">
        <v>12278</v>
      </c>
    </row>
    <row r="1995" spans="1:1">
      <c r="A1995" t="s">
        <v>12279</v>
      </c>
    </row>
    <row r="1996" spans="1:1">
      <c r="A1996" t="s">
        <v>12280</v>
      </c>
    </row>
    <row r="1997" spans="1:1">
      <c r="A1997" t="s">
        <v>12281</v>
      </c>
    </row>
    <row r="1998" spans="1:1">
      <c r="A1998" t="s">
        <v>12282</v>
      </c>
    </row>
    <row r="1999" spans="1:1">
      <c r="A1999" t="s">
        <v>12283</v>
      </c>
    </row>
    <row r="2000" spans="1:1">
      <c r="A2000" t="s">
        <v>12284</v>
      </c>
    </row>
    <row r="2001" spans="1:1">
      <c r="A2001" t="s">
        <v>12285</v>
      </c>
    </row>
    <row r="2002" spans="1:1">
      <c r="A2002" t="s">
        <v>12286</v>
      </c>
    </row>
    <row r="2003" spans="1:1">
      <c r="A2003" t="s">
        <v>12287</v>
      </c>
    </row>
    <row r="2004" spans="1:1">
      <c r="A2004" t="s">
        <v>12288</v>
      </c>
    </row>
    <row r="2005" spans="1:1">
      <c r="A2005" t="s">
        <v>12289</v>
      </c>
    </row>
    <row r="2006" spans="1:1">
      <c r="A2006" t="s">
        <v>12290</v>
      </c>
    </row>
    <row r="2007" spans="1:1">
      <c r="A2007" t="s">
        <v>12291</v>
      </c>
    </row>
    <row r="2008" spans="1:1">
      <c r="A2008" t="s">
        <v>12292</v>
      </c>
    </row>
    <row r="2009" spans="1:1">
      <c r="A2009" t="s">
        <v>12293</v>
      </c>
    </row>
    <row r="2010" spans="1:1">
      <c r="A2010" t="s">
        <v>12294</v>
      </c>
    </row>
    <row r="2011" spans="1:1">
      <c r="A2011" t="s">
        <v>12295</v>
      </c>
    </row>
    <row r="2012" spans="1:1">
      <c r="A2012" t="s">
        <v>12296</v>
      </c>
    </row>
    <row r="2013" spans="1:1">
      <c r="A2013" t="s">
        <v>12297</v>
      </c>
    </row>
    <row r="2014" spans="1:1">
      <c r="A2014" t="s">
        <v>12298</v>
      </c>
    </row>
    <row r="2015" spans="1:1">
      <c r="A2015" t="s">
        <v>12299</v>
      </c>
    </row>
    <row r="2016" spans="1:1">
      <c r="A2016" t="s">
        <v>12300</v>
      </c>
    </row>
    <row r="2017" spans="1:1">
      <c r="A2017" t="s">
        <v>12301</v>
      </c>
    </row>
    <row r="2018" spans="1:1">
      <c r="A2018" t="s">
        <v>12302</v>
      </c>
    </row>
    <row r="2019" spans="1:1">
      <c r="A2019" t="s">
        <v>12303</v>
      </c>
    </row>
    <row r="2020" spans="1:1">
      <c r="A2020" t="s">
        <v>12304</v>
      </c>
    </row>
    <row r="2021" spans="1:1">
      <c r="A2021" t="s">
        <v>12305</v>
      </c>
    </row>
    <row r="2022" spans="1:1">
      <c r="A2022" t="s">
        <v>12306</v>
      </c>
    </row>
    <row r="2023" spans="1:1">
      <c r="A2023" t="s">
        <v>12307</v>
      </c>
    </row>
    <row r="2024" spans="1:1">
      <c r="A2024" t="s">
        <v>12308</v>
      </c>
    </row>
    <row r="2025" spans="1:1">
      <c r="A2025" t="s">
        <v>12309</v>
      </c>
    </row>
    <row r="2026" spans="1:1">
      <c r="A2026" t="s">
        <v>12310</v>
      </c>
    </row>
    <row r="2027" spans="1:1">
      <c r="A2027" t="s">
        <v>12311</v>
      </c>
    </row>
    <row r="2028" spans="1:1">
      <c r="A2028" t="s">
        <v>12312</v>
      </c>
    </row>
    <row r="2029" spans="1:1">
      <c r="A2029" t="s">
        <v>12313</v>
      </c>
    </row>
    <row r="2030" spans="1:1">
      <c r="A2030" t="s">
        <v>12314</v>
      </c>
    </row>
    <row r="2031" spans="1:1">
      <c r="A2031" t="s">
        <v>12315</v>
      </c>
    </row>
    <row r="2032" spans="1:1">
      <c r="A2032" t="s">
        <v>12316</v>
      </c>
    </row>
    <row r="2033" spans="1:1">
      <c r="A2033" t="s">
        <v>12317</v>
      </c>
    </row>
    <row r="2034" spans="1:1">
      <c r="A2034" t="s">
        <v>12318</v>
      </c>
    </row>
    <row r="2035" spans="1:1">
      <c r="A2035" t="s">
        <v>12319</v>
      </c>
    </row>
    <row r="2036" spans="1:1">
      <c r="A2036" t="s">
        <v>12320</v>
      </c>
    </row>
    <row r="2037" spans="1:1">
      <c r="A2037" t="s">
        <v>12321</v>
      </c>
    </row>
    <row r="2038" spans="1:1">
      <c r="A2038" t="s">
        <v>12322</v>
      </c>
    </row>
    <row r="2039" spans="1:1">
      <c r="A2039" t="s">
        <v>12323</v>
      </c>
    </row>
    <row r="2040" spans="1:1">
      <c r="A2040" t="s">
        <v>12324</v>
      </c>
    </row>
    <row r="2041" spans="1:1">
      <c r="A2041" t="s">
        <v>12325</v>
      </c>
    </row>
    <row r="2042" spans="1:1">
      <c r="A2042" t="s">
        <v>12326</v>
      </c>
    </row>
    <row r="2043" spans="1:1">
      <c r="A2043" t="s">
        <v>12327</v>
      </c>
    </row>
    <row r="2044" spans="1:1">
      <c r="A2044" t="s">
        <v>12328</v>
      </c>
    </row>
    <row r="2045" spans="1:1">
      <c r="A2045" t="s">
        <v>12329</v>
      </c>
    </row>
    <row r="2046" spans="1:1">
      <c r="A2046" t="s">
        <v>12330</v>
      </c>
    </row>
    <row r="2047" spans="1:1">
      <c r="A2047" t="s">
        <v>12331</v>
      </c>
    </row>
    <row r="2048" spans="1:1">
      <c r="A2048" t="s">
        <v>12332</v>
      </c>
    </row>
    <row r="2049" spans="1:1">
      <c r="A2049" t="s">
        <v>12333</v>
      </c>
    </row>
    <row r="2050" spans="1:1">
      <c r="A2050" t="s">
        <v>12334</v>
      </c>
    </row>
    <row r="2051" spans="1:1">
      <c r="A2051" t="s">
        <v>12335</v>
      </c>
    </row>
    <row r="2052" spans="1:1">
      <c r="A2052" t="s">
        <v>12336</v>
      </c>
    </row>
    <row r="2053" spans="1:1">
      <c r="A2053" t="s">
        <v>12337</v>
      </c>
    </row>
    <row r="2054" spans="1:1">
      <c r="A2054" t="s">
        <v>12338</v>
      </c>
    </row>
    <row r="2055" spans="1:1">
      <c r="A2055" t="s">
        <v>12339</v>
      </c>
    </row>
    <row r="2056" spans="1:1">
      <c r="A2056" t="s">
        <v>12340</v>
      </c>
    </row>
    <row r="2057" spans="1:1">
      <c r="A2057" t="s">
        <v>12341</v>
      </c>
    </row>
    <row r="2058" spans="1:1">
      <c r="A2058" t="s">
        <v>12342</v>
      </c>
    </row>
    <row r="2059" spans="1:1">
      <c r="A2059" t="s">
        <v>12343</v>
      </c>
    </row>
    <row r="2060" spans="1:1">
      <c r="A2060" t="s">
        <v>12344</v>
      </c>
    </row>
    <row r="2061" spans="1:1">
      <c r="A2061" t="s">
        <v>12345</v>
      </c>
    </row>
    <row r="2062" spans="1:1">
      <c r="A2062" t="s">
        <v>12346</v>
      </c>
    </row>
    <row r="2063" spans="1:1">
      <c r="A2063" t="s">
        <v>12347</v>
      </c>
    </row>
    <row r="2064" spans="1:1">
      <c r="A2064" t="s">
        <v>12348</v>
      </c>
    </row>
    <row r="2065" spans="1:1">
      <c r="A2065" t="s">
        <v>12349</v>
      </c>
    </row>
    <row r="2066" spans="1:1">
      <c r="A2066" t="s">
        <v>12350</v>
      </c>
    </row>
    <row r="2067" spans="1:1">
      <c r="A2067" t="s">
        <v>12351</v>
      </c>
    </row>
    <row r="2068" spans="1:1">
      <c r="A2068" t="s">
        <v>12352</v>
      </c>
    </row>
    <row r="2069" spans="1:1">
      <c r="A2069" t="s">
        <v>12353</v>
      </c>
    </row>
    <row r="2070" spans="1:1">
      <c r="A2070" t="s">
        <v>12354</v>
      </c>
    </row>
    <row r="2071" spans="1:1">
      <c r="A2071" t="s">
        <v>12355</v>
      </c>
    </row>
    <row r="2072" spans="1:1">
      <c r="A2072" t="s">
        <v>12356</v>
      </c>
    </row>
    <row r="2073" spans="1:1">
      <c r="A2073" t="s">
        <v>12357</v>
      </c>
    </row>
    <row r="2074" spans="1:1">
      <c r="A2074" t="s">
        <v>12358</v>
      </c>
    </row>
    <row r="2075" spans="1:1">
      <c r="A2075" t="s">
        <v>12359</v>
      </c>
    </row>
    <row r="2076" spans="1:1">
      <c r="A2076" t="s">
        <v>12360</v>
      </c>
    </row>
    <row r="2077" spans="1:1">
      <c r="A2077" t="s">
        <v>12361</v>
      </c>
    </row>
    <row r="2078" spans="1:1">
      <c r="A2078" t="s">
        <v>12362</v>
      </c>
    </row>
    <row r="2079" spans="1:1">
      <c r="A2079" t="s">
        <v>12363</v>
      </c>
    </row>
    <row r="2080" spans="1:1">
      <c r="A2080" t="s">
        <v>12364</v>
      </c>
    </row>
    <row r="2081" spans="1:1">
      <c r="A2081" t="s">
        <v>12365</v>
      </c>
    </row>
    <row r="2082" spans="1:1">
      <c r="A2082" t="s">
        <v>12366</v>
      </c>
    </row>
    <row r="2083" spans="1:1">
      <c r="A2083" t="s">
        <v>12367</v>
      </c>
    </row>
    <row r="2084" spans="1:1">
      <c r="A2084" t="s">
        <v>12368</v>
      </c>
    </row>
    <row r="2085" spans="1:1">
      <c r="A2085" t="s">
        <v>12369</v>
      </c>
    </row>
    <row r="2086" spans="1:1">
      <c r="A2086" t="s">
        <v>12370</v>
      </c>
    </row>
    <row r="2087" spans="1:1">
      <c r="A2087" t="s">
        <v>12371</v>
      </c>
    </row>
    <row r="2088" spans="1:1">
      <c r="A2088" t="s">
        <v>12372</v>
      </c>
    </row>
    <row r="2089" spans="1:1">
      <c r="A2089" t="s">
        <v>12373</v>
      </c>
    </row>
    <row r="2090" spans="1:1">
      <c r="A2090" t="s">
        <v>12374</v>
      </c>
    </row>
    <row r="2091" spans="1:1">
      <c r="A2091" t="s">
        <v>12375</v>
      </c>
    </row>
    <row r="2092" spans="1:1">
      <c r="A2092" t="s">
        <v>12376</v>
      </c>
    </row>
    <row r="2093" spans="1:1">
      <c r="A2093" t="s">
        <v>12377</v>
      </c>
    </row>
    <row r="2094" spans="1:1">
      <c r="A2094" t="s">
        <v>12378</v>
      </c>
    </row>
    <row r="2095" spans="1:1">
      <c r="A2095" t="s">
        <v>12379</v>
      </c>
    </row>
    <row r="2096" spans="1:1">
      <c r="A2096" t="s">
        <v>12380</v>
      </c>
    </row>
    <row r="2097" spans="1:1">
      <c r="A2097" t="s">
        <v>12381</v>
      </c>
    </row>
    <row r="2098" spans="1:1">
      <c r="A2098" t="s">
        <v>12382</v>
      </c>
    </row>
    <row r="2099" spans="1:1">
      <c r="A2099" t="s">
        <v>12383</v>
      </c>
    </row>
    <row r="2100" spans="1:1">
      <c r="A2100" t="s">
        <v>12384</v>
      </c>
    </row>
    <row r="2101" spans="1:1">
      <c r="A2101" t="s">
        <v>12385</v>
      </c>
    </row>
    <row r="2102" spans="1:1">
      <c r="A2102" t="s">
        <v>12386</v>
      </c>
    </row>
    <row r="2103" spans="1:1">
      <c r="A2103" t="s">
        <v>12387</v>
      </c>
    </row>
    <row r="2104" spans="1:1">
      <c r="A2104" t="s">
        <v>12388</v>
      </c>
    </row>
    <row r="2105" spans="1:1">
      <c r="A2105" t="s">
        <v>12389</v>
      </c>
    </row>
    <row r="2106" spans="1:1">
      <c r="A2106" t="s">
        <v>12390</v>
      </c>
    </row>
    <row r="2107" spans="1:1">
      <c r="A2107" t="s">
        <v>12391</v>
      </c>
    </row>
    <row r="2108" spans="1:1">
      <c r="A2108" t="s">
        <v>12392</v>
      </c>
    </row>
    <row r="2109" spans="1:1">
      <c r="A2109" t="s">
        <v>12393</v>
      </c>
    </row>
    <row r="2110" spans="1:1">
      <c r="A2110" t="s">
        <v>12394</v>
      </c>
    </row>
    <row r="2111" spans="1:1">
      <c r="A2111" t="s">
        <v>12395</v>
      </c>
    </row>
    <row r="2112" spans="1:1">
      <c r="A2112" t="s">
        <v>12396</v>
      </c>
    </row>
    <row r="2113" spans="1:1">
      <c r="A2113" t="s">
        <v>12397</v>
      </c>
    </row>
    <row r="2114" spans="1:1">
      <c r="A2114" t="s">
        <v>12398</v>
      </c>
    </row>
    <row r="2115" spans="1:1">
      <c r="A2115" t="s">
        <v>12399</v>
      </c>
    </row>
    <row r="2116" spans="1:1">
      <c r="A2116" t="s">
        <v>12400</v>
      </c>
    </row>
    <row r="2117" spans="1:1">
      <c r="A2117" t="s">
        <v>12401</v>
      </c>
    </row>
    <row r="2118" spans="1:1">
      <c r="A2118" t="s">
        <v>12402</v>
      </c>
    </row>
    <row r="2119" spans="1:1">
      <c r="A2119" t="s">
        <v>12403</v>
      </c>
    </row>
    <row r="2120" spans="1:1">
      <c r="A2120" t="s">
        <v>12404</v>
      </c>
    </row>
    <row r="2121" spans="1:1">
      <c r="A2121" t="s">
        <v>12405</v>
      </c>
    </row>
    <row r="2122" spans="1:1">
      <c r="A2122" t="s">
        <v>12406</v>
      </c>
    </row>
    <row r="2123" spans="1:1">
      <c r="A2123" t="s">
        <v>12407</v>
      </c>
    </row>
    <row r="2124" spans="1:1">
      <c r="A2124" t="s">
        <v>12408</v>
      </c>
    </row>
    <row r="2125" spans="1:1">
      <c r="A2125" t="s">
        <v>12409</v>
      </c>
    </row>
    <row r="2126" spans="1:1">
      <c r="A2126" t="s">
        <v>12410</v>
      </c>
    </row>
    <row r="2127" spans="1:1">
      <c r="A2127" t="s">
        <v>12411</v>
      </c>
    </row>
    <row r="2128" spans="1:1">
      <c r="A2128" t="s">
        <v>12412</v>
      </c>
    </row>
    <row r="2129" spans="1:1">
      <c r="A2129" t="s">
        <v>12413</v>
      </c>
    </row>
    <row r="2130" spans="1:1">
      <c r="A2130" t="s">
        <v>12414</v>
      </c>
    </row>
    <row r="2131" spans="1:1">
      <c r="A2131" t="s">
        <v>12415</v>
      </c>
    </row>
    <row r="2132" spans="1:1">
      <c r="A2132" t="s">
        <v>12416</v>
      </c>
    </row>
    <row r="2133" spans="1:1">
      <c r="A2133" t="s">
        <v>12417</v>
      </c>
    </row>
    <row r="2134" spans="1:1">
      <c r="A2134" t="s">
        <v>12418</v>
      </c>
    </row>
    <row r="2135" spans="1:1">
      <c r="A2135" t="s">
        <v>12419</v>
      </c>
    </row>
    <row r="2136" spans="1:1">
      <c r="A2136" t="s">
        <v>12420</v>
      </c>
    </row>
    <row r="2137" spans="1:1">
      <c r="A2137" t="s">
        <v>12421</v>
      </c>
    </row>
    <row r="2138" spans="1:1">
      <c r="A2138" t="s">
        <v>12422</v>
      </c>
    </row>
    <row r="2139" spans="1:1">
      <c r="A2139" t="s">
        <v>12423</v>
      </c>
    </row>
    <row r="2140" spans="1:1">
      <c r="A2140" t="s">
        <v>12424</v>
      </c>
    </row>
    <row r="2141" spans="1:1">
      <c r="A2141" t="s">
        <v>12425</v>
      </c>
    </row>
    <row r="2142" spans="1:1">
      <c r="A2142" t="s">
        <v>12426</v>
      </c>
    </row>
    <row r="2143" spans="1:1">
      <c r="A2143" t="s">
        <v>12427</v>
      </c>
    </row>
    <row r="2144" spans="1:1">
      <c r="A2144" t="s">
        <v>12428</v>
      </c>
    </row>
    <row r="2145" spans="1:1">
      <c r="A2145" t="s">
        <v>12429</v>
      </c>
    </row>
    <row r="2146" spans="1:1">
      <c r="A2146" t="s">
        <v>12430</v>
      </c>
    </row>
    <row r="2147" spans="1:1">
      <c r="A2147" t="s">
        <v>12431</v>
      </c>
    </row>
    <row r="2148" spans="1:1">
      <c r="A2148" t="s">
        <v>12432</v>
      </c>
    </row>
    <row r="2149" spans="1:1">
      <c r="A2149" t="s">
        <v>12433</v>
      </c>
    </row>
    <row r="2150" spans="1:1">
      <c r="A2150" t="s">
        <v>12434</v>
      </c>
    </row>
    <row r="2151" spans="1:1">
      <c r="A2151" t="s">
        <v>12435</v>
      </c>
    </row>
    <row r="2152" spans="1:1">
      <c r="A2152" t="s">
        <v>12436</v>
      </c>
    </row>
    <row r="2153" spans="1:1">
      <c r="A2153" t="s">
        <v>12437</v>
      </c>
    </row>
    <row r="2154" spans="1:1">
      <c r="A2154" t="s">
        <v>12438</v>
      </c>
    </row>
    <row r="2155" spans="1:1">
      <c r="A2155" t="s">
        <v>12439</v>
      </c>
    </row>
    <row r="2156" spans="1:1">
      <c r="A2156" t="s">
        <v>12440</v>
      </c>
    </row>
    <row r="2157" spans="1:1">
      <c r="A2157" t="s">
        <v>12441</v>
      </c>
    </row>
    <row r="2158" spans="1:1">
      <c r="A2158" t="s">
        <v>12442</v>
      </c>
    </row>
    <row r="2159" spans="1:1">
      <c r="A2159" t="s">
        <v>12443</v>
      </c>
    </row>
    <row r="2160" spans="1:1">
      <c r="A2160" t="s">
        <v>12444</v>
      </c>
    </row>
    <row r="2161" spans="1:1">
      <c r="A2161" t="s">
        <v>12445</v>
      </c>
    </row>
    <row r="2162" spans="1:1">
      <c r="A2162" t="s">
        <v>12446</v>
      </c>
    </row>
    <row r="2163" spans="1:1">
      <c r="A2163" t="s">
        <v>12447</v>
      </c>
    </row>
    <row r="2164" spans="1:1">
      <c r="A2164" t="s">
        <v>12448</v>
      </c>
    </row>
    <row r="2165" spans="1:1">
      <c r="A2165" t="s">
        <v>12449</v>
      </c>
    </row>
    <row r="2166" spans="1:1">
      <c r="A2166" t="s">
        <v>12450</v>
      </c>
    </row>
    <row r="2167" spans="1:1">
      <c r="A2167" t="s">
        <v>12451</v>
      </c>
    </row>
    <row r="2168" spans="1:1">
      <c r="A2168" t="s">
        <v>12452</v>
      </c>
    </row>
    <row r="2169" spans="1:1">
      <c r="A2169" t="s">
        <v>12453</v>
      </c>
    </row>
    <row r="2170" spans="1:1">
      <c r="A2170" t="s">
        <v>12454</v>
      </c>
    </row>
    <row r="2171" spans="1:1">
      <c r="A2171" t="s">
        <v>12455</v>
      </c>
    </row>
    <row r="2172" spans="1:1">
      <c r="A2172" t="s">
        <v>12456</v>
      </c>
    </row>
    <row r="2173" spans="1:1">
      <c r="A2173" t="s">
        <v>12457</v>
      </c>
    </row>
    <row r="2174" spans="1:1">
      <c r="A2174" t="s">
        <v>12458</v>
      </c>
    </row>
    <row r="2175" spans="1:1">
      <c r="A2175" t="s">
        <v>12459</v>
      </c>
    </row>
    <row r="2176" spans="1:1">
      <c r="A2176" t="s">
        <v>12460</v>
      </c>
    </row>
    <row r="2177" spans="1:1">
      <c r="A2177" t="s">
        <v>12461</v>
      </c>
    </row>
    <row r="2178" spans="1:1">
      <c r="A2178" t="s">
        <v>12462</v>
      </c>
    </row>
    <row r="2179" spans="1:1">
      <c r="A2179" t="s">
        <v>12463</v>
      </c>
    </row>
    <row r="2180" spans="1:1">
      <c r="A2180" t="s">
        <v>12464</v>
      </c>
    </row>
    <row r="2181" spans="1:1">
      <c r="A2181" t="s">
        <v>12465</v>
      </c>
    </row>
    <row r="2182" spans="1:1">
      <c r="A2182" t="s">
        <v>12466</v>
      </c>
    </row>
    <row r="2183" spans="1:1">
      <c r="A2183" t="s">
        <v>12467</v>
      </c>
    </row>
    <row r="2184" spans="1:1">
      <c r="A2184" t="s">
        <v>12468</v>
      </c>
    </row>
    <row r="2185" spans="1:1">
      <c r="A2185" t="s">
        <v>12469</v>
      </c>
    </row>
    <row r="2186" spans="1:1">
      <c r="A2186" t="s">
        <v>12470</v>
      </c>
    </row>
    <row r="2187" spans="1:1">
      <c r="A2187" t="s">
        <v>12471</v>
      </c>
    </row>
    <row r="2188" spans="1:1">
      <c r="A2188" t="s">
        <v>12472</v>
      </c>
    </row>
    <row r="2189" spans="1:1">
      <c r="A2189" t="s">
        <v>12473</v>
      </c>
    </row>
    <row r="2190" spans="1:1">
      <c r="A2190" t="s">
        <v>12474</v>
      </c>
    </row>
    <row r="2191" spans="1:1">
      <c r="A2191" t="s">
        <v>12475</v>
      </c>
    </row>
    <row r="2192" spans="1:1">
      <c r="A2192" t="s">
        <v>12476</v>
      </c>
    </row>
    <row r="2193" spans="1:1">
      <c r="A2193" t="s">
        <v>12477</v>
      </c>
    </row>
    <row r="2194" spans="1:1">
      <c r="A2194" t="s">
        <v>12478</v>
      </c>
    </row>
    <row r="2195" spans="1:1">
      <c r="A2195" t="s">
        <v>12479</v>
      </c>
    </row>
    <row r="2196" spans="1:1">
      <c r="A2196" t="s">
        <v>12480</v>
      </c>
    </row>
    <row r="2197" spans="1:1">
      <c r="A2197" t="s">
        <v>12481</v>
      </c>
    </row>
    <row r="2198" spans="1:1">
      <c r="A2198" t="s">
        <v>12482</v>
      </c>
    </row>
    <row r="2199" spans="1:1">
      <c r="A2199" t="s">
        <v>12483</v>
      </c>
    </row>
    <row r="2200" spans="1:1">
      <c r="A2200" t="s">
        <v>12484</v>
      </c>
    </row>
    <row r="2201" spans="1:1">
      <c r="A2201" t="s">
        <v>12485</v>
      </c>
    </row>
    <row r="2202" spans="1:1">
      <c r="A2202" t="s">
        <v>12486</v>
      </c>
    </row>
    <row r="2203" spans="1:1">
      <c r="A2203" t="s">
        <v>12487</v>
      </c>
    </row>
    <row r="2204" spans="1:1">
      <c r="A2204" t="s">
        <v>12488</v>
      </c>
    </row>
    <row r="2205" spans="1:1">
      <c r="A2205" t="s">
        <v>12489</v>
      </c>
    </row>
    <row r="2206" spans="1:1">
      <c r="A2206" t="s">
        <v>12490</v>
      </c>
    </row>
    <row r="2207" spans="1:1">
      <c r="A2207" t="s">
        <v>12491</v>
      </c>
    </row>
    <row r="2208" spans="1:1">
      <c r="A2208" t="s">
        <v>12492</v>
      </c>
    </row>
    <row r="2209" spans="1:1">
      <c r="A2209" t="s">
        <v>12493</v>
      </c>
    </row>
    <row r="2210" spans="1:1">
      <c r="A2210" t="s">
        <v>12494</v>
      </c>
    </row>
    <row r="2211" spans="1:1">
      <c r="A2211" t="s">
        <v>12495</v>
      </c>
    </row>
    <row r="2212" spans="1:1">
      <c r="A2212" t="s">
        <v>12496</v>
      </c>
    </row>
    <row r="2213" spans="1:1">
      <c r="A2213" t="s">
        <v>12497</v>
      </c>
    </row>
    <row r="2214" spans="1:1">
      <c r="A2214" t="s">
        <v>12498</v>
      </c>
    </row>
    <row r="2215" spans="1:1">
      <c r="A2215" t="s">
        <v>12499</v>
      </c>
    </row>
    <row r="2216" spans="1:1">
      <c r="A2216" t="s">
        <v>12500</v>
      </c>
    </row>
    <row r="2217" spans="1:1">
      <c r="A2217" t="s">
        <v>12501</v>
      </c>
    </row>
    <row r="2218" spans="1:1">
      <c r="A2218" t="s">
        <v>12502</v>
      </c>
    </row>
    <row r="2219" spans="1:1">
      <c r="A2219" t="s">
        <v>12503</v>
      </c>
    </row>
    <row r="2220" spans="1:1">
      <c r="A2220" t="s">
        <v>12504</v>
      </c>
    </row>
    <row r="2221" spans="1:1">
      <c r="A2221" t="s">
        <v>12505</v>
      </c>
    </row>
    <row r="2222" spans="1:1">
      <c r="A2222" t="s">
        <v>12506</v>
      </c>
    </row>
    <row r="2223" spans="1:1">
      <c r="A2223" t="s">
        <v>12507</v>
      </c>
    </row>
    <row r="2224" spans="1:1">
      <c r="A2224" t="s">
        <v>12508</v>
      </c>
    </row>
    <row r="2225" spans="1:1">
      <c r="A2225" t="s">
        <v>12509</v>
      </c>
    </row>
    <row r="2226" spans="1:1">
      <c r="A2226" t="s">
        <v>12510</v>
      </c>
    </row>
    <row r="2227" spans="1:1">
      <c r="A2227" t="s">
        <v>12511</v>
      </c>
    </row>
    <row r="2228" spans="1:1">
      <c r="A2228" t="s">
        <v>12512</v>
      </c>
    </row>
    <row r="2229" spans="1:1">
      <c r="A2229" t="s">
        <v>12513</v>
      </c>
    </row>
    <row r="2230" spans="1:1">
      <c r="A2230" t="s">
        <v>12514</v>
      </c>
    </row>
    <row r="2231" spans="1:1">
      <c r="A2231" t="s">
        <v>12515</v>
      </c>
    </row>
    <row r="2232" spans="1:1">
      <c r="A2232" t="s">
        <v>12516</v>
      </c>
    </row>
    <row r="2233" spans="1:1">
      <c r="A2233" t="s">
        <v>12517</v>
      </c>
    </row>
    <row r="2234" spans="1:1">
      <c r="A2234" t="s">
        <v>12518</v>
      </c>
    </row>
    <row r="2235" spans="1:1">
      <c r="A2235" t="s">
        <v>12519</v>
      </c>
    </row>
    <row r="2236" spans="1:1">
      <c r="A2236" t="s">
        <v>12520</v>
      </c>
    </row>
    <row r="2237" spans="1:1">
      <c r="A2237" t="s">
        <v>12521</v>
      </c>
    </row>
    <row r="2238" spans="1:1">
      <c r="A2238" t="s">
        <v>12522</v>
      </c>
    </row>
    <row r="2239" spans="1:1">
      <c r="A2239" t="s">
        <v>12523</v>
      </c>
    </row>
    <row r="2240" spans="1:1">
      <c r="A2240" t="s">
        <v>12524</v>
      </c>
    </row>
    <row r="2241" spans="1:1">
      <c r="A2241" t="s">
        <v>12525</v>
      </c>
    </row>
    <row r="2242" spans="1:1">
      <c r="A2242" t="s">
        <v>12526</v>
      </c>
    </row>
    <row r="2243" spans="1:1">
      <c r="A2243" t="s">
        <v>12527</v>
      </c>
    </row>
    <row r="2244" spans="1:1">
      <c r="A2244" t="s">
        <v>12528</v>
      </c>
    </row>
    <row r="2245" spans="1:1">
      <c r="A2245" t="s">
        <v>12529</v>
      </c>
    </row>
    <row r="2246" spans="1:1">
      <c r="A2246" t="s">
        <v>12530</v>
      </c>
    </row>
    <row r="2247" spans="1:1">
      <c r="A2247" t="s">
        <v>12531</v>
      </c>
    </row>
    <row r="2248" spans="1:1">
      <c r="A2248" t="s">
        <v>12532</v>
      </c>
    </row>
    <row r="2249" spans="1:1">
      <c r="A2249" t="s">
        <v>12533</v>
      </c>
    </row>
    <row r="2250" spans="1:1">
      <c r="A2250" t="s">
        <v>12534</v>
      </c>
    </row>
    <row r="2251" spans="1:1">
      <c r="A2251" t="s">
        <v>12535</v>
      </c>
    </row>
    <row r="2252" spans="1:1">
      <c r="A2252" t="s">
        <v>12536</v>
      </c>
    </row>
    <row r="2253" spans="1:1">
      <c r="A2253" t="s">
        <v>12537</v>
      </c>
    </row>
    <row r="2254" spans="1:1">
      <c r="A2254" t="s">
        <v>12538</v>
      </c>
    </row>
    <row r="2255" spans="1:1">
      <c r="A2255" t="s">
        <v>12539</v>
      </c>
    </row>
    <row r="2256" spans="1:1">
      <c r="A2256" t="s">
        <v>12540</v>
      </c>
    </row>
    <row r="2257" spans="1:1">
      <c r="A2257" t="s">
        <v>12541</v>
      </c>
    </row>
    <row r="2258" spans="1:1">
      <c r="A2258" t="s">
        <v>12542</v>
      </c>
    </row>
    <row r="2259" spans="1:1">
      <c r="A2259" t="s">
        <v>12543</v>
      </c>
    </row>
    <row r="2260" spans="1:1">
      <c r="A2260" t="s">
        <v>12544</v>
      </c>
    </row>
    <row r="2261" spans="1:1">
      <c r="A2261" t="s">
        <v>12545</v>
      </c>
    </row>
    <row r="2262" spans="1:1">
      <c r="A2262" t="s">
        <v>12546</v>
      </c>
    </row>
    <row r="2263" spans="1:1">
      <c r="A2263" t="s">
        <v>12547</v>
      </c>
    </row>
    <row r="2264" spans="1:1">
      <c r="A2264" t="s">
        <v>12548</v>
      </c>
    </row>
    <row r="2265" spans="1:1">
      <c r="A2265" t="s">
        <v>12549</v>
      </c>
    </row>
    <row r="2266" spans="1:1">
      <c r="A2266" t="s">
        <v>12550</v>
      </c>
    </row>
    <row r="2267" spans="1:1">
      <c r="A2267" t="s">
        <v>12551</v>
      </c>
    </row>
    <row r="2268" spans="1:1">
      <c r="A2268" t="s">
        <v>12552</v>
      </c>
    </row>
    <row r="2269" spans="1:1">
      <c r="A2269" t="s">
        <v>12553</v>
      </c>
    </row>
    <row r="2270" spans="1:1">
      <c r="A2270" t="s">
        <v>12554</v>
      </c>
    </row>
    <row r="2271" spans="1:1">
      <c r="A2271" t="s">
        <v>12555</v>
      </c>
    </row>
    <row r="2272" spans="1:1">
      <c r="A2272" t="s">
        <v>12556</v>
      </c>
    </row>
    <row r="2273" spans="1:1">
      <c r="A2273" t="s">
        <v>12557</v>
      </c>
    </row>
    <row r="2274" spans="1:1">
      <c r="A2274" t="s">
        <v>12558</v>
      </c>
    </row>
    <row r="2275" spans="1:1">
      <c r="A2275" t="s">
        <v>12559</v>
      </c>
    </row>
    <row r="2276" spans="1:1">
      <c r="A2276" t="s">
        <v>12560</v>
      </c>
    </row>
    <row r="2277" spans="1:1">
      <c r="A2277" t="s">
        <v>12561</v>
      </c>
    </row>
    <row r="2278" spans="1:1">
      <c r="A2278" t="s">
        <v>12562</v>
      </c>
    </row>
    <row r="2279" spans="1:1">
      <c r="A2279" t="s">
        <v>12563</v>
      </c>
    </row>
    <row r="2280" spans="1:1">
      <c r="A2280" t="s">
        <v>12564</v>
      </c>
    </row>
    <row r="2281" spans="1:1">
      <c r="A2281" t="s">
        <v>12565</v>
      </c>
    </row>
    <row r="2282" spans="1:1">
      <c r="A2282" t="s">
        <v>12566</v>
      </c>
    </row>
    <row r="2283" spans="1:1">
      <c r="A2283" t="s">
        <v>12567</v>
      </c>
    </row>
    <row r="2284" spans="1:1">
      <c r="A2284" t="s">
        <v>12568</v>
      </c>
    </row>
    <row r="2285" spans="1:1">
      <c r="A2285" t="s">
        <v>12569</v>
      </c>
    </row>
    <row r="2286" spans="1:1">
      <c r="A2286" t="s">
        <v>12570</v>
      </c>
    </row>
    <row r="2287" spans="1:1">
      <c r="A2287" t="s">
        <v>12571</v>
      </c>
    </row>
    <row r="2288" spans="1:1">
      <c r="A2288" t="s">
        <v>12572</v>
      </c>
    </row>
    <row r="2289" spans="1:1">
      <c r="A2289" t="s">
        <v>12573</v>
      </c>
    </row>
    <row r="2290" spans="1:1">
      <c r="A2290" t="s">
        <v>12574</v>
      </c>
    </row>
    <row r="2291" spans="1:1">
      <c r="A2291" t="s">
        <v>12575</v>
      </c>
    </row>
    <row r="2292" spans="1:1">
      <c r="A2292" t="s">
        <v>12576</v>
      </c>
    </row>
    <row r="2293" spans="1:1">
      <c r="A2293" t="s">
        <v>12577</v>
      </c>
    </row>
    <row r="2294" spans="1:1">
      <c r="A2294" t="s">
        <v>12578</v>
      </c>
    </row>
    <row r="2295" spans="1:1">
      <c r="A2295" t="s">
        <v>12579</v>
      </c>
    </row>
    <row r="2296" spans="1:1">
      <c r="A2296" t="s">
        <v>12580</v>
      </c>
    </row>
    <row r="2297" spans="1:1">
      <c r="A2297" t="s">
        <v>12581</v>
      </c>
    </row>
    <row r="2298" spans="1:1">
      <c r="A2298" t="s">
        <v>12582</v>
      </c>
    </row>
    <row r="2299" spans="1:1">
      <c r="A2299" t="s">
        <v>12583</v>
      </c>
    </row>
    <row r="2300" spans="1:1">
      <c r="A2300" t="s">
        <v>12584</v>
      </c>
    </row>
    <row r="2301" spans="1:1">
      <c r="A2301" t="s">
        <v>12585</v>
      </c>
    </row>
    <row r="2302" spans="1:1">
      <c r="A2302" t="s">
        <v>12586</v>
      </c>
    </row>
    <row r="2303" spans="1:1">
      <c r="A2303" t="s">
        <v>12587</v>
      </c>
    </row>
    <row r="2304" spans="1:1">
      <c r="A2304" t="s">
        <v>12588</v>
      </c>
    </row>
    <row r="2305" spans="1:1">
      <c r="A2305" t="s">
        <v>12589</v>
      </c>
    </row>
    <row r="2306" spans="1:1">
      <c r="A2306" t="s">
        <v>12590</v>
      </c>
    </row>
    <row r="2307" spans="1:1">
      <c r="A2307" t="s">
        <v>12591</v>
      </c>
    </row>
    <row r="2308" spans="1:1">
      <c r="A2308" t="s">
        <v>12592</v>
      </c>
    </row>
    <row r="2309" spans="1:1">
      <c r="A2309" t="s">
        <v>12593</v>
      </c>
    </row>
    <row r="2310" spans="1:1">
      <c r="A2310" t="s">
        <v>12594</v>
      </c>
    </row>
    <row r="2311" spans="1:1">
      <c r="A2311" t="s">
        <v>12595</v>
      </c>
    </row>
    <row r="2312" spans="1:1">
      <c r="A2312" t="s">
        <v>12596</v>
      </c>
    </row>
    <row r="2313" spans="1:1">
      <c r="A2313" t="s">
        <v>12597</v>
      </c>
    </row>
    <row r="2314" spans="1:1">
      <c r="A2314" t="s">
        <v>12598</v>
      </c>
    </row>
    <row r="2315" spans="1:1">
      <c r="A2315" t="s">
        <v>12599</v>
      </c>
    </row>
    <row r="2316" spans="1:1">
      <c r="A2316" t="s">
        <v>12600</v>
      </c>
    </row>
    <row r="2317" spans="1:1">
      <c r="A2317" t="s">
        <v>12601</v>
      </c>
    </row>
    <row r="2318" spans="1:1">
      <c r="A2318" t="s">
        <v>12602</v>
      </c>
    </row>
    <row r="2319" spans="1:1">
      <c r="A2319" t="s">
        <v>12603</v>
      </c>
    </row>
    <row r="2320" spans="1:1">
      <c r="A2320" t="s">
        <v>12604</v>
      </c>
    </row>
    <row r="2321" spans="1:1">
      <c r="A2321" t="s">
        <v>12605</v>
      </c>
    </row>
    <row r="2322" spans="1:1">
      <c r="A2322" t="s">
        <v>12606</v>
      </c>
    </row>
    <row r="2323" spans="1:1">
      <c r="A2323" t="s">
        <v>12607</v>
      </c>
    </row>
    <row r="2324" spans="1:1">
      <c r="A2324" t="s">
        <v>12608</v>
      </c>
    </row>
    <row r="2325" spans="1:1">
      <c r="A2325" t="s">
        <v>12609</v>
      </c>
    </row>
    <row r="2326" spans="1:1">
      <c r="A2326" t="s">
        <v>12610</v>
      </c>
    </row>
    <row r="2327" spans="1:1">
      <c r="A2327" t="s">
        <v>12611</v>
      </c>
    </row>
    <row r="2328" spans="1:1">
      <c r="A2328" t="s">
        <v>12612</v>
      </c>
    </row>
    <row r="2329" spans="1:1">
      <c r="A2329" t="s">
        <v>12613</v>
      </c>
    </row>
    <row r="2330" spans="1:1">
      <c r="A2330" t="s">
        <v>12614</v>
      </c>
    </row>
    <row r="2331" spans="1:1">
      <c r="A2331" t="s">
        <v>12615</v>
      </c>
    </row>
    <row r="2332" spans="1:1">
      <c r="A2332" t="s">
        <v>12616</v>
      </c>
    </row>
    <row r="2333" spans="1:1">
      <c r="A2333" t="s">
        <v>12617</v>
      </c>
    </row>
    <row r="2334" spans="1:1">
      <c r="A2334" t="s">
        <v>12618</v>
      </c>
    </row>
    <row r="2335" spans="1:1">
      <c r="A2335" t="s">
        <v>12619</v>
      </c>
    </row>
    <row r="2336" spans="1:1">
      <c r="A2336" t="s">
        <v>12620</v>
      </c>
    </row>
    <row r="2337" spans="1:1">
      <c r="A2337" t="s">
        <v>12621</v>
      </c>
    </row>
    <row r="2338" spans="1:1">
      <c r="A2338" t="s">
        <v>12622</v>
      </c>
    </row>
    <row r="2339" spans="1:1">
      <c r="A2339" t="s">
        <v>12623</v>
      </c>
    </row>
    <row r="2340" spans="1:1">
      <c r="A2340" t="s">
        <v>12624</v>
      </c>
    </row>
    <row r="2341" spans="1:1">
      <c r="A2341" t="s">
        <v>12625</v>
      </c>
    </row>
    <row r="2342" spans="1:1">
      <c r="A2342" t="s">
        <v>12626</v>
      </c>
    </row>
    <row r="2343" spans="1:1">
      <c r="A2343" t="s">
        <v>12627</v>
      </c>
    </row>
    <row r="2344" spans="1:1">
      <c r="A2344" t="s">
        <v>12628</v>
      </c>
    </row>
    <row r="2345" spans="1:1">
      <c r="A2345" t="s">
        <v>12629</v>
      </c>
    </row>
    <row r="2346" spans="1:1">
      <c r="A2346" t="s">
        <v>12630</v>
      </c>
    </row>
    <row r="2347" spans="1:1">
      <c r="A2347" t="s">
        <v>12631</v>
      </c>
    </row>
    <row r="2348" spans="1:1">
      <c r="A2348" t="s">
        <v>12632</v>
      </c>
    </row>
    <row r="2349" spans="1:1">
      <c r="A2349" t="s">
        <v>12633</v>
      </c>
    </row>
    <row r="2350" spans="1:1">
      <c r="A2350" t="s">
        <v>12634</v>
      </c>
    </row>
    <row r="2351" spans="1:1">
      <c r="A2351" t="s">
        <v>12635</v>
      </c>
    </row>
    <row r="2352" spans="1:1">
      <c r="A2352" t="s">
        <v>12636</v>
      </c>
    </row>
    <row r="2353" spans="1:1">
      <c r="A2353" t="s">
        <v>12637</v>
      </c>
    </row>
    <row r="2354" spans="1:1">
      <c r="A2354" t="s">
        <v>12638</v>
      </c>
    </row>
    <row r="2355" spans="1:1">
      <c r="A2355" t="s">
        <v>12639</v>
      </c>
    </row>
    <row r="2356" spans="1:1">
      <c r="A2356" t="s">
        <v>12640</v>
      </c>
    </row>
    <row r="2357" spans="1:1">
      <c r="A2357" t="s">
        <v>12641</v>
      </c>
    </row>
    <row r="2358" spans="1:1">
      <c r="A2358" t="s">
        <v>12642</v>
      </c>
    </row>
    <row r="2359" spans="1:1">
      <c r="A2359" t="s">
        <v>12643</v>
      </c>
    </row>
    <row r="2360" spans="1:1">
      <c r="A2360" t="s">
        <v>12644</v>
      </c>
    </row>
    <row r="2361" spans="1:1">
      <c r="A2361" t="s">
        <v>12645</v>
      </c>
    </row>
    <row r="2362" spans="1:1">
      <c r="A2362" t="s">
        <v>12646</v>
      </c>
    </row>
    <row r="2363" spans="1:1">
      <c r="A2363" t="s">
        <v>12647</v>
      </c>
    </row>
    <row r="2364" spans="1:1">
      <c r="A2364" t="s">
        <v>12648</v>
      </c>
    </row>
    <row r="2365" spans="1:1">
      <c r="A2365" t="s">
        <v>12649</v>
      </c>
    </row>
    <row r="2366" spans="1:1">
      <c r="A2366" t="s">
        <v>12650</v>
      </c>
    </row>
    <row r="2367" spans="1:1">
      <c r="A2367" t="s">
        <v>12651</v>
      </c>
    </row>
    <row r="2368" spans="1:1">
      <c r="A2368" t="s">
        <v>12652</v>
      </c>
    </row>
    <row r="2369" spans="1:1">
      <c r="A2369" t="s">
        <v>12653</v>
      </c>
    </row>
    <row r="2370" spans="1:1">
      <c r="A2370" t="s">
        <v>12654</v>
      </c>
    </row>
    <row r="2371" spans="1:1">
      <c r="A2371" t="s">
        <v>12655</v>
      </c>
    </row>
    <row r="2372" spans="1:1">
      <c r="A2372" t="s">
        <v>12656</v>
      </c>
    </row>
    <row r="2373" spans="1:1">
      <c r="A2373" t="s">
        <v>12657</v>
      </c>
    </row>
    <row r="2374" spans="1:1">
      <c r="A2374" t="s">
        <v>12658</v>
      </c>
    </row>
    <row r="2375" spans="1:1">
      <c r="A2375" t="s">
        <v>12659</v>
      </c>
    </row>
    <row r="2376" spans="1:1">
      <c r="A2376" t="s">
        <v>12660</v>
      </c>
    </row>
    <row r="2377" spans="1:1">
      <c r="A2377" t="s">
        <v>12661</v>
      </c>
    </row>
    <row r="2378" spans="1:1">
      <c r="A2378" t="s">
        <v>12662</v>
      </c>
    </row>
    <row r="2379" spans="1:1">
      <c r="A2379" t="s">
        <v>12663</v>
      </c>
    </row>
    <row r="2380" spans="1:1">
      <c r="A2380" t="s">
        <v>12664</v>
      </c>
    </row>
    <row r="2381" spans="1:1">
      <c r="A2381" t="s">
        <v>12665</v>
      </c>
    </row>
    <row r="2382" spans="1:1">
      <c r="A2382" t="s">
        <v>12666</v>
      </c>
    </row>
    <row r="2383" spans="1:1">
      <c r="A2383" t="s">
        <v>12667</v>
      </c>
    </row>
    <row r="2384" spans="1:1">
      <c r="A2384" t="s">
        <v>12668</v>
      </c>
    </row>
    <row r="2385" spans="1:1">
      <c r="A2385" t="s">
        <v>12669</v>
      </c>
    </row>
    <row r="2386" spans="1:1">
      <c r="A2386" t="s">
        <v>12670</v>
      </c>
    </row>
    <row r="2387" spans="1:1">
      <c r="A2387" t="s">
        <v>12671</v>
      </c>
    </row>
    <row r="2388" spans="1:1">
      <c r="A2388" t="s">
        <v>12672</v>
      </c>
    </row>
    <row r="2389" spans="1:1">
      <c r="A2389" t="s">
        <v>12673</v>
      </c>
    </row>
    <row r="2390" spans="1:1">
      <c r="A2390" t="s">
        <v>12674</v>
      </c>
    </row>
    <row r="2391" spans="1:1">
      <c r="A2391" t="s">
        <v>12675</v>
      </c>
    </row>
    <row r="2392" spans="1:1">
      <c r="A2392" t="s">
        <v>12676</v>
      </c>
    </row>
    <row r="2393" spans="1:1">
      <c r="A2393" t="s">
        <v>12677</v>
      </c>
    </row>
    <row r="2394" spans="1:1">
      <c r="A2394" t="s">
        <v>12678</v>
      </c>
    </row>
    <row r="2395" spans="1:1">
      <c r="A2395" t="s">
        <v>12679</v>
      </c>
    </row>
    <row r="2396" spans="1:1">
      <c r="A2396" t="s">
        <v>12680</v>
      </c>
    </row>
    <row r="2397" spans="1:1">
      <c r="A2397" t="s">
        <v>12681</v>
      </c>
    </row>
    <row r="2398" spans="1:1">
      <c r="A2398" t="s">
        <v>12682</v>
      </c>
    </row>
    <row r="2399" spans="1:1">
      <c r="A2399" t="s">
        <v>12683</v>
      </c>
    </row>
    <row r="2400" spans="1:1">
      <c r="A2400" t="s">
        <v>12684</v>
      </c>
    </row>
    <row r="2401" spans="1:1">
      <c r="A2401" t="s">
        <v>12685</v>
      </c>
    </row>
    <row r="2402" spans="1:1">
      <c r="A2402" t="s">
        <v>12686</v>
      </c>
    </row>
    <row r="2403" spans="1:1">
      <c r="A2403" t="s">
        <v>12687</v>
      </c>
    </row>
    <row r="2404" spans="1:1">
      <c r="A2404" t="s">
        <v>12688</v>
      </c>
    </row>
    <row r="2405" spans="1:1">
      <c r="A2405" t="s">
        <v>12689</v>
      </c>
    </row>
    <row r="2406" spans="1:1">
      <c r="A2406" t="s">
        <v>12690</v>
      </c>
    </row>
    <row r="2407" spans="1:1">
      <c r="A2407" t="s">
        <v>12691</v>
      </c>
    </row>
    <row r="2408" spans="1:1">
      <c r="A2408" t="s">
        <v>12692</v>
      </c>
    </row>
    <row r="2409" spans="1:1">
      <c r="A2409" t="s">
        <v>12693</v>
      </c>
    </row>
    <row r="2410" spans="1:1">
      <c r="A2410" t="s">
        <v>12694</v>
      </c>
    </row>
    <row r="2411" spans="1:1">
      <c r="A2411" t="s">
        <v>12695</v>
      </c>
    </row>
    <row r="2412" spans="1:1">
      <c r="A2412" t="s">
        <v>12696</v>
      </c>
    </row>
    <row r="2413" spans="1:1">
      <c r="A2413" t="s">
        <v>12697</v>
      </c>
    </row>
    <row r="2414" spans="1:1">
      <c r="A2414" t="s">
        <v>12698</v>
      </c>
    </row>
    <row r="2415" spans="1:1">
      <c r="A2415" t="s">
        <v>12699</v>
      </c>
    </row>
    <row r="2416" spans="1:1">
      <c r="A2416" t="s">
        <v>12700</v>
      </c>
    </row>
    <row r="2417" spans="1:1">
      <c r="A2417" t="s">
        <v>12701</v>
      </c>
    </row>
    <row r="2418" spans="1:1">
      <c r="A2418" t="s">
        <v>12702</v>
      </c>
    </row>
    <row r="2419" spans="1:1">
      <c r="A2419" t="s">
        <v>12703</v>
      </c>
    </row>
    <row r="2420" spans="1:1">
      <c r="A2420" t="s">
        <v>12704</v>
      </c>
    </row>
    <row r="2421" spans="1:1">
      <c r="A2421" t="s">
        <v>12705</v>
      </c>
    </row>
    <row r="2422" spans="1:1">
      <c r="A2422" t="s">
        <v>12706</v>
      </c>
    </row>
    <row r="2423" spans="1:1">
      <c r="A2423" t="s">
        <v>12707</v>
      </c>
    </row>
    <row r="2424" spans="1:1">
      <c r="A2424" t="s">
        <v>12708</v>
      </c>
    </row>
    <row r="2425" spans="1:1">
      <c r="A2425" t="s">
        <v>12709</v>
      </c>
    </row>
    <row r="2426" spans="1:1">
      <c r="A2426" t="s">
        <v>12710</v>
      </c>
    </row>
    <row r="2427" spans="1:1">
      <c r="A2427" t="s">
        <v>12711</v>
      </c>
    </row>
    <row r="2428" spans="1:1">
      <c r="A2428" t="s">
        <v>12712</v>
      </c>
    </row>
    <row r="2429" spans="1:1">
      <c r="A2429" t="s">
        <v>12713</v>
      </c>
    </row>
    <row r="2430" spans="1:1">
      <c r="A2430" t="s">
        <v>12714</v>
      </c>
    </row>
    <row r="2431" spans="1:1">
      <c r="A2431" t="s">
        <v>12715</v>
      </c>
    </row>
    <row r="2432" spans="1:1">
      <c r="A2432" t="s">
        <v>12716</v>
      </c>
    </row>
    <row r="2433" spans="1:1">
      <c r="A2433" t="s">
        <v>12717</v>
      </c>
    </row>
    <row r="2434" spans="1:1">
      <c r="A2434" t="s">
        <v>12718</v>
      </c>
    </row>
    <row r="2435" spans="1:1">
      <c r="A2435" t="s">
        <v>12719</v>
      </c>
    </row>
    <row r="2436" spans="1:1">
      <c r="A2436" t="s">
        <v>12720</v>
      </c>
    </row>
    <row r="2437" spans="1:1">
      <c r="A2437" t="s">
        <v>12721</v>
      </c>
    </row>
    <row r="2438" spans="1:1">
      <c r="A2438" t="s">
        <v>12722</v>
      </c>
    </row>
    <row r="2439" spans="1:1">
      <c r="A2439" t="s">
        <v>12723</v>
      </c>
    </row>
    <row r="2440" spans="1:1">
      <c r="A2440" t="s">
        <v>12724</v>
      </c>
    </row>
    <row r="2441" spans="1:1">
      <c r="A2441" t="s">
        <v>12725</v>
      </c>
    </row>
    <row r="2442" spans="1:1">
      <c r="A2442" t="s">
        <v>12726</v>
      </c>
    </row>
    <row r="2443" spans="1:1">
      <c r="A2443" t="s">
        <v>12727</v>
      </c>
    </row>
    <row r="2444" spans="1:1">
      <c r="A2444" t="s">
        <v>12728</v>
      </c>
    </row>
    <row r="2445" spans="1:1">
      <c r="A2445" t="s">
        <v>12729</v>
      </c>
    </row>
    <row r="2446" spans="1:1">
      <c r="A2446" t="s">
        <v>12730</v>
      </c>
    </row>
    <row r="2447" spans="1:1">
      <c r="A2447" t="s">
        <v>12731</v>
      </c>
    </row>
    <row r="2448" spans="1:1">
      <c r="A2448" t="s">
        <v>12732</v>
      </c>
    </row>
    <row r="2449" spans="1:1">
      <c r="A2449" t="s">
        <v>12733</v>
      </c>
    </row>
    <row r="2450" spans="1:1">
      <c r="A2450" t="s">
        <v>12734</v>
      </c>
    </row>
    <row r="2451" spans="1:1">
      <c r="A2451" t="s">
        <v>12735</v>
      </c>
    </row>
    <row r="2452" spans="1:1">
      <c r="A2452" t="s">
        <v>12736</v>
      </c>
    </row>
    <row r="2453" spans="1:1">
      <c r="A2453" t="s">
        <v>12737</v>
      </c>
    </row>
    <row r="2454" spans="1:1">
      <c r="A2454" t="s">
        <v>12738</v>
      </c>
    </row>
    <row r="2455" spans="1:1">
      <c r="A2455" t="s">
        <v>12739</v>
      </c>
    </row>
    <row r="2456" spans="1:1">
      <c r="A2456" t="s">
        <v>12740</v>
      </c>
    </row>
    <row r="2457" spans="1:1">
      <c r="A2457" t="s">
        <v>12741</v>
      </c>
    </row>
    <row r="2458" spans="1:1">
      <c r="A2458" t="s">
        <v>12742</v>
      </c>
    </row>
    <row r="2459" spans="1:1">
      <c r="A2459" t="s">
        <v>12743</v>
      </c>
    </row>
    <row r="2460" spans="1:1">
      <c r="A2460" t="s">
        <v>12744</v>
      </c>
    </row>
    <row r="2461" spans="1:1">
      <c r="A2461" t="s">
        <v>12745</v>
      </c>
    </row>
    <row r="2462" spans="1:1">
      <c r="A2462" t="s">
        <v>12746</v>
      </c>
    </row>
    <row r="2463" spans="1:1">
      <c r="A2463" t="s">
        <v>12747</v>
      </c>
    </row>
    <row r="2464" spans="1:1">
      <c r="A2464" t="s">
        <v>12748</v>
      </c>
    </row>
    <row r="2465" spans="1:1">
      <c r="A2465" t="s">
        <v>12749</v>
      </c>
    </row>
    <row r="2466" spans="1:1">
      <c r="A2466" t="s">
        <v>12750</v>
      </c>
    </row>
    <row r="2467" spans="1:1">
      <c r="A2467" t="s">
        <v>12751</v>
      </c>
    </row>
    <row r="2468" spans="1:1">
      <c r="A2468" t="s">
        <v>12752</v>
      </c>
    </row>
    <row r="2469" spans="1:1">
      <c r="A2469" t="s">
        <v>12753</v>
      </c>
    </row>
    <row r="2470" spans="1:1">
      <c r="A2470" t="s">
        <v>12754</v>
      </c>
    </row>
    <row r="2471" spans="1:1">
      <c r="A2471" t="s">
        <v>12755</v>
      </c>
    </row>
    <row r="2472" spans="1:1">
      <c r="A2472" t="s">
        <v>12756</v>
      </c>
    </row>
    <row r="2473" spans="1:1">
      <c r="A2473" t="s">
        <v>12757</v>
      </c>
    </row>
    <row r="2474" spans="1:1">
      <c r="A2474" t="s">
        <v>12758</v>
      </c>
    </row>
    <row r="2475" spans="1:1">
      <c r="A2475" t="s">
        <v>12759</v>
      </c>
    </row>
    <row r="2476" spans="1:1">
      <c r="A2476" t="s">
        <v>12760</v>
      </c>
    </row>
    <row r="2477" spans="1:1">
      <c r="A2477" t="s">
        <v>12761</v>
      </c>
    </row>
    <row r="2478" spans="1:1">
      <c r="A2478" t="s">
        <v>12762</v>
      </c>
    </row>
    <row r="2479" spans="1:1">
      <c r="A2479" t="s">
        <v>12763</v>
      </c>
    </row>
    <row r="2480" spans="1:1">
      <c r="A2480" t="s">
        <v>12764</v>
      </c>
    </row>
    <row r="2481" spans="1:1">
      <c r="A2481" t="s">
        <v>12765</v>
      </c>
    </row>
    <row r="2482" spans="1:1">
      <c r="A2482" t="s">
        <v>12766</v>
      </c>
    </row>
    <row r="2483" spans="1:1">
      <c r="A2483" t="s">
        <v>12767</v>
      </c>
    </row>
    <row r="2484" spans="1:1">
      <c r="A2484" t="s">
        <v>12768</v>
      </c>
    </row>
    <row r="2485" spans="1:1">
      <c r="A2485" t="s">
        <v>12769</v>
      </c>
    </row>
    <row r="2486" spans="1:1">
      <c r="A2486" t="s">
        <v>12770</v>
      </c>
    </row>
    <row r="2487" spans="1:1">
      <c r="A2487" t="s">
        <v>12771</v>
      </c>
    </row>
    <row r="2488" spans="1:1">
      <c r="A2488" t="s">
        <v>12772</v>
      </c>
    </row>
    <row r="2489" spans="1:1">
      <c r="A2489" t="s">
        <v>12773</v>
      </c>
    </row>
    <row r="2490" spans="1:1">
      <c r="A2490" t="s">
        <v>12774</v>
      </c>
    </row>
    <row r="2491" spans="1:1">
      <c r="A2491" t="s">
        <v>12775</v>
      </c>
    </row>
    <row r="2492" spans="1:1">
      <c r="A2492" t="s">
        <v>12776</v>
      </c>
    </row>
    <row r="2493" spans="1:1">
      <c r="A2493" t="s">
        <v>12777</v>
      </c>
    </row>
    <row r="2494" spans="1:1">
      <c r="A2494" t="s">
        <v>12778</v>
      </c>
    </row>
    <row r="2495" spans="1:1">
      <c r="A2495" t="s">
        <v>12779</v>
      </c>
    </row>
    <row r="2496" spans="1:1">
      <c r="A2496" t="s">
        <v>12780</v>
      </c>
    </row>
    <row r="2497" spans="1:1">
      <c r="A2497" t="s">
        <v>12781</v>
      </c>
    </row>
    <row r="2498" spans="1:1">
      <c r="A2498" t="s">
        <v>12782</v>
      </c>
    </row>
    <row r="2499" spans="1:1">
      <c r="A2499" t="s">
        <v>12783</v>
      </c>
    </row>
    <row r="2500" spans="1:1">
      <c r="A2500" t="s">
        <v>12784</v>
      </c>
    </row>
    <row r="2501" spans="1:1">
      <c r="A2501" t="s">
        <v>12785</v>
      </c>
    </row>
    <row r="2502" spans="1:1">
      <c r="A2502" t="s">
        <v>12786</v>
      </c>
    </row>
    <row r="2503" spans="1:1">
      <c r="A2503" t="s">
        <v>12787</v>
      </c>
    </row>
    <row r="2504" spans="1:1">
      <c r="A2504" t="s">
        <v>12788</v>
      </c>
    </row>
    <row r="2505" spans="1:1">
      <c r="A2505" t="s">
        <v>12789</v>
      </c>
    </row>
    <row r="2506" spans="1:1">
      <c r="A2506" t="s">
        <v>12790</v>
      </c>
    </row>
    <row r="2507" spans="1:1">
      <c r="A2507" t="s">
        <v>12791</v>
      </c>
    </row>
    <row r="2508" spans="1:1">
      <c r="A2508" t="s">
        <v>12792</v>
      </c>
    </row>
    <row r="2509" spans="1:1">
      <c r="A2509" t="s">
        <v>12793</v>
      </c>
    </row>
    <row r="2510" spans="1:1">
      <c r="A2510" t="s">
        <v>12794</v>
      </c>
    </row>
    <row r="2511" spans="1:1">
      <c r="A2511" t="s">
        <v>12795</v>
      </c>
    </row>
    <row r="2512" spans="1:1">
      <c r="A2512" t="s">
        <v>12796</v>
      </c>
    </row>
    <row r="2513" spans="1:1">
      <c r="A2513" t="s">
        <v>12797</v>
      </c>
    </row>
    <row r="2514" spans="1:1">
      <c r="A2514" t="s">
        <v>12798</v>
      </c>
    </row>
    <row r="2515" spans="1:1">
      <c r="A2515" t="s">
        <v>12799</v>
      </c>
    </row>
    <row r="2516" spans="1:1">
      <c r="A2516" t="s">
        <v>12800</v>
      </c>
    </row>
    <row r="2517" spans="1:1">
      <c r="A2517" t="s">
        <v>12801</v>
      </c>
    </row>
    <row r="2518" spans="1:1">
      <c r="A2518" t="s">
        <v>12802</v>
      </c>
    </row>
    <row r="2519" spans="1:1">
      <c r="A2519" t="s">
        <v>12803</v>
      </c>
    </row>
    <row r="2520" spans="1:1">
      <c r="A2520" t="s">
        <v>12804</v>
      </c>
    </row>
    <row r="2521" spans="1:1">
      <c r="A2521" t="s">
        <v>12805</v>
      </c>
    </row>
    <row r="2522" spans="1:1">
      <c r="A2522" t="s">
        <v>12806</v>
      </c>
    </row>
    <row r="2523" spans="1:1">
      <c r="A2523" t="s">
        <v>12807</v>
      </c>
    </row>
    <row r="2524" spans="1:1">
      <c r="A2524" t="s">
        <v>12808</v>
      </c>
    </row>
    <row r="2525" spans="1:1">
      <c r="A2525" t="s">
        <v>12809</v>
      </c>
    </row>
    <row r="2526" spans="1:1">
      <c r="A2526" t="s">
        <v>12810</v>
      </c>
    </row>
    <row r="2527" spans="1:1">
      <c r="A2527" t="s">
        <v>12811</v>
      </c>
    </row>
    <row r="2528" spans="1:1">
      <c r="A2528" t="s">
        <v>12812</v>
      </c>
    </row>
    <row r="2529" spans="1:1">
      <c r="A2529" t="s">
        <v>12813</v>
      </c>
    </row>
    <row r="2530" spans="1:1">
      <c r="A2530" t="s">
        <v>12814</v>
      </c>
    </row>
    <row r="2531" spans="1:1">
      <c r="A2531" t="s">
        <v>12815</v>
      </c>
    </row>
    <row r="2532" spans="1:1">
      <c r="A2532" t="s">
        <v>12816</v>
      </c>
    </row>
    <row r="2533" spans="1:1">
      <c r="A2533" t="s">
        <v>12817</v>
      </c>
    </row>
    <row r="2534" spans="1:1">
      <c r="A2534" t="s">
        <v>12818</v>
      </c>
    </row>
    <row r="2535" spans="1:1">
      <c r="A2535" t="s">
        <v>12819</v>
      </c>
    </row>
    <row r="2536" spans="1:1">
      <c r="A2536" t="s">
        <v>12820</v>
      </c>
    </row>
    <row r="2537" spans="1:1">
      <c r="A2537" t="s">
        <v>12821</v>
      </c>
    </row>
    <row r="2538" spans="1:1">
      <c r="A2538" t="s">
        <v>12822</v>
      </c>
    </row>
    <row r="2539" spans="1:1">
      <c r="A2539" t="s">
        <v>12823</v>
      </c>
    </row>
    <row r="2540" spans="1:1">
      <c r="A2540" t="s">
        <v>12824</v>
      </c>
    </row>
    <row r="2541" spans="1:1">
      <c r="A2541" t="s">
        <v>12825</v>
      </c>
    </row>
    <row r="2542" spans="1:1">
      <c r="A2542" t="s">
        <v>12826</v>
      </c>
    </row>
    <row r="2543" spans="1:1">
      <c r="A2543" t="s">
        <v>12827</v>
      </c>
    </row>
    <row r="2544" spans="1:1">
      <c r="A2544" t="s">
        <v>12828</v>
      </c>
    </row>
    <row r="2545" spans="1:1">
      <c r="A2545" t="s">
        <v>12829</v>
      </c>
    </row>
    <row r="2546" spans="1:1">
      <c r="A2546" t="s">
        <v>12830</v>
      </c>
    </row>
    <row r="2547" spans="1:1">
      <c r="A2547" t="s">
        <v>12831</v>
      </c>
    </row>
    <row r="2548" spans="1:1">
      <c r="A2548" t="s">
        <v>12832</v>
      </c>
    </row>
    <row r="2549" spans="1:1">
      <c r="A2549" t="s">
        <v>12833</v>
      </c>
    </row>
    <row r="2550" spans="1:1">
      <c r="A2550" t="s">
        <v>12834</v>
      </c>
    </row>
    <row r="2551" spans="1:1">
      <c r="A2551" t="s">
        <v>12835</v>
      </c>
    </row>
    <row r="2552" spans="1:1">
      <c r="A2552" t="s">
        <v>12836</v>
      </c>
    </row>
    <row r="2553" spans="1:1">
      <c r="A2553" t="s">
        <v>12837</v>
      </c>
    </row>
    <row r="2554" spans="1:1">
      <c r="A2554" t="s">
        <v>12838</v>
      </c>
    </row>
    <row r="2555" spans="1:1">
      <c r="A2555" t="s">
        <v>12839</v>
      </c>
    </row>
    <row r="2556" spans="1:1">
      <c r="A2556" t="s">
        <v>12840</v>
      </c>
    </row>
    <row r="2557" spans="1:1">
      <c r="A2557" t="s">
        <v>12841</v>
      </c>
    </row>
    <row r="2558" spans="1:1">
      <c r="A2558" t="s">
        <v>12842</v>
      </c>
    </row>
    <row r="2559" spans="1:1">
      <c r="A2559" t="s">
        <v>12843</v>
      </c>
    </row>
    <row r="2560" spans="1:1">
      <c r="A2560" t="s">
        <v>12844</v>
      </c>
    </row>
    <row r="2561" spans="1:1">
      <c r="A2561" t="s">
        <v>12845</v>
      </c>
    </row>
    <row r="2562" spans="1:1">
      <c r="A2562" t="s">
        <v>12846</v>
      </c>
    </row>
    <row r="2563" spans="1:1">
      <c r="A2563" t="s">
        <v>12847</v>
      </c>
    </row>
    <row r="2564" spans="1:1">
      <c r="A2564" t="s">
        <v>12848</v>
      </c>
    </row>
    <row r="2565" spans="1:1">
      <c r="A2565" t="s">
        <v>12849</v>
      </c>
    </row>
    <row r="2566" spans="1:1">
      <c r="A2566" t="s">
        <v>12850</v>
      </c>
    </row>
    <row r="2567" spans="1:1">
      <c r="A2567" t="s">
        <v>12851</v>
      </c>
    </row>
    <row r="2568" spans="1:1">
      <c r="A2568" t="s">
        <v>12852</v>
      </c>
    </row>
    <row r="2569" spans="1:1">
      <c r="A2569" t="s">
        <v>12853</v>
      </c>
    </row>
    <row r="2570" spans="1:1">
      <c r="A2570" t="s">
        <v>12854</v>
      </c>
    </row>
    <row r="2571" spans="1:1">
      <c r="A2571" t="s">
        <v>12855</v>
      </c>
    </row>
    <row r="2572" spans="1:1">
      <c r="A2572" t="s">
        <v>12856</v>
      </c>
    </row>
    <row r="2573" spans="1:1">
      <c r="A2573" t="s">
        <v>12857</v>
      </c>
    </row>
    <row r="2574" spans="1:1">
      <c r="A2574" t="s">
        <v>12858</v>
      </c>
    </row>
    <row r="2575" spans="1:1">
      <c r="A2575" t="s">
        <v>12859</v>
      </c>
    </row>
    <row r="2576" spans="1:1">
      <c r="A2576" t="s">
        <v>12860</v>
      </c>
    </row>
    <row r="2577" spans="1:1">
      <c r="A2577" t="s">
        <v>12861</v>
      </c>
    </row>
    <row r="2578" spans="1:1">
      <c r="A2578" t="s">
        <v>12862</v>
      </c>
    </row>
    <row r="2579" spans="1:1">
      <c r="A2579" t="s">
        <v>12863</v>
      </c>
    </row>
    <row r="2580" spans="1:1">
      <c r="A2580" t="s">
        <v>12864</v>
      </c>
    </row>
    <row r="2581" spans="1:1">
      <c r="A2581" t="s">
        <v>12865</v>
      </c>
    </row>
    <row r="2582" spans="1:1">
      <c r="A2582" t="s">
        <v>12866</v>
      </c>
    </row>
    <row r="2583" spans="1:1">
      <c r="A2583" t="s">
        <v>12867</v>
      </c>
    </row>
    <row r="2584" spans="1:1">
      <c r="A2584" t="s">
        <v>12868</v>
      </c>
    </row>
    <row r="2585" spans="1:1">
      <c r="A2585" t="s">
        <v>12869</v>
      </c>
    </row>
    <row r="2586" spans="1:1">
      <c r="A2586" t="s">
        <v>12870</v>
      </c>
    </row>
    <row r="2587" spans="1:1">
      <c r="A2587" t="s">
        <v>12871</v>
      </c>
    </row>
    <row r="2588" spans="1:1">
      <c r="A2588" t="s">
        <v>12872</v>
      </c>
    </row>
    <row r="2589" spans="1:1">
      <c r="A2589" t="s">
        <v>12873</v>
      </c>
    </row>
    <row r="2590" spans="1:1">
      <c r="A2590" t="s">
        <v>12874</v>
      </c>
    </row>
    <row r="2591" spans="1:1">
      <c r="A2591" t="s">
        <v>12875</v>
      </c>
    </row>
    <row r="2592" spans="1:1">
      <c r="A2592" t="s">
        <v>12876</v>
      </c>
    </row>
    <row r="2593" spans="1:1">
      <c r="A2593" t="s">
        <v>12877</v>
      </c>
    </row>
    <row r="2594" spans="1:1">
      <c r="A2594" t="s">
        <v>12878</v>
      </c>
    </row>
    <row r="2595" spans="1:1">
      <c r="A2595" t="s">
        <v>12879</v>
      </c>
    </row>
    <row r="2596" spans="1:1">
      <c r="A2596" t="s">
        <v>12880</v>
      </c>
    </row>
    <row r="2597" spans="1:1">
      <c r="A2597" t="s">
        <v>12881</v>
      </c>
    </row>
    <row r="2598" spans="1:1">
      <c r="A2598" t="s">
        <v>12882</v>
      </c>
    </row>
    <row r="2599" spans="1:1">
      <c r="A2599" t="s">
        <v>12883</v>
      </c>
    </row>
    <row r="2600" spans="1:1">
      <c r="A2600" t="s">
        <v>12884</v>
      </c>
    </row>
    <row r="2601" spans="1:1">
      <c r="A2601" t="s">
        <v>12885</v>
      </c>
    </row>
    <row r="2602" spans="1:1">
      <c r="A2602" t="s">
        <v>12886</v>
      </c>
    </row>
    <row r="2603" spans="1:1">
      <c r="A2603" t="s">
        <v>12887</v>
      </c>
    </row>
    <row r="2604" spans="1:1">
      <c r="A2604" t="s">
        <v>12888</v>
      </c>
    </row>
    <row r="2605" spans="1:1">
      <c r="A2605" t="s">
        <v>12889</v>
      </c>
    </row>
    <row r="2606" spans="1:1">
      <c r="A2606" t="s">
        <v>12890</v>
      </c>
    </row>
    <row r="2607" spans="1:1">
      <c r="A2607" t="s">
        <v>12891</v>
      </c>
    </row>
    <row r="2608" spans="1:1">
      <c r="A2608" t="s">
        <v>12892</v>
      </c>
    </row>
    <row r="2609" spans="1:1">
      <c r="A2609" t="s">
        <v>12893</v>
      </c>
    </row>
    <row r="2610" spans="1:1">
      <c r="A2610" t="s">
        <v>12894</v>
      </c>
    </row>
    <row r="2611" spans="1:1">
      <c r="A2611" t="s">
        <v>12895</v>
      </c>
    </row>
    <row r="2612" spans="1:1">
      <c r="A2612" t="s">
        <v>12896</v>
      </c>
    </row>
    <row r="2613" spans="1:1">
      <c r="A2613" t="s">
        <v>12897</v>
      </c>
    </row>
    <row r="2614" spans="1:1">
      <c r="A2614" t="s">
        <v>12898</v>
      </c>
    </row>
    <row r="2615" spans="1:1">
      <c r="A2615" t="s">
        <v>12899</v>
      </c>
    </row>
    <row r="2616" spans="1:1">
      <c r="A2616" t="s">
        <v>12900</v>
      </c>
    </row>
    <row r="2617" spans="1:1">
      <c r="A2617" t="s">
        <v>12901</v>
      </c>
    </row>
    <row r="2618" spans="1:1">
      <c r="A2618" t="s">
        <v>12902</v>
      </c>
    </row>
    <row r="2619" spans="1:1">
      <c r="A2619" t="s">
        <v>12903</v>
      </c>
    </row>
    <row r="2620" spans="1:1">
      <c r="A2620" t="s">
        <v>12904</v>
      </c>
    </row>
    <row r="2621" spans="1:1">
      <c r="A2621" t="s">
        <v>12905</v>
      </c>
    </row>
    <row r="2622" spans="1:1">
      <c r="A2622" t="s">
        <v>12906</v>
      </c>
    </row>
    <row r="2623" spans="1:1">
      <c r="A2623" t="s">
        <v>12907</v>
      </c>
    </row>
    <row r="2624" spans="1:1">
      <c r="A2624" t="s">
        <v>12908</v>
      </c>
    </row>
    <row r="2625" spans="1:1">
      <c r="A2625" t="s">
        <v>12909</v>
      </c>
    </row>
    <row r="2626" spans="1:1">
      <c r="A2626" t="s">
        <v>12910</v>
      </c>
    </row>
    <row r="2627" spans="1:1">
      <c r="A2627" t="s">
        <v>12911</v>
      </c>
    </row>
    <row r="2628" spans="1:1">
      <c r="A2628" t="s">
        <v>12912</v>
      </c>
    </row>
    <row r="2629" spans="1:1">
      <c r="A2629" t="s">
        <v>12913</v>
      </c>
    </row>
    <row r="2630" spans="1:1">
      <c r="A2630" t="s">
        <v>12914</v>
      </c>
    </row>
    <row r="2631" spans="1:1">
      <c r="A2631" t="s">
        <v>12915</v>
      </c>
    </row>
    <row r="2632" spans="1:1">
      <c r="A2632" t="s">
        <v>12916</v>
      </c>
    </row>
    <row r="2633" spans="1:1">
      <c r="A2633" t="s">
        <v>12917</v>
      </c>
    </row>
    <row r="2634" spans="1:1">
      <c r="A2634" t="s">
        <v>12918</v>
      </c>
    </row>
    <row r="2635" spans="1:1">
      <c r="A2635" t="s">
        <v>12919</v>
      </c>
    </row>
    <row r="2636" spans="1:1">
      <c r="A2636" t="s">
        <v>12920</v>
      </c>
    </row>
    <row r="2637" spans="1:1">
      <c r="A2637" t="s">
        <v>12921</v>
      </c>
    </row>
    <row r="2638" spans="1:1">
      <c r="A2638" t="s">
        <v>12922</v>
      </c>
    </row>
    <row r="2639" spans="1:1">
      <c r="A2639" t="s">
        <v>12923</v>
      </c>
    </row>
    <row r="2640" spans="1:1">
      <c r="A2640" t="s">
        <v>12924</v>
      </c>
    </row>
    <row r="2641" spans="1:1">
      <c r="A2641" t="s">
        <v>12925</v>
      </c>
    </row>
    <row r="2642" spans="1:1">
      <c r="A2642" t="s">
        <v>12926</v>
      </c>
    </row>
    <row r="2643" spans="1:1">
      <c r="A2643" t="s">
        <v>12927</v>
      </c>
    </row>
    <row r="2644" spans="1:1">
      <c r="A2644" t="s">
        <v>12928</v>
      </c>
    </row>
    <row r="2645" spans="1:1">
      <c r="A2645" t="s">
        <v>12929</v>
      </c>
    </row>
    <row r="2646" spans="1:1">
      <c r="A2646" t="s">
        <v>12930</v>
      </c>
    </row>
    <row r="2647" spans="1:1">
      <c r="A2647" t="s">
        <v>12931</v>
      </c>
    </row>
    <row r="2648" spans="1:1">
      <c r="A2648" t="s">
        <v>12932</v>
      </c>
    </row>
    <row r="2649" spans="1:1">
      <c r="A2649" t="s">
        <v>12933</v>
      </c>
    </row>
    <row r="2650" spans="1:1">
      <c r="A2650" t="s">
        <v>12934</v>
      </c>
    </row>
    <row r="2651" spans="1:1">
      <c r="A2651" t="s">
        <v>12935</v>
      </c>
    </row>
    <row r="2652" spans="1:1">
      <c r="A2652" t="s">
        <v>12936</v>
      </c>
    </row>
    <row r="2653" spans="1:1">
      <c r="A2653" t="s">
        <v>12937</v>
      </c>
    </row>
    <row r="2654" spans="1:1">
      <c r="A2654" t="s">
        <v>12938</v>
      </c>
    </row>
    <row r="2655" spans="1:1">
      <c r="A2655" t="s">
        <v>12939</v>
      </c>
    </row>
    <row r="2656" spans="1:1">
      <c r="A2656" t="s">
        <v>12940</v>
      </c>
    </row>
    <row r="2657" spans="1:1">
      <c r="A2657" t="s">
        <v>12941</v>
      </c>
    </row>
    <row r="2658" spans="1:1">
      <c r="A2658" t="s">
        <v>12942</v>
      </c>
    </row>
    <row r="2659" spans="1:1">
      <c r="A2659" t="s">
        <v>12943</v>
      </c>
    </row>
    <row r="2660" spans="1:1">
      <c r="A2660" t="s">
        <v>12944</v>
      </c>
    </row>
    <row r="2661" spans="1:1">
      <c r="A2661" t="s">
        <v>12945</v>
      </c>
    </row>
    <row r="2662" spans="1:1">
      <c r="A2662" t="s">
        <v>12946</v>
      </c>
    </row>
    <row r="2663" spans="1:1">
      <c r="A2663" t="s">
        <v>12947</v>
      </c>
    </row>
    <row r="2664" spans="1:1">
      <c r="A2664" t="s">
        <v>12948</v>
      </c>
    </row>
    <row r="2665" spans="1:1">
      <c r="A2665" t="s">
        <v>12949</v>
      </c>
    </row>
    <row r="2666" spans="1:1">
      <c r="A2666" t="s">
        <v>12950</v>
      </c>
    </row>
    <row r="2667" spans="1:1">
      <c r="A2667" t="s">
        <v>12951</v>
      </c>
    </row>
    <row r="2668" spans="1:1">
      <c r="A2668" t="s">
        <v>12952</v>
      </c>
    </row>
    <row r="2669" spans="1:1">
      <c r="A2669" t="s">
        <v>12953</v>
      </c>
    </row>
    <row r="2670" spans="1:1">
      <c r="A2670" t="s">
        <v>12954</v>
      </c>
    </row>
    <row r="2671" spans="1:1">
      <c r="A2671" t="s">
        <v>12955</v>
      </c>
    </row>
    <row r="2672" spans="1:1">
      <c r="A2672" t="s">
        <v>12956</v>
      </c>
    </row>
    <row r="2673" spans="1:1">
      <c r="A2673" t="s">
        <v>12957</v>
      </c>
    </row>
    <row r="2674" spans="1:1">
      <c r="A2674" t="s">
        <v>12958</v>
      </c>
    </row>
    <row r="2675" spans="1:1">
      <c r="A2675" t="s">
        <v>12959</v>
      </c>
    </row>
    <row r="2676" spans="1:1">
      <c r="A2676" t="s">
        <v>12960</v>
      </c>
    </row>
    <row r="2677" spans="1:1">
      <c r="A2677" t="s">
        <v>12961</v>
      </c>
    </row>
    <row r="2678" spans="1:1">
      <c r="A2678" t="s">
        <v>12962</v>
      </c>
    </row>
    <row r="2679" spans="1:1">
      <c r="A2679" t="s">
        <v>12963</v>
      </c>
    </row>
    <row r="2680" spans="1:1">
      <c r="A2680" t="s">
        <v>12964</v>
      </c>
    </row>
    <row r="2681" spans="1:1">
      <c r="A2681" t="s">
        <v>12965</v>
      </c>
    </row>
    <row r="2682" spans="1:1">
      <c r="A2682" t="s">
        <v>12966</v>
      </c>
    </row>
    <row r="2683" spans="1:1">
      <c r="A2683" t="s">
        <v>12967</v>
      </c>
    </row>
    <row r="2684" spans="1:1">
      <c r="A2684" t="s">
        <v>12968</v>
      </c>
    </row>
    <row r="2685" spans="1:1">
      <c r="A2685" t="s">
        <v>12969</v>
      </c>
    </row>
    <row r="2686" spans="1:1">
      <c r="A2686" t="s">
        <v>12970</v>
      </c>
    </row>
    <row r="2687" spans="1:1">
      <c r="A2687" t="s">
        <v>12971</v>
      </c>
    </row>
    <row r="2688" spans="1:1">
      <c r="A2688" t="s">
        <v>12972</v>
      </c>
    </row>
    <row r="2689" spans="1:1">
      <c r="A2689" t="s">
        <v>12973</v>
      </c>
    </row>
    <row r="2690" spans="1:1">
      <c r="A2690" t="s">
        <v>12974</v>
      </c>
    </row>
    <row r="2691" spans="1:1">
      <c r="A2691" t="s">
        <v>12975</v>
      </c>
    </row>
    <row r="2692" spans="1:1">
      <c r="A2692" t="s">
        <v>12976</v>
      </c>
    </row>
    <row r="2693" spans="1:1">
      <c r="A2693" t="s">
        <v>12977</v>
      </c>
    </row>
    <row r="2694" spans="1:1">
      <c r="A2694" t="s">
        <v>12978</v>
      </c>
    </row>
    <row r="2695" spans="1:1">
      <c r="A2695" t="s">
        <v>12979</v>
      </c>
    </row>
    <row r="2696" spans="1:1">
      <c r="A2696" t="s">
        <v>12980</v>
      </c>
    </row>
    <row r="2697" spans="1:1">
      <c r="A2697" t="s">
        <v>12981</v>
      </c>
    </row>
    <row r="2698" spans="1:1">
      <c r="A2698" t="s">
        <v>12982</v>
      </c>
    </row>
    <row r="2699" spans="1:1">
      <c r="A2699" t="s">
        <v>12983</v>
      </c>
    </row>
    <row r="2700" spans="1:1">
      <c r="A2700" t="s">
        <v>12984</v>
      </c>
    </row>
    <row r="2701" spans="1:1">
      <c r="A2701" t="s">
        <v>12985</v>
      </c>
    </row>
    <row r="2702" spans="1:1">
      <c r="A2702" t="s">
        <v>12986</v>
      </c>
    </row>
    <row r="2703" spans="1:1">
      <c r="A2703" t="s">
        <v>12987</v>
      </c>
    </row>
    <row r="2704" spans="1:1">
      <c r="A2704" t="s">
        <v>12988</v>
      </c>
    </row>
    <row r="2705" spans="1:1">
      <c r="A2705" t="s">
        <v>12989</v>
      </c>
    </row>
    <row r="2706" spans="1:1">
      <c r="A2706" t="s">
        <v>12990</v>
      </c>
    </row>
    <row r="2707" spans="1:1">
      <c r="A2707" t="s">
        <v>12991</v>
      </c>
    </row>
    <row r="2708" spans="1:1">
      <c r="A2708" t="s">
        <v>12992</v>
      </c>
    </row>
    <row r="2709" spans="1:1">
      <c r="A2709" t="s">
        <v>12993</v>
      </c>
    </row>
    <row r="2710" spans="1:1">
      <c r="A2710" t="s">
        <v>12994</v>
      </c>
    </row>
    <row r="2711" spans="1:1">
      <c r="A2711" t="s">
        <v>12995</v>
      </c>
    </row>
    <row r="2712" spans="1:1">
      <c r="A2712" t="s">
        <v>12996</v>
      </c>
    </row>
    <row r="2713" spans="1:1">
      <c r="A2713" t="s">
        <v>12997</v>
      </c>
    </row>
    <row r="2714" spans="1:1">
      <c r="A2714" t="s">
        <v>12998</v>
      </c>
    </row>
    <row r="2715" spans="1:1">
      <c r="A2715" t="s">
        <v>12999</v>
      </c>
    </row>
    <row r="2716" spans="1:1">
      <c r="A2716" t="s">
        <v>13000</v>
      </c>
    </row>
    <row r="2717" spans="1:1">
      <c r="A2717" t="s">
        <v>13001</v>
      </c>
    </row>
    <row r="2718" spans="1:1">
      <c r="A2718" t="s">
        <v>13002</v>
      </c>
    </row>
    <row r="2719" spans="1:1">
      <c r="A2719" t="s">
        <v>13003</v>
      </c>
    </row>
    <row r="2720" spans="1:1">
      <c r="A2720" t="s">
        <v>13004</v>
      </c>
    </row>
    <row r="2721" spans="1:1">
      <c r="A2721" t="s">
        <v>13005</v>
      </c>
    </row>
    <row r="2722" spans="1:1">
      <c r="A2722" t="s">
        <v>13006</v>
      </c>
    </row>
    <row r="2723" spans="1:1">
      <c r="A2723" t="s">
        <v>13007</v>
      </c>
    </row>
    <row r="2724" spans="1:1">
      <c r="A2724" t="s">
        <v>13008</v>
      </c>
    </row>
    <row r="2725" spans="1:1">
      <c r="A2725" t="s">
        <v>13009</v>
      </c>
    </row>
    <row r="2726" spans="1:1">
      <c r="A2726" t="s">
        <v>13010</v>
      </c>
    </row>
    <row r="2727" spans="1:1">
      <c r="A2727" t="s">
        <v>13011</v>
      </c>
    </row>
    <row r="2728" spans="1:1">
      <c r="A2728" t="s">
        <v>13012</v>
      </c>
    </row>
    <row r="2729" spans="1:1">
      <c r="A2729" t="s">
        <v>13013</v>
      </c>
    </row>
    <row r="2730" spans="1:1">
      <c r="A2730" t="s">
        <v>13014</v>
      </c>
    </row>
    <row r="2731" spans="1:1">
      <c r="A2731" t="s">
        <v>13015</v>
      </c>
    </row>
    <row r="2732" spans="1:1">
      <c r="A2732" t="s">
        <v>13016</v>
      </c>
    </row>
    <row r="2733" spans="1:1">
      <c r="A2733" t="s">
        <v>13017</v>
      </c>
    </row>
    <row r="2734" spans="1:1">
      <c r="A2734" t="s">
        <v>13018</v>
      </c>
    </row>
    <row r="2735" spans="1:1">
      <c r="A2735" t="s">
        <v>13019</v>
      </c>
    </row>
    <row r="2736" spans="1:1">
      <c r="A2736" t="s">
        <v>13020</v>
      </c>
    </row>
    <row r="2737" spans="1:1">
      <c r="A2737" t="s">
        <v>13021</v>
      </c>
    </row>
    <row r="2738" spans="1:1">
      <c r="A2738" t="s">
        <v>13022</v>
      </c>
    </row>
    <row r="2739" spans="1:1">
      <c r="A2739" t="s">
        <v>13023</v>
      </c>
    </row>
    <row r="2740" spans="1:1">
      <c r="A2740" t="s">
        <v>13024</v>
      </c>
    </row>
    <row r="2741" spans="1:1">
      <c r="A2741" t="s">
        <v>13025</v>
      </c>
    </row>
    <row r="2742" spans="1:1">
      <c r="A2742" t="s">
        <v>13026</v>
      </c>
    </row>
    <row r="2743" spans="1:1">
      <c r="A2743" t="s">
        <v>13027</v>
      </c>
    </row>
    <row r="2744" spans="1:1">
      <c r="A2744" t="s">
        <v>13028</v>
      </c>
    </row>
    <row r="2745" spans="1:1">
      <c r="A2745" t="s">
        <v>13029</v>
      </c>
    </row>
    <row r="2746" spans="1:1">
      <c r="A2746" t="s">
        <v>13030</v>
      </c>
    </row>
    <row r="2747" spans="1:1">
      <c r="A2747" t="s">
        <v>13031</v>
      </c>
    </row>
    <row r="2748" spans="1:1">
      <c r="A2748" t="s">
        <v>13032</v>
      </c>
    </row>
    <row r="2749" spans="1:1">
      <c r="A2749" t="s">
        <v>13033</v>
      </c>
    </row>
    <row r="2750" spans="1:1">
      <c r="A2750" t="s">
        <v>13034</v>
      </c>
    </row>
    <row r="2751" spans="1:1">
      <c r="A2751" t="s">
        <v>13035</v>
      </c>
    </row>
    <row r="2752" spans="1:1">
      <c r="A2752" t="s">
        <v>13036</v>
      </c>
    </row>
    <row r="2753" spans="1:1">
      <c r="A2753" t="s">
        <v>13037</v>
      </c>
    </row>
    <row r="2754" spans="1:1">
      <c r="A2754" t="s">
        <v>13038</v>
      </c>
    </row>
    <row r="2755" spans="1:1">
      <c r="A2755" t="s">
        <v>13039</v>
      </c>
    </row>
    <row r="2756" spans="1:1">
      <c r="A2756" t="s">
        <v>13040</v>
      </c>
    </row>
    <row r="2757" spans="1:1">
      <c r="A2757" t="s">
        <v>13041</v>
      </c>
    </row>
    <row r="2758" spans="1:1">
      <c r="A2758" t="s">
        <v>13042</v>
      </c>
    </row>
    <row r="2759" spans="1:1">
      <c r="A2759" t="s">
        <v>13043</v>
      </c>
    </row>
    <row r="2760" spans="1:1">
      <c r="A2760" t="s">
        <v>13044</v>
      </c>
    </row>
    <row r="2761" spans="1:1">
      <c r="A2761" t="s">
        <v>13045</v>
      </c>
    </row>
    <row r="2762" spans="1:1">
      <c r="A2762" t="s">
        <v>13046</v>
      </c>
    </row>
    <row r="2763" spans="1:1">
      <c r="A2763" t="s">
        <v>13047</v>
      </c>
    </row>
    <row r="2764" spans="1:1">
      <c r="A2764" t="s">
        <v>13048</v>
      </c>
    </row>
    <row r="2765" spans="1:1">
      <c r="A2765" t="s">
        <v>13049</v>
      </c>
    </row>
    <row r="2766" spans="1:1">
      <c r="A2766" t="s">
        <v>13050</v>
      </c>
    </row>
    <row r="2767" spans="1:1">
      <c r="A2767" t="s">
        <v>13051</v>
      </c>
    </row>
    <row r="2768" spans="1:1">
      <c r="A2768" t="s">
        <v>13052</v>
      </c>
    </row>
    <row r="2769" spans="1:1">
      <c r="A2769" t="s">
        <v>13053</v>
      </c>
    </row>
    <row r="2770" spans="1:1">
      <c r="A2770" t="s">
        <v>13054</v>
      </c>
    </row>
    <row r="2771" spans="1:1">
      <c r="A2771" t="s">
        <v>13055</v>
      </c>
    </row>
    <row r="2772" spans="1:1">
      <c r="A2772" t="s">
        <v>13056</v>
      </c>
    </row>
    <row r="2773" spans="1:1">
      <c r="A2773" t="s">
        <v>13057</v>
      </c>
    </row>
    <row r="2774" spans="1:1">
      <c r="A2774" t="s">
        <v>13058</v>
      </c>
    </row>
    <row r="2775" spans="1:1">
      <c r="A2775" t="s">
        <v>13059</v>
      </c>
    </row>
    <row r="2776" spans="1:1">
      <c r="A2776" t="s">
        <v>13060</v>
      </c>
    </row>
    <row r="2777" spans="1:1">
      <c r="A2777" t="s">
        <v>13061</v>
      </c>
    </row>
    <row r="2778" spans="1:1">
      <c r="A2778" t="s">
        <v>13062</v>
      </c>
    </row>
    <row r="2779" spans="1:1">
      <c r="A2779" t="s">
        <v>13063</v>
      </c>
    </row>
    <row r="2780" spans="1:1">
      <c r="A2780" t="s">
        <v>13064</v>
      </c>
    </row>
    <row r="2781" spans="1:1">
      <c r="A2781" t="s">
        <v>13065</v>
      </c>
    </row>
    <row r="2782" spans="1:1">
      <c r="A2782" t="s">
        <v>13066</v>
      </c>
    </row>
    <row r="2783" spans="1:1">
      <c r="A2783" t="s">
        <v>13067</v>
      </c>
    </row>
    <row r="2784" spans="1:1">
      <c r="A2784" t="s">
        <v>13068</v>
      </c>
    </row>
    <row r="2785" spans="1:1">
      <c r="A2785" t="s">
        <v>13069</v>
      </c>
    </row>
    <row r="2786" spans="1:1">
      <c r="A2786" t="s">
        <v>13070</v>
      </c>
    </row>
    <row r="2787" spans="1:1">
      <c r="A2787" t="s">
        <v>13071</v>
      </c>
    </row>
    <row r="2788" spans="1:1">
      <c r="A2788" t="s">
        <v>13072</v>
      </c>
    </row>
    <row r="2789" spans="1:1">
      <c r="A2789" t="s">
        <v>13073</v>
      </c>
    </row>
    <row r="2790" spans="1:1">
      <c r="A2790" t="s">
        <v>13074</v>
      </c>
    </row>
    <row r="2791" spans="1:1">
      <c r="A2791" t="s">
        <v>13075</v>
      </c>
    </row>
    <row r="2792" spans="1:1">
      <c r="A2792" t="s">
        <v>13076</v>
      </c>
    </row>
    <row r="2793" spans="1:1">
      <c r="A2793" t="s">
        <v>13077</v>
      </c>
    </row>
    <row r="2794" spans="1:1">
      <c r="A2794" t="s">
        <v>13078</v>
      </c>
    </row>
    <row r="2795" spans="1:1">
      <c r="A2795" t="s">
        <v>13079</v>
      </c>
    </row>
    <row r="2796" spans="1:1">
      <c r="A2796" t="s">
        <v>13080</v>
      </c>
    </row>
    <row r="2797" spans="1:1">
      <c r="A2797" t="s">
        <v>13081</v>
      </c>
    </row>
    <row r="2798" spans="1:1">
      <c r="A2798" t="s">
        <v>13082</v>
      </c>
    </row>
    <row r="2799" spans="1:1">
      <c r="A2799" t="s">
        <v>13083</v>
      </c>
    </row>
    <row r="2800" spans="1:1">
      <c r="A2800" t="s">
        <v>13084</v>
      </c>
    </row>
    <row r="2801" spans="1:1">
      <c r="A2801" t="s">
        <v>13085</v>
      </c>
    </row>
    <row r="2802" spans="1:1">
      <c r="A2802" t="s">
        <v>13086</v>
      </c>
    </row>
    <row r="2803" spans="1:1">
      <c r="A2803" t="s">
        <v>13087</v>
      </c>
    </row>
    <row r="2804" spans="1:1">
      <c r="A2804" t="s">
        <v>13088</v>
      </c>
    </row>
    <row r="2805" spans="1:1">
      <c r="A2805" t="s">
        <v>13089</v>
      </c>
    </row>
    <row r="2806" spans="1:1">
      <c r="A2806" t="s">
        <v>13090</v>
      </c>
    </row>
    <row r="2807" spans="1:1">
      <c r="A2807" t="s">
        <v>13091</v>
      </c>
    </row>
    <row r="2808" spans="1:1">
      <c r="A2808" t="s">
        <v>13092</v>
      </c>
    </row>
    <row r="2809" spans="1:1">
      <c r="A2809" t="s">
        <v>13093</v>
      </c>
    </row>
    <row r="2810" spans="1:1">
      <c r="A2810" t="s">
        <v>13094</v>
      </c>
    </row>
    <row r="2811" spans="1:1">
      <c r="A2811" t="s">
        <v>13095</v>
      </c>
    </row>
    <row r="2812" spans="1:1">
      <c r="A2812" t="s">
        <v>13096</v>
      </c>
    </row>
    <row r="2813" spans="1:1">
      <c r="A2813" t="s">
        <v>13097</v>
      </c>
    </row>
    <row r="2814" spans="1:1">
      <c r="A2814" t="s">
        <v>13098</v>
      </c>
    </row>
    <row r="2815" spans="1:1">
      <c r="A2815" t="s">
        <v>13099</v>
      </c>
    </row>
    <row r="2816" spans="1:1">
      <c r="A2816" t="s">
        <v>13100</v>
      </c>
    </row>
    <row r="2817" spans="1:1">
      <c r="A2817" t="s">
        <v>13101</v>
      </c>
    </row>
    <row r="2818" spans="1:1">
      <c r="A2818" t="s">
        <v>13102</v>
      </c>
    </row>
    <row r="2819" spans="1:1">
      <c r="A2819" t="s">
        <v>13103</v>
      </c>
    </row>
    <row r="2820" spans="1:1">
      <c r="A2820" t="s">
        <v>13104</v>
      </c>
    </row>
    <row r="2821" spans="1:1">
      <c r="A2821" t="s">
        <v>13105</v>
      </c>
    </row>
    <row r="2822" spans="1:1">
      <c r="A2822" t="s">
        <v>13106</v>
      </c>
    </row>
    <row r="2823" spans="1:1">
      <c r="A2823" t="s">
        <v>13107</v>
      </c>
    </row>
    <row r="2824" spans="1:1">
      <c r="A2824" t="s">
        <v>13108</v>
      </c>
    </row>
    <row r="2825" spans="1:1">
      <c r="A2825" t="s">
        <v>13109</v>
      </c>
    </row>
    <row r="2826" spans="1:1">
      <c r="A2826" t="s">
        <v>13110</v>
      </c>
    </row>
    <row r="2827" spans="1:1">
      <c r="A2827" t="s">
        <v>13111</v>
      </c>
    </row>
    <row r="2828" spans="1:1">
      <c r="A2828" t="s">
        <v>13112</v>
      </c>
    </row>
    <row r="2829" spans="1:1">
      <c r="A2829" t="s">
        <v>13113</v>
      </c>
    </row>
    <row r="2830" spans="1:1">
      <c r="A2830" t="s">
        <v>13114</v>
      </c>
    </row>
    <row r="2831" spans="1:1">
      <c r="A2831" t="s">
        <v>13115</v>
      </c>
    </row>
    <row r="2832" spans="1:1">
      <c r="A2832" t="s">
        <v>13116</v>
      </c>
    </row>
    <row r="2833" spans="1:1">
      <c r="A2833" t="s">
        <v>13117</v>
      </c>
    </row>
    <row r="2834" spans="1:1">
      <c r="A2834" t="s">
        <v>13118</v>
      </c>
    </row>
    <row r="2835" spans="1:1">
      <c r="A2835" t="s">
        <v>13119</v>
      </c>
    </row>
    <row r="2836" spans="1:1">
      <c r="A2836" t="s">
        <v>13120</v>
      </c>
    </row>
    <row r="2837" spans="1:1">
      <c r="A2837" t="s">
        <v>13121</v>
      </c>
    </row>
    <row r="2838" spans="1:1">
      <c r="A2838" t="s">
        <v>13122</v>
      </c>
    </row>
    <row r="2839" spans="1:1">
      <c r="A2839" t="s">
        <v>13123</v>
      </c>
    </row>
    <row r="2840" spans="1:1">
      <c r="A2840" t="s">
        <v>13124</v>
      </c>
    </row>
    <row r="2841" spans="1:1">
      <c r="A2841" t="s">
        <v>13125</v>
      </c>
    </row>
    <row r="2842" spans="1:1">
      <c r="A2842" t="s">
        <v>13126</v>
      </c>
    </row>
    <row r="2843" spans="1:1">
      <c r="A2843" t="s">
        <v>13127</v>
      </c>
    </row>
    <row r="2844" spans="1:1">
      <c r="A2844" t="s">
        <v>13128</v>
      </c>
    </row>
    <row r="2845" spans="1:1">
      <c r="A2845" t="s">
        <v>13129</v>
      </c>
    </row>
    <row r="2846" spans="1:1">
      <c r="A2846" t="s">
        <v>13130</v>
      </c>
    </row>
    <row r="2847" spans="1:1">
      <c r="A2847" t="s">
        <v>13131</v>
      </c>
    </row>
    <row r="2848" spans="1:1">
      <c r="A2848" t="s">
        <v>13132</v>
      </c>
    </row>
    <row r="2849" spans="1:1">
      <c r="A2849" t="s">
        <v>13133</v>
      </c>
    </row>
    <row r="2850" spans="1:1">
      <c r="A2850" t="s">
        <v>13134</v>
      </c>
    </row>
    <row r="2851" spans="1:1">
      <c r="A2851" t="s">
        <v>13135</v>
      </c>
    </row>
    <row r="2852" spans="1:1">
      <c r="A2852" t="s">
        <v>13136</v>
      </c>
    </row>
    <row r="2853" spans="1:1">
      <c r="A2853" t="s">
        <v>13137</v>
      </c>
    </row>
    <row r="2854" spans="1:1">
      <c r="A2854" t="s">
        <v>13138</v>
      </c>
    </row>
    <row r="2855" spans="1:1">
      <c r="A2855" t="s">
        <v>13139</v>
      </c>
    </row>
    <row r="2856" spans="1:1">
      <c r="A2856" t="s">
        <v>13140</v>
      </c>
    </row>
    <row r="2857" spans="1:1">
      <c r="A2857" t="s">
        <v>13141</v>
      </c>
    </row>
    <row r="2858" spans="1:1">
      <c r="A2858" t="s">
        <v>13142</v>
      </c>
    </row>
    <row r="2859" spans="1:1">
      <c r="A2859" t="s">
        <v>13143</v>
      </c>
    </row>
    <row r="2860" spans="1:1">
      <c r="A2860" t="s">
        <v>13144</v>
      </c>
    </row>
    <row r="2861" spans="1:1">
      <c r="A2861" t="s">
        <v>13145</v>
      </c>
    </row>
    <row r="2862" spans="1:1">
      <c r="A2862" t="s">
        <v>13146</v>
      </c>
    </row>
    <row r="2863" spans="1:1">
      <c r="A2863" t="s">
        <v>13147</v>
      </c>
    </row>
    <row r="2864" spans="1:1">
      <c r="A2864" t="s">
        <v>13148</v>
      </c>
    </row>
    <row r="2865" spans="1:1">
      <c r="A2865" t="s">
        <v>13149</v>
      </c>
    </row>
    <row r="2866" spans="1:1">
      <c r="A2866" t="s">
        <v>13150</v>
      </c>
    </row>
    <row r="2867" spans="1:1">
      <c r="A2867" t="s">
        <v>13151</v>
      </c>
    </row>
    <row r="2868" spans="1:1">
      <c r="A2868" t="s">
        <v>13152</v>
      </c>
    </row>
    <row r="2869" spans="1:1">
      <c r="A2869" t="s">
        <v>13153</v>
      </c>
    </row>
    <row r="2870" spans="1:1">
      <c r="A2870" t="s">
        <v>13154</v>
      </c>
    </row>
    <row r="2871" spans="1:1">
      <c r="A2871" t="s">
        <v>13155</v>
      </c>
    </row>
    <row r="2872" spans="1:1">
      <c r="A2872" t="s">
        <v>13156</v>
      </c>
    </row>
    <row r="2873" spans="1:1">
      <c r="A2873" t="s">
        <v>13157</v>
      </c>
    </row>
    <row r="2874" spans="1:1">
      <c r="A2874" t="s">
        <v>13158</v>
      </c>
    </row>
    <row r="2875" spans="1:1">
      <c r="A2875" t="s">
        <v>13159</v>
      </c>
    </row>
    <row r="2876" spans="1:1">
      <c r="A2876" t="s">
        <v>13160</v>
      </c>
    </row>
    <row r="2877" spans="1:1">
      <c r="A2877" t="s">
        <v>13161</v>
      </c>
    </row>
    <row r="2878" spans="1:1">
      <c r="A2878" t="s">
        <v>13162</v>
      </c>
    </row>
    <row r="2879" spans="1:1">
      <c r="A2879" t="s">
        <v>13163</v>
      </c>
    </row>
    <row r="2880" spans="1:1">
      <c r="A2880" t="s">
        <v>13164</v>
      </c>
    </row>
    <row r="2881" spans="1:1">
      <c r="A2881" t="s">
        <v>13165</v>
      </c>
    </row>
    <row r="2882" spans="1:1">
      <c r="A2882" t="s">
        <v>13166</v>
      </c>
    </row>
    <row r="2883" spans="1:1">
      <c r="A2883" t="s">
        <v>13167</v>
      </c>
    </row>
    <row r="2884" spans="1:1">
      <c r="A2884" t="s">
        <v>13168</v>
      </c>
    </row>
    <row r="2885" spans="1:1">
      <c r="A2885" t="s">
        <v>13169</v>
      </c>
    </row>
    <row r="2886" spans="1:1">
      <c r="A2886" t="s">
        <v>13170</v>
      </c>
    </row>
    <row r="2887" spans="1:1">
      <c r="A2887" t="s">
        <v>13171</v>
      </c>
    </row>
    <row r="2888" spans="1:1">
      <c r="A2888" t="s">
        <v>13172</v>
      </c>
    </row>
    <row r="2889" spans="1:1">
      <c r="A2889" t="s">
        <v>13173</v>
      </c>
    </row>
    <row r="2890" spans="1:1">
      <c r="A2890" t="s">
        <v>13174</v>
      </c>
    </row>
    <row r="2891" spans="1:1">
      <c r="A2891" t="s">
        <v>13175</v>
      </c>
    </row>
    <row r="2892" spans="1:1">
      <c r="A2892" t="s">
        <v>13176</v>
      </c>
    </row>
    <row r="2893" spans="1:1">
      <c r="A2893" t="s">
        <v>13177</v>
      </c>
    </row>
    <row r="2894" spans="1:1">
      <c r="A2894" t="s">
        <v>13178</v>
      </c>
    </row>
    <row r="2895" spans="1:1">
      <c r="A2895" t="s">
        <v>13179</v>
      </c>
    </row>
    <row r="2896" spans="1:1">
      <c r="A2896" t="s">
        <v>13180</v>
      </c>
    </row>
    <row r="2897" spans="1:1">
      <c r="A2897" t="s">
        <v>13181</v>
      </c>
    </row>
    <row r="2898" spans="1:1">
      <c r="A2898" t="s">
        <v>13182</v>
      </c>
    </row>
    <row r="2899" spans="1:1">
      <c r="A2899" t="s">
        <v>13183</v>
      </c>
    </row>
    <row r="2900" spans="1:1">
      <c r="A2900" t="s">
        <v>13184</v>
      </c>
    </row>
    <row r="2901" spans="1:1">
      <c r="A2901" t="s">
        <v>13185</v>
      </c>
    </row>
    <row r="2902" spans="1:1">
      <c r="A2902" t="s">
        <v>13186</v>
      </c>
    </row>
    <row r="2903" spans="1:1">
      <c r="A2903" t="s">
        <v>13187</v>
      </c>
    </row>
    <row r="2904" spans="1:1">
      <c r="A2904" t="s">
        <v>13188</v>
      </c>
    </row>
    <row r="2905" spans="1:1">
      <c r="A2905" t="s">
        <v>13189</v>
      </c>
    </row>
    <row r="2906" spans="1:1">
      <c r="A2906" t="s">
        <v>13190</v>
      </c>
    </row>
    <row r="2907" spans="1:1">
      <c r="A2907" t="s">
        <v>13191</v>
      </c>
    </row>
    <row r="2908" spans="1:1">
      <c r="A2908" t="s">
        <v>13192</v>
      </c>
    </row>
    <row r="2909" spans="1:1">
      <c r="A2909" t="s">
        <v>13193</v>
      </c>
    </row>
    <row r="2910" spans="1:1">
      <c r="A2910" t="s">
        <v>13194</v>
      </c>
    </row>
    <row r="2911" spans="1:1">
      <c r="A2911" t="s">
        <v>13195</v>
      </c>
    </row>
    <row r="2912" spans="1:1">
      <c r="A2912" t="s">
        <v>13196</v>
      </c>
    </row>
    <row r="2913" spans="1:1">
      <c r="A2913" t="s">
        <v>13197</v>
      </c>
    </row>
    <row r="2914" spans="1:1">
      <c r="A2914" t="s">
        <v>13198</v>
      </c>
    </row>
    <row r="2915" spans="1:1">
      <c r="A2915" t="s">
        <v>13199</v>
      </c>
    </row>
    <row r="2916" spans="1:1">
      <c r="A2916" t="s">
        <v>13200</v>
      </c>
    </row>
    <row r="2917" spans="1:1">
      <c r="A2917" t="s">
        <v>13201</v>
      </c>
    </row>
    <row r="2918" spans="1:1">
      <c r="A2918" t="s">
        <v>13202</v>
      </c>
    </row>
    <row r="2919" spans="1:1">
      <c r="A2919" t="s">
        <v>13203</v>
      </c>
    </row>
    <row r="2920" spans="1:1">
      <c r="A2920" t="s">
        <v>13204</v>
      </c>
    </row>
    <row r="2921" spans="1:1">
      <c r="A2921" t="s">
        <v>13205</v>
      </c>
    </row>
    <row r="2922" spans="1:1">
      <c r="A2922" t="s">
        <v>13206</v>
      </c>
    </row>
    <row r="2923" spans="1:1">
      <c r="A2923" t="s">
        <v>13207</v>
      </c>
    </row>
    <row r="2924" spans="1:1">
      <c r="A2924" t="s">
        <v>13208</v>
      </c>
    </row>
    <row r="2925" spans="1:1">
      <c r="A2925" t="s">
        <v>13209</v>
      </c>
    </row>
    <row r="2926" spans="1:1">
      <c r="A2926" t="s">
        <v>13210</v>
      </c>
    </row>
    <row r="2927" spans="1:1">
      <c r="A2927" t="s">
        <v>13211</v>
      </c>
    </row>
    <row r="2928" spans="1:1">
      <c r="A2928" t="s">
        <v>13212</v>
      </c>
    </row>
    <row r="2929" spans="1:1">
      <c r="A2929" t="s">
        <v>13213</v>
      </c>
    </row>
    <row r="2930" spans="1:1">
      <c r="A2930" t="s">
        <v>13214</v>
      </c>
    </row>
    <row r="2931" spans="1:1">
      <c r="A2931" t="s">
        <v>13215</v>
      </c>
    </row>
    <row r="2932" spans="1:1">
      <c r="A2932" t="s">
        <v>13216</v>
      </c>
    </row>
    <row r="2933" spans="1:1">
      <c r="A2933" t="s">
        <v>13217</v>
      </c>
    </row>
    <row r="2934" spans="1:1">
      <c r="A2934" t="s">
        <v>13218</v>
      </c>
    </row>
    <row r="2935" spans="1:1">
      <c r="A2935" t="s">
        <v>13219</v>
      </c>
    </row>
    <row r="2936" spans="1:1">
      <c r="A2936" t="s">
        <v>13220</v>
      </c>
    </row>
    <row r="2937" spans="1:1">
      <c r="A2937" t="s">
        <v>13221</v>
      </c>
    </row>
    <row r="2938" spans="1:1">
      <c r="A2938" t="s">
        <v>13222</v>
      </c>
    </row>
    <row r="2939" spans="1:1">
      <c r="A2939" t="s">
        <v>13223</v>
      </c>
    </row>
    <row r="2940" spans="1:1">
      <c r="A2940" t="s">
        <v>13224</v>
      </c>
    </row>
    <row r="2941" spans="1:1">
      <c r="A2941" t="s">
        <v>13225</v>
      </c>
    </row>
    <row r="2942" spans="1:1">
      <c r="A2942" t="s">
        <v>13226</v>
      </c>
    </row>
    <row r="2943" spans="1:1">
      <c r="A2943" t="s">
        <v>13227</v>
      </c>
    </row>
    <row r="2944" spans="1:1">
      <c r="A2944" t="s">
        <v>13228</v>
      </c>
    </row>
    <row r="2945" spans="1:1">
      <c r="A2945" t="s">
        <v>13229</v>
      </c>
    </row>
    <row r="2946" spans="1:1">
      <c r="A2946" t="s">
        <v>13230</v>
      </c>
    </row>
    <row r="2947" spans="1:1">
      <c r="A2947" t="s">
        <v>13231</v>
      </c>
    </row>
    <row r="2948" spans="1:1">
      <c r="A2948" t="s">
        <v>13232</v>
      </c>
    </row>
    <row r="2949" spans="1:1">
      <c r="A2949" t="s">
        <v>13233</v>
      </c>
    </row>
    <row r="2950" spans="1:1">
      <c r="A2950" t="s">
        <v>13234</v>
      </c>
    </row>
    <row r="2951" spans="1:1">
      <c r="A2951" t="s">
        <v>13235</v>
      </c>
    </row>
    <row r="2952" spans="1:1">
      <c r="A2952" t="s">
        <v>13236</v>
      </c>
    </row>
    <row r="2953" spans="1:1">
      <c r="A2953" t="s">
        <v>13237</v>
      </c>
    </row>
    <row r="2954" spans="1:1">
      <c r="A2954" t="s">
        <v>13238</v>
      </c>
    </row>
    <row r="2955" spans="1:1">
      <c r="A2955" t="s">
        <v>13239</v>
      </c>
    </row>
    <row r="2956" spans="1:1">
      <c r="A2956" t="s">
        <v>13240</v>
      </c>
    </row>
    <row r="2957" spans="1:1">
      <c r="A2957" t="s">
        <v>13241</v>
      </c>
    </row>
    <row r="2958" spans="1:1">
      <c r="A2958" t="s">
        <v>13242</v>
      </c>
    </row>
    <row r="2959" spans="1:1">
      <c r="A2959" t="s">
        <v>13243</v>
      </c>
    </row>
    <row r="2960" spans="1:1">
      <c r="A2960" t="s">
        <v>13244</v>
      </c>
    </row>
    <row r="2961" spans="1:1">
      <c r="A2961" t="s">
        <v>13245</v>
      </c>
    </row>
    <row r="2962" spans="1:1">
      <c r="A2962" t="s">
        <v>13246</v>
      </c>
    </row>
    <row r="2963" spans="1:1">
      <c r="A2963" t="s">
        <v>13247</v>
      </c>
    </row>
    <row r="2964" spans="1:1">
      <c r="A2964" t="s">
        <v>13248</v>
      </c>
    </row>
    <row r="2965" spans="1:1">
      <c r="A2965" t="s">
        <v>13249</v>
      </c>
    </row>
    <row r="2966" spans="1:1">
      <c r="A2966" t="s">
        <v>13250</v>
      </c>
    </row>
    <row r="2967" spans="1:1">
      <c r="A2967" t="s">
        <v>13251</v>
      </c>
    </row>
    <row r="2968" spans="1:1">
      <c r="A2968" t="s">
        <v>13252</v>
      </c>
    </row>
    <row r="2969" spans="1:1">
      <c r="A2969" t="s">
        <v>13253</v>
      </c>
    </row>
    <row r="2970" spans="1:1">
      <c r="A2970" t="s">
        <v>13254</v>
      </c>
    </row>
    <row r="2971" spans="1:1">
      <c r="A2971" t="s">
        <v>13255</v>
      </c>
    </row>
    <row r="2972" spans="1:1">
      <c r="A2972" t="s">
        <v>13256</v>
      </c>
    </row>
    <row r="2973" spans="1:1">
      <c r="A2973" t="s">
        <v>13257</v>
      </c>
    </row>
    <row r="2974" spans="1:1">
      <c r="A2974" t="s">
        <v>13258</v>
      </c>
    </row>
    <row r="2975" spans="1:1">
      <c r="A2975" t="s">
        <v>13259</v>
      </c>
    </row>
    <row r="2976" spans="1:1">
      <c r="A2976" t="s">
        <v>13260</v>
      </c>
    </row>
    <row r="2977" spans="1:1">
      <c r="A2977" t="s">
        <v>13261</v>
      </c>
    </row>
    <row r="2978" spans="1:1">
      <c r="A2978" t="s">
        <v>13262</v>
      </c>
    </row>
    <row r="2979" spans="1:1">
      <c r="A2979" t="s">
        <v>13263</v>
      </c>
    </row>
    <row r="2980" spans="1:1">
      <c r="A2980" t="s">
        <v>13264</v>
      </c>
    </row>
    <row r="2981" spans="1:1">
      <c r="A2981" t="s">
        <v>13265</v>
      </c>
    </row>
    <row r="2982" spans="1:1">
      <c r="A2982" t="s">
        <v>13266</v>
      </c>
    </row>
    <row r="2983" spans="1:1">
      <c r="A2983" t="s">
        <v>13267</v>
      </c>
    </row>
    <row r="2984" spans="1:1">
      <c r="A2984" t="s">
        <v>13268</v>
      </c>
    </row>
    <row r="2985" spans="1:1">
      <c r="A2985" t="s">
        <v>13269</v>
      </c>
    </row>
    <row r="2986" spans="1:1">
      <c r="A2986" t="s">
        <v>13270</v>
      </c>
    </row>
    <row r="2987" spans="1:1">
      <c r="A2987" t="s">
        <v>13271</v>
      </c>
    </row>
    <row r="2988" spans="1:1">
      <c r="A2988" t="s">
        <v>13272</v>
      </c>
    </row>
    <row r="2989" spans="1:1">
      <c r="A2989" t="s">
        <v>13273</v>
      </c>
    </row>
    <row r="2990" spans="1:1">
      <c r="A2990" t="s">
        <v>13274</v>
      </c>
    </row>
    <row r="2991" spans="1:1">
      <c r="A2991" t="s">
        <v>13275</v>
      </c>
    </row>
    <row r="2992" spans="1:1">
      <c r="A2992" t="s">
        <v>13276</v>
      </c>
    </row>
    <row r="2993" spans="1:1">
      <c r="A2993" t="s">
        <v>13277</v>
      </c>
    </row>
    <row r="2994" spans="1:1">
      <c r="A2994" t="s">
        <v>13278</v>
      </c>
    </row>
    <row r="2995" spans="1:1">
      <c r="A2995" t="s">
        <v>13279</v>
      </c>
    </row>
    <row r="2996" spans="1:1">
      <c r="A2996" t="s">
        <v>13280</v>
      </c>
    </row>
    <row r="2997" spans="1:1">
      <c r="A2997" t="s">
        <v>13281</v>
      </c>
    </row>
    <row r="2998" spans="1:1">
      <c r="A2998" t="s">
        <v>13282</v>
      </c>
    </row>
    <row r="2999" spans="1:1">
      <c r="A2999" t="s">
        <v>13283</v>
      </c>
    </row>
    <row r="3000" spans="1:1">
      <c r="A3000" t="s">
        <v>13284</v>
      </c>
    </row>
    <row r="3001" spans="1:1">
      <c r="A3001" t="s">
        <v>13285</v>
      </c>
    </row>
    <row r="3002" spans="1:1">
      <c r="A3002" t="s">
        <v>13286</v>
      </c>
    </row>
    <row r="3003" spans="1:1">
      <c r="A3003" t="s">
        <v>13287</v>
      </c>
    </row>
    <row r="3004" spans="1:1">
      <c r="A3004" t="s">
        <v>13288</v>
      </c>
    </row>
    <row r="3005" spans="1:1">
      <c r="A3005" t="s">
        <v>13289</v>
      </c>
    </row>
    <row r="3006" spans="1:1">
      <c r="A3006" t="s">
        <v>13290</v>
      </c>
    </row>
    <row r="3007" spans="1:1">
      <c r="A3007" t="s">
        <v>13291</v>
      </c>
    </row>
    <row r="3008" spans="1:1">
      <c r="A3008" t="s">
        <v>13292</v>
      </c>
    </row>
    <row r="3009" spans="1:1">
      <c r="A3009" t="s">
        <v>13293</v>
      </c>
    </row>
    <row r="3010" spans="1:1">
      <c r="A3010" t="s">
        <v>13294</v>
      </c>
    </row>
    <row r="3011" spans="1:1">
      <c r="A3011" t="s">
        <v>13295</v>
      </c>
    </row>
    <row r="3012" spans="1:1">
      <c r="A3012" t="s">
        <v>13296</v>
      </c>
    </row>
    <row r="3013" spans="1:1">
      <c r="A3013" t="s">
        <v>13297</v>
      </c>
    </row>
    <row r="3014" spans="1:1">
      <c r="A3014" t="s">
        <v>13298</v>
      </c>
    </row>
    <row r="3015" spans="1:1">
      <c r="A3015" t="s">
        <v>13299</v>
      </c>
    </row>
    <row r="3016" spans="1:1">
      <c r="A3016" t="s">
        <v>13300</v>
      </c>
    </row>
    <row r="3017" spans="1:1">
      <c r="A3017" t="s">
        <v>13301</v>
      </c>
    </row>
    <row r="3018" spans="1:1">
      <c r="A3018" t="s">
        <v>13302</v>
      </c>
    </row>
    <row r="3019" spans="1:1">
      <c r="A3019" t="s">
        <v>13303</v>
      </c>
    </row>
    <row r="3020" spans="1:1">
      <c r="A3020" t="s">
        <v>13304</v>
      </c>
    </row>
    <row r="3021" spans="1:1">
      <c r="A3021" t="s">
        <v>13305</v>
      </c>
    </row>
    <row r="3022" spans="1:1">
      <c r="A3022" t="s">
        <v>13306</v>
      </c>
    </row>
    <row r="3023" spans="1:1">
      <c r="A3023" t="s">
        <v>13307</v>
      </c>
    </row>
    <row r="3024" spans="1:1">
      <c r="A3024" t="s">
        <v>13308</v>
      </c>
    </row>
    <row r="3025" spans="1:1">
      <c r="A3025" t="s">
        <v>13309</v>
      </c>
    </row>
    <row r="3026" spans="1:1">
      <c r="A3026" t="s">
        <v>13310</v>
      </c>
    </row>
    <row r="3027" spans="1:1">
      <c r="A3027" t="s">
        <v>13311</v>
      </c>
    </row>
    <row r="3028" spans="1:1">
      <c r="A3028" t="s">
        <v>13312</v>
      </c>
    </row>
    <row r="3029" spans="1:1">
      <c r="A3029" t="s">
        <v>13313</v>
      </c>
    </row>
    <row r="3030" spans="1:1">
      <c r="A3030" t="s">
        <v>13314</v>
      </c>
    </row>
    <row r="3031" spans="1:1">
      <c r="A3031" t="s">
        <v>13315</v>
      </c>
    </row>
    <row r="3032" spans="1:1">
      <c r="A3032" t="s">
        <v>13316</v>
      </c>
    </row>
    <row r="3033" spans="1:1">
      <c r="A3033" t="s">
        <v>13317</v>
      </c>
    </row>
    <row r="3034" spans="1:1">
      <c r="A3034" t="s">
        <v>13318</v>
      </c>
    </row>
    <row r="3035" spans="1:1">
      <c r="A3035" t="s">
        <v>13319</v>
      </c>
    </row>
    <row r="3036" spans="1:1">
      <c r="A3036" t="s">
        <v>13320</v>
      </c>
    </row>
    <row r="3037" spans="1:1">
      <c r="A3037" t="s">
        <v>13321</v>
      </c>
    </row>
    <row r="3038" spans="1:1">
      <c r="A3038" t="s">
        <v>13322</v>
      </c>
    </row>
    <row r="3039" spans="1:1">
      <c r="A3039" t="s">
        <v>13323</v>
      </c>
    </row>
    <row r="3040" spans="1:1">
      <c r="A3040" t="s">
        <v>13324</v>
      </c>
    </row>
    <row r="3041" spans="1:1">
      <c r="A3041" t="s">
        <v>13325</v>
      </c>
    </row>
    <row r="3042" spans="1:1">
      <c r="A3042" t="s">
        <v>13326</v>
      </c>
    </row>
    <row r="3043" spans="1:1">
      <c r="A3043" t="s">
        <v>13327</v>
      </c>
    </row>
    <row r="3044" spans="1:1">
      <c r="A3044" t="s">
        <v>13328</v>
      </c>
    </row>
    <row r="3045" spans="1:1">
      <c r="A3045" t="s">
        <v>13329</v>
      </c>
    </row>
    <row r="3046" spans="1:1">
      <c r="A3046" t="s">
        <v>13330</v>
      </c>
    </row>
    <row r="3047" spans="1:1">
      <c r="A3047" t="s">
        <v>13331</v>
      </c>
    </row>
    <row r="3048" spans="1:1">
      <c r="A3048" t="s">
        <v>13332</v>
      </c>
    </row>
    <row r="3049" spans="1:1">
      <c r="A3049" t="s">
        <v>13333</v>
      </c>
    </row>
    <row r="3050" spans="1:1">
      <c r="A3050" t="s">
        <v>13334</v>
      </c>
    </row>
    <row r="3051" spans="1:1">
      <c r="A3051" t="s">
        <v>13335</v>
      </c>
    </row>
    <row r="3052" spans="1:1">
      <c r="A3052" t="s">
        <v>13336</v>
      </c>
    </row>
    <row r="3053" spans="1:1">
      <c r="A3053" t="s">
        <v>13337</v>
      </c>
    </row>
    <row r="3054" spans="1:1">
      <c r="A3054" t="s">
        <v>13338</v>
      </c>
    </row>
    <row r="3055" spans="1:1">
      <c r="A3055" t="s">
        <v>13339</v>
      </c>
    </row>
    <row r="3056" spans="1:1">
      <c r="A3056" t="s">
        <v>13340</v>
      </c>
    </row>
    <row r="3057" spans="1:1">
      <c r="A3057" t="s">
        <v>13341</v>
      </c>
    </row>
    <row r="3058" spans="1:1">
      <c r="A3058" t="s">
        <v>13342</v>
      </c>
    </row>
    <row r="3059" spans="1:1">
      <c r="A3059" t="s">
        <v>13343</v>
      </c>
    </row>
    <row r="3060" spans="1:1">
      <c r="A3060" t="s">
        <v>13344</v>
      </c>
    </row>
    <row r="3061" spans="1:1">
      <c r="A3061" t="s">
        <v>13345</v>
      </c>
    </row>
    <row r="3062" spans="1:1">
      <c r="A3062" t="s">
        <v>13346</v>
      </c>
    </row>
    <row r="3063" spans="1:1">
      <c r="A3063" t="s">
        <v>13347</v>
      </c>
    </row>
    <row r="3064" spans="1:1">
      <c r="A3064" t="s">
        <v>13348</v>
      </c>
    </row>
    <row r="3065" spans="1:1">
      <c r="A3065" t="s">
        <v>13349</v>
      </c>
    </row>
    <row r="3066" spans="1:1">
      <c r="A3066" t="s">
        <v>13350</v>
      </c>
    </row>
    <row r="3067" spans="1:1">
      <c r="A3067" t="s">
        <v>13351</v>
      </c>
    </row>
    <row r="3068" spans="1:1">
      <c r="A3068" t="s">
        <v>13352</v>
      </c>
    </row>
    <row r="3069" spans="1:1">
      <c r="A3069" t="s">
        <v>13353</v>
      </c>
    </row>
    <row r="3070" spans="1:1">
      <c r="A3070" t="s">
        <v>13354</v>
      </c>
    </row>
    <row r="3071" spans="1:1">
      <c r="A3071" t="s">
        <v>13355</v>
      </c>
    </row>
    <row r="3072" spans="1:1">
      <c r="A3072" t="s">
        <v>13356</v>
      </c>
    </row>
    <row r="3073" spans="1:1">
      <c r="A3073" t="s">
        <v>13357</v>
      </c>
    </row>
    <row r="3074" spans="1:1">
      <c r="A3074" t="s">
        <v>13358</v>
      </c>
    </row>
    <row r="3075" spans="1:1">
      <c r="A3075" t="s">
        <v>13359</v>
      </c>
    </row>
    <row r="3076" spans="1:1">
      <c r="A3076" t="s">
        <v>13360</v>
      </c>
    </row>
    <row r="3077" spans="1:1">
      <c r="A3077" t="s">
        <v>13361</v>
      </c>
    </row>
    <row r="3078" spans="1:1">
      <c r="A3078" t="s">
        <v>13362</v>
      </c>
    </row>
    <row r="3079" spans="1:1">
      <c r="A3079" t="s">
        <v>13363</v>
      </c>
    </row>
    <row r="3080" spans="1:1">
      <c r="A3080" t="s">
        <v>13364</v>
      </c>
    </row>
    <row r="3081" spans="1:1">
      <c r="A3081" t="s">
        <v>13365</v>
      </c>
    </row>
    <row r="3082" spans="1:1">
      <c r="A3082" t="s">
        <v>13366</v>
      </c>
    </row>
    <row r="3083" spans="1:1">
      <c r="A3083" t="s">
        <v>13367</v>
      </c>
    </row>
    <row r="3084" spans="1:1">
      <c r="A3084" t="s">
        <v>13368</v>
      </c>
    </row>
    <row r="3085" spans="1:1">
      <c r="A3085" t="s">
        <v>13369</v>
      </c>
    </row>
    <row r="3086" spans="1:1">
      <c r="A3086" t="s">
        <v>13370</v>
      </c>
    </row>
    <row r="3087" spans="1:1">
      <c r="A3087" t="s">
        <v>13371</v>
      </c>
    </row>
    <row r="3088" spans="1:1">
      <c r="A3088" t="s">
        <v>13372</v>
      </c>
    </row>
    <row r="3089" spans="1:1">
      <c r="A3089" t="s">
        <v>13373</v>
      </c>
    </row>
    <row r="3090" spans="1:1">
      <c r="A3090" t="s">
        <v>13374</v>
      </c>
    </row>
    <row r="3091" spans="1:1">
      <c r="A3091" t="s">
        <v>13375</v>
      </c>
    </row>
    <row r="3092" spans="1:1">
      <c r="A3092" t="s">
        <v>13376</v>
      </c>
    </row>
    <row r="3093" spans="1:1">
      <c r="A3093" t="s">
        <v>13377</v>
      </c>
    </row>
    <row r="3094" spans="1:1">
      <c r="A3094" t="s">
        <v>13378</v>
      </c>
    </row>
    <row r="3095" spans="1:1">
      <c r="A3095" t="s">
        <v>13379</v>
      </c>
    </row>
    <row r="3096" spans="1:1">
      <c r="A3096" t="s">
        <v>13380</v>
      </c>
    </row>
    <row r="3097" spans="1:1">
      <c r="A3097" t="s">
        <v>13381</v>
      </c>
    </row>
    <row r="3098" spans="1:1">
      <c r="A3098" t="s">
        <v>13382</v>
      </c>
    </row>
    <row r="3099" spans="1:1">
      <c r="A3099" t="s">
        <v>13383</v>
      </c>
    </row>
    <row r="3100" spans="1:1">
      <c r="A3100" t="s">
        <v>13384</v>
      </c>
    </row>
    <row r="3101" spans="1:1">
      <c r="A3101" t="s">
        <v>13385</v>
      </c>
    </row>
    <row r="3102" spans="1:1">
      <c r="A3102" t="s">
        <v>13386</v>
      </c>
    </row>
    <row r="3103" spans="1:1">
      <c r="A3103" t="s">
        <v>13387</v>
      </c>
    </row>
    <row r="3104" spans="1:1">
      <c r="A3104" t="s">
        <v>13388</v>
      </c>
    </row>
    <row r="3105" spans="1:1">
      <c r="A3105" t="s">
        <v>13389</v>
      </c>
    </row>
    <row r="3106" spans="1:1">
      <c r="A3106" t="s">
        <v>13390</v>
      </c>
    </row>
    <row r="3107" spans="1:1">
      <c r="A3107" t="s">
        <v>13391</v>
      </c>
    </row>
    <row r="3108" spans="1:1">
      <c r="A3108" t="s">
        <v>13392</v>
      </c>
    </row>
    <row r="3109" spans="1:1">
      <c r="A3109" t="s">
        <v>13393</v>
      </c>
    </row>
    <row r="3110" spans="1:1">
      <c r="A3110" t="s">
        <v>13394</v>
      </c>
    </row>
    <row r="3111" spans="1:1">
      <c r="A3111" t="s">
        <v>13395</v>
      </c>
    </row>
    <row r="3112" spans="1:1">
      <c r="A3112" t="s">
        <v>13396</v>
      </c>
    </row>
    <row r="3113" spans="1:1">
      <c r="A3113" t="s">
        <v>13397</v>
      </c>
    </row>
    <row r="3114" spans="1:1">
      <c r="A3114" t="s">
        <v>13398</v>
      </c>
    </row>
    <row r="3115" spans="1:1">
      <c r="A3115" t="s">
        <v>13399</v>
      </c>
    </row>
    <row r="3116" spans="1:1">
      <c r="A3116" t="s">
        <v>13400</v>
      </c>
    </row>
    <row r="3117" spans="1:1">
      <c r="A3117" t="s">
        <v>13401</v>
      </c>
    </row>
    <row r="3118" spans="1:1">
      <c r="A3118" t="s">
        <v>13402</v>
      </c>
    </row>
    <row r="3119" spans="1:1">
      <c r="A3119" t="s">
        <v>13403</v>
      </c>
    </row>
    <row r="3120" spans="1:1">
      <c r="A3120" t="s">
        <v>13404</v>
      </c>
    </row>
    <row r="3121" spans="1:1">
      <c r="A3121" t="s">
        <v>13405</v>
      </c>
    </row>
    <row r="3122" spans="1:1">
      <c r="A3122" t="s">
        <v>13406</v>
      </c>
    </row>
    <row r="3123" spans="1:1">
      <c r="A3123" t="s">
        <v>13407</v>
      </c>
    </row>
    <row r="3124" spans="1:1">
      <c r="A3124" t="s">
        <v>13408</v>
      </c>
    </row>
    <row r="3125" spans="1:1">
      <c r="A3125" t="s">
        <v>13409</v>
      </c>
    </row>
    <row r="3126" spans="1:1">
      <c r="A3126" t="s">
        <v>13410</v>
      </c>
    </row>
    <row r="3127" spans="1:1">
      <c r="A3127" t="s">
        <v>13411</v>
      </c>
    </row>
    <row r="3128" spans="1:1">
      <c r="A3128" t="s">
        <v>13412</v>
      </c>
    </row>
    <row r="3129" spans="1:1">
      <c r="A3129" t="s">
        <v>13413</v>
      </c>
    </row>
    <row r="3130" spans="1:1">
      <c r="A3130" t="s">
        <v>13414</v>
      </c>
    </row>
    <row r="3131" spans="1:1">
      <c r="A3131" t="s">
        <v>13415</v>
      </c>
    </row>
    <row r="3132" spans="1:1">
      <c r="A3132" t="s">
        <v>13416</v>
      </c>
    </row>
    <row r="3133" spans="1:1">
      <c r="A3133" t="s">
        <v>13417</v>
      </c>
    </row>
    <row r="3134" spans="1:1">
      <c r="A3134" t="s">
        <v>13418</v>
      </c>
    </row>
    <row r="3135" spans="1:1">
      <c r="A3135" t="s">
        <v>13419</v>
      </c>
    </row>
    <row r="3136" spans="1:1">
      <c r="A3136" t="s">
        <v>13420</v>
      </c>
    </row>
    <row r="3137" spans="1:1">
      <c r="A3137" t="s">
        <v>13421</v>
      </c>
    </row>
    <row r="3138" spans="1:1">
      <c r="A3138" t="s">
        <v>13422</v>
      </c>
    </row>
    <row r="3139" spans="1:1">
      <c r="A3139" t="s">
        <v>13423</v>
      </c>
    </row>
    <row r="3140" spans="1:1">
      <c r="A3140" t="s">
        <v>13424</v>
      </c>
    </row>
    <row r="3141" spans="1:1">
      <c r="A3141" t="s">
        <v>13425</v>
      </c>
    </row>
    <row r="3142" spans="1:1">
      <c r="A3142" t="s">
        <v>13426</v>
      </c>
    </row>
    <row r="3143" spans="1:1">
      <c r="A3143" t="s">
        <v>13427</v>
      </c>
    </row>
    <row r="3144" spans="1:1">
      <c r="A3144" t="s">
        <v>13428</v>
      </c>
    </row>
    <row r="3145" spans="1:1">
      <c r="A3145" t="s">
        <v>13429</v>
      </c>
    </row>
    <row r="3146" spans="1:1">
      <c r="A3146" t="s">
        <v>13430</v>
      </c>
    </row>
    <row r="3147" spans="1:1">
      <c r="A3147" t="s">
        <v>13431</v>
      </c>
    </row>
    <row r="3148" spans="1:1">
      <c r="A3148" t="s">
        <v>13432</v>
      </c>
    </row>
    <row r="3149" spans="1:1">
      <c r="A3149" t="s">
        <v>13433</v>
      </c>
    </row>
    <row r="3150" spans="1:1">
      <c r="A3150" t="s">
        <v>13434</v>
      </c>
    </row>
    <row r="3151" spans="1:1">
      <c r="A3151" t="s">
        <v>13435</v>
      </c>
    </row>
    <row r="3152" spans="1:1">
      <c r="A3152" t="s">
        <v>13436</v>
      </c>
    </row>
    <row r="3153" spans="1:1">
      <c r="A3153" t="s">
        <v>13437</v>
      </c>
    </row>
    <row r="3154" spans="1:1">
      <c r="A3154" t="s">
        <v>13438</v>
      </c>
    </row>
    <row r="3155" spans="1:1">
      <c r="A3155" t="s">
        <v>13439</v>
      </c>
    </row>
    <row r="3156" spans="1:1">
      <c r="A3156" t="s">
        <v>13440</v>
      </c>
    </row>
    <row r="3157" spans="1:1">
      <c r="A3157" t="s">
        <v>13441</v>
      </c>
    </row>
    <row r="3158" spans="1:1">
      <c r="A3158" t="s">
        <v>13442</v>
      </c>
    </row>
    <row r="3159" spans="1:1">
      <c r="A3159" t="s">
        <v>13443</v>
      </c>
    </row>
    <row r="3160" spans="1:1">
      <c r="A3160" t="s">
        <v>13444</v>
      </c>
    </row>
    <row r="3161" spans="1:1">
      <c r="A3161" t="s">
        <v>13445</v>
      </c>
    </row>
    <row r="3162" spans="1:1">
      <c r="A3162" t="s">
        <v>13446</v>
      </c>
    </row>
    <row r="3163" spans="1:1">
      <c r="A3163" t="s">
        <v>13447</v>
      </c>
    </row>
    <row r="3164" spans="1:1">
      <c r="A3164" t="s">
        <v>13448</v>
      </c>
    </row>
    <row r="3165" spans="1:1">
      <c r="A3165" t="s">
        <v>13449</v>
      </c>
    </row>
    <row r="3166" spans="1:1">
      <c r="A3166" t="s">
        <v>13450</v>
      </c>
    </row>
    <row r="3167" spans="1:1">
      <c r="A3167" t="s">
        <v>13451</v>
      </c>
    </row>
    <row r="3168" spans="1:1">
      <c r="A3168" t="s">
        <v>13452</v>
      </c>
    </row>
    <row r="3169" spans="1:1">
      <c r="A3169" t="s">
        <v>13453</v>
      </c>
    </row>
    <row r="3170" spans="1:1">
      <c r="A3170" t="s">
        <v>13454</v>
      </c>
    </row>
    <row r="3171" spans="1:1">
      <c r="A3171" t="s">
        <v>13455</v>
      </c>
    </row>
    <row r="3172" spans="1:1">
      <c r="A3172" t="s">
        <v>13456</v>
      </c>
    </row>
    <row r="3173" spans="1:1">
      <c r="A3173" t="s">
        <v>13457</v>
      </c>
    </row>
    <row r="3174" spans="1:1">
      <c r="A3174" t="s">
        <v>13458</v>
      </c>
    </row>
    <row r="3175" spans="1:1">
      <c r="A3175" t="s">
        <v>13459</v>
      </c>
    </row>
    <row r="3176" spans="1:1">
      <c r="A3176" t="s">
        <v>13460</v>
      </c>
    </row>
    <row r="3177" spans="1:1">
      <c r="A3177" t="s">
        <v>13461</v>
      </c>
    </row>
    <row r="3178" spans="1:1">
      <c r="A3178" t="s">
        <v>13462</v>
      </c>
    </row>
    <row r="3179" spans="1:1">
      <c r="A3179" t="s">
        <v>13463</v>
      </c>
    </row>
    <row r="3180" spans="1:1">
      <c r="A3180" t="s">
        <v>13464</v>
      </c>
    </row>
    <row r="3181" spans="1:1">
      <c r="A3181" t="s">
        <v>13465</v>
      </c>
    </row>
    <row r="3182" spans="1:1">
      <c r="A3182" t="s">
        <v>13466</v>
      </c>
    </row>
    <row r="3183" spans="1:1">
      <c r="A3183" t="s">
        <v>13467</v>
      </c>
    </row>
    <row r="3184" spans="1:1">
      <c r="A3184" t="s">
        <v>13468</v>
      </c>
    </row>
    <row r="3185" spans="1:1">
      <c r="A3185" t="s">
        <v>13469</v>
      </c>
    </row>
    <row r="3186" spans="1:1">
      <c r="A3186" t="s">
        <v>13470</v>
      </c>
    </row>
    <row r="3187" spans="1:1">
      <c r="A3187" t="s">
        <v>13471</v>
      </c>
    </row>
    <row r="3188" spans="1:1">
      <c r="A3188" t="s">
        <v>13472</v>
      </c>
    </row>
    <row r="3189" spans="1:1">
      <c r="A3189" t="s">
        <v>13473</v>
      </c>
    </row>
    <row r="3190" spans="1:1">
      <c r="A3190" t="s">
        <v>13474</v>
      </c>
    </row>
    <row r="3191" spans="1:1">
      <c r="A3191" t="s">
        <v>13475</v>
      </c>
    </row>
    <row r="3192" spans="1:1">
      <c r="A3192" t="s">
        <v>13476</v>
      </c>
    </row>
    <row r="3193" spans="1:1">
      <c r="A3193" t="s">
        <v>13477</v>
      </c>
    </row>
    <row r="3194" spans="1:1">
      <c r="A3194" t="s">
        <v>13478</v>
      </c>
    </row>
    <row r="3195" spans="1:1">
      <c r="A3195" t="s">
        <v>13479</v>
      </c>
    </row>
    <row r="3196" spans="1:1">
      <c r="A3196" t="s">
        <v>13480</v>
      </c>
    </row>
    <row r="3197" spans="1:1">
      <c r="A3197" t="s">
        <v>13481</v>
      </c>
    </row>
    <row r="3198" spans="1:1">
      <c r="A3198" t="s">
        <v>13482</v>
      </c>
    </row>
    <row r="3199" spans="1:1">
      <c r="A3199" t="s">
        <v>13483</v>
      </c>
    </row>
    <row r="3200" spans="1:1">
      <c r="A3200" t="s">
        <v>13484</v>
      </c>
    </row>
    <row r="3201" spans="1:1">
      <c r="A3201" t="s">
        <v>13485</v>
      </c>
    </row>
    <row r="3202" spans="1:1">
      <c r="A3202" t="s">
        <v>13486</v>
      </c>
    </row>
    <row r="3203" spans="1:1">
      <c r="A3203" t="s">
        <v>13487</v>
      </c>
    </row>
    <row r="3204" spans="1:1">
      <c r="A3204" t="s">
        <v>13488</v>
      </c>
    </row>
    <row r="3205" spans="1:1">
      <c r="A3205" t="s">
        <v>13489</v>
      </c>
    </row>
    <row r="3206" spans="1:1">
      <c r="A3206" t="s">
        <v>13490</v>
      </c>
    </row>
    <row r="3207" spans="1:1">
      <c r="A3207" t="s">
        <v>13491</v>
      </c>
    </row>
    <row r="3208" spans="1:1">
      <c r="A3208" t="s">
        <v>13492</v>
      </c>
    </row>
    <row r="3209" spans="1:1">
      <c r="A3209" t="s">
        <v>13493</v>
      </c>
    </row>
    <row r="3210" spans="1:1">
      <c r="A3210" t="s">
        <v>13494</v>
      </c>
    </row>
    <row r="3211" spans="1:1">
      <c r="A3211" t="s">
        <v>13495</v>
      </c>
    </row>
    <row r="3212" spans="1:1">
      <c r="A3212" t="s">
        <v>13496</v>
      </c>
    </row>
    <row r="3213" spans="1:1">
      <c r="A3213" t="s">
        <v>13497</v>
      </c>
    </row>
    <row r="3214" spans="1:1">
      <c r="A3214" t="s">
        <v>13498</v>
      </c>
    </row>
    <row r="3215" spans="1:1">
      <c r="A3215" t="s">
        <v>13499</v>
      </c>
    </row>
    <row r="3216" spans="1:1">
      <c r="A3216" t="s">
        <v>13500</v>
      </c>
    </row>
    <row r="3217" spans="1:1">
      <c r="A3217" t="s">
        <v>13501</v>
      </c>
    </row>
    <row r="3218" spans="1:1">
      <c r="A3218" t="s">
        <v>13502</v>
      </c>
    </row>
    <row r="3219" spans="1:1">
      <c r="A3219" t="s">
        <v>13503</v>
      </c>
    </row>
    <row r="3220" spans="1:1">
      <c r="A3220" t="s">
        <v>13504</v>
      </c>
    </row>
    <row r="3221" spans="1:1">
      <c r="A3221" t="s">
        <v>13505</v>
      </c>
    </row>
    <row r="3222" spans="1:1">
      <c r="A3222" t="s">
        <v>13506</v>
      </c>
    </row>
    <row r="3223" spans="1:1">
      <c r="A3223" t="s">
        <v>13507</v>
      </c>
    </row>
    <row r="3224" spans="1:1">
      <c r="A3224" t="s">
        <v>13508</v>
      </c>
    </row>
    <row r="3225" spans="1:1">
      <c r="A3225" t="s">
        <v>13509</v>
      </c>
    </row>
    <row r="3226" spans="1:1">
      <c r="A3226" t="s">
        <v>13510</v>
      </c>
    </row>
    <row r="3227" spans="1:1">
      <c r="A3227" t="s">
        <v>13511</v>
      </c>
    </row>
    <row r="3228" spans="1:1">
      <c r="A3228" t="s">
        <v>13512</v>
      </c>
    </row>
    <row r="3229" spans="1:1">
      <c r="A3229" t="s">
        <v>13513</v>
      </c>
    </row>
    <row r="3230" spans="1:1">
      <c r="A3230" t="s">
        <v>13514</v>
      </c>
    </row>
    <row r="3231" spans="1:1">
      <c r="A3231" t="s">
        <v>13515</v>
      </c>
    </row>
    <row r="3232" spans="1:1">
      <c r="A3232" t="s">
        <v>13516</v>
      </c>
    </row>
    <row r="3233" spans="1:1">
      <c r="A3233" t="s">
        <v>13517</v>
      </c>
    </row>
    <row r="3234" spans="1:1">
      <c r="A3234" t="s">
        <v>13518</v>
      </c>
    </row>
    <row r="3235" spans="1:1">
      <c r="A3235" t="s">
        <v>13519</v>
      </c>
    </row>
    <row r="3236" spans="1:1">
      <c r="A3236" t="s">
        <v>13520</v>
      </c>
    </row>
    <row r="3237" spans="1:1">
      <c r="A3237" t="s">
        <v>13521</v>
      </c>
    </row>
    <row r="3238" spans="1:1">
      <c r="A3238" t="s">
        <v>13522</v>
      </c>
    </row>
    <row r="3239" spans="1:1">
      <c r="A3239" t="s">
        <v>13523</v>
      </c>
    </row>
    <row r="3240" spans="1:1">
      <c r="A3240" t="s">
        <v>13524</v>
      </c>
    </row>
    <row r="3241" spans="1:1">
      <c r="A3241" t="s">
        <v>13525</v>
      </c>
    </row>
    <row r="3242" spans="1:1">
      <c r="A3242" t="s">
        <v>13526</v>
      </c>
    </row>
    <row r="3243" spans="1:1">
      <c r="A3243" t="s">
        <v>13527</v>
      </c>
    </row>
    <row r="3244" spans="1:1">
      <c r="A3244" t="s">
        <v>13528</v>
      </c>
    </row>
    <row r="3245" spans="1:1">
      <c r="A3245" t="s">
        <v>13529</v>
      </c>
    </row>
    <row r="3246" spans="1:1">
      <c r="A3246" t="s">
        <v>13530</v>
      </c>
    </row>
    <row r="3247" spans="1:1">
      <c r="A3247" t="s">
        <v>13531</v>
      </c>
    </row>
    <row r="3248" spans="1:1">
      <c r="A3248" t="s">
        <v>13532</v>
      </c>
    </row>
    <row r="3249" spans="1:1">
      <c r="A3249" t="s">
        <v>13533</v>
      </c>
    </row>
    <row r="3250" spans="1:1">
      <c r="A3250" t="s">
        <v>13534</v>
      </c>
    </row>
    <row r="3251" spans="1:1">
      <c r="A3251" t="s">
        <v>13535</v>
      </c>
    </row>
    <row r="3252" spans="1:1">
      <c r="A3252" t="s">
        <v>13536</v>
      </c>
    </row>
    <row r="3253" spans="1:1">
      <c r="A3253" t="s">
        <v>13537</v>
      </c>
    </row>
    <row r="3254" spans="1:1">
      <c r="A3254" t="s">
        <v>13538</v>
      </c>
    </row>
    <row r="3255" spans="1:1">
      <c r="A3255" t="s">
        <v>13539</v>
      </c>
    </row>
    <row r="3256" spans="1:1">
      <c r="A3256" t="s">
        <v>13540</v>
      </c>
    </row>
    <row r="3257" spans="1:1">
      <c r="A3257" t="s">
        <v>13541</v>
      </c>
    </row>
    <row r="3258" spans="1:1">
      <c r="A3258" t="s">
        <v>13542</v>
      </c>
    </row>
    <row r="3259" spans="1:1">
      <c r="A3259" t="s">
        <v>13543</v>
      </c>
    </row>
    <row r="3260" spans="1:1">
      <c r="A3260" t="s">
        <v>13544</v>
      </c>
    </row>
    <row r="3261" spans="1:1">
      <c r="A3261" t="s">
        <v>13545</v>
      </c>
    </row>
    <row r="3262" spans="1:1">
      <c r="A3262" t="s">
        <v>13546</v>
      </c>
    </row>
    <row r="3263" spans="1:1">
      <c r="A3263" t="s">
        <v>13547</v>
      </c>
    </row>
    <row r="3264" spans="1:1">
      <c r="A3264" t="s">
        <v>13548</v>
      </c>
    </row>
    <row r="3265" spans="1:1">
      <c r="A3265" t="s">
        <v>13549</v>
      </c>
    </row>
    <row r="3266" spans="1:1">
      <c r="A3266" t="s">
        <v>13550</v>
      </c>
    </row>
    <row r="3267" spans="1:1">
      <c r="A3267" t="s">
        <v>13551</v>
      </c>
    </row>
    <row r="3268" spans="1:1">
      <c r="A3268" t="s">
        <v>13552</v>
      </c>
    </row>
    <row r="3269" spans="1:1">
      <c r="A3269" t="s">
        <v>13553</v>
      </c>
    </row>
    <row r="3270" spans="1:1">
      <c r="A3270" t="s">
        <v>13554</v>
      </c>
    </row>
    <row r="3271" spans="1:1">
      <c r="A3271" t="s">
        <v>13555</v>
      </c>
    </row>
    <row r="3272" spans="1:1">
      <c r="A3272" t="s">
        <v>13556</v>
      </c>
    </row>
    <row r="3273" spans="1:1">
      <c r="A3273" t="s">
        <v>13557</v>
      </c>
    </row>
    <row r="3274" spans="1:1">
      <c r="A3274" t="s">
        <v>13558</v>
      </c>
    </row>
    <row r="3275" spans="1:1">
      <c r="A3275" t="s">
        <v>13559</v>
      </c>
    </row>
    <row r="3276" spans="1:1">
      <c r="A3276" t="s">
        <v>13560</v>
      </c>
    </row>
    <row r="3277" spans="1:1">
      <c r="A3277" t="s">
        <v>13561</v>
      </c>
    </row>
    <row r="3278" spans="1:1">
      <c r="A3278" t="s">
        <v>13562</v>
      </c>
    </row>
    <row r="3279" spans="1:1">
      <c r="A3279" t="s">
        <v>13563</v>
      </c>
    </row>
    <row r="3280" spans="1:1">
      <c r="A3280" t="s">
        <v>13564</v>
      </c>
    </row>
    <row r="3281" spans="1:1">
      <c r="A3281" t="s">
        <v>13565</v>
      </c>
    </row>
    <row r="3282" spans="1:1">
      <c r="A3282" t="s">
        <v>13566</v>
      </c>
    </row>
    <row r="3283" spans="1:1">
      <c r="A3283" t="s">
        <v>13567</v>
      </c>
    </row>
    <row r="3284" spans="1:1">
      <c r="A3284" t="s">
        <v>13568</v>
      </c>
    </row>
    <row r="3285" spans="1:1">
      <c r="A3285" t="s">
        <v>13569</v>
      </c>
    </row>
    <row r="3286" spans="1:1">
      <c r="A3286" t="s">
        <v>13570</v>
      </c>
    </row>
    <row r="3287" spans="1:1">
      <c r="A3287" t="s">
        <v>13571</v>
      </c>
    </row>
    <row r="3288" spans="1:1">
      <c r="A3288" t="s">
        <v>13572</v>
      </c>
    </row>
    <row r="3289" spans="1:1">
      <c r="A3289" t="s">
        <v>13573</v>
      </c>
    </row>
    <row r="3290" spans="1:1">
      <c r="A3290" t="s">
        <v>13574</v>
      </c>
    </row>
    <row r="3291" spans="1:1">
      <c r="A3291" t="s">
        <v>13575</v>
      </c>
    </row>
    <row r="3292" spans="1:1">
      <c r="A3292" t="s">
        <v>13576</v>
      </c>
    </row>
    <row r="3293" spans="1:1">
      <c r="A3293" t="s">
        <v>13577</v>
      </c>
    </row>
    <row r="3294" spans="1:1">
      <c r="A3294" t="s">
        <v>13578</v>
      </c>
    </row>
    <row r="3295" spans="1:1">
      <c r="A3295" t="s">
        <v>13579</v>
      </c>
    </row>
    <row r="3296" spans="1:1">
      <c r="A3296" t="s">
        <v>13580</v>
      </c>
    </row>
    <row r="3297" spans="1:1">
      <c r="A3297" t="s">
        <v>13581</v>
      </c>
    </row>
    <row r="3298" spans="1:1">
      <c r="A3298" t="s">
        <v>13582</v>
      </c>
    </row>
    <row r="3299" spans="1:1">
      <c r="A3299" t="s">
        <v>13583</v>
      </c>
    </row>
    <row r="3300" spans="1:1">
      <c r="A3300" t="s">
        <v>13584</v>
      </c>
    </row>
    <row r="3301" spans="1:1">
      <c r="A3301" t="s">
        <v>13585</v>
      </c>
    </row>
    <row r="3302" spans="1:1">
      <c r="A3302" t="s">
        <v>13586</v>
      </c>
    </row>
    <row r="3303" spans="1:1">
      <c r="A3303" t="s">
        <v>13587</v>
      </c>
    </row>
    <row r="3304" spans="1:1">
      <c r="A3304" t="s">
        <v>13588</v>
      </c>
    </row>
    <row r="3305" spans="1:1">
      <c r="A3305" t="s">
        <v>13589</v>
      </c>
    </row>
    <row r="3306" spans="1:1">
      <c r="A3306" t="s">
        <v>13590</v>
      </c>
    </row>
    <row r="3307" spans="1:1">
      <c r="A3307" t="s">
        <v>13591</v>
      </c>
    </row>
    <row r="3308" spans="1:1">
      <c r="A3308" t="s">
        <v>13592</v>
      </c>
    </row>
    <row r="3309" spans="1:1">
      <c r="A3309" t="s">
        <v>13593</v>
      </c>
    </row>
    <row r="3310" spans="1:1">
      <c r="A3310" t="s">
        <v>13594</v>
      </c>
    </row>
    <row r="3311" spans="1:1">
      <c r="A3311" t="s">
        <v>13595</v>
      </c>
    </row>
    <row r="3312" spans="1:1">
      <c r="A3312" t="s">
        <v>13596</v>
      </c>
    </row>
    <row r="3313" spans="1:1">
      <c r="A3313" t="s">
        <v>13597</v>
      </c>
    </row>
    <row r="3314" spans="1:1">
      <c r="A3314" t="s">
        <v>13598</v>
      </c>
    </row>
    <row r="3315" spans="1:1">
      <c r="A3315" t="s">
        <v>13599</v>
      </c>
    </row>
    <row r="3316" spans="1:1">
      <c r="A3316" t="s">
        <v>13600</v>
      </c>
    </row>
    <row r="3317" spans="1:1">
      <c r="A3317" t="s">
        <v>13601</v>
      </c>
    </row>
    <row r="3318" spans="1:1">
      <c r="A3318" t="s">
        <v>13602</v>
      </c>
    </row>
    <row r="3319" spans="1:1">
      <c r="A3319" t="s">
        <v>13603</v>
      </c>
    </row>
    <row r="3320" spans="1:1">
      <c r="A3320" t="s">
        <v>13604</v>
      </c>
    </row>
    <row r="3321" spans="1:1">
      <c r="A3321" t="s">
        <v>13605</v>
      </c>
    </row>
    <row r="3322" spans="1:1">
      <c r="A3322" t="s">
        <v>13606</v>
      </c>
    </row>
    <row r="3323" spans="1:1">
      <c r="A3323" t="s">
        <v>13607</v>
      </c>
    </row>
    <row r="3324" spans="1:1">
      <c r="A3324" t="s">
        <v>13608</v>
      </c>
    </row>
    <row r="3325" spans="1:1">
      <c r="A3325" t="s">
        <v>13609</v>
      </c>
    </row>
    <row r="3326" spans="1:1">
      <c r="A3326" t="s">
        <v>13610</v>
      </c>
    </row>
    <row r="3327" spans="1:1">
      <c r="A3327" t="s">
        <v>13611</v>
      </c>
    </row>
    <row r="3328" spans="1:1">
      <c r="A3328" t="s">
        <v>13612</v>
      </c>
    </row>
    <row r="3329" spans="1:1">
      <c r="A3329" t="s">
        <v>13613</v>
      </c>
    </row>
    <row r="3330" spans="1:1">
      <c r="A3330" t="s">
        <v>13614</v>
      </c>
    </row>
    <row r="3331" spans="1:1">
      <c r="A3331" t="s">
        <v>13615</v>
      </c>
    </row>
    <row r="3332" spans="1:1">
      <c r="A3332" t="s">
        <v>13616</v>
      </c>
    </row>
    <row r="3333" spans="1:1">
      <c r="A3333" t="s">
        <v>13617</v>
      </c>
    </row>
    <row r="3334" spans="1:1">
      <c r="A3334" t="s">
        <v>13618</v>
      </c>
    </row>
    <row r="3335" spans="1:1">
      <c r="A3335" t="s">
        <v>13619</v>
      </c>
    </row>
    <row r="3336" spans="1:1">
      <c r="A3336" t="s">
        <v>13620</v>
      </c>
    </row>
    <row r="3337" spans="1:1">
      <c r="A3337" t="s">
        <v>13621</v>
      </c>
    </row>
    <row r="3338" spans="1:1">
      <c r="A3338" t="s">
        <v>13622</v>
      </c>
    </row>
    <row r="3339" spans="1:1">
      <c r="A3339" t="s">
        <v>13623</v>
      </c>
    </row>
    <row r="3340" spans="1:1">
      <c r="A3340" t="s">
        <v>13624</v>
      </c>
    </row>
    <row r="3341" spans="1:1">
      <c r="A3341" t="s">
        <v>13625</v>
      </c>
    </row>
    <row r="3342" spans="1:1">
      <c r="A3342" t="s">
        <v>13626</v>
      </c>
    </row>
    <row r="3343" spans="1:1">
      <c r="A3343" t="s">
        <v>13627</v>
      </c>
    </row>
    <row r="3344" spans="1:1">
      <c r="A3344" t="s">
        <v>13628</v>
      </c>
    </row>
    <row r="3345" spans="1:1">
      <c r="A3345" t="s">
        <v>13629</v>
      </c>
    </row>
    <row r="3346" spans="1:1">
      <c r="A3346" t="s">
        <v>13630</v>
      </c>
    </row>
    <row r="3347" spans="1:1">
      <c r="A3347" t="s">
        <v>13631</v>
      </c>
    </row>
    <row r="3348" spans="1:1">
      <c r="A3348" t="s">
        <v>13632</v>
      </c>
    </row>
    <row r="3349" spans="1:1">
      <c r="A3349" t="s">
        <v>13633</v>
      </c>
    </row>
    <row r="3350" spans="1:1">
      <c r="A3350" t="s">
        <v>13634</v>
      </c>
    </row>
    <row r="3351" spans="1:1">
      <c r="A3351" t="s">
        <v>13635</v>
      </c>
    </row>
    <row r="3352" spans="1:1">
      <c r="A3352" t="s">
        <v>13636</v>
      </c>
    </row>
    <row r="3353" spans="1:1">
      <c r="A3353" t="s">
        <v>13637</v>
      </c>
    </row>
    <row r="3354" spans="1:1">
      <c r="A3354" t="s">
        <v>13638</v>
      </c>
    </row>
    <row r="3355" spans="1:1">
      <c r="A3355" t="s">
        <v>13639</v>
      </c>
    </row>
    <row r="3356" spans="1:1">
      <c r="A3356" t="s">
        <v>13640</v>
      </c>
    </row>
    <row r="3357" spans="1:1">
      <c r="A3357" t="s">
        <v>13641</v>
      </c>
    </row>
    <row r="3358" spans="1:1">
      <c r="A3358" t="s">
        <v>13642</v>
      </c>
    </row>
    <row r="3359" spans="1:1">
      <c r="A3359" t="s">
        <v>13643</v>
      </c>
    </row>
    <row r="3360" spans="1:1">
      <c r="A3360" t="s">
        <v>13644</v>
      </c>
    </row>
    <row r="3361" spans="1:1">
      <c r="A3361" t="s">
        <v>13645</v>
      </c>
    </row>
    <row r="3363" spans="1:1">
      <c r="A3363" t="s">
        <v>20592</v>
      </c>
    </row>
    <row r="3364" spans="1:1">
      <c r="A3364" t="s">
        <v>20593</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sheetPr codeName="Sheet15"/>
  <dimension ref="A1:A233"/>
  <sheetViews>
    <sheetView topLeftCell="A198" workbookViewId="0">
      <selection activeCell="A233" sqref="A233"/>
    </sheetView>
  </sheetViews>
  <sheetFormatPr defaultRowHeight="15"/>
  <cols>
    <col min="1" max="1" width="115.28515625" customWidth="1"/>
  </cols>
  <sheetData>
    <row r="1" spans="1:1" ht="15.75">
      <c r="A1" s="17" t="s">
        <v>14088</v>
      </c>
    </row>
    <row r="2" spans="1:1" ht="15.75">
      <c r="A2" s="18" t="s">
        <v>14089</v>
      </c>
    </row>
    <row r="3" spans="1:1" ht="15.75">
      <c r="A3" s="19" t="s">
        <v>14090</v>
      </c>
    </row>
    <row r="4" spans="1:1">
      <c r="A4" s="20">
        <v>44665</v>
      </c>
    </row>
    <row r="5" spans="1:1" ht="15.75">
      <c r="A5" s="17" t="s">
        <v>14091</v>
      </c>
    </row>
    <row r="6" spans="1:1" ht="15.75">
      <c r="A6" s="18" t="s">
        <v>14092</v>
      </c>
    </row>
    <row r="7" spans="1:1" ht="15.75">
      <c r="A7" s="19" t="s">
        <v>14093</v>
      </c>
    </row>
    <row r="8" spans="1:1" ht="15.75">
      <c r="A8" s="17" t="s">
        <v>14094</v>
      </c>
    </row>
    <row r="9" spans="1:1" ht="45.75">
      <c r="A9" s="18" t="s">
        <v>14095</v>
      </c>
    </row>
    <row r="10" spans="1:1" ht="15.75">
      <c r="A10" s="17" t="s">
        <v>14096</v>
      </c>
    </row>
    <row r="11" spans="1:1" ht="15.75">
      <c r="A11" s="18" t="s">
        <v>14097</v>
      </c>
    </row>
    <row r="12" spans="1:1" ht="15.75">
      <c r="A12" s="17" t="s">
        <v>14096</v>
      </c>
    </row>
    <row r="13" spans="1:1" ht="15.75">
      <c r="A13" s="18" t="s">
        <v>14098</v>
      </c>
    </row>
    <row r="14" spans="1:1" ht="15.75">
      <c r="A14" s="17" t="s">
        <v>14099</v>
      </c>
    </row>
    <row r="15" spans="1:1" ht="15.75">
      <c r="A15" s="18" t="s">
        <v>14100</v>
      </c>
    </row>
    <row r="16" spans="1:1" ht="15.75">
      <c r="A16" s="17" t="s">
        <v>14099</v>
      </c>
    </row>
    <row r="17" spans="1:1" ht="15.75">
      <c r="A17" s="18" t="s">
        <v>14101</v>
      </c>
    </row>
    <row r="18" spans="1:1" ht="15.75">
      <c r="A18" s="17" t="s">
        <v>14102</v>
      </c>
    </row>
    <row r="19" spans="1:1" ht="60.75">
      <c r="A19" s="18" t="s">
        <v>14103</v>
      </c>
    </row>
    <row r="20" spans="1:1" ht="15.75">
      <c r="A20" s="17" t="s">
        <v>14104</v>
      </c>
    </row>
    <row r="21" spans="1:1" ht="15.75">
      <c r="A21" s="18" t="s">
        <v>14105</v>
      </c>
    </row>
    <row r="22" spans="1:1" ht="15.75">
      <c r="A22" s="17" t="s">
        <v>14106</v>
      </c>
    </row>
    <row r="23" spans="1:1" ht="15.75">
      <c r="A23" s="18" t="s">
        <v>14107</v>
      </c>
    </row>
    <row r="24" spans="1:1" ht="15.75">
      <c r="A24" s="17" t="s">
        <v>14106</v>
      </c>
    </row>
    <row r="25" spans="1:1" ht="15.75">
      <c r="A25" s="18" t="s">
        <v>14108</v>
      </c>
    </row>
    <row r="26" spans="1:1" ht="15.75">
      <c r="A26" s="17" t="s">
        <v>14109</v>
      </c>
    </row>
    <row r="27" spans="1:1" ht="15.75">
      <c r="A27" s="18" t="s">
        <v>14110</v>
      </c>
    </row>
    <row r="28" spans="1:1" ht="15.75">
      <c r="A28" s="17" t="s">
        <v>14111</v>
      </c>
    </row>
    <row r="29" spans="1:1" ht="15.75">
      <c r="A29" s="18" t="s">
        <v>14112</v>
      </c>
    </row>
    <row r="30" spans="1:1" ht="15.75">
      <c r="A30" s="17" t="s">
        <v>14113</v>
      </c>
    </row>
    <row r="31" spans="1:1" ht="15.75">
      <c r="A31" s="18" t="s">
        <v>14114</v>
      </c>
    </row>
    <row r="32" spans="1:1" ht="15.75">
      <c r="A32" s="17" t="s">
        <v>14113</v>
      </c>
    </row>
    <row r="33" spans="1:1" ht="15.75">
      <c r="A33" s="18" t="s">
        <v>14115</v>
      </c>
    </row>
    <row r="34" spans="1:1" ht="15.75">
      <c r="A34" s="17" t="s">
        <v>14116</v>
      </c>
    </row>
    <row r="35" spans="1:1" ht="15.75">
      <c r="A35" s="18" t="s">
        <v>14117</v>
      </c>
    </row>
    <row r="36" spans="1:1" ht="15.75">
      <c r="A36" s="17" t="s">
        <v>14118</v>
      </c>
    </row>
    <row r="37" spans="1:1" ht="60.75">
      <c r="A37" s="18" t="s">
        <v>14119</v>
      </c>
    </row>
    <row r="38" spans="1:1" ht="15.75">
      <c r="A38" s="17" t="s">
        <v>14120</v>
      </c>
    </row>
    <row r="39" spans="1:1" ht="15.75">
      <c r="A39" s="18" t="s">
        <v>14121</v>
      </c>
    </row>
    <row r="40" spans="1:1" ht="15.75">
      <c r="A40" s="17" t="s">
        <v>14120</v>
      </c>
    </row>
    <row r="41" spans="1:1" ht="15.75">
      <c r="A41" s="18" t="s">
        <v>14122</v>
      </c>
    </row>
    <row r="42" spans="1:1" ht="15.75">
      <c r="A42" s="17" t="s">
        <v>14123</v>
      </c>
    </row>
    <row r="43" spans="1:1" ht="30.75">
      <c r="A43" s="18" t="s">
        <v>14124</v>
      </c>
    </row>
    <row r="44" spans="1:1">
      <c r="A44" s="20">
        <v>44666</v>
      </c>
    </row>
    <row r="45" spans="1:1" ht="15.75">
      <c r="A45" s="17" t="s">
        <v>14125</v>
      </c>
    </row>
    <row r="46" spans="1:1" ht="15.75">
      <c r="A46" s="18" t="s">
        <v>14126</v>
      </c>
    </row>
    <row r="47" spans="1:1" ht="15.75">
      <c r="A47" s="17" t="s">
        <v>14125</v>
      </c>
    </row>
    <row r="48" spans="1:1" ht="15.75">
      <c r="A48" s="18" t="s">
        <v>14127</v>
      </c>
    </row>
    <row r="49" spans="1:1" ht="15.75">
      <c r="A49" s="18"/>
    </row>
    <row r="50" spans="1:1" ht="15.75">
      <c r="A50" s="17" t="s">
        <v>14128</v>
      </c>
    </row>
    <row r="51" spans="1:1" ht="15.75">
      <c r="A51" s="18" t="s">
        <v>14129</v>
      </c>
    </row>
    <row r="52" spans="1:1" ht="15.75">
      <c r="A52" s="17" t="s">
        <v>14130</v>
      </c>
    </row>
    <row r="53" spans="1:1" ht="15.75">
      <c r="A53" s="18" t="s">
        <v>14131</v>
      </c>
    </row>
    <row r="54" spans="1:1" ht="15.75">
      <c r="A54" s="19" t="s">
        <v>14132</v>
      </c>
    </row>
    <row r="55" spans="1:1" ht="15.75">
      <c r="A55" s="17" t="s">
        <v>14133</v>
      </c>
    </row>
    <row r="56" spans="1:1" ht="15.75">
      <c r="A56" s="18" t="s">
        <v>14134</v>
      </c>
    </row>
    <row r="57" spans="1:1" ht="15.75">
      <c r="A57" s="17" t="s">
        <v>14135</v>
      </c>
    </row>
    <row r="58" spans="1:1" ht="15.75">
      <c r="A58" s="18" t="s">
        <v>14136</v>
      </c>
    </row>
    <row r="59" spans="1:1" ht="15.75">
      <c r="A59" s="17" t="s">
        <v>14137</v>
      </c>
    </row>
    <row r="60" spans="1:1" ht="15.75">
      <c r="A60" s="18" t="s">
        <v>14138</v>
      </c>
    </row>
    <row r="61" spans="1:1" ht="15.75">
      <c r="A61" s="17" t="s">
        <v>14139</v>
      </c>
    </row>
    <row r="62" spans="1:1" ht="15.75">
      <c r="A62" s="18" t="s">
        <v>14098</v>
      </c>
    </row>
    <row r="63" spans="1:1" ht="15.75">
      <c r="A63" s="17" t="s">
        <v>14137</v>
      </c>
    </row>
    <row r="64" spans="1:1" ht="15.75">
      <c r="A64" s="18" t="s">
        <v>14098</v>
      </c>
    </row>
    <row r="65" spans="1:1" ht="15.75">
      <c r="A65" s="17" t="s">
        <v>14140</v>
      </c>
    </row>
    <row r="66" spans="1:1" ht="15.75">
      <c r="A66" s="18" t="s">
        <v>14141</v>
      </c>
    </row>
    <row r="67" spans="1:1" ht="15.75">
      <c r="A67" s="17" t="s">
        <v>14140</v>
      </c>
    </row>
    <row r="68" spans="1:1" ht="15.75">
      <c r="A68" s="18" t="s">
        <v>14142</v>
      </c>
    </row>
    <row r="69" spans="1:1" ht="15.75">
      <c r="A69" s="17" t="s">
        <v>14143</v>
      </c>
    </row>
    <row r="70" spans="1:1" ht="15.75">
      <c r="A70" s="18" t="s">
        <v>14098</v>
      </c>
    </row>
    <row r="71" spans="1:1">
      <c r="A71" s="20">
        <v>44667</v>
      </c>
    </row>
    <row r="72" spans="1:1" ht="15.75">
      <c r="A72" s="17" t="s">
        <v>14144</v>
      </c>
    </row>
    <row r="73" spans="1:1" ht="15.75">
      <c r="A73" s="18" t="s">
        <v>14145</v>
      </c>
    </row>
    <row r="74" spans="1:1" ht="15.75">
      <c r="A74" s="19" t="s">
        <v>14146</v>
      </c>
    </row>
    <row r="75" spans="1:1" ht="15.75">
      <c r="A75" s="17" t="s">
        <v>14147</v>
      </c>
    </row>
    <row r="76" spans="1:1" ht="15.75">
      <c r="A76" s="18" t="s">
        <v>14148</v>
      </c>
    </row>
    <row r="77" spans="1:1" ht="15.75">
      <c r="A77" s="17" t="s">
        <v>14149</v>
      </c>
    </row>
    <row r="78" spans="1:1" ht="15.75">
      <c r="A78" s="18" t="s">
        <v>14098</v>
      </c>
    </row>
    <row r="79" spans="1:1" ht="15.75">
      <c r="A79" s="17" t="s">
        <v>14150</v>
      </c>
    </row>
    <row r="80" spans="1:1" ht="15.75">
      <c r="A80" s="18" t="s">
        <v>14151</v>
      </c>
    </row>
    <row r="81" spans="1:1" ht="15.75">
      <c r="A81" s="17" t="s">
        <v>14152</v>
      </c>
    </row>
    <row r="82" spans="1:1" ht="15.75">
      <c r="A82" s="18" t="s">
        <v>14153</v>
      </c>
    </row>
    <row r="83" spans="1:1" ht="15.75">
      <c r="A83" s="17" t="s">
        <v>14154</v>
      </c>
    </row>
    <row r="84" spans="1:1" ht="15.75">
      <c r="A84" s="18" t="s">
        <v>14155</v>
      </c>
    </row>
    <row r="85" spans="1:1" ht="15.75">
      <c r="A85" s="17" t="s">
        <v>14154</v>
      </c>
    </row>
    <row r="86" spans="1:1" ht="15.75">
      <c r="A86" s="18" t="s">
        <v>14156</v>
      </c>
    </row>
    <row r="87" spans="1:1" ht="15.75">
      <c r="A87" s="17" t="s">
        <v>14157</v>
      </c>
    </row>
    <row r="88" spans="1:1" ht="15.75">
      <c r="A88" s="18" t="s">
        <v>14158</v>
      </c>
    </row>
    <row r="89" spans="1:1" ht="15.75">
      <c r="A89" s="17" t="s">
        <v>14154</v>
      </c>
    </row>
    <row r="90" spans="1:1" ht="15.75">
      <c r="A90" s="18" t="s">
        <v>14159</v>
      </c>
    </row>
    <row r="91" spans="1:1" ht="15.75">
      <c r="A91" s="17" t="s">
        <v>14160</v>
      </c>
    </row>
    <row r="92" spans="1:1" ht="15.75">
      <c r="A92" s="18" t="s">
        <v>14161</v>
      </c>
    </row>
    <row r="93" spans="1:1" ht="15.75">
      <c r="A93" s="18"/>
    </row>
    <row r="94" spans="1:1" ht="15.75">
      <c r="A94" s="21">
        <v>1</v>
      </c>
    </row>
    <row r="95" spans="1:1" ht="15.75">
      <c r="A95" s="17" t="s">
        <v>14162</v>
      </c>
    </row>
    <row r="96" spans="1:1" ht="15.75">
      <c r="A96" s="18" t="s">
        <v>14163</v>
      </c>
    </row>
    <row r="97" spans="1:1" ht="15.75">
      <c r="A97" s="17" t="s">
        <v>14160</v>
      </c>
    </row>
    <row r="98" spans="1:1" ht="15.75">
      <c r="A98" s="18" t="s">
        <v>14164</v>
      </c>
    </row>
    <row r="99" spans="1:1" ht="15.75">
      <c r="A99" s="17" t="s">
        <v>14160</v>
      </c>
    </row>
    <row r="100" spans="1:1" ht="15.75">
      <c r="A100" s="18" t="s">
        <v>14165</v>
      </c>
    </row>
    <row r="101" spans="1:1" ht="15.75">
      <c r="A101" s="17" t="s">
        <v>14166</v>
      </c>
    </row>
    <row r="102" spans="1:1" ht="15.75">
      <c r="A102" s="18" t="s">
        <v>14167</v>
      </c>
    </row>
    <row r="103" spans="1:1" ht="15.75">
      <c r="A103" s="17" t="s">
        <v>14168</v>
      </c>
    </row>
    <row r="104" spans="1:1" ht="15.75">
      <c r="A104" s="18" t="s">
        <v>14169</v>
      </c>
    </row>
    <row r="105" spans="1:1" ht="15.75">
      <c r="A105" s="17" t="s">
        <v>14168</v>
      </c>
    </row>
    <row r="106" spans="1:1" ht="15.75">
      <c r="A106" s="18" t="s">
        <v>14170</v>
      </c>
    </row>
    <row r="107" spans="1:1" ht="15.75">
      <c r="A107" s="17" t="s">
        <v>14168</v>
      </c>
    </row>
    <row r="108" spans="1:1" ht="15.75">
      <c r="A108" s="18" t="s">
        <v>14171</v>
      </c>
    </row>
    <row r="109" spans="1:1" ht="15.75">
      <c r="A109" s="18"/>
    </row>
    <row r="110" spans="1:1" ht="15.75">
      <c r="A110" s="21">
        <v>1</v>
      </c>
    </row>
    <row r="111" spans="1:1" ht="15.75">
      <c r="A111" s="17" t="s">
        <v>14172</v>
      </c>
    </row>
    <row r="112" spans="1:1" ht="15.75">
      <c r="A112" s="18" t="s">
        <v>14173</v>
      </c>
    </row>
    <row r="113" spans="1:1" ht="15.75">
      <c r="A113" s="17" t="s">
        <v>14174</v>
      </c>
    </row>
    <row r="114" spans="1:1" ht="30.75">
      <c r="A114" s="18" t="s">
        <v>14175</v>
      </c>
    </row>
    <row r="115" spans="1:1" ht="15.75">
      <c r="A115" s="17" t="s">
        <v>14176</v>
      </c>
    </row>
    <row r="116" spans="1:1" ht="15.75">
      <c r="A116" s="18" t="s">
        <v>14177</v>
      </c>
    </row>
    <row r="117" spans="1:1" ht="15.75">
      <c r="A117" s="17" t="s">
        <v>14178</v>
      </c>
    </row>
    <row r="118" spans="1:1" ht="15.75">
      <c r="A118" s="18" t="s">
        <v>14179</v>
      </c>
    </row>
    <row r="119" spans="1:1" ht="15.75">
      <c r="A119" s="18"/>
    </row>
    <row r="120" spans="1:1" ht="15.75">
      <c r="A120" s="17" t="s">
        <v>14178</v>
      </c>
    </row>
    <row r="121" spans="1:1" ht="15.75">
      <c r="A121" s="18" t="s">
        <v>14180</v>
      </c>
    </row>
    <row r="122" spans="1:1" ht="15.75">
      <c r="A122" s="17" t="s">
        <v>14176</v>
      </c>
    </row>
    <row r="123" spans="1:1" ht="15.75">
      <c r="A123" s="18" t="s">
        <v>14181</v>
      </c>
    </row>
    <row r="124" spans="1:1" ht="15.75">
      <c r="A124" s="17" t="s">
        <v>14182</v>
      </c>
    </row>
    <row r="125" spans="1:1" ht="15.75">
      <c r="A125" s="18" t="s">
        <v>14183</v>
      </c>
    </row>
    <row r="126" spans="1:1" ht="15.75">
      <c r="A126" s="17" t="s">
        <v>14182</v>
      </c>
    </row>
    <row r="127" spans="1:1" ht="15.75">
      <c r="A127" s="18" t="s">
        <v>14184</v>
      </c>
    </row>
    <row r="128" spans="1:1" ht="15.75">
      <c r="A128" s="17" t="s">
        <v>14185</v>
      </c>
    </row>
    <row r="129" spans="1:1" ht="15.75">
      <c r="A129" s="18" t="s">
        <v>14186</v>
      </c>
    </row>
    <row r="130" spans="1:1" ht="15.75">
      <c r="A130" s="17" t="s">
        <v>14185</v>
      </c>
    </row>
    <row r="131" spans="1:1" ht="15.75">
      <c r="A131" s="18" t="s">
        <v>14187</v>
      </c>
    </row>
    <row r="132" spans="1:1" ht="15.75">
      <c r="A132" s="17" t="s">
        <v>14185</v>
      </c>
    </row>
    <row r="133" spans="1:1" ht="15.75">
      <c r="A133" s="18" t="s">
        <v>14188</v>
      </c>
    </row>
    <row r="134" spans="1:1" ht="15.75">
      <c r="A134" s="17" t="s">
        <v>14182</v>
      </c>
    </row>
    <row r="135" spans="1:1" ht="15.75">
      <c r="A135" s="18" t="s">
        <v>14189</v>
      </c>
    </row>
    <row r="136" spans="1:1" ht="15.75">
      <c r="A136" s="22" t="s">
        <v>14190</v>
      </c>
    </row>
    <row r="137" spans="1:1">
      <c r="A137" s="23" t="s">
        <v>14188</v>
      </c>
    </row>
    <row r="138" spans="1:1" ht="15.75">
      <c r="A138" s="17" t="s">
        <v>14191</v>
      </c>
    </row>
    <row r="139" spans="1:1" ht="15.75">
      <c r="A139" s="18" t="s">
        <v>14192</v>
      </c>
    </row>
    <row r="140" spans="1:1" ht="15.75">
      <c r="A140" s="17" t="s">
        <v>14193</v>
      </c>
    </row>
    <row r="141" spans="1:1" ht="15.75">
      <c r="A141" s="18" t="s">
        <v>14194</v>
      </c>
    </row>
    <row r="142" spans="1:1" ht="15.75">
      <c r="A142" s="17" t="s">
        <v>14195</v>
      </c>
    </row>
    <row r="143" spans="1:1" ht="15.75">
      <c r="A143" s="18" t="s">
        <v>14196</v>
      </c>
    </row>
    <row r="144" spans="1:1" ht="15.75">
      <c r="A144" s="17" t="s">
        <v>14197</v>
      </c>
    </row>
    <row r="145" spans="1:1" ht="15.75">
      <c r="A145" s="18" t="s">
        <v>14198</v>
      </c>
    </row>
    <row r="146" spans="1:1" ht="15.75">
      <c r="A146" s="17" t="s">
        <v>14197</v>
      </c>
    </row>
    <row r="147" spans="1:1" ht="15.75">
      <c r="A147" s="18" t="s">
        <v>14199</v>
      </c>
    </row>
    <row r="148" spans="1:1" ht="15.75">
      <c r="A148" s="17" t="s">
        <v>14200</v>
      </c>
    </row>
    <row r="149" spans="1:1" ht="15.75">
      <c r="A149" s="18" t="s">
        <v>14201</v>
      </c>
    </row>
    <row r="150" spans="1:1" ht="15.75">
      <c r="A150" s="17" t="s">
        <v>14202</v>
      </c>
    </row>
    <row r="151" spans="1:1" ht="15.75">
      <c r="A151" s="18" t="s">
        <v>14203</v>
      </c>
    </row>
    <row r="152" spans="1:1" ht="15.75">
      <c r="A152" s="17" t="s">
        <v>14200</v>
      </c>
    </row>
    <row r="153" spans="1:1" ht="15.75">
      <c r="A153" s="18" t="s">
        <v>14204</v>
      </c>
    </row>
    <row r="154" spans="1:1" ht="15.75">
      <c r="A154" s="17" t="s">
        <v>14205</v>
      </c>
    </row>
    <row r="155" spans="1:1" ht="15.75">
      <c r="A155" s="18" t="s">
        <v>14206</v>
      </c>
    </row>
    <row r="156" spans="1:1" ht="15.75">
      <c r="A156" s="17" t="s">
        <v>14207</v>
      </c>
    </row>
    <row r="157" spans="1:1" ht="30.75">
      <c r="A157" s="18" t="s">
        <v>14208</v>
      </c>
    </row>
    <row r="158" spans="1:1" ht="15.75">
      <c r="A158" s="18"/>
    </row>
    <row r="159" spans="1:1" ht="15.75">
      <c r="A159" s="21">
        <v>1</v>
      </c>
    </row>
    <row r="160" spans="1:1" ht="15.75">
      <c r="A160" s="17" t="s">
        <v>14209</v>
      </c>
    </row>
    <row r="161" spans="1:1" ht="15.75">
      <c r="A161" s="17" t="s">
        <v>14210</v>
      </c>
    </row>
    <row r="162" spans="1:1" ht="15.75">
      <c r="A162" s="17" t="s">
        <v>14209</v>
      </c>
    </row>
    <row r="163" spans="1:1" ht="15.75">
      <c r="A163" s="18" t="s">
        <v>14211</v>
      </c>
    </row>
    <row r="164" spans="1:1" ht="15.75">
      <c r="A164" s="17" t="s">
        <v>14212</v>
      </c>
    </row>
    <row r="165" spans="1:1" ht="15.75">
      <c r="A165" s="18" t="s">
        <v>14213</v>
      </c>
    </row>
    <row r="166" spans="1:1">
      <c r="A166" s="20">
        <v>44671</v>
      </c>
    </row>
    <row r="167" spans="1:1" ht="15.75">
      <c r="A167" s="17" t="s">
        <v>14214</v>
      </c>
    </row>
    <row r="168" spans="1:1" ht="15.75">
      <c r="A168" s="18" t="s">
        <v>14215</v>
      </c>
    </row>
    <row r="169" spans="1:1" ht="15.75">
      <c r="A169" s="22" t="s">
        <v>14190</v>
      </c>
    </row>
    <row r="170" spans="1:1">
      <c r="A170" s="23" t="s">
        <v>14215</v>
      </c>
    </row>
    <row r="171" spans="1:1" ht="15.75">
      <c r="A171" s="17" t="s">
        <v>14216</v>
      </c>
    </row>
    <row r="172" spans="1:1" ht="15.75">
      <c r="A172" s="18" t="s">
        <v>14217</v>
      </c>
    </row>
    <row r="173" spans="1:1" ht="15.75">
      <c r="A173" s="18"/>
    </row>
    <row r="174" spans="1:1" ht="15.75">
      <c r="A174" s="21">
        <v>1</v>
      </c>
    </row>
    <row r="175" spans="1:1" ht="15.75">
      <c r="A175" s="17" t="s">
        <v>14218</v>
      </c>
    </row>
    <row r="176" spans="1:1" ht="15.75">
      <c r="A176" s="18" t="s">
        <v>14219</v>
      </c>
    </row>
    <row r="177" spans="1:1" ht="15.75">
      <c r="A177" s="19" t="s">
        <v>14220</v>
      </c>
    </row>
    <row r="178" spans="1:1" ht="15.75">
      <c r="A178" s="17" t="s">
        <v>14221</v>
      </c>
    </row>
    <row r="179" spans="1:1" ht="15.75">
      <c r="A179" s="18" t="s">
        <v>14098</v>
      </c>
    </row>
    <row r="180" spans="1:1" ht="15.75">
      <c r="A180" s="17" t="s">
        <v>14222</v>
      </c>
    </row>
    <row r="181" spans="1:1" ht="15.75">
      <c r="A181" s="17" t="s">
        <v>14223</v>
      </c>
    </row>
    <row r="182" spans="1:1" ht="15.75">
      <c r="A182" s="17" t="s">
        <v>14222</v>
      </c>
    </row>
    <row r="183" spans="1:1" ht="120.75">
      <c r="A183" s="18" t="s">
        <v>14224</v>
      </c>
    </row>
    <row r="184" spans="1:1" ht="15.75">
      <c r="A184" s="24" t="s">
        <v>14225</v>
      </c>
    </row>
    <row r="185" spans="1:1" ht="114.75">
      <c r="A185" s="23" t="s">
        <v>14224</v>
      </c>
    </row>
    <row r="186" spans="1:1" ht="15.75">
      <c r="A186" s="17" t="s">
        <v>14226</v>
      </c>
    </row>
    <row r="187" spans="1:1" ht="135.75">
      <c r="A187" s="18" t="s">
        <v>14227</v>
      </c>
    </row>
    <row r="188" spans="1:1" ht="15.75">
      <c r="A188" s="18"/>
    </row>
    <row r="189" spans="1:1" ht="15.75">
      <c r="A189" s="21">
        <v>1</v>
      </c>
    </row>
    <row r="190" spans="1:1" ht="15.75">
      <c r="A190" s="17" t="s">
        <v>14228</v>
      </c>
    </row>
    <row r="191" spans="1:1" ht="15.75">
      <c r="A191" s="18" t="s">
        <v>14229</v>
      </c>
    </row>
    <row r="192" spans="1:1" ht="15.75">
      <c r="A192" s="18"/>
    </row>
    <row r="193" spans="1:1">
      <c r="A193" s="20">
        <v>44675</v>
      </c>
    </row>
    <row r="194" spans="1:1" ht="15.75">
      <c r="A194" s="17" t="s">
        <v>14230</v>
      </c>
    </row>
    <row r="195" spans="1:1" ht="105.75">
      <c r="A195" s="18" t="s">
        <v>14231</v>
      </c>
    </row>
    <row r="196" spans="1:1" ht="15.75">
      <c r="A196" s="17" t="s">
        <v>14232</v>
      </c>
    </row>
    <row r="197" spans="1:1" ht="15.75">
      <c r="A197" s="18" t="s">
        <v>14233</v>
      </c>
    </row>
    <row r="198" spans="1:1">
      <c r="A198" s="20">
        <v>44676</v>
      </c>
    </row>
    <row r="199" spans="1:1" ht="15.75">
      <c r="A199" s="17" t="s">
        <v>14234</v>
      </c>
    </row>
    <row r="200" spans="1:1" ht="15.75">
      <c r="A200" s="18" t="s">
        <v>14098</v>
      </c>
    </row>
    <row r="201" spans="1:1" ht="15.75">
      <c r="A201" s="17" t="s">
        <v>14235</v>
      </c>
    </row>
    <row r="202" spans="1:1" ht="15.75">
      <c r="A202" s="18" t="s">
        <v>14236</v>
      </c>
    </row>
    <row r="203" spans="1:1" ht="15.75">
      <c r="A203" s="17" t="s">
        <v>14235</v>
      </c>
    </row>
    <row r="204" spans="1:1" ht="15.75">
      <c r="A204" s="18" t="s">
        <v>14237</v>
      </c>
    </row>
    <row r="205" spans="1:1" ht="15.75">
      <c r="A205" s="17" t="s">
        <v>14235</v>
      </c>
    </row>
    <row r="206" spans="1:1" ht="15.75">
      <c r="A206" s="18"/>
    </row>
    <row r="207" spans="1:1" ht="15.75">
      <c r="A207" s="17" t="s">
        <v>14238</v>
      </c>
    </row>
    <row r="208" spans="1:1" ht="15.75">
      <c r="A208" s="18" t="s">
        <v>14239</v>
      </c>
    </row>
    <row r="209" spans="1:1" ht="15.75">
      <c r="A209" s="18"/>
    </row>
    <row r="210" spans="1:1" ht="15.75">
      <c r="A210" s="17" t="s">
        <v>14240</v>
      </c>
    </row>
    <row r="211" spans="1:1" ht="15.75">
      <c r="A211" s="18" t="s">
        <v>14241</v>
      </c>
    </row>
    <row r="212" spans="1:1" ht="15.75">
      <c r="A212" s="17" t="s">
        <v>14242</v>
      </c>
    </row>
    <row r="213" spans="1:1" ht="15.75">
      <c r="A213" s="18" t="s">
        <v>14243</v>
      </c>
    </row>
    <row r="214" spans="1:1" ht="15.75">
      <c r="A214" s="17" t="s">
        <v>14244</v>
      </c>
    </row>
    <row r="215" spans="1:1" ht="30.75">
      <c r="A215" s="18" t="s">
        <v>14245</v>
      </c>
    </row>
    <row r="216" spans="1:1" ht="15.75">
      <c r="A216" s="17" t="s">
        <v>14246</v>
      </c>
    </row>
    <row r="217" spans="1:1" ht="30.75">
      <c r="A217" s="18" t="s">
        <v>14247</v>
      </c>
    </row>
    <row r="218" spans="1:1" ht="15.75">
      <c r="A218" s="17" t="s">
        <v>14246</v>
      </c>
    </row>
    <row r="219" spans="1:1" ht="15.75">
      <c r="A219" s="18" t="s">
        <v>14248</v>
      </c>
    </row>
    <row r="220" spans="1:1">
      <c r="A220" s="20">
        <v>44679</v>
      </c>
    </row>
    <row r="221" spans="1:1" ht="15.75">
      <c r="A221" s="17" t="s">
        <v>14249</v>
      </c>
    </row>
    <row r="222" spans="1:1" ht="45.75">
      <c r="A222" s="18" t="s">
        <v>14250</v>
      </c>
    </row>
    <row r="223" spans="1:1">
      <c r="A223" s="20">
        <v>44684</v>
      </c>
    </row>
    <row r="224" spans="1:1" ht="15.75">
      <c r="A224" s="17" t="s">
        <v>14251</v>
      </c>
    </row>
    <row r="225" spans="1:1" ht="15.75">
      <c r="A225" s="17" t="s">
        <v>14252</v>
      </c>
    </row>
    <row r="226" spans="1:1" ht="15.75">
      <c r="A226" s="17" t="s">
        <v>14253</v>
      </c>
    </row>
    <row r="227" spans="1:1" ht="15.75">
      <c r="A227" s="18" t="s">
        <v>14254</v>
      </c>
    </row>
    <row r="228" spans="1:1" ht="15.75">
      <c r="A228" s="17" t="s">
        <v>14255</v>
      </c>
    </row>
    <row r="229" spans="1:1" ht="15.75">
      <c r="A229" s="17" t="s">
        <v>14256</v>
      </c>
    </row>
    <row r="230" spans="1:1">
      <c r="A230" s="20">
        <v>44685</v>
      </c>
    </row>
    <row r="231" spans="1:1" ht="15.75">
      <c r="A231" s="17" t="s">
        <v>14257</v>
      </c>
    </row>
    <row r="232" spans="1:1" ht="15.75">
      <c r="A232" s="18" t="s">
        <v>14258</v>
      </c>
    </row>
    <row r="233" spans="1:1" ht="15.75">
      <c r="A233" s="25" t="s">
        <v>14259</v>
      </c>
    </row>
  </sheetData>
  <pageMargins left="0.7" right="0.7" top="0.75" bottom="0.75" header="0.3" footer="0.3"/>
  <pageSetup orientation="portrait" horizontalDpi="4294967293" verticalDpi="0" r:id="rId1"/>
  <drawing r:id="rId2"/>
</worksheet>
</file>

<file path=xl/worksheets/sheet19.xml><?xml version="1.0" encoding="utf-8"?>
<worksheet xmlns="http://schemas.openxmlformats.org/spreadsheetml/2006/main" xmlns:r="http://schemas.openxmlformats.org/officeDocument/2006/relationships">
  <sheetPr codeName="Sheet16"/>
  <dimension ref="A1:B13"/>
  <sheetViews>
    <sheetView workbookViewId="0"/>
  </sheetViews>
  <sheetFormatPr defaultRowHeight="15"/>
  <sheetData>
    <row r="1" spans="1:2">
      <c r="A1">
        <v>20</v>
      </c>
      <c r="B1" t="s">
        <v>14282</v>
      </c>
    </row>
    <row r="2" spans="1:2">
      <c r="A2">
        <v>21</v>
      </c>
      <c r="B2" t="s">
        <v>14282</v>
      </c>
    </row>
    <row r="3" spans="1:2">
      <c r="A3">
        <v>22</v>
      </c>
      <c r="B3" t="s">
        <v>14282</v>
      </c>
    </row>
    <row r="4" spans="1:2">
      <c r="A4" t="s">
        <v>14280</v>
      </c>
      <c r="B4" t="s">
        <v>14282</v>
      </c>
    </row>
    <row r="5" spans="1:2">
      <c r="A5">
        <v>43</v>
      </c>
      <c r="B5" t="s">
        <v>14282</v>
      </c>
    </row>
    <row r="6" spans="1:2">
      <c r="A6" t="s">
        <v>14281</v>
      </c>
      <c r="B6" t="s">
        <v>14282</v>
      </c>
    </row>
    <row r="7" spans="1:2">
      <c r="A7">
        <v>114</v>
      </c>
      <c r="B7" t="s">
        <v>14283</v>
      </c>
    </row>
    <row r="8" spans="1:2">
      <c r="A8">
        <v>125</v>
      </c>
      <c r="B8" t="s">
        <v>14284</v>
      </c>
    </row>
    <row r="9" spans="1:2">
      <c r="A9">
        <v>126</v>
      </c>
      <c r="B9" t="s">
        <v>14284</v>
      </c>
    </row>
    <row r="10" spans="1:2">
      <c r="A10">
        <v>272</v>
      </c>
      <c r="B10" t="s">
        <v>14285</v>
      </c>
    </row>
    <row r="11" spans="1:2">
      <c r="A11">
        <v>317</v>
      </c>
      <c r="B11" t="s">
        <v>14284</v>
      </c>
    </row>
    <row r="12" spans="1:2">
      <c r="A12">
        <v>319</v>
      </c>
      <c r="B12" t="s">
        <v>14284</v>
      </c>
    </row>
    <row r="13" spans="1:2">
      <c r="A13">
        <v>320</v>
      </c>
      <c r="B13" t="s">
        <v>14284</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sheetPr codeName="Sheet17"/>
  <dimension ref="A1:H74"/>
  <sheetViews>
    <sheetView workbookViewId="0"/>
  </sheetViews>
  <sheetFormatPr defaultRowHeight="15"/>
  <cols>
    <col min="1" max="1" width="44.28515625" bestFit="1" customWidth="1"/>
  </cols>
  <sheetData>
    <row r="1" spans="1:8">
      <c r="A1" t="s">
        <v>14301</v>
      </c>
      <c r="D1" s="3" t="s">
        <v>14374</v>
      </c>
      <c r="E1" s="3" t="s">
        <v>14374</v>
      </c>
      <c r="F1" t="s">
        <v>14408</v>
      </c>
      <c r="H1" t="str">
        <f>A1</f>
        <v>from data.bosses import name_enemy</v>
      </c>
    </row>
    <row r="2" spans="1:8">
      <c r="F2">
        <v>3</v>
      </c>
    </row>
    <row r="3" spans="1:8">
      <c r="A3" t="s">
        <v>14302</v>
      </c>
      <c r="H3" t="str">
        <f>A3</f>
        <v>custom_exp = {</v>
      </c>
    </row>
    <row r="4" spans="1:8">
      <c r="A4" t="s">
        <v>14303</v>
      </c>
      <c r="B4">
        <f>FIND(":",A4,1)</f>
        <v>41</v>
      </c>
      <c r="C4">
        <f>FIND(",",A4,1)</f>
        <v>45</v>
      </c>
      <c r="D4" t="str">
        <f>TRIM(MID(A4,B4+1,C4-B4-1))</f>
        <v>40</v>
      </c>
      <c r="E4" t="s">
        <v>14375</v>
      </c>
      <c r="F4">
        <f>ROUNDDOWN(E4/$F$2,0)</f>
        <v>13</v>
      </c>
      <c r="H4" t="str">
        <f>MID(A4,1,B4)&amp;" "&amp;F4&amp;","</f>
        <v xml:space="preserve">    name_enemy["BR Tentacle"]           : 13,</v>
      </c>
    </row>
    <row r="5" spans="1:8">
      <c r="A5" t="s">
        <v>14304</v>
      </c>
      <c r="B5">
        <f t="shared" ref="B5:B67" si="0">FIND(":",A5,1)</f>
        <v>41</v>
      </c>
      <c r="C5">
        <f t="shared" ref="C5:C68" si="1">FIND(",",A5,1)</f>
        <v>45</v>
      </c>
      <c r="D5" t="str">
        <f t="shared" ref="D5:D68" si="2">TRIM(MID(A5,B5+1,C5-B5-1))</f>
        <v>40</v>
      </c>
      <c r="E5" t="s">
        <v>14375</v>
      </c>
      <c r="F5">
        <f t="shared" ref="F5:F68" si="3">ROUNDDOWN(E5/$F$2,0)</f>
        <v>13</v>
      </c>
      <c r="H5" t="str">
        <f t="shared" ref="H5:H68" si="4">MID(A5,1,B5)&amp;" "&amp;F5&amp;","</f>
        <v xml:space="preserve">    name_enemy["BL Tentacle"]           : 13,</v>
      </c>
    </row>
    <row r="6" spans="1:8">
      <c r="A6" t="s">
        <v>14305</v>
      </c>
      <c r="B6">
        <f t="shared" si="0"/>
        <v>41</v>
      </c>
      <c r="C6">
        <f t="shared" si="1"/>
        <v>45</v>
      </c>
      <c r="D6" t="str">
        <f t="shared" si="2"/>
        <v>40</v>
      </c>
      <c r="E6" t="s">
        <v>14375</v>
      </c>
      <c r="F6">
        <f t="shared" si="3"/>
        <v>13</v>
      </c>
      <c r="H6" t="str">
        <f t="shared" si="4"/>
        <v xml:space="preserve">    name_enemy["TR Tentacle"]           : 13,</v>
      </c>
    </row>
    <row r="7" spans="1:8">
      <c r="A7" t="s">
        <v>14306</v>
      </c>
      <c r="B7">
        <f t="shared" si="0"/>
        <v>41</v>
      </c>
      <c r="C7">
        <f t="shared" si="1"/>
        <v>45</v>
      </c>
      <c r="D7" t="str">
        <f t="shared" si="2"/>
        <v>40</v>
      </c>
      <c r="E7" t="s">
        <v>14375</v>
      </c>
      <c r="F7">
        <f t="shared" si="3"/>
        <v>13</v>
      </c>
      <c r="H7" t="str">
        <f t="shared" si="4"/>
        <v xml:space="preserve">    name_enemy["TL Tentacle"]           : 13,</v>
      </c>
    </row>
    <row r="8" spans="1:8">
      <c r="A8" t="s">
        <v>14307</v>
      </c>
      <c r="B8">
        <f t="shared" si="0"/>
        <v>41</v>
      </c>
      <c r="C8">
        <f t="shared" si="1"/>
        <v>45</v>
      </c>
      <c r="D8" t="str">
        <f t="shared" si="2"/>
        <v>66</v>
      </c>
      <c r="E8" t="s">
        <v>14376</v>
      </c>
      <c r="F8">
        <f t="shared" si="3"/>
        <v>22</v>
      </c>
      <c r="H8" t="str">
        <f t="shared" si="4"/>
        <v xml:space="preserve">    name_enemy["Left Crane"]            : 22,</v>
      </c>
    </row>
    <row r="9" spans="1:8">
      <c r="A9" t="s">
        <v>14308</v>
      </c>
      <c r="B9">
        <f t="shared" si="0"/>
        <v>41</v>
      </c>
      <c r="C9">
        <f t="shared" si="1"/>
        <v>45</v>
      </c>
      <c r="D9" t="str">
        <f t="shared" si="2"/>
        <v>66</v>
      </c>
      <c r="E9" t="s">
        <v>14376</v>
      </c>
      <c r="F9">
        <f t="shared" si="3"/>
        <v>22</v>
      </c>
      <c r="H9" t="str">
        <f t="shared" si="4"/>
        <v xml:space="preserve">    name_enemy["Right Crane"]           : 22,</v>
      </c>
    </row>
    <row r="10" spans="1:8">
      <c r="A10" t="s">
        <v>14309</v>
      </c>
      <c r="B10">
        <f t="shared" si="0"/>
        <v>41</v>
      </c>
      <c r="C10">
        <f t="shared" si="1"/>
        <v>45</v>
      </c>
      <c r="D10" t="str">
        <f t="shared" si="2"/>
        <v>60</v>
      </c>
      <c r="E10" t="s">
        <v>14377</v>
      </c>
      <c r="F10">
        <f t="shared" si="3"/>
        <v>20</v>
      </c>
      <c r="H10" t="str">
        <f t="shared" si="4"/>
        <v xml:space="preserve">    name_enemy["Curley"]                : 20,</v>
      </c>
    </row>
    <row r="11" spans="1:8">
      <c r="A11" t="s">
        <v>14310</v>
      </c>
      <c r="B11">
        <f t="shared" si="0"/>
        <v>41</v>
      </c>
      <c r="C11">
        <f t="shared" si="1"/>
        <v>45</v>
      </c>
      <c r="D11" t="str">
        <f t="shared" si="2"/>
        <v>60</v>
      </c>
      <c r="E11" t="s">
        <v>14377</v>
      </c>
      <c r="F11">
        <f t="shared" si="3"/>
        <v>20</v>
      </c>
      <c r="H11" t="str">
        <f t="shared" si="4"/>
        <v xml:space="preserve">    name_enemy["Larry"]                 : 20,</v>
      </c>
    </row>
    <row r="12" spans="1:8">
      <c r="A12" t="s">
        <v>14311</v>
      </c>
      <c r="B12">
        <f t="shared" si="0"/>
        <v>41</v>
      </c>
      <c r="C12">
        <f t="shared" si="1"/>
        <v>45</v>
      </c>
      <c r="D12" t="str">
        <f t="shared" si="2"/>
        <v>60</v>
      </c>
      <c r="E12" t="s">
        <v>14377</v>
      </c>
      <c r="F12">
        <f t="shared" si="3"/>
        <v>20</v>
      </c>
      <c r="H12" t="str">
        <f t="shared" si="4"/>
        <v xml:space="preserve">    name_enemy["Moe"]                   : 20,</v>
      </c>
    </row>
    <row r="13" spans="1:8">
      <c r="A13" t="s">
        <v>14312</v>
      </c>
      <c r="B13">
        <f t="shared" si="0"/>
        <v>41</v>
      </c>
      <c r="C13">
        <f t="shared" si="1"/>
        <v>45</v>
      </c>
      <c r="D13" t="str">
        <f t="shared" si="2"/>
        <v>90</v>
      </c>
      <c r="E13" t="s">
        <v>14378</v>
      </c>
      <c r="F13">
        <f t="shared" si="3"/>
        <v>30</v>
      </c>
      <c r="H13" t="str">
        <f t="shared" si="4"/>
        <v xml:space="preserve">    name_enemy["Head"]                  : 30,</v>
      </c>
    </row>
    <row r="14" spans="1:8">
      <c r="A14" t="s">
        <v>14313</v>
      </c>
      <c r="B14">
        <f t="shared" si="0"/>
        <v>41</v>
      </c>
      <c r="C14">
        <f t="shared" si="1"/>
        <v>45</v>
      </c>
      <c r="D14" t="str">
        <f t="shared" si="2"/>
        <v>10</v>
      </c>
      <c r="E14" t="s">
        <v>14379</v>
      </c>
      <c r="F14">
        <f t="shared" si="3"/>
        <v>3</v>
      </c>
      <c r="H14" t="str">
        <f t="shared" si="4"/>
        <v xml:space="preserve">    name_enemy["Whelk"]                 : 3,</v>
      </c>
    </row>
    <row r="15" spans="1:8">
      <c r="A15" t="s">
        <v>14314</v>
      </c>
      <c r="B15">
        <f t="shared" si="0"/>
        <v>41</v>
      </c>
      <c r="C15">
        <f t="shared" si="1"/>
        <v>44</v>
      </c>
      <c r="D15" t="str">
        <f t="shared" si="2"/>
        <v>5</v>
      </c>
      <c r="E15" t="s">
        <v>14380</v>
      </c>
      <c r="F15">
        <f t="shared" si="3"/>
        <v>1</v>
      </c>
      <c r="H15" t="str">
        <f t="shared" si="4"/>
        <v xml:space="preserve">    name_enemy["Ipooh"]                 : 1,</v>
      </c>
    </row>
    <row r="16" spans="1:8">
      <c r="A16" t="s">
        <v>14315</v>
      </c>
      <c r="B16">
        <f t="shared" si="0"/>
        <v>41</v>
      </c>
      <c r="C16">
        <f t="shared" si="1"/>
        <v>45</v>
      </c>
      <c r="D16" t="str">
        <f t="shared" si="2"/>
        <v>90</v>
      </c>
      <c r="E16" t="s">
        <v>14378</v>
      </c>
      <c r="F16">
        <f t="shared" si="3"/>
        <v>30</v>
      </c>
      <c r="H16" t="str">
        <f t="shared" si="4"/>
        <v xml:space="preserve">    name_enemy["Vargas"]                : 30,</v>
      </c>
    </row>
    <row r="17" spans="1:8">
      <c r="A17" t="s">
        <v>14316</v>
      </c>
      <c r="B17">
        <f t="shared" si="0"/>
        <v>41</v>
      </c>
      <c r="C17">
        <f t="shared" si="1"/>
        <v>46</v>
      </c>
      <c r="D17" t="str">
        <f t="shared" si="2"/>
        <v>100</v>
      </c>
      <c r="E17" t="s">
        <v>14381</v>
      </c>
      <c r="F17">
        <f t="shared" si="3"/>
        <v>33</v>
      </c>
      <c r="H17" t="str">
        <f t="shared" si="4"/>
        <v xml:space="preserve">    name_enemy["Ultros 1"]              : 33,</v>
      </c>
    </row>
    <row r="18" spans="1:8">
      <c r="A18" t="s">
        <v>14317</v>
      </c>
      <c r="B18">
        <f t="shared" si="0"/>
        <v>41</v>
      </c>
      <c r="C18">
        <f t="shared" si="1"/>
        <v>46</v>
      </c>
      <c r="D18" t="str">
        <f t="shared" si="2"/>
        <v>105</v>
      </c>
      <c r="E18" t="s">
        <v>14382</v>
      </c>
      <c r="F18">
        <f t="shared" si="3"/>
        <v>35</v>
      </c>
      <c r="H18" t="str">
        <f t="shared" si="4"/>
        <v xml:space="preserve">    name_enemy["TunnelArmr"]            : 35,</v>
      </c>
    </row>
    <row r="19" spans="1:8">
      <c r="A19" t="s">
        <v>14318</v>
      </c>
      <c r="B19">
        <f t="shared" si="0"/>
        <v>41</v>
      </c>
      <c r="C19">
        <f t="shared" si="1"/>
        <v>45</v>
      </c>
      <c r="D19" t="str">
        <f t="shared" si="2"/>
        <v>90</v>
      </c>
      <c r="E19" t="s">
        <v>14378</v>
      </c>
      <c r="F19">
        <f t="shared" si="3"/>
        <v>30</v>
      </c>
      <c r="H19" t="str">
        <f t="shared" si="4"/>
        <v xml:space="preserve">    name_enemy["Leader"]                : 30,</v>
      </c>
    </row>
    <row r="20" spans="1:8">
      <c r="A20" t="s">
        <v>14319</v>
      </c>
      <c r="B20">
        <f t="shared" si="0"/>
        <v>41</v>
      </c>
      <c r="C20">
        <f t="shared" si="1"/>
        <v>46</v>
      </c>
      <c r="D20" t="str">
        <f t="shared" si="2"/>
        <v>110</v>
      </c>
      <c r="E20" t="s">
        <v>14383</v>
      </c>
      <c r="F20">
        <f t="shared" si="3"/>
        <v>36</v>
      </c>
      <c r="H20" t="str">
        <f t="shared" si="4"/>
        <v xml:space="preserve">    name_enemy["GhostTrain"]            : 36,</v>
      </c>
    </row>
    <row r="21" spans="1:8">
      <c r="A21" t="s">
        <v>14320</v>
      </c>
      <c r="B21">
        <f t="shared" si="0"/>
        <v>41</v>
      </c>
      <c r="C21">
        <f t="shared" si="1"/>
        <v>44</v>
      </c>
      <c r="D21" t="str">
        <f t="shared" si="2"/>
        <v>0</v>
      </c>
      <c r="E21" t="s">
        <v>14384</v>
      </c>
      <c r="F21">
        <f t="shared" si="3"/>
        <v>0</v>
      </c>
      <c r="H21" t="str">
        <f t="shared" si="4"/>
        <v xml:space="preserve">    name_enemy["Piranha"]               : 0,</v>
      </c>
    </row>
    <row r="22" spans="1:8">
      <c r="A22" t="s">
        <v>14321</v>
      </c>
      <c r="B22">
        <f t="shared" si="0"/>
        <v>41</v>
      </c>
      <c r="C22">
        <f t="shared" si="1"/>
        <v>46</v>
      </c>
      <c r="D22" t="str">
        <f t="shared" si="2"/>
        <v>105</v>
      </c>
      <c r="E22" t="s">
        <v>14382</v>
      </c>
      <c r="F22">
        <f t="shared" si="3"/>
        <v>35</v>
      </c>
      <c r="H22" t="str">
        <f t="shared" si="4"/>
        <v xml:space="preserve">    name_enemy["Rizopas"]               : 35,</v>
      </c>
    </row>
    <row r="23" spans="1:8">
      <c r="A23" t="s">
        <v>14322</v>
      </c>
      <c r="B23">
        <f t="shared" si="0"/>
        <v>41</v>
      </c>
      <c r="C23">
        <f t="shared" si="1"/>
        <v>46</v>
      </c>
      <c r="D23" t="str">
        <f t="shared" si="2"/>
        <v>115</v>
      </c>
      <c r="E23" t="s">
        <v>14385</v>
      </c>
      <c r="F23">
        <f t="shared" si="3"/>
        <v>38</v>
      </c>
      <c r="H23" t="str">
        <f t="shared" si="4"/>
        <v xml:space="preserve">    name_enemy["Kefka (Narshe)"]        : 38,</v>
      </c>
    </row>
    <row r="24" spans="1:8">
      <c r="A24" t="s">
        <v>14323</v>
      </c>
      <c r="B24">
        <f t="shared" si="0"/>
        <v>41</v>
      </c>
      <c r="C24">
        <f t="shared" si="1"/>
        <v>46</v>
      </c>
      <c r="D24" t="str">
        <f t="shared" si="2"/>
        <v>110</v>
      </c>
      <c r="E24" t="s">
        <v>14383</v>
      </c>
      <c r="F24">
        <f t="shared" si="3"/>
        <v>36</v>
      </c>
      <c r="H24" t="str">
        <f t="shared" si="4"/>
        <v xml:space="preserve">    name_enemy["Dadaluma"]              : 36,</v>
      </c>
    </row>
    <row r="25" spans="1:8">
      <c r="A25" t="s">
        <v>14324</v>
      </c>
      <c r="B25">
        <f t="shared" si="0"/>
        <v>41</v>
      </c>
      <c r="C25">
        <f t="shared" si="1"/>
        <v>46</v>
      </c>
      <c r="D25" t="str">
        <f t="shared" si="2"/>
        <v>120</v>
      </c>
      <c r="E25" t="s">
        <v>14386</v>
      </c>
      <c r="F25">
        <f t="shared" si="3"/>
        <v>40</v>
      </c>
      <c r="H25" t="str">
        <f t="shared" si="4"/>
        <v xml:space="preserve">    name_enemy["Ultros 2"]              : 40,</v>
      </c>
    </row>
    <row r="26" spans="1:8">
      <c r="A26" t="s">
        <v>14325</v>
      </c>
      <c r="B26">
        <f t="shared" si="0"/>
        <v>41</v>
      </c>
      <c r="C26">
        <f t="shared" si="1"/>
        <v>46</v>
      </c>
      <c r="D26" t="str">
        <f t="shared" si="2"/>
        <v>125</v>
      </c>
      <c r="E26" t="s">
        <v>14387</v>
      </c>
      <c r="F26">
        <f t="shared" si="3"/>
        <v>41</v>
      </c>
      <c r="H26" t="str">
        <f t="shared" si="4"/>
        <v xml:space="preserve">    name_enemy["Ifrit"]                 : 41,</v>
      </c>
    </row>
    <row r="27" spans="1:8">
      <c r="A27" t="s">
        <v>14326</v>
      </c>
      <c r="B27">
        <f t="shared" si="0"/>
        <v>41</v>
      </c>
      <c r="C27">
        <f t="shared" si="1"/>
        <v>46</v>
      </c>
      <c r="D27" t="str">
        <f t="shared" si="2"/>
        <v>125</v>
      </c>
      <c r="E27" t="s">
        <v>14387</v>
      </c>
      <c r="F27">
        <f t="shared" si="3"/>
        <v>41</v>
      </c>
      <c r="H27" t="str">
        <f t="shared" si="4"/>
        <v xml:space="preserve">    name_enemy["Shiva"]                 : 41,</v>
      </c>
    </row>
    <row r="28" spans="1:8">
      <c r="A28" t="s">
        <v>14327</v>
      </c>
      <c r="B28">
        <f t="shared" si="0"/>
        <v>41</v>
      </c>
      <c r="C28">
        <f t="shared" si="1"/>
        <v>46</v>
      </c>
      <c r="D28" t="str">
        <f t="shared" si="2"/>
        <v>130</v>
      </c>
      <c r="E28" t="s">
        <v>14388</v>
      </c>
      <c r="F28">
        <f t="shared" si="3"/>
        <v>43</v>
      </c>
      <c r="H28" t="str">
        <f t="shared" si="4"/>
        <v xml:space="preserve">    name_enemy["Number 024"]            : 43,</v>
      </c>
    </row>
    <row r="29" spans="1:8">
      <c r="A29" t="s">
        <v>14328</v>
      </c>
      <c r="B29">
        <f t="shared" si="0"/>
        <v>41</v>
      </c>
      <c r="C29">
        <f t="shared" si="1"/>
        <v>44</v>
      </c>
      <c r="D29" t="str">
        <f t="shared" si="2"/>
        <v>0</v>
      </c>
      <c r="E29" t="s">
        <v>14384</v>
      </c>
      <c r="F29">
        <f t="shared" si="3"/>
        <v>0</v>
      </c>
      <c r="H29" t="str">
        <f t="shared" si="4"/>
        <v xml:space="preserve">    name_enemy["Right Blade"]           : 0,</v>
      </c>
    </row>
    <row r="30" spans="1:8">
      <c r="A30" t="s">
        <v>14329</v>
      </c>
      <c r="B30">
        <f t="shared" si="0"/>
        <v>41</v>
      </c>
      <c r="C30">
        <f t="shared" si="1"/>
        <v>44</v>
      </c>
      <c r="D30" t="str">
        <f t="shared" si="2"/>
        <v>0</v>
      </c>
      <c r="E30" t="s">
        <v>14384</v>
      </c>
      <c r="F30">
        <f t="shared" si="3"/>
        <v>0</v>
      </c>
      <c r="H30" t="str">
        <f t="shared" si="4"/>
        <v xml:space="preserve">    name_enemy["Left Blade"]            : 0,</v>
      </c>
    </row>
    <row r="31" spans="1:8">
      <c r="A31" t="s">
        <v>14330</v>
      </c>
      <c r="B31">
        <f t="shared" si="0"/>
        <v>41</v>
      </c>
      <c r="C31">
        <f t="shared" si="1"/>
        <v>46</v>
      </c>
      <c r="D31" t="str">
        <f t="shared" si="2"/>
        <v>135</v>
      </c>
      <c r="E31" t="s">
        <v>14389</v>
      </c>
      <c r="F31">
        <f t="shared" si="3"/>
        <v>45</v>
      </c>
      <c r="H31" t="str">
        <f t="shared" si="4"/>
        <v xml:space="preserve">    name_enemy["Number 128"]            : 45,</v>
      </c>
    </row>
    <row r="32" spans="1:8">
      <c r="A32" t="s">
        <v>14331</v>
      </c>
      <c r="B32">
        <f t="shared" si="0"/>
        <v>41</v>
      </c>
      <c r="C32">
        <f t="shared" si="1"/>
        <v>46</v>
      </c>
      <c r="D32" t="str">
        <f t="shared" si="2"/>
        <v>140</v>
      </c>
      <c r="E32" t="s">
        <v>14390</v>
      </c>
      <c r="F32">
        <f t="shared" si="3"/>
        <v>46</v>
      </c>
      <c r="H32" t="str">
        <f t="shared" si="4"/>
        <v xml:space="preserve">    name_enemy["FlameEater"]            : 46,</v>
      </c>
    </row>
    <row r="33" spans="1:8">
      <c r="A33" t="s">
        <v>14332</v>
      </c>
      <c r="B33">
        <f t="shared" si="0"/>
        <v>41</v>
      </c>
      <c r="C33">
        <f t="shared" si="1"/>
        <v>46</v>
      </c>
      <c r="D33" t="str">
        <f t="shared" si="2"/>
        <v>145</v>
      </c>
      <c r="E33" t="s">
        <v>14391</v>
      </c>
      <c r="F33">
        <f t="shared" si="3"/>
        <v>48</v>
      </c>
      <c r="H33" t="str">
        <f t="shared" si="4"/>
        <v xml:space="preserve">    name_enemy["Ultros 3"]              : 48,</v>
      </c>
    </row>
    <row r="34" spans="1:8">
      <c r="A34" t="s">
        <v>14333</v>
      </c>
      <c r="B34">
        <f t="shared" si="0"/>
        <v>41</v>
      </c>
      <c r="C34">
        <f t="shared" si="1"/>
        <v>46</v>
      </c>
      <c r="D34" t="str">
        <f t="shared" si="2"/>
        <v>150</v>
      </c>
      <c r="E34" t="s">
        <v>14392</v>
      </c>
      <c r="F34">
        <f t="shared" si="3"/>
        <v>50</v>
      </c>
      <c r="H34" t="str">
        <f t="shared" si="4"/>
        <v xml:space="preserve">    name_enemy["Ultros 4"]              : 50,</v>
      </c>
    </row>
    <row r="35" spans="1:8">
      <c r="A35" t="s">
        <v>14334</v>
      </c>
      <c r="B35">
        <f t="shared" si="0"/>
        <v>41</v>
      </c>
      <c r="C35">
        <f t="shared" si="1"/>
        <v>45</v>
      </c>
      <c r="D35" t="str">
        <f t="shared" si="2"/>
        <v>15</v>
      </c>
      <c r="E35" t="s">
        <v>14393</v>
      </c>
      <c r="F35">
        <f t="shared" si="3"/>
        <v>5</v>
      </c>
      <c r="H35" t="str">
        <f t="shared" si="4"/>
        <v xml:space="preserve">    name_enemy["Laser Gun"]             : 5,</v>
      </c>
    </row>
    <row r="36" spans="1:8">
      <c r="A36" t="s">
        <v>14335</v>
      </c>
      <c r="B36">
        <f t="shared" si="0"/>
        <v>41</v>
      </c>
      <c r="C36">
        <f t="shared" si="1"/>
        <v>44</v>
      </c>
      <c r="D36" t="str">
        <f t="shared" si="2"/>
        <v>0</v>
      </c>
      <c r="E36" t="s">
        <v>14384</v>
      </c>
      <c r="F36">
        <f t="shared" si="3"/>
        <v>0</v>
      </c>
      <c r="H36" t="str">
        <f t="shared" si="4"/>
        <v xml:space="preserve">    name_enemy["Speck"]                 : 0,</v>
      </c>
    </row>
    <row r="37" spans="1:8">
      <c r="A37" t="s">
        <v>14336</v>
      </c>
      <c r="B37">
        <f t="shared" si="0"/>
        <v>41</v>
      </c>
      <c r="C37">
        <f t="shared" si="1"/>
        <v>45</v>
      </c>
      <c r="D37" t="str">
        <f t="shared" si="2"/>
        <v>15</v>
      </c>
      <c r="E37" t="s">
        <v>14393</v>
      </c>
      <c r="F37">
        <f t="shared" si="3"/>
        <v>5</v>
      </c>
      <c r="H37" t="str">
        <f t="shared" si="4"/>
        <v xml:space="preserve">    name_enemy["MissileBay"]            : 5,</v>
      </c>
    </row>
    <row r="38" spans="1:8">
      <c r="A38" t="s">
        <v>14337</v>
      </c>
      <c r="B38">
        <f t="shared" si="0"/>
        <v>41</v>
      </c>
      <c r="C38">
        <f t="shared" si="1"/>
        <v>46</v>
      </c>
      <c r="D38" t="str">
        <f t="shared" si="2"/>
        <v>125</v>
      </c>
      <c r="E38" t="s">
        <v>14387</v>
      </c>
      <c r="F38">
        <f t="shared" si="3"/>
        <v>41</v>
      </c>
      <c r="H38" t="str">
        <f t="shared" si="4"/>
        <v xml:space="preserve">    name_enemy["Air Force"]             : 41,</v>
      </c>
    </row>
    <row r="39" spans="1:8">
      <c r="A39" t="s">
        <v>14338</v>
      </c>
      <c r="B39">
        <f t="shared" si="0"/>
        <v>41</v>
      </c>
      <c r="C39">
        <f t="shared" si="1"/>
        <v>46</v>
      </c>
      <c r="D39" t="str">
        <f t="shared" si="2"/>
        <v>200</v>
      </c>
      <c r="E39" t="s">
        <v>14394</v>
      </c>
      <c r="F39">
        <f t="shared" si="3"/>
        <v>66</v>
      </c>
      <c r="H39" t="str">
        <f t="shared" si="4"/>
        <v xml:space="preserve">    name_enemy["AtmaWeapon"]            : 66,</v>
      </c>
    </row>
    <row r="40" spans="1:8">
      <c r="A40" t="s">
        <v>14339</v>
      </c>
      <c r="B40">
        <f t="shared" si="0"/>
        <v>41</v>
      </c>
      <c r="C40">
        <f t="shared" si="1"/>
        <v>46</v>
      </c>
      <c r="D40" t="str">
        <f t="shared" si="2"/>
        <v>120</v>
      </c>
      <c r="E40" t="s">
        <v>14386</v>
      </c>
      <c r="F40">
        <f t="shared" si="3"/>
        <v>40</v>
      </c>
      <c r="H40" t="str">
        <f t="shared" si="4"/>
        <v xml:space="preserve">    name_enemy["Nerapa"]                : 40,</v>
      </c>
    </row>
    <row r="41" spans="1:8">
      <c r="A41" t="s">
        <v>14340</v>
      </c>
      <c r="B41">
        <f t="shared" si="0"/>
        <v>41</v>
      </c>
      <c r="C41">
        <f t="shared" si="1"/>
        <v>46</v>
      </c>
      <c r="D41" t="str">
        <f t="shared" si="2"/>
        <v>165</v>
      </c>
      <c r="E41" t="s">
        <v>14395</v>
      </c>
      <c r="F41">
        <f t="shared" si="3"/>
        <v>55</v>
      </c>
      <c r="H41" t="str">
        <f t="shared" si="4"/>
        <v xml:space="preserve">    name_enemy["Dullahan"]              : 55,</v>
      </c>
    </row>
    <row r="42" spans="1:8">
      <c r="A42" t="s">
        <v>14341</v>
      </c>
      <c r="B42">
        <f t="shared" si="0"/>
        <v>41</v>
      </c>
      <c r="C42">
        <f t="shared" si="1"/>
        <v>46</v>
      </c>
      <c r="D42" t="str">
        <f t="shared" si="2"/>
        <v>155</v>
      </c>
      <c r="E42" t="s">
        <v>14396</v>
      </c>
      <c r="F42">
        <f t="shared" si="3"/>
        <v>51</v>
      </c>
      <c r="H42" t="str">
        <f t="shared" si="4"/>
        <v xml:space="preserve">    name_enemy["Phunbaba 3"]            : 51,</v>
      </c>
    </row>
    <row r="43" spans="1:8">
      <c r="A43" t="s">
        <v>14342</v>
      </c>
      <c r="B43">
        <f t="shared" si="0"/>
        <v>41</v>
      </c>
      <c r="C43">
        <f t="shared" si="1"/>
        <v>46</v>
      </c>
      <c r="D43" t="str">
        <f t="shared" si="2"/>
        <v>180</v>
      </c>
      <c r="E43" t="s">
        <v>14397</v>
      </c>
      <c r="F43">
        <f t="shared" si="3"/>
        <v>60</v>
      </c>
      <c r="H43" t="str">
        <f t="shared" si="4"/>
        <v xml:space="preserve">    name_enemy["Phunbaba 4"]            : 60,</v>
      </c>
    </row>
    <row r="44" spans="1:8">
      <c r="A44" t="s">
        <v>14343</v>
      </c>
      <c r="B44">
        <f t="shared" si="0"/>
        <v>41</v>
      </c>
      <c r="C44">
        <f t="shared" si="1"/>
        <v>44</v>
      </c>
      <c r="D44" t="str">
        <f t="shared" si="2"/>
        <v>0</v>
      </c>
      <c r="E44" t="s">
        <v>14384</v>
      </c>
      <c r="F44">
        <f t="shared" si="3"/>
        <v>0</v>
      </c>
      <c r="H44" t="str">
        <f t="shared" si="4"/>
        <v xml:space="preserve">    name_enemy["SoulSaver"]             : 0,</v>
      </c>
    </row>
    <row r="45" spans="1:8">
      <c r="A45" t="s">
        <v>14344</v>
      </c>
      <c r="B45">
        <f t="shared" si="0"/>
        <v>41</v>
      </c>
      <c r="C45">
        <f t="shared" si="1"/>
        <v>46</v>
      </c>
      <c r="D45" t="str">
        <f t="shared" si="2"/>
        <v>175</v>
      </c>
      <c r="E45" t="s">
        <v>14398</v>
      </c>
      <c r="F45">
        <f t="shared" si="3"/>
        <v>58</v>
      </c>
      <c r="H45" t="str">
        <f t="shared" si="4"/>
        <v xml:space="preserve">    name_enemy["Wrexsoul"]              : 58,</v>
      </c>
    </row>
    <row r="46" spans="1:8">
      <c r="A46" t="s">
        <v>14345</v>
      </c>
      <c r="B46">
        <f t="shared" si="0"/>
        <v>41</v>
      </c>
      <c r="C46">
        <f t="shared" si="1"/>
        <v>46</v>
      </c>
      <c r="D46" t="str">
        <f t="shared" si="2"/>
        <v>185</v>
      </c>
      <c r="E46" t="s">
        <v>14399</v>
      </c>
      <c r="F46">
        <f t="shared" si="3"/>
        <v>61</v>
      </c>
      <c r="H46" t="str">
        <f t="shared" si="4"/>
        <v xml:space="preserve">    name_enemy["SrBehemoth"]            : 61,</v>
      </c>
    </row>
    <row r="47" spans="1:8">
      <c r="A47" t="s">
        <v>14346</v>
      </c>
      <c r="B47">
        <f t="shared" si="0"/>
        <v>41</v>
      </c>
      <c r="C47">
        <f t="shared" si="1"/>
        <v>44</v>
      </c>
      <c r="D47" t="str">
        <f t="shared" si="2"/>
        <v>0</v>
      </c>
      <c r="E47" t="s">
        <v>14384</v>
      </c>
      <c r="F47">
        <f t="shared" si="3"/>
        <v>0</v>
      </c>
      <c r="H47" t="str">
        <f t="shared" si="4"/>
        <v xml:space="preserve">    name_enemy["Chadarnook (Painting)"] : 0,</v>
      </c>
    </row>
    <row r="48" spans="1:8">
      <c r="A48" t="s">
        <v>14347</v>
      </c>
      <c r="B48">
        <f t="shared" si="0"/>
        <v>41</v>
      </c>
      <c r="C48">
        <f t="shared" si="1"/>
        <v>46</v>
      </c>
      <c r="D48" t="str">
        <f t="shared" si="2"/>
        <v>195</v>
      </c>
      <c r="E48" t="s">
        <v>14400</v>
      </c>
      <c r="F48">
        <f t="shared" si="3"/>
        <v>65</v>
      </c>
      <c r="H48" t="str">
        <f t="shared" si="4"/>
        <v xml:space="preserve">    name_enemy["Chadarnook (Demon)"]    : 65,</v>
      </c>
    </row>
    <row r="49" spans="1:8">
      <c r="A49" t="s">
        <v>14348</v>
      </c>
      <c r="B49">
        <f t="shared" si="0"/>
        <v>41</v>
      </c>
      <c r="C49">
        <f t="shared" si="1"/>
        <v>44</v>
      </c>
      <c r="D49" t="str">
        <f t="shared" si="2"/>
        <v>0</v>
      </c>
      <c r="E49" t="s">
        <v>14384</v>
      </c>
      <c r="F49">
        <f t="shared" si="3"/>
        <v>0</v>
      </c>
      <c r="H49" t="str">
        <f t="shared" si="4"/>
        <v xml:space="preserve">    name_enemy["Hidonite1"]             : 0,</v>
      </c>
    </row>
    <row r="50" spans="1:8">
      <c r="A50" t="s">
        <v>14349</v>
      </c>
      <c r="B50">
        <f t="shared" si="0"/>
        <v>41</v>
      </c>
      <c r="C50">
        <f t="shared" si="1"/>
        <v>44</v>
      </c>
      <c r="D50" t="str">
        <f t="shared" si="2"/>
        <v>0</v>
      </c>
      <c r="E50" t="s">
        <v>14384</v>
      </c>
      <c r="F50">
        <f t="shared" si="3"/>
        <v>0</v>
      </c>
      <c r="H50" t="str">
        <f t="shared" si="4"/>
        <v xml:space="preserve">    name_enemy["Hidonite2"]             : 0,</v>
      </c>
    </row>
    <row r="51" spans="1:8">
      <c r="A51" t="s">
        <v>14350</v>
      </c>
      <c r="B51">
        <f t="shared" si="0"/>
        <v>41</v>
      </c>
      <c r="C51">
        <f t="shared" si="1"/>
        <v>44</v>
      </c>
      <c r="D51" t="str">
        <f t="shared" si="2"/>
        <v>0</v>
      </c>
      <c r="E51" t="s">
        <v>14384</v>
      </c>
      <c r="F51">
        <f t="shared" si="3"/>
        <v>0</v>
      </c>
      <c r="H51" t="str">
        <f t="shared" si="4"/>
        <v xml:space="preserve">    name_enemy["Hidonite3"]             : 0,</v>
      </c>
    </row>
    <row r="52" spans="1:8">
      <c r="A52" t="s">
        <v>14351</v>
      </c>
      <c r="B52">
        <f t="shared" si="0"/>
        <v>41</v>
      </c>
      <c r="C52">
        <f t="shared" si="1"/>
        <v>44</v>
      </c>
      <c r="D52" t="str">
        <f t="shared" si="2"/>
        <v>0</v>
      </c>
      <c r="E52" t="s">
        <v>14384</v>
      </c>
      <c r="F52">
        <f t="shared" si="3"/>
        <v>0</v>
      </c>
      <c r="H52" t="str">
        <f t="shared" si="4"/>
        <v xml:space="preserve">    name_enemy["Hidonite4"]             : 0,</v>
      </c>
    </row>
    <row r="53" spans="1:8">
      <c r="A53" t="s">
        <v>14352</v>
      </c>
      <c r="B53">
        <f t="shared" si="0"/>
        <v>41</v>
      </c>
      <c r="C53">
        <f t="shared" si="1"/>
        <v>46</v>
      </c>
      <c r="D53" t="str">
        <f t="shared" si="2"/>
        <v>165</v>
      </c>
      <c r="E53" t="s">
        <v>14395</v>
      </c>
      <c r="F53">
        <f t="shared" si="3"/>
        <v>55</v>
      </c>
      <c r="H53" t="str">
        <f t="shared" si="4"/>
        <v xml:space="preserve">    name_enemy["Hidon"]                 : 55,</v>
      </c>
    </row>
    <row r="54" spans="1:8">
      <c r="A54" t="s">
        <v>14353</v>
      </c>
      <c r="B54">
        <f t="shared" si="0"/>
        <v>41</v>
      </c>
      <c r="C54">
        <f t="shared" si="1"/>
        <v>46</v>
      </c>
      <c r="D54" t="str">
        <f t="shared" si="2"/>
        <v>160</v>
      </c>
      <c r="E54" t="s">
        <v>14401</v>
      </c>
      <c r="F54">
        <f t="shared" si="3"/>
        <v>53</v>
      </c>
      <c r="H54" t="str">
        <f t="shared" si="4"/>
        <v xml:space="preserve">    name_enemy["Tritoch"]               : 53,</v>
      </c>
    </row>
    <row r="55" spans="1:8">
      <c r="A55" t="s">
        <v>14354</v>
      </c>
      <c r="B55">
        <f t="shared" si="0"/>
        <v>41</v>
      </c>
      <c r="C55">
        <f t="shared" si="1"/>
        <v>46</v>
      </c>
      <c r="D55" t="str">
        <f t="shared" si="2"/>
        <v>170</v>
      </c>
      <c r="E55" t="s">
        <v>14402</v>
      </c>
      <c r="F55">
        <f t="shared" si="3"/>
        <v>56</v>
      </c>
      <c r="H55" t="str">
        <f t="shared" si="4"/>
        <v xml:space="preserve">    name_enemy["Umaro"]                 : 56,</v>
      </c>
    </row>
    <row r="56" spans="1:8">
      <c r="A56" t="s">
        <v>14355</v>
      </c>
      <c r="B56">
        <f t="shared" si="0"/>
        <v>41</v>
      </c>
      <c r="C56">
        <f t="shared" si="1"/>
        <v>46</v>
      </c>
      <c r="D56" t="str">
        <f t="shared" si="2"/>
        <v>205</v>
      </c>
      <c r="E56" t="s">
        <v>14403</v>
      </c>
      <c r="F56">
        <f t="shared" si="3"/>
        <v>68</v>
      </c>
      <c r="H56" t="str">
        <f t="shared" si="4"/>
        <v xml:space="preserve">    name_enemy["Doom Gaze"]             : 68,</v>
      </c>
    </row>
    <row r="57" spans="1:8">
      <c r="A57" t="s">
        <v>14356</v>
      </c>
      <c r="B57">
        <f t="shared" si="0"/>
        <v>41</v>
      </c>
      <c r="C57">
        <f t="shared" si="1"/>
        <v>46</v>
      </c>
      <c r="D57" t="str">
        <f t="shared" si="2"/>
        <v>210</v>
      </c>
      <c r="E57" t="s">
        <v>14404</v>
      </c>
      <c r="F57">
        <f t="shared" si="3"/>
        <v>70</v>
      </c>
      <c r="H57" t="str">
        <f t="shared" si="4"/>
        <v xml:space="preserve">    name_enemy["MagiMaster"]            : 70,</v>
      </c>
    </row>
    <row r="58" spans="1:8">
      <c r="A58" t="s">
        <v>14357</v>
      </c>
      <c r="B58">
        <f t="shared" si="0"/>
        <v>41</v>
      </c>
      <c r="C58">
        <f t="shared" si="1"/>
        <v>46</v>
      </c>
      <c r="D58" t="str">
        <f t="shared" si="2"/>
        <v>215</v>
      </c>
      <c r="E58" t="s">
        <v>14405</v>
      </c>
      <c r="F58">
        <f t="shared" si="3"/>
        <v>71</v>
      </c>
      <c r="H58" t="str">
        <f t="shared" si="4"/>
        <v xml:space="preserve">    name_enemy["Atma"]                  : 71,</v>
      </c>
    </row>
    <row r="59" spans="1:8">
      <c r="A59" t="s">
        <v>14358</v>
      </c>
      <c r="B59">
        <f t="shared" si="0"/>
        <v>41</v>
      </c>
      <c r="C59">
        <f t="shared" si="1"/>
        <v>44</v>
      </c>
      <c r="D59" t="str">
        <f t="shared" si="2"/>
        <v>0</v>
      </c>
      <c r="E59" t="s">
        <v>14384</v>
      </c>
      <c r="F59">
        <f t="shared" si="3"/>
        <v>0</v>
      </c>
      <c r="H59" t="str">
        <f t="shared" si="4"/>
        <v xml:space="preserve">    name_enemy["Rough"]                 : 0,</v>
      </c>
    </row>
    <row r="60" spans="1:8">
      <c r="A60" t="s">
        <v>14359</v>
      </c>
      <c r="B60">
        <f t="shared" si="0"/>
        <v>41</v>
      </c>
      <c r="C60">
        <f t="shared" si="1"/>
        <v>44</v>
      </c>
      <c r="D60" t="str">
        <f t="shared" si="2"/>
        <v>0</v>
      </c>
      <c r="E60" t="s">
        <v>14384</v>
      </c>
      <c r="F60">
        <f t="shared" si="3"/>
        <v>0</v>
      </c>
      <c r="H60" t="str">
        <f t="shared" si="4"/>
        <v xml:space="preserve">    name_enemy["Striker"]               : 0,</v>
      </c>
    </row>
    <row r="61" spans="1:8">
      <c r="A61" t="s">
        <v>14360</v>
      </c>
      <c r="B61">
        <f t="shared" si="0"/>
        <v>41</v>
      </c>
      <c r="C61">
        <f t="shared" si="1"/>
        <v>46</v>
      </c>
      <c r="D61" t="str">
        <f t="shared" si="2"/>
        <v>215</v>
      </c>
      <c r="E61" t="s">
        <v>14405</v>
      </c>
      <c r="F61">
        <f t="shared" si="3"/>
        <v>71</v>
      </c>
      <c r="H61" t="str">
        <f t="shared" si="4"/>
        <v xml:space="preserve">    name_enemy["Inferno"]               : 71,</v>
      </c>
    </row>
    <row r="62" spans="1:8">
      <c r="A62" t="s">
        <v>14361</v>
      </c>
      <c r="B62">
        <f t="shared" si="0"/>
        <v>41</v>
      </c>
      <c r="C62">
        <f t="shared" si="1"/>
        <v>46</v>
      </c>
      <c r="D62" t="str">
        <f t="shared" si="2"/>
        <v>220</v>
      </c>
      <c r="E62" t="s">
        <v>14406</v>
      </c>
      <c r="F62">
        <f t="shared" si="3"/>
        <v>73</v>
      </c>
      <c r="H62" t="str">
        <f t="shared" si="4"/>
        <v xml:space="preserve">    name_enemy["Guardian"]              : 73,</v>
      </c>
    </row>
    <row r="63" spans="1:8">
      <c r="A63" t="s">
        <v>14362</v>
      </c>
      <c r="B63">
        <f t="shared" si="0"/>
        <v>41</v>
      </c>
      <c r="C63">
        <f t="shared" si="1"/>
        <v>46</v>
      </c>
      <c r="D63" t="str">
        <f t="shared" si="2"/>
        <v>230</v>
      </c>
      <c r="E63" t="s">
        <v>14407</v>
      </c>
      <c r="F63">
        <f t="shared" si="3"/>
        <v>76</v>
      </c>
      <c r="H63" t="str">
        <f t="shared" si="4"/>
        <v xml:space="preserve">    name_enemy["Doom"]                  : 76,</v>
      </c>
    </row>
    <row r="64" spans="1:8">
      <c r="A64" t="s">
        <v>14363</v>
      </c>
      <c r="B64">
        <f t="shared" si="0"/>
        <v>41</v>
      </c>
      <c r="C64">
        <f t="shared" si="1"/>
        <v>46</v>
      </c>
      <c r="D64" t="str">
        <f t="shared" si="2"/>
        <v>230</v>
      </c>
      <c r="E64" t="s">
        <v>14407</v>
      </c>
      <c r="F64">
        <f t="shared" si="3"/>
        <v>76</v>
      </c>
      <c r="H64" t="str">
        <f t="shared" si="4"/>
        <v xml:space="preserve">    name_enemy["Goddess"]               : 76,</v>
      </c>
    </row>
    <row r="65" spans="1:8">
      <c r="A65" t="s">
        <v>14364</v>
      </c>
      <c r="B65">
        <f t="shared" si="0"/>
        <v>41</v>
      </c>
      <c r="C65">
        <f t="shared" si="1"/>
        <v>46</v>
      </c>
      <c r="D65" t="str">
        <f t="shared" si="2"/>
        <v>230</v>
      </c>
      <c r="E65" t="s">
        <v>14407</v>
      </c>
      <c r="F65">
        <f t="shared" si="3"/>
        <v>76</v>
      </c>
      <c r="H65" t="str">
        <f t="shared" si="4"/>
        <v xml:space="preserve">    name_enemy["Poltrgeist"]            : 76,</v>
      </c>
    </row>
    <row r="66" spans="1:8">
      <c r="A66" t="s">
        <v>14365</v>
      </c>
      <c r="B66">
        <f t="shared" si="0"/>
        <v>41</v>
      </c>
      <c r="C66">
        <f t="shared" si="1"/>
        <v>46</v>
      </c>
      <c r="D66" t="str">
        <f t="shared" si="2"/>
        <v>200</v>
      </c>
      <c r="E66" t="s">
        <v>14394</v>
      </c>
      <c r="F66">
        <f t="shared" si="3"/>
        <v>66</v>
      </c>
      <c r="H66" t="str">
        <f t="shared" si="4"/>
        <v xml:space="preserve">    name_enemy["Ice Dragon"]            : 66,</v>
      </c>
    </row>
    <row r="67" spans="1:8">
      <c r="A67" t="s">
        <v>14366</v>
      </c>
      <c r="B67">
        <f t="shared" si="0"/>
        <v>41</v>
      </c>
      <c r="C67">
        <f t="shared" si="1"/>
        <v>46</v>
      </c>
      <c r="D67" t="str">
        <f t="shared" si="2"/>
        <v>200</v>
      </c>
      <c r="E67" t="s">
        <v>14394</v>
      </c>
      <c r="F67">
        <f t="shared" si="3"/>
        <v>66</v>
      </c>
      <c r="H67" t="str">
        <f t="shared" si="4"/>
        <v xml:space="preserve">    name_enemy["Storm Drgn"]            : 66,</v>
      </c>
    </row>
    <row r="68" spans="1:8">
      <c r="A68" t="s">
        <v>14367</v>
      </c>
      <c r="B68">
        <f t="shared" ref="B68:B73" si="5">FIND(":",A68,1)</f>
        <v>41</v>
      </c>
      <c r="C68">
        <f t="shared" si="1"/>
        <v>46</v>
      </c>
      <c r="D68" t="str">
        <f t="shared" si="2"/>
        <v>200</v>
      </c>
      <c r="E68" t="s">
        <v>14394</v>
      </c>
      <c r="F68">
        <f t="shared" si="3"/>
        <v>66</v>
      </c>
      <c r="H68" t="str">
        <f t="shared" si="4"/>
        <v xml:space="preserve">    name_enemy["Dirt Drgn"]             : 66,</v>
      </c>
    </row>
    <row r="69" spans="1:8">
      <c r="A69" t="s">
        <v>14368</v>
      </c>
      <c r="B69">
        <f t="shared" si="5"/>
        <v>41</v>
      </c>
      <c r="C69">
        <f t="shared" ref="C69:C73" si="6">FIND(",",A69,1)</f>
        <v>46</v>
      </c>
      <c r="D69" t="str">
        <f t="shared" ref="D69:D73" si="7">TRIM(MID(A69,B69+1,C69-B69-1))</f>
        <v>200</v>
      </c>
      <c r="E69" t="s">
        <v>14394</v>
      </c>
      <c r="F69">
        <f t="shared" ref="F69:F73" si="8">ROUNDDOWN(E69/$F$2,0)</f>
        <v>66</v>
      </c>
      <c r="H69" t="str">
        <f t="shared" ref="H69:H73" si="9">MID(A69,1,B69)&amp;" "&amp;F69&amp;","</f>
        <v xml:space="preserve">    name_enemy["Gold Drgn"]             : 66,</v>
      </c>
    </row>
    <row r="70" spans="1:8">
      <c r="A70" t="s">
        <v>14369</v>
      </c>
      <c r="B70">
        <f t="shared" si="5"/>
        <v>41</v>
      </c>
      <c r="C70">
        <f t="shared" si="6"/>
        <v>46</v>
      </c>
      <c r="D70" t="str">
        <f t="shared" si="7"/>
        <v>200</v>
      </c>
      <c r="E70" t="s">
        <v>14394</v>
      </c>
      <c r="F70">
        <f t="shared" si="8"/>
        <v>66</v>
      </c>
      <c r="H70" t="str">
        <f t="shared" si="9"/>
        <v xml:space="preserve">    name_enemy["Skull Drgn"]            : 66,</v>
      </c>
    </row>
    <row r="71" spans="1:8">
      <c r="A71" t="s">
        <v>14370</v>
      </c>
      <c r="B71">
        <f t="shared" si="5"/>
        <v>41</v>
      </c>
      <c r="C71">
        <f t="shared" si="6"/>
        <v>46</v>
      </c>
      <c r="D71" t="str">
        <f t="shared" si="7"/>
        <v>200</v>
      </c>
      <c r="E71" t="s">
        <v>14394</v>
      </c>
      <c r="F71">
        <f t="shared" si="8"/>
        <v>66</v>
      </c>
      <c r="H71" t="str">
        <f t="shared" si="9"/>
        <v xml:space="preserve">    name_enemy["Blue Drgn"]             : 66,</v>
      </c>
    </row>
    <row r="72" spans="1:8">
      <c r="A72" t="s">
        <v>14371</v>
      </c>
      <c r="B72">
        <f t="shared" si="5"/>
        <v>41</v>
      </c>
      <c r="C72">
        <f t="shared" si="6"/>
        <v>46</v>
      </c>
      <c r="D72" t="str">
        <f t="shared" si="7"/>
        <v>200</v>
      </c>
      <c r="E72" t="s">
        <v>14394</v>
      </c>
      <c r="F72">
        <f t="shared" si="8"/>
        <v>66</v>
      </c>
      <c r="H72" t="str">
        <f t="shared" si="9"/>
        <v xml:space="preserve">    name_enemy["Red Dragon"]            : 66,</v>
      </c>
    </row>
    <row r="73" spans="1:8">
      <c r="A73" t="s">
        <v>14372</v>
      </c>
      <c r="B73">
        <f t="shared" si="5"/>
        <v>41</v>
      </c>
      <c r="C73">
        <f t="shared" si="6"/>
        <v>46</v>
      </c>
      <c r="D73" t="str">
        <f t="shared" si="7"/>
        <v>200</v>
      </c>
      <c r="E73" t="s">
        <v>14394</v>
      </c>
      <c r="F73">
        <f t="shared" si="8"/>
        <v>66</v>
      </c>
      <c r="H73" t="str">
        <f t="shared" si="9"/>
        <v xml:space="preserve">    name_enemy["White Drgn"]            : 66,</v>
      </c>
    </row>
    <row r="74" spans="1:8">
      <c r="A74" t="s">
        <v>14373</v>
      </c>
      <c r="H74" t="str">
        <f>A74</f>
        <v>}</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sheetPr codeName="Sheet26"/>
  <dimension ref="A1:L328"/>
  <sheetViews>
    <sheetView topLeftCell="A223" workbookViewId="0">
      <selection activeCell="A265" sqref="A265"/>
    </sheetView>
  </sheetViews>
  <sheetFormatPr defaultRowHeight="15"/>
  <cols>
    <col min="1" max="1" width="21.85546875" customWidth="1"/>
    <col min="2" max="2" width="14.28515625" bestFit="1" customWidth="1"/>
    <col min="3" max="3" width="17" bestFit="1" customWidth="1"/>
    <col min="6" max="6" width="15" bestFit="1" customWidth="1"/>
    <col min="7" max="7" width="20.28515625" bestFit="1" customWidth="1"/>
    <col min="9" max="9" width="14.7109375" bestFit="1" customWidth="1"/>
    <col min="10" max="10" width="8" customWidth="1"/>
  </cols>
  <sheetData>
    <row r="1" spans="1:11">
      <c r="A1" t="s">
        <v>20173</v>
      </c>
    </row>
    <row r="2" spans="1:11">
      <c r="A2" t="s">
        <v>20174</v>
      </c>
      <c r="I2" s="5" t="s">
        <v>20175</v>
      </c>
      <c r="J2" t="s">
        <v>20176</v>
      </c>
      <c r="K2" t="s">
        <v>20171</v>
      </c>
    </row>
    <row r="3" spans="1:11">
      <c r="G3" t="s">
        <v>19145</v>
      </c>
      <c r="H3" t="str">
        <f>RIGHT(G3,LEN(G3)-FIND("@",SUBSTITUTE(G3," ","@",LEN(G3)-LEN(SUBSTITUTE(G3," ",""))),1))</f>
        <v>30</v>
      </c>
      <c r="I3" t="s">
        <v>19402</v>
      </c>
      <c r="J3" t="s">
        <v>19512</v>
      </c>
    </row>
    <row r="4" spans="1:11">
      <c r="A4" t="s">
        <v>20177</v>
      </c>
      <c r="G4" t="s">
        <v>19146</v>
      </c>
      <c r="H4" t="str">
        <f t="shared" ref="H4:H67" si="0">RIGHT(G4,LEN(G4)-FIND("@",SUBSTITUTE(G4," ","@",LEN(G4)-LEN(SUBSTITUTE(G4," ",""))),1))</f>
        <v>50</v>
      </c>
      <c r="I4" t="s">
        <v>19403</v>
      </c>
      <c r="J4" t="s">
        <v>19513</v>
      </c>
    </row>
    <row r="5" spans="1:11">
      <c r="A5" t="s">
        <v>20178</v>
      </c>
      <c r="G5" t="s">
        <v>19147</v>
      </c>
      <c r="H5" t="str">
        <f t="shared" si="0"/>
        <v>50</v>
      </c>
      <c r="I5" t="s">
        <v>16907</v>
      </c>
      <c r="J5" t="s">
        <v>19513</v>
      </c>
    </row>
    <row r="6" spans="1:11">
      <c r="G6" t="s">
        <v>19148</v>
      </c>
      <c r="H6" t="str">
        <f t="shared" si="0"/>
        <v>50</v>
      </c>
      <c r="I6" t="s">
        <v>16938</v>
      </c>
      <c r="J6" t="s">
        <v>19513</v>
      </c>
    </row>
    <row r="7" spans="1:11">
      <c r="A7" t="s">
        <v>20179</v>
      </c>
      <c r="G7" t="s">
        <v>19149</v>
      </c>
      <c r="H7" t="str">
        <f t="shared" si="0"/>
        <v>50</v>
      </c>
      <c r="I7" t="s">
        <v>16975</v>
      </c>
      <c r="J7" t="s">
        <v>19513</v>
      </c>
    </row>
    <row r="8" spans="1:11">
      <c r="A8">
        <v>0</v>
      </c>
      <c r="B8" t="s">
        <v>20180</v>
      </c>
      <c r="C8" t="s">
        <v>20181</v>
      </c>
      <c r="D8">
        <f>A8</f>
        <v>0</v>
      </c>
      <c r="G8" t="s">
        <v>19150</v>
      </c>
      <c r="H8" t="str">
        <f t="shared" si="0"/>
        <v>120</v>
      </c>
      <c r="I8" t="s">
        <v>16896</v>
      </c>
      <c r="J8" t="s">
        <v>14386</v>
      </c>
    </row>
    <row r="9" spans="1:11">
      <c r="A9">
        <v>1</v>
      </c>
      <c r="B9" t="s">
        <v>20180</v>
      </c>
      <c r="C9" t="s">
        <v>20182</v>
      </c>
      <c r="D9">
        <f t="shared" ref="D9:D72" si="1">A9</f>
        <v>1</v>
      </c>
      <c r="G9" t="s">
        <v>19151</v>
      </c>
      <c r="H9" t="str">
        <f t="shared" si="0"/>
        <v>150</v>
      </c>
      <c r="I9" t="s">
        <v>16889</v>
      </c>
      <c r="J9" t="s">
        <v>14392</v>
      </c>
    </row>
    <row r="10" spans="1:11">
      <c r="A10">
        <v>2</v>
      </c>
      <c r="B10" t="s">
        <v>20180</v>
      </c>
      <c r="C10" t="s">
        <v>20183</v>
      </c>
      <c r="D10">
        <f t="shared" si="1"/>
        <v>2</v>
      </c>
      <c r="G10" t="s">
        <v>19152</v>
      </c>
      <c r="H10" t="str">
        <f t="shared" si="0"/>
        <v>150</v>
      </c>
      <c r="I10" t="s">
        <v>19404</v>
      </c>
      <c r="J10" t="s">
        <v>14392</v>
      </c>
    </row>
    <row r="11" spans="1:11">
      <c r="A11">
        <v>3</v>
      </c>
      <c r="B11" t="s">
        <v>20180</v>
      </c>
      <c r="C11" t="s">
        <v>20184</v>
      </c>
      <c r="D11">
        <f t="shared" si="1"/>
        <v>3</v>
      </c>
      <c r="G11" t="s">
        <v>19153</v>
      </c>
      <c r="H11" t="str">
        <f t="shared" si="0"/>
        <v>150</v>
      </c>
      <c r="I11" t="s">
        <v>19405</v>
      </c>
      <c r="J11" t="s">
        <v>14392</v>
      </c>
    </row>
    <row r="12" spans="1:11">
      <c r="A12">
        <v>4</v>
      </c>
      <c r="B12" t="s">
        <v>20180</v>
      </c>
      <c r="C12" t="s">
        <v>20185</v>
      </c>
      <c r="D12">
        <f t="shared" si="1"/>
        <v>4</v>
      </c>
      <c r="G12" t="s">
        <v>19154</v>
      </c>
      <c r="H12" t="str">
        <f t="shared" si="0"/>
        <v>150</v>
      </c>
      <c r="I12" t="s">
        <v>16926</v>
      </c>
      <c r="J12" t="s">
        <v>14392</v>
      </c>
    </row>
    <row r="13" spans="1:11">
      <c r="A13">
        <v>5</v>
      </c>
      <c r="B13" t="s">
        <v>20180</v>
      </c>
      <c r="C13" t="s">
        <v>20186</v>
      </c>
      <c r="D13">
        <f t="shared" si="1"/>
        <v>5</v>
      </c>
      <c r="G13" t="s">
        <v>19155</v>
      </c>
      <c r="H13" t="str">
        <f t="shared" si="0"/>
        <v>150</v>
      </c>
      <c r="I13" t="s">
        <v>19406</v>
      </c>
      <c r="J13" t="s">
        <v>14392</v>
      </c>
    </row>
    <row r="14" spans="1:11">
      <c r="A14">
        <v>6</v>
      </c>
      <c r="B14" t="s">
        <v>20180</v>
      </c>
      <c r="C14" t="s">
        <v>20187</v>
      </c>
      <c r="D14">
        <f t="shared" si="1"/>
        <v>6</v>
      </c>
      <c r="G14" t="s">
        <v>19156</v>
      </c>
      <c r="H14" t="str">
        <f t="shared" si="0"/>
        <v>200</v>
      </c>
      <c r="I14" t="s">
        <v>19407</v>
      </c>
      <c r="J14" t="s">
        <v>14394</v>
      </c>
    </row>
    <row r="15" spans="1:11">
      <c r="A15">
        <v>7</v>
      </c>
      <c r="B15" t="s">
        <v>20180</v>
      </c>
      <c r="C15" t="s">
        <v>20188</v>
      </c>
      <c r="D15">
        <f t="shared" si="1"/>
        <v>7</v>
      </c>
      <c r="G15" t="s">
        <v>19157</v>
      </c>
      <c r="H15" t="str">
        <f t="shared" si="0"/>
        <v>200</v>
      </c>
      <c r="I15" t="s">
        <v>19408</v>
      </c>
      <c r="J15" t="s">
        <v>14394</v>
      </c>
    </row>
    <row r="16" spans="1:11">
      <c r="A16">
        <v>8</v>
      </c>
      <c r="B16" t="s">
        <v>20180</v>
      </c>
      <c r="C16" t="s">
        <v>20189</v>
      </c>
      <c r="D16">
        <f t="shared" si="1"/>
        <v>8</v>
      </c>
      <c r="G16" t="s">
        <v>19158</v>
      </c>
      <c r="H16" t="str">
        <f t="shared" si="0"/>
        <v>200</v>
      </c>
      <c r="I16" t="s">
        <v>19409</v>
      </c>
      <c r="J16" t="s">
        <v>14394</v>
      </c>
    </row>
    <row r="17" spans="1:10">
      <c r="A17">
        <v>9</v>
      </c>
      <c r="B17" t="s">
        <v>20180</v>
      </c>
      <c r="C17" t="s">
        <v>20190</v>
      </c>
      <c r="D17">
        <f t="shared" si="1"/>
        <v>9</v>
      </c>
      <c r="G17" t="s">
        <v>19159</v>
      </c>
      <c r="H17" t="str">
        <f t="shared" si="0"/>
        <v>200</v>
      </c>
      <c r="I17" t="s">
        <v>16890</v>
      </c>
      <c r="J17" t="s">
        <v>14394</v>
      </c>
    </row>
    <row r="18" spans="1:10">
      <c r="A18">
        <v>10</v>
      </c>
      <c r="B18" t="s">
        <v>20180</v>
      </c>
      <c r="C18" t="s">
        <v>20191</v>
      </c>
      <c r="D18">
        <f t="shared" si="1"/>
        <v>10</v>
      </c>
      <c r="G18" t="s">
        <v>19160</v>
      </c>
      <c r="H18" t="str">
        <f t="shared" si="0"/>
        <v>250</v>
      </c>
      <c r="I18" t="s">
        <v>19410</v>
      </c>
      <c r="J18" t="s">
        <v>19514</v>
      </c>
    </row>
    <row r="19" spans="1:10">
      <c r="A19">
        <v>11</v>
      </c>
      <c r="B19" t="s">
        <v>20180</v>
      </c>
      <c r="C19" t="s">
        <v>20192</v>
      </c>
      <c r="D19">
        <f t="shared" si="1"/>
        <v>11</v>
      </c>
      <c r="G19" t="s">
        <v>19161</v>
      </c>
      <c r="H19" t="str">
        <f t="shared" si="0"/>
        <v>250</v>
      </c>
      <c r="I19" t="s">
        <v>19411</v>
      </c>
      <c r="J19" t="s">
        <v>19514</v>
      </c>
    </row>
    <row r="20" spans="1:10">
      <c r="A20">
        <v>12</v>
      </c>
      <c r="B20" t="s">
        <v>20180</v>
      </c>
      <c r="C20" t="s">
        <v>20193</v>
      </c>
      <c r="D20">
        <f t="shared" si="1"/>
        <v>12</v>
      </c>
      <c r="G20" t="s">
        <v>19162</v>
      </c>
      <c r="H20" t="str">
        <f t="shared" si="0"/>
        <v>250</v>
      </c>
      <c r="I20" t="s">
        <v>19412</v>
      </c>
      <c r="J20" t="s">
        <v>19514</v>
      </c>
    </row>
    <row r="21" spans="1:10">
      <c r="A21">
        <v>13</v>
      </c>
      <c r="B21" t="s">
        <v>20180</v>
      </c>
      <c r="C21" t="s">
        <v>20194</v>
      </c>
      <c r="D21">
        <f t="shared" si="1"/>
        <v>13</v>
      </c>
      <c r="G21" t="s">
        <v>19163</v>
      </c>
      <c r="H21" t="str">
        <f t="shared" si="0"/>
        <v>300</v>
      </c>
      <c r="I21" t="s">
        <v>19413</v>
      </c>
      <c r="J21" t="s">
        <v>19515</v>
      </c>
    </row>
    <row r="22" spans="1:10">
      <c r="A22">
        <v>14</v>
      </c>
      <c r="B22" t="s">
        <v>20180</v>
      </c>
      <c r="C22" t="s">
        <v>20195</v>
      </c>
      <c r="D22">
        <f t="shared" si="1"/>
        <v>14</v>
      </c>
      <c r="G22" t="s">
        <v>19164</v>
      </c>
      <c r="H22" t="str">
        <f t="shared" si="0"/>
        <v>300</v>
      </c>
      <c r="I22" t="s">
        <v>16902</v>
      </c>
      <c r="J22" t="s">
        <v>19515</v>
      </c>
    </row>
    <row r="23" spans="1:10">
      <c r="A23">
        <v>15</v>
      </c>
      <c r="B23" t="s">
        <v>20180</v>
      </c>
      <c r="C23" t="s">
        <v>20196</v>
      </c>
      <c r="D23">
        <f t="shared" si="1"/>
        <v>15</v>
      </c>
      <c r="G23" t="s">
        <v>19165</v>
      </c>
      <c r="H23" t="str">
        <f t="shared" si="0"/>
        <v>300</v>
      </c>
      <c r="I23" t="s">
        <v>16906</v>
      </c>
      <c r="J23" t="s">
        <v>19515</v>
      </c>
    </row>
    <row r="24" spans="1:10">
      <c r="A24">
        <v>16</v>
      </c>
      <c r="B24" t="s">
        <v>20180</v>
      </c>
      <c r="C24" t="s">
        <v>20197</v>
      </c>
      <c r="D24">
        <f t="shared" si="1"/>
        <v>16</v>
      </c>
      <c r="G24" t="s">
        <v>19166</v>
      </c>
      <c r="H24" t="str">
        <f t="shared" si="0"/>
        <v>300</v>
      </c>
      <c r="I24" t="s">
        <v>19414</v>
      </c>
      <c r="J24" t="s">
        <v>19515</v>
      </c>
    </row>
    <row r="25" spans="1:10">
      <c r="A25">
        <v>17</v>
      </c>
      <c r="B25" t="s">
        <v>20180</v>
      </c>
      <c r="C25" t="s">
        <v>20198</v>
      </c>
      <c r="D25">
        <f t="shared" si="1"/>
        <v>17</v>
      </c>
      <c r="G25" t="s">
        <v>19167</v>
      </c>
      <c r="H25" t="str">
        <f t="shared" si="0"/>
        <v>400</v>
      </c>
      <c r="I25" t="s">
        <v>16989</v>
      </c>
      <c r="J25" t="s">
        <v>19516</v>
      </c>
    </row>
    <row r="26" spans="1:10">
      <c r="A26">
        <v>18</v>
      </c>
      <c r="B26" t="s">
        <v>20180</v>
      </c>
      <c r="C26" t="s">
        <v>20199</v>
      </c>
      <c r="D26">
        <f t="shared" si="1"/>
        <v>18</v>
      </c>
      <c r="G26" t="s">
        <v>19168</v>
      </c>
      <c r="H26" t="str">
        <f t="shared" si="0"/>
        <v>400</v>
      </c>
      <c r="I26" t="s">
        <v>19415</v>
      </c>
      <c r="J26" t="s">
        <v>19516</v>
      </c>
    </row>
    <row r="27" spans="1:10">
      <c r="A27">
        <v>19</v>
      </c>
      <c r="B27" t="s">
        <v>20180</v>
      </c>
      <c r="C27" t="s">
        <v>20200</v>
      </c>
      <c r="D27">
        <f t="shared" si="1"/>
        <v>19</v>
      </c>
      <c r="G27" t="s">
        <v>19169</v>
      </c>
      <c r="H27" t="str">
        <f t="shared" si="0"/>
        <v>450</v>
      </c>
      <c r="I27" t="s">
        <v>16912</v>
      </c>
      <c r="J27" t="s">
        <v>19517</v>
      </c>
    </row>
    <row r="28" spans="1:10">
      <c r="A28">
        <v>20</v>
      </c>
      <c r="B28" t="s">
        <v>20180</v>
      </c>
      <c r="C28" t="s">
        <v>20201</v>
      </c>
      <c r="D28">
        <f t="shared" si="1"/>
        <v>20</v>
      </c>
      <c r="G28" t="s">
        <v>19170</v>
      </c>
      <c r="H28" t="str">
        <f t="shared" si="0"/>
        <v>500</v>
      </c>
      <c r="I28" t="s">
        <v>19416</v>
      </c>
      <c r="J28" t="s">
        <v>19518</v>
      </c>
    </row>
    <row r="29" spans="1:10">
      <c r="A29">
        <v>21</v>
      </c>
      <c r="B29" t="s">
        <v>20180</v>
      </c>
      <c r="C29" t="s">
        <v>20202</v>
      </c>
      <c r="D29">
        <f t="shared" si="1"/>
        <v>21</v>
      </c>
      <c r="G29" t="s">
        <v>19171</v>
      </c>
      <c r="H29" t="str">
        <f t="shared" si="0"/>
        <v>500</v>
      </c>
      <c r="I29" t="s">
        <v>6104</v>
      </c>
      <c r="J29" t="s">
        <v>19518</v>
      </c>
    </row>
    <row r="30" spans="1:10">
      <c r="A30">
        <v>22</v>
      </c>
      <c r="B30" t="s">
        <v>20180</v>
      </c>
      <c r="C30" t="s">
        <v>20203</v>
      </c>
      <c r="D30">
        <f t="shared" si="1"/>
        <v>22</v>
      </c>
      <c r="G30" t="s">
        <v>19172</v>
      </c>
      <c r="H30" t="str">
        <f t="shared" si="0"/>
        <v>500</v>
      </c>
      <c r="I30" t="s">
        <v>19417</v>
      </c>
      <c r="J30" t="s">
        <v>19518</v>
      </c>
    </row>
    <row r="31" spans="1:10">
      <c r="A31">
        <v>23</v>
      </c>
      <c r="B31" t="s">
        <v>20180</v>
      </c>
      <c r="C31" t="s">
        <v>20204</v>
      </c>
      <c r="D31">
        <f t="shared" si="1"/>
        <v>23</v>
      </c>
      <c r="G31" t="s">
        <v>19173</v>
      </c>
      <c r="H31" t="str">
        <f t="shared" si="0"/>
        <v>500</v>
      </c>
      <c r="I31" t="s">
        <v>19418</v>
      </c>
      <c r="J31" t="s">
        <v>19518</v>
      </c>
    </row>
    <row r="32" spans="1:10">
      <c r="A32">
        <v>24</v>
      </c>
      <c r="B32" t="s">
        <v>20180</v>
      </c>
      <c r="C32" t="s">
        <v>20205</v>
      </c>
      <c r="D32">
        <f t="shared" si="1"/>
        <v>24</v>
      </c>
      <c r="G32" t="s">
        <v>19174</v>
      </c>
      <c r="H32" t="str">
        <f t="shared" si="0"/>
        <v>500</v>
      </c>
      <c r="I32" t="s">
        <v>19419</v>
      </c>
      <c r="J32" t="s">
        <v>19518</v>
      </c>
    </row>
    <row r="33" spans="1:10">
      <c r="A33">
        <v>25</v>
      </c>
      <c r="B33" t="s">
        <v>20180</v>
      </c>
      <c r="C33" t="s">
        <v>20206</v>
      </c>
      <c r="D33">
        <f t="shared" si="1"/>
        <v>25</v>
      </c>
      <c r="G33" t="s">
        <v>19175</v>
      </c>
      <c r="H33" t="str">
        <f t="shared" si="0"/>
        <v>500</v>
      </c>
      <c r="I33" t="s">
        <v>1197</v>
      </c>
      <c r="J33" t="s">
        <v>19518</v>
      </c>
    </row>
    <row r="34" spans="1:10">
      <c r="A34">
        <v>26</v>
      </c>
      <c r="B34" t="s">
        <v>20180</v>
      </c>
      <c r="C34" t="s">
        <v>20207</v>
      </c>
      <c r="D34">
        <f t="shared" si="1"/>
        <v>26</v>
      </c>
      <c r="G34" t="s">
        <v>19176</v>
      </c>
      <c r="H34" t="str">
        <f t="shared" si="0"/>
        <v>500</v>
      </c>
      <c r="I34" t="s">
        <v>1198</v>
      </c>
      <c r="J34" t="s">
        <v>19518</v>
      </c>
    </row>
    <row r="35" spans="1:10">
      <c r="A35">
        <v>27</v>
      </c>
      <c r="B35" t="s">
        <v>20180</v>
      </c>
      <c r="C35" t="s">
        <v>20208</v>
      </c>
      <c r="D35">
        <f t="shared" si="1"/>
        <v>27</v>
      </c>
      <c r="G35" t="s">
        <v>19177</v>
      </c>
      <c r="H35" t="str">
        <f t="shared" si="0"/>
        <v>500</v>
      </c>
      <c r="I35" t="s">
        <v>1199</v>
      </c>
      <c r="J35" t="s">
        <v>19518</v>
      </c>
    </row>
    <row r="36" spans="1:10">
      <c r="A36">
        <v>28</v>
      </c>
      <c r="B36" t="s">
        <v>20180</v>
      </c>
      <c r="C36" t="s">
        <v>20209</v>
      </c>
      <c r="D36">
        <f t="shared" si="1"/>
        <v>28</v>
      </c>
      <c r="G36" t="s">
        <v>19178</v>
      </c>
      <c r="H36" t="str">
        <f t="shared" si="0"/>
        <v>500</v>
      </c>
      <c r="I36" t="s">
        <v>19420</v>
      </c>
      <c r="J36" t="s">
        <v>19518</v>
      </c>
    </row>
    <row r="37" spans="1:10">
      <c r="A37">
        <v>29</v>
      </c>
      <c r="B37" t="s">
        <v>20180</v>
      </c>
      <c r="C37" t="s">
        <v>20210</v>
      </c>
      <c r="D37">
        <f t="shared" si="1"/>
        <v>29</v>
      </c>
      <c r="G37" t="s">
        <v>19179</v>
      </c>
      <c r="H37" t="str">
        <f t="shared" si="0"/>
        <v>500</v>
      </c>
      <c r="I37" t="s">
        <v>16959</v>
      </c>
      <c r="J37" t="s">
        <v>19518</v>
      </c>
    </row>
    <row r="38" spans="1:10">
      <c r="A38">
        <v>30</v>
      </c>
      <c r="B38" t="s">
        <v>20180</v>
      </c>
      <c r="C38" t="s">
        <v>20211</v>
      </c>
      <c r="D38">
        <f t="shared" si="1"/>
        <v>30</v>
      </c>
      <c r="G38" t="s">
        <v>19180</v>
      </c>
      <c r="H38" t="str">
        <f t="shared" si="0"/>
        <v>500</v>
      </c>
      <c r="I38" t="s">
        <v>16967</v>
      </c>
      <c r="J38" t="s">
        <v>19518</v>
      </c>
    </row>
    <row r="39" spans="1:10">
      <c r="A39">
        <v>31</v>
      </c>
      <c r="B39" t="s">
        <v>20180</v>
      </c>
      <c r="C39" t="s">
        <v>20212</v>
      </c>
      <c r="D39">
        <f t="shared" si="1"/>
        <v>31</v>
      </c>
      <c r="G39" t="s">
        <v>19181</v>
      </c>
      <c r="H39" t="str">
        <f t="shared" si="0"/>
        <v>500</v>
      </c>
      <c r="I39" t="s">
        <v>16899</v>
      </c>
      <c r="J39" t="s">
        <v>19518</v>
      </c>
    </row>
    <row r="40" spans="1:10">
      <c r="A40">
        <v>32</v>
      </c>
      <c r="B40" t="s">
        <v>20180</v>
      </c>
      <c r="C40" t="s">
        <v>20213</v>
      </c>
      <c r="D40">
        <f t="shared" si="1"/>
        <v>32</v>
      </c>
      <c r="G40" t="s">
        <v>19182</v>
      </c>
      <c r="H40" t="str">
        <f t="shared" si="0"/>
        <v>500</v>
      </c>
      <c r="I40" t="s">
        <v>16922</v>
      </c>
      <c r="J40" t="s">
        <v>19518</v>
      </c>
    </row>
    <row r="41" spans="1:10">
      <c r="A41">
        <v>33</v>
      </c>
      <c r="B41" t="s">
        <v>20180</v>
      </c>
      <c r="C41" t="s">
        <v>20214</v>
      </c>
      <c r="D41">
        <f t="shared" si="1"/>
        <v>33</v>
      </c>
      <c r="G41" t="s">
        <v>19183</v>
      </c>
      <c r="H41" t="str">
        <f t="shared" si="0"/>
        <v>600</v>
      </c>
      <c r="I41" t="s">
        <v>39</v>
      </c>
      <c r="J41" t="s">
        <v>19519</v>
      </c>
    </row>
    <row r="42" spans="1:10">
      <c r="A42">
        <v>34</v>
      </c>
      <c r="B42" t="s">
        <v>20180</v>
      </c>
      <c r="C42" t="s">
        <v>20215</v>
      </c>
      <c r="D42">
        <f t="shared" si="1"/>
        <v>34</v>
      </c>
      <c r="G42" t="s">
        <v>19184</v>
      </c>
      <c r="H42" t="str">
        <f t="shared" si="0"/>
        <v>600</v>
      </c>
      <c r="I42" t="s">
        <v>19421</v>
      </c>
      <c r="J42" t="s">
        <v>19519</v>
      </c>
    </row>
    <row r="43" spans="1:10">
      <c r="A43">
        <v>35</v>
      </c>
      <c r="B43" t="s">
        <v>20180</v>
      </c>
      <c r="C43" t="s">
        <v>20216</v>
      </c>
      <c r="D43">
        <f t="shared" si="1"/>
        <v>35</v>
      </c>
      <c r="G43" t="s">
        <v>19185</v>
      </c>
      <c r="H43" t="str">
        <f t="shared" si="0"/>
        <v>600</v>
      </c>
      <c r="I43" t="s">
        <v>6106</v>
      </c>
      <c r="J43" t="s">
        <v>19519</v>
      </c>
    </row>
    <row r="44" spans="1:10">
      <c r="A44">
        <v>36</v>
      </c>
      <c r="B44" t="s">
        <v>20180</v>
      </c>
      <c r="C44" t="s">
        <v>20217</v>
      </c>
      <c r="D44">
        <f t="shared" si="1"/>
        <v>36</v>
      </c>
      <c r="G44" t="s">
        <v>19186</v>
      </c>
      <c r="H44" t="str">
        <f t="shared" si="0"/>
        <v>600</v>
      </c>
      <c r="I44" t="s">
        <v>19422</v>
      </c>
      <c r="J44" t="s">
        <v>19519</v>
      </c>
    </row>
    <row r="45" spans="1:10">
      <c r="A45">
        <v>37</v>
      </c>
      <c r="B45" t="s">
        <v>20180</v>
      </c>
      <c r="C45" t="s">
        <v>20218</v>
      </c>
      <c r="D45">
        <f t="shared" si="1"/>
        <v>37</v>
      </c>
      <c r="G45" t="s">
        <v>19187</v>
      </c>
      <c r="H45" t="str">
        <f t="shared" si="0"/>
        <v>700</v>
      </c>
      <c r="I45" t="s">
        <v>16943</v>
      </c>
      <c r="J45" t="s">
        <v>19520</v>
      </c>
    </row>
    <row r="46" spans="1:10">
      <c r="A46">
        <v>38</v>
      </c>
      <c r="B46" t="s">
        <v>20180</v>
      </c>
      <c r="C46" t="s">
        <v>20219</v>
      </c>
      <c r="D46">
        <f t="shared" si="1"/>
        <v>38</v>
      </c>
      <c r="G46" t="s">
        <v>19188</v>
      </c>
      <c r="H46" t="str">
        <f t="shared" si="0"/>
        <v>700</v>
      </c>
      <c r="I46" t="s">
        <v>16919</v>
      </c>
      <c r="J46" t="s">
        <v>19520</v>
      </c>
    </row>
    <row r="47" spans="1:10">
      <c r="A47">
        <v>39</v>
      </c>
      <c r="B47" t="s">
        <v>20180</v>
      </c>
      <c r="C47" t="s">
        <v>20220</v>
      </c>
      <c r="D47">
        <f t="shared" si="1"/>
        <v>39</v>
      </c>
      <c r="G47" t="s">
        <v>19189</v>
      </c>
      <c r="H47" t="str">
        <f t="shared" si="0"/>
        <v>700</v>
      </c>
      <c r="I47" t="s">
        <v>16941</v>
      </c>
      <c r="J47" t="s">
        <v>19520</v>
      </c>
    </row>
    <row r="48" spans="1:10">
      <c r="A48">
        <v>40</v>
      </c>
      <c r="B48" t="s">
        <v>20180</v>
      </c>
      <c r="C48" t="s">
        <v>20221</v>
      </c>
      <c r="D48">
        <f t="shared" si="1"/>
        <v>40</v>
      </c>
      <c r="G48" t="s">
        <v>19190</v>
      </c>
      <c r="H48" t="str">
        <f t="shared" si="0"/>
        <v>750</v>
      </c>
      <c r="I48" t="s">
        <v>19423</v>
      </c>
      <c r="J48" t="s">
        <v>19521</v>
      </c>
    </row>
    <row r="49" spans="1:10">
      <c r="A49">
        <v>41</v>
      </c>
      <c r="B49" t="s">
        <v>20180</v>
      </c>
      <c r="C49" t="s">
        <v>20222</v>
      </c>
      <c r="D49">
        <f t="shared" si="1"/>
        <v>41</v>
      </c>
      <c r="G49" t="s">
        <v>19191</v>
      </c>
      <c r="H49" t="str">
        <f t="shared" si="0"/>
        <v>800</v>
      </c>
      <c r="I49" t="s">
        <v>16973</v>
      </c>
      <c r="J49" t="s">
        <v>19522</v>
      </c>
    </row>
    <row r="50" spans="1:10">
      <c r="A50">
        <v>42</v>
      </c>
      <c r="B50" t="s">
        <v>20180</v>
      </c>
      <c r="C50" t="s">
        <v>20223</v>
      </c>
      <c r="D50">
        <f t="shared" si="1"/>
        <v>42</v>
      </c>
      <c r="G50" t="s">
        <v>19192</v>
      </c>
      <c r="H50" t="str">
        <f t="shared" si="0"/>
        <v>800</v>
      </c>
      <c r="I50" t="s">
        <v>19424</v>
      </c>
      <c r="J50" t="s">
        <v>19522</v>
      </c>
    </row>
    <row r="51" spans="1:10">
      <c r="A51">
        <v>43</v>
      </c>
      <c r="B51" t="s">
        <v>20180</v>
      </c>
      <c r="C51" t="s">
        <v>20224</v>
      </c>
      <c r="D51">
        <f t="shared" si="1"/>
        <v>43</v>
      </c>
      <c r="G51" t="s">
        <v>19193</v>
      </c>
      <c r="H51" t="str">
        <f t="shared" si="0"/>
        <v>800</v>
      </c>
      <c r="I51" t="s">
        <v>19425</v>
      </c>
      <c r="J51" t="s">
        <v>19522</v>
      </c>
    </row>
    <row r="52" spans="1:10">
      <c r="A52">
        <v>44</v>
      </c>
      <c r="B52" t="s">
        <v>20180</v>
      </c>
      <c r="C52" t="s">
        <v>20225</v>
      </c>
      <c r="D52">
        <f t="shared" si="1"/>
        <v>44</v>
      </c>
      <c r="G52" t="s">
        <v>19194</v>
      </c>
      <c r="H52" t="str">
        <f t="shared" si="0"/>
        <v>800</v>
      </c>
      <c r="I52" t="s">
        <v>19426</v>
      </c>
      <c r="J52" t="s">
        <v>19522</v>
      </c>
    </row>
    <row r="53" spans="1:10">
      <c r="A53">
        <v>45</v>
      </c>
      <c r="B53" t="s">
        <v>20180</v>
      </c>
      <c r="C53" t="s">
        <v>20226</v>
      </c>
      <c r="D53">
        <f t="shared" si="1"/>
        <v>45</v>
      </c>
      <c r="G53" t="s">
        <v>19195</v>
      </c>
      <c r="H53" t="str">
        <f t="shared" si="0"/>
        <v>800</v>
      </c>
      <c r="I53" t="s">
        <v>19427</v>
      </c>
      <c r="J53" t="s">
        <v>19522</v>
      </c>
    </row>
    <row r="54" spans="1:10">
      <c r="A54">
        <v>46</v>
      </c>
      <c r="B54" t="s">
        <v>20180</v>
      </c>
      <c r="C54" t="s">
        <v>20227</v>
      </c>
      <c r="D54">
        <f t="shared" si="1"/>
        <v>46</v>
      </c>
      <c r="G54" t="s">
        <v>19196</v>
      </c>
      <c r="H54" t="str">
        <f t="shared" si="0"/>
        <v>950</v>
      </c>
      <c r="I54" t="s">
        <v>16956</v>
      </c>
      <c r="J54" t="s">
        <v>19523</v>
      </c>
    </row>
    <row r="55" spans="1:10">
      <c r="A55">
        <v>47</v>
      </c>
      <c r="B55" t="s">
        <v>20180</v>
      </c>
      <c r="C55" t="s">
        <v>20228</v>
      </c>
      <c r="D55">
        <f t="shared" si="1"/>
        <v>47</v>
      </c>
      <c r="G55" t="s">
        <v>19197</v>
      </c>
      <c r="H55" t="str">
        <f t="shared" si="0"/>
        <v>1000</v>
      </c>
      <c r="I55" t="s">
        <v>19428</v>
      </c>
      <c r="J55" t="s">
        <v>19524</v>
      </c>
    </row>
    <row r="56" spans="1:10">
      <c r="A56">
        <v>48</v>
      </c>
      <c r="B56" t="s">
        <v>20180</v>
      </c>
      <c r="C56" t="s">
        <v>20229</v>
      </c>
      <c r="D56">
        <f t="shared" si="1"/>
        <v>48</v>
      </c>
      <c r="G56" t="s">
        <v>19198</v>
      </c>
      <c r="H56" t="str">
        <f t="shared" si="0"/>
        <v>1000</v>
      </c>
      <c r="I56" t="s">
        <v>19429</v>
      </c>
      <c r="J56" t="s">
        <v>19524</v>
      </c>
    </row>
    <row r="57" spans="1:10">
      <c r="A57">
        <v>49</v>
      </c>
      <c r="B57" t="s">
        <v>20180</v>
      </c>
      <c r="C57" t="s">
        <v>20230</v>
      </c>
      <c r="D57">
        <f t="shared" si="1"/>
        <v>49</v>
      </c>
      <c r="G57" t="s">
        <v>19199</v>
      </c>
      <c r="H57" t="str">
        <f t="shared" si="0"/>
        <v>1000</v>
      </c>
      <c r="I57" t="s">
        <v>19430</v>
      </c>
      <c r="J57" t="s">
        <v>19524</v>
      </c>
    </row>
    <row r="58" spans="1:10">
      <c r="A58">
        <v>50</v>
      </c>
      <c r="B58" t="s">
        <v>20180</v>
      </c>
      <c r="C58" t="s">
        <v>20231</v>
      </c>
      <c r="D58">
        <f t="shared" si="1"/>
        <v>50</v>
      </c>
      <c r="G58" t="s">
        <v>19200</v>
      </c>
      <c r="H58" t="str">
        <f t="shared" si="0"/>
        <v>1000</v>
      </c>
      <c r="I58" t="s">
        <v>1169</v>
      </c>
      <c r="J58" t="s">
        <v>19524</v>
      </c>
    </row>
    <row r="59" spans="1:10">
      <c r="A59">
        <v>51</v>
      </c>
      <c r="B59" t="s">
        <v>20180</v>
      </c>
      <c r="C59" t="s">
        <v>20232</v>
      </c>
      <c r="D59">
        <f t="shared" si="1"/>
        <v>51</v>
      </c>
      <c r="G59" t="s">
        <v>19201</v>
      </c>
      <c r="H59" t="str">
        <f t="shared" si="0"/>
        <v>1000</v>
      </c>
      <c r="I59" t="s">
        <v>19431</v>
      </c>
      <c r="J59" t="s">
        <v>19524</v>
      </c>
    </row>
    <row r="60" spans="1:10">
      <c r="A60">
        <v>52</v>
      </c>
      <c r="B60" t="s">
        <v>20180</v>
      </c>
      <c r="C60" t="s">
        <v>20233</v>
      </c>
      <c r="D60">
        <f t="shared" si="1"/>
        <v>52</v>
      </c>
      <c r="G60" t="s">
        <v>19202</v>
      </c>
      <c r="H60" t="str">
        <f t="shared" si="0"/>
        <v>1000</v>
      </c>
      <c r="I60" t="s">
        <v>6112</v>
      </c>
      <c r="J60" t="s">
        <v>19524</v>
      </c>
    </row>
    <row r="61" spans="1:10">
      <c r="A61">
        <v>53</v>
      </c>
      <c r="B61" t="s">
        <v>20180</v>
      </c>
      <c r="C61" t="s">
        <v>20234</v>
      </c>
      <c r="D61">
        <f t="shared" si="1"/>
        <v>53</v>
      </c>
      <c r="G61" t="s">
        <v>19203</v>
      </c>
      <c r="H61" t="str">
        <f t="shared" si="0"/>
        <v>1000</v>
      </c>
      <c r="I61" t="s">
        <v>1106</v>
      </c>
      <c r="J61" t="s">
        <v>19524</v>
      </c>
    </row>
    <row r="62" spans="1:10">
      <c r="A62">
        <v>54</v>
      </c>
      <c r="B62" t="s">
        <v>20180</v>
      </c>
      <c r="C62" t="s">
        <v>20235</v>
      </c>
      <c r="D62">
        <f t="shared" si="1"/>
        <v>54</v>
      </c>
      <c r="G62" t="s">
        <v>19204</v>
      </c>
      <c r="H62" t="str">
        <f t="shared" si="0"/>
        <v>1100</v>
      </c>
      <c r="I62" t="s">
        <v>19432</v>
      </c>
      <c r="J62" t="s">
        <v>19525</v>
      </c>
    </row>
    <row r="63" spans="1:10">
      <c r="A63">
        <v>55</v>
      </c>
      <c r="B63" t="s">
        <v>20180</v>
      </c>
      <c r="C63" t="s">
        <v>20236</v>
      </c>
      <c r="D63">
        <f t="shared" si="1"/>
        <v>55</v>
      </c>
      <c r="G63" t="s">
        <v>19205</v>
      </c>
      <c r="H63" t="str">
        <f t="shared" si="0"/>
        <v>1200</v>
      </c>
      <c r="I63" t="s">
        <v>19433</v>
      </c>
      <c r="J63" t="s">
        <v>19526</v>
      </c>
    </row>
    <row r="64" spans="1:10">
      <c r="A64">
        <v>56</v>
      </c>
      <c r="B64" t="s">
        <v>20180</v>
      </c>
      <c r="C64" t="s">
        <v>20237</v>
      </c>
      <c r="D64">
        <f t="shared" si="1"/>
        <v>56</v>
      </c>
      <c r="G64" t="s">
        <v>19206</v>
      </c>
      <c r="H64" t="str">
        <f t="shared" si="0"/>
        <v>1200</v>
      </c>
      <c r="I64" t="s">
        <v>19434</v>
      </c>
      <c r="J64" t="s">
        <v>19526</v>
      </c>
    </row>
    <row r="65" spans="1:10">
      <c r="A65">
        <v>57</v>
      </c>
      <c r="B65" t="s">
        <v>20180</v>
      </c>
      <c r="C65" t="s">
        <v>20238</v>
      </c>
      <c r="D65">
        <f t="shared" si="1"/>
        <v>57</v>
      </c>
      <c r="G65" t="s">
        <v>19207</v>
      </c>
      <c r="H65" t="str">
        <f t="shared" si="0"/>
        <v>1200</v>
      </c>
      <c r="I65" t="s">
        <v>19435</v>
      </c>
      <c r="J65" t="s">
        <v>19526</v>
      </c>
    </row>
    <row r="66" spans="1:10">
      <c r="A66">
        <v>58</v>
      </c>
      <c r="B66" t="s">
        <v>20180</v>
      </c>
      <c r="C66" t="s">
        <v>20239</v>
      </c>
      <c r="D66">
        <f t="shared" si="1"/>
        <v>58</v>
      </c>
      <c r="G66" t="s">
        <v>19208</v>
      </c>
      <c r="H66" t="str">
        <f t="shared" si="0"/>
        <v>1200</v>
      </c>
      <c r="I66" t="s">
        <v>19436</v>
      </c>
      <c r="J66" t="s">
        <v>19526</v>
      </c>
    </row>
    <row r="67" spans="1:10">
      <c r="A67">
        <v>59</v>
      </c>
      <c r="B67" t="s">
        <v>20180</v>
      </c>
      <c r="C67" t="s">
        <v>20240</v>
      </c>
      <c r="D67">
        <f t="shared" si="1"/>
        <v>59</v>
      </c>
      <c r="G67" t="s">
        <v>19209</v>
      </c>
      <c r="H67" t="str">
        <f t="shared" si="0"/>
        <v>1200</v>
      </c>
      <c r="I67" t="s">
        <v>16911</v>
      </c>
      <c r="J67" t="s">
        <v>19526</v>
      </c>
    </row>
    <row r="68" spans="1:10">
      <c r="A68">
        <v>60</v>
      </c>
      <c r="B68" t="s">
        <v>20180</v>
      </c>
      <c r="C68" t="s">
        <v>20241</v>
      </c>
      <c r="D68">
        <f t="shared" si="1"/>
        <v>60</v>
      </c>
      <c r="G68" t="s">
        <v>19210</v>
      </c>
      <c r="H68" t="str">
        <f t="shared" ref="H68:H131" si="2">RIGHT(G68,LEN(G68)-FIND("@",SUBSTITUTE(G68," ","@",LEN(G68)-LEN(SUBSTITUTE(G68," ",""))),1))</f>
        <v>1500</v>
      </c>
      <c r="I68" t="s">
        <v>19437</v>
      </c>
      <c r="J68" t="s">
        <v>19527</v>
      </c>
    </row>
    <row r="69" spans="1:10">
      <c r="A69">
        <v>61</v>
      </c>
      <c r="B69" t="s">
        <v>20180</v>
      </c>
      <c r="C69" t="s">
        <v>20242</v>
      </c>
      <c r="D69">
        <f t="shared" si="1"/>
        <v>61</v>
      </c>
      <c r="G69" t="s">
        <v>19211</v>
      </c>
      <c r="H69" t="str">
        <f t="shared" si="2"/>
        <v>1500</v>
      </c>
      <c r="I69" t="s">
        <v>16937</v>
      </c>
      <c r="J69" t="s">
        <v>19527</v>
      </c>
    </row>
    <row r="70" spans="1:10">
      <c r="A70">
        <v>62</v>
      </c>
      <c r="B70" t="s">
        <v>20180</v>
      </c>
      <c r="C70" t="s">
        <v>20243</v>
      </c>
      <c r="D70">
        <f t="shared" si="1"/>
        <v>62</v>
      </c>
      <c r="G70" t="s">
        <v>19212</v>
      </c>
      <c r="H70" t="str">
        <f t="shared" si="2"/>
        <v>1500</v>
      </c>
      <c r="I70" t="s">
        <v>19438</v>
      </c>
      <c r="J70" t="s">
        <v>19527</v>
      </c>
    </row>
    <row r="71" spans="1:10">
      <c r="A71">
        <v>63</v>
      </c>
      <c r="B71" t="s">
        <v>20180</v>
      </c>
      <c r="C71" t="s">
        <v>20244</v>
      </c>
      <c r="D71">
        <f t="shared" si="1"/>
        <v>63</v>
      </c>
      <c r="G71" t="s">
        <v>19213</v>
      </c>
      <c r="H71" t="str">
        <f t="shared" si="2"/>
        <v>1500</v>
      </c>
      <c r="I71" t="s">
        <v>16909</v>
      </c>
      <c r="J71" t="s">
        <v>19527</v>
      </c>
    </row>
    <row r="72" spans="1:10">
      <c r="A72">
        <v>64</v>
      </c>
      <c r="B72" t="s">
        <v>20180</v>
      </c>
      <c r="C72" t="s">
        <v>20245</v>
      </c>
      <c r="D72">
        <f t="shared" si="1"/>
        <v>64</v>
      </c>
      <c r="G72" t="s">
        <v>19214</v>
      </c>
      <c r="H72" t="str">
        <f t="shared" si="2"/>
        <v>1600</v>
      </c>
      <c r="I72" t="s">
        <v>6107</v>
      </c>
      <c r="J72" t="s">
        <v>19528</v>
      </c>
    </row>
    <row r="73" spans="1:10">
      <c r="A73">
        <v>65</v>
      </c>
      <c r="B73" t="s">
        <v>20180</v>
      </c>
      <c r="C73" t="s">
        <v>20246</v>
      </c>
      <c r="D73">
        <f t="shared" ref="D73:D136" si="3">A73</f>
        <v>65</v>
      </c>
      <c r="G73" t="s">
        <v>19215</v>
      </c>
      <c r="H73" t="str">
        <f t="shared" si="2"/>
        <v>1700</v>
      </c>
      <c r="I73" t="s">
        <v>19439</v>
      </c>
      <c r="J73" t="s">
        <v>19529</v>
      </c>
    </row>
    <row r="74" spans="1:10">
      <c r="A74">
        <v>66</v>
      </c>
      <c r="B74" t="s">
        <v>20180</v>
      </c>
      <c r="C74" t="s">
        <v>20247</v>
      </c>
      <c r="D74">
        <f t="shared" si="3"/>
        <v>66</v>
      </c>
      <c r="G74" t="s">
        <v>19216</v>
      </c>
      <c r="H74" t="str">
        <f t="shared" si="2"/>
        <v>2000</v>
      </c>
      <c r="I74" t="s">
        <v>19440</v>
      </c>
      <c r="J74" t="s">
        <v>19530</v>
      </c>
    </row>
    <row r="75" spans="1:10">
      <c r="A75">
        <v>67</v>
      </c>
      <c r="B75" t="s">
        <v>20180</v>
      </c>
      <c r="C75" t="s">
        <v>20248</v>
      </c>
      <c r="D75">
        <f t="shared" si="3"/>
        <v>67</v>
      </c>
      <c r="G75" t="s">
        <v>19217</v>
      </c>
      <c r="H75" t="str">
        <f t="shared" si="2"/>
        <v>2000</v>
      </c>
      <c r="I75" t="s">
        <v>16992</v>
      </c>
      <c r="J75" t="s">
        <v>19530</v>
      </c>
    </row>
    <row r="76" spans="1:10">
      <c r="A76">
        <v>68</v>
      </c>
      <c r="B76" t="s">
        <v>20180</v>
      </c>
      <c r="C76" t="s">
        <v>20249</v>
      </c>
      <c r="D76">
        <f t="shared" si="3"/>
        <v>68</v>
      </c>
      <c r="G76" t="s">
        <v>19218</v>
      </c>
      <c r="H76" t="str">
        <f t="shared" si="2"/>
        <v>2000</v>
      </c>
      <c r="I76" t="s">
        <v>16962</v>
      </c>
      <c r="J76" t="s">
        <v>19530</v>
      </c>
    </row>
    <row r="77" spans="1:10">
      <c r="A77">
        <v>69</v>
      </c>
      <c r="B77" t="s">
        <v>20180</v>
      </c>
      <c r="C77" t="s">
        <v>20250</v>
      </c>
      <c r="D77">
        <f t="shared" si="3"/>
        <v>69</v>
      </c>
      <c r="G77" t="s">
        <v>19219</v>
      </c>
      <c r="H77" t="str">
        <f t="shared" si="2"/>
        <v>2200</v>
      </c>
      <c r="I77" t="s">
        <v>6108</v>
      </c>
      <c r="J77" t="s">
        <v>19531</v>
      </c>
    </row>
    <row r="78" spans="1:10">
      <c r="A78">
        <v>70</v>
      </c>
      <c r="B78" t="s">
        <v>20180</v>
      </c>
      <c r="C78" t="s">
        <v>20251</v>
      </c>
      <c r="D78">
        <f t="shared" si="3"/>
        <v>70</v>
      </c>
      <c r="G78" t="s">
        <v>19220</v>
      </c>
      <c r="H78" t="str">
        <f t="shared" si="2"/>
        <v>2500</v>
      </c>
      <c r="I78" t="s">
        <v>19441</v>
      </c>
      <c r="J78" t="s">
        <v>19532</v>
      </c>
    </row>
    <row r="79" spans="1:10">
      <c r="A79">
        <v>71</v>
      </c>
      <c r="B79" t="s">
        <v>20180</v>
      </c>
      <c r="C79" t="s">
        <v>20252</v>
      </c>
      <c r="D79">
        <f t="shared" si="3"/>
        <v>71</v>
      </c>
      <c r="G79" t="s">
        <v>19221</v>
      </c>
      <c r="H79" t="str">
        <f t="shared" si="2"/>
        <v>2500</v>
      </c>
      <c r="I79" t="s">
        <v>19442</v>
      </c>
      <c r="J79" t="s">
        <v>19532</v>
      </c>
    </row>
    <row r="80" spans="1:10">
      <c r="A80">
        <v>72</v>
      </c>
      <c r="B80" t="s">
        <v>20180</v>
      </c>
      <c r="C80" t="s">
        <v>20253</v>
      </c>
      <c r="D80">
        <f t="shared" si="3"/>
        <v>72</v>
      </c>
      <c r="G80" t="s">
        <v>19222</v>
      </c>
      <c r="H80" t="str">
        <f t="shared" si="2"/>
        <v>2500</v>
      </c>
      <c r="I80" t="s">
        <v>16963</v>
      </c>
      <c r="J80" t="s">
        <v>19532</v>
      </c>
    </row>
    <row r="81" spans="1:10">
      <c r="A81">
        <v>73</v>
      </c>
      <c r="B81" t="s">
        <v>20180</v>
      </c>
      <c r="C81" t="s">
        <v>20254</v>
      </c>
      <c r="D81">
        <f t="shared" si="3"/>
        <v>73</v>
      </c>
      <c r="G81" t="s">
        <v>19223</v>
      </c>
      <c r="H81" t="str">
        <f t="shared" si="2"/>
        <v>2500</v>
      </c>
      <c r="I81" t="s">
        <v>19443</v>
      </c>
      <c r="J81" t="s">
        <v>19532</v>
      </c>
    </row>
    <row r="82" spans="1:10">
      <c r="A82">
        <v>74</v>
      </c>
      <c r="B82" t="s">
        <v>20180</v>
      </c>
      <c r="C82" t="s">
        <v>20255</v>
      </c>
      <c r="D82">
        <f t="shared" si="3"/>
        <v>74</v>
      </c>
      <c r="G82" t="s">
        <v>19224</v>
      </c>
      <c r="H82" t="str">
        <f t="shared" si="2"/>
        <v>3000</v>
      </c>
      <c r="I82" t="s">
        <v>19444</v>
      </c>
      <c r="J82" t="s">
        <v>19533</v>
      </c>
    </row>
    <row r="83" spans="1:10">
      <c r="A83">
        <v>75</v>
      </c>
      <c r="B83" t="s">
        <v>20180</v>
      </c>
      <c r="C83" t="s">
        <v>20256</v>
      </c>
      <c r="D83">
        <f t="shared" si="3"/>
        <v>75</v>
      </c>
      <c r="G83" t="s">
        <v>19225</v>
      </c>
      <c r="H83" t="str">
        <f t="shared" si="2"/>
        <v>3000</v>
      </c>
      <c r="I83" t="s">
        <v>16949</v>
      </c>
      <c r="J83" t="s">
        <v>19533</v>
      </c>
    </row>
    <row r="84" spans="1:10">
      <c r="A84">
        <v>76</v>
      </c>
      <c r="B84" t="s">
        <v>20180</v>
      </c>
      <c r="C84" t="s">
        <v>20257</v>
      </c>
      <c r="D84">
        <f t="shared" si="3"/>
        <v>76</v>
      </c>
      <c r="G84" t="s">
        <v>19226</v>
      </c>
      <c r="H84" t="str">
        <f t="shared" si="2"/>
        <v>3000</v>
      </c>
      <c r="I84" t="s">
        <v>16883</v>
      </c>
      <c r="J84" t="s">
        <v>19533</v>
      </c>
    </row>
    <row r="85" spans="1:10">
      <c r="A85">
        <v>77</v>
      </c>
      <c r="B85" t="s">
        <v>20180</v>
      </c>
      <c r="C85" t="s">
        <v>20258</v>
      </c>
      <c r="D85">
        <f t="shared" si="3"/>
        <v>77</v>
      </c>
      <c r="G85" t="s">
        <v>19227</v>
      </c>
      <c r="H85" t="str">
        <f t="shared" si="2"/>
        <v>3000</v>
      </c>
      <c r="I85" t="s">
        <v>16913</v>
      </c>
      <c r="J85" t="s">
        <v>19533</v>
      </c>
    </row>
    <row r="86" spans="1:10">
      <c r="A86">
        <v>78</v>
      </c>
      <c r="B86" t="s">
        <v>20180</v>
      </c>
      <c r="C86" t="s">
        <v>20259</v>
      </c>
      <c r="D86">
        <f t="shared" si="3"/>
        <v>78</v>
      </c>
      <c r="G86" t="s">
        <v>19228</v>
      </c>
      <c r="H86" t="str">
        <f t="shared" si="2"/>
        <v>3000</v>
      </c>
      <c r="I86" t="s">
        <v>16995</v>
      </c>
      <c r="J86" t="s">
        <v>19533</v>
      </c>
    </row>
    <row r="87" spans="1:10">
      <c r="A87">
        <v>79</v>
      </c>
      <c r="B87" t="s">
        <v>20180</v>
      </c>
      <c r="C87" t="s">
        <v>20260</v>
      </c>
      <c r="D87">
        <f t="shared" si="3"/>
        <v>79</v>
      </c>
      <c r="G87" t="s">
        <v>19229</v>
      </c>
      <c r="H87" t="str">
        <f t="shared" si="2"/>
        <v>3000</v>
      </c>
      <c r="I87" t="s">
        <v>16933</v>
      </c>
      <c r="J87" t="s">
        <v>19533</v>
      </c>
    </row>
    <row r="88" spans="1:10">
      <c r="A88">
        <v>80</v>
      </c>
      <c r="B88" t="s">
        <v>20180</v>
      </c>
      <c r="C88" t="s">
        <v>20261</v>
      </c>
      <c r="D88">
        <f t="shared" si="3"/>
        <v>80</v>
      </c>
      <c r="G88" t="s">
        <v>19230</v>
      </c>
      <c r="H88" t="str">
        <f t="shared" si="2"/>
        <v>3000</v>
      </c>
      <c r="I88" t="s">
        <v>19445</v>
      </c>
      <c r="J88" t="s">
        <v>19533</v>
      </c>
    </row>
    <row r="89" spans="1:10">
      <c r="A89">
        <v>81</v>
      </c>
      <c r="B89" t="s">
        <v>20180</v>
      </c>
      <c r="C89" t="s">
        <v>20262</v>
      </c>
      <c r="D89">
        <f t="shared" si="3"/>
        <v>81</v>
      </c>
      <c r="G89" t="s">
        <v>19231</v>
      </c>
      <c r="H89" t="str">
        <f t="shared" si="2"/>
        <v>3000</v>
      </c>
      <c r="I89" t="s">
        <v>19446</v>
      </c>
      <c r="J89" t="s">
        <v>19533</v>
      </c>
    </row>
    <row r="90" spans="1:10">
      <c r="A90">
        <v>82</v>
      </c>
      <c r="B90" t="s">
        <v>20180</v>
      </c>
      <c r="C90" t="s">
        <v>20263</v>
      </c>
      <c r="D90">
        <f t="shared" si="3"/>
        <v>82</v>
      </c>
      <c r="G90" t="s">
        <v>19232</v>
      </c>
      <c r="H90" t="str">
        <f t="shared" si="2"/>
        <v>3000</v>
      </c>
      <c r="I90" t="s">
        <v>19447</v>
      </c>
      <c r="J90" t="s">
        <v>19533</v>
      </c>
    </row>
    <row r="91" spans="1:10">
      <c r="A91">
        <v>83</v>
      </c>
      <c r="B91" t="s">
        <v>20180</v>
      </c>
      <c r="C91" t="s">
        <v>20264</v>
      </c>
      <c r="D91">
        <f t="shared" si="3"/>
        <v>83</v>
      </c>
      <c r="G91" t="s">
        <v>19233</v>
      </c>
      <c r="H91" t="str">
        <f t="shared" si="2"/>
        <v>3000</v>
      </c>
      <c r="I91" t="s">
        <v>19448</v>
      </c>
      <c r="J91" t="s">
        <v>19533</v>
      </c>
    </row>
    <row r="92" spans="1:10">
      <c r="A92">
        <v>84</v>
      </c>
      <c r="B92" t="s">
        <v>20180</v>
      </c>
      <c r="C92" t="s">
        <v>20265</v>
      </c>
      <c r="D92">
        <f t="shared" si="3"/>
        <v>84</v>
      </c>
      <c r="G92" t="s">
        <v>19234</v>
      </c>
      <c r="H92" t="str">
        <f t="shared" si="2"/>
        <v>3000</v>
      </c>
      <c r="I92" t="s">
        <v>16901</v>
      </c>
      <c r="J92" t="s">
        <v>19533</v>
      </c>
    </row>
    <row r="93" spans="1:10">
      <c r="A93">
        <v>85</v>
      </c>
      <c r="B93" t="s">
        <v>20180</v>
      </c>
      <c r="C93" t="s">
        <v>20266</v>
      </c>
      <c r="D93">
        <f t="shared" si="3"/>
        <v>85</v>
      </c>
      <c r="G93" t="s">
        <v>19235</v>
      </c>
      <c r="H93" t="str">
        <f t="shared" si="2"/>
        <v>3000</v>
      </c>
      <c r="I93" t="s">
        <v>16925</v>
      </c>
      <c r="J93" t="s">
        <v>19533</v>
      </c>
    </row>
    <row r="94" spans="1:10">
      <c r="A94">
        <v>86</v>
      </c>
      <c r="B94" t="s">
        <v>20180</v>
      </c>
      <c r="C94" t="s">
        <v>20267</v>
      </c>
      <c r="D94">
        <f t="shared" si="3"/>
        <v>86</v>
      </c>
      <c r="G94" t="s">
        <v>19236</v>
      </c>
      <c r="H94" t="str">
        <f t="shared" si="2"/>
        <v>3200</v>
      </c>
      <c r="I94" t="s">
        <v>19449</v>
      </c>
      <c r="J94" t="s">
        <v>19534</v>
      </c>
    </row>
    <row r="95" spans="1:10">
      <c r="A95">
        <v>87</v>
      </c>
      <c r="B95" t="s">
        <v>20180</v>
      </c>
      <c r="C95" t="s">
        <v>20268</v>
      </c>
      <c r="D95">
        <f t="shared" si="3"/>
        <v>87</v>
      </c>
      <c r="G95" t="s">
        <v>19237</v>
      </c>
      <c r="H95" t="str">
        <f t="shared" si="2"/>
        <v>3500</v>
      </c>
      <c r="I95" t="s">
        <v>16994</v>
      </c>
      <c r="J95" t="s">
        <v>19535</v>
      </c>
    </row>
    <row r="96" spans="1:10">
      <c r="A96">
        <v>88</v>
      </c>
      <c r="B96" t="s">
        <v>20180</v>
      </c>
      <c r="C96" t="s">
        <v>20269</v>
      </c>
      <c r="D96">
        <f t="shared" si="3"/>
        <v>88</v>
      </c>
      <c r="G96" t="s">
        <v>19238</v>
      </c>
      <c r="H96" t="str">
        <f t="shared" si="2"/>
        <v>3500</v>
      </c>
      <c r="I96" t="s">
        <v>16945</v>
      </c>
      <c r="J96" t="s">
        <v>19535</v>
      </c>
    </row>
    <row r="97" spans="1:10">
      <c r="A97">
        <v>89</v>
      </c>
      <c r="B97" t="s">
        <v>20180</v>
      </c>
      <c r="C97" t="s">
        <v>20270</v>
      </c>
      <c r="D97">
        <f t="shared" si="3"/>
        <v>89</v>
      </c>
      <c r="G97" t="s">
        <v>19239</v>
      </c>
      <c r="H97" t="str">
        <f t="shared" si="2"/>
        <v>3500</v>
      </c>
      <c r="I97" t="s">
        <v>19450</v>
      </c>
      <c r="J97" t="s">
        <v>19535</v>
      </c>
    </row>
    <row r="98" spans="1:10">
      <c r="A98">
        <v>90</v>
      </c>
      <c r="B98" t="s">
        <v>20180</v>
      </c>
      <c r="C98" t="s">
        <v>20271</v>
      </c>
      <c r="D98">
        <f t="shared" si="3"/>
        <v>90</v>
      </c>
      <c r="G98" t="s">
        <v>19240</v>
      </c>
      <c r="H98" t="str">
        <f t="shared" si="2"/>
        <v>4000</v>
      </c>
      <c r="I98" t="s">
        <v>16958</v>
      </c>
      <c r="J98" t="s">
        <v>19536</v>
      </c>
    </row>
    <row r="99" spans="1:10">
      <c r="A99">
        <v>91</v>
      </c>
      <c r="B99" t="s">
        <v>20180</v>
      </c>
      <c r="C99" t="s">
        <v>20272</v>
      </c>
      <c r="D99">
        <f t="shared" si="3"/>
        <v>91</v>
      </c>
      <c r="G99" t="s">
        <v>19241</v>
      </c>
      <c r="H99" t="str">
        <f t="shared" si="2"/>
        <v>4000</v>
      </c>
      <c r="I99" t="s">
        <v>6118</v>
      </c>
      <c r="J99" t="s">
        <v>19536</v>
      </c>
    </row>
    <row r="100" spans="1:10">
      <c r="A100">
        <v>92</v>
      </c>
      <c r="B100" t="s">
        <v>20180</v>
      </c>
      <c r="C100" t="s">
        <v>20273</v>
      </c>
      <c r="D100">
        <f t="shared" si="3"/>
        <v>92</v>
      </c>
      <c r="G100" t="s">
        <v>19242</v>
      </c>
      <c r="H100" t="str">
        <f t="shared" si="2"/>
        <v>4500</v>
      </c>
      <c r="I100" t="s">
        <v>17</v>
      </c>
      <c r="J100" t="s">
        <v>19537</v>
      </c>
    </row>
    <row r="101" spans="1:10">
      <c r="A101">
        <v>93</v>
      </c>
      <c r="B101" t="s">
        <v>20180</v>
      </c>
      <c r="C101" t="s">
        <v>20274</v>
      </c>
      <c r="D101">
        <f t="shared" si="3"/>
        <v>93</v>
      </c>
      <c r="G101" t="s">
        <v>19243</v>
      </c>
      <c r="H101" t="str">
        <f t="shared" si="2"/>
        <v>5000</v>
      </c>
      <c r="I101" t="s">
        <v>18</v>
      </c>
      <c r="J101" t="s">
        <v>19538</v>
      </c>
    </row>
    <row r="102" spans="1:10">
      <c r="A102">
        <v>94</v>
      </c>
      <c r="B102" t="s">
        <v>20180</v>
      </c>
      <c r="C102" t="s">
        <v>20275</v>
      </c>
      <c r="D102">
        <f t="shared" si="3"/>
        <v>94</v>
      </c>
      <c r="G102" t="s">
        <v>19244</v>
      </c>
      <c r="H102" t="str">
        <f t="shared" si="2"/>
        <v>5000</v>
      </c>
      <c r="I102" t="s">
        <v>19451</v>
      </c>
      <c r="J102" t="s">
        <v>19538</v>
      </c>
    </row>
    <row r="103" spans="1:10">
      <c r="A103">
        <v>95</v>
      </c>
      <c r="B103" t="s">
        <v>20180</v>
      </c>
      <c r="C103" t="s">
        <v>20276</v>
      </c>
      <c r="D103">
        <f t="shared" si="3"/>
        <v>95</v>
      </c>
      <c r="G103" t="s">
        <v>19245</v>
      </c>
      <c r="H103" t="str">
        <f t="shared" si="2"/>
        <v>5000</v>
      </c>
      <c r="I103" t="s">
        <v>6110</v>
      </c>
      <c r="J103" t="s">
        <v>19538</v>
      </c>
    </row>
    <row r="104" spans="1:10">
      <c r="A104">
        <v>96</v>
      </c>
      <c r="B104" t="s">
        <v>20180</v>
      </c>
      <c r="C104" t="s">
        <v>20277</v>
      </c>
      <c r="D104">
        <f t="shared" si="3"/>
        <v>96</v>
      </c>
      <c r="G104" t="s">
        <v>19246</v>
      </c>
      <c r="H104" t="str">
        <f t="shared" si="2"/>
        <v>5000</v>
      </c>
      <c r="I104" t="s">
        <v>19452</v>
      </c>
      <c r="J104" t="s">
        <v>19538</v>
      </c>
    </row>
    <row r="105" spans="1:10">
      <c r="A105">
        <v>97</v>
      </c>
      <c r="B105" t="s">
        <v>20180</v>
      </c>
      <c r="C105" t="s">
        <v>20278</v>
      </c>
      <c r="D105">
        <f t="shared" si="3"/>
        <v>97</v>
      </c>
      <c r="G105" t="s">
        <v>19247</v>
      </c>
      <c r="H105" t="str">
        <f t="shared" si="2"/>
        <v>5000</v>
      </c>
      <c r="I105" t="s">
        <v>19453</v>
      </c>
      <c r="J105" t="s">
        <v>19538</v>
      </c>
    </row>
    <row r="106" spans="1:10">
      <c r="A106">
        <v>98</v>
      </c>
      <c r="B106" t="s">
        <v>20180</v>
      </c>
      <c r="C106" t="s">
        <v>20279</v>
      </c>
      <c r="D106">
        <f t="shared" si="3"/>
        <v>98</v>
      </c>
      <c r="G106" t="s">
        <v>19248</v>
      </c>
      <c r="H106" t="str">
        <f t="shared" si="2"/>
        <v>5000</v>
      </c>
      <c r="I106" t="s">
        <v>16893</v>
      </c>
      <c r="J106" t="s">
        <v>19538</v>
      </c>
    </row>
    <row r="107" spans="1:10">
      <c r="A107">
        <v>99</v>
      </c>
      <c r="B107" t="s">
        <v>20180</v>
      </c>
      <c r="C107" t="s">
        <v>20280</v>
      </c>
      <c r="D107">
        <f t="shared" si="3"/>
        <v>99</v>
      </c>
      <c r="G107" t="s">
        <v>19249</v>
      </c>
      <c r="H107" t="str">
        <f t="shared" si="2"/>
        <v>5000</v>
      </c>
      <c r="I107" t="s">
        <v>19454</v>
      </c>
      <c r="J107" t="s">
        <v>19538</v>
      </c>
    </row>
    <row r="108" spans="1:10">
      <c r="A108">
        <v>100</v>
      </c>
      <c r="B108" t="s">
        <v>20180</v>
      </c>
      <c r="C108" t="s">
        <v>20281</v>
      </c>
      <c r="D108">
        <f t="shared" si="3"/>
        <v>100</v>
      </c>
      <c r="G108" t="s">
        <v>19250</v>
      </c>
      <c r="H108" t="str">
        <f t="shared" si="2"/>
        <v>5000</v>
      </c>
      <c r="I108" t="s">
        <v>16917</v>
      </c>
      <c r="J108" t="s">
        <v>19538</v>
      </c>
    </row>
    <row r="109" spans="1:10">
      <c r="A109">
        <v>101</v>
      </c>
      <c r="B109" t="s">
        <v>20180</v>
      </c>
      <c r="C109" t="s">
        <v>20282</v>
      </c>
      <c r="D109">
        <f t="shared" si="3"/>
        <v>101</v>
      </c>
      <c r="G109" t="s">
        <v>19251</v>
      </c>
      <c r="H109" t="str">
        <f t="shared" si="2"/>
        <v>5000</v>
      </c>
      <c r="I109" t="s">
        <v>6113</v>
      </c>
      <c r="J109" t="s">
        <v>19538</v>
      </c>
    </row>
    <row r="110" spans="1:10">
      <c r="A110">
        <v>102</v>
      </c>
      <c r="B110" t="s">
        <v>20180</v>
      </c>
      <c r="C110" t="s">
        <v>20283</v>
      </c>
      <c r="D110">
        <f t="shared" si="3"/>
        <v>102</v>
      </c>
      <c r="G110" t="s">
        <v>19252</v>
      </c>
      <c r="H110" t="str">
        <f t="shared" si="2"/>
        <v>5000</v>
      </c>
      <c r="I110" t="s">
        <v>19455</v>
      </c>
      <c r="J110" t="s">
        <v>19538</v>
      </c>
    </row>
    <row r="111" spans="1:10">
      <c r="A111">
        <v>103</v>
      </c>
      <c r="B111" t="s">
        <v>20180</v>
      </c>
      <c r="C111" t="s">
        <v>20284</v>
      </c>
      <c r="D111">
        <f t="shared" si="3"/>
        <v>103</v>
      </c>
      <c r="G111" t="s">
        <v>19253</v>
      </c>
      <c r="H111" t="str">
        <f t="shared" si="2"/>
        <v>5500</v>
      </c>
      <c r="I111" t="s">
        <v>19456</v>
      </c>
      <c r="J111" t="s">
        <v>19539</v>
      </c>
    </row>
    <row r="112" spans="1:10">
      <c r="A112">
        <v>104</v>
      </c>
      <c r="B112" t="s">
        <v>20180</v>
      </c>
      <c r="C112" t="s">
        <v>20285</v>
      </c>
      <c r="D112">
        <f t="shared" si="3"/>
        <v>104</v>
      </c>
      <c r="G112" t="s">
        <v>19254</v>
      </c>
      <c r="H112" t="str">
        <f t="shared" si="2"/>
        <v>6000</v>
      </c>
      <c r="I112" t="s">
        <v>19457</v>
      </c>
      <c r="J112" t="s">
        <v>19540</v>
      </c>
    </row>
    <row r="113" spans="1:10">
      <c r="A113">
        <v>105</v>
      </c>
      <c r="B113" t="s">
        <v>20180</v>
      </c>
      <c r="C113" t="s">
        <v>20286</v>
      </c>
      <c r="D113">
        <f t="shared" si="3"/>
        <v>105</v>
      </c>
      <c r="G113" t="s">
        <v>19255</v>
      </c>
      <c r="H113" t="str">
        <f t="shared" si="2"/>
        <v>6000</v>
      </c>
      <c r="I113" t="s">
        <v>19458</v>
      </c>
      <c r="J113" t="s">
        <v>19540</v>
      </c>
    </row>
    <row r="114" spans="1:10">
      <c r="A114">
        <v>106</v>
      </c>
      <c r="B114" t="s">
        <v>20180</v>
      </c>
      <c r="C114" t="s">
        <v>20287</v>
      </c>
      <c r="D114">
        <f t="shared" si="3"/>
        <v>106</v>
      </c>
      <c r="G114" t="s">
        <v>19256</v>
      </c>
      <c r="H114" t="str">
        <f t="shared" si="2"/>
        <v>6000</v>
      </c>
      <c r="I114" t="s">
        <v>6111</v>
      </c>
      <c r="J114" t="s">
        <v>19540</v>
      </c>
    </row>
    <row r="115" spans="1:10">
      <c r="A115">
        <v>107</v>
      </c>
      <c r="B115" t="s">
        <v>20180</v>
      </c>
      <c r="C115" t="s">
        <v>20288</v>
      </c>
      <c r="D115">
        <f t="shared" si="3"/>
        <v>107</v>
      </c>
      <c r="G115" t="s">
        <v>19257</v>
      </c>
      <c r="H115" t="str">
        <f t="shared" si="2"/>
        <v>6300</v>
      </c>
      <c r="I115" t="s">
        <v>16888</v>
      </c>
      <c r="J115" t="s">
        <v>19541</v>
      </c>
    </row>
    <row r="116" spans="1:10">
      <c r="A116">
        <v>108</v>
      </c>
      <c r="B116" t="s">
        <v>20180</v>
      </c>
      <c r="C116" t="s">
        <v>20289</v>
      </c>
      <c r="D116">
        <f t="shared" si="3"/>
        <v>108</v>
      </c>
      <c r="G116" t="s">
        <v>19258</v>
      </c>
      <c r="H116" t="str">
        <f t="shared" si="2"/>
        <v>7000</v>
      </c>
      <c r="I116" t="s">
        <v>7</v>
      </c>
      <c r="J116" t="s">
        <v>19542</v>
      </c>
    </row>
    <row r="117" spans="1:10">
      <c r="A117">
        <v>109</v>
      </c>
      <c r="B117" t="s">
        <v>20180</v>
      </c>
      <c r="C117" t="s">
        <v>20290</v>
      </c>
      <c r="D117">
        <f t="shared" si="3"/>
        <v>109</v>
      </c>
      <c r="G117" t="s">
        <v>19259</v>
      </c>
      <c r="H117" t="str">
        <f t="shared" si="2"/>
        <v>7000</v>
      </c>
      <c r="I117" t="s">
        <v>11</v>
      </c>
      <c r="J117" t="s">
        <v>19542</v>
      </c>
    </row>
    <row r="118" spans="1:10">
      <c r="A118">
        <v>110</v>
      </c>
      <c r="B118" t="s">
        <v>20180</v>
      </c>
      <c r="C118" t="s">
        <v>20291</v>
      </c>
      <c r="D118">
        <f t="shared" si="3"/>
        <v>110</v>
      </c>
      <c r="G118" t="s">
        <v>19260</v>
      </c>
      <c r="H118" t="str">
        <f t="shared" si="2"/>
        <v>7000</v>
      </c>
      <c r="I118" t="s">
        <v>16951</v>
      </c>
      <c r="J118" t="s">
        <v>19542</v>
      </c>
    </row>
    <row r="119" spans="1:10">
      <c r="A119">
        <v>111</v>
      </c>
      <c r="B119" t="s">
        <v>20180</v>
      </c>
      <c r="C119" t="s">
        <v>20292</v>
      </c>
      <c r="D119">
        <f t="shared" si="3"/>
        <v>111</v>
      </c>
      <c r="G119" t="s">
        <v>19261</v>
      </c>
      <c r="H119" t="str">
        <f t="shared" si="2"/>
        <v>7000</v>
      </c>
      <c r="I119" t="s">
        <v>19459</v>
      </c>
      <c r="J119" t="s">
        <v>19542</v>
      </c>
    </row>
    <row r="120" spans="1:10">
      <c r="A120">
        <v>112</v>
      </c>
      <c r="B120" t="s">
        <v>20180</v>
      </c>
      <c r="C120" t="s">
        <v>20293</v>
      </c>
      <c r="D120">
        <f t="shared" si="3"/>
        <v>112</v>
      </c>
      <c r="G120" t="s">
        <v>19262</v>
      </c>
      <c r="H120" t="str">
        <f t="shared" si="2"/>
        <v>7000</v>
      </c>
      <c r="I120" t="s">
        <v>19460</v>
      </c>
      <c r="J120" t="s">
        <v>19542</v>
      </c>
    </row>
    <row r="121" spans="1:10">
      <c r="A121">
        <v>113</v>
      </c>
      <c r="B121" t="s">
        <v>20180</v>
      </c>
      <c r="C121" t="s">
        <v>20294</v>
      </c>
      <c r="D121">
        <f t="shared" si="3"/>
        <v>113</v>
      </c>
      <c r="G121" t="s">
        <v>19263</v>
      </c>
      <c r="H121" t="str">
        <f t="shared" si="2"/>
        <v>7000</v>
      </c>
      <c r="I121" t="s">
        <v>19461</v>
      </c>
      <c r="J121" t="s">
        <v>19542</v>
      </c>
    </row>
    <row r="122" spans="1:10">
      <c r="A122">
        <v>114</v>
      </c>
      <c r="B122" t="s">
        <v>20180</v>
      </c>
      <c r="C122" t="s">
        <v>20295</v>
      </c>
      <c r="D122">
        <f t="shared" si="3"/>
        <v>114</v>
      </c>
      <c r="G122" t="s">
        <v>19264</v>
      </c>
      <c r="H122" t="str">
        <f t="shared" si="2"/>
        <v>7000</v>
      </c>
      <c r="I122" t="s">
        <v>16934</v>
      </c>
      <c r="J122" t="s">
        <v>19542</v>
      </c>
    </row>
    <row r="123" spans="1:10">
      <c r="A123">
        <v>115</v>
      </c>
      <c r="B123" t="s">
        <v>20180</v>
      </c>
      <c r="C123" t="s">
        <v>20296</v>
      </c>
      <c r="D123">
        <f t="shared" si="3"/>
        <v>115</v>
      </c>
      <c r="G123" t="s">
        <v>19265</v>
      </c>
      <c r="H123" t="str">
        <f t="shared" si="2"/>
        <v>7000</v>
      </c>
      <c r="I123" t="s">
        <v>16916</v>
      </c>
      <c r="J123" t="s">
        <v>19542</v>
      </c>
    </row>
    <row r="124" spans="1:10">
      <c r="A124">
        <v>116</v>
      </c>
      <c r="B124" t="s">
        <v>20180</v>
      </c>
      <c r="C124" t="s">
        <v>20297</v>
      </c>
      <c r="D124">
        <f t="shared" si="3"/>
        <v>116</v>
      </c>
      <c r="G124" t="s">
        <v>19266</v>
      </c>
      <c r="H124" t="str">
        <f t="shared" si="2"/>
        <v>7000</v>
      </c>
      <c r="I124" t="s">
        <v>6119</v>
      </c>
      <c r="J124" t="s">
        <v>19542</v>
      </c>
    </row>
    <row r="125" spans="1:10">
      <c r="A125">
        <v>117</v>
      </c>
      <c r="B125" t="s">
        <v>20180</v>
      </c>
      <c r="C125" t="s">
        <v>20298</v>
      </c>
      <c r="D125">
        <f t="shared" si="3"/>
        <v>117</v>
      </c>
      <c r="G125" t="s">
        <v>19267</v>
      </c>
      <c r="H125" t="str">
        <f t="shared" si="2"/>
        <v>7500</v>
      </c>
      <c r="I125" t="s">
        <v>16914</v>
      </c>
      <c r="J125" t="s">
        <v>19543</v>
      </c>
    </row>
    <row r="126" spans="1:10">
      <c r="A126">
        <v>118</v>
      </c>
      <c r="B126" t="s">
        <v>20180</v>
      </c>
      <c r="C126" t="s">
        <v>20299</v>
      </c>
      <c r="D126">
        <f t="shared" si="3"/>
        <v>118</v>
      </c>
      <c r="G126" t="s">
        <v>19268</v>
      </c>
      <c r="H126" t="str">
        <f t="shared" si="2"/>
        <v>7500</v>
      </c>
      <c r="I126" t="s">
        <v>19462</v>
      </c>
      <c r="J126" t="s">
        <v>19543</v>
      </c>
    </row>
    <row r="127" spans="1:10">
      <c r="A127">
        <v>119</v>
      </c>
      <c r="B127" t="s">
        <v>20180</v>
      </c>
      <c r="C127" t="s">
        <v>20300</v>
      </c>
      <c r="D127">
        <f t="shared" si="3"/>
        <v>119</v>
      </c>
      <c r="G127" t="s">
        <v>19269</v>
      </c>
      <c r="H127" t="str">
        <f t="shared" si="2"/>
        <v>8000</v>
      </c>
      <c r="I127" t="s">
        <v>16970</v>
      </c>
      <c r="J127" t="s">
        <v>19544</v>
      </c>
    </row>
    <row r="128" spans="1:10">
      <c r="A128">
        <v>120</v>
      </c>
      <c r="B128" t="s">
        <v>20180</v>
      </c>
      <c r="C128" t="s">
        <v>20301</v>
      </c>
      <c r="D128">
        <f t="shared" si="3"/>
        <v>120</v>
      </c>
      <c r="G128" t="s">
        <v>19270</v>
      </c>
      <c r="H128" t="str">
        <f t="shared" si="2"/>
        <v>8000</v>
      </c>
      <c r="I128" t="s">
        <v>19463</v>
      </c>
      <c r="J128" t="s">
        <v>19544</v>
      </c>
    </row>
    <row r="129" spans="1:10">
      <c r="A129">
        <v>121</v>
      </c>
      <c r="B129" t="s">
        <v>20180</v>
      </c>
      <c r="C129" t="s">
        <v>20302</v>
      </c>
      <c r="D129">
        <f t="shared" si="3"/>
        <v>121</v>
      </c>
      <c r="G129" t="s">
        <v>19271</v>
      </c>
      <c r="H129" t="str">
        <f t="shared" si="2"/>
        <v>8000</v>
      </c>
      <c r="I129" t="s">
        <v>16892</v>
      </c>
      <c r="J129" t="s">
        <v>19544</v>
      </c>
    </row>
    <row r="130" spans="1:10">
      <c r="A130">
        <v>122</v>
      </c>
      <c r="B130" t="s">
        <v>20180</v>
      </c>
      <c r="C130" t="s">
        <v>20303</v>
      </c>
      <c r="D130">
        <f t="shared" si="3"/>
        <v>122</v>
      </c>
      <c r="G130" t="s">
        <v>19272</v>
      </c>
      <c r="H130" t="str">
        <f t="shared" si="2"/>
        <v>8000</v>
      </c>
      <c r="I130" t="s">
        <v>6117</v>
      </c>
      <c r="J130" t="s">
        <v>19544</v>
      </c>
    </row>
    <row r="131" spans="1:10">
      <c r="A131">
        <v>123</v>
      </c>
      <c r="B131" t="s">
        <v>20180</v>
      </c>
      <c r="C131" t="s">
        <v>20304</v>
      </c>
      <c r="D131">
        <f t="shared" si="3"/>
        <v>123</v>
      </c>
      <c r="G131" t="s">
        <v>19273</v>
      </c>
      <c r="H131" t="str">
        <f t="shared" si="2"/>
        <v>8000</v>
      </c>
      <c r="I131" t="s">
        <v>19464</v>
      </c>
      <c r="J131" t="s">
        <v>19544</v>
      </c>
    </row>
    <row r="132" spans="1:10">
      <c r="A132">
        <v>124</v>
      </c>
      <c r="B132" t="s">
        <v>20180</v>
      </c>
      <c r="C132" t="s">
        <v>20305</v>
      </c>
      <c r="D132">
        <f t="shared" si="3"/>
        <v>124</v>
      </c>
      <c r="G132" t="s">
        <v>19274</v>
      </c>
      <c r="H132" t="str">
        <f t="shared" ref="H132:H195" si="4">RIGHT(G132,LEN(G132)-FIND("@",SUBSTITUTE(G132," ","@",LEN(G132)-LEN(SUBSTITUTE(G132," ",""))),1))</f>
        <v>9000</v>
      </c>
      <c r="I132" t="s">
        <v>16986</v>
      </c>
      <c r="J132" t="s">
        <v>19545</v>
      </c>
    </row>
    <row r="133" spans="1:10">
      <c r="A133">
        <v>125</v>
      </c>
      <c r="B133" t="s">
        <v>20180</v>
      </c>
      <c r="C133" t="s">
        <v>20306</v>
      </c>
      <c r="D133">
        <f t="shared" si="3"/>
        <v>125</v>
      </c>
      <c r="G133" t="s">
        <v>19275</v>
      </c>
      <c r="H133" t="str">
        <f t="shared" si="4"/>
        <v>9000</v>
      </c>
      <c r="I133" t="s">
        <v>19465</v>
      </c>
      <c r="J133" t="s">
        <v>19545</v>
      </c>
    </row>
    <row r="134" spans="1:10">
      <c r="A134">
        <v>126</v>
      </c>
      <c r="B134" t="s">
        <v>20180</v>
      </c>
      <c r="C134" t="s">
        <v>20307</v>
      </c>
      <c r="D134">
        <f t="shared" si="3"/>
        <v>126</v>
      </c>
      <c r="G134" t="s">
        <v>19276</v>
      </c>
      <c r="H134" t="str">
        <f t="shared" si="4"/>
        <v>9000</v>
      </c>
      <c r="I134" t="s">
        <v>16940</v>
      </c>
      <c r="J134" t="s">
        <v>19545</v>
      </c>
    </row>
    <row r="135" spans="1:10">
      <c r="A135">
        <v>127</v>
      </c>
      <c r="B135" t="s">
        <v>20180</v>
      </c>
      <c r="C135" t="s">
        <v>20308</v>
      </c>
      <c r="D135">
        <f t="shared" si="3"/>
        <v>127</v>
      </c>
      <c r="G135" t="s">
        <v>19277</v>
      </c>
      <c r="H135" t="str">
        <f t="shared" si="4"/>
        <v>10000</v>
      </c>
      <c r="I135" t="s">
        <v>19466</v>
      </c>
      <c r="J135" t="s">
        <v>19546</v>
      </c>
    </row>
    <row r="136" spans="1:10">
      <c r="A136">
        <v>128</v>
      </c>
      <c r="B136" t="s">
        <v>20180</v>
      </c>
      <c r="C136" t="s">
        <v>20309</v>
      </c>
      <c r="D136">
        <f t="shared" si="3"/>
        <v>128</v>
      </c>
      <c r="G136" t="s">
        <v>19278</v>
      </c>
      <c r="H136" t="str">
        <f t="shared" si="4"/>
        <v>10000</v>
      </c>
      <c r="I136" t="s">
        <v>19467</v>
      </c>
      <c r="J136" t="s">
        <v>19546</v>
      </c>
    </row>
    <row r="137" spans="1:10">
      <c r="A137">
        <v>129</v>
      </c>
      <c r="B137" t="s">
        <v>20180</v>
      </c>
      <c r="C137" t="s">
        <v>20310</v>
      </c>
      <c r="D137">
        <f t="shared" ref="D137:D200" si="5">A137</f>
        <v>129</v>
      </c>
      <c r="G137" t="s">
        <v>19279</v>
      </c>
      <c r="H137" t="str">
        <f t="shared" si="4"/>
        <v>10000</v>
      </c>
      <c r="I137" t="s">
        <v>16930</v>
      </c>
      <c r="J137" t="s">
        <v>19546</v>
      </c>
    </row>
    <row r="138" spans="1:10">
      <c r="A138">
        <v>130</v>
      </c>
      <c r="B138" t="s">
        <v>20180</v>
      </c>
      <c r="C138" t="s">
        <v>20311</v>
      </c>
      <c r="D138">
        <f t="shared" si="5"/>
        <v>130</v>
      </c>
      <c r="G138" t="s">
        <v>19280</v>
      </c>
      <c r="H138" t="str">
        <f t="shared" si="4"/>
        <v>10000</v>
      </c>
      <c r="I138" t="s">
        <v>19468</v>
      </c>
      <c r="J138" t="s">
        <v>19546</v>
      </c>
    </row>
    <row r="139" spans="1:10">
      <c r="A139">
        <v>131</v>
      </c>
      <c r="B139" t="s">
        <v>20180</v>
      </c>
      <c r="C139" t="s">
        <v>20312</v>
      </c>
      <c r="D139">
        <f t="shared" si="5"/>
        <v>131</v>
      </c>
      <c r="G139" t="s">
        <v>19281</v>
      </c>
      <c r="H139" t="str">
        <f t="shared" si="4"/>
        <v>10000</v>
      </c>
      <c r="I139" t="s">
        <v>16886</v>
      </c>
      <c r="J139" t="s">
        <v>19546</v>
      </c>
    </row>
    <row r="140" spans="1:10">
      <c r="A140">
        <v>132</v>
      </c>
      <c r="B140" t="s">
        <v>20180</v>
      </c>
      <c r="C140" t="s">
        <v>20313</v>
      </c>
      <c r="D140">
        <f t="shared" si="5"/>
        <v>132</v>
      </c>
      <c r="G140" t="s">
        <v>19282</v>
      </c>
      <c r="H140" t="str">
        <f t="shared" si="4"/>
        <v>10000</v>
      </c>
      <c r="I140" t="s">
        <v>16923</v>
      </c>
      <c r="J140" t="s">
        <v>19546</v>
      </c>
    </row>
    <row r="141" spans="1:10">
      <c r="A141">
        <v>133</v>
      </c>
      <c r="B141" t="s">
        <v>20180</v>
      </c>
      <c r="C141" t="s">
        <v>20314</v>
      </c>
      <c r="D141">
        <f t="shared" si="5"/>
        <v>133</v>
      </c>
      <c r="G141" t="s">
        <v>19283</v>
      </c>
      <c r="H141" t="str">
        <f t="shared" si="4"/>
        <v>10000</v>
      </c>
      <c r="I141" t="s">
        <v>16898</v>
      </c>
      <c r="J141" t="s">
        <v>19546</v>
      </c>
    </row>
    <row r="142" spans="1:10">
      <c r="A142">
        <v>134</v>
      </c>
      <c r="B142" t="s">
        <v>20180</v>
      </c>
      <c r="C142" t="s">
        <v>20315</v>
      </c>
      <c r="D142">
        <f t="shared" si="5"/>
        <v>134</v>
      </c>
      <c r="G142" t="s">
        <v>19284</v>
      </c>
      <c r="H142" t="str">
        <f t="shared" si="4"/>
        <v>10000</v>
      </c>
      <c r="I142" t="s">
        <v>19469</v>
      </c>
      <c r="J142" t="s">
        <v>19546</v>
      </c>
    </row>
    <row r="143" spans="1:10">
      <c r="A143">
        <v>135</v>
      </c>
      <c r="B143" t="s">
        <v>20180</v>
      </c>
      <c r="C143" t="s">
        <v>20316</v>
      </c>
      <c r="D143">
        <f t="shared" si="5"/>
        <v>135</v>
      </c>
      <c r="G143" t="s">
        <v>19285</v>
      </c>
      <c r="H143" t="str">
        <f t="shared" si="4"/>
        <v>10000</v>
      </c>
      <c r="I143" t="s">
        <v>16885</v>
      </c>
      <c r="J143" t="s">
        <v>19546</v>
      </c>
    </row>
    <row r="144" spans="1:10">
      <c r="A144">
        <v>136</v>
      </c>
      <c r="B144" t="s">
        <v>20180</v>
      </c>
      <c r="C144" t="s">
        <v>20317</v>
      </c>
      <c r="D144">
        <f t="shared" si="5"/>
        <v>136</v>
      </c>
      <c r="G144" t="s">
        <v>19286</v>
      </c>
      <c r="H144" t="str">
        <f t="shared" si="4"/>
        <v>10000</v>
      </c>
      <c r="I144" t="s">
        <v>16903</v>
      </c>
      <c r="J144" t="s">
        <v>19546</v>
      </c>
    </row>
    <row r="145" spans="1:10">
      <c r="A145">
        <v>137</v>
      </c>
      <c r="B145" t="s">
        <v>20180</v>
      </c>
      <c r="C145" t="s">
        <v>20318</v>
      </c>
      <c r="D145">
        <f t="shared" si="5"/>
        <v>137</v>
      </c>
      <c r="G145" t="s">
        <v>19287</v>
      </c>
      <c r="H145" t="str">
        <f t="shared" si="4"/>
        <v>10000</v>
      </c>
      <c r="I145" t="s">
        <v>1120</v>
      </c>
      <c r="J145" t="s">
        <v>19546</v>
      </c>
    </row>
    <row r="146" spans="1:10">
      <c r="A146">
        <v>138</v>
      </c>
      <c r="B146" t="s">
        <v>20180</v>
      </c>
      <c r="C146" t="s">
        <v>20319</v>
      </c>
      <c r="D146">
        <f t="shared" si="5"/>
        <v>138</v>
      </c>
      <c r="G146" t="s">
        <v>19288</v>
      </c>
      <c r="H146" t="str">
        <f t="shared" si="4"/>
        <v>11000</v>
      </c>
      <c r="I146" t="s">
        <v>16927</v>
      </c>
      <c r="J146" t="s">
        <v>19547</v>
      </c>
    </row>
    <row r="147" spans="1:10">
      <c r="A147">
        <v>139</v>
      </c>
      <c r="B147" t="s">
        <v>20180</v>
      </c>
      <c r="C147" t="s">
        <v>20320</v>
      </c>
      <c r="D147">
        <f t="shared" si="5"/>
        <v>139</v>
      </c>
      <c r="G147" t="s">
        <v>19289</v>
      </c>
      <c r="H147" t="str">
        <f t="shared" si="4"/>
        <v>11000</v>
      </c>
      <c r="I147" t="s">
        <v>19470</v>
      </c>
      <c r="J147" t="s">
        <v>19547</v>
      </c>
    </row>
    <row r="148" spans="1:10">
      <c r="A148">
        <v>140</v>
      </c>
      <c r="B148" t="s">
        <v>20180</v>
      </c>
      <c r="C148" t="s">
        <v>20321</v>
      </c>
      <c r="D148">
        <f t="shared" si="5"/>
        <v>140</v>
      </c>
      <c r="G148" t="s">
        <v>19290</v>
      </c>
      <c r="H148" t="str">
        <f t="shared" si="4"/>
        <v>12000</v>
      </c>
      <c r="I148" t="s">
        <v>19471</v>
      </c>
      <c r="J148" t="s">
        <v>19548</v>
      </c>
    </row>
    <row r="149" spans="1:10">
      <c r="A149">
        <v>141</v>
      </c>
      <c r="B149" t="s">
        <v>20180</v>
      </c>
      <c r="C149" t="s">
        <v>20322</v>
      </c>
      <c r="D149">
        <f t="shared" si="5"/>
        <v>141</v>
      </c>
      <c r="G149" t="s">
        <v>19291</v>
      </c>
      <c r="H149" t="str">
        <f t="shared" si="4"/>
        <v>12000</v>
      </c>
      <c r="I149" t="s">
        <v>16993</v>
      </c>
      <c r="J149" t="s">
        <v>19548</v>
      </c>
    </row>
    <row r="150" spans="1:10">
      <c r="A150">
        <v>142</v>
      </c>
      <c r="B150" t="s">
        <v>20180</v>
      </c>
      <c r="C150" t="s">
        <v>20323</v>
      </c>
      <c r="D150">
        <f t="shared" si="5"/>
        <v>142</v>
      </c>
      <c r="G150" t="s">
        <v>19292</v>
      </c>
      <c r="H150" t="str">
        <f t="shared" si="4"/>
        <v>12000</v>
      </c>
      <c r="I150" t="s">
        <v>16979</v>
      </c>
      <c r="J150" t="s">
        <v>19548</v>
      </c>
    </row>
    <row r="151" spans="1:10">
      <c r="A151">
        <v>143</v>
      </c>
      <c r="B151" t="s">
        <v>20180</v>
      </c>
      <c r="C151" t="s">
        <v>20324</v>
      </c>
      <c r="D151">
        <f t="shared" si="5"/>
        <v>143</v>
      </c>
      <c r="G151" t="s">
        <v>19293</v>
      </c>
      <c r="H151" t="str">
        <f t="shared" si="4"/>
        <v>12000</v>
      </c>
      <c r="I151" t="s">
        <v>19472</v>
      </c>
      <c r="J151" t="s">
        <v>19548</v>
      </c>
    </row>
    <row r="152" spans="1:10">
      <c r="A152">
        <v>144</v>
      </c>
      <c r="B152" t="s">
        <v>20180</v>
      </c>
      <c r="C152" t="s">
        <v>20325</v>
      </c>
      <c r="D152">
        <f t="shared" si="5"/>
        <v>144</v>
      </c>
      <c r="G152" t="s">
        <v>19294</v>
      </c>
      <c r="H152" t="str">
        <f t="shared" si="4"/>
        <v>12500</v>
      </c>
      <c r="I152" t="s">
        <v>16884</v>
      </c>
      <c r="J152" t="s">
        <v>19549</v>
      </c>
    </row>
    <row r="153" spans="1:10">
      <c r="A153">
        <v>145</v>
      </c>
      <c r="B153" t="s">
        <v>20180</v>
      </c>
      <c r="C153" t="s">
        <v>20326</v>
      </c>
      <c r="D153">
        <f t="shared" si="5"/>
        <v>145</v>
      </c>
      <c r="G153" t="s">
        <v>19295</v>
      </c>
      <c r="H153" t="str">
        <f t="shared" si="4"/>
        <v>13000</v>
      </c>
      <c r="I153" t="s">
        <v>16991</v>
      </c>
      <c r="J153" t="s">
        <v>19550</v>
      </c>
    </row>
    <row r="154" spans="1:10">
      <c r="A154">
        <v>146</v>
      </c>
      <c r="B154" t="s">
        <v>20180</v>
      </c>
      <c r="C154" t="s">
        <v>20327</v>
      </c>
      <c r="D154">
        <f t="shared" si="5"/>
        <v>146</v>
      </c>
      <c r="G154" t="s">
        <v>19296</v>
      </c>
      <c r="H154" t="str">
        <f t="shared" si="4"/>
        <v>13000</v>
      </c>
      <c r="I154" t="s">
        <v>16928</v>
      </c>
      <c r="J154" t="s">
        <v>19550</v>
      </c>
    </row>
    <row r="155" spans="1:10">
      <c r="A155">
        <v>147</v>
      </c>
      <c r="B155" t="s">
        <v>20180</v>
      </c>
      <c r="C155" t="s">
        <v>20328</v>
      </c>
      <c r="D155">
        <f t="shared" si="5"/>
        <v>147</v>
      </c>
      <c r="G155" t="s">
        <v>19297</v>
      </c>
      <c r="H155" t="str">
        <f t="shared" si="4"/>
        <v>13000</v>
      </c>
      <c r="I155" t="s">
        <v>16954</v>
      </c>
      <c r="J155" t="s">
        <v>19550</v>
      </c>
    </row>
    <row r="156" spans="1:10">
      <c r="A156">
        <v>148</v>
      </c>
      <c r="B156" t="s">
        <v>20180</v>
      </c>
      <c r="C156" t="s">
        <v>20329</v>
      </c>
      <c r="D156">
        <f t="shared" si="5"/>
        <v>148</v>
      </c>
      <c r="G156" t="s">
        <v>19298</v>
      </c>
      <c r="H156" t="str">
        <f t="shared" si="4"/>
        <v>13000</v>
      </c>
      <c r="I156" t="s">
        <v>16990</v>
      </c>
      <c r="J156" t="s">
        <v>19550</v>
      </c>
    </row>
    <row r="157" spans="1:10">
      <c r="A157">
        <v>149</v>
      </c>
      <c r="B157" t="s">
        <v>20180</v>
      </c>
      <c r="C157" t="s">
        <v>20330</v>
      </c>
      <c r="D157">
        <f t="shared" si="5"/>
        <v>149</v>
      </c>
      <c r="G157" t="s">
        <v>19299</v>
      </c>
      <c r="H157" t="str">
        <f t="shared" si="4"/>
        <v>13000</v>
      </c>
      <c r="I157" t="s">
        <v>19473</v>
      </c>
      <c r="J157" t="s">
        <v>19550</v>
      </c>
    </row>
    <row r="158" spans="1:10">
      <c r="A158">
        <v>150</v>
      </c>
      <c r="B158" t="s">
        <v>20180</v>
      </c>
      <c r="C158" t="s">
        <v>20331</v>
      </c>
      <c r="D158">
        <f t="shared" si="5"/>
        <v>150</v>
      </c>
      <c r="G158" t="s">
        <v>19300</v>
      </c>
      <c r="H158" t="str">
        <f t="shared" si="4"/>
        <v>14200</v>
      </c>
      <c r="I158" t="s">
        <v>19474</v>
      </c>
      <c r="J158" t="s">
        <v>19551</v>
      </c>
    </row>
    <row r="159" spans="1:10">
      <c r="A159">
        <v>151</v>
      </c>
      <c r="B159" t="s">
        <v>20180</v>
      </c>
      <c r="C159" t="s">
        <v>20332</v>
      </c>
      <c r="D159">
        <f t="shared" si="5"/>
        <v>151</v>
      </c>
      <c r="G159" t="s">
        <v>19301</v>
      </c>
      <c r="H159" t="str">
        <f t="shared" si="4"/>
        <v>15000</v>
      </c>
      <c r="I159" t="s">
        <v>19475</v>
      </c>
      <c r="J159" t="s">
        <v>19552</v>
      </c>
    </row>
    <row r="160" spans="1:10">
      <c r="A160">
        <v>152</v>
      </c>
      <c r="B160" t="s">
        <v>20180</v>
      </c>
      <c r="C160" t="s">
        <v>20333</v>
      </c>
      <c r="D160">
        <f t="shared" si="5"/>
        <v>152</v>
      </c>
      <c r="G160" t="s">
        <v>19302</v>
      </c>
      <c r="H160" t="str">
        <f t="shared" si="4"/>
        <v>15000</v>
      </c>
      <c r="I160" t="s">
        <v>19476</v>
      </c>
      <c r="J160" t="s">
        <v>19552</v>
      </c>
    </row>
    <row r="161" spans="1:10">
      <c r="A161">
        <v>153</v>
      </c>
      <c r="B161" t="s">
        <v>20180</v>
      </c>
      <c r="C161" t="s">
        <v>20334</v>
      </c>
      <c r="D161">
        <f t="shared" si="5"/>
        <v>153</v>
      </c>
      <c r="G161" t="s">
        <v>19303</v>
      </c>
      <c r="H161" t="str">
        <f t="shared" si="4"/>
        <v>15000</v>
      </c>
      <c r="I161" t="s">
        <v>19477</v>
      </c>
      <c r="J161" t="s">
        <v>19552</v>
      </c>
    </row>
    <row r="162" spans="1:10">
      <c r="A162">
        <v>154</v>
      </c>
      <c r="B162" t="s">
        <v>20180</v>
      </c>
      <c r="C162" t="s">
        <v>20335</v>
      </c>
      <c r="D162">
        <f t="shared" si="5"/>
        <v>154</v>
      </c>
      <c r="G162" t="s">
        <v>19304</v>
      </c>
      <c r="H162" t="str">
        <f t="shared" si="4"/>
        <v>16000</v>
      </c>
      <c r="I162" t="s">
        <v>19478</v>
      </c>
      <c r="J162" t="s">
        <v>19553</v>
      </c>
    </row>
    <row r="163" spans="1:10">
      <c r="A163">
        <v>155</v>
      </c>
      <c r="B163" t="s">
        <v>20180</v>
      </c>
      <c r="C163" t="s">
        <v>20336</v>
      </c>
      <c r="D163">
        <f t="shared" si="5"/>
        <v>155</v>
      </c>
      <c r="G163" t="s">
        <v>19305</v>
      </c>
      <c r="H163" t="str">
        <f t="shared" si="4"/>
        <v>17000</v>
      </c>
      <c r="I163" t="s">
        <v>19479</v>
      </c>
      <c r="J163" t="s">
        <v>19554</v>
      </c>
    </row>
    <row r="164" spans="1:10">
      <c r="A164">
        <v>156</v>
      </c>
      <c r="B164" t="s">
        <v>20180</v>
      </c>
      <c r="C164" t="s">
        <v>20337</v>
      </c>
      <c r="D164">
        <f t="shared" si="5"/>
        <v>156</v>
      </c>
      <c r="G164" t="s">
        <v>19306</v>
      </c>
      <c r="H164" t="str">
        <f t="shared" si="4"/>
        <v>17000</v>
      </c>
      <c r="I164" t="s">
        <v>16918</v>
      </c>
      <c r="J164" t="s">
        <v>19554</v>
      </c>
    </row>
    <row r="165" spans="1:10">
      <c r="A165">
        <v>157</v>
      </c>
      <c r="B165" t="s">
        <v>20180</v>
      </c>
      <c r="C165" t="s">
        <v>20338</v>
      </c>
      <c r="D165">
        <f t="shared" si="5"/>
        <v>157</v>
      </c>
      <c r="G165" t="s">
        <v>19307</v>
      </c>
      <c r="H165" t="str">
        <f t="shared" si="4"/>
        <v>20000</v>
      </c>
      <c r="I165" t="s">
        <v>19480</v>
      </c>
      <c r="J165" t="s">
        <v>19555</v>
      </c>
    </row>
    <row r="166" spans="1:10">
      <c r="A166">
        <v>158</v>
      </c>
      <c r="B166" t="s">
        <v>20180</v>
      </c>
      <c r="C166" t="s">
        <v>20339</v>
      </c>
      <c r="D166">
        <f t="shared" si="5"/>
        <v>158</v>
      </c>
      <c r="G166" t="s">
        <v>19308</v>
      </c>
      <c r="H166" t="str">
        <f t="shared" si="4"/>
        <v>20000</v>
      </c>
      <c r="I166" t="s">
        <v>19481</v>
      </c>
      <c r="J166" t="s">
        <v>19555</v>
      </c>
    </row>
    <row r="167" spans="1:10">
      <c r="A167">
        <v>159</v>
      </c>
      <c r="B167" t="s">
        <v>20180</v>
      </c>
      <c r="C167" t="s">
        <v>20340</v>
      </c>
      <c r="D167">
        <f t="shared" si="5"/>
        <v>159</v>
      </c>
      <c r="G167" t="s">
        <v>19309</v>
      </c>
      <c r="H167" t="str">
        <f t="shared" si="4"/>
        <v>20000</v>
      </c>
      <c r="I167" t="s">
        <v>19482</v>
      </c>
      <c r="J167" t="s">
        <v>19555</v>
      </c>
    </row>
    <row r="168" spans="1:10">
      <c r="A168">
        <v>160</v>
      </c>
      <c r="B168" t="s">
        <v>20180</v>
      </c>
      <c r="C168" t="s">
        <v>20341</v>
      </c>
      <c r="D168">
        <f t="shared" si="5"/>
        <v>160</v>
      </c>
      <c r="G168" t="s">
        <v>19310</v>
      </c>
      <c r="H168" t="str">
        <f t="shared" si="4"/>
        <v>20000</v>
      </c>
      <c r="I168" t="s">
        <v>16932</v>
      </c>
      <c r="J168" t="s">
        <v>19555</v>
      </c>
    </row>
    <row r="169" spans="1:10">
      <c r="A169">
        <v>161</v>
      </c>
      <c r="B169" t="s">
        <v>20180</v>
      </c>
      <c r="C169" t="s">
        <v>20342</v>
      </c>
      <c r="D169">
        <f t="shared" si="5"/>
        <v>161</v>
      </c>
      <c r="G169" t="s">
        <v>19311</v>
      </c>
      <c r="H169" t="str">
        <f t="shared" si="4"/>
        <v>23800</v>
      </c>
      <c r="I169" t="s">
        <v>16988</v>
      </c>
      <c r="J169" t="s">
        <v>19556</v>
      </c>
    </row>
    <row r="170" spans="1:10">
      <c r="A170">
        <v>162</v>
      </c>
      <c r="B170" t="s">
        <v>20180</v>
      </c>
      <c r="C170" t="s">
        <v>20343</v>
      </c>
      <c r="D170">
        <f t="shared" si="5"/>
        <v>162</v>
      </c>
      <c r="G170" t="s">
        <v>19312</v>
      </c>
      <c r="H170" t="str">
        <f t="shared" si="4"/>
        <v>25000</v>
      </c>
      <c r="I170" t="s">
        <v>16947</v>
      </c>
      <c r="J170" t="s">
        <v>19557</v>
      </c>
    </row>
    <row r="171" spans="1:10">
      <c r="A171">
        <v>163</v>
      </c>
      <c r="B171" t="s">
        <v>20180</v>
      </c>
      <c r="C171" t="s">
        <v>20344</v>
      </c>
      <c r="D171">
        <f t="shared" si="5"/>
        <v>163</v>
      </c>
      <c r="G171" t="s">
        <v>19313</v>
      </c>
      <c r="H171" t="str">
        <f t="shared" si="4"/>
        <v>25000</v>
      </c>
      <c r="I171" t="s">
        <v>6114</v>
      </c>
      <c r="J171" t="s">
        <v>19557</v>
      </c>
    </row>
    <row r="172" spans="1:10">
      <c r="A172">
        <v>164</v>
      </c>
      <c r="B172" t="s">
        <v>20180</v>
      </c>
      <c r="C172" t="s">
        <v>20345</v>
      </c>
      <c r="D172">
        <f t="shared" si="5"/>
        <v>164</v>
      </c>
      <c r="G172" t="s">
        <v>19314</v>
      </c>
      <c r="H172" t="str">
        <f t="shared" si="4"/>
        <v>25000</v>
      </c>
      <c r="I172" t="s">
        <v>6115</v>
      </c>
      <c r="J172" t="s">
        <v>19557</v>
      </c>
    </row>
    <row r="173" spans="1:10">
      <c r="A173">
        <v>165</v>
      </c>
      <c r="B173" t="s">
        <v>20180</v>
      </c>
      <c r="C173" t="s">
        <v>20346</v>
      </c>
      <c r="D173">
        <f t="shared" si="5"/>
        <v>165</v>
      </c>
      <c r="G173" t="s">
        <v>19315</v>
      </c>
      <c r="H173" t="str">
        <f t="shared" si="4"/>
        <v>25000</v>
      </c>
      <c r="I173" t="s">
        <v>16905</v>
      </c>
      <c r="J173" t="s">
        <v>19557</v>
      </c>
    </row>
    <row r="174" spans="1:10">
      <c r="A174">
        <v>166</v>
      </c>
      <c r="B174" t="s">
        <v>20180</v>
      </c>
      <c r="C174" t="s">
        <v>20347</v>
      </c>
      <c r="D174">
        <f t="shared" si="5"/>
        <v>166</v>
      </c>
      <c r="G174" t="s">
        <v>19316</v>
      </c>
      <c r="H174" t="str">
        <f t="shared" si="4"/>
        <v>25000</v>
      </c>
      <c r="I174" t="s">
        <v>16929</v>
      </c>
      <c r="J174" t="s">
        <v>19557</v>
      </c>
    </row>
    <row r="175" spans="1:10">
      <c r="A175">
        <v>167</v>
      </c>
      <c r="B175" t="s">
        <v>20180</v>
      </c>
      <c r="C175" t="s">
        <v>20348</v>
      </c>
      <c r="D175">
        <f t="shared" si="5"/>
        <v>167</v>
      </c>
      <c r="G175" t="s">
        <v>19317</v>
      </c>
      <c r="H175" t="str">
        <f t="shared" si="4"/>
        <v>25000</v>
      </c>
      <c r="I175" t="s">
        <v>16983</v>
      </c>
      <c r="J175" t="s">
        <v>19557</v>
      </c>
    </row>
    <row r="176" spans="1:10">
      <c r="A176">
        <v>168</v>
      </c>
      <c r="B176" t="s">
        <v>20180</v>
      </c>
      <c r="C176" t="s">
        <v>20349</v>
      </c>
      <c r="D176">
        <f t="shared" si="5"/>
        <v>168</v>
      </c>
      <c r="G176" t="s">
        <v>19318</v>
      </c>
      <c r="H176" t="str">
        <f t="shared" si="4"/>
        <v>25000</v>
      </c>
      <c r="I176" t="s">
        <v>16920</v>
      </c>
      <c r="J176" t="s">
        <v>19557</v>
      </c>
    </row>
    <row r="177" spans="1:12">
      <c r="A177">
        <v>169</v>
      </c>
      <c r="B177" t="s">
        <v>20180</v>
      </c>
      <c r="C177" t="s">
        <v>20350</v>
      </c>
      <c r="D177">
        <f t="shared" si="5"/>
        <v>169</v>
      </c>
      <c r="G177" t="s">
        <v>19319</v>
      </c>
      <c r="H177" t="str">
        <f t="shared" si="4"/>
        <v>25000</v>
      </c>
      <c r="I177" t="s">
        <v>16935</v>
      </c>
      <c r="J177" t="s">
        <v>19557</v>
      </c>
    </row>
    <row r="178" spans="1:12">
      <c r="A178">
        <v>170</v>
      </c>
      <c r="B178" t="s">
        <v>20180</v>
      </c>
      <c r="C178" t="s">
        <v>20351</v>
      </c>
      <c r="D178">
        <f t="shared" si="5"/>
        <v>170</v>
      </c>
      <c r="G178" t="s">
        <v>19320</v>
      </c>
      <c r="H178" t="str">
        <f t="shared" si="4"/>
        <v>25000</v>
      </c>
      <c r="I178" t="s">
        <v>16952</v>
      </c>
      <c r="J178" t="s">
        <v>19557</v>
      </c>
    </row>
    <row r="179" spans="1:12">
      <c r="A179">
        <v>171</v>
      </c>
      <c r="B179" t="s">
        <v>20180</v>
      </c>
      <c r="C179" t="s">
        <v>20352</v>
      </c>
      <c r="D179">
        <f t="shared" si="5"/>
        <v>171</v>
      </c>
      <c r="G179" t="s">
        <v>19321</v>
      </c>
      <c r="H179" t="str">
        <f t="shared" si="4"/>
        <v>25000</v>
      </c>
      <c r="I179" t="s">
        <v>16964</v>
      </c>
      <c r="J179" t="s">
        <v>19557</v>
      </c>
    </row>
    <row r="180" spans="1:12">
      <c r="A180">
        <v>172</v>
      </c>
      <c r="B180" t="s">
        <v>20180</v>
      </c>
      <c r="C180" t="s">
        <v>20353</v>
      </c>
      <c r="D180">
        <f t="shared" si="5"/>
        <v>172</v>
      </c>
      <c r="G180" t="s">
        <v>19322</v>
      </c>
      <c r="H180" t="str">
        <f t="shared" si="4"/>
        <v>25000</v>
      </c>
      <c r="I180" t="s">
        <v>16976</v>
      </c>
      <c r="J180" t="s">
        <v>19557</v>
      </c>
    </row>
    <row r="181" spans="1:12">
      <c r="A181">
        <v>173</v>
      </c>
      <c r="B181" t="s">
        <v>20180</v>
      </c>
      <c r="C181" t="s">
        <v>20354</v>
      </c>
      <c r="D181">
        <f t="shared" si="5"/>
        <v>173</v>
      </c>
      <c r="G181" t="s">
        <v>19323</v>
      </c>
      <c r="H181" t="str">
        <f t="shared" si="4"/>
        <v>25000</v>
      </c>
      <c r="I181" t="s">
        <v>16955</v>
      </c>
      <c r="J181" t="s">
        <v>19557</v>
      </c>
    </row>
    <row r="182" spans="1:12">
      <c r="A182">
        <v>174</v>
      </c>
      <c r="B182" t="s">
        <v>20180</v>
      </c>
      <c r="C182" t="s">
        <v>20355</v>
      </c>
      <c r="D182">
        <f t="shared" si="5"/>
        <v>174</v>
      </c>
      <c r="G182" t="s">
        <v>19324</v>
      </c>
      <c r="H182" t="str">
        <f t="shared" si="4"/>
        <v>25000</v>
      </c>
      <c r="I182" t="s">
        <v>19483</v>
      </c>
      <c r="J182" t="s">
        <v>19557</v>
      </c>
    </row>
    <row r="183" spans="1:12">
      <c r="A183">
        <v>175</v>
      </c>
      <c r="B183" t="s">
        <v>20180</v>
      </c>
      <c r="C183" t="s">
        <v>20356</v>
      </c>
      <c r="D183">
        <f t="shared" si="5"/>
        <v>175</v>
      </c>
      <c r="G183" t="s">
        <v>19325</v>
      </c>
      <c r="H183" t="str">
        <f t="shared" si="4"/>
        <v>25000</v>
      </c>
      <c r="I183" t="s">
        <v>19484</v>
      </c>
      <c r="J183" t="s">
        <v>19557</v>
      </c>
    </row>
    <row r="184" spans="1:12">
      <c r="A184">
        <v>176</v>
      </c>
      <c r="B184" t="s">
        <v>20180</v>
      </c>
      <c r="C184" t="s">
        <v>20357</v>
      </c>
      <c r="D184">
        <f t="shared" si="5"/>
        <v>176</v>
      </c>
      <c r="G184" t="s">
        <v>19326</v>
      </c>
      <c r="H184" t="str">
        <f t="shared" si="4"/>
        <v>25000</v>
      </c>
      <c r="I184" t="s">
        <v>16894</v>
      </c>
      <c r="J184" t="s">
        <v>19557</v>
      </c>
    </row>
    <row r="185" spans="1:12">
      <c r="A185">
        <v>177</v>
      </c>
      <c r="B185" t="s">
        <v>20180</v>
      </c>
      <c r="C185" t="s">
        <v>20358</v>
      </c>
      <c r="D185">
        <f t="shared" si="5"/>
        <v>177</v>
      </c>
      <c r="G185" t="s">
        <v>19327</v>
      </c>
      <c r="H185" t="str">
        <f t="shared" si="4"/>
        <v>25300</v>
      </c>
      <c r="I185" t="s">
        <v>19485</v>
      </c>
      <c r="J185" t="s">
        <v>19558</v>
      </c>
    </row>
    <row r="186" spans="1:12">
      <c r="A186">
        <v>178</v>
      </c>
      <c r="B186" t="s">
        <v>20180</v>
      </c>
      <c r="C186" t="s">
        <v>20359</v>
      </c>
      <c r="D186">
        <f t="shared" si="5"/>
        <v>178</v>
      </c>
      <c r="G186" t="s">
        <v>19328</v>
      </c>
      <c r="H186" t="str">
        <f t="shared" si="4"/>
        <v>27300</v>
      </c>
      <c r="I186" t="s">
        <v>16936</v>
      </c>
      <c r="J186" t="s">
        <v>19559</v>
      </c>
    </row>
    <row r="187" spans="1:12">
      <c r="A187">
        <v>179</v>
      </c>
      <c r="B187" t="s">
        <v>20180</v>
      </c>
      <c r="C187" t="s">
        <v>20360</v>
      </c>
      <c r="D187">
        <f t="shared" si="5"/>
        <v>179</v>
      </c>
      <c r="G187" t="s">
        <v>19329</v>
      </c>
      <c r="H187" t="str">
        <f t="shared" si="4"/>
        <v>27400</v>
      </c>
      <c r="I187" t="s">
        <v>16895</v>
      </c>
      <c r="J187" t="s">
        <v>19560</v>
      </c>
      <c r="L187" t="s">
        <v>16987</v>
      </c>
    </row>
    <row r="188" spans="1:12">
      <c r="A188">
        <v>180</v>
      </c>
      <c r="B188" t="s">
        <v>20180</v>
      </c>
      <c r="C188" t="s">
        <v>20361</v>
      </c>
      <c r="D188">
        <f t="shared" si="5"/>
        <v>180</v>
      </c>
      <c r="G188" t="s">
        <v>19330</v>
      </c>
      <c r="H188" t="str">
        <f t="shared" si="4"/>
        <v>27800</v>
      </c>
      <c r="I188" t="s">
        <v>16987</v>
      </c>
      <c r="J188" t="s">
        <v>19561</v>
      </c>
      <c r="L188" t="s">
        <v>16966</v>
      </c>
    </row>
    <row r="189" spans="1:12">
      <c r="A189">
        <v>181</v>
      </c>
      <c r="B189" t="s">
        <v>20180</v>
      </c>
      <c r="C189" t="s">
        <v>20362</v>
      </c>
      <c r="D189">
        <f t="shared" si="5"/>
        <v>181</v>
      </c>
      <c r="G189" t="s">
        <v>19331</v>
      </c>
      <c r="H189" t="str">
        <f t="shared" si="4"/>
        <v>28600</v>
      </c>
      <c r="I189" t="s">
        <v>16966</v>
      </c>
      <c r="J189" t="s">
        <v>19562</v>
      </c>
      <c r="L189" t="s">
        <v>6109</v>
      </c>
    </row>
    <row r="190" spans="1:12">
      <c r="A190">
        <v>182</v>
      </c>
      <c r="B190" t="s">
        <v>20180</v>
      </c>
      <c r="C190" t="s">
        <v>20363</v>
      </c>
      <c r="D190">
        <f t="shared" si="5"/>
        <v>182</v>
      </c>
      <c r="G190" t="s">
        <v>19332</v>
      </c>
      <c r="H190" t="str">
        <f t="shared" si="4"/>
        <v>29800</v>
      </c>
      <c r="I190" t="s">
        <v>6109</v>
      </c>
      <c r="J190" t="s">
        <v>19563</v>
      </c>
      <c r="L190" t="s">
        <v>16946</v>
      </c>
    </row>
    <row r="191" spans="1:12">
      <c r="A191">
        <v>183</v>
      </c>
      <c r="B191" t="s">
        <v>20180</v>
      </c>
      <c r="C191" t="s">
        <v>20364</v>
      </c>
      <c r="D191">
        <f t="shared" si="5"/>
        <v>183</v>
      </c>
      <c r="G191" t="s">
        <v>19333</v>
      </c>
      <c r="H191" t="str">
        <f t="shared" si="4"/>
        <v>30000</v>
      </c>
      <c r="I191" t="s">
        <v>16946</v>
      </c>
      <c r="J191" t="s">
        <v>19564</v>
      </c>
      <c r="L191" t="s">
        <v>6116</v>
      </c>
    </row>
    <row r="192" spans="1:12">
      <c r="A192">
        <v>184</v>
      </c>
      <c r="B192" t="s">
        <v>20180</v>
      </c>
      <c r="C192" t="s">
        <v>20365</v>
      </c>
      <c r="D192">
        <f t="shared" si="5"/>
        <v>184</v>
      </c>
      <c r="G192" t="s">
        <v>19334</v>
      </c>
      <c r="H192" t="str">
        <f t="shared" si="4"/>
        <v>30000</v>
      </c>
      <c r="I192" t="s">
        <v>6116</v>
      </c>
      <c r="J192" t="s">
        <v>19564</v>
      </c>
      <c r="L192" t="s">
        <v>19486</v>
      </c>
    </row>
    <row r="193" spans="1:12">
      <c r="A193">
        <v>185</v>
      </c>
      <c r="B193" t="s">
        <v>20180</v>
      </c>
      <c r="C193" t="s">
        <v>20366</v>
      </c>
      <c r="D193">
        <f t="shared" si="5"/>
        <v>185</v>
      </c>
      <c r="G193" t="s">
        <v>19335</v>
      </c>
      <c r="H193" t="str">
        <f t="shared" si="4"/>
        <v>30000</v>
      </c>
      <c r="I193" t="s">
        <v>19486</v>
      </c>
      <c r="J193" t="s">
        <v>19564</v>
      </c>
      <c r="L193" t="s">
        <v>15709</v>
      </c>
    </row>
    <row r="194" spans="1:12">
      <c r="A194">
        <v>186</v>
      </c>
      <c r="B194" t="s">
        <v>20180</v>
      </c>
      <c r="C194" t="s">
        <v>20367</v>
      </c>
      <c r="D194">
        <f t="shared" si="5"/>
        <v>186</v>
      </c>
      <c r="G194" t="s">
        <v>19336</v>
      </c>
      <c r="H194" t="str">
        <f t="shared" si="4"/>
        <v>30900</v>
      </c>
      <c r="I194" t="s">
        <v>15709</v>
      </c>
      <c r="J194" t="s">
        <v>19565</v>
      </c>
      <c r="L194" t="s">
        <v>16982</v>
      </c>
    </row>
    <row r="195" spans="1:12">
      <c r="A195">
        <v>187</v>
      </c>
      <c r="B195" t="s">
        <v>20180</v>
      </c>
      <c r="C195" t="s">
        <v>20368</v>
      </c>
      <c r="D195">
        <f t="shared" si="5"/>
        <v>187</v>
      </c>
      <c r="G195" t="s">
        <v>19337</v>
      </c>
      <c r="H195" t="str">
        <f t="shared" si="4"/>
        <v>32000</v>
      </c>
      <c r="I195" t="s">
        <v>16982</v>
      </c>
      <c r="J195" t="s">
        <v>19566</v>
      </c>
      <c r="L195" t="s">
        <v>16908</v>
      </c>
    </row>
    <row r="196" spans="1:12">
      <c r="A196">
        <v>188</v>
      </c>
      <c r="B196" t="s">
        <v>20180</v>
      </c>
      <c r="C196" t="s">
        <v>20369</v>
      </c>
      <c r="D196">
        <f t="shared" si="5"/>
        <v>188</v>
      </c>
      <c r="G196" t="s">
        <v>19338</v>
      </c>
      <c r="H196" t="str">
        <f t="shared" ref="H196:H257" si="6">RIGHT(G196,LEN(G196)-FIND("@",SUBSTITUTE(G196," ","@",LEN(G196)-LEN(SUBSTITUTE(G196," ",""))),1))</f>
        <v>33600</v>
      </c>
      <c r="I196" t="s">
        <v>16908</v>
      </c>
      <c r="J196" t="s">
        <v>19567</v>
      </c>
      <c r="L196" t="s">
        <v>16897</v>
      </c>
    </row>
    <row r="197" spans="1:12">
      <c r="A197">
        <v>189</v>
      </c>
      <c r="B197" t="s">
        <v>20180</v>
      </c>
      <c r="C197" t="s">
        <v>20370</v>
      </c>
      <c r="D197">
        <f t="shared" si="5"/>
        <v>189</v>
      </c>
      <c r="G197" t="s">
        <v>19339</v>
      </c>
      <c r="H197" t="str">
        <f t="shared" si="6"/>
        <v>34000</v>
      </c>
      <c r="I197" t="s">
        <v>16980</v>
      </c>
      <c r="J197" t="s">
        <v>19568</v>
      </c>
      <c r="L197" t="s">
        <v>15473</v>
      </c>
    </row>
    <row r="198" spans="1:12">
      <c r="A198">
        <v>190</v>
      </c>
      <c r="B198" t="s">
        <v>20180</v>
      </c>
      <c r="C198" t="s">
        <v>20371</v>
      </c>
      <c r="D198">
        <f t="shared" si="5"/>
        <v>190</v>
      </c>
      <c r="G198" t="s">
        <v>19340</v>
      </c>
      <c r="H198" t="str">
        <f t="shared" si="6"/>
        <v>34400</v>
      </c>
      <c r="I198" t="s">
        <v>19487</v>
      </c>
      <c r="J198" t="s">
        <v>19569</v>
      </c>
      <c r="L198" t="s">
        <v>19488</v>
      </c>
    </row>
    <row r="199" spans="1:12">
      <c r="A199">
        <v>191</v>
      </c>
      <c r="B199" t="s">
        <v>20180</v>
      </c>
      <c r="C199" t="s">
        <v>20372</v>
      </c>
      <c r="D199">
        <f t="shared" si="5"/>
        <v>191</v>
      </c>
      <c r="G199" t="s">
        <v>19341</v>
      </c>
      <c r="H199" t="str">
        <f t="shared" si="6"/>
        <v>35000</v>
      </c>
      <c r="I199" t="s">
        <v>16904</v>
      </c>
      <c r="J199" t="s">
        <v>19570</v>
      </c>
      <c r="L199" t="s">
        <v>16900</v>
      </c>
    </row>
    <row r="200" spans="1:12">
      <c r="A200">
        <v>192</v>
      </c>
      <c r="B200" t="s">
        <v>20180</v>
      </c>
      <c r="C200" t="s">
        <v>20373</v>
      </c>
      <c r="D200">
        <f t="shared" si="5"/>
        <v>192</v>
      </c>
      <c r="G200" t="s">
        <v>19342</v>
      </c>
      <c r="H200" t="str">
        <f t="shared" si="6"/>
        <v>35000</v>
      </c>
      <c r="I200" t="s">
        <v>16985</v>
      </c>
      <c r="J200" t="s">
        <v>19570</v>
      </c>
      <c r="L200" t="s">
        <v>19489</v>
      </c>
    </row>
    <row r="201" spans="1:12">
      <c r="A201">
        <v>193</v>
      </c>
      <c r="B201" t="s">
        <v>20180</v>
      </c>
      <c r="C201" t="s">
        <v>20374</v>
      </c>
      <c r="D201">
        <f t="shared" ref="D201:D263" si="7">A201</f>
        <v>193</v>
      </c>
      <c r="G201" t="s">
        <v>19343</v>
      </c>
      <c r="H201" t="str">
        <f t="shared" si="6"/>
        <v>35600</v>
      </c>
      <c r="I201" t="s">
        <v>16897</v>
      </c>
      <c r="J201" t="s">
        <v>19571</v>
      </c>
      <c r="L201" t="s">
        <v>16968</v>
      </c>
    </row>
    <row r="202" spans="1:12">
      <c r="A202">
        <v>194</v>
      </c>
      <c r="B202" t="s">
        <v>20180</v>
      </c>
      <c r="C202" t="s">
        <v>20375</v>
      </c>
      <c r="D202">
        <f t="shared" si="7"/>
        <v>194</v>
      </c>
      <c r="G202" t="s">
        <v>19344</v>
      </c>
      <c r="H202" t="str">
        <f t="shared" si="6"/>
        <v>36100</v>
      </c>
      <c r="I202" t="s">
        <v>15473</v>
      </c>
      <c r="J202" t="s">
        <v>19572</v>
      </c>
      <c r="L202" t="s">
        <v>16977</v>
      </c>
    </row>
    <row r="203" spans="1:12">
      <c r="A203">
        <v>195</v>
      </c>
      <c r="B203" t="s">
        <v>20180</v>
      </c>
      <c r="C203" t="s">
        <v>20376</v>
      </c>
      <c r="D203">
        <f t="shared" si="7"/>
        <v>195</v>
      </c>
      <c r="G203" t="s">
        <v>19345</v>
      </c>
      <c r="H203" t="str">
        <f t="shared" si="6"/>
        <v>36700</v>
      </c>
      <c r="I203" t="s">
        <v>19488</v>
      </c>
      <c r="J203" t="s">
        <v>19573</v>
      </c>
      <c r="L203" t="s">
        <v>16887</v>
      </c>
    </row>
    <row r="204" spans="1:12">
      <c r="A204">
        <v>196</v>
      </c>
      <c r="B204" t="s">
        <v>20180</v>
      </c>
      <c r="C204" t="s">
        <v>20377</v>
      </c>
      <c r="D204">
        <f t="shared" si="7"/>
        <v>196</v>
      </c>
      <c r="G204" t="s">
        <v>19346</v>
      </c>
      <c r="H204" t="str">
        <f t="shared" si="6"/>
        <v>37100</v>
      </c>
      <c r="I204" t="s">
        <v>16900</v>
      </c>
      <c r="J204" t="s">
        <v>19574</v>
      </c>
      <c r="L204" t="s">
        <v>16981</v>
      </c>
    </row>
    <row r="205" spans="1:12">
      <c r="A205">
        <v>197</v>
      </c>
      <c r="B205" t="s">
        <v>20180</v>
      </c>
      <c r="C205" t="s">
        <v>20378</v>
      </c>
      <c r="D205">
        <f t="shared" si="7"/>
        <v>197</v>
      </c>
      <c r="G205" t="s">
        <v>19347</v>
      </c>
      <c r="H205" t="str">
        <f t="shared" si="6"/>
        <v>37100</v>
      </c>
      <c r="I205" t="s">
        <v>19489</v>
      </c>
      <c r="J205" t="s">
        <v>19574</v>
      </c>
      <c r="L205" t="s">
        <v>16960</v>
      </c>
    </row>
    <row r="206" spans="1:12">
      <c r="A206">
        <v>198</v>
      </c>
      <c r="B206" t="s">
        <v>20180</v>
      </c>
      <c r="C206" t="s">
        <v>20379</v>
      </c>
      <c r="D206">
        <f t="shared" si="7"/>
        <v>198</v>
      </c>
      <c r="G206" t="s">
        <v>19348</v>
      </c>
      <c r="H206" t="str">
        <f t="shared" si="6"/>
        <v>37500</v>
      </c>
      <c r="I206" t="s">
        <v>16968</v>
      </c>
      <c r="J206" t="s">
        <v>19575</v>
      </c>
      <c r="L206" t="s">
        <v>19491</v>
      </c>
    </row>
    <row r="207" spans="1:12">
      <c r="A207">
        <v>199</v>
      </c>
      <c r="B207" t="s">
        <v>20180</v>
      </c>
      <c r="C207" t="s">
        <v>20380</v>
      </c>
      <c r="D207">
        <f t="shared" si="7"/>
        <v>199</v>
      </c>
      <c r="G207" t="s">
        <v>19349</v>
      </c>
      <c r="H207" t="str">
        <f t="shared" si="6"/>
        <v>39500</v>
      </c>
      <c r="I207" t="s">
        <v>19490</v>
      </c>
      <c r="J207" t="s">
        <v>19576</v>
      </c>
      <c r="K207" t="s">
        <v>19611</v>
      </c>
      <c r="L207" t="s">
        <v>19492</v>
      </c>
    </row>
    <row r="208" spans="1:12">
      <c r="A208">
        <v>200</v>
      </c>
      <c r="B208" t="s">
        <v>20180</v>
      </c>
      <c r="C208" t="s">
        <v>20381</v>
      </c>
      <c r="D208">
        <f t="shared" si="7"/>
        <v>200</v>
      </c>
      <c r="G208" t="s">
        <v>19350</v>
      </c>
      <c r="H208" t="str">
        <f t="shared" si="6"/>
        <v>39600</v>
      </c>
      <c r="I208" t="s">
        <v>16977</v>
      </c>
      <c r="J208" t="s">
        <v>19577</v>
      </c>
      <c r="L208" t="s">
        <v>16948</v>
      </c>
    </row>
    <row r="209" spans="1:12">
      <c r="A209">
        <v>201</v>
      </c>
      <c r="B209" t="s">
        <v>20180</v>
      </c>
      <c r="C209" t="s">
        <v>20382</v>
      </c>
      <c r="D209">
        <f t="shared" si="7"/>
        <v>201</v>
      </c>
      <c r="G209" t="s">
        <v>19351</v>
      </c>
      <c r="H209" t="str">
        <f t="shared" si="6"/>
        <v>40400</v>
      </c>
      <c r="I209" t="s">
        <v>16887</v>
      </c>
      <c r="J209" t="s">
        <v>19578</v>
      </c>
      <c r="L209" t="s">
        <v>16961</v>
      </c>
    </row>
    <row r="210" spans="1:12">
      <c r="A210">
        <v>202</v>
      </c>
      <c r="B210" t="s">
        <v>20180</v>
      </c>
      <c r="C210" t="s">
        <v>20383</v>
      </c>
      <c r="D210">
        <f t="shared" si="7"/>
        <v>202</v>
      </c>
      <c r="G210" t="s">
        <v>19352</v>
      </c>
      <c r="H210" t="str">
        <f t="shared" si="6"/>
        <v>40600</v>
      </c>
      <c r="I210" t="s">
        <v>16981</v>
      </c>
      <c r="J210" t="s">
        <v>19579</v>
      </c>
      <c r="L210" t="s">
        <v>19493</v>
      </c>
    </row>
    <row r="211" spans="1:12">
      <c r="A211">
        <v>203</v>
      </c>
      <c r="B211" t="s">
        <v>20180</v>
      </c>
      <c r="C211" t="s">
        <v>20384</v>
      </c>
      <c r="D211">
        <f t="shared" si="7"/>
        <v>203</v>
      </c>
      <c r="G211" t="s">
        <v>19353</v>
      </c>
      <c r="H211" t="str">
        <f t="shared" si="6"/>
        <v>40800</v>
      </c>
      <c r="I211" t="s">
        <v>16960</v>
      </c>
      <c r="J211" t="s">
        <v>19580</v>
      </c>
      <c r="L211" t="s">
        <v>15984</v>
      </c>
    </row>
    <row r="212" spans="1:12">
      <c r="A212">
        <v>204</v>
      </c>
      <c r="B212" t="s">
        <v>20180</v>
      </c>
      <c r="C212" t="s">
        <v>20385</v>
      </c>
      <c r="D212">
        <f t="shared" si="7"/>
        <v>204</v>
      </c>
      <c r="G212" t="s">
        <v>19354</v>
      </c>
      <c r="H212" t="str">
        <f t="shared" si="6"/>
        <v>41200</v>
      </c>
      <c r="I212" t="s">
        <v>19491</v>
      </c>
      <c r="J212" t="s">
        <v>19581</v>
      </c>
      <c r="L212" t="s">
        <v>16910</v>
      </c>
    </row>
    <row r="213" spans="1:12">
      <c r="A213">
        <v>205</v>
      </c>
      <c r="B213" t="s">
        <v>20180</v>
      </c>
      <c r="C213" t="s">
        <v>20386</v>
      </c>
      <c r="D213">
        <f t="shared" si="7"/>
        <v>205</v>
      </c>
      <c r="G213" t="s">
        <v>19355</v>
      </c>
      <c r="H213" t="str">
        <f t="shared" si="6"/>
        <v>42800</v>
      </c>
      <c r="I213" t="s">
        <v>16972</v>
      </c>
      <c r="J213" t="s">
        <v>19582</v>
      </c>
      <c r="L213" t="s">
        <v>16939</v>
      </c>
    </row>
    <row r="214" spans="1:12">
      <c r="A214">
        <v>206</v>
      </c>
      <c r="B214" t="s">
        <v>20180</v>
      </c>
      <c r="C214" t="s">
        <v>20387</v>
      </c>
      <c r="D214">
        <f t="shared" si="7"/>
        <v>206</v>
      </c>
      <c r="G214" t="s">
        <v>19356</v>
      </c>
      <c r="H214" t="str">
        <f t="shared" si="6"/>
        <v>43200</v>
      </c>
      <c r="I214" t="s">
        <v>19492</v>
      </c>
      <c r="J214" t="s">
        <v>19583</v>
      </c>
      <c r="L214" t="s">
        <v>19495</v>
      </c>
    </row>
    <row r="215" spans="1:12">
      <c r="A215">
        <v>207</v>
      </c>
      <c r="B215" t="s">
        <v>20180</v>
      </c>
      <c r="C215" t="s">
        <v>20388</v>
      </c>
      <c r="D215">
        <f t="shared" si="7"/>
        <v>207</v>
      </c>
      <c r="G215" t="s">
        <v>19357</v>
      </c>
      <c r="H215" t="str">
        <f t="shared" si="6"/>
        <v>43700</v>
      </c>
      <c r="I215" t="s">
        <v>16948</v>
      </c>
      <c r="J215" t="s">
        <v>19584</v>
      </c>
      <c r="L215" t="s">
        <v>16891</v>
      </c>
    </row>
    <row r="216" spans="1:12">
      <c r="A216">
        <v>208</v>
      </c>
      <c r="B216" t="s">
        <v>20180</v>
      </c>
      <c r="C216" t="s">
        <v>20389</v>
      </c>
      <c r="D216">
        <f t="shared" si="7"/>
        <v>208</v>
      </c>
      <c r="G216" t="s">
        <v>19358</v>
      </c>
      <c r="H216" t="str">
        <f t="shared" si="6"/>
        <v>43800</v>
      </c>
      <c r="I216" t="s">
        <v>16961</v>
      </c>
      <c r="J216" t="s">
        <v>19585</v>
      </c>
      <c r="L216" t="s">
        <v>16953</v>
      </c>
    </row>
    <row r="217" spans="1:12">
      <c r="A217">
        <v>209</v>
      </c>
      <c r="B217" t="s">
        <v>20180</v>
      </c>
      <c r="C217" t="s">
        <v>20390</v>
      </c>
      <c r="D217">
        <f t="shared" si="7"/>
        <v>209</v>
      </c>
      <c r="G217" t="s">
        <v>19359</v>
      </c>
      <c r="H217" t="str">
        <f t="shared" si="6"/>
        <v>43800</v>
      </c>
      <c r="I217" t="s">
        <v>19493</v>
      </c>
      <c r="J217" t="s">
        <v>19585</v>
      </c>
      <c r="L217" t="s">
        <v>19496</v>
      </c>
    </row>
    <row r="218" spans="1:12">
      <c r="A218">
        <v>210</v>
      </c>
      <c r="B218" t="s">
        <v>20180</v>
      </c>
      <c r="C218" t="s">
        <v>20391</v>
      </c>
      <c r="D218">
        <f t="shared" si="7"/>
        <v>210</v>
      </c>
      <c r="G218" t="s">
        <v>19360</v>
      </c>
      <c r="H218" t="str">
        <f t="shared" si="6"/>
        <v>44000</v>
      </c>
      <c r="I218" t="s">
        <v>15984</v>
      </c>
      <c r="J218" t="s">
        <v>19586</v>
      </c>
      <c r="L218" t="s">
        <v>16924</v>
      </c>
    </row>
    <row r="219" spans="1:12">
      <c r="A219">
        <v>211</v>
      </c>
      <c r="B219" t="s">
        <v>20180</v>
      </c>
      <c r="C219" t="s">
        <v>20392</v>
      </c>
      <c r="D219">
        <f t="shared" si="7"/>
        <v>211</v>
      </c>
      <c r="G219" t="s">
        <v>19361</v>
      </c>
      <c r="H219" t="str">
        <f t="shared" si="6"/>
        <v>44000</v>
      </c>
      <c r="I219" t="s">
        <v>16910</v>
      </c>
      <c r="J219" t="s">
        <v>19586</v>
      </c>
      <c r="L219" t="s">
        <v>19498</v>
      </c>
    </row>
    <row r="220" spans="1:12">
      <c r="A220">
        <v>212</v>
      </c>
      <c r="B220" t="s">
        <v>20180</v>
      </c>
      <c r="C220" t="s">
        <v>20393</v>
      </c>
      <c r="D220">
        <f t="shared" si="7"/>
        <v>212</v>
      </c>
      <c r="G220" t="s">
        <v>19362</v>
      </c>
      <c r="H220" t="str">
        <f t="shared" si="6"/>
        <v>44400</v>
      </c>
      <c r="I220" t="s">
        <v>19494</v>
      </c>
      <c r="J220" t="s">
        <v>19587</v>
      </c>
      <c r="L220" t="s">
        <v>19503</v>
      </c>
    </row>
    <row r="221" spans="1:12">
      <c r="A221">
        <v>213</v>
      </c>
      <c r="B221" t="s">
        <v>20180</v>
      </c>
      <c r="C221" t="s">
        <v>20394</v>
      </c>
      <c r="D221">
        <f t="shared" si="7"/>
        <v>213</v>
      </c>
      <c r="G221" t="s">
        <v>19363</v>
      </c>
      <c r="H221" t="str">
        <f t="shared" si="6"/>
        <v>44800</v>
      </c>
      <c r="I221" t="s">
        <v>16939</v>
      </c>
      <c r="J221" t="s">
        <v>19588</v>
      </c>
      <c r="L221" t="s">
        <v>16895</v>
      </c>
    </row>
    <row r="222" spans="1:12">
      <c r="A222">
        <v>214</v>
      </c>
      <c r="B222" t="s">
        <v>20180</v>
      </c>
      <c r="C222" t="s">
        <v>20395</v>
      </c>
      <c r="D222">
        <f t="shared" si="7"/>
        <v>214</v>
      </c>
      <c r="G222" t="s">
        <v>19364</v>
      </c>
      <c r="H222" t="str">
        <f t="shared" si="6"/>
        <v>44900</v>
      </c>
      <c r="I222" t="s">
        <v>19495</v>
      </c>
      <c r="J222" t="s">
        <v>19589</v>
      </c>
      <c r="L222" t="s">
        <v>19497</v>
      </c>
    </row>
    <row r="223" spans="1:12">
      <c r="A223">
        <v>215</v>
      </c>
      <c r="B223" t="s">
        <v>20180</v>
      </c>
      <c r="C223" t="s">
        <v>20396</v>
      </c>
      <c r="D223">
        <f t="shared" si="7"/>
        <v>215</v>
      </c>
      <c r="G223" t="s">
        <v>19365</v>
      </c>
      <c r="H223" t="str">
        <f t="shared" si="6"/>
        <v>45000</v>
      </c>
      <c r="I223" t="s">
        <v>16891</v>
      </c>
      <c r="J223" t="s">
        <v>19590</v>
      </c>
      <c r="L223" t="s">
        <v>19494</v>
      </c>
    </row>
    <row r="224" spans="1:12">
      <c r="A224">
        <v>216</v>
      </c>
      <c r="B224" t="s">
        <v>20180</v>
      </c>
      <c r="C224" t="s">
        <v>20397</v>
      </c>
      <c r="D224">
        <f t="shared" si="7"/>
        <v>216</v>
      </c>
      <c r="G224" t="s">
        <v>19366</v>
      </c>
      <c r="H224" t="str">
        <f t="shared" si="6"/>
        <v>45000</v>
      </c>
      <c r="I224" t="s">
        <v>16953</v>
      </c>
      <c r="J224" t="s">
        <v>19590</v>
      </c>
      <c r="L224" t="s">
        <v>16972</v>
      </c>
    </row>
    <row r="225" spans="1:12">
      <c r="A225">
        <v>217</v>
      </c>
      <c r="B225" t="s">
        <v>20180</v>
      </c>
      <c r="C225" t="s">
        <v>20398</v>
      </c>
      <c r="D225">
        <f t="shared" si="7"/>
        <v>217</v>
      </c>
      <c r="G225" t="s">
        <v>19367</v>
      </c>
      <c r="H225" t="str">
        <f t="shared" si="6"/>
        <v>45000</v>
      </c>
      <c r="I225" t="s">
        <v>16924</v>
      </c>
      <c r="J225" t="s">
        <v>19590</v>
      </c>
      <c r="L225" t="s">
        <v>1232</v>
      </c>
    </row>
    <row r="226" spans="1:12">
      <c r="A226">
        <v>218</v>
      </c>
      <c r="B226" t="s">
        <v>20180</v>
      </c>
      <c r="C226" t="s">
        <v>20399</v>
      </c>
      <c r="D226">
        <f t="shared" si="7"/>
        <v>218</v>
      </c>
      <c r="G226" t="s">
        <v>19368</v>
      </c>
      <c r="H226" t="str">
        <f t="shared" si="6"/>
        <v>45400</v>
      </c>
      <c r="I226" t="s">
        <v>19496</v>
      </c>
      <c r="J226" t="s">
        <v>19591</v>
      </c>
      <c r="L226" t="s">
        <v>16915</v>
      </c>
    </row>
    <row r="227" spans="1:12">
      <c r="A227">
        <v>219</v>
      </c>
      <c r="B227" t="s">
        <v>20180</v>
      </c>
      <c r="C227" t="s">
        <v>20400</v>
      </c>
      <c r="D227">
        <f t="shared" si="7"/>
        <v>219</v>
      </c>
      <c r="G227" t="s">
        <v>19369</v>
      </c>
      <c r="H227" t="str">
        <f t="shared" si="6"/>
        <v>45800</v>
      </c>
      <c r="I227" t="s">
        <v>19497</v>
      </c>
      <c r="J227" t="s">
        <v>19592</v>
      </c>
      <c r="L227" t="s">
        <v>19499</v>
      </c>
    </row>
    <row r="228" spans="1:12">
      <c r="A228">
        <v>220</v>
      </c>
      <c r="B228" t="s">
        <v>20180</v>
      </c>
      <c r="C228" t="s">
        <v>20401</v>
      </c>
      <c r="D228">
        <f t="shared" si="7"/>
        <v>220</v>
      </c>
      <c r="G228" t="s">
        <v>19370</v>
      </c>
      <c r="H228" t="str">
        <f t="shared" si="6"/>
        <v>46500</v>
      </c>
      <c r="I228" t="s">
        <v>19498</v>
      </c>
      <c r="J228" t="s">
        <v>19593</v>
      </c>
      <c r="L228" t="s">
        <v>19501</v>
      </c>
    </row>
    <row r="229" spans="1:12">
      <c r="A229">
        <v>221</v>
      </c>
      <c r="B229" t="s">
        <v>20180</v>
      </c>
      <c r="C229" t="s">
        <v>20402</v>
      </c>
      <c r="D229">
        <f t="shared" si="7"/>
        <v>221</v>
      </c>
      <c r="G229" t="s">
        <v>19371</v>
      </c>
      <c r="H229" t="str">
        <f t="shared" si="6"/>
        <v>47000</v>
      </c>
      <c r="I229" t="s">
        <v>1232</v>
      </c>
      <c r="J229" t="s">
        <v>19594</v>
      </c>
      <c r="L229" t="s">
        <v>6105</v>
      </c>
    </row>
    <row r="230" spans="1:12">
      <c r="A230">
        <v>222</v>
      </c>
      <c r="B230" t="s">
        <v>20180</v>
      </c>
      <c r="C230" t="s">
        <v>20403</v>
      </c>
      <c r="D230">
        <f t="shared" si="7"/>
        <v>222</v>
      </c>
      <c r="G230" t="s">
        <v>19372</v>
      </c>
      <c r="H230" t="str">
        <f t="shared" si="6"/>
        <v>47700</v>
      </c>
      <c r="I230" t="s">
        <v>19499</v>
      </c>
      <c r="J230" t="s">
        <v>19595</v>
      </c>
      <c r="L230" t="s">
        <v>16978</v>
      </c>
    </row>
    <row r="231" spans="1:12">
      <c r="A231">
        <v>223</v>
      </c>
      <c r="B231" t="s">
        <v>20180</v>
      </c>
      <c r="C231" t="s">
        <v>20404</v>
      </c>
      <c r="D231">
        <f t="shared" si="7"/>
        <v>223</v>
      </c>
      <c r="G231" t="s">
        <v>19373</v>
      </c>
      <c r="H231" t="str">
        <f t="shared" si="6"/>
        <v>50400</v>
      </c>
      <c r="I231" t="s">
        <v>6105</v>
      </c>
      <c r="J231" t="s">
        <v>19596</v>
      </c>
      <c r="L231" t="s">
        <v>19506</v>
      </c>
    </row>
    <row r="232" spans="1:12">
      <c r="A232">
        <v>224</v>
      </c>
      <c r="B232" t="s">
        <v>20180</v>
      </c>
      <c r="C232" t="s">
        <v>20405</v>
      </c>
      <c r="D232">
        <f t="shared" si="7"/>
        <v>224</v>
      </c>
      <c r="G232" t="s">
        <v>19374</v>
      </c>
      <c r="H232" t="str">
        <f t="shared" si="6"/>
        <v>50500</v>
      </c>
      <c r="I232" t="s">
        <v>16984</v>
      </c>
      <c r="J232" t="s">
        <v>19597</v>
      </c>
      <c r="L232" t="s">
        <v>16904</v>
      </c>
    </row>
    <row r="233" spans="1:12">
      <c r="A233">
        <v>225</v>
      </c>
      <c r="B233" t="s">
        <v>20180</v>
      </c>
      <c r="C233" t="s">
        <v>20406</v>
      </c>
      <c r="D233">
        <f t="shared" si="7"/>
        <v>225</v>
      </c>
      <c r="G233" t="s">
        <v>19375</v>
      </c>
      <c r="H233" t="str">
        <f t="shared" si="6"/>
        <v>53300</v>
      </c>
      <c r="I233" t="s">
        <v>19500</v>
      </c>
      <c r="J233" t="s">
        <v>19598</v>
      </c>
      <c r="L233" t="s">
        <v>16985</v>
      </c>
    </row>
    <row r="234" spans="1:12">
      <c r="A234">
        <v>226</v>
      </c>
      <c r="B234" t="s">
        <v>20180</v>
      </c>
      <c r="C234" t="s">
        <v>20407</v>
      </c>
      <c r="D234">
        <f t="shared" si="7"/>
        <v>226</v>
      </c>
      <c r="G234" t="s">
        <v>19376</v>
      </c>
      <c r="H234" t="str">
        <f t="shared" si="6"/>
        <v>55000</v>
      </c>
      <c r="I234" t="s">
        <v>16978</v>
      </c>
      <c r="J234" t="s">
        <v>19599</v>
      </c>
      <c r="L234" t="s">
        <v>16980</v>
      </c>
    </row>
    <row r="235" spans="1:12">
      <c r="A235">
        <v>227</v>
      </c>
      <c r="B235" t="s">
        <v>20180</v>
      </c>
      <c r="C235" t="s">
        <v>20408</v>
      </c>
      <c r="D235">
        <f t="shared" si="7"/>
        <v>227</v>
      </c>
      <c r="G235" t="s">
        <v>19377</v>
      </c>
      <c r="H235" t="str">
        <f t="shared" si="6"/>
        <v>55000</v>
      </c>
      <c r="I235" t="s">
        <v>16971</v>
      </c>
      <c r="J235" t="s">
        <v>19599</v>
      </c>
      <c r="K235" t="s">
        <v>19617</v>
      </c>
      <c r="L235" t="s">
        <v>19505</v>
      </c>
    </row>
    <row r="236" spans="1:12">
      <c r="A236">
        <v>228</v>
      </c>
      <c r="B236" t="s">
        <v>20180</v>
      </c>
      <c r="C236" t="s">
        <v>20409</v>
      </c>
      <c r="D236">
        <f t="shared" si="7"/>
        <v>228</v>
      </c>
      <c r="G236" t="s">
        <v>19378</v>
      </c>
      <c r="H236" t="str">
        <f t="shared" si="6"/>
        <v>56500</v>
      </c>
      <c r="I236" t="s">
        <v>16915</v>
      </c>
      <c r="J236" t="s">
        <v>19600</v>
      </c>
      <c r="L236" t="s">
        <v>19504</v>
      </c>
    </row>
    <row r="237" spans="1:12">
      <c r="A237">
        <v>229</v>
      </c>
      <c r="B237" t="s">
        <v>20180</v>
      </c>
      <c r="C237" t="s">
        <v>20410</v>
      </c>
      <c r="D237">
        <f t="shared" si="7"/>
        <v>229</v>
      </c>
      <c r="G237" t="s">
        <v>19379</v>
      </c>
      <c r="H237" t="str">
        <f t="shared" si="6"/>
        <v>56700</v>
      </c>
      <c r="I237" t="s">
        <v>19501</v>
      </c>
      <c r="J237" t="s">
        <v>19601</v>
      </c>
      <c r="L237" t="s">
        <v>19487</v>
      </c>
    </row>
    <row r="238" spans="1:12">
      <c r="A238">
        <v>230</v>
      </c>
      <c r="B238" t="s">
        <v>20180</v>
      </c>
      <c r="C238" t="s">
        <v>20411</v>
      </c>
      <c r="D238">
        <f t="shared" si="7"/>
        <v>230</v>
      </c>
      <c r="G238" t="s">
        <v>19380</v>
      </c>
      <c r="H238" t="str">
        <f t="shared" si="6"/>
        <v>59100</v>
      </c>
      <c r="I238" t="s">
        <v>16957</v>
      </c>
      <c r="J238" t="s">
        <v>19602</v>
      </c>
      <c r="K238" t="s">
        <v>19609</v>
      </c>
      <c r="L238" t="s">
        <v>17013</v>
      </c>
    </row>
    <row r="239" spans="1:12">
      <c r="A239">
        <v>231</v>
      </c>
      <c r="B239" t="s">
        <v>20180</v>
      </c>
      <c r="C239" t="s">
        <v>20412</v>
      </c>
      <c r="D239">
        <f t="shared" si="7"/>
        <v>231</v>
      </c>
      <c r="G239" t="s">
        <v>19381</v>
      </c>
      <c r="H239" t="str">
        <f t="shared" si="6"/>
        <v>59200</v>
      </c>
      <c r="I239" t="s">
        <v>16921</v>
      </c>
      <c r="J239" t="s">
        <v>19603</v>
      </c>
      <c r="K239" t="s">
        <v>19608</v>
      </c>
      <c r="L239" t="s">
        <v>19508</v>
      </c>
    </row>
    <row r="240" spans="1:12">
      <c r="A240">
        <v>232</v>
      </c>
      <c r="B240" t="s">
        <v>20180</v>
      </c>
      <c r="C240" t="s">
        <v>20413</v>
      </c>
      <c r="D240">
        <f t="shared" si="7"/>
        <v>232</v>
      </c>
      <c r="G240" t="s">
        <v>19382</v>
      </c>
      <c r="H240" t="str">
        <f t="shared" si="6"/>
        <v>60300</v>
      </c>
      <c r="I240" t="s">
        <v>19502</v>
      </c>
      <c r="J240" t="s">
        <v>19604</v>
      </c>
      <c r="L240" t="s">
        <v>16984</v>
      </c>
    </row>
    <row r="241" spans="1:12">
      <c r="A241">
        <v>233</v>
      </c>
      <c r="B241" t="s">
        <v>20180</v>
      </c>
      <c r="C241" t="s">
        <v>20414</v>
      </c>
      <c r="D241">
        <f t="shared" si="7"/>
        <v>233</v>
      </c>
      <c r="G241" t="s">
        <v>19383</v>
      </c>
      <c r="H241" t="str">
        <f t="shared" si="6"/>
        <v>61600</v>
      </c>
      <c r="I241" t="s">
        <v>19503</v>
      </c>
      <c r="J241" t="s">
        <v>19605</v>
      </c>
      <c r="L241" t="s">
        <v>19500</v>
      </c>
    </row>
    <row r="242" spans="1:12">
      <c r="A242">
        <v>234</v>
      </c>
      <c r="B242" t="s">
        <v>20180</v>
      </c>
      <c r="C242" t="s">
        <v>20415</v>
      </c>
      <c r="D242">
        <f t="shared" si="7"/>
        <v>234</v>
      </c>
      <c r="G242" t="s">
        <v>19384</v>
      </c>
      <c r="H242" t="str">
        <f t="shared" si="6"/>
        <v>64300</v>
      </c>
      <c r="I242" t="s">
        <v>19504</v>
      </c>
      <c r="J242" t="s">
        <v>19606</v>
      </c>
      <c r="L242" t="s">
        <v>16950</v>
      </c>
    </row>
    <row r="243" spans="1:12">
      <c r="A243">
        <v>235</v>
      </c>
      <c r="B243" t="s">
        <v>20180</v>
      </c>
      <c r="C243" t="s">
        <v>20416</v>
      </c>
      <c r="D243">
        <f t="shared" si="7"/>
        <v>235</v>
      </c>
      <c r="G243" t="s">
        <v>19385</v>
      </c>
      <c r="H243" t="str">
        <f t="shared" si="6"/>
        <v>64300</v>
      </c>
      <c r="I243" t="s">
        <v>16944</v>
      </c>
      <c r="J243" t="s">
        <v>19606</v>
      </c>
      <c r="K243" t="s">
        <v>19610</v>
      </c>
      <c r="L243" t="s">
        <v>19502</v>
      </c>
    </row>
    <row r="244" spans="1:12">
      <c r="A244">
        <v>236</v>
      </c>
      <c r="B244" t="s">
        <v>20180</v>
      </c>
      <c r="C244" t="s">
        <v>20417</v>
      </c>
      <c r="D244">
        <f t="shared" si="7"/>
        <v>236</v>
      </c>
      <c r="G244" t="s">
        <v>19386</v>
      </c>
      <c r="H244" t="str">
        <f t="shared" si="6"/>
        <v>65000</v>
      </c>
      <c r="I244" t="s">
        <v>19505</v>
      </c>
      <c r="J244" t="s">
        <v>19607</v>
      </c>
      <c r="L244" t="s">
        <v>16965</v>
      </c>
    </row>
    <row r="245" spans="1:12">
      <c r="A245">
        <v>237</v>
      </c>
      <c r="B245" t="s">
        <v>20180</v>
      </c>
      <c r="C245" t="s">
        <v>20418</v>
      </c>
      <c r="D245">
        <f t="shared" si="7"/>
        <v>237</v>
      </c>
      <c r="G245" t="s">
        <v>19387</v>
      </c>
      <c r="H245" t="str">
        <f t="shared" si="6"/>
        <v>66900</v>
      </c>
      <c r="I245" t="s">
        <v>16950</v>
      </c>
      <c r="J245" t="s">
        <v>19608</v>
      </c>
      <c r="L245" t="s">
        <v>19509</v>
      </c>
    </row>
    <row r="246" spans="1:12">
      <c r="A246">
        <v>238</v>
      </c>
      <c r="B246" t="s">
        <v>20180</v>
      </c>
      <c r="C246" t="s">
        <v>20419</v>
      </c>
      <c r="D246">
        <f t="shared" si="7"/>
        <v>238</v>
      </c>
      <c r="G246" t="s">
        <v>19388</v>
      </c>
      <c r="H246" t="str">
        <f t="shared" si="6"/>
        <v>75000</v>
      </c>
      <c r="I246" t="s">
        <v>17013</v>
      </c>
      <c r="J246" t="s">
        <v>19609</v>
      </c>
      <c r="L246" t="s">
        <v>16931</v>
      </c>
    </row>
    <row r="247" spans="1:12">
      <c r="A247">
        <v>239</v>
      </c>
      <c r="B247" t="s">
        <v>20180</v>
      </c>
      <c r="C247" t="s">
        <v>20420</v>
      </c>
      <c r="D247">
        <f t="shared" si="7"/>
        <v>239</v>
      </c>
      <c r="G247" t="s">
        <v>19389</v>
      </c>
      <c r="H247" t="str">
        <f t="shared" si="6"/>
        <v>77700</v>
      </c>
      <c r="I247" t="s">
        <v>16969</v>
      </c>
      <c r="J247" t="s">
        <v>19610</v>
      </c>
      <c r="K247" t="s">
        <v>19612</v>
      </c>
      <c r="L247" t="s">
        <v>16957</v>
      </c>
    </row>
    <row r="248" spans="1:12">
      <c r="A248">
        <v>240</v>
      </c>
      <c r="B248" t="s">
        <v>20180</v>
      </c>
      <c r="C248" t="s">
        <v>20421</v>
      </c>
      <c r="D248">
        <f t="shared" si="7"/>
        <v>240</v>
      </c>
      <c r="G248" t="s">
        <v>19390</v>
      </c>
      <c r="H248" t="str">
        <f t="shared" si="6"/>
        <v>79600</v>
      </c>
      <c r="I248" t="s">
        <v>16965</v>
      </c>
      <c r="J248" t="s">
        <v>19611</v>
      </c>
      <c r="L248" t="s">
        <v>16921</v>
      </c>
    </row>
    <row r="249" spans="1:12">
      <c r="A249">
        <v>241</v>
      </c>
      <c r="B249" t="s">
        <v>20180</v>
      </c>
      <c r="C249" t="s">
        <v>20422</v>
      </c>
      <c r="D249">
        <f t="shared" si="7"/>
        <v>241</v>
      </c>
      <c r="G249" t="s">
        <v>19391</v>
      </c>
      <c r="H249" t="str">
        <f t="shared" si="6"/>
        <v>83800</v>
      </c>
      <c r="I249" t="s">
        <v>16974</v>
      </c>
      <c r="J249" t="s">
        <v>19612</v>
      </c>
      <c r="K249" t="s">
        <v>19615</v>
      </c>
      <c r="L249" t="s">
        <v>16944</v>
      </c>
    </row>
    <row r="250" spans="1:12">
      <c r="A250">
        <v>242</v>
      </c>
      <c r="B250" t="s">
        <v>20180</v>
      </c>
      <c r="C250" t="s">
        <v>20423</v>
      </c>
      <c r="D250">
        <f t="shared" si="7"/>
        <v>242</v>
      </c>
      <c r="G250" t="s">
        <v>19392</v>
      </c>
      <c r="H250" t="str">
        <f t="shared" si="6"/>
        <v>91600</v>
      </c>
      <c r="I250" t="s">
        <v>19506</v>
      </c>
      <c r="J250" t="s">
        <v>19613</v>
      </c>
      <c r="K250" t="s">
        <v>19613</v>
      </c>
      <c r="L250" t="s">
        <v>16969</v>
      </c>
    </row>
    <row r="251" spans="1:12">
      <c r="A251">
        <v>243</v>
      </c>
      <c r="B251" t="s">
        <v>20180</v>
      </c>
      <c r="C251" t="s">
        <v>20424</v>
      </c>
      <c r="D251">
        <f t="shared" si="7"/>
        <v>243</v>
      </c>
      <c r="G251" t="s">
        <v>19393</v>
      </c>
      <c r="H251" t="str">
        <f t="shared" si="6"/>
        <v>95500</v>
      </c>
      <c r="I251" t="s">
        <v>1215</v>
      </c>
      <c r="J251" t="s">
        <v>19614</v>
      </c>
      <c r="K251" t="s">
        <v>19616</v>
      </c>
      <c r="L251" t="s">
        <v>19490</v>
      </c>
    </row>
    <row r="252" spans="1:12">
      <c r="A252">
        <v>244</v>
      </c>
      <c r="B252" t="s">
        <v>20180</v>
      </c>
      <c r="C252" t="s">
        <v>20425</v>
      </c>
      <c r="D252">
        <f t="shared" si="7"/>
        <v>244</v>
      </c>
      <c r="G252" t="s">
        <v>19394</v>
      </c>
      <c r="H252" t="str">
        <f t="shared" si="6"/>
        <v>125000</v>
      </c>
      <c r="I252" t="s">
        <v>19507</v>
      </c>
      <c r="J252" t="s">
        <v>19615</v>
      </c>
      <c r="K252" t="s">
        <v>19615</v>
      </c>
      <c r="L252" t="s">
        <v>19507</v>
      </c>
    </row>
    <row r="253" spans="1:12">
      <c r="A253">
        <v>245</v>
      </c>
      <c r="B253" t="s">
        <v>20180</v>
      </c>
      <c r="C253" t="s">
        <v>20426</v>
      </c>
      <c r="D253">
        <f t="shared" si="7"/>
        <v>245</v>
      </c>
      <c r="G253" t="s">
        <v>19395</v>
      </c>
      <c r="H253" t="str">
        <f t="shared" si="6"/>
        <v>125000</v>
      </c>
      <c r="I253" t="s">
        <v>19508</v>
      </c>
      <c r="J253" t="s">
        <v>19615</v>
      </c>
      <c r="L253" t="s">
        <v>16974</v>
      </c>
    </row>
    <row r="254" spans="1:12">
      <c r="A254">
        <v>246</v>
      </c>
      <c r="B254" t="s">
        <v>20180</v>
      </c>
      <c r="C254" t="s">
        <v>20427</v>
      </c>
      <c r="D254">
        <f t="shared" si="7"/>
        <v>246</v>
      </c>
      <c r="G254" t="s">
        <v>19396</v>
      </c>
      <c r="H254" t="str">
        <f t="shared" si="6"/>
        <v>125100</v>
      </c>
      <c r="I254" t="s">
        <v>19509</v>
      </c>
      <c r="J254" t="s">
        <v>19616</v>
      </c>
      <c r="K254" t="s">
        <v>19614</v>
      </c>
      <c r="L254" t="s">
        <v>1215</v>
      </c>
    </row>
    <row r="255" spans="1:12">
      <c r="A255">
        <v>247</v>
      </c>
      <c r="B255" t="s">
        <v>20180</v>
      </c>
      <c r="C255" t="s">
        <v>20428</v>
      </c>
      <c r="D255">
        <f t="shared" si="7"/>
        <v>247</v>
      </c>
      <c r="G255" t="s">
        <v>19397</v>
      </c>
      <c r="H255" t="str">
        <f t="shared" si="6"/>
        <v>137500</v>
      </c>
      <c r="I255" t="s">
        <v>16931</v>
      </c>
      <c r="J255" t="s">
        <v>19617</v>
      </c>
      <c r="K255" t="s">
        <v>19599</v>
      </c>
      <c r="L255" t="s">
        <v>16971</v>
      </c>
    </row>
    <row r="256" spans="1:12">
      <c r="A256">
        <v>248</v>
      </c>
      <c r="B256" t="s">
        <v>20180</v>
      </c>
      <c r="C256" t="s">
        <v>20429</v>
      </c>
      <c r="D256">
        <f t="shared" si="7"/>
        <v>248</v>
      </c>
      <c r="G256" t="s">
        <v>19398</v>
      </c>
      <c r="H256" t="str">
        <f t="shared" si="6"/>
        <v>175500</v>
      </c>
      <c r="I256" t="s">
        <v>19510</v>
      </c>
      <c r="J256" t="s">
        <v>19618</v>
      </c>
      <c r="K256" t="s">
        <v>19618</v>
      </c>
      <c r="L256" t="s">
        <v>19510</v>
      </c>
    </row>
    <row r="257" spans="1:12">
      <c r="A257">
        <v>249</v>
      </c>
      <c r="B257" t="s">
        <v>20180</v>
      </c>
      <c r="C257" t="s">
        <v>20430</v>
      </c>
      <c r="D257">
        <f t="shared" si="7"/>
        <v>249</v>
      </c>
      <c r="G257" t="s">
        <v>19399</v>
      </c>
      <c r="H257" t="str">
        <f t="shared" si="6"/>
        <v>190900</v>
      </c>
      <c r="I257" t="s">
        <v>19511</v>
      </c>
      <c r="J257" t="s">
        <v>19619</v>
      </c>
      <c r="K257" t="s">
        <v>19619</v>
      </c>
      <c r="L257" t="s">
        <v>19511</v>
      </c>
    </row>
    <row r="258" spans="1:12">
      <c r="A258">
        <v>250</v>
      </c>
      <c r="B258" t="s">
        <v>20180</v>
      </c>
      <c r="C258" t="s">
        <v>20431</v>
      </c>
      <c r="D258">
        <f t="shared" si="7"/>
        <v>250</v>
      </c>
    </row>
    <row r="259" spans="1:12">
      <c r="A259">
        <v>251</v>
      </c>
      <c r="B259" t="s">
        <v>20180</v>
      </c>
      <c r="C259" t="s">
        <v>20432</v>
      </c>
      <c r="D259">
        <f t="shared" si="7"/>
        <v>251</v>
      </c>
    </row>
    <row r="260" spans="1:12">
      <c r="A260">
        <v>252</v>
      </c>
      <c r="B260" t="s">
        <v>20180</v>
      </c>
      <c r="C260" t="s">
        <v>20433</v>
      </c>
      <c r="D260">
        <f t="shared" si="7"/>
        <v>252</v>
      </c>
    </row>
    <row r="261" spans="1:12">
      <c r="A261">
        <v>253</v>
      </c>
      <c r="B261" t="s">
        <v>20180</v>
      </c>
      <c r="C261" t="s">
        <v>20434</v>
      </c>
      <c r="D261">
        <f t="shared" si="7"/>
        <v>253</v>
      </c>
    </row>
    <row r="262" spans="1:12">
      <c r="A262">
        <v>254</v>
      </c>
      <c r="B262" t="s">
        <v>20180</v>
      </c>
      <c r="C262" t="s">
        <v>20435</v>
      </c>
      <c r="D262">
        <f t="shared" si="7"/>
        <v>254</v>
      </c>
    </row>
    <row r="263" spans="1:12">
      <c r="A263">
        <v>255</v>
      </c>
      <c r="B263" t="s">
        <v>20180</v>
      </c>
      <c r="C263" t="s">
        <v>20436</v>
      </c>
      <c r="D263">
        <f t="shared" si="7"/>
        <v>255</v>
      </c>
    </row>
    <row r="264" spans="1:12">
      <c r="A264" t="s">
        <v>14373</v>
      </c>
    </row>
    <row r="265" spans="1:12">
      <c r="A265" t="s">
        <v>20437</v>
      </c>
    </row>
    <row r="267" spans="1:12">
      <c r="A267" t="s">
        <v>20438</v>
      </c>
      <c r="D267" t="s">
        <v>20439</v>
      </c>
    </row>
    <row r="268" spans="1:12">
      <c r="A268" t="s">
        <v>20440</v>
      </c>
      <c r="B268" t="str">
        <f>MID(A268,6,LEN(A268)-7)</f>
        <v>ValiantKnife</v>
      </c>
      <c r="C268">
        <f>VLOOKUP(TRIM(A268),$C$8:$D$263,2,FALSE)</f>
        <v>9</v>
      </c>
      <c r="D268" t="str">
        <f t="shared" ref="D268:D296" si="8">VLOOKUP(B268,$I$3:$J$257,2,FALSE)</f>
        <v>39500</v>
      </c>
      <c r="E268" t="str">
        <f>C268&amp;" : "&amp;D268&amp; ", # "&amp;B268</f>
        <v>9 : 39500, # ValiantKnife</v>
      </c>
    </row>
    <row r="269" spans="1:12">
      <c r="A269" t="s">
        <v>20441</v>
      </c>
      <c r="B269" t="str">
        <f t="shared" ref="B269:B296" si="9">MID(A269,6,LEN(A269)-7)</f>
        <v>Illumina</v>
      </c>
      <c r="C269">
        <f t="shared" ref="C269:C296" si="10">VLOOKUP(TRIM(A269),$C$8:$D$263,2,FALSE)</f>
        <v>26</v>
      </c>
      <c r="D269" t="str">
        <f t="shared" si="8"/>
        <v>175500</v>
      </c>
      <c r="E269" t="str">
        <f t="shared" ref="E269:E296" si="11">C269&amp;" : "&amp;D269&amp; ", # "&amp;B269</f>
        <v>26 : 175500, # Illumina</v>
      </c>
    </row>
    <row r="270" spans="1:12">
      <c r="A270" t="s">
        <v>20442</v>
      </c>
      <c r="B270" t="str">
        <f t="shared" si="9"/>
        <v>Ragnarok</v>
      </c>
      <c r="C270">
        <f t="shared" si="10"/>
        <v>27</v>
      </c>
      <c r="D270" t="str">
        <f t="shared" si="8"/>
        <v>95500</v>
      </c>
      <c r="E270" t="str">
        <f t="shared" si="11"/>
        <v>27 : 95500, # Ragnarok</v>
      </c>
    </row>
    <row r="271" spans="1:12">
      <c r="A271" t="s">
        <v>20443</v>
      </c>
      <c r="B271" t="str">
        <f t="shared" si="9"/>
        <v>Pearl Lance</v>
      </c>
      <c r="C271">
        <f t="shared" si="10"/>
        <v>33</v>
      </c>
      <c r="D271" t="str">
        <f t="shared" si="8"/>
        <v>44400</v>
      </c>
      <c r="E271" t="str">
        <f t="shared" si="11"/>
        <v>33 : 44400, # Pearl Lance</v>
      </c>
    </row>
    <row r="272" spans="1:12">
      <c r="A272" t="s">
        <v>20444</v>
      </c>
      <c r="B272" t="str">
        <f t="shared" si="9"/>
        <v>Aura Lance</v>
      </c>
      <c r="C272">
        <f t="shared" si="10"/>
        <v>35</v>
      </c>
      <c r="D272" t="str">
        <f t="shared" si="8"/>
        <v>47700</v>
      </c>
      <c r="E272" t="str">
        <f t="shared" si="11"/>
        <v>35 : 47700, # Aura Lance</v>
      </c>
    </row>
    <row r="273" spans="1:5">
      <c r="A273" t="s">
        <v>20445</v>
      </c>
      <c r="B273" t="str">
        <f t="shared" si="9"/>
        <v>Magus Rod</v>
      </c>
      <c r="C273">
        <f t="shared" si="10"/>
        <v>60</v>
      </c>
      <c r="D273" t="str">
        <f t="shared" si="8"/>
        <v>64300</v>
      </c>
      <c r="E273" t="str">
        <f t="shared" si="11"/>
        <v>60 : 64300, # Magus Rod</v>
      </c>
    </row>
    <row r="274" spans="1:5">
      <c r="A274" t="s">
        <v>20446</v>
      </c>
      <c r="B274" t="str">
        <f t="shared" si="9"/>
        <v>Fixed Dice</v>
      </c>
      <c r="C274">
        <f t="shared" si="10"/>
        <v>82</v>
      </c>
      <c r="D274" t="str">
        <f t="shared" si="8"/>
        <v>77700</v>
      </c>
      <c r="E274" t="str">
        <f t="shared" si="11"/>
        <v>82 : 77700, # Fixed Dice</v>
      </c>
    </row>
    <row r="275" spans="1:5">
      <c r="A275" t="s">
        <v>20447</v>
      </c>
      <c r="B275" t="str">
        <f t="shared" si="9"/>
        <v>Aegis Shld</v>
      </c>
      <c r="C275">
        <f t="shared" si="10"/>
        <v>94</v>
      </c>
      <c r="D275" t="str">
        <f t="shared" si="8"/>
        <v>79600</v>
      </c>
      <c r="E275" t="str">
        <f t="shared" si="11"/>
        <v>94 : 79600, # Aegis Shld</v>
      </c>
    </row>
    <row r="276" spans="1:5">
      <c r="A276" t="s">
        <v>20448</v>
      </c>
      <c r="B276" t="str">
        <f t="shared" si="9"/>
        <v>Flame Shld</v>
      </c>
      <c r="C276">
        <f t="shared" si="10"/>
        <v>96</v>
      </c>
      <c r="D276" t="str">
        <f t="shared" si="8"/>
        <v>59100</v>
      </c>
      <c r="E276" t="str">
        <f t="shared" si="11"/>
        <v>96 : 59100, # Flame Shld</v>
      </c>
    </row>
    <row r="277" spans="1:5">
      <c r="A277" t="s">
        <v>20449</v>
      </c>
      <c r="B277" t="str">
        <f t="shared" si="9"/>
        <v>Ice Shld</v>
      </c>
      <c r="C277">
        <f t="shared" si="10"/>
        <v>97</v>
      </c>
      <c r="D277" t="str">
        <f t="shared" si="8"/>
        <v>59200</v>
      </c>
      <c r="E277" t="str">
        <f t="shared" si="11"/>
        <v>97 : 59200, # Ice Shld</v>
      </c>
    </row>
    <row r="278" spans="1:5">
      <c r="A278" t="s">
        <v>20450</v>
      </c>
      <c r="B278" t="str">
        <f t="shared" si="9"/>
        <v>Thunder Shld</v>
      </c>
      <c r="C278">
        <f t="shared" si="10"/>
        <v>98</v>
      </c>
      <c r="D278" t="str">
        <f t="shared" si="8"/>
        <v>64300</v>
      </c>
      <c r="E278" t="str">
        <f t="shared" si="11"/>
        <v>98 : 64300, # Thunder Shld</v>
      </c>
    </row>
    <row r="279" spans="1:5">
      <c r="A279" t="s">
        <v>20451</v>
      </c>
      <c r="B279" t="str">
        <f t="shared" si="9"/>
        <v>Genji Shld</v>
      </c>
      <c r="C279">
        <f t="shared" si="10"/>
        <v>100</v>
      </c>
      <c r="D279" t="str">
        <f t="shared" si="8"/>
        <v>50400</v>
      </c>
      <c r="E279" t="str">
        <f t="shared" si="11"/>
        <v>100 : 50400, # Genji Shld</v>
      </c>
    </row>
    <row r="280" spans="1:5">
      <c r="A280" t="s">
        <v>20452</v>
      </c>
      <c r="B280" t="str">
        <f t="shared" si="9"/>
        <v>Paladin Shld</v>
      </c>
      <c r="C280">
        <f t="shared" si="10"/>
        <v>103</v>
      </c>
      <c r="D280" t="str">
        <f t="shared" si="8"/>
        <v>190900</v>
      </c>
      <c r="E280" t="str">
        <f t="shared" si="11"/>
        <v>103 : 190900, # Paladin Shld</v>
      </c>
    </row>
    <row r="281" spans="1:5">
      <c r="A281" t="s">
        <v>20453</v>
      </c>
      <c r="B281" t="str">
        <f t="shared" si="9"/>
        <v>Force Shld</v>
      </c>
      <c r="C281">
        <f t="shared" si="10"/>
        <v>104</v>
      </c>
      <c r="D281" t="str">
        <f t="shared" si="8"/>
        <v>137500</v>
      </c>
      <c r="E281" t="str">
        <f t="shared" si="11"/>
        <v>104 : 137500, # Force Shld</v>
      </c>
    </row>
    <row r="282" spans="1:5">
      <c r="A282" t="s">
        <v>20454</v>
      </c>
      <c r="B282" t="str">
        <f t="shared" si="9"/>
        <v>Red Cap</v>
      </c>
      <c r="C282">
        <f t="shared" si="10"/>
        <v>120</v>
      </c>
      <c r="D282" t="str">
        <f t="shared" si="8"/>
        <v>27400</v>
      </c>
      <c r="E282" t="str">
        <f t="shared" si="11"/>
        <v>120 : 27400, # Red Cap</v>
      </c>
    </row>
    <row r="283" spans="1:5">
      <c r="A283" t="s">
        <v>20455</v>
      </c>
      <c r="B283" t="str">
        <f t="shared" si="9"/>
        <v>Cat Hood</v>
      </c>
      <c r="C283">
        <f t="shared" si="10"/>
        <v>128</v>
      </c>
      <c r="D283" t="str">
        <f t="shared" si="8"/>
        <v>53300</v>
      </c>
      <c r="E283" t="str">
        <f t="shared" si="11"/>
        <v>128 : 53300, # Cat Hood</v>
      </c>
    </row>
    <row r="284" spans="1:5">
      <c r="A284" t="s">
        <v>20456</v>
      </c>
      <c r="B284" t="str">
        <f t="shared" si="9"/>
        <v>Genji Helmet</v>
      </c>
      <c r="C284">
        <f t="shared" si="10"/>
        <v>129</v>
      </c>
      <c r="D284" t="str">
        <f t="shared" si="8"/>
        <v>28600</v>
      </c>
      <c r="E284" t="str">
        <f t="shared" si="11"/>
        <v>129 : 28600, # Genji Helmet</v>
      </c>
    </row>
    <row r="285" spans="1:5">
      <c r="A285" t="s">
        <v>20457</v>
      </c>
      <c r="B285" t="str">
        <f t="shared" si="9"/>
        <v>Force Armor</v>
      </c>
      <c r="C285">
        <f t="shared" si="10"/>
        <v>148</v>
      </c>
      <c r="D285" t="str">
        <f t="shared" si="8"/>
        <v>66900</v>
      </c>
      <c r="E285" t="str">
        <f t="shared" si="11"/>
        <v>148 : 66900, # Force Armor</v>
      </c>
    </row>
    <row r="286" spans="1:5">
      <c r="A286" t="s">
        <v>20458</v>
      </c>
      <c r="B286" t="str">
        <f t="shared" si="9"/>
        <v>Genji Armor</v>
      </c>
      <c r="C286">
        <f t="shared" si="10"/>
        <v>154</v>
      </c>
      <c r="D286" t="str">
        <f t="shared" si="8"/>
        <v>34000</v>
      </c>
      <c r="E286" t="str">
        <f t="shared" si="11"/>
        <v>154 : 34000, # Genji Armor</v>
      </c>
    </row>
    <row r="287" spans="1:5">
      <c r="A287" t="s">
        <v>20459</v>
      </c>
      <c r="B287" t="str">
        <f t="shared" si="9"/>
        <v>Minerva</v>
      </c>
      <c r="C287">
        <f t="shared" si="10"/>
        <v>156</v>
      </c>
      <c r="D287" t="str">
        <f t="shared" si="8"/>
        <v>83800</v>
      </c>
      <c r="E287" t="str">
        <f t="shared" si="11"/>
        <v>156 : 83800, # Minerva</v>
      </c>
    </row>
    <row r="288" spans="1:5">
      <c r="A288" t="s">
        <v>20460</v>
      </c>
      <c r="B288" t="str">
        <f t="shared" si="9"/>
        <v>BehemothSuit</v>
      </c>
      <c r="C288">
        <f t="shared" si="10"/>
        <v>161</v>
      </c>
      <c r="D288" t="str">
        <f t="shared" si="8"/>
        <v>34400</v>
      </c>
      <c r="E288" t="str">
        <f t="shared" si="11"/>
        <v>161 : 34400, # BehemothSuit</v>
      </c>
    </row>
    <row r="289" spans="1:8">
      <c r="A289" t="s">
        <v>20461</v>
      </c>
      <c r="B289" t="str">
        <f t="shared" si="9"/>
        <v>Snow Muffler</v>
      </c>
      <c r="C289">
        <f t="shared" si="10"/>
        <v>162</v>
      </c>
      <c r="D289" t="str">
        <f t="shared" si="8"/>
        <v>60300</v>
      </c>
      <c r="E289" t="str">
        <f t="shared" si="11"/>
        <v>162 : 60300, # Snow Muffler</v>
      </c>
    </row>
    <row r="290" spans="1:8">
      <c r="A290" t="s">
        <v>20462</v>
      </c>
      <c r="B290" t="str">
        <f t="shared" si="9"/>
        <v>Economizer</v>
      </c>
      <c r="C290">
        <f t="shared" si="10"/>
        <v>206</v>
      </c>
      <c r="D290" t="str">
        <f t="shared" si="8"/>
        <v>125100</v>
      </c>
      <c r="E290" t="str">
        <f t="shared" si="11"/>
        <v>206 : 125100, # Economizer</v>
      </c>
    </row>
    <row r="291" spans="1:8">
      <c r="A291" t="s">
        <v>20463</v>
      </c>
      <c r="B291" t="str">
        <f t="shared" si="9"/>
        <v>Genji Glove</v>
      </c>
      <c r="C291">
        <f t="shared" si="10"/>
        <v>209</v>
      </c>
      <c r="D291" t="str">
        <f t="shared" si="8"/>
        <v>35000</v>
      </c>
      <c r="E291" t="str">
        <f t="shared" si="11"/>
        <v>209 : 35000, # Genji Glove</v>
      </c>
    </row>
    <row r="292" spans="1:8">
      <c r="A292" t="s">
        <v>20464</v>
      </c>
      <c r="B292" t="str">
        <f t="shared" si="9"/>
        <v>Offering</v>
      </c>
      <c r="C292">
        <f t="shared" si="10"/>
        <v>211</v>
      </c>
      <c r="D292" t="str">
        <f t="shared" si="8"/>
        <v>125000</v>
      </c>
      <c r="E292" t="str">
        <f t="shared" si="11"/>
        <v>211 : 125000, # Offering</v>
      </c>
    </row>
    <row r="293" spans="1:8">
      <c r="A293" t="s">
        <v>20465</v>
      </c>
      <c r="B293" t="str">
        <f t="shared" si="9"/>
        <v>Gem Box</v>
      </c>
      <c r="C293">
        <f t="shared" si="10"/>
        <v>216</v>
      </c>
      <c r="D293" t="str">
        <f t="shared" si="8"/>
        <v>75000</v>
      </c>
      <c r="E293" t="str">
        <f t="shared" si="11"/>
        <v>216 : 75000, # Gem Box</v>
      </c>
    </row>
    <row r="294" spans="1:8">
      <c r="A294" t="s">
        <v>20466</v>
      </c>
      <c r="B294" t="str">
        <f t="shared" si="9"/>
        <v>Dragon Horn</v>
      </c>
      <c r="C294">
        <f t="shared" si="10"/>
        <v>217</v>
      </c>
      <c r="D294" t="str">
        <f t="shared" si="8"/>
        <v>35000</v>
      </c>
      <c r="E294" t="str">
        <f t="shared" si="11"/>
        <v>217 : 35000, # Dragon Horn</v>
      </c>
    </row>
    <row r="295" spans="1:8">
      <c r="A295" t="s">
        <v>20467</v>
      </c>
      <c r="B295" t="str">
        <f t="shared" si="9"/>
        <v>Marvel Shoes</v>
      </c>
      <c r="C295">
        <f t="shared" si="10"/>
        <v>224</v>
      </c>
      <c r="D295" t="str">
        <f t="shared" si="8"/>
        <v>65000</v>
      </c>
      <c r="E295" t="str">
        <f t="shared" si="11"/>
        <v>224 : 65000, # Marvel Shoes</v>
      </c>
    </row>
    <row r="296" spans="1:8">
      <c r="A296" t="s">
        <v>20468</v>
      </c>
      <c r="B296" t="str">
        <f t="shared" si="9"/>
        <v>Exp. Egg</v>
      </c>
      <c r="C296">
        <f t="shared" si="10"/>
        <v>228</v>
      </c>
      <c r="D296" t="str">
        <f t="shared" si="8"/>
        <v>55000</v>
      </c>
      <c r="E296" t="str">
        <f t="shared" si="11"/>
        <v>228 : 55000, # Exp. Egg</v>
      </c>
    </row>
    <row r="297" spans="1:8">
      <c r="A297" t="s">
        <v>20469</v>
      </c>
    </row>
    <row r="299" spans="1:8">
      <c r="A299" t="s">
        <v>51</v>
      </c>
      <c r="B299" t="s">
        <v>14860</v>
      </c>
      <c r="C299" t="s">
        <v>20470</v>
      </c>
      <c r="D299">
        <v>9</v>
      </c>
      <c r="E299" t="s">
        <v>20471</v>
      </c>
      <c r="F299">
        <v>3</v>
      </c>
    </row>
    <row r="300" spans="1:8">
      <c r="A300">
        <v>120</v>
      </c>
      <c r="B300" t="s">
        <v>19560</v>
      </c>
      <c r="C300">
        <v>1</v>
      </c>
      <c r="E300" t="s">
        <v>20472</v>
      </c>
      <c r="F300" t="s">
        <v>20473</v>
      </c>
      <c r="G300">
        <v>-2</v>
      </c>
      <c r="H300" s="42">
        <v>0.1</v>
      </c>
    </row>
    <row r="301" spans="1:8">
      <c r="A301">
        <v>129</v>
      </c>
      <c r="B301" t="s">
        <v>19562</v>
      </c>
      <c r="C301">
        <v>1</v>
      </c>
      <c r="F301" t="s">
        <v>20474</v>
      </c>
      <c r="G301">
        <v>-1</v>
      </c>
      <c r="H301" s="42">
        <v>0.25</v>
      </c>
    </row>
    <row r="302" spans="1:8">
      <c r="A302">
        <v>154</v>
      </c>
      <c r="B302" t="s">
        <v>19568</v>
      </c>
      <c r="C302">
        <v>1</v>
      </c>
      <c r="F302" t="s">
        <v>20475</v>
      </c>
      <c r="G302">
        <v>0</v>
      </c>
      <c r="H302" s="42">
        <v>0.35</v>
      </c>
    </row>
    <row r="303" spans="1:8">
      <c r="A303">
        <v>161</v>
      </c>
      <c r="B303" t="s">
        <v>19569</v>
      </c>
      <c r="C303">
        <v>2</v>
      </c>
      <c r="E303" t="s">
        <v>20476</v>
      </c>
      <c r="F303" t="s">
        <v>20477</v>
      </c>
      <c r="G303">
        <v>1</v>
      </c>
      <c r="H303" s="42">
        <v>0.25</v>
      </c>
    </row>
    <row r="304" spans="1:8">
      <c r="A304">
        <v>209</v>
      </c>
      <c r="B304" t="s">
        <v>19570</v>
      </c>
      <c r="C304">
        <v>2</v>
      </c>
      <c r="F304" t="s">
        <v>20478</v>
      </c>
      <c r="G304">
        <v>2</v>
      </c>
      <c r="H304" s="42">
        <v>0.05</v>
      </c>
    </row>
    <row r="305" spans="1:6">
      <c r="A305">
        <v>217</v>
      </c>
      <c r="B305" t="s">
        <v>19570</v>
      </c>
      <c r="C305">
        <v>2</v>
      </c>
      <c r="F305" t="s">
        <v>20479</v>
      </c>
    </row>
    <row r="306" spans="1:6">
      <c r="A306">
        <v>9</v>
      </c>
      <c r="B306" t="s">
        <v>19576</v>
      </c>
      <c r="C306">
        <v>3</v>
      </c>
      <c r="F306" t="s">
        <v>20480</v>
      </c>
    </row>
    <row r="307" spans="1:6">
      <c r="A307">
        <v>33</v>
      </c>
      <c r="B307" t="s">
        <v>19587</v>
      </c>
      <c r="C307">
        <v>3</v>
      </c>
    </row>
    <row r="308" spans="1:6">
      <c r="A308">
        <v>35</v>
      </c>
      <c r="B308" t="s">
        <v>19595</v>
      </c>
      <c r="C308">
        <v>3</v>
      </c>
    </row>
    <row r="309" spans="1:6">
      <c r="A309">
        <v>100</v>
      </c>
      <c r="B309" t="s">
        <v>19596</v>
      </c>
      <c r="C309">
        <v>4</v>
      </c>
    </row>
    <row r="310" spans="1:6">
      <c r="A310">
        <v>128</v>
      </c>
      <c r="B310" t="s">
        <v>19598</v>
      </c>
      <c r="C310">
        <v>4</v>
      </c>
    </row>
    <row r="311" spans="1:6">
      <c r="A311">
        <v>228</v>
      </c>
      <c r="B311" t="s">
        <v>19599</v>
      </c>
      <c r="C311">
        <v>4</v>
      </c>
    </row>
    <row r="312" spans="1:6">
      <c r="A312">
        <v>96</v>
      </c>
      <c r="B312" t="s">
        <v>19602</v>
      </c>
      <c r="C312">
        <v>5</v>
      </c>
    </row>
    <row r="313" spans="1:6">
      <c r="A313">
        <v>97</v>
      </c>
      <c r="B313" t="s">
        <v>19603</v>
      </c>
      <c r="C313">
        <v>5</v>
      </c>
    </row>
    <row r="314" spans="1:6">
      <c r="A314">
        <v>162</v>
      </c>
      <c r="B314" t="s">
        <v>19604</v>
      </c>
      <c r="C314">
        <v>5</v>
      </c>
    </row>
    <row r="315" spans="1:6">
      <c r="A315">
        <v>60</v>
      </c>
      <c r="B315" t="s">
        <v>19606</v>
      </c>
      <c r="C315">
        <v>6</v>
      </c>
    </row>
    <row r="316" spans="1:6">
      <c r="A316">
        <v>98</v>
      </c>
      <c r="B316" t="s">
        <v>19606</v>
      </c>
      <c r="C316">
        <v>6</v>
      </c>
    </row>
    <row r="317" spans="1:6">
      <c r="A317">
        <v>224</v>
      </c>
      <c r="B317" t="s">
        <v>19607</v>
      </c>
      <c r="C317">
        <v>6</v>
      </c>
    </row>
    <row r="318" spans="1:6">
      <c r="A318">
        <v>148</v>
      </c>
      <c r="B318" t="s">
        <v>19608</v>
      </c>
      <c r="C318">
        <v>7</v>
      </c>
    </row>
    <row r="319" spans="1:6">
      <c r="A319">
        <v>216</v>
      </c>
      <c r="B319" t="s">
        <v>19609</v>
      </c>
      <c r="C319">
        <v>7</v>
      </c>
    </row>
    <row r="320" spans="1:6">
      <c r="A320">
        <v>82</v>
      </c>
      <c r="B320" t="s">
        <v>19610</v>
      </c>
      <c r="C320">
        <v>7</v>
      </c>
    </row>
    <row r="321" spans="1:3">
      <c r="A321">
        <v>94</v>
      </c>
      <c r="B321" t="s">
        <v>19611</v>
      </c>
      <c r="C321">
        <v>8</v>
      </c>
    </row>
    <row r="322" spans="1:3">
      <c r="A322">
        <v>156</v>
      </c>
      <c r="B322" t="s">
        <v>19612</v>
      </c>
      <c r="C322">
        <v>8</v>
      </c>
    </row>
    <row r="323" spans="1:3">
      <c r="A323">
        <v>27</v>
      </c>
      <c r="B323" t="s">
        <v>19614</v>
      </c>
      <c r="C323">
        <v>8</v>
      </c>
    </row>
    <row r="324" spans="1:3">
      <c r="A324">
        <v>211</v>
      </c>
      <c r="B324" t="s">
        <v>19615</v>
      </c>
      <c r="C324">
        <v>9</v>
      </c>
    </row>
    <row r="325" spans="1:3">
      <c r="A325">
        <v>206</v>
      </c>
      <c r="B325" t="s">
        <v>19616</v>
      </c>
      <c r="C325">
        <v>9</v>
      </c>
    </row>
    <row r="326" spans="1:3">
      <c r="A326">
        <v>104</v>
      </c>
      <c r="B326" t="s">
        <v>19617</v>
      </c>
      <c r="C326">
        <v>9</v>
      </c>
    </row>
    <row r="327" spans="1:3">
      <c r="A327">
        <v>26</v>
      </c>
      <c r="B327" t="s">
        <v>19618</v>
      </c>
      <c r="C327">
        <v>9</v>
      </c>
    </row>
    <row r="328" spans="1:3">
      <c r="A328">
        <v>103</v>
      </c>
      <c r="B328" t="s">
        <v>19619</v>
      </c>
      <c r="C328">
        <v>9</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sheetPr codeName="Sheet23"/>
  <dimension ref="A1:N314"/>
  <sheetViews>
    <sheetView workbookViewId="0">
      <selection activeCell="O2" sqref="O2"/>
    </sheetView>
  </sheetViews>
  <sheetFormatPr defaultRowHeight="15"/>
  <cols>
    <col min="1" max="1" width="12.42578125" bestFit="1" customWidth="1"/>
    <col min="4" max="4" width="11.42578125" bestFit="1" customWidth="1"/>
    <col min="6" max="6" width="11.85546875" bestFit="1" customWidth="1"/>
    <col min="7" max="7" width="12.5703125" bestFit="1" customWidth="1"/>
    <col min="8" max="8" width="5.7109375" bestFit="1" customWidth="1"/>
    <col min="12" max="12" width="13.42578125" bestFit="1" customWidth="1"/>
    <col min="13" max="13" width="5.28515625" bestFit="1" customWidth="1"/>
    <col min="14" max="14" width="33.42578125" customWidth="1"/>
  </cols>
  <sheetData>
    <row r="1" spans="1:14" ht="45">
      <c r="A1" t="s">
        <v>6387</v>
      </c>
      <c r="B1" t="s">
        <v>14860</v>
      </c>
      <c r="D1" s="3" t="s">
        <v>14863</v>
      </c>
      <c r="E1" s="3" t="s">
        <v>14860</v>
      </c>
      <c r="F1" s="3" t="s">
        <v>6387</v>
      </c>
      <c r="G1" s="3" t="s">
        <v>14862</v>
      </c>
      <c r="H1" s="3" t="s">
        <v>14861</v>
      </c>
      <c r="I1" s="3" t="s">
        <v>14864</v>
      </c>
      <c r="L1" t="s">
        <v>6387</v>
      </c>
      <c r="M1" t="s">
        <v>14860</v>
      </c>
      <c r="N1" s="2" t="s">
        <v>27361</v>
      </c>
    </row>
    <row r="2" spans="1:14">
      <c r="A2" t="s">
        <v>14429</v>
      </c>
      <c r="B2">
        <v>0</v>
      </c>
      <c r="D2">
        <v>13</v>
      </c>
      <c r="E2" t="s">
        <v>14692</v>
      </c>
      <c r="F2" t="s">
        <v>1219</v>
      </c>
      <c r="G2">
        <v>1</v>
      </c>
      <c r="H2">
        <f t="shared" ref="H2:H65" si="0">HEX2DEC(D2)</f>
        <v>19</v>
      </c>
      <c r="I2" t="s">
        <v>14865</v>
      </c>
      <c r="L2" t="s">
        <v>14429</v>
      </c>
      <c r="M2">
        <v>0</v>
      </c>
    </row>
    <row r="3" spans="1:14">
      <c r="A3" t="s">
        <v>14430</v>
      </c>
      <c r="B3">
        <v>2</v>
      </c>
      <c r="D3">
        <v>14</v>
      </c>
      <c r="E3" t="s">
        <v>14692</v>
      </c>
      <c r="F3" t="s">
        <v>1258</v>
      </c>
      <c r="G3">
        <v>1</v>
      </c>
      <c r="H3">
        <f t="shared" si="0"/>
        <v>20</v>
      </c>
      <c r="I3" t="s">
        <v>14865</v>
      </c>
      <c r="L3" t="s">
        <v>14430</v>
      </c>
      <c r="M3">
        <v>2</v>
      </c>
    </row>
    <row r="4" spans="1:14">
      <c r="A4" t="s">
        <v>14431</v>
      </c>
      <c r="B4">
        <v>3</v>
      </c>
      <c r="D4" t="s">
        <v>14738</v>
      </c>
      <c r="E4" t="s">
        <v>14692</v>
      </c>
      <c r="F4" t="s">
        <v>1213</v>
      </c>
      <c r="G4">
        <v>1</v>
      </c>
      <c r="H4">
        <f t="shared" si="0"/>
        <v>140</v>
      </c>
      <c r="L4" t="s">
        <v>14431</v>
      </c>
      <c r="M4">
        <v>3</v>
      </c>
    </row>
    <row r="5" spans="1:14">
      <c r="A5" t="s">
        <v>14432</v>
      </c>
      <c r="B5">
        <v>5</v>
      </c>
      <c r="D5" t="s">
        <v>14782</v>
      </c>
      <c r="E5" t="s">
        <v>14692</v>
      </c>
      <c r="F5" t="s">
        <v>14783</v>
      </c>
      <c r="G5">
        <v>1</v>
      </c>
      <c r="H5">
        <f t="shared" si="0"/>
        <v>192</v>
      </c>
      <c r="L5" t="s">
        <v>14432</v>
      </c>
      <c r="M5">
        <v>5</v>
      </c>
    </row>
    <row r="6" spans="1:14">
      <c r="A6" t="s">
        <v>14433</v>
      </c>
      <c r="B6">
        <v>6</v>
      </c>
      <c r="D6" t="s">
        <v>14785</v>
      </c>
      <c r="E6" t="s">
        <v>14692</v>
      </c>
      <c r="F6" t="s">
        <v>14786</v>
      </c>
      <c r="G6">
        <v>1</v>
      </c>
      <c r="H6">
        <f t="shared" si="0"/>
        <v>194</v>
      </c>
      <c r="L6" t="s">
        <v>14433</v>
      </c>
      <c r="M6">
        <v>6</v>
      </c>
    </row>
    <row r="7" spans="1:14">
      <c r="A7" t="s">
        <v>14434</v>
      </c>
      <c r="B7">
        <v>6</v>
      </c>
      <c r="D7" t="s">
        <v>14794</v>
      </c>
      <c r="E7" t="s">
        <v>14692</v>
      </c>
      <c r="F7" t="s">
        <v>14795</v>
      </c>
      <c r="G7">
        <v>1</v>
      </c>
      <c r="H7">
        <f t="shared" si="0"/>
        <v>200</v>
      </c>
      <c r="L7" t="s">
        <v>14434</v>
      </c>
      <c r="M7">
        <v>6</v>
      </c>
    </row>
    <row r="8" spans="1:14">
      <c r="A8" t="s">
        <v>14435</v>
      </c>
      <c r="B8">
        <v>8</v>
      </c>
      <c r="D8" t="s">
        <v>14799</v>
      </c>
      <c r="E8" t="s">
        <v>14692</v>
      </c>
      <c r="F8" t="s">
        <v>14800</v>
      </c>
      <c r="G8">
        <v>1</v>
      </c>
      <c r="H8">
        <f t="shared" si="0"/>
        <v>203</v>
      </c>
      <c r="L8" t="s">
        <v>14435</v>
      </c>
      <c r="M8">
        <v>8</v>
      </c>
    </row>
    <row r="9" spans="1:14">
      <c r="A9" t="s">
        <v>14436</v>
      </c>
      <c r="B9">
        <v>9</v>
      </c>
      <c r="D9" t="s">
        <v>14803</v>
      </c>
      <c r="E9" t="s">
        <v>14692</v>
      </c>
      <c r="F9" t="s">
        <v>14804</v>
      </c>
      <c r="G9">
        <v>1</v>
      </c>
      <c r="H9">
        <f t="shared" si="0"/>
        <v>206</v>
      </c>
      <c r="L9" t="s">
        <v>14436</v>
      </c>
      <c r="M9">
        <v>9</v>
      </c>
    </row>
    <row r="10" spans="1:14">
      <c r="A10" t="s">
        <v>14437</v>
      </c>
      <c r="B10">
        <v>9</v>
      </c>
      <c r="D10" t="s">
        <v>14808</v>
      </c>
      <c r="E10" t="s">
        <v>14692</v>
      </c>
      <c r="F10" t="s">
        <v>1257</v>
      </c>
      <c r="G10">
        <v>1</v>
      </c>
      <c r="H10">
        <f t="shared" si="0"/>
        <v>209</v>
      </c>
      <c r="L10" t="s">
        <v>14437</v>
      </c>
      <c r="M10">
        <v>9</v>
      </c>
    </row>
    <row r="11" spans="1:14">
      <c r="A11" t="s">
        <v>14438</v>
      </c>
      <c r="B11">
        <v>9</v>
      </c>
      <c r="D11" t="s">
        <v>14812</v>
      </c>
      <c r="E11" t="s">
        <v>14692</v>
      </c>
      <c r="F11" t="s">
        <v>14813</v>
      </c>
      <c r="G11">
        <v>1</v>
      </c>
      <c r="H11">
        <f t="shared" si="0"/>
        <v>213</v>
      </c>
      <c r="L11" t="s">
        <v>14438</v>
      </c>
      <c r="M11">
        <v>9</v>
      </c>
    </row>
    <row r="12" spans="1:14">
      <c r="A12" t="s">
        <v>14439</v>
      </c>
      <c r="B12">
        <v>10</v>
      </c>
      <c r="D12" t="s">
        <v>14819</v>
      </c>
      <c r="E12" t="s">
        <v>14692</v>
      </c>
      <c r="F12" t="s">
        <v>14820</v>
      </c>
      <c r="G12">
        <v>1</v>
      </c>
      <c r="H12">
        <f t="shared" si="0"/>
        <v>218</v>
      </c>
      <c r="L12" t="s">
        <v>14439</v>
      </c>
      <c r="M12">
        <v>10</v>
      </c>
    </row>
    <row r="13" spans="1:14">
      <c r="A13" t="s">
        <v>14440</v>
      </c>
      <c r="B13">
        <v>10</v>
      </c>
      <c r="D13" t="s">
        <v>14821</v>
      </c>
      <c r="E13" t="s">
        <v>14692</v>
      </c>
      <c r="F13" t="s">
        <v>14822</v>
      </c>
      <c r="G13">
        <v>1</v>
      </c>
      <c r="H13">
        <f t="shared" si="0"/>
        <v>219</v>
      </c>
      <c r="L13" t="s">
        <v>14440</v>
      </c>
      <c r="M13">
        <v>10</v>
      </c>
    </row>
    <row r="14" spans="1:14">
      <c r="A14" t="s">
        <v>14441</v>
      </c>
      <c r="B14">
        <v>10</v>
      </c>
      <c r="D14" t="s">
        <v>14825</v>
      </c>
      <c r="E14" t="s">
        <v>14692</v>
      </c>
      <c r="F14" t="s">
        <v>1242</v>
      </c>
      <c r="G14">
        <v>1</v>
      </c>
      <c r="H14">
        <f t="shared" si="0"/>
        <v>222</v>
      </c>
      <c r="L14" t="s">
        <v>14441</v>
      </c>
      <c r="M14">
        <v>10</v>
      </c>
    </row>
    <row r="15" spans="1:14">
      <c r="A15" t="s">
        <v>14442</v>
      </c>
      <c r="B15">
        <v>10</v>
      </c>
      <c r="D15" t="s">
        <v>14837</v>
      </c>
      <c r="E15" t="s">
        <v>14692</v>
      </c>
      <c r="F15" t="s">
        <v>14838</v>
      </c>
      <c r="G15">
        <v>1</v>
      </c>
      <c r="H15">
        <f t="shared" si="0"/>
        <v>234</v>
      </c>
      <c r="L15" t="s">
        <v>14442</v>
      </c>
      <c r="M15">
        <v>10</v>
      </c>
    </row>
    <row r="16" spans="1:14">
      <c r="A16" t="s">
        <v>14443</v>
      </c>
      <c r="B16">
        <v>10</v>
      </c>
      <c r="D16" t="s">
        <v>14842</v>
      </c>
      <c r="E16" t="s">
        <v>14692</v>
      </c>
      <c r="F16" t="s">
        <v>14843</v>
      </c>
      <c r="G16">
        <v>1</v>
      </c>
      <c r="H16">
        <f t="shared" si="0"/>
        <v>238</v>
      </c>
      <c r="L16" t="s">
        <v>14443</v>
      </c>
      <c r="M16">
        <v>10</v>
      </c>
    </row>
    <row r="17" spans="1:13">
      <c r="A17" t="s">
        <v>14444</v>
      </c>
      <c r="B17">
        <v>10</v>
      </c>
      <c r="D17" t="s">
        <v>14844</v>
      </c>
      <c r="E17" t="s">
        <v>14692</v>
      </c>
      <c r="F17" t="s">
        <v>14845</v>
      </c>
      <c r="G17">
        <v>1</v>
      </c>
      <c r="H17">
        <f t="shared" si="0"/>
        <v>239</v>
      </c>
      <c r="L17" t="s">
        <v>14444</v>
      </c>
      <c r="M17">
        <v>10</v>
      </c>
    </row>
    <row r="18" spans="1:13">
      <c r="A18" t="s">
        <v>14445</v>
      </c>
      <c r="B18">
        <v>10</v>
      </c>
      <c r="D18" t="s">
        <v>14846</v>
      </c>
      <c r="E18" t="s">
        <v>14692</v>
      </c>
      <c r="F18" t="s">
        <v>1252</v>
      </c>
      <c r="G18">
        <v>1</v>
      </c>
      <c r="H18">
        <f t="shared" si="0"/>
        <v>240</v>
      </c>
      <c r="L18" t="s">
        <v>14445</v>
      </c>
      <c r="M18">
        <v>10</v>
      </c>
    </row>
    <row r="19" spans="1:13">
      <c r="A19" t="s">
        <v>14446</v>
      </c>
      <c r="B19">
        <v>10</v>
      </c>
      <c r="D19" t="s">
        <v>14847</v>
      </c>
      <c r="E19" t="s">
        <v>14692</v>
      </c>
      <c r="F19" t="s">
        <v>1249</v>
      </c>
      <c r="G19">
        <v>1</v>
      </c>
      <c r="H19">
        <f t="shared" si="0"/>
        <v>241</v>
      </c>
      <c r="L19" t="s">
        <v>14446</v>
      </c>
      <c r="M19">
        <v>10</v>
      </c>
    </row>
    <row r="20" spans="1:13">
      <c r="A20" t="s">
        <v>14447</v>
      </c>
      <c r="B20">
        <v>10</v>
      </c>
      <c r="D20" t="s">
        <v>14848</v>
      </c>
      <c r="E20" t="s">
        <v>14692</v>
      </c>
      <c r="F20" t="s">
        <v>1250</v>
      </c>
      <c r="G20">
        <v>1</v>
      </c>
      <c r="H20">
        <f t="shared" si="0"/>
        <v>242</v>
      </c>
      <c r="L20" t="s">
        <v>14447</v>
      </c>
      <c r="M20">
        <v>10</v>
      </c>
    </row>
    <row r="21" spans="1:13">
      <c r="A21" t="s">
        <v>14448</v>
      </c>
      <c r="B21">
        <v>10</v>
      </c>
      <c r="D21" t="s">
        <v>14849</v>
      </c>
      <c r="E21" t="s">
        <v>14692</v>
      </c>
      <c r="F21" t="s">
        <v>1260</v>
      </c>
      <c r="G21">
        <v>1</v>
      </c>
      <c r="H21">
        <f t="shared" si="0"/>
        <v>243</v>
      </c>
      <c r="L21" t="s">
        <v>14448</v>
      </c>
      <c r="M21">
        <v>10</v>
      </c>
    </row>
    <row r="22" spans="1:13">
      <c r="A22" t="s">
        <v>14449</v>
      </c>
      <c r="B22">
        <v>10</v>
      </c>
      <c r="D22" t="s">
        <v>14850</v>
      </c>
      <c r="E22" t="s">
        <v>14692</v>
      </c>
      <c r="F22" t="s">
        <v>1253</v>
      </c>
      <c r="G22">
        <v>1</v>
      </c>
      <c r="H22">
        <f t="shared" si="0"/>
        <v>244</v>
      </c>
      <c r="L22" t="s">
        <v>14449</v>
      </c>
      <c r="M22">
        <v>10</v>
      </c>
    </row>
    <row r="23" spans="1:13">
      <c r="A23" t="s">
        <v>14450</v>
      </c>
      <c r="B23">
        <v>10</v>
      </c>
      <c r="D23" t="s">
        <v>14851</v>
      </c>
      <c r="E23" t="s">
        <v>14692</v>
      </c>
      <c r="F23" t="s">
        <v>1251</v>
      </c>
      <c r="G23">
        <v>1</v>
      </c>
      <c r="H23">
        <f t="shared" si="0"/>
        <v>245</v>
      </c>
      <c r="L23" t="s">
        <v>14450</v>
      </c>
      <c r="M23">
        <v>10</v>
      </c>
    </row>
    <row r="24" spans="1:13">
      <c r="A24" t="s">
        <v>14451</v>
      </c>
      <c r="B24">
        <v>10</v>
      </c>
      <c r="D24" t="s">
        <v>14852</v>
      </c>
      <c r="E24" t="s">
        <v>14692</v>
      </c>
      <c r="F24" t="s">
        <v>1254</v>
      </c>
      <c r="G24">
        <v>1</v>
      </c>
      <c r="H24">
        <f t="shared" si="0"/>
        <v>246</v>
      </c>
      <c r="L24" t="s">
        <v>14451</v>
      </c>
      <c r="M24">
        <v>10</v>
      </c>
    </row>
    <row r="25" spans="1:13">
      <c r="A25" t="s">
        <v>14452</v>
      </c>
      <c r="B25">
        <v>11</v>
      </c>
      <c r="D25" t="s">
        <v>6382</v>
      </c>
      <c r="E25" t="s">
        <v>14692</v>
      </c>
      <c r="F25" t="s">
        <v>1233</v>
      </c>
      <c r="G25">
        <v>1</v>
      </c>
      <c r="H25">
        <f t="shared" si="0"/>
        <v>247</v>
      </c>
      <c r="L25" t="s">
        <v>14452</v>
      </c>
      <c r="M25">
        <v>11</v>
      </c>
    </row>
    <row r="26" spans="1:13">
      <c r="A26" t="s">
        <v>14453</v>
      </c>
      <c r="B26">
        <v>11</v>
      </c>
      <c r="D26" t="s">
        <v>14853</v>
      </c>
      <c r="E26" t="s">
        <v>14692</v>
      </c>
      <c r="F26" t="s">
        <v>1234</v>
      </c>
      <c r="G26">
        <v>1</v>
      </c>
      <c r="H26">
        <f t="shared" si="0"/>
        <v>248</v>
      </c>
      <c r="L26" t="s">
        <v>14453</v>
      </c>
      <c r="M26">
        <v>11</v>
      </c>
    </row>
    <row r="27" spans="1:13">
      <c r="A27" t="s">
        <v>14454</v>
      </c>
      <c r="B27">
        <v>12</v>
      </c>
      <c r="D27" t="s">
        <v>14854</v>
      </c>
      <c r="E27" t="s">
        <v>14692</v>
      </c>
      <c r="F27" t="s">
        <v>1256</v>
      </c>
      <c r="G27">
        <v>1</v>
      </c>
      <c r="H27">
        <f t="shared" si="0"/>
        <v>249</v>
      </c>
      <c r="L27" t="s">
        <v>14454</v>
      </c>
      <c r="M27">
        <v>12</v>
      </c>
    </row>
    <row r="28" spans="1:13">
      <c r="A28" t="s">
        <v>14455</v>
      </c>
      <c r="B28">
        <v>12</v>
      </c>
      <c r="D28" t="s">
        <v>14855</v>
      </c>
      <c r="E28" t="s">
        <v>14692</v>
      </c>
      <c r="F28" t="s">
        <v>1259</v>
      </c>
      <c r="G28">
        <v>1</v>
      </c>
      <c r="H28">
        <f t="shared" si="0"/>
        <v>250</v>
      </c>
      <c r="L28" t="s">
        <v>14455</v>
      </c>
      <c r="M28">
        <v>12</v>
      </c>
    </row>
    <row r="29" spans="1:13">
      <c r="A29" t="s">
        <v>14456</v>
      </c>
      <c r="B29">
        <v>13</v>
      </c>
      <c r="D29" t="s">
        <v>14856</v>
      </c>
      <c r="E29" t="s">
        <v>14692</v>
      </c>
      <c r="F29" t="s">
        <v>1255</v>
      </c>
      <c r="G29">
        <v>1</v>
      </c>
      <c r="H29">
        <f t="shared" si="0"/>
        <v>251</v>
      </c>
      <c r="L29" t="s">
        <v>14456</v>
      </c>
      <c r="M29">
        <v>13</v>
      </c>
    </row>
    <row r="30" spans="1:13">
      <c r="A30" t="s">
        <v>14457</v>
      </c>
      <c r="B30">
        <v>13</v>
      </c>
      <c r="D30" t="s">
        <v>14857</v>
      </c>
      <c r="E30" t="s">
        <v>14692</v>
      </c>
      <c r="F30" t="s">
        <v>1244</v>
      </c>
      <c r="G30">
        <v>1</v>
      </c>
      <c r="H30">
        <f t="shared" si="0"/>
        <v>252</v>
      </c>
      <c r="L30" t="s">
        <v>14457</v>
      </c>
      <c r="M30">
        <v>13</v>
      </c>
    </row>
    <row r="31" spans="1:13">
      <c r="A31" t="s">
        <v>14458</v>
      </c>
      <c r="B31">
        <v>14</v>
      </c>
      <c r="D31" t="s">
        <v>14858</v>
      </c>
      <c r="E31" t="s">
        <v>14692</v>
      </c>
      <c r="F31" t="s">
        <v>1246</v>
      </c>
      <c r="G31">
        <v>1</v>
      </c>
      <c r="H31">
        <f t="shared" si="0"/>
        <v>253</v>
      </c>
      <c r="L31" t="s">
        <v>14458</v>
      </c>
      <c r="M31">
        <v>14</v>
      </c>
    </row>
    <row r="32" spans="1:13">
      <c r="A32" t="s">
        <v>14459</v>
      </c>
      <c r="B32">
        <v>15</v>
      </c>
      <c r="D32">
        <v>9</v>
      </c>
      <c r="E32" t="s">
        <v>14685</v>
      </c>
      <c r="F32" t="s">
        <v>1186</v>
      </c>
      <c r="G32">
        <v>2</v>
      </c>
      <c r="H32">
        <f t="shared" si="0"/>
        <v>9</v>
      </c>
      <c r="I32" t="s">
        <v>14865</v>
      </c>
      <c r="L32" t="s">
        <v>14459</v>
      </c>
      <c r="M32">
        <v>15</v>
      </c>
    </row>
    <row r="33" spans="1:13">
      <c r="A33" t="s">
        <v>14460</v>
      </c>
      <c r="B33">
        <v>15</v>
      </c>
      <c r="D33" t="s">
        <v>14686</v>
      </c>
      <c r="E33" t="s">
        <v>14685</v>
      </c>
      <c r="F33" t="s">
        <v>1189</v>
      </c>
      <c r="G33">
        <v>2</v>
      </c>
      <c r="H33">
        <f t="shared" si="0"/>
        <v>10</v>
      </c>
      <c r="I33" t="s">
        <v>14865</v>
      </c>
      <c r="L33" t="s">
        <v>14460</v>
      </c>
      <c r="M33">
        <v>15</v>
      </c>
    </row>
    <row r="34" spans="1:13">
      <c r="A34" t="s">
        <v>14461</v>
      </c>
      <c r="B34">
        <v>16</v>
      </c>
      <c r="D34" t="s">
        <v>14687</v>
      </c>
      <c r="E34" t="s">
        <v>14685</v>
      </c>
      <c r="F34" t="s">
        <v>1187</v>
      </c>
      <c r="G34">
        <v>2</v>
      </c>
      <c r="H34">
        <f t="shared" si="0"/>
        <v>11</v>
      </c>
      <c r="I34" t="s">
        <v>14865</v>
      </c>
      <c r="L34" t="s">
        <v>14461</v>
      </c>
      <c r="M34">
        <v>16</v>
      </c>
    </row>
    <row r="35" spans="1:13">
      <c r="A35" t="s">
        <v>14462</v>
      </c>
      <c r="B35">
        <v>17</v>
      </c>
      <c r="D35" t="s">
        <v>14690</v>
      </c>
      <c r="E35" t="s">
        <v>14685</v>
      </c>
      <c r="F35" t="s">
        <v>1171</v>
      </c>
      <c r="G35">
        <v>2</v>
      </c>
      <c r="H35">
        <f t="shared" si="0"/>
        <v>14</v>
      </c>
      <c r="I35" t="s">
        <v>14865</v>
      </c>
      <c r="L35" t="s">
        <v>14462</v>
      </c>
      <c r="M35">
        <v>17</v>
      </c>
    </row>
    <row r="36" spans="1:13">
      <c r="A36" t="s">
        <v>14463</v>
      </c>
      <c r="B36">
        <v>17</v>
      </c>
      <c r="D36" t="s">
        <v>14691</v>
      </c>
      <c r="E36" t="s">
        <v>14685</v>
      </c>
      <c r="F36" t="s">
        <v>1207</v>
      </c>
      <c r="G36">
        <v>2</v>
      </c>
      <c r="H36">
        <f t="shared" si="0"/>
        <v>15</v>
      </c>
      <c r="I36" t="s">
        <v>14865</v>
      </c>
      <c r="L36" t="s">
        <v>14463</v>
      </c>
      <c r="M36">
        <v>17</v>
      </c>
    </row>
    <row r="37" spans="1:13">
      <c r="A37" t="s">
        <v>14464</v>
      </c>
      <c r="B37">
        <v>18</v>
      </c>
      <c r="D37">
        <v>12</v>
      </c>
      <c r="E37" t="s">
        <v>14685</v>
      </c>
      <c r="F37" t="s">
        <v>1228</v>
      </c>
      <c r="G37">
        <v>2</v>
      </c>
      <c r="H37">
        <f t="shared" si="0"/>
        <v>18</v>
      </c>
      <c r="I37" t="s">
        <v>14865</v>
      </c>
      <c r="L37" t="s">
        <v>14464</v>
      </c>
      <c r="M37">
        <v>18</v>
      </c>
    </row>
    <row r="38" spans="1:13">
      <c r="A38" t="s">
        <v>14465</v>
      </c>
      <c r="B38">
        <v>18</v>
      </c>
      <c r="D38" t="s">
        <v>14700</v>
      </c>
      <c r="E38" t="s">
        <v>14685</v>
      </c>
      <c r="F38" t="s">
        <v>1235</v>
      </c>
      <c r="G38">
        <v>2</v>
      </c>
      <c r="H38">
        <f t="shared" si="0"/>
        <v>43</v>
      </c>
      <c r="I38" t="s">
        <v>14865</v>
      </c>
      <c r="L38" t="s">
        <v>14465</v>
      </c>
      <c r="M38">
        <v>18</v>
      </c>
    </row>
    <row r="39" spans="1:13">
      <c r="A39" t="s">
        <v>14466</v>
      </c>
      <c r="B39">
        <v>18</v>
      </c>
      <c r="D39">
        <v>35</v>
      </c>
      <c r="E39" t="s">
        <v>14685</v>
      </c>
      <c r="F39" t="s">
        <v>1210</v>
      </c>
      <c r="G39">
        <v>2</v>
      </c>
      <c r="H39">
        <f t="shared" si="0"/>
        <v>53</v>
      </c>
      <c r="I39" t="s">
        <v>14865</v>
      </c>
      <c r="L39" t="s">
        <v>14466</v>
      </c>
      <c r="M39">
        <v>18</v>
      </c>
    </row>
    <row r="40" spans="1:13">
      <c r="A40" t="s">
        <v>14467</v>
      </c>
      <c r="B40">
        <v>18</v>
      </c>
      <c r="D40" t="s">
        <v>14711</v>
      </c>
      <c r="E40" t="s">
        <v>14685</v>
      </c>
      <c r="F40" t="s">
        <v>1245</v>
      </c>
      <c r="G40">
        <v>2</v>
      </c>
      <c r="H40">
        <f t="shared" si="0"/>
        <v>63</v>
      </c>
      <c r="L40" t="s">
        <v>14467</v>
      </c>
      <c r="M40">
        <v>18</v>
      </c>
    </row>
    <row r="41" spans="1:13">
      <c r="A41" t="s">
        <v>14468</v>
      </c>
      <c r="B41">
        <v>18</v>
      </c>
      <c r="D41">
        <v>40</v>
      </c>
      <c r="E41" t="s">
        <v>14685</v>
      </c>
      <c r="F41" t="s">
        <v>1203</v>
      </c>
      <c r="G41">
        <v>2</v>
      </c>
      <c r="H41">
        <f t="shared" si="0"/>
        <v>64</v>
      </c>
      <c r="L41" t="s">
        <v>14468</v>
      </c>
      <c r="M41">
        <v>18</v>
      </c>
    </row>
    <row r="42" spans="1:13">
      <c r="A42" t="s">
        <v>14469</v>
      </c>
      <c r="B42">
        <v>18</v>
      </c>
      <c r="D42">
        <v>41</v>
      </c>
      <c r="E42" t="s">
        <v>14685</v>
      </c>
      <c r="F42" t="s">
        <v>1239</v>
      </c>
      <c r="G42">
        <v>2</v>
      </c>
      <c r="H42">
        <f t="shared" si="0"/>
        <v>65</v>
      </c>
      <c r="L42" t="s">
        <v>14469</v>
      </c>
      <c r="M42">
        <v>18</v>
      </c>
    </row>
    <row r="43" spans="1:13">
      <c r="A43" t="s">
        <v>14470</v>
      </c>
      <c r="B43">
        <v>18</v>
      </c>
      <c r="D43">
        <v>42</v>
      </c>
      <c r="E43" t="s">
        <v>14685</v>
      </c>
      <c r="F43" t="s">
        <v>1243</v>
      </c>
      <c r="G43">
        <v>2</v>
      </c>
      <c r="H43">
        <f t="shared" si="0"/>
        <v>66</v>
      </c>
      <c r="L43" t="s">
        <v>14470</v>
      </c>
      <c r="M43">
        <v>18</v>
      </c>
    </row>
    <row r="44" spans="1:13">
      <c r="A44" t="s">
        <v>14471</v>
      </c>
      <c r="B44">
        <v>19</v>
      </c>
      <c r="D44">
        <v>43</v>
      </c>
      <c r="E44" t="s">
        <v>14685</v>
      </c>
      <c r="F44" t="s">
        <v>1241</v>
      </c>
      <c r="G44">
        <v>2</v>
      </c>
      <c r="H44">
        <f t="shared" si="0"/>
        <v>67</v>
      </c>
      <c r="L44" t="s">
        <v>14471</v>
      </c>
      <c r="M44">
        <v>19</v>
      </c>
    </row>
    <row r="45" spans="1:13">
      <c r="A45" t="s">
        <v>14472</v>
      </c>
      <c r="B45">
        <v>19</v>
      </c>
      <c r="D45">
        <v>44</v>
      </c>
      <c r="E45" t="s">
        <v>14685</v>
      </c>
      <c r="F45" t="s">
        <v>1206</v>
      </c>
      <c r="G45">
        <v>2</v>
      </c>
      <c r="H45">
        <f t="shared" si="0"/>
        <v>68</v>
      </c>
      <c r="L45" t="s">
        <v>14472</v>
      </c>
      <c r="M45">
        <v>19</v>
      </c>
    </row>
    <row r="46" spans="1:13">
      <c r="A46" t="s">
        <v>14473</v>
      </c>
      <c r="B46">
        <v>19</v>
      </c>
      <c r="D46">
        <v>46</v>
      </c>
      <c r="E46" t="s">
        <v>14685</v>
      </c>
      <c r="F46" t="s">
        <v>1215</v>
      </c>
      <c r="G46">
        <v>2</v>
      </c>
      <c r="H46">
        <f t="shared" si="0"/>
        <v>70</v>
      </c>
      <c r="L46" t="s">
        <v>14473</v>
      </c>
      <c r="M46">
        <v>19</v>
      </c>
    </row>
    <row r="47" spans="1:13">
      <c r="A47" t="s">
        <v>14474</v>
      </c>
      <c r="B47">
        <v>20</v>
      </c>
      <c r="D47" t="s">
        <v>14718</v>
      </c>
      <c r="E47" t="s">
        <v>14685</v>
      </c>
      <c r="F47" t="s">
        <v>1232</v>
      </c>
      <c r="G47">
        <v>2</v>
      </c>
      <c r="H47">
        <f t="shared" si="0"/>
        <v>90</v>
      </c>
      <c r="L47" t="s">
        <v>14474</v>
      </c>
      <c r="M47">
        <v>20</v>
      </c>
    </row>
    <row r="48" spans="1:13">
      <c r="A48" t="s">
        <v>14475</v>
      </c>
      <c r="B48">
        <v>22</v>
      </c>
      <c r="D48" t="s">
        <v>14719</v>
      </c>
      <c r="E48" t="s">
        <v>14685</v>
      </c>
      <c r="F48" t="s">
        <v>1144</v>
      </c>
      <c r="G48">
        <v>2</v>
      </c>
      <c r="H48">
        <f t="shared" si="0"/>
        <v>91</v>
      </c>
      <c r="L48" t="s">
        <v>14475</v>
      </c>
      <c r="M48">
        <v>22</v>
      </c>
    </row>
    <row r="49" spans="1:13">
      <c r="A49" t="s">
        <v>14476</v>
      </c>
      <c r="B49">
        <v>22</v>
      </c>
      <c r="D49" t="s">
        <v>14720</v>
      </c>
      <c r="E49" t="s">
        <v>14685</v>
      </c>
      <c r="F49" t="s">
        <v>1240</v>
      </c>
      <c r="G49">
        <v>2</v>
      </c>
      <c r="H49">
        <f t="shared" si="0"/>
        <v>92</v>
      </c>
      <c r="L49" t="s">
        <v>14476</v>
      </c>
      <c r="M49">
        <v>22</v>
      </c>
    </row>
    <row r="50" spans="1:13">
      <c r="A50" t="s">
        <v>14477</v>
      </c>
      <c r="B50">
        <v>22</v>
      </c>
      <c r="D50">
        <v>64</v>
      </c>
      <c r="E50" t="s">
        <v>14685</v>
      </c>
      <c r="F50" t="s">
        <v>1247</v>
      </c>
      <c r="G50">
        <v>2</v>
      </c>
      <c r="H50">
        <f t="shared" si="0"/>
        <v>100</v>
      </c>
      <c r="L50" t="s">
        <v>14477</v>
      </c>
      <c r="M50">
        <v>22</v>
      </c>
    </row>
    <row r="51" spans="1:13">
      <c r="A51" t="s">
        <v>14478</v>
      </c>
      <c r="B51">
        <v>22</v>
      </c>
      <c r="D51">
        <v>70</v>
      </c>
      <c r="E51" t="s">
        <v>14685</v>
      </c>
      <c r="F51" t="s">
        <v>1157</v>
      </c>
      <c r="G51">
        <v>2</v>
      </c>
      <c r="H51">
        <f t="shared" si="0"/>
        <v>112</v>
      </c>
      <c r="L51" t="s">
        <v>14478</v>
      </c>
      <c r="M51">
        <v>22</v>
      </c>
    </row>
    <row r="52" spans="1:13">
      <c r="A52" t="s">
        <v>14479</v>
      </c>
      <c r="B52">
        <v>22</v>
      </c>
      <c r="D52">
        <v>71</v>
      </c>
      <c r="E52" t="s">
        <v>14685</v>
      </c>
      <c r="F52" t="s">
        <v>1182</v>
      </c>
      <c r="G52">
        <v>2</v>
      </c>
      <c r="H52">
        <f t="shared" si="0"/>
        <v>113</v>
      </c>
      <c r="L52" t="s">
        <v>14479</v>
      </c>
      <c r="M52">
        <v>22</v>
      </c>
    </row>
    <row r="53" spans="1:13">
      <c r="A53" t="s">
        <v>14480</v>
      </c>
      <c r="B53">
        <v>22</v>
      </c>
      <c r="D53">
        <v>75</v>
      </c>
      <c r="E53" t="s">
        <v>14685</v>
      </c>
      <c r="F53" t="s">
        <v>1248</v>
      </c>
      <c r="G53">
        <v>2</v>
      </c>
      <c r="H53">
        <f t="shared" si="0"/>
        <v>117</v>
      </c>
      <c r="L53" t="s">
        <v>14480</v>
      </c>
      <c r="M53">
        <v>22</v>
      </c>
    </row>
    <row r="54" spans="1:13">
      <c r="A54" t="s">
        <v>14481</v>
      </c>
      <c r="B54">
        <v>22</v>
      </c>
      <c r="D54">
        <v>76</v>
      </c>
      <c r="E54" t="s">
        <v>14685</v>
      </c>
      <c r="F54" t="s">
        <v>1237</v>
      </c>
      <c r="G54">
        <v>2</v>
      </c>
      <c r="H54">
        <f t="shared" si="0"/>
        <v>118</v>
      </c>
      <c r="L54" t="s">
        <v>14481</v>
      </c>
      <c r="M54">
        <v>22</v>
      </c>
    </row>
    <row r="55" spans="1:13">
      <c r="A55" t="s">
        <v>14482</v>
      </c>
      <c r="B55">
        <v>22</v>
      </c>
      <c r="D55">
        <v>79</v>
      </c>
      <c r="E55" t="s">
        <v>14685</v>
      </c>
      <c r="F55" t="s">
        <v>1218</v>
      </c>
      <c r="G55">
        <v>2</v>
      </c>
      <c r="H55">
        <f t="shared" si="0"/>
        <v>121</v>
      </c>
      <c r="L55" t="s">
        <v>14482</v>
      </c>
      <c r="M55">
        <v>22</v>
      </c>
    </row>
    <row r="56" spans="1:13">
      <c r="A56" t="s">
        <v>14483</v>
      </c>
      <c r="B56">
        <v>22</v>
      </c>
      <c r="D56" t="s">
        <v>14730</v>
      </c>
      <c r="E56" t="s">
        <v>14685</v>
      </c>
      <c r="F56" t="s">
        <v>1141</v>
      </c>
      <c r="G56">
        <v>2</v>
      </c>
      <c r="H56">
        <f t="shared" si="0"/>
        <v>122</v>
      </c>
      <c r="L56" t="s">
        <v>14483</v>
      </c>
      <c r="M56">
        <v>22</v>
      </c>
    </row>
    <row r="57" spans="1:13">
      <c r="A57" t="s">
        <v>14484</v>
      </c>
      <c r="B57">
        <v>22</v>
      </c>
      <c r="D57">
        <v>80</v>
      </c>
      <c r="E57" t="s">
        <v>14685</v>
      </c>
      <c r="F57" t="s">
        <v>1226</v>
      </c>
      <c r="G57">
        <v>2</v>
      </c>
      <c r="H57">
        <f t="shared" si="0"/>
        <v>128</v>
      </c>
      <c r="L57" t="s">
        <v>14484</v>
      </c>
      <c r="M57">
        <v>22</v>
      </c>
    </row>
    <row r="58" spans="1:13">
      <c r="A58" t="s">
        <v>14485</v>
      </c>
      <c r="B58">
        <v>22</v>
      </c>
      <c r="D58">
        <v>82</v>
      </c>
      <c r="E58" t="s">
        <v>14685</v>
      </c>
      <c r="F58" t="s">
        <v>1224</v>
      </c>
      <c r="G58">
        <v>2</v>
      </c>
      <c r="H58">
        <f t="shared" si="0"/>
        <v>130</v>
      </c>
      <c r="L58" t="s">
        <v>14485</v>
      </c>
      <c r="M58">
        <v>22</v>
      </c>
    </row>
    <row r="59" spans="1:13">
      <c r="A59" t="s">
        <v>14486</v>
      </c>
      <c r="B59">
        <v>22</v>
      </c>
      <c r="D59">
        <v>83</v>
      </c>
      <c r="E59" t="s">
        <v>14685</v>
      </c>
      <c r="F59" t="s">
        <v>1148</v>
      </c>
      <c r="G59">
        <v>2</v>
      </c>
      <c r="H59">
        <f t="shared" si="0"/>
        <v>131</v>
      </c>
      <c r="L59" t="s">
        <v>14486</v>
      </c>
      <c r="M59">
        <v>22</v>
      </c>
    </row>
    <row r="60" spans="1:13">
      <c r="A60" t="s">
        <v>14487</v>
      </c>
      <c r="B60">
        <v>22</v>
      </c>
      <c r="D60">
        <v>84</v>
      </c>
      <c r="E60" t="s">
        <v>14685</v>
      </c>
      <c r="F60" t="s">
        <v>1152</v>
      </c>
      <c r="G60">
        <v>2</v>
      </c>
      <c r="H60">
        <f t="shared" si="0"/>
        <v>132</v>
      </c>
      <c r="L60" t="s">
        <v>14487</v>
      </c>
      <c r="M60">
        <v>22</v>
      </c>
    </row>
    <row r="61" spans="1:13">
      <c r="A61" t="s">
        <v>14488</v>
      </c>
      <c r="B61">
        <v>22</v>
      </c>
      <c r="D61">
        <v>85</v>
      </c>
      <c r="E61" t="s">
        <v>14685</v>
      </c>
      <c r="F61" t="s">
        <v>1150</v>
      </c>
      <c r="G61">
        <v>2</v>
      </c>
      <c r="H61">
        <f t="shared" si="0"/>
        <v>133</v>
      </c>
      <c r="L61" t="s">
        <v>14488</v>
      </c>
      <c r="M61">
        <v>22</v>
      </c>
    </row>
    <row r="62" spans="1:13">
      <c r="A62" t="s">
        <v>14489</v>
      </c>
      <c r="B62">
        <v>22</v>
      </c>
      <c r="D62">
        <v>86</v>
      </c>
      <c r="E62" t="s">
        <v>14685</v>
      </c>
      <c r="F62" t="s">
        <v>1205</v>
      </c>
      <c r="G62">
        <v>2</v>
      </c>
      <c r="H62">
        <f t="shared" si="0"/>
        <v>134</v>
      </c>
      <c r="L62" t="s">
        <v>14489</v>
      </c>
      <c r="M62">
        <v>22</v>
      </c>
    </row>
    <row r="63" spans="1:13">
      <c r="A63" t="s">
        <v>14490</v>
      </c>
      <c r="B63">
        <v>22</v>
      </c>
      <c r="D63" t="s">
        <v>14736</v>
      </c>
      <c r="E63" t="s">
        <v>14685</v>
      </c>
      <c r="F63" t="s">
        <v>1230</v>
      </c>
      <c r="G63">
        <v>2</v>
      </c>
      <c r="H63">
        <f t="shared" si="0"/>
        <v>138</v>
      </c>
      <c r="L63" t="s">
        <v>14490</v>
      </c>
      <c r="M63">
        <v>22</v>
      </c>
    </row>
    <row r="64" spans="1:13">
      <c r="A64" t="s">
        <v>14491</v>
      </c>
      <c r="B64">
        <v>22</v>
      </c>
      <c r="D64" t="s">
        <v>14742</v>
      </c>
      <c r="E64" t="s">
        <v>14685</v>
      </c>
      <c r="F64" t="s">
        <v>1212</v>
      </c>
      <c r="G64">
        <v>2</v>
      </c>
      <c r="H64">
        <f t="shared" si="0"/>
        <v>154</v>
      </c>
      <c r="L64" t="s">
        <v>14491</v>
      </c>
      <c r="M64">
        <v>22</v>
      </c>
    </row>
    <row r="65" spans="1:13">
      <c r="A65" t="s">
        <v>14476</v>
      </c>
      <c r="B65">
        <v>22</v>
      </c>
      <c r="D65" t="s">
        <v>6381</v>
      </c>
      <c r="E65" t="s">
        <v>14685</v>
      </c>
      <c r="F65" t="s">
        <v>1223</v>
      </c>
      <c r="G65">
        <v>2</v>
      </c>
      <c r="H65">
        <f t="shared" si="0"/>
        <v>160</v>
      </c>
      <c r="L65" t="s">
        <v>14476</v>
      </c>
      <c r="M65">
        <v>22</v>
      </c>
    </row>
    <row r="66" spans="1:13">
      <c r="A66" t="s">
        <v>14492</v>
      </c>
      <c r="B66">
        <v>22</v>
      </c>
      <c r="D66" t="s">
        <v>14749</v>
      </c>
      <c r="E66" t="s">
        <v>14685</v>
      </c>
      <c r="F66" t="s">
        <v>1236</v>
      </c>
      <c r="G66">
        <v>2</v>
      </c>
      <c r="H66">
        <f t="shared" ref="H66:H129" si="1">HEX2DEC(D66)</f>
        <v>161</v>
      </c>
      <c r="L66" t="s">
        <v>14492</v>
      </c>
      <c r="M66">
        <v>22</v>
      </c>
    </row>
    <row r="67" spans="1:13">
      <c r="A67" t="s">
        <v>14493</v>
      </c>
      <c r="B67">
        <v>22</v>
      </c>
      <c r="D67" t="s">
        <v>14775</v>
      </c>
      <c r="E67" t="s">
        <v>14685</v>
      </c>
      <c r="F67" t="s">
        <v>1173</v>
      </c>
      <c r="G67">
        <v>2</v>
      </c>
      <c r="H67">
        <f t="shared" si="1"/>
        <v>185</v>
      </c>
      <c r="L67" t="s">
        <v>14493</v>
      </c>
      <c r="M67">
        <v>22</v>
      </c>
    </row>
    <row r="68" spans="1:13">
      <c r="A68" t="s">
        <v>14494</v>
      </c>
      <c r="B68">
        <v>22</v>
      </c>
      <c r="D68" t="s">
        <v>14784</v>
      </c>
      <c r="E68" t="s">
        <v>14685</v>
      </c>
      <c r="F68" t="s">
        <v>1211</v>
      </c>
      <c r="G68">
        <v>2</v>
      </c>
      <c r="H68">
        <f t="shared" si="1"/>
        <v>193</v>
      </c>
      <c r="L68" t="s">
        <v>14494</v>
      </c>
      <c r="M68">
        <v>22</v>
      </c>
    </row>
    <row r="69" spans="1:13">
      <c r="A69" t="s">
        <v>14495</v>
      </c>
      <c r="B69">
        <v>22</v>
      </c>
      <c r="D69" t="s">
        <v>14792</v>
      </c>
      <c r="E69" t="s">
        <v>14685</v>
      </c>
      <c r="F69" t="s">
        <v>1238</v>
      </c>
      <c r="G69">
        <v>2</v>
      </c>
      <c r="H69">
        <f t="shared" si="1"/>
        <v>198</v>
      </c>
      <c r="L69" t="s">
        <v>14495</v>
      </c>
      <c r="M69">
        <v>22</v>
      </c>
    </row>
    <row r="70" spans="1:13">
      <c r="A70" t="s">
        <v>14496</v>
      </c>
      <c r="B70">
        <v>22</v>
      </c>
      <c r="D70" t="s">
        <v>14801</v>
      </c>
      <c r="E70" t="s">
        <v>14685</v>
      </c>
      <c r="F70" t="s">
        <v>1214</v>
      </c>
      <c r="G70">
        <v>2</v>
      </c>
      <c r="H70">
        <f t="shared" si="1"/>
        <v>204</v>
      </c>
      <c r="L70" t="s">
        <v>14496</v>
      </c>
      <c r="M70">
        <v>22</v>
      </c>
    </row>
    <row r="71" spans="1:13">
      <c r="A71" t="s">
        <v>14497</v>
      </c>
      <c r="B71">
        <v>22</v>
      </c>
      <c r="D71" t="s">
        <v>14802</v>
      </c>
      <c r="E71" t="s">
        <v>14685</v>
      </c>
      <c r="F71" t="s">
        <v>1063</v>
      </c>
      <c r="G71">
        <v>2</v>
      </c>
      <c r="H71">
        <f t="shared" si="1"/>
        <v>205</v>
      </c>
      <c r="L71" t="s">
        <v>14497</v>
      </c>
      <c r="M71">
        <v>22</v>
      </c>
    </row>
    <row r="72" spans="1:13">
      <c r="A72" t="s">
        <v>14498</v>
      </c>
      <c r="B72">
        <v>22</v>
      </c>
      <c r="D72" t="s">
        <v>14805</v>
      </c>
      <c r="E72" t="s">
        <v>14685</v>
      </c>
      <c r="F72" t="s">
        <v>14806</v>
      </c>
      <c r="G72">
        <v>2</v>
      </c>
      <c r="H72">
        <f t="shared" si="1"/>
        <v>207</v>
      </c>
      <c r="L72" t="s">
        <v>14498</v>
      </c>
      <c r="M72">
        <v>22</v>
      </c>
    </row>
    <row r="73" spans="1:13">
      <c r="A73" t="s">
        <v>14499</v>
      </c>
      <c r="B73">
        <v>23</v>
      </c>
      <c r="D73" t="s">
        <v>14809</v>
      </c>
      <c r="E73" t="s">
        <v>14685</v>
      </c>
      <c r="F73" t="s">
        <v>1116</v>
      </c>
      <c r="G73">
        <v>2</v>
      </c>
      <c r="H73">
        <f t="shared" si="1"/>
        <v>210</v>
      </c>
      <c r="L73" t="s">
        <v>14499</v>
      </c>
      <c r="M73">
        <v>23</v>
      </c>
    </row>
    <row r="74" spans="1:13">
      <c r="A74" t="s">
        <v>14500</v>
      </c>
      <c r="B74">
        <v>24</v>
      </c>
      <c r="D74" t="s">
        <v>14815</v>
      </c>
      <c r="E74" t="s">
        <v>14685</v>
      </c>
      <c r="F74" t="s">
        <v>1208</v>
      </c>
      <c r="G74">
        <v>2</v>
      </c>
      <c r="H74">
        <f t="shared" si="1"/>
        <v>215</v>
      </c>
      <c r="L74" t="s">
        <v>14500</v>
      </c>
      <c r="M74">
        <v>24</v>
      </c>
    </row>
    <row r="75" spans="1:13">
      <c r="A75" t="s">
        <v>14501</v>
      </c>
      <c r="B75">
        <v>25</v>
      </c>
      <c r="D75" t="s">
        <v>14826</v>
      </c>
      <c r="E75" t="s">
        <v>14685</v>
      </c>
      <c r="F75" t="s">
        <v>1227</v>
      </c>
      <c r="G75">
        <v>2</v>
      </c>
      <c r="H75">
        <f t="shared" si="1"/>
        <v>223</v>
      </c>
      <c r="L75" t="s">
        <v>14501</v>
      </c>
      <c r="M75">
        <v>25</v>
      </c>
    </row>
    <row r="76" spans="1:13">
      <c r="A76" t="s">
        <v>14502</v>
      </c>
      <c r="B76">
        <v>25</v>
      </c>
      <c r="D76">
        <v>4</v>
      </c>
      <c r="E76" t="s">
        <v>14684</v>
      </c>
      <c r="F76" t="s">
        <v>1121</v>
      </c>
      <c r="G76">
        <v>3</v>
      </c>
      <c r="H76">
        <f t="shared" si="1"/>
        <v>4</v>
      </c>
      <c r="I76" t="s">
        <v>14865</v>
      </c>
      <c r="L76" t="s">
        <v>14502</v>
      </c>
      <c r="M76">
        <v>25</v>
      </c>
    </row>
    <row r="77" spans="1:13">
      <c r="A77" t="s">
        <v>14503</v>
      </c>
      <c r="B77">
        <v>25</v>
      </c>
      <c r="D77">
        <v>5</v>
      </c>
      <c r="E77" t="s">
        <v>14684</v>
      </c>
      <c r="F77" t="s">
        <v>1126</v>
      </c>
      <c r="G77">
        <v>3</v>
      </c>
      <c r="H77">
        <f t="shared" si="1"/>
        <v>5</v>
      </c>
      <c r="I77" t="s">
        <v>14865</v>
      </c>
      <c r="L77" t="s">
        <v>14503</v>
      </c>
      <c r="M77">
        <v>25</v>
      </c>
    </row>
    <row r="78" spans="1:13">
      <c r="A78" t="s">
        <v>14504</v>
      </c>
      <c r="B78">
        <v>25</v>
      </c>
      <c r="D78">
        <v>6</v>
      </c>
      <c r="E78" t="s">
        <v>14684</v>
      </c>
      <c r="F78" t="s">
        <v>1128</v>
      </c>
      <c r="G78">
        <v>3</v>
      </c>
      <c r="H78">
        <f t="shared" si="1"/>
        <v>6</v>
      </c>
      <c r="I78" t="s">
        <v>14865</v>
      </c>
      <c r="L78" t="s">
        <v>14504</v>
      </c>
      <c r="M78">
        <v>25</v>
      </c>
    </row>
    <row r="79" spans="1:13">
      <c r="A79" t="s">
        <v>14505</v>
      </c>
      <c r="B79">
        <v>25</v>
      </c>
      <c r="D79">
        <v>7</v>
      </c>
      <c r="E79" t="s">
        <v>14684</v>
      </c>
      <c r="F79" t="s">
        <v>1129</v>
      </c>
      <c r="G79">
        <v>3</v>
      </c>
      <c r="H79">
        <f t="shared" si="1"/>
        <v>7</v>
      </c>
      <c r="I79" t="s">
        <v>14865</v>
      </c>
      <c r="L79" t="s">
        <v>14505</v>
      </c>
      <c r="M79">
        <v>25</v>
      </c>
    </row>
    <row r="80" spans="1:13">
      <c r="A80" t="s">
        <v>14506</v>
      </c>
      <c r="B80">
        <v>26</v>
      </c>
      <c r="D80">
        <v>8</v>
      </c>
      <c r="E80" t="s">
        <v>14684</v>
      </c>
      <c r="F80" t="s">
        <v>1118</v>
      </c>
      <c r="G80">
        <v>3</v>
      </c>
      <c r="H80">
        <f t="shared" si="1"/>
        <v>8</v>
      </c>
      <c r="I80" t="s">
        <v>14865</v>
      </c>
      <c r="L80" t="s">
        <v>14506</v>
      </c>
      <c r="M80">
        <v>26</v>
      </c>
    </row>
    <row r="81" spans="1:13">
      <c r="A81" t="s">
        <v>14507</v>
      </c>
      <c r="B81">
        <v>26</v>
      </c>
      <c r="D81" t="s">
        <v>14688</v>
      </c>
      <c r="E81" t="s">
        <v>14684</v>
      </c>
      <c r="F81" t="s">
        <v>1160</v>
      </c>
      <c r="G81">
        <v>3</v>
      </c>
      <c r="H81">
        <f t="shared" si="1"/>
        <v>12</v>
      </c>
      <c r="I81" t="s">
        <v>14865</v>
      </c>
      <c r="L81" t="s">
        <v>14507</v>
      </c>
      <c r="M81">
        <v>26</v>
      </c>
    </row>
    <row r="82" spans="1:13">
      <c r="A82" t="s">
        <v>14508</v>
      </c>
      <c r="B82">
        <v>26</v>
      </c>
      <c r="D82" t="s">
        <v>14689</v>
      </c>
      <c r="E82" t="s">
        <v>14684</v>
      </c>
      <c r="F82" t="s">
        <v>1179</v>
      </c>
      <c r="G82">
        <v>3</v>
      </c>
      <c r="H82">
        <f t="shared" si="1"/>
        <v>13</v>
      </c>
      <c r="I82" t="s">
        <v>14865</v>
      </c>
      <c r="L82" t="s">
        <v>14508</v>
      </c>
      <c r="M82">
        <v>26</v>
      </c>
    </row>
    <row r="83" spans="1:13">
      <c r="A83" t="s">
        <v>14509</v>
      </c>
      <c r="B83">
        <v>26</v>
      </c>
      <c r="D83">
        <v>15</v>
      </c>
      <c r="E83" t="s">
        <v>14684</v>
      </c>
      <c r="F83" t="s">
        <v>1196</v>
      </c>
      <c r="G83">
        <v>3</v>
      </c>
      <c r="H83">
        <f t="shared" si="1"/>
        <v>21</v>
      </c>
      <c r="I83" t="s">
        <v>14865</v>
      </c>
      <c r="L83" t="s">
        <v>14509</v>
      </c>
      <c r="M83">
        <v>26</v>
      </c>
    </row>
    <row r="84" spans="1:13">
      <c r="A84" t="s">
        <v>14510</v>
      </c>
      <c r="B84">
        <v>26</v>
      </c>
      <c r="D84">
        <v>16</v>
      </c>
      <c r="E84" t="s">
        <v>14684</v>
      </c>
      <c r="F84" t="s">
        <v>1035</v>
      </c>
      <c r="G84">
        <v>3</v>
      </c>
      <c r="H84">
        <f t="shared" si="1"/>
        <v>22</v>
      </c>
      <c r="I84" t="s">
        <v>14865</v>
      </c>
      <c r="L84" t="s">
        <v>14510</v>
      </c>
      <c r="M84">
        <v>26</v>
      </c>
    </row>
    <row r="85" spans="1:13">
      <c r="A85" t="s">
        <v>14511</v>
      </c>
      <c r="B85">
        <v>27</v>
      </c>
      <c r="D85">
        <v>17</v>
      </c>
      <c r="E85" t="s">
        <v>14684</v>
      </c>
      <c r="F85" t="s">
        <v>1216</v>
      </c>
      <c r="G85">
        <v>3</v>
      </c>
      <c r="H85">
        <f t="shared" si="1"/>
        <v>23</v>
      </c>
      <c r="I85" t="s">
        <v>14865</v>
      </c>
      <c r="L85" t="s">
        <v>14511</v>
      </c>
      <c r="M85">
        <v>27</v>
      </c>
    </row>
    <row r="86" spans="1:13">
      <c r="A86" t="s">
        <v>14512</v>
      </c>
      <c r="B86">
        <v>30</v>
      </c>
      <c r="D86">
        <v>26</v>
      </c>
      <c r="E86" t="s">
        <v>14684</v>
      </c>
      <c r="F86" t="s">
        <v>1105</v>
      </c>
      <c r="G86">
        <v>3</v>
      </c>
      <c r="H86">
        <f t="shared" si="1"/>
        <v>38</v>
      </c>
      <c r="I86" t="s">
        <v>14865</v>
      </c>
      <c r="L86" t="s">
        <v>14512</v>
      </c>
      <c r="M86">
        <v>30</v>
      </c>
    </row>
    <row r="87" spans="1:13">
      <c r="A87" t="s">
        <v>14513</v>
      </c>
      <c r="B87">
        <v>30</v>
      </c>
      <c r="D87">
        <v>27</v>
      </c>
      <c r="E87" t="s">
        <v>14684</v>
      </c>
      <c r="F87" t="s">
        <v>1154</v>
      </c>
      <c r="G87">
        <v>3</v>
      </c>
      <c r="H87">
        <f t="shared" si="1"/>
        <v>39</v>
      </c>
      <c r="I87" t="s">
        <v>14865</v>
      </c>
      <c r="L87" t="s">
        <v>14513</v>
      </c>
      <c r="M87">
        <v>30</v>
      </c>
    </row>
    <row r="88" spans="1:13">
      <c r="A88" t="s">
        <v>14514</v>
      </c>
      <c r="B88">
        <v>30</v>
      </c>
      <c r="D88">
        <v>28</v>
      </c>
      <c r="E88" t="s">
        <v>14684</v>
      </c>
      <c r="F88" t="s">
        <v>1149</v>
      </c>
      <c r="G88">
        <v>3</v>
      </c>
      <c r="H88">
        <f t="shared" si="1"/>
        <v>40</v>
      </c>
      <c r="I88" t="s">
        <v>14865</v>
      </c>
      <c r="L88" t="s">
        <v>14514</v>
      </c>
      <c r="M88">
        <v>30</v>
      </c>
    </row>
    <row r="89" spans="1:13">
      <c r="A89" t="s">
        <v>14515</v>
      </c>
      <c r="B89">
        <v>30</v>
      </c>
      <c r="D89">
        <v>29</v>
      </c>
      <c r="E89" t="s">
        <v>14684</v>
      </c>
      <c r="F89" t="s">
        <v>1122</v>
      </c>
      <c r="G89">
        <v>3</v>
      </c>
      <c r="H89">
        <f t="shared" si="1"/>
        <v>41</v>
      </c>
      <c r="I89" t="s">
        <v>14865</v>
      </c>
      <c r="L89" t="s">
        <v>14515</v>
      </c>
      <c r="M89">
        <v>30</v>
      </c>
    </row>
    <row r="90" spans="1:13">
      <c r="A90" t="s">
        <v>14516</v>
      </c>
      <c r="B90">
        <v>30</v>
      </c>
      <c r="D90" t="s">
        <v>14704</v>
      </c>
      <c r="E90" t="s">
        <v>14684</v>
      </c>
      <c r="F90" t="s">
        <v>1151</v>
      </c>
      <c r="G90">
        <v>3</v>
      </c>
      <c r="H90">
        <f t="shared" si="1"/>
        <v>47</v>
      </c>
      <c r="I90" t="s">
        <v>14865</v>
      </c>
      <c r="L90" t="s">
        <v>14516</v>
      </c>
      <c r="M90">
        <v>30</v>
      </c>
    </row>
    <row r="91" spans="1:13">
      <c r="A91" t="s">
        <v>14517</v>
      </c>
      <c r="B91">
        <v>31</v>
      </c>
      <c r="D91">
        <v>36</v>
      </c>
      <c r="E91" t="s">
        <v>14684</v>
      </c>
      <c r="F91" t="s">
        <v>1135</v>
      </c>
      <c r="G91">
        <v>3</v>
      </c>
      <c r="H91">
        <f t="shared" si="1"/>
        <v>54</v>
      </c>
      <c r="L91" t="s">
        <v>14517</v>
      </c>
      <c r="M91">
        <v>31</v>
      </c>
    </row>
    <row r="92" spans="1:13">
      <c r="A92" t="s">
        <v>14518</v>
      </c>
      <c r="B92">
        <v>31</v>
      </c>
      <c r="D92">
        <v>37</v>
      </c>
      <c r="E92" t="s">
        <v>14684</v>
      </c>
      <c r="F92" t="s">
        <v>1137</v>
      </c>
      <c r="G92">
        <v>3</v>
      </c>
      <c r="H92">
        <f t="shared" si="1"/>
        <v>55</v>
      </c>
      <c r="L92" t="s">
        <v>14518</v>
      </c>
      <c r="M92">
        <v>31</v>
      </c>
    </row>
    <row r="93" spans="1:13">
      <c r="A93" t="s">
        <v>14519</v>
      </c>
      <c r="B93">
        <v>31</v>
      </c>
      <c r="D93">
        <v>38</v>
      </c>
      <c r="E93" t="s">
        <v>14684</v>
      </c>
      <c r="F93" t="s">
        <v>1139</v>
      </c>
      <c r="G93">
        <v>3</v>
      </c>
      <c r="H93">
        <f t="shared" si="1"/>
        <v>56</v>
      </c>
      <c r="L93" t="s">
        <v>14519</v>
      </c>
      <c r="M93">
        <v>31</v>
      </c>
    </row>
    <row r="94" spans="1:13">
      <c r="A94" t="s">
        <v>14520</v>
      </c>
      <c r="B94">
        <v>31</v>
      </c>
      <c r="D94" t="s">
        <v>14706</v>
      </c>
      <c r="E94" t="s">
        <v>14684</v>
      </c>
      <c r="F94" t="s">
        <v>1180</v>
      </c>
      <c r="G94">
        <v>3</v>
      </c>
      <c r="H94">
        <f t="shared" si="1"/>
        <v>58</v>
      </c>
      <c r="L94" t="s">
        <v>14520</v>
      </c>
      <c r="M94">
        <v>31</v>
      </c>
    </row>
    <row r="95" spans="1:13">
      <c r="A95" t="s">
        <v>14521</v>
      </c>
      <c r="B95">
        <v>31</v>
      </c>
      <c r="D95" t="s">
        <v>14707</v>
      </c>
      <c r="E95" t="s">
        <v>14684</v>
      </c>
      <c r="F95" t="s">
        <v>1161</v>
      </c>
      <c r="G95">
        <v>3</v>
      </c>
      <c r="H95">
        <f t="shared" si="1"/>
        <v>59</v>
      </c>
      <c r="L95" t="s">
        <v>14521</v>
      </c>
      <c r="M95">
        <v>31</v>
      </c>
    </row>
    <row r="96" spans="1:13">
      <c r="A96" t="s">
        <v>14522</v>
      </c>
      <c r="B96">
        <v>31</v>
      </c>
      <c r="D96" t="s">
        <v>14708</v>
      </c>
      <c r="E96" t="s">
        <v>14684</v>
      </c>
      <c r="F96" t="s">
        <v>1167</v>
      </c>
      <c r="G96">
        <v>3</v>
      </c>
      <c r="H96">
        <f t="shared" si="1"/>
        <v>60</v>
      </c>
      <c r="L96" t="s">
        <v>14522</v>
      </c>
      <c r="M96">
        <v>31</v>
      </c>
    </row>
    <row r="97" spans="1:13">
      <c r="A97" t="s">
        <v>14523</v>
      </c>
      <c r="B97">
        <v>31</v>
      </c>
      <c r="D97" t="s">
        <v>14709</v>
      </c>
      <c r="E97" t="s">
        <v>14684</v>
      </c>
      <c r="F97" t="s">
        <v>1145</v>
      </c>
      <c r="G97">
        <v>3</v>
      </c>
      <c r="H97">
        <f t="shared" si="1"/>
        <v>61</v>
      </c>
      <c r="L97" t="s">
        <v>14523</v>
      </c>
      <c r="M97">
        <v>31</v>
      </c>
    </row>
    <row r="98" spans="1:13">
      <c r="A98" t="s">
        <v>14524</v>
      </c>
      <c r="B98">
        <v>31</v>
      </c>
      <c r="D98">
        <v>45</v>
      </c>
      <c r="E98" t="s">
        <v>14684</v>
      </c>
      <c r="F98" t="s">
        <v>1229</v>
      </c>
      <c r="G98">
        <v>3</v>
      </c>
      <c r="H98">
        <f t="shared" si="1"/>
        <v>69</v>
      </c>
      <c r="L98" t="s">
        <v>14524</v>
      </c>
      <c r="M98">
        <v>31</v>
      </c>
    </row>
    <row r="99" spans="1:13">
      <c r="A99" t="s">
        <v>14525</v>
      </c>
      <c r="B99">
        <v>31</v>
      </c>
      <c r="D99" t="s">
        <v>14712</v>
      </c>
      <c r="E99" t="s">
        <v>14684</v>
      </c>
      <c r="F99" t="s">
        <v>1046</v>
      </c>
      <c r="G99">
        <v>3</v>
      </c>
      <c r="H99">
        <f t="shared" si="1"/>
        <v>74</v>
      </c>
      <c r="L99" t="s">
        <v>14525</v>
      </c>
      <c r="M99">
        <v>31</v>
      </c>
    </row>
    <row r="100" spans="1:13">
      <c r="A100" t="s">
        <v>14526</v>
      </c>
      <c r="B100">
        <v>31</v>
      </c>
      <c r="D100" t="s">
        <v>14714</v>
      </c>
      <c r="E100" t="s">
        <v>14684</v>
      </c>
      <c r="F100" t="s">
        <v>1193</v>
      </c>
      <c r="G100">
        <v>3</v>
      </c>
      <c r="H100">
        <f t="shared" si="1"/>
        <v>76</v>
      </c>
      <c r="L100" t="s">
        <v>14526</v>
      </c>
      <c r="M100">
        <v>31</v>
      </c>
    </row>
    <row r="101" spans="1:13">
      <c r="A101" t="s">
        <v>14527</v>
      </c>
      <c r="B101">
        <v>32</v>
      </c>
      <c r="D101" t="s">
        <v>14716</v>
      </c>
      <c r="E101" t="s">
        <v>14684</v>
      </c>
      <c r="F101" t="s">
        <v>1194</v>
      </c>
      <c r="G101">
        <v>3</v>
      </c>
      <c r="H101">
        <f t="shared" si="1"/>
        <v>78</v>
      </c>
      <c r="L101" t="s">
        <v>14527</v>
      </c>
      <c r="M101">
        <v>32</v>
      </c>
    </row>
    <row r="102" spans="1:13">
      <c r="A102" t="s">
        <v>14528</v>
      </c>
      <c r="B102">
        <v>32</v>
      </c>
      <c r="D102" t="s">
        <v>14717</v>
      </c>
      <c r="E102" t="s">
        <v>14684</v>
      </c>
      <c r="F102" t="s">
        <v>1058</v>
      </c>
      <c r="G102">
        <v>3</v>
      </c>
      <c r="H102">
        <f t="shared" si="1"/>
        <v>79</v>
      </c>
      <c r="L102" t="s">
        <v>14528</v>
      </c>
      <c r="M102">
        <v>32</v>
      </c>
    </row>
    <row r="103" spans="1:13">
      <c r="A103" t="s">
        <v>14529</v>
      </c>
      <c r="B103">
        <v>32</v>
      </c>
      <c r="D103">
        <v>50</v>
      </c>
      <c r="E103" t="s">
        <v>14684</v>
      </c>
      <c r="F103" t="s">
        <v>1177</v>
      </c>
      <c r="G103">
        <v>3</v>
      </c>
      <c r="H103">
        <f t="shared" si="1"/>
        <v>80</v>
      </c>
      <c r="L103" t="s">
        <v>14529</v>
      </c>
      <c r="M103">
        <v>32</v>
      </c>
    </row>
    <row r="104" spans="1:13">
      <c r="A104" t="s">
        <v>14530</v>
      </c>
      <c r="B104">
        <v>33</v>
      </c>
      <c r="D104">
        <v>51</v>
      </c>
      <c r="E104" t="s">
        <v>14684</v>
      </c>
      <c r="F104" t="s">
        <v>1197</v>
      </c>
      <c r="G104">
        <v>3</v>
      </c>
      <c r="H104">
        <f t="shared" si="1"/>
        <v>81</v>
      </c>
      <c r="L104" t="s">
        <v>14530</v>
      </c>
      <c r="M104">
        <v>33</v>
      </c>
    </row>
    <row r="105" spans="1:13">
      <c r="A105" t="s">
        <v>14531</v>
      </c>
      <c r="B105">
        <v>33</v>
      </c>
      <c r="D105">
        <v>52</v>
      </c>
      <c r="E105" t="s">
        <v>14684</v>
      </c>
      <c r="F105" t="s">
        <v>1198</v>
      </c>
      <c r="G105">
        <v>3</v>
      </c>
      <c r="H105">
        <f t="shared" si="1"/>
        <v>82</v>
      </c>
      <c r="L105" t="s">
        <v>14531</v>
      </c>
      <c r="M105">
        <v>33</v>
      </c>
    </row>
    <row r="106" spans="1:13">
      <c r="A106" t="s">
        <v>14532</v>
      </c>
      <c r="B106">
        <v>35</v>
      </c>
      <c r="D106">
        <v>53</v>
      </c>
      <c r="E106" t="s">
        <v>14684</v>
      </c>
      <c r="F106" t="s">
        <v>1199</v>
      </c>
      <c r="G106">
        <v>3</v>
      </c>
      <c r="H106">
        <f t="shared" si="1"/>
        <v>83</v>
      </c>
      <c r="L106" t="s">
        <v>14532</v>
      </c>
      <c r="M106">
        <v>35</v>
      </c>
    </row>
    <row r="107" spans="1:13">
      <c r="A107" t="s">
        <v>14533</v>
      </c>
      <c r="B107">
        <v>36</v>
      </c>
      <c r="D107">
        <v>54</v>
      </c>
      <c r="E107" t="s">
        <v>14684</v>
      </c>
      <c r="F107" t="s">
        <v>1200</v>
      </c>
      <c r="G107">
        <v>3</v>
      </c>
      <c r="H107">
        <f t="shared" si="1"/>
        <v>84</v>
      </c>
      <c r="L107" t="s">
        <v>14533</v>
      </c>
      <c r="M107">
        <v>36</v>
      </c>
    </row>
    <row r="108" spans="1:13">
      <c r="A108" t="s">
        <v>14534</v>
      </c>
      <c r="B108">
        <v>36</v>
      </c>
      <c r="D108">
        <v>57</v>
      </c>
      <c r="E108" t="s">
        <v>14684</v>
      </c>
      <c r="F108" t="s">
        <v>1038</v>
      </c>
      <c r="G108">
        <v>3</v>
      </c>
      <c r="H108">
        <f t="shared" si="1"/>
        <v>87</v>
      </c>
      <c r="L108" t="s">
        <v>14534</v>
      </c>
      <c r="M108">
        <v>36</v>
      </c>
    </row>
    <row r="109" spans="1:13">
      <c r="A109" t="s">
        <v>14535</v>
      </c>
      <c r="B109">
        <v>36</v>
      </c>
      <c r="D109">
        <v>58</v>
      </c>
      <c r="E109" t="s">
        <v>14684</v>
      </c>
      <c r="F109" t="s">
        <v>1101</v>
      </c>
      <c r="G109">
        <v>3</v>
      </c>
      <c r="H109">
        <f t="shared" si="1"/>
        <v>88</v>
      </c>
      <c r="L109" t="s">
        <v>14535</v>
      </c>
      <c r="M109">
        <v>36</v>
      </c>
    </row>
    <row r="110" spans="1:13">
      <c r="A110" t="s">
        <v>14536</v>
      </c>
      <c r="B110">
        <v>36</v>
      </c>
      <c r="D110">
        <v>59</v>
      </c>
      <c r="E110" t="s">
        <v>14684</v>
      </c>
      <c r="F110" t="s">
        <v>1140</v>
      </c>
      <c r="G110">
        <v>3</v>
      </c>
      <c r="H110">
        <f t="shared" si="1"/>
        <v>89</v>
      </c>
      <c r="L110" t="s">
        <v>14536</v>
      </c>
      <c r="M110">
        <v>36</v>
      </c>
    </row>
    <row r="111" spans="1:13">
      <c r="A111" t="s">
        <v>14537</v>
      </c>
      <c r="B111">
        <v>39</v>
      </c>
      <c r="D111">
        <v>60</v>
      </c>
      <c r="E111" t="s">
        <v>14684</v>
      </c>
      <c r="F111" t="s">
        <v>1153</v>
      </c>
      <c r="G111">
        <v>3</v>
      </c>
      <c r="H111">
        <f t="shared" si="1"/>
        <v>96</v>
      </c>
      <c r="L111" t="s">
        <v>14537</v>
      </c>
      <c r="M111">
        <v>39</v>
      </c>
    </row>
    <row r="112" spans="1:13">
      <c r="A112" t="s">
        <v>14538</v>
      </c>
      <c r="B112">
        <v>40</v>
      </c>
      <c r="D112">
        <v>61</v>
      </c>
      <c r="E112" t="s">
        <v>14684</v>
      </c>
      <c r="F112" t="s">
        <v>1028</v>
      </c>
      <c r="G112">
        <v>3</v>
      </c>
      <c r="H112">
        <f t="shared" si="1"/>
        <v>97</v>
      </c>
      <c r="L112" t="s">
        <v>14538</v>
      </c>
      <c r="M112">
        <v>40</v>
      </c>
    </row>
    <row r="113" spans="1:13">
      <c r="A113" t="s">
        <v>14539</v>
      </c>
      <c r="B113">
        <v>40</v>
      </c>
      <c r="D113">
        <v>62</v>
      </c>
      <c r="E113" t="s">
        <v>14684</v>
      </c>
      <c r="F113" t="s">
        <v>1209</v>
      </c>
      <c r="G113">
        <v>3</v>
      </c>
      <c r="H113">
        <f t="shared" si="1"/>
        <v>98</v>
      </c>
      <c r="L113" t="s">
        <v>14539</v>
      </c>
      <c r="M113">
        <v>40</v>
      </c>
    </row>
    <row r="114" spans="1:13">
      <c r="A114" t="s">
        <v>14540</v>
      </c>
      <c r="B114">
        <v>41</v>
      </c>
      <c r="D114">
        <v>65</v>
      </c>
      <c r="E114" t="s">
        <v>14684</v>
      </c>
      <c r="F114" t="s">
        <v>1162</v>
      </c>
      <c r="G114">
        <v>3</v>
      </c>
      <c r="H114">
        <f t="shared" si="1"/>
        <v>101</v>
      </c>
      <c r="L114" t="s">
        <v>14540</v>
      </c>
      <c r="M114">
        <v>41</v>
      </c>
    </row>
    <row r="115" spans="1:13">
      <c r="A115" t="s">
        <v>14541</v>
      </c>
      <c r="B115">
        <v>41</v>
      </c>
      <c r="D115">
        <v>67</v>
      </c>
      <c r="E115" t="s">
        <v>14684</v>
      </c>
      <c r="F115" t="s">
        <v>66</v>
      </c>
      <c r="G115">
        <v>3</v>
      </c>
      <c r="H115">
        <f t="shared" si="1"/>
        <v>103</v>
      </c>
      <c r="L115" t="s">
        <v>14541</v>
      </c>
      <c r="M115">
        <v>41</v>
      </c>
    </row>
    <row r="116" spans="1:13">
      <c r="A116" t="s">
        <v>14542</v>
      </c>
      <c r="B116">
        <v>41</v>
      </c>
      <c r="D116">
        <v>69</v>
      </c>
      <c r="E116" t="s">
        <v>14684</v>
      </c>
      <c r="F116" t="s">
        <v>1132</v>
      </c>
      <c r="G116">
        <v>3</v>
      </c>
      <c r="H116">
        <f t="shared" si="1"/>
        <v>105</v>
      </c>
      <c r="L116" t="s">
        <v>14542</v>
      </c>
      <c r="M116">
        <v>41</v>
      </c>
    </row>
    <row r="117" spans="1:13">
      <c r="A117" t="s">
        <v>14543</v>
      </c>
      <c r="B117">
        <v>44</v>
      </c>
      <c r="D117" t="s">
        <v>14725</v>
      </c>
      <c r="E117" t="s">
        <v>14684</v>
      </c>
      <c r="F117" t="s">
        <v>1163</v>
      </c>
      <c r="G117">
        <v>3</v>
      </c>
      <c r="H117">
        <f t="shared" si="1"/>
        <v>107</v>
      </c>
      <c r="L117" t="s">
        <v>14543</v>
      </c>
      <c r="M117">
        <v>44</v>
      </c>
    </row>
    <row r="118" spans="1:13">
      <c r="A118" t="s">
        <v>14544</v>
      </c>
      <c r="B118">
        <v>45</v>
      </c>
      <c r="D118" t="s">
        <v>14727</v>
      </c>
      <c r="E118" t="s">
        <v>14684</v>
      </c>
      <c r="F118" t="s">
        <v>1225</v>
      </c>
      <c r="G118">
        <v>3</v>
      </c>
      <c r="H118">
        <f t="shared" si="1"/>
        <v>109</v>
      </c>
      <c r="L118" t="s">
        <v>14544</v>
      </c>
      <c r="M118">
        <v>45</v>
      </c>
    </row>
    <row r="119" spans="1:13">
      <c r="A119" t="s">
        <v>14545</v>
      </c>
      <c r="B119">
        <v>45</v>
      </c>
      <c r="D119" t="s">
        <v>14728</v>
      </c>
      <c r="E119" t="s">
        <v>14684</v>
      </c>
      <c r="F119" t="s">
        <v>1109</v>
      </c>
      <c r="G119">
        <v>3</v>
      </c>
      <c r="H119">
        <f t="shared" si="1"/>
        <v>110</v>
      </c>
      <c r="L119" t="s">
        <v>14545</v>
      </c>
      <c r="M119">
        <v>45</v>
      </c>
    </row>
    <row r="120" spans="1:13">
      <c r="A120" t="s">
        <v>14546</v>
      </c>
      <c r="B120">
        <v>45</v>
      </c>
      <c r="D120" t="s">
        <v>14729</v>
      </c>
      <c r="E120" t="s">
        <v>14684</v>
      </c>
      <c r="F120" t="s">
        <v>1192</v>
      </c>
      <c r="G120">
        <v>3</v>
      </c>
      <c r="H120">
        <f t="shared" si="1"/>
        <v>111</v>
      </c>
      <c r="L120" t="s">
        <v>14546</v>
      </c>
      <c r="M120">
        <v>45</v>
      </c>
    </row>
    <row r="121" spans="1:13">
      <c r="A121" t="s">
        <v>14547</v>
      </c>
      <c r="B121">
        <v>46</v>
      </c>
      <c r="D121">
        <v>72</v>
      </c>
      <c r="E121" t="s">
        <v>14684</v>
      </c>
      <c r="F121" t="s">
        <v>1110</v>
      </c>
      <c r="G121">
        <v>3</v>
      </c>
      <c r="H121">
        <f t="shared" si="1"/>
        <v>114</v>
      </c>
      <c r="L121" t="s">
        <v>14547</v>
      </c>
      <c r="M121">
        <v>46</v>
      </c>
    </row>
    <row r="122" spans="1:13">
      <c r="A122" t="s">
        <v>14548</v>
      </c>
      <c r="B122">
        <v>46</v>
      </c>
      <c r="D122">
        <v>73</v>
      </c>
      <c r="E122" t="s">
        <v>14684</v>
      </c>
      <c r="F122" t="s">
        <v>1111</v>
      </c>
      <c r="G122">
        <v>3</v>
      </c>
      <c r="H122">
        <f t="shared" si="1"/>
        <v>115</v>
      </c>
      <c r="L122" t="s">
        <v>14548</v>
      </c>
      <c r="M122">
        <v>46</v>
      </c>
    </row>
    <row r="123" spans="1:13">
      <c r="A123" t="s">
        <v>14549</v>
      </c>
      <c r="B123">
        <v>47</v>
      </c>
      <c r="D123">
        <v>74</v>
      </c>
      <c r="E123" t="s">
        <v>14684</v>
      </c>
      <c r="F123" t="s">
        <v>1178</v>
      </c>
      <c r="G123">
        <v>3</v>
      </c>
      <c r="H123">
        <f t="shared" si="1"/>
        <v>116</v>
      </c>
      <c r="L123" t="s">
        <v>14549</v>
      </c>
      <c r="M123">
        <v>47</v>
      </c>
    </row>
    <row r="124" spans="1:13">
      <c r="A124" t="s">
        <v>14550</v>
      </c>
      <c r="B124">
        <v>47</v>
      </c>
      <c r="D124" t="s">
        <v>14731</v>
      </c>
      <c r="E124" t="s">
        <v>14684</v>
      </c>
      <c r="F124" t="s">
        <v>1158</v>
      </c>
      <c r="G124">
        <v>3</v>
      </c>
      <c r="H124">
        <f t="shared" si="1"/>
        <v>123</v>
      </c>
      <c r="L124" t="s">
        <v>14550</v>
      </c>
      <c r="M124">
        <v>47</v>
      </c>
    </row>
    <row r="125" spans="1:13">
      <c r="A125" t="s">
        <v>14551</v>
      </c>
      <c r="B125">
        <v>48</v>
      </c>
      <c r="D125" t="s">
        <v>14734</v>
      </c>
      <c r="E125" t="s">
        <v>14684</v>
      </c>
      <c r="F125" t="s">
        <v>1169</v>
      </c>
      <c r="G125">
        <v>3</v>
      </c>
      <c r="H125">
        <f t="shared" si="1"/>
        <v>126</v>
      </c>
      <c r="L125" t="s">
        <v>14551</v>
      </c>
      <c r="M125">
        <v>48</v>
      </c>
    </row>
    <row r="126" spans="1:13">
      <c r="A126" t="s">
        <v>14552</v>
      </c>
      <c r="B126">
        <v>50</v>
      </c>
      <c r="D126" t="s">
        <v>14735</v>
      </c>
      <c r="E126" t="s">
        <v>14684</v>
      </c>
      <c r="F126" t="s">
        <v>1221</v>
      </c>
      <c r="G126">
        <v>3</v>
      </c>
      <c r="H126">
        <f t="shared" si="1"/>
        <v>127</v>
      </c>
      <c r="L126" t="s">
        <v>14552</v>
      </c>
      <c r="M126">
        <v>50</v>
      </c>
    </row>
    <row r="127" spans="1:13">
      <c r="A127" t="s">
        <v>14553</v>
      </c>
      <c r="B127">
        <v>50</v>
      </c>
      <c r="D127">
        <v>81</v>
      </c>
      <c r="E127" t="s">
        <v>14684</v>
      </c>
      <c r="F127" t="s">
        <v>1204</v>
      </c>
      <c r="G127">
        <v>3</v>
      </c>
      <c r="H127">
        <f t="shared" si="1"/>
        <v>129</v>
      </c>
      <c r="L127" t="s">
        <v>14553</v>
      </c>
      <c r="M127">
        <v>50</v>
      </c>
    </row>
    <row r="128" spans="1:13">
      <c r="A128" t="s">
        <v>14554</v>
      </c>
      <c r="B128">
        <v>50</v>
      </c>
      <c r="D128">
        <v>89</v>
      </c>
      <c r="E128" t="s">
        <v>14684</v>
      </c>
      <c r="F128" t="s">
        <v>1183</v>
      </c>
      <c r="G128">
        <v>3</v>
      </c>
      <c r="H128">
        <f t="shared" si="1"/>
        <v>137</v>
      </c>
      <c r="L128" t="s">
        <v>14554</v>
      </c>
      <c r="M128">
        <v>50</v>
      </c>
    </row>
    <row r="129" spans="1:13">
      <c r="A129" t="s">
        <v>14555</v>
      </c>
      <c r="B129">
        <v>50</v>
      </c>
      <c r="D129" t="s">
        <v>14739</v>
      </c>
      <c r="E129" t="s">
        <v>14684</v>
      </c>
      <c r="F129" t="s">
        <v>1142</v>
      </c>
      <c r="G129">
        <v>3</v>
      </c>
      <c r="H129">
        <f t="shared" si="1"/>
        <v>141</v>
      </c>
      <c r="L129" t="s">
        <v>14555</v>
      </c>
      <c r="M129">
        <v>50</v>
      </c>
    </row>
    <row r="130" spans="1:13">
      <c r="A130" t="s">
        <v>14556</v>
      </c>
      <c r="B130">
        <v>53</v>
      </c>
      <c r="D130" t="s">
        <v>14740</v>
      </c>
      <c r="E130" t="s">
        <v>14684</v>
      </c>
      <c r="F130" t="s">
        <v>1138</v>
      </c>
      <c r="G130">
        <v>3</v>
      </c>
      <c r="H130">
        <f t="shared" ref="H130:H193" si="2">HEX2DEC(D130)</f>
        <v>142</v>
      </c>
      <c r="L130" t="s">
        <v>14556</v>
      </c>
      <c r="M130">
        <v>53</v>
      </c>
    </row>
    <row r="131" spans="1:13">
      <c r="A131" t="s">
        <v>14557</v>
      </c>
      <c r="B131">
        <v>54</v>
      </c>
      <c r="D131" t="s">
        <v>14741</v>
      </c>
      <c r="E131" t="s">
        <v>14684</v>
      </c>
      <c r="F131" t="s">
        <v>1191</v>
      </c>
      <c r="G131">
        <v>3</v>
      </c>
      <c r="H131">
        <f t="shared" si="2"/>
        <v>143</v>
      </c>
      <c r="L131" t="s">
        <v>14557</v>
      </c>
      <c r="M131">
        <v>54</v>
      </c>
    </row>
    <row r="132" spans="1:13">
      <c r="A132" t="s">
        <v>14558</v>
      </c>
      <c r="B132">
        <v>54</v>
      </c>
      <c r="D132">
        <v>91</v>
      </c>
      <c r="E132" t="s">
        <v>14684</v>
      </c>
      <c r="F132" t="s">
        <v>1155</v>
      </c>
      <c r="G132">
        <v>3</v>
      </c>
      <c r="H132">
        <f t="shared" si="2"/>
        <v>145</v>
      </c>
      <c r="L132" t="s">
        <v>14558</v>
      </c>
      <c r="M132">
        <v>54</v>
      </c>
    </row>
    <row r="133" spans="1:13">
      <c r="A133" t="s">
        <v>14559</v>
      </c>
      <c r="B133">
        <v>56</v>
      </c>
      <c r="D133">
        <v>95</v>
      </c>
      <c r="E133" t="s">
        <v>14684</v>
      </c>
      <c r="F133" t="s">
        <v>1131</v>
      </c>
      <c r="G133">
        <v>3</v>
      </c>
      <c r="H133">
        <f t="shared" si="2"/>
        <v>149</v>
      </c>
      <c r="L133" t="s">
        <v>14559</v>
      </c>
      <c r="M133">
        <v>56</v>
      </c>
    </row>
    <row r="134" spans="1:13">
      <c r="A134" t="s">
        <v>14560</v>
      </c>
      <c r="B134">
        <v>57</v>
      </c>
      <c r="D134" t="s">
        <v>14743</v>
      </c>
      <c r="E134" t="s">
        <v>14684</v>
      </c>
      <c r="F134" t="s">
        <v>1123</v>
      </c>
      <c r="G134">
        <v>3</v>
      </c>
      <c r="H134">
        <f t="shared" si="2"/>
        <v>155</v>
      </c>
      <c r="L134" t="s">
        <v>14560</v>
      </c>
      <c r="M134">
        <v>57</v>
      </c>
    </row>
    <row r="135" spans="1:13">
      <c r="A135" t="s">
        <v>14561</v>
      </c>
      <c r="B135">
        <v>57</v>
      </c>
      <c r="D135" t="s">
        <v>14744</v>
      </c>
      <c r="E135" t="s">
        <v>14684</v>
      </c>
      <c r="F135" t="s">
        <v>1080</v>
      </c>
      <c r="G135">
        <v>3</v>
      </c>
      <c r="H135">
        <f t="shared" si="2"/>
        <v>156</v>
      </c>
      <c r="L135" t="s">
        <v>14561</v>
      </c>
      <c r="M135">
        <v>57</v>
      </c>
    </row>
    <row r="136" spans="1:13">
      <c r="A136" t="s">
        <v>14562</v>
      </c>
      <c r="B136">
        <v>58</v>
      </c>
      <c r="D136" t="s">
        <v>14759</v>
      </c>
      <c r="E136" t="s">
        <v>14684</v>
      </c>
      <c r="F136" t="s">
        <v>1093</v>
      </c>
      <c r="G136">
        <v>3</v>
      </c>
      <c r="H136">
        <f t="shared" si="2"/>
        <v>169</v>
      </c>
      <c r="L136" t="s">
        <v>14562</v>
      </c>
      <c r="M136">
        <v>58</v>
      </c>
    </row>
    <row r="137" spans="1:13">
      <c r="A137" t="s">
        <v>14563</v>
      </c>
      <c r="B137">
        <v>58</v>
      </c>
      <c r="D137" t="s">
        <v>14765</v>
      </c>
      <c r="E137" t="s">
        <v>14684</v>
      </c>
      <c r="F137" t="s">
        <v>1231</v>
      </c>
      <c r="G137">
        <v>3</v>
      </c>
      <c r="H137">
        <f t="shared" si="2"/>
        <v>175</v>
      </c>
      <c r="L137" t="s">
        <v>14563</v>
      </c>
      <c r="M137">
        <v>58</v>
      </c>
    </row>
    <row r="138" spans="1:13">
      <c r="A138" t="s">
        <v>14564</v>
      </c>
      <c r="B138">
        <v>59</v>
      </c>
      <c r="D138" t="s">
        <v>14767</v>
      </c>
      <c r="E138" t="s">
        <v>14684</v>
      </c>
      <c r="F138" t="s">
        <v>1184</v>
      </c>
      <c r="G138">
        <v>3</v>
      </c>
      <c r="H138">
        <f t="shared" si="2"/>
        <v>177</v>
      </c>
      <c r="L138" t="s">
        <v>14564</v>
      </c>
      <c r="M138">
        <v>59</v>
      </c>
    </row>
    <row r="139" spans="1:13">
      <c r="A139" t="s">
        <v>14565</v>
      </c>
      <c r="B139">
        <v>60</v>
      </c>
      <c r="D139" t="s">
        <v>14768</v>
      </c>
      <c r="E139" t="s">
        <v>14684</v>
      </c>
      <c r="F139" t="s">
        <v>1088</v>
      </c>
      <c r="G139">
        <v>3</v>
      </c>
      <c r="H139">
        <f t="shared" si="2"/>
        <v>178</v>
      </c>
      <c r="L139" t="s">
        <v>14565</v>
      </c>
      <c r="M139">
        <v>60</v>
      </c>
    </row>
    <row r="140" spans="1:13">
      <c r="A140" t="s">
        <v>14566</v>
      </c>
      <c r="B140">
        <v>60</v>
      </c>
      <c r="D140" t="s">
        <v>14769</v>
      </c>
      <c r="E140" t="s">
        <v>14684</v>
      </c>
      <c r="F140" t="s">
        <v>1119</v>
      </c>
      <c r="G140">
        <v>3</v>
      </c>
      <c r="H140">
        <f t="shared" si="2"/>
        <v>179</v>
      </c>
      <c r="L140" t="s">
        <v>14566</v>
      </c>
      <c r="M140">
        <v>60</v>
      </c>
    </row>
    <row r="141" spans="1:13">
      <c r="A141" t="s">
        <v>14567</v>
      </c>
      <c r="B141">
        <v>63</v>
      </c>
      <c r="D141" t="s">
        <v>14770</v>
      </c>
      <c r="E141" t="s">
        <v>14684</v>
      </c>
      <c r="F141" t="s">
        <v>1146</v>
      </c>
      <c r="G141">
        <v>3</v>
      </c>
      <c r="H141">
        <f t="shared" si="2"/>
        <v>180</v>
      </c>
      <c r="L141" t="s">
        <v>14567</v>
      </c>
      <c r="M141">
        <v>63</v>
      </c>
    </row>
    <row r="142" spans="1:13">
      <c r="A142" t="s">
        <v>14568</v>
      </c>
      <c r="B142">
        <v>65</v>
      </c>
      <c r="D142" t="s">
        <v>14771</v>
      </c>
      <c r="E142" t="s">
        <v>14684</v>
      </c>
      <c r="F142" t="s">
        <v>1054</v>
      </c>
      <c r="G142">
        <v>3</v>
      </c>
      <c r="H142">
        <f t="shared" si="2"/>
        <v>181</v>
      </c>
      <c r="L142" t="s">
        <v>14568</v>
      </c>
      <c r="M142">
        <v>65</v>
      </c>
    </row>
    <row r="143" spans="1:13">
      <c r="A143" t="s">
        <v>14569</v>
      </c>
      <c r="B143">
        <v>65</v>
      </c>
      <c r="D143" t="s">
        <v>14772</v>
      </c>
      <c r="E143" t="s">
        <v>14684</v>
      </c>
      <c r="F143" t="s">
        <v>1130</v>
      </c>
      <c r="G143">
        <v>3</v>
      </c>
      <c r="H143">
        <f t="shared" si="2"/>
        <v>182</v>
      </c>
      <c r="L143" t="s">
        <v>14569</v>
      </c>
      <c r="M143">
        <v>65</v>
      </c>
    </row>
    <row r="144" spans="1:13">
      <c r="A144" t="s">
        <v>14570</v>
      </c>
      <c r="B144">
        <v>65</v>
      </c>
      <c r="D144" t="s">
        <v>14773</v>
      </c>
      <c r="E144" t="s">
        <v>14684</v>
      </c>
      <c r="F144" t="s">
        <v>1172</v>
      </c>
      <c r="G144">
        <v>3</v>
      </c>
      <c r="H144">
        <f t="shared" si="2"/>
        <v>183</v>
      </c>
      <c r="L144" t="s">
        <v>14570</v>
      </c>
      <c r="M144">
        <v>65</v>
      </c>
    </row>
    <row r="145" spans="1:13">
      <c r="A145" t="s">
        <v>14571</v>
      </c>
      <c r="B145">
        <v>67</v>
      </c>
      <c r="D145" t="s">
        <v>14774</v>
      </c>
      <c r="E145" t="s">
        <v>14684</v>
      </c>
      <c r="F145" t="s">
        <v>1055</v>
      </c>
      <c r="G145">
        <v>3</v>
      </c>
      <c r="H145">
        <f t="shared" si="2"/>
        <v>184</v>
      </c>
      <c r="L145" t="s">
        <v>14571</v>
      </c>
      <c r="M145">
        <v>67</v>
      </c>
    </row>
    <row r="146" spans="1:13">
      <c r="A146" t="s">
        <v>14572</v>
      </c>
      <c r="B146">
        <v>67</v>
      </c>
      <c r="D146" t="s">
        <v>14777</v>
      </c>
      <c r="E146" t="s">
        <v>14684</v>
      </c>
      <c r="F146" t="s">
        <v>1174</v>
      </c>
      <c r="G146">
        <v>3</v>
      </c>
      <c r="H146">
        <f t="shared" si="2"/>
        <v>187</v>
      </c>
      <c r="L146" t="s">
        <v>14572</v>
      </c>
      <c r="M146">
        <v>67</v>
      </c>
    </row>
    <row r="147" spans="1:13">
      <c r="A147" t="s">
        <v>14573</v>
      </c>
      <c r="B147">
        <v>67</v>
      </c>
      <c r="D147" t="s">
        <v>14778</v>
      </c>
      <c r="E147" t="s">
        <v>14684</v>
      </c>
      <c r="F147" t="s">
        <v>1164</v>
      </c>
      <c r="G147">
        <v>3</v>
      </c>
      <c r="H147">
        <f t="shared" si="2"/>
        <v>188</v>
      </c>
      <c r="L147" t="s">
        <v>14573</v>
      </c>
      <c r="M147">
        <v>67</v>
      </c>
    </row>
    <row r="148" spans="1:13">
      <c r="A148" t="s">
        <v>14574</v>
      </c>
      <c r="B148">
        <v>67</v>
      </c>
      <c r="D148" t="s">
        <v>14779</v>
      </c>
      <c r="E148" t="s">
        <v>14684</v>
      </c>
      <c r="F148" t="s">
        <v>1124</v>
      </c>
      <c r="G148">
        <v>3</v>
      </c>
      <c r="H148">
        <f t="shared" si="2"/>
        <v>189</v>
      </c>
      <c r="L148" t="s">
        <v>14574</v>
      </c>
      <c r="M148">
        <v>67</v>
      </c>
    </row>
    <row r="149" spans="1:13">
      <c r="A149" t="s">
        <v>14575</v>
      </c>
      <c r="B149">
        <v>67</v>
      </c>
      <c r="D149" t="s">
        <v>14789</v>
      </c>
      <c r="E149" t="s">
        <v>14684</v>
      </c>
      <c r="F149" t="s">
        <v>1165</v>
      </c>
      <c r="G149">
        <v>3</v>
      </c>
      <c r="H149">
        <f t="shared" si="2"/>
        <v>196</v>
      </c>
      <c r="L149" t="s">
        <v>14575</v>
      </c>
      <c r="M149">
        <v>67</v>
      </c>
    </row>
    <row r="150" spans="1:13">
      <c r="A150" t="s">
        <v>14576</v>
      </c>
      <c r="B150">
        <v>67</v>
      </c>
      <c r="D150" t="s">
        <v>14790</v>
      </c>
      <c r="E150" t="s">
        <v>14684</v>
      </c>
      <c r="F150" t="s">
        <v>14791</v>
      </c>
      <c r="G150">
        <v>3</v>
      </c>
      <c r="H150">
        <f t="shared" si="2"/>
        <v>197</v>
      </c>
      <c r="L150" t="s">
        <v>14576</v>
      </c>
      <c r="M150">
        <v>67</v>
      </c>
    </row>
    <row r="151" spans="1:13">
      <c r="A151" t="s">
        <v>14577</v>
      </c>
      <c r="B151">
        <v>67</v>
      </c>
      <c r="D151" t="s">
        <v>14793</v>
      </c>
      <c r="E151" t="s">
        <v>14684</v>
      </c>
      <c r="F151" t="s">
        <v>1176</v>
      </c>
      <c r="G151">
        <v>3</v>
      </c>
      <c r="H151">
        <f t="shared" si="2"/>
        <v>199</v>
      </c>
      <c r="L151" t="s">
        <v>14577</v>
      </c>
      <c r="M151">
        <v>67</v>
      </c>
    </row>
    <row r="152" spans="1:13">
      <c r="A152" t="s">
        <v>14578</v>
      </c>
      <c r="B152">
        <v>68</v>
      </c>
      <c r="D152" t="s">
        <v>14810</v>
      </c>
      <c r="E152" t="s">
        <v>14684</v>
      </c>
      <c r="F152" t="s">
        <v>1089</v>
      </c>
      <c r="G152">
        <v>3</v>
      </c>
      <c r="H152">
        <f t="shared" si="2"/>
        <v>211</v>
      </c>
      <c r="L152" t="s">
        <v>14578</v>
      </c>
      <c r="M152">
        <v>68</v>
      </c>
    </row>
    <row r="153" spans="1:13">
      <c r="A153" t="s">
        <v>14579</v>
      </c>
      <c r="B153">
        <v>68</v>
      </c>
      <c r="D153" t="s">
        <v>14811</v>
      </c>
      <c r="E153" t="s">
        <v>14684</v>
      </c>
      <c r="F153" t="s">
        <v>1064</v>
      </c>
      <c r="G153">
        <v>3</v>
      </c>
      <c r="H153">
        <f t="shared" si="2"/>
        <v>212</v>
      </c>
      <c r="L153" t="s">
        <v>14579</v>
      </c>
      <c r="M153">
        <v>68</v>
      </c>
    </row>
    <row r="154" spans="1:13">
      <c r="A154" t="s">
        <v>14580</v>
      </c>
      <c r="B154">
        <v>70</v>
      </c>
      <c r="D154" t="s">
        <v>14814</v>
      </c>
      <c r="E154" t="s">
        <v>14684</v>
      </c>
      <c r="F154" t="s">
        <v>1090</v>
      </c>
      <c r="G154">
        <v>3</v>
      </c>
      <c r="H154">
        <f t="shared" si="2"/>
        <v>214</v>
      </c>
      <c r="L154" t="s">
        <v>14580</v>
      </c>
      <c r="M154">
        <v>70</v>
      </c>
    </row>
    <row r="155" spans="1:13">
      <c r="A155" t="s">
        <v>14581</v>
      </c>
      <c r="B155">
        <v>70</v>
      </c>
      <c r="D155" t="s">
        <v>14824</v>
      </c>
      <c r="E155" t="s">
        <v>14684</v>
      </c>
      <c r="F155" t="s">
        <v>1091</v>
      </c>
      <c r="G155">
        <v>3</v>
      </c>
      <c r="H155">
        <f t="shared" si="2"/>
        <v>221</v>
      </c>
      <c r="L155" t="s">
        <v>14581</v>
      </c>
      <c r="M155">
        <v>70</v>
      </c>
    </row>
    <row r="156" spans="1:13">
      <c r="A156" t="s">
        <v>14582</v>
      </c>
      <c r="B156">
        <v>72</v>
      </c>
      <c r="D156" t="s">
        <v>14827</v>
      </c>
      <c r="E156" t="s">
        <v>14684</v>
      </c>
      <c r="F156" t="s">
        <v>1117</v>
      </c>
      <c r="G156">
        <v>3</v>
      </c>
      <c r="H156">
        <f t="shared" si="2"/>
        <v>224</v>
      </c>
      <c r="L156" t="s">
        <v>14582</v>
      </c>
      <c r="M156">
        <v>72</v>
      </c>
    </row>
    <row r="157" spans="1:13">
      <c r="A157" t="s">
        <v>14583</v>
      </c>
      <c r="B157">
        <v>74</v>
      </c>
      <c r="D157" t="s">
        <v>14829</v>
      </c>
      <c r="E157" t="s">
        <v>14684</v>
      </c>
      <c r="F157" t="s">
        <v>1166</v>
      </c>
      <c r="G157">
        <v>3</v>
      </c>
      <c r="H157">
        <f t="shared" si="2"/>
        <v>226</v>
      </c>
      <c r="L157" t="s">
        <v>14583</v>
      </c>
      <c r="M157">
        <v>74</v>
      </c>
    </row>
    <row r="158" spans="1:13">
      <c r="A158" t="s">
        <v>14584</v>
      </c>
      <c r="B158">
        <v>74</v>
      </c>
      <c r="D158" t="s">
        <v>14830</v>
      </c>
      <c r="E158" t="s">
        <v>14684</v>
      </c>
      <c r="F158" t="s">
        <v>1092</v>
      </c>
      <c r="G158">
        <v>3</v>
      </c>
      <c r="H158">
        <f t="shared" si="2"/>
        <v>227</v>
      </c>
      <c r="L158" t="s">
        <v>14584</v>
      </c>
      <c r="M158">
        <v>74</v>
      </c>
    </row>
    <row r="159" spans="1:13">
      <c r="A159" t="s">
        <v>14585</v>
      </c>
      <c r="B159">
        <v>74</v>
      </c>
      <c r="D159" t="s">
        <v>14831</v>
      </c>
      <c r="E159" t="s">
        <v>14684</v>
      </c>
      <c r="F159" t="s">
        <v>1134</v>
      </c>
      <c r="G159">
        <v>3</v>
      </c>
      <c r="H159">
        <f t="shared" si="2"/>
        <v>228</v>
      </c>
      <c r="L159" t="s">
        <v>14585</v>
      </c>
      <c r="M159">
        <v>74</v>
      </c>
    </row>
    <row r="160" spans="1:13">
      <c r="A160" t="s">
        <v>14586</v>
      </c>
      <c r="B160">
        <v>75</v>
      </c>
      <c r="D160" t="s">
        <v>14833</v>
      </c>
      <c r="E160" t="s">
        <v>14684</v>
      </c>
      <c r="F160" t="s">
        <v>1056</v>
      </c>
      <c r="G160">
        <v>3</v>
      </c>
      <c r="H160">
        <f t="shared" si="2"/>
        <v>230</v>
      </c>
      <c r="L160" t="s">
        <v>14586</v>
      </c>
      <c r="M160">
        <v>75</v>
      </c>
    </row>
    <row r="161" spans="1:13">
      <c r="A161" t="s">
        <v>14587</v>
      </c>
      <c r="B161">
        <v>75</v>
      </c>
      <c r="D161" t="s">
        <v>14835</v>
      </c>
      <c r="E161" t="s">
        <v>14684</v>
      </c>
      <c r="F161" t="s">
        <v>1099</v>
      </c>
      <c r="G161">
        <v>3</v>
      </c>
      <c r="H161">
        <f t="shared" si="2"/>
        <v>232</v>
      </c>
      <c r="L161" t="s">
        <v>14587</v>
      </c>
      <c r="M161">
        <v>75</v>
      </c>
    </row>
    <row r="162" spans="1:13">
      <c r="A162" t="s">
        <v>14588</v>
      </c>
      <c r="B162">
        <v>76</v>
      </c>
      <c r="D162" t="s">
        <v>14836</v>
      </c>
      <c r="E162" t="s">
        <v>14684</v>
      </c>
      <c r="F162" t="s">
        <v>1125</v>
      </c>
      <c r="G162">
        <v>3</v>
      </c>
      <c r="H162">
        <f t="shared" si="2"/>
        <v>233</v>
      </c>
      <c r="L162" t="s">
        <v>14588</v>
      </c>
      <c r="M162">
        <v>76</v>
      </c>
    </row>
    <row r="163" spans="1:13">
      <c r="A163" t="s">
        <v>14589</v>
      </c>
      <c r="B163">
        <v>77</v>
      </c>
      <c r="D163" t="s">
        <v>14839</v>
      </c>
      <c r="E163" t="s">
        <v>14684</v>
      </c>
      <c r="F163" t="s">
        <v>1143</v>
      </c>
      <c r="G163">
        <v>3</v>
      </c>
      <c r="H163">
        <f t="shared" si="2"/>
        <v>235</v>
      </c>
      <c r="L163" t="s">
        <v>14589</v>
      </c>
      <c r="M163">
        <v>77</v>
      </c>
    </row>
    <row r="164" spans="1:13">
      <c r="A164" t="s">
        <v>14590</v>
      </c>
      <c r="B164">
        <v>78</v>
      </c>
      <c r="D164" t="s">
        <v>14840</v>
      </c>
      <c r="E164" t="s">
        <v>14684</v>
      </c>
      <c r="F164" t="s">
        <v>1136</v>
      </c>
      <c r="G164">
        <v>3</v>
      </c>
      <c r="H164">
        <f t="shared" si="2"/>
        <v>236</v>
      </c>
      <c r="L164" t="s">
        <v>14590</v>
      </c>
      <c r="M164">
        <v>78</v>
      </c>
    </row>
    <row r="165" spans="1:13">
      <c r="A165" t="s">
        <v>14591</v>
      </c>
      <c r="B165">
        <v>78</v>
      </c>
      <c r="D165" t="s">
        <v>14841</v>
      </c>
      <c r="E165" t="s">
        <v>14684</v>
      </c>
      <c r="F165" t="s">
        <v>1170</v>
      </c>
      <c r="G165">
        <v>3</v>
      </c>
      <c r="H165">
        <f t="shared" si="2"/>
        <v>237</v>
      </c>
      <c r="L165" t="s">
        <v>14591</v>
      </c>
      <c r="M165">
        <v>78</v>
      </c>
    </row>
    <row r="166" spans="1:13">
      <c r="A166" t="s">
        <v>14592</v>
      </c>
      <c r="B166">
        <v>78</v>
      </c>
      <c r="D166">
        <v>0</v>
      </c>
      <c r="E166" t="s">
        <v>14683</v>
      </c>
      <c r="F166" t="s">
        <v>1065</v>
      </c>
      <c r="G166">
        <v>4</v>
      </c>
      <c r="H166">
        <f t="shared" si="2"/>
        <v>0</v>
      </c>
      <c r="I166" t="s">
        <v>14865</v>
      </c>
      <c r="L166" t="s">
        <v>14592</v>
      </c>
      <c r="M166">
        <v>78</v>
      </c>
    </row>
    <row r="167" spans="1:13">
      <c r="A167" t="s">
        <v>14593</v>
      </c>
      <c r="B167">
        <v>78</v>
      </c>
      <c r="D167">
        <v>1</v>
      </c>
      <c r="E167" t="s">
        <v>14683</v>
      </c>
      <c r="F167" t="s">
        <v>1066</v>
      </c>
      <c r="G167">
        <v>4</v>
      </c>
      <c r="H167">
        <f t="shared" si="2"/>
        <v>1</v>
      </c>
      <c r="I167" t="s">
        <v>14865</v>
      </c>
      <c r="L167" t="s">
        <v>14593</v>
      </c>
      <c r="M167">
        <v>78</v>
      </c>
    </row>
    <row r="168" spans="1:13">
      <c r="A168" t="s">
        <v>14594</v>
      </c>
      <c r="B168">
        <v>78</v>
      </c>
      <c r="D168">
        <v>2</v>
      </c>
      <c r="E168" t="s">
        <v>14683</v>
      </c>
      <c r="F168" t="s">
        <v>1059</v>
      </c>
      <c r="G168">
        <v>4</v>
      </c>
      <c r="H168">
        <f t="shared" si="2"/>
        <v>2</v>
      </c>
      <c r="I168" t="s">
        <v>14865</v>
      </c>
      <c r="L168" t="s">
        <v>14594</v>
      </c>
      <c r="M168">
        <v>78</v>
      </c>
    </row>
    <row r="169" spans="1:13">
      <c r="A169" t="s">
        <v>14595</v>
      </c>
      <c r="B169">
        <v>78</v>
      </c>
      <c r="D169">
        <v>3</v>
      </c>
      <c r="E169" t="s">
        <v>14683</v>
      </c>
      <c r="F169" t="s">
        <v>1057</v>
      </c>
      <c r="G169">
        <v>4</v>
      </c>
      <c r="H169">
        <f t="shared" si="2"/>
        <v>3</v>
      </c>
      <c r="I169" t="s">
        <v>14865</v>
      </c>
      <c r="L169" t="s">
        <v>14595</v>
      </c>
      <c r="M169">
        <v>78</v>
      </c>
    </row>
    <row r="170" spans="1:13">
      <c r="A170" t="s">
        <v>14596</v>
      </c>
      <c r="B170">
        <v>80</v>
      </c>
      <c r="D170">
        <v>10</v>
      </c>
      <c r="E170" t="s">
        <v>14683</v>
      </c>
      <c r="F170" t="s">
        <v>1060</v>
      </c>
      <c r="G170">
        <v>4</v>
      </c>
      <c r="H170">
        <f t="shared" si="2"/>
        <v>16</v>
      </c>
      <c r="I170" t="s">
        <v>14865</v>
      </c>
      <c r="L170" t="s">
        <v>14596</v>
      </c>
      <c r="M170">
        <v>80</v>
      </c>
    </row>
    <row r="171" spans="1:13">
      <c r="A171" t="s">
        <v>14597</v>
      </c>
      <c r="B171">
        <v>81</v>
      </c>
      <c r="D171">
        <v>11</v>
      </c>
      <c r="E171" t="s">
        <v>14683</v>
      </c>
      <c r="F171" t="s">
        <v>1061</v>
      </c>
      <c r="G171">
        <v>4</v>
      </c>
      <c r="H171">
        <f t="shared" si="2"/>
        <v>17</v>
      </c>
      <c r="I171" t="s">
        <v>14865</v>
      </c>
      <c r="L171" t="s">
        <v>14597</v>
      </c>
      <c r="M171">
        <v>81</v>
      </c>
    </row>
    <row r="172" spans="1:13">
      <c r="A172" t="s">
        <v>14598</v>
      </c>
      <c r="B172">
        <v>81</v>
      </c>
      <c r="D172">
        <v>18</v>
      </c>
      <c r="E172" t="s">
        <v>14683</v>
      </c>
      <c r="F172" t="s">
        <v>1062</v>
      </c>
      <c r="G172">
        <v>4</v>
      </c>
      <c r="H172">
        <f t="shared" si="2"/>
        <v>24</v>
      </c>
      <c r="I172" t="s">
        <v>14865</v>
      </c>
      <c r="L172" t="s">
        <v>14598</v>
      </c>
      <c r="M172">
        <v>81</v>
      </c>
    </row>
    <row r="173" spans="1:13">
      <c r="A173" t="s">
        <v>14599</v>
      </c>
      <c r="B173">
        <v>81</v>
      </c>
      <c r="D173">
        <v>19</v>
      </c>
      <c r="E173" t="s">
        <v>14683</v>
      </c>
      <c r="F173" t="s">
        <v>1069</v>
      </c>
      <c r="G173">
        <v>4</v>
      </c>
      <c r="H173">
        <f t="shared" si="2"/>
        <v>25</v>
      </c>
      <c r="I173" t="s">
        <v>14865</v>
      </c>
      <c r="L173" t="s">
        <v>14599</v>
      </c>
      <c r="M173">
        <v>81</v>
      </c>
    </row>
    <row r="174" spans="1:13">
      <c r="A174" t="s">
        <v>14600</v>
      </c>
      <c r="B174">
        <v>82</v>
      </c>
      <c r="D174" t="s">
        <v>14693</v>
      </c>
      <c r="E174" t="s">
        <v>14683</v>
      </c>
      <c r="F174" t="s">
        <v>1032</v>
      </c>
      <c r="G174">
        <v>4</v>
      </c>
      <c r="H174">
        <f t="shared" si="2"/>
        <v>26</v>
      </c>
      <c r="I174" t="s">
        <v>14865</v>
      </c>
      <c r="L174" t="s">
        <v>14600</v>
      </c>
      <c r="M174">
        <v>82</v>
      </c>
    </row>
    <row r="175" spans="1:13">
      <c r="A175" t="s">
        <v>14601</v>
      </c>
      <c r="B175">
        <v>84</v>
      </c>
      <c r="D175" t="s">
        <v>14694</v>
      </c>
      <c r="E175" t="s">
        <v>14683</v>
      </c>
      <c r="F175" t="s">
        <v>1070</v>
      </c>
      <c r="G175">
        <v>4</v>
      </c>
      <c r="H175">
        <f t="shared" si="2"/>
        <v>27</v>
      </c>
      <c r="I175" t="s">
        <v>14865</v>
      </c>
      <c r="L175" t="s">
        <v>14601</v>
      </c>
      <c r="M175">
        <v>84</v>
      </c>
    </row>
    <row r="176" spans="1:13">
      <c r="A176" t="s">
        <v>14602</v>
      </c>
      <c r="B176">
        <v>85</v>
      </c>
      <c r="D176" t="s">
        <v>14695</v>
      </c>
      <c r="E176" t="s">
        <v>14683</v>
      </c>
      <c r="F176" t="s">
        <v>1039</v>
      </c>
      <c r="G176">
        <v>4</v>
      </c>
      <c r="H176">
        <f t="shared" si="2"/>
        <v>28</v>
      </c>
      <c r="I176" t="s">
        <v>14865</v>
      </c>
      <c r="L176" t="s">
        <v>14602</v>
      </c>
      <c r="M176">
        <v>85</v>
      </c>
    </row>
    <row r="177" spans="1:13">
      <c r="A177" t="s">
        <v>14603</v>
      </c>
      <c r="B177">
        <v>90</v>
      </c>
      <c r="D177" t="s">
        <v>14696</v>
      </c>
      <c r="E177" t="s">
        <v>14683</v>
      </c>
      <c r="F177" t="s">
        <v>1071</v>
      </c>
      <c r="G177">
        <v>4</v>
      </c>
      <c r="H177">
        <f t="shared" si="2"/>
        <v>29</v>
      </c>
      <c r="I177" t="s">
        <v>14865</v>
      </c>
      <c r="L177" t="s">
        <v>14603</v>
      </c>
      <c r="M177">
        <v>90</v>
      </c>
    </row>
    <row r="178" spans="1:13">
      <c r="A178" t="s">
        <v>14604</v>
      </c>
      <c r="B178">
        <v>90</v>
      </c>
      <c r="D178" t="s">
        <v>14697</v>
      </c>
      <c r="E178" t="s">
        <v>14683</v>
      </c>
      <c r="F178" t="s">
        <v>1072</v>
      </c>
      <c r="G178">
        <v>4</v>
      </c>
      <c r="H178">
        <f t="shared" si="2"/>
        <v>30</v>
      </c>
      <c r="I178" t="s">
        <v>14865</v>
      </c>
      <c r="L178" t="s">
        <v>14604</v>
      </c>
      <c r="M178">
        <v>90</v>
      </c>
    </row>
    <row r="179" spans="1:13">
      <c r="A179" t="s">
        <v>14605</v>
      </c>
      <c r="B179">
        <v>93</v>
      </c>
      <c r="D179" t="s">
        <v>14698</v>
      </c>
      <c r="E179" t="s">
        <v>14683</v>
      </c>
      <c r="F179" t="s">
        <v>1103</v>
      </c>
      <c r="G179">
        <v>4</v>
      </c>
      <c r="H179">
        <f t="shared" si="2"/>
        <v>31</v>
      </c>
      <c r="I179" t="s">
        <v>14865</v>
      </c>
      <c r="L179" t="s">
        <v>14605</v>
      </c>
      <c r="M179">
        <v>93</v>
      </c>
    </row>
    <row r="180" spans="1:13">
      <c r="A180" t="s">
        <v>14606</v>
      </c>
      <c r="B180">
        <v>93</v>
      </c>
      <c r="D180">
        <v>20</v>
      </c>
      <c r="E180" t="s">
        <v>14683</v>
      </c>
      <c r="F180" t="s">
        <v>1073</v>
      </c>
      <c r="G180">
        <v>4</v>
      </c>
      <c r="H180">
        <f t="shared" si="2"/>
        <v>32</v>
      </c>
      <c r="I180" t="s">
        <v>14865</v>
      </c>
      <c r="L180" t="s">
        <v>14606</v>
      </c>
      <c r="M180">
        <v>93</v>
      </c>
    </row>
    <row r="181" spans="1:13">
      <c r="A181" t="s">
        <v>14607</v>
      </c>
      <c r="B181">
        <v>93</v>
      </c>
      <c r="D181">
        <v>21</v>
      </c>
      <c r="E181" t="s">
        <v>14683</v>
      </c>
      <c r="F181" t="s">
        <v>1036</v>
      </c>
      <c r="G181">
        <v>4</v>
      </c>
      <c r="H181">
        <f t="shared" si="2"/>
        <v>33</v>
      </c>
      <c r="I181" t="s">
        <v>14865</v>
      </c>
      <c r="L181" t="s">
        <v>14607</v>
      </c>
      <c r="M181">
        <v>93</v>
      </c>
    </row>
    <row r="182" spans="1:13">
      <c r="A182" t="s">
        <v>14608</v>
      </c>
      <c r="B182">
        <v>93</v>
      </c>
      <c r="D182">
        <v>22</v>
      </c>
      <c r="E182" t="s">
        <v>14683</v>
      </c>
      <c r="F182" t="s">
        <v>1040</v>
      </c>
      <c r="G182">
        <v>4</v>
      </c>
      <c r="H182">
        <f t="shared" si="2"/>
        <v>34</v>
      </c>
      <c r="I182" t="s">
        <v>14865</v>
      </c>
      <c r="L182" t="s">
        <v>14608</v>
      </c>
      <c r="M182">
        <v>93</v>
      </c>
    </row>
    <row r="183" spans="1:13">
      <c r="A183" t="s">
        <v>14609</v>
      </c>
      <c r="B183">
        <v>93</v>
      </c>
      <c r="D183">
        <v>23</v>
      </c>
      <c r="E183" t="s">
        <v>14683</v>
      </c>
      <c r="F183" t="s">
        <v>1074</v>
      </c>
      <c r="G183">
        <v>4</v>
      </c>
      <c r="H183">
        <f t="shared" si="2"/>
        <v>35</v>
      </c>
      <c r="I183" t="s">
        <v>14865</v>
      </c>
      <c r="L183" t="s">
        <v>14609</v>
      </c>
      <c r="M183">
        <v>93</v>
      </c>
    </row>
    <row r="184" spans="1:13">
      <c r="A184" t="s">
        <v>14610</v>
      </c>
      <c r="B184">
        <v>93</v>
      </c>
      <c r="D184">
        <v>24</v>
      </c>
      <c r="E184" t="s">
        <v>14683</v>
      </c>
      <c r="F184" t="s">
        <v>1104</v>
      </c>
      <c r="G184">
        <v>4</v>
      </c>
      <c r="H184">
        <f t="shared" si="2"/>
        <v>36</v>
      </c>
      <c r="I184" t="s">
        <v>14865</v>
      </c>
      <c r="L184" t="s">
        <v>14610</v>
      </c>
      <c r="M184">
        <v>93</v>
      </c>
    </row>
    <row r="185" spans="1:13">
      <c r="A185" t="s">
        <v>14611</v>
      </c>
      <c r="B185">
        <v>100</v>
      </c>
      <c r="D185">
        <v>25</v>
      </c>
      <c r="E185" t="s">
        <v>14683</v>
      </c>
      <c r="F185" t="s">
        <v>1041</v>
      </c>
      <c r="G185">
        <v>4</v>
      </c>
      <c r="H185">
        <f t="shared" si="2"/>
        <v>37</v>
      </c>
      <c r="I185" t="s">
        <v>14865</v>
      </c>
      <c r="L185" t="s">
        <v>14611</v>
      </c>
      <c r="M185">
        <v>100</v>
      </c>
    </row>
    <row r="186" spans="1:13">
      <c r="A186" t="s">
        <v>14612</v>
      </c>
      <c r="B186">
        <v>101</v>
      </c>
      <c r="D186" t="s">
        <v>14699</v>
      </c>
      <c r="E186" t="s">
        <v>14683</v>
      </c>
      <c r="F186" t="s">
        <v>1068</v>
      </c>
      <c r="G186">
        <v>4</v>
      </c>
      <c r="H186">
        <f t="shared" si="2"/>
        <v>42</v>
      </c>
      <c r="I186" t="s">
        <v>14865</v>
      </c>
      <c r="L186" t="s">
        <v>14612</v>
      </c>
      <c r="M186">
        <v>101</v>
      </c>
    </row>
    <row r="187" spans="1:13">
      <c r="A187" t="s">
        <v>14613</v>
      </c>
      <c r="B187">
        <v>103</v>
      </c>
      <c r="D187" t="s">
        <v>14701</v>
      </c>
      <c r="E187" t="s">
        <v>14683</v>
      </c>
      <c r="F187" t="s">
        <v>1108</v>
      </c>
      <c r="G187">
        <v>4</v>
      </c>
      <c r="H187">
        <f t="shared" si="2"/>
        <v>44</v>
      </c>
      <c r="I187" t="s">
        <v>14865</v>
      </c>
      <c r="L187" t="s">
        <v>14613</v>
      </c>
      <c r="M187">
        <v>103</v>
      </c>
    </row>
    <row r="188" spans="1:13">
      <c r="A188" t="s">
        <v>14614</v>
      </c>
      <c r="B188">
        <v>105</v>
      </c>
      <c r="D188" t="s">
        <v>14702</v>
      </c>
      <c r="E188" t="s">
        <v>14683</v>
      </c>
      <c r="F188" t="s">
        <v>1034</v>
      </c>
      <c r="G188">
        <v>4</v>
      </c>
      <c r="H188">
        <f t="shared" si="2"/>
        <v>45</v>
      </c>
      <c r="I188" t="s">
        <v>14865</v>
      </c>
      <c r="L188" t="s">
        <v>14614</v>
      </c>
      <c r="M188">
        <v>105</v>
      </c>
    </row>
    <row r="189" spans="1:13">
      <c r="A189" t="s">
        <v>14615</v>
      </c>
      <c r="B189">
        <v>105</v>
      </c>
      <c r="D189" t="s">
        <v>14703</v>
      </c>
      <c r="E189" t="s">
        <v>14683</v>
      </c>
      <c r="F189" t="s">
        <v>1094</v>
      </c>
      <c r="G189">
        <v>4</v>
      </c>
      <c r="H189">
        <f t="shared" si="2"/>
        <v>46</v>
      </c>
      <c r="I189" t="s">
        <v>14865</v>
      </c>
      <c r="L189" t="s">
        <v>14615</v>
      </c>
      <c r="M189">
        <v>105</v>
      </c>
    </row>
    <row r="190" spans="1:13">
      <c r="A190" t="s">
        <v>14616</v>
      </c>
      <c r="B190">
        <v>105</v>
      </c>
      <c r="D190">
        <v>32</v>
      </c>
      <c r="E190" t="s">
        <v>14683</v>
      </c>
      <c r="F190" t="s">
        <v>1052</v>
      </c>
      <c r="G190">
        <v>4</v>
      </c>
      <c r="H190">
        <f t="shared" si="2"/>
        <v>50</v>
      </c>
      <c r="I190" t="s">
        <v>14865</v>
      </c>
      <c r="L190" t="s">
        <v>14616</v>
      </c>
      <c r="M190">
        <v>105</v>
      </c>
    </row>
    <row r="191" spans="1:13">
      <c r="A191" t="s">
        <v>14617</v>
      </c>
      <c r="B191">
        <v>106</v>
      </c>
      <c r="D191">
        <v>33</v>
      </c>
      <c r="E191" t="s">
        <v>14683</v>
      </c>
      <c r="F191" t="s">
        <v>1106</v>
      </c>
      <c r="G191">
        <v>4</v>
      </c>
      <c r="H191">
        <f t="shared" si="2"/>
        <v>51</v>
      </c>
      <c r="I191" t="s">
        <v>14865</v>
      </c>
      <c r="L191" t="s">
        <v>14617</v>
      </c>
      <c r="M191">
        <v>106</v>
      </c>
    </row>
    <row r="192" spans="1:13">
      <c r="A192" t="s">
        <v>14618</v>
      </c>
      <c r="B192">
        <v>108</v>
      </c>
      <c r="D192">
        <v>34</v>
      </c>
      <c r="E192" t="s">
        <v>14683</v>
      </c>
      <c r="F192" t="s">
        <v>1042</v>
      </c>
      <c r="G192">
        <v>4</v>
      </c>
      <c r="H192">
        <f t="shared" si="2"/>
        <v>52</v>
      </c>
      <c r="I192" t="s">
        <v>14865</v>
      </c>
      <c r="L192" t="s">
        <v>14618</v>
      </c>
      <c r="M192">
        <v>108</v>
      </c>
    </row>
    <row r="193" spans="1:13">
      <c r="A193" t="s">
        <v>14619</v>
      </c>
      <c r="B193">
        <v>108</v>
      </c>
      <c r="D193">
        <v>39</v>
      </c>
      <c r="E193" t="s">
        <v>14683</v>
      </c>
      <c r="F193" t="s">
        <v>1075</v>
      </c>
      <c r="G193">
        <v>4</v>
      </c>
      <c r="H193">
        <f t="shared" si="2"/>
        <v>57</v>
      </c>
      <c r="L193" t="s">
        <v>14619</v>
      </c>
      <c r="M193">
        <v>108</v>
      </c>
    </row>
    <row r="194" spans="1:13">
      <c r="A194" t="s">
        <v>14620</v>
      </c>
      <c r="B194">
        <v>109</v>
      </c>
      <c r="D194" t="s">
        <v>14710</v>
      </c>
      <c r="E194" t="s">
        <v>14683</v>
      </c>
      <c r="F194" t="s">
        <v>1076</v>
      </c>
      <c r="G194">
        <v>4</v>
      </c>
      <c r="H194">
        <f t="shared" ref="H194:H256" si="3">HEX2DEC(D194)</f>
        <v>62</v>
      </c>
      <c r="L194" t="s">
        <v>14620</v>
      </c>
      <c r="M194">
        <v>109</v>
      </c>
    </row>
    <row r="195" spans="1:13">
      <c r="A195" t="s">
        <v>14621</v>
      </c>
      <c r="B195">
        <v>109</v>
      </c>
      <c r="D195">
        <v>47</v>
      </c>
      <c r="E195" t="s">
        <v>14683</v>
      </c>
      <c r="F195" t="s">
        <v>1043</v>
      </c>
      <c r="G195">
        <v>4</v>
      </c>
      <c r="H195">
        <f t="shared" si="3"/>
        <v>71</v>
      </c>
      <c r="L195" t="s">
        <v>14621</v>
      </c>
      <c r="M195">
        <v>109</v>
      </c>
    </row>
    <row r="196" spans="1:13">
      <c r="A196" t="s">
        <v>14622</v>
      </c>
      <c r="B196">
        <v>110</v>
      </c>
      <c r="D196">
        <v>48</v>
      </c>
      <c r="E196" t="s">
        <v>14683</v>
      </c>
      <c r="F196" t="s">
        <v>1044</v>
      </c>
      <c r="G196">
        <v>4</v>
      </c>
      <c r="H196">
        <f t="shared" si="3"/>
        <v>72</v>
      </c>
      <c r="L196" t="s">
        <v>14622</v>
      </c>
      <c r="M196">
        <v>110</v>
      </c>
    </row>
    <row r="197" spans="1:13">
      <c r="A197" t="s">
        <v>14623</v>
      </c>
      <c r="B197">
        <v>110</v>
      </c>
      <c r="D197">
        <v>49</v>
      </c>
      <c r="E197" t="s">
        <v>14683</v>
      </c>
      <c r="F197" t="s">
        <v>1045</v>
      </c>
      <c r="G197">
        <v>4</v>
      </c>
      <c r="H197">
        <f t="shared" si="3"/>
        <v>73</v>
      </c>
      <c r="L197" t="s">
        <v>14623</v>
      </c>
      <c r="M197">
        <v>110</v>
      </c>
    </row>
    <row r="198" spans="1:13">
      <c r="A198" t="s">
        <v>14624</v>
      </c>
      <c r="B198">
        <v>112</v>
      </c>
      <c r="D198" t="s">
        <v>14713</v>
      </c>
      <c r="E198" t="s">
        <v>14683</v>
      </c>
      <c r="F198" t="s">
        <v>1037</v>
      </c>
      <c r="G198">
        <v>4</v>
      </c>
      <c r="H198">
        <f t="shared" si="3"/>
        <v>75</v>
      </c>
      <c r="L198" t="s">
        <v>14624</v>
      </c>
      <c r="M198">
        <v>112</v>
      </c>
    </row>
    <row r="199" spans="1:13">
      <c r="A199" t="s">
        <v>14625</v>
      </c>
      <c r="B199">
        <v>119</v>
      </c>
      <c r="D199" t="s">
        <v>14715</v>
      </c>
      <c r="E199" t="s">
        <v>14683</v>
      </c>
      <c r="F199" t="s">
        <v>1047</v>
      </c>
      <c r="G199">
        <v>4</v>
      </c>
      <c r="H199">
        <f t="shared" si="3"/>
        <v>77</v>
      </c>
      <c r="L199" t="s">
        <v>14625</v>
      </c>
      <c r="M199">
        <v>119</v>
      </c>
    </row>
    <row r="200" spans="1:13">
      <c r="A200" t="s">
        <v>14626</v>
      </c>
      <c r="B200">
        <v>121</v>
      </c>
      <c r="D200">
        <v>55</v>
      </c>
      <c r="E200" t="s">
        <v>14683</v>
      </c>
      <c r="F200" t="s">
        <v>1195</v>
      </c>
      <c r="G200">
        <v>4</v>
      </c>
      <c r="H200">
        <f t="shared" si="3"/>
        <v>85</v>
      </c>
      <c r="L200" t="s">
        <v>14626</v>
      </c>
      <c r="M200">
        <v>121</v>
      </c>
    </row>
    <row r="201" spans="1:13">
      <c r="A201" t="s">
        <v>14627</v>
      </c>
      <c r="B201">
        <v>125</v>
      </c>
      <c r="D201">
        <v>56</v>
      </c>
      <c r="E201" t="s">
        <v>14683</v>
      </c>
      <c r="F201" t="s">
        <v>1222</v>
      </c>
      <c r="G201">
        <v>4</v>
      </c>
      <c r="H201">
        <f t="shared" si="3"/>
        <v>86</v>
      </c>
      <c r="L201" t="s">
        <v>14627</v>
      </c>
      <c r="M201">
        <v>125</v>
      </c>
    </row>
    <row r="202" spans="1:13">
      <c r="A202" t="s">
        <v>14628</v>
      </c>
      <c r="B202">
        <v>129</v>
      </c>
      <c r="D202" t="s">
        <v>14721</v>
      </c>
      <c r="E202" t="s">
        <v>14683</v>
      </c>
      <c r="F202" t="s">
        <v>1190</v>
      </c>
      <c r="G202">
        <v>4</v>
      </c>
      <c r="H202">
        <f t="shared" si="3"/>
        <v>93</v>
      </c>
      <c r="L202" t="s">
        <v>14628</v>
      </c>
      <c r="M202">
        <v>129</v>
      </c>
    </row>
    <row r="203" spans="1:13">
      <c r="A203" t="s">
        <v>14629</v>
      </c>
      <c r="B203">
        <v>131</v>
      </c>
      <c r="D203" t="s">
        <v>14722</v>
      </c>
      <c r="E203" t="s">
        <v>14683</v>
      </c>
      <c r="F203" t="s">
        <v>1156</v>
      </c>
      <c r="G203">
        <v>4</v>
      </c>
      <c r="H203">
        <f t="shared" si="3"/>
        <v>94</v>
      </c>
      <c r="L203" t="s">
        <v>14629</v>
      </c>
      <c r="M203">
        <v>131</v>
      </c>
    </row>
    <row r="204" spans="1:13">
      <c r="A204" t="s">
        <v>14630</v>
      </c>
      <c r="B204">
        <v>132</v>
      </c>
      <c r="D204" t="s">
        <v>14723</v>
      </c>
      <c r="E204" t="s">
        <v>14683</v>
      </c>
      <c r="F204" t="s">
        <v>1220</v>
      </c>
      <c r="G204">
        <v>4</v>
      </c>
      <c r="H204">
        <f t="shared" si="3"/>
        <v>95</v>
      </c>
      <c r="L204" t="s">
        <v>14630</v>
      </c>
      <c r="M204">
        <v>132</v>
      </c>
    </row>
    <row r="205" spans="1:13">
      <c r="A205" t="s">
        <v>14631</v>
      </c>
      <c r="B205">
        <v>135</v>
      </c>
      <c r="D205">
        <v>63</v>
      </c>
      <c r="E205" t="s">
        <v>14683</v>
      </c>
      <c r="F205" t="s">
        <v>1201</v>
      </c>
      <c r="G205">
        <v>4</v>
      </c>
      <c r="H205">
        <f t="shared" si="3"/>
        <v>99</v>
      </c>
      <c r="L205" t="s">
        <v>14631</v>
      </c>
      <c r="M205">
        <v>135</v>
      </c>
    </row>
    <row r="206" spans="1:13">
      <c r="A206" t="s">
        <v>14632</v>
      </c>
      <c r="B206">
        <v>135</v>
      </c>
      <c r="D206">
        <v>66</v>
      </c>
      <c r="E206" t="s">
        <v>14683</v>
      </c>
      <c r="F206" t="s">
        <v>1095</v>
      </c>
      <c r="G206">
        <v>4</v>
      </c>
      <c r="H206">
        <f t="shared" si="3"/>
        <v>102</v>
      </c>
      <c r="L206" t="s">
        <v>14632</v>
      </c>
      <c r="M206">
        <v>135</v>
      </c>
    </row>
    <row r="207" spans="1:13">
      <c r="A207" t="s">
        <v>14633</v>
      </c>
      <c r="B207">
        <v>140</v>
      </c>
      <c r="D207">
        <v>68</v>
      </c>
      <c r="E207" t="s">
        <v>14683</v>
      </c>
      <c r="F207" t="s">
        <v>1048</v>
      </c>
      <c r="G207">
        <v>4</v>
      </c>
      <c r="H207">
        <f t="shared" si="3"/>
        <v>104</v>
      </c>
      <c r="L207" t="s">
        <v>14633</v>
      </c>
      <c r="M207">
        <v>140</v>
      </c>
    </row>
    <row r="208" spans="1:13">
      <c r="A208" t="s">
        <v>14634</v>
      </c>
      <c r="B208">
        <v>142</v>
      </c>
      <c r="D208" t="s">
        <v>14724</v>
      </c>
      <c r="E208" t="s">
        <v>14683</v>
      </c>
      <c r="F208" t="s">
        <v>1181</v>
      </c>
      <c r="G208">
        <v>4</v>
      </c>
      <c r="H208">
        <f t="shared" si="3"/>
        <v>106</v>
      </c>
      <c r="L208" t="s">
        <v>14634</v>
      </c>
      <c r="M208">
        <v>142</v>
      </c>
    </row>
    <row r="209" spans="1:13">
      <c r="A209" t="s">
        <v>14635</v>
      </c>
      <c r="B209">
        <v>160</v>
      </c>
      <c r="D209" t="s">
        <v>14726</v>
      </c>
      <c r="E209" t="s">
        <v>14683</v>
      </c>
      <c r="F209" t="s">
        <v>1077</v>
      </c>
      <c r="G209">
        <v>4</v>
      </c>
      <c r="H209">
        <f t="shared" si="3"/>
        <v>108</v>
      </c>
      <c r="L209" t="s">
        <v>14635</v>
      </c>
      <c r="M209">
        <v>160</v>
      </c>
    </row>
    <row r="210" spans="1:13">
      <c r="A210" t="s">
        <v>14636</v>
      </c>
      <c r="B210">
        <v>162</v>
      </c>
      <c r="D210">
        <v>77</v>
      </c>
      <c r="E210" t="s">
        <v>14683</v>
      </c>
      <c r="F210" t="s">
        <v>1049</v>
      </c>
      <c r="G210">
        <v>4</v>
      </c>
      <c r="H210">
        <f t="shared" si="3"/>
        <v>119</v>
      </c>
      <c r="L210" t="s">
        <v>14636</v>
      </c>
      <c r="M210">
        <v>162</v>
      </c>
    </row>
    <row r="211" spans="1:13">
      <c r="A211" t="s">
        <v>14637</v>
      </c>
      <c r="B211">
        <v>162</v>
      </c>
      <c r="D211">
        <v>78</v>
      </c>
      <c r="E211" t="s">
        <v>14683</v>
      </c>
      <c r="F211" t="s">
        <v>1050</v>
      </c>
      <c r="G211">
        <v>4</v>
      </c>
      <c r="H211">
        <f t="shared" si="3"/>
        <v>120</v>
      </c>
      <c r="L211" t="s">
        <v>14637</v>
      </c>
      <c r="M211">
        <v>162</v>
      </c>
    </row>
    <row r="212" spans="1:13">
      <c r="A212" t="s">
        <v>14638</v>
      </c>
      <c r="B212">
        <v>162</v>
      </c>
      <c r="D212" t="s">
        <v>14732</v>
      </c>
      <c r="E212" t="s">
        <v>14683</v>
      </c>
      <c r="F212" t="s">
        <v>1107</v>
      </c>
      <c r="G212">
        <v>4</v>
      </c>
      <c r="H212">
        <f t="shared" si="3"/>
        <v>124</v>
      </c>
      <c r="L212" t="s">
        <v>14638</v>
      </c>
      <c r="M212">
        <v>162</v>
      </c>
    </row>
    <row r="213" spans="1:13">
      <c r="A213" t="s">
        <v>14639</v>
      </c>
      <c r="B213">
        <v>165</v>
      </c>
      <c r="D213" t="s">
        <v>14733</v>
      </c>
      <c r="E213" t="s">
        <v>14683</v>
      </c>
      <c r="F213" t="s">
        <v>1120</v>
      </c>
      <c r="G213">
        <v>4</v>
      </c>
      <c r="H213">
        <f t="shared" si="3"/>
        <v>125</v>
      </c>
      <c r="L213" t="s">
        <v>14639</v>
      </c>
      <c r="M213">
        <v>165</v>
      </c>
    </row>
    <row r="214" spans="1:13">
      <c r="A214" t="s">
        <v>14640</v>
      </c>
      <c r="B214">
        <v>178</v>
      </c>
      <c r="D214">
        <v>87</v>
      </c>
      <c r="E214" t="s">
        <v>14683</v>
      </c>
      <c r="F214" t="s">
        <v>1096</v>
      </c>
      <c r="G214">
        <v>4</v>
      </c>
      <c r="H214">
        <f t="shared" si="3"/>
        <v>135</v>
      </c>
      <c r="L214" t="s">
        <v>14640</v>
      </c>
      <c r="M214">
        <v>178</v>
      </c>
    </row>
    <row r="215" spans="1:13">
      <c r="A215" t="s">
        <v>14641</v>
      </c>
      <c r="B215">
        <v>178</v>
      </c>
      <c r="D215">
        <v>88</v>
      </c>
      <c r="E215" t="s">
        <v>14683</v>
      </c>
      <c r="F215" t="s">
        <v>1078</v>
      </c>
      <c r="G215">
        <v>4</v>
      </c>
      <c r="H215">
        <f t="shared" si="3"/>
        <v>136</v>
      </c>
      <c r="L215" t="s">
        <v>14641</v>
      </c>
      <c r="M215">
        <v>178</v>
      </c>
    </row>
    <row r="216" spans="1:13">
      <c r="A216" t="s">
        <v>14642</v>
      </c>
      <c r="B216">
        <v>180</v>
      </c>
      <c r="D216" t="s">
        <v>14737</v>
      </c>
      <c r="E216" t="s">
        <v>14683</v>
      </c>
      <c r="F216" t="s">
        <v>1112</v>
      </c>
      <c r="G216">
        <v>4</v>
      </c>
      <c r="H216">
        <f t="shared" si="3"/>
        <v>139</v>
      </c>
      <c r="L216" t="s">
        <v>14642</v>
      </c>
      <c r="M216">
        <v>180</v>
      </c>
    </row>
    <row r="217" spans="1:13">
      <c r="A217" t="s">
        <v>14643</v>
      </c>
      <c r="B217">
        <v>181</v>
      </c>
      <c r="D217">
        <v>90</v>
      </c>
      <c r="E217" t="s">
        <v>14683</v>
      </c>
      <c r="F217" t="s">
        <v>1168</v>
      </c>
      <c r="G217">
        <v>4</v>
      </c>
      <c r="H217">
        <f t="shared" si="3"/>
        <v>144</v>
      </c>
      <c r="L217" t="s">
        <v>14643</v>
      </c>
      <c r="M217">
        <v>181</v>
      </c>
    </row>
    <row r="218" spans="1:13">
      <c r="A218" t="s">
        <v>14644</v>
      </c>
      <c r="B218">
        <v>193</v>
      </c>
      <c r="D218">
        <v>92</v>
      </c>
      <c r="E218" t="s">
        <v>14683</v>
      </c>
      <c r="F218" t="s">
        <v>1030</v>
      </c>
      <c r="G218">
        <v>4</v>
      </c>
      <c r="H218">
        <f t="shared" si="3"/>
        <v>146</v>
      </c>
      <c r="L218" t="s">
        <v>14644</v>
      </c>
      <c r="M218">
        <v>193</v>
      </c>
    </row>
    <row r="219" spans="1:13">
      <c r="A219" t="s">
        <v>14645</v>
      </c>
      <c r="B219">
        <v>204</v>
      </c>
      <c r="D219">
        <v>93</v>
      </c>
      <c r="E219" t="s">
        <v>14683</v>
      </c>
      <c r="F219" t="s">
        <v>1175</v>
      </c>
      <c r="G219">
        <v>4</v>
      </c>
      <c r="H219">
        <f t="shared" si="3"/>
        <v>147</v>
      </c>
      <c r="L219" t="s">
        <v>14645</v>
      </c>
      <c r="M219">
        <v>204</v>
      </c>
    </row>
    <row r="220" spans="1:13">
      <c r="A220" t="s">
        <v>14646</v>
      </c>
      <c r="B220">
        <v>209</v>
      </c>
      <c r="D220">
        <v>94</v>
      </c>
      <c r="E220" t="s">
        <v>14683</v>
      </c>
      <c r="F220" t="s">
        <v>1067</v>
      </c>
      <c r="G220">
        <v>4</v>
      </c>
      <c r="H220">
        <f t="shared" si="3"/>
        <v>148</v>
      </c>
      <c r="L220" t="s">
        <v>14646</v>
      </c>
      <c r="M220">
        <v>209</v>
      </c>
    </row>
    <row r="221" spans="1:13">
      <c r="A221" t="s">
        <v>14647</v>
      </c>
      <c r="B221">
        <v>209</v>
      </c>
      <c r="D221">
        <v>96</v>
      </c>
      <c r="E221" t="s">
        <v>14683</v>
      </c>
      <c r="F221" t="s">
        <v>1031</v>
      </c>
      <c r="G221">
        <v>4</v>
      </c>
      <c r="H221">
        <f t="shared" si="3"/>
        <v>150</v>
      </c>
      <c r="L221" t="s">
        <v>14647</v>
      </c>
      <c r="M221">
        <v>209</v>
      </c>
    </row>
    <row r="222" spans="1:13">
      <c r="A222" t="s">
        <v>14648</v>
      </c>
      <c r="B222">
        <v>210</v>
      </c>
      <c r="D222">
        <v>97</v>
      </c>
      <c r="E222" t="s">
        <v>14683</v>
      </c>
      <c r="F222" t="s">
        <v>1113</v>
      </c>
      <c r="G222">
        <v>4</v>
      </c>
      <c r="H222">
        <f t="shared" si="3"/>
        <v>151</v>
      </c>
      <c r="L222" t="s">
        <v>14648</v>
      </c>
      <c r="M222">
        <v>210</v>
      </c>
    </row>
    <row r="223" spans="1:13">
      <c r="A223" t="s">
        <v>14649</v>
      </c>
      <c r="B223">
        <v>210</v>
      </c>
      <c r="D223">
        <v>98</v>
      </c>
      <c r="E223" t="s">
        <v>14683</v>
      </c>
      <c r="F223" t="s">
        <v>1079</v>
      </c>
      <c r="G223">
        <v>4</v>
      </c>
      <c r="H223">
        <f t="shared" si="3"/>
        <v>152</v>
      </c>
      <c r="L223" t="s">
        <v>14649</v>
      </c>
      <c r="M223">
        <v>210</v>
      </c>
    </row>
    <row r="224" spans="1:13">
      <c r="A224" t="s">
        <v>14650</v>
      </c>
      <c r="B224">
        <v>220</v>
      </c>
      <c r="D224">
        <v>99</v>
      </c>
      <c r="E224" t="s">
        <v>14683</v>
      </c>
      <c r="F224" t="s">
        <v>1185</v>
      </c>
      <c r="G224">
        <v>4</v>
      </c>
      <c r="H224">
        <f t="shared" si="3"/>
        <v>153</v>
      </c>
      <c r="L224" t="s">
        <v>14650</v>
      </c>
      <c r="M224">
        <v>220</v>
      </c>
    </row>
    <row r="225" spans="1:13">
      <c r="A225" t="s">
        <v>14651</v>
      </c>
      <c r="B225">
        <v>225</v>
      </c>
      <c r="D225" t="s">
        <v>14747</v>
      </c>
      <c r="E225" t="s">
        <v>14683</v>
      </c>
      <c r="F225" t="s">
        <v>1081</v>
      </c>
      <c r="G225">
        <v>4</v>
      </c>
      <c r="H225">
        <f t="shared" si="3"/>
        <v>158</v>
      </c>
      <c r="L225" t="s">
        <v>14651</v>
      </c>
      <c r="M225">
        <v>225</v>
      </c>
    </row>
    <row r="226" spans="1:13">
      <c r="A226" t="s">
        <v>14652</v>
      </c>
      <c r="B226">
        <v>228</v>
      </c>
      <c r="D226" t="s">
        <v>14748</v>
      </c>
      <c r="E226" t="s">
        <v>14683</v>
      </c>
      <c r="F226" t="s">
        <v>1133</v>
      </c>
      <c r="G226">
        <v>4</v>
      </c>
      <c r="H226">
        <f t="shared" si="3"/>
        <v>159</v>
      </c>
      <c r="L226" t="s">
        <v>14652</v>
      </c>
      <c r="M226">
        <v>228</v>
      </c>
    </row>
    <row r="227" spans="1:13">
      <c r="A227" t="s">
        <v>14653</v>
      </c>
      <c r="B227">
        <v>228</v>
      </c>
      <c r="D227" t="s">
        <v>14750</v>
      </c>
      <c r="E227" t="s">
        <v>14683</v>
      </c>
      <c r="F227" t="s">
        <v>1029</v>
      </c>
      <c r="G227">
        <v>4</v>
      </c>
      <c r="H227">
        <f t="shared" si="3"/>
        <v>162</v>
      </c>
      <c r="L227" t="s">
        <v>14653</v>
      </c>
      <c r="M227">
        <v>228</v>
      </c>
    </row>
    <row r="228" spans="1:13">
      <c r="A228" t="s">
        <v>14654</v>
      </c>
      <c r="B228">
        <v>230</v>
      </c>
      <c r="D228" t="s">
        <v>14751</v>
      </c>
      <c r="E228" t="s">
        <v>14683</v>
      </c>
      <c r="F228" t="s">
        <v>1082</v>
      </c>
      <c r="G228">
        <v>4</v>
      </c>
      <c r="H228">
        <f t="shared" si="3"/>
        <v>163</v>
      </c>
      <c r="L228" t="s">
        <v>14654</v>
      </c>
      <c r="M228">
        <v>230</v>
      </c>
    </row>
    <row r="229" spans="1:13">
      <c r="A229" t="s">
        <v>14655</v>
      </c>
      <c r="B229">
        <v>270</v>
      </c>
      <c r="D229" t="s">
        <v>14752</v>
      </c>
      <c r="E229" t="s">
        <v>14683</v>
      </c>
      <c r="F229" t="s">
        <v>14753</v>
      </c>
      <c r="G229">
        <v>4</v>
      </c>
      <c r="H229">
        <f t="shared" si="3"/>
        <v>164</v>
      </c>
      <c r="L229" t="s">
        <v>14655</v>
      </c>
      <c r="M229">
        <v>270</v>
      </c>
    </row>
    <row r="230" spans="1:13">
      <c r="A230" t="s">
        <v>14656</v>
      </c>
      <c r="B230">
        <v>275</v>
      </c>
      <c r="D230" t="s">
        <v>14754</v>
      </c>
      <c r="E230" t="s">
        <v>14683</v>
      </c>
      <c r="F230" t="s">
        <v>1053</v>
      </c>
      <c r="G230">
        <v>4</v>
      </c>
      <c r="H230">
        <f t="shared" si="3"/>
        <v>165</v>
      </c>
      <c r="L230" t="s">
        <v>14656</v>
      </c>
      <c r="M230">
        <v>275</v>
      </c>
    </row>
    <row r="231" spans="1:13">
      <c r="A231" t="s">
        <v>14657</v>
      </c>
      <c r="B231">
        <v>278</v>
      </c>
      <c r="D231" t="s">
        <v>14758</v>
      </c>
      <c r="E231" t="s">
        <v>14683</v>
      </c>
      <c r="F231" t="s">
        <v>1084</v>
      </c>
      <c r="G231">
        <v>4</v>
      </c>
      <c r="H231">
        <f t="shared" si="3"/>
        <v>168</v>
      </c>
      <c r="L231" t="s">
        <v>14657</v>
      </c>
      <c r="M231">
        <v>278</v>
      </c>
    </row>
    <row r="232" spans="1:13">
      <c r="A232" t="s">
        <v>14658</v>
      </c>
      <c r="B232">
        <v>287</v>
      </c>
      <c r="D232" t="s">
        <v>14760</v>
      </c>
      <c r="E232" t="s">
        <v>14683</v>
      </c>
      <c r="F232" t="s">
        <v>1085</v>
      </c>
      <c r="G232">
        <v>4</v>
      </c>
      <c r="H232">
        <f t="shared" si="3"/>
        <v>170</v>
      </c>
      <c r="L232" t="s">
        <v>14658</v>
      </c>
      <c r="M232">
        <v>287</v>
      </c>
    </row>
    <row r="233" spans="1:13">
      <c r="A233" t="s">
        <v>14659</v>
      </c>
      <c r="B233">
        <v>310</v>
      </c>
      <c r="D233" t="s">
        <v>14761</v>
      </c>
      <c r="E233" t="s">
        <v>14683</v>
      </c>
      <c r="F233" t="s">
        <v>1114</v>
      </c>
      <c r="G233">
        <v>4</v>
      </c>
      <c r="H233">
        <f t="shared" si="3"/>
        <v>171</v>
      </c>
      <c r="L233" t="s">
        <v>14659</v>
      </c>
      <c r="M233">
        <v>310</v>
      </c>
    </row>
    <row r="234" spans="1:13">
      <c r="A234" t="s">
        <v>14660</v>
      </c>
      <c r="B234">
        <v>315</v>
      </c>
      <c r="D234" t="s">
        <v>14762</v>
      </c>
      <c r="E234" t="s">
        <v>14683</v>
      </c>
      <c r="F234" t="s">
        <v>1070</v>
      </c>
      <c r="G234">
        <v>4</v>
      </c>
      <c r="H234">
        <f t="shared" si="3"/>
        <v>172</v>
      </c>
      <c r="L234" t="s">
        <v>14660</v>
      </c>
      <c r="M234">
        <v>315</v>
      </c>
    </row>
    <row r="235" spans="1:13">
      <c r="A235" t="s">
        <v>14661</v>
      </c>
      <c r="B235">
        <v>320</v>
      </c>
      <c r="D235" t="s">
        <v>14763</v>
      </c>
      <c r="E235" t="s">
        <v>14683</v>
      </c>
      <c r="F235" t="s">
        <v>1086</v>
      </c>
      <c r="G235">
        <v>4</v>
      </c>
      <c r="H235">
        <f t="shared" si="3"/>
        <v>173</v>
      </c>
      <c r="L235" t="s">
        <v>14661</v>
      </c>
      <c r="M235">
        <v>320</v>
      </c>
    </row>
    <row r="236" spans="1:13">
      <c r="A236" t="s">
        <v>14662</v>
      </c>
      <c r="B236">
        <v>337</v>
      </c>
      <c r="D236" t="s">
        <v>14764</v>
      </c>
      <c r="E236" t="s">
        <v>14683</v>
      </c>
      <c r="F236" t="s">
        <v>1087</v>
      </c>
      <c r="G236">
        <v>4</v>
      </c>
      <c r="H236">
        <f t="shared" si="3"/>
        <v>174</v>
      </c>
      <c r="L236" t="s">
        <v>14662</v>
      </c>
      <c r="M236">
        <v>337</v>
      </c>
    </row>
    <row r="237" spans="1:13">
      <c r="A237" t="s">
        <v>14663</v>
      </c>
      <c r="B237">
        <v>347</v>
      </c>
      <c r="D237" t="s">
        <v>14766</v>
      </c>
      <c r="E237" t="s">
        <v>14683</v>
      </c>
      <c r="F237" t="s">
        <v>1115</v>
      </c>
      <c r="G237">
        <v>4</v>
      </c>
      <c r="H237">
        <f t="shared" si="3"/>
        <v>176</v>
      </c>
      <c r="L237" t="s">
        <v>14663</v>
      </c>
      <c r="M237">
        <v>347</v>
      </c>
    </row>
    <row r="238" spans="1:13">
      <c r="A238" t="s">
        <v>14664</v>
      </c>
      <c r="B238">
        <v>350</v>
      </c>
      <c r="D238" t="s">
        <v>14776</v>
      </c>
      <c r="E238" t="s">
        <v>14683</v>
      </c>
      <c r="F238" t="s">
        <v>11</v>
      </c>
      <c r="G238">
        <v>4</v>
      </c>
      <c r="H238">
        <f t="shared" si="3"/>
        <v>186</v>
      </c>
      <c r="L238" t="s">
        <v>14664</v>
      </c>
      <c r="M238">
        <v>350</v>
      </c>
    </row>
    <row r="239" spans="1:13">
      <c r="A239" t="s">
        <v>14665</v>
      </c>
      <c r="B239">
        <v>350</v>
      </c>
      <c r="D239" t="s">
        <v>14780</v>
      </c>
      <c r="E239" t="s">
        <v>14683</v>
      </c>
      <c r="F239" t="s">
        <v>1127</v>
      </c>
      <c r="G239">
        <v>4</v>
      </c>
      <c r="H239">
        <f t="shared" si="3"/>
        <v>190</v>
      </c>
      <c r="L239" t="s">
        <v>14665</v>
      </c>
      <c r="M239">
        <v>350</v>
      </c>
    </row>
    <row r="240" spans="1:13">
      <c r="A240" t="s">
        <v>14666</v>
      </c>
      <c r="B240">
        <v>355</v>
      </c>
      <c r="D240" t="s">
        <v>14781</v>
      </c>
      <c r="E240" t="s">
        <v>14683</v>
      </c>
      <c r="F240" t="s">
        <v>1051</v>
      </c>
      <c r="G240">
        <v>4</v>
      </c>
      <c r="H240">
        <f t="shared" si="3"/>
        <v>191</v>
      </c>
      <c r="L240" t="s">
        <v>14666</v>
      </c>
      <c r="M240">
        <v>355</v>
      </c>
    </row>
    <row r="241" spans="1:13">
      <c r="A241" t="s">
        <v>14667</v>
      </c>
      <c r="B241">
        <v>357</v>
      </c>
      <c r="D241" t="s">
        <v>14807</v>
      </c>
      <c r="E241" t="s">
        <v>14683</v>
      </c>
      <c r="F241" t="s">
        <v>1147</v>
      </c>
      <c r="G241">
        <v>4</v>
      </c>
      <c r="H241">
        <f t="shared" si="3"/>
        <v>208</v>
      </c>
      <c r="L241" t="s">
        <v>14667</v>
      </c>
      <c r="M241">
        <v>357</v>
      </c>
    </row>
    <row r="242" spans="1:13">
      <c r="A242" t="s">
        <v>14668</v>
      </c>
      <c r="B242">
        <v>357</v>
      </c>
      <c r="D242" t="s">
        <v>14818</v>
      </c>
      <c r="E242" t="s">
        <v>14683</v>
      </c>
      <c r="F242" t="s">
        <v>1102</v>
      </c>
      <c r="G242">
        <v>4</v>
      </c>
      <c r="H242">
        <f t="shared" si="3"/>
        <v>217</v>
      </c>
      <c r="L242" t="s">
        <v>14668</v>
      </c>
      <c r="M242">
        <v>357</v>
      </c>
    </row>
    <row r="243" spans="1:13">
      <c r="A243" t="s">
        <v>14669</v>
      </c>
      <c r="B243">
        <v>365</v>
      </c>
      <c r="D243" t="s">
        <v>14828</v>
      </c>
      <c r="E243" t="s">
        <v>14683</v>
      </c>
      <c r="F243" t="s">
        <v>1097</v>
      </c>
      <c r="G243">
        <v>4</v>
      </c>
      <c r="H243">
        <f t="shared" si="3"/>
        <v>225</v>
      </c>
      <c r="L243" t="s">
        <v>14669</v>
      </c>
      <c r="M243">
        <v>365</v>
      </c>
    </row>
    <row r="244" spans="1:13">
      <c r="A244" t="s">
        <v>14670</v>
      </c>
      <c r="B244">
        <v>367</v>
      </c>
      <c r="D244" t="s">
        <v>14834</v>
      </c>
      <c r="E244" t="s">
        <v>14683</v>
      </c>
      <c r="F244" t="s">
        <v>1098</v>
      </c>
      <c r="G244">
        <v>4</v>
      </c>
      <c r="H244">
        <f t="shared" si="3"/>
        <v>231</v>
      </c>
      <c r="L244" t="s">
        <v>14670</v>
      </c>
      <c r="M244">
        <v>367</v>
      </c>
    </row>
    <row r="245" spans="1:13">
      <c r="A245" t="s">
        <v>14671</v>
      </c>
      <c r="B245">
        <v>368</v>
      </c>
      <c r="D245" t="s">
        <v>14859</v>
      </c>
      <c r="E245" t="s">
        <v>14683</v>
      </c>
      <c r="F245" t="s">
        <v>1033</v>
      </c>
      <c r="G245">
        <v>4</v>
      </c>
      <c r="H245">
        <f t="shared" si="3"/>
        <v>254</v>
      </c>
      <c r="L245" t="s">
        <v>14671</v>
      </c>
      <c r="M245">
        <v>368</v>
      </c>
    </row>
    <row r="246" spans="1:13">
      <c r="A246" t="s">
        <v>14672</v>
      </c>
      <c r="B246">
        <v>375</v>
      </c>
      <c r="D246">
        <v>30</v>
      </c>
      <c r="E246" t="s">
        <v>14705</v>
      </c>
      <c r="F246" t="s">
        <v>1100</v>
      </c>
      <c r="G246">
        <v>5</v>
      </c>
      <c r="H246">
        <f t="shared" si="3"/>
        <v>48</v>
      </c>
      <c r="I246" t="s">
        <v>14865</v>
      </c>
      <c r="L246" t="s">
        <v>14672</v>
      </c>
      <c r="M246">
        <v>375</v>
      </c>
    </row>
    <row r="247" spans="1:13">
      <c r="A247" t="s">
        <v>14673</v>
      </c>
      <c r="B247">
        <v>375</v>
      </c>
      <c r="D247">
        <v>31</v>
      </c>
      <c r="E247" t="s">
        <v>14705</v>
      </c>
      <c r="F247" t="s">
        <v>1202</v>
      </c>
      <c r="G247">
        <v>5</v>
      </c>
      <c r="H247">
        <f t="shared" si="3"/>
        <v>49</v>
      </c>
      <c r="I247" t="s">
        <v>14865</v>
      </c>
      <c r="L247" t="s">
        <v>14673</v>
      </c>
      <c r="M247">
        <v>375</v>
      </c>
    </row>
    <row r="248" spans="1:13">
      <c r="A248" t="s">
        <v>14674</v>
      </c>
      <c r="B248">
        <v>437</v>
      </c>
      <c r="D248" t="s">
        <v>14745</v>
      </c>
      <c r="E248" t="s">
        <v>14705</v>
      </c>
      <c r="F248" t="s">
        <v>14746</v>
      </c>
      <c r="G248">
        <v>5</v>
      </c>
      <c r="H248">
        <f t="shared" si="3"/>
        <v>157</v>
      </c>
      <c r="L248" t="s">
        <v>14674</v>
      </c>
      <c r="M248">
        <v>437</v>
      </c>
    </row>
    <row r="249" spans="1:13">
      <c r="A249" t="s">
        <v>14675</v>
      </c>
      <c r="B249">
        <v>518</v>
      </c>
      <c r="D249" t="s">
        <v>14755</v>
      </c>
      <c r="E249" t="s">
        <v>14705</v>
      </c>
      <c r="F249" t="s">
        <v>14756</v>
      </c>
      <c r="G249">
        <v>5</v>
      </c>
      <c r="H249">
        <f t="shared" si="3"/>
        <v>166</v>
      </c>
      <c r="L249" t="s">
        <v>14675</v>
      </c>
      <c r="M249">
        <v>518</v>
      </c>
    </row>
    <row r="250" spans="1:13">
      <c r="A250" t="s">
        <v>14676</v>
      </c>
      <c r="B250">
        <v>522</v>
      </c>
      <c r="D250" t="s">
        <v>14757</v>
      </c>
      <c r="E250" t="s">
        <v>14705</v>
      </c>
      <c r="F250" t="s">
        <v>1083</v>
      </c>
      <c r="G250">
        <v>5</v>
      </c>
      <c r="H250">
        <f t="shared" si="3"/>
        <v>167</v>
      </c>
      <c r="L250" t="s">
        <v>14676</v>
      </c>
      <c r="M250">
        <v>522</v>
      </c>
    </row>
    <row r="251" spans="1:13">
      <c r="A251" t="s">
        <v>14677</v>
      </c>
      <c r="B251">
        <v>525</v>
      </c>
      <c r="D251" t="s">
        <v>14787</v>
      </c>
      <c r="E251" t="s">
        <v>14705</v>
      </c>
      <c r="F251" t="s">
        <v>14788</v>
      </c>
      <c r="G251">
        <v>5</v>
      </c>
      <c r="H251">
        <f t="shared" si="3"/>
        <v>195</v>
      </c>
      <c r="L251" t="s">
        <v>14677</v>
      </c>
      <c r="M251">
        <v>525</v>
      </c>
    </row>
    <row r="252" spans="1:13">
      <c r="A252" t="s">
        <v>14678</v>
      </c>
      <c r="B252">
        <v>531</v>
      </c>
      <c r="D252" t="s">
        <v>14796</v>
      </c>
      <c r="E252" t="s">
        <v>14705</v>
      </c>
      <c r="F252" t="s">
        <v>1159</v>
      </c>
      <c r="G252">
        <v>5</v>
      </c>
      <c r="H252">
        <f t="shared" si="3"/>
        <v>201</v>
      </c>
      <c r="L252" t="s">
        <v>14678</v>
      </c>
      <c r="M252">
        <v>531</v>
      </c>
    </row>
    <row r="253" spans="1:13">
      <c r="A253" t="s">
        <v>14679</v>
      </c>
      <c r="B253">
        <v>1010</v>
      </c>
      <c r="D253" t="s">
        <v>14797</v>
      </c>
      <c r="E253" t="s">
        <v>14705</v>
      </c>
      <c r="F253" t="s">
        <v>14798</v>
      </c>
      <c r="G253">
        <v>5</v>
      </c>
      <c r="H253">
        <f t="shared" si="3"/>
        <v>202</v>
      </c>
      <c r="L253" t="s">
        <v>14679</v>
      </c>
      <c r="M253">
        <v>1010</v>
      </c>
    </row>
    <row r="254" spans="1:13">
      <c r="A254" t="s">
        <v>14680</v>
      </c>
      <c r="B254">
        <v>1031</v>
      </c>
      <c r="D254" t="s">
        <v>14816</v>
      </c>
      <c r="E254" t="s">
        <v>14705</v>
      </c>
      <c r="F254" t="s">
        <v>14817</v>
      </c>
      <c r="G254">
        <v>5</v>
      </c>
      <c r="H254">
        <f t="shared" si="3"/>
        <v>216</v>
      </c>
      <c r="L254" t="s">
        <v>14680</v>
      </c>
      <c r="M254">
        <v>1031</v>
      </c>
    </row>
    <row r="255" spans="1:13">
      <c r="A255" t="s">
        <v>14681</v>
      </c>
      <c r="B255">
        <v>1031</v>
      </c>
      <c r="D255" t="s">
        <v>14823</v>
      </c>
      <c r="E255" t="s">
        <v>14705</v>
      </c>
      <c r="F255" t="s">
        <v>1188</v>
      </c>
      <c r="G255">
        <v>5</v>
      </c>
      <c r="H255">
        <f t="shared" si="3"/>
        <v>220</v>
      </c>
      <c r="L255" t="s">
        <v>14681</v>
      </c>
      <c r="M255">
        <v>1031</v>
      </c>
    </row>
    <row r="256" spans="1:13">
      <c r="A256" t="s">
        <v>14682</v>
      </c>
      <c r="B256">
        <v>5025</v>
      </c>
      <c r="D256" t="s">
        <v>14832</v>
      </c>
      <c r="E256" t="s">
        <v>14705</v>
      </c>
      <c r="F256" t="s">
        <v>1217</v>
      </c>
      <c r="G256">
        <v>5</v>
      </c>
      <c r="H256">
        <f t="shared" si="3"/>
        <v>229</v>
      </c>
      <c r="L256" t="s">
        <v>14682</v>
      </c>
      <c r="M256">
        <v>5025</v>
      </c>
    </row>
    <row r="260" spans="1:9">
      <c r="A260">
        <v>5</v>
      </c>
      <c r="B260" t="s">
        <v>14866</v>
      </c>
      <c r="D260" t="s">
        <v>14863</v>
      </c>
      <c r="E260" t="s">
        <v>14860</v>
      </c>
      <c r="F260" t="s">
        <v>6387</v>
      </c>
      <c r="G260" t="s">
        <v>14862</v>
      </c>
      <c r="H260" t="s">
        <v>14861</v>
      </c>
      <c r="I260" t="s">
        <v>14864</v>
      </c>
    </row>
    <row r="261" spans="1:9">
      <c r="A261">
        <v>6</v>
      </c>
      <c r="B261" t="s">
        <v>14867</v>
      </c>
      <c r="D261">
        <v>13</v>
      </c>
      <c r="E261" t="s">
        <v>14692</v>
      </c>
      <c r="F261" t="s">
        <v>1219</v>
      </c>
      <c r="G261">
        <v>1</v>
      </c>
      <c r="H261">
        <v>19</v>
      </c>
      <c r="I261" t="s">
        <v>14865</v>
      </c>
    </row>
    <row r="262" spans="1:9">
      <c r="A262">
        <v>7</v>
      </c>
      <c r="B262" t="s">
        <v>14868</v>
      </c>
      <c r="D262">
        <v>14</v>
      </c>
      <c r="E262" t="s">
        <v>14692</v>
      </c>
      <c r="F262" t="s">
        <v>1258</v>
      </c>
      <c r="G262">
        <v>1</v>
      </c>
      <c r="H262">
        <v>20</v>
      </c>
      <c r="I262" t="s">
        <v>14865</v>
      </c>
    </row>
    <row r="263" spans="1:9">
      <c r="A263">
        <v>8</v>
      </c>
      <c r="B263" t="s">
        <v>1118</v>
      </c>
      <c r="D263">
        <v>9</v>
      </c>
      <c r="E263" t="s">
        <v>14685</v>
      </c>
      <c r="F263" t="s">
        <v>1186</v>
      </c>
      <c r="G263">
        <v>2</v>
      </c>
      <c r="H263">
        <v>9</v>
      </c>
      <c r="I263" t="s">
        <v>14865</v>
      </c>
    </row>
    <row r="264" spans="1:9">
      <c r="A264">
        <v>9</v>
      </c>
      <c r="B264" t="s">
        <v>14866</v>
      </c>
      <c r="D264" t="s">
        <v>14686</v>
      </c>
      <c r="E264" t="s">
        <v>14685</v>
      </c>
      <c r="F264" t="s">
        <v>1189</v>
      </c>
      <c r="G264">
        <v>2</v>
      </c>
      <c r="H264">
        <v>10</v>
      </c>
      <c r="I264" t="s">
        <v>14865</v>
      </c>
    </row>
    <row r="265" spans="1:9">
      <c r="A265">
        <v>10</v>
      </c>
      <c r="B265" t="s">
        <v>14869</v>
      </c>
      <c r="D265" t="s">
        <v>14687</v>
      </c>
      <c r="E265" t="s">
        <v>14685</v>
      </c>
      <c r="F265" t="s">
        <v>1187</v>
      </c>
      <c r="G265">
        <v>2</v>
      </c>
      <c r="H265">
        <v>11</v>
      </c>
      <c r="I265" t="s">
        <v>14865</v>
      </c>
    </row>
    <row r="266" spans="1:9">
      <c r="A266">
        <v>11</v>
      </c>
      <c r="B266" t="s">
        <v>14868</v>
      </c>
      <c r="D266" t="s">
        <v>14690</v>
      </c>
      <c r="E266" t="s">
        <v>14685</v>
      </c>
      <c r="F266" t="s">
        <v>1171</v>
      </c>
      <c r="G266">
        <v>2</v>
      </c>
      <c r="H266">
        <v>14</v>
      </c>
      <c r="I266" t="s">
        <v>14865</v>
      </c>
    </row>
    <row r="267" spans="1:9">
      <c r="A267">
        <v>14</v>
      </c>
      <c r="B267" t="s">
        <v>1171</v>
      </c>
      <c r="D267" t="s">
        <v>14691</v>
      </c>
      <c r="E267" t="s">
        <v>14685</v>
      </c>
      <c r="F267" t="s">
        <v>1207</v>
      </c>
      <c r="G267">
        <v>2</v>
      </c>
      <c r="H267">
        <v>15</v>
      </c>
      <c r="I267" t="s">
        <v>14865</v>
      </c>
    </row>
    <row r="268" spans="1:9">
      <c r="A268">
        <v>15</v>
      </c>
      <c r="B268" t="s">
        <v>1207</v>
      </c>
      <c r="D268">
        <v>12</v>
      </c>
      <c r="E268" t="s">
        <v>14685</v>
      </c>
      <c r="F268" t="s">
        <v>1228</v>
      </c>
      <c r="G268">
        <v>2</v>
      </c>
      <c r="H268">
        <v>18</v>
      </c>
      <c r="I268" t="s">
        <v>14865</v>
      </c>
    </row>
    <row r="269" spans="1:9">
      <c r="A269">
        <v>18</v>
      </c>
      <c r="B269" t="s">
        <v>1228</v>
      </c>
      <c r="D269" t="s">
        <v>14700</v>
      </c>
      <c r="E269" t="s">
        <v>14685</v>
      </c>
      <c r="F269" t="s">
        <v>1235</v>
      </c>
      <c r="G269">
        <v>2</v>
      </c>
      <c r="H269">
        <v>43</v>
      </c>
      <c r="I269" t="s">
        <v>14865</v>
      </c>
    </row>
    <row r="270" spans="1:9">
      <c r="A270">
        <v>19</v>
      </c>
      <c r="B270" t="s">
        <v>1219</v>
      </c>
      <c r="D270">
        <v>35</v>
      </c>
      <c r="E270" t="s">
        <v>14685</v>
      </c>
      <c r="F270" t="s">
        <v>1210</v>
      </c>
      <c r="G270">
        <v>2</v>
      </c>
      <c r="H270">
        <v>53</v>
      </c>
      <c r="I270" t="s">
        <v>14865</v>
      </c>
    </row>
    <row r="271" spans="1:9">
      <c r="A271">
        <v>21</v>
      </c>
      <c r="B271" t="s">
        <v>1235</v>
      </c>
      <c r="D271">
        <v>4</v>
      </c>
      <c r="E271" t="s">
        <v>14684</v>
      </c>
      <c r="F271" t="s">
        <v>1121</v>
      </c>
      <c r="G271">
        <v>3</v>
      </c>
      <c r="H271">
        <v>4</v>
      </c>
      <c r="I271" t="s">
        <v>14865</v>
      </c>
    </row>
    <row r="272" spans="1:9">
      <c r="A272">
        <v>23</v>
      </c>
      <c r="B272" t="s">
        <v>1216</v>
      </c>
      <c r="D272">
        <v>5</v>
      </c>
      <c r="E272" t="s">
        <v>14684</v>
      </c>
      <c r="F272" t="s">
        <v>1126</v>
      </c>
      <c r="G272">
        <v>3</v>
      </c>
      <c r="H272">
        <v>5</v>
      </c>
      <c r="I272" t="s">
        <v>14865</v>
      </c>
    </row>
    <row r="273" spans="1:9">
      <c r="A273">
        <v>27</v>
      </c>
      <c r="B273" t="s">
        <v>1219</v>
      </c>
      <c r="D273">
        <v>6</v>
      </c>
      <c r="E273" t="s">
        <v>14684</v>
      </c>
      <c r="F273" t="s">
        <v>1128</v>
      </c>
      <c r="G273">
        <v>3</v>
      </c>
      <c r="H273">
        <v>6</v>
      </c>
      <c r="I273" t="s">
        <v>14865</v>
      </c>
    </row>
    <row r="274" spans="1:9">
      <c r="A274">
        <v>32</v>
      </c>
      <c r="B274" t="s">
        <v>1073</v>
      </c>
      <c r="D274">
        <v>7</v>
      </c>
      <c r="E274" t="s">
        <v>14684</v>
      </c>
      <c r="F274" t="s">
        <v>1129</v>
      </c>
      <c r="G274">
        <v>3</v>
      </c>
      <c r="H274">
        <v>7</v>
      </c>
      <c r="I274" t="s">
        <v>14865</v>
      </c>
    </row>
    <row r="275" spans="1:9">
      <c r="A275">
        <v>33</v>
      </c>
      <c r="B275" t="s">
        <v>1036</v>
      </c>
      <c r="D275">
        <v>8</v>
      </c>
      <c r="E275" t="s">
        <v>14684</v>
      </c>
      <c r="F275" t="s">
        <v>1118</v>
      </c>
      <c r="G275">
        <v>3</v>
      </c>
      <c r="H275">
        <v>8</v>
      </c>
      <c r="I275" t="s">
        <v>14865</v>
      </c>
    </row>
    <row r="276" spans="1:9">
      <c r="A276">
        <v>41</v>
      </c>
      <c r="B276" t="s">
        <v>1122</v>
      </c>
      <c r="D276" t="s">
        <v>14688</v>
      </c>
      <c r="E276" t="s">
        <v>14684</v>
      </c>
      <c r="F276" t="s">
        <v>1160</v>
      </c>
      <c r="G276">
        <v>3</v>
      </c>
      <c r="H276">
        <v>12</v>
      </c>
      <c r="I276" t="s">
        <v>14865</v>
      </c>
    </row>
    <row r="277" spans="1:9">
      <c r="A277">
        <v>43</v>
      </c>
      <c r="B277" t="s">
        <v>1235</v>
      </c>
      <c r="D277" t="s">
        <v>14689</v>
      </c>
      <c r="E277" t="s">
        <v>14684</v>
      </c>
      <c r="F277" t="s">
        <v>1179</v>
      </c>
      <c r="G277">
        <v>3</v>
      </c>
      <c r="H277">
        <v>13</v>
      </c>
      <c r="I277" t="s">
        <v>14865</v>
      </c>
    </row>
    <row r="278" spans="1:9">
      <c r="A278">
        <v>46</v>
      </c>
      <c r="B278" t="s">
        <v>14870</v>
      </c>
      <c r="D278">
        <v>15</v>
      </c>
      <c r="E278" t="s">
        <v>14684</v>
      </c>
      <c r="F278" t="s">
        <v>1196</v>
      </c>
      <c r="G278">
        <v>3</v>
      </c>
      <c r="H278">
        <v>21</v>
      </c>
      <c r="I278" t="s">
        <v>14865</v>
      </c>
    </row>
    <row r="279" spans="1:9">
      <c r="A279">
        <v>47</v>
      </c>
      <c r="B279" t="s">
        <v>14871</v>
      </c>
      <c r="D279">
        <v>16</v>
      </c>
      <c r="E279" t="s">
        <v>14684</v>
      </c>
      <c r="F279" t="s">
        <v>1035</v>
      </c>
      <c r="G279">
        <v>3</v>
      </c>
      <c r="H279">
        <v>22</v>
      </c>
      <c r="I279" t="s">
        <v>14865</v>
      </c>
    </row>
    <row r="280" spans="1:9">
      <c r="A280">
        <v>48</v>
      </c>
      <c r="B280" t="s">
        <v>1100</v>
      </c>
      <c r="D280">
        <v>17</v>
      </c>
      <c r="E280" t="s">
        <v>14684</v>
      </c>
      <c r="F280" t="s">
        <v>1216</v>
      </c>
      <c r="G280">
        <v>3</v>
      </c>
      <c r="H280">
        <v>23</v>
      </c>
      <c r="I280" t="s">
        <v>14865</v>
      </c>
    </row>
    <row r="281" spans="1:9">
      <c r="A281">
        <v>49</v>
      </c>
      <c r="B281" t="s">
        <v>14872</v>
      </c>
      <c r="D281">
        <v>26</v>
      </c>
      <c r="E281" t="s">
        <v>14684</v>
      </c>
      <c r="F281" t="s">
        <v>1105</v>
      </c>
      <c r="G281">
        <v>3</v>
      </c>
      <c r="H281">
        <v>38</v>
      </c>
      <c r="I281" t="s">
        <v>14865</v>
      </c>
    </row>
    <row r="282" spans="1:9">
      <c r="A282">
        <v>51</v>
      </c>
      <c r="B282" t="s">
        <v>1106</v>
      </c>
      <c r="D282">
        <v>27</v>
      </c>
      <c r="E282" t="s">
        <v>14684</v>
      </c>
      <c r="F282" t="s">
        <v>1154</v>
      </c>
      <c r="G282">
        <v>3</v>
      </c>
      <c r="H282">
        <v>39</v>
      </c>
      <c r="I282" t="s">
        <v>14865</v>
      </c>
    </row>
    <row r="283" spans="1:9">
      <c r="A283">
        <v>53</v>
      </c>
      <c r="B283" t="s">
        <v>14873</v>
      </c>
      <c r="D283">
        <v>28</v>
      </c>
      <c r="E283" t="s">
        <v>14684</v>
      </c>
      <c r="F283" t="s">
        <v>1149</v>
      </c>
      <c r="G283">
        <v>3</v>
      </c>
      <c r="H283">
        <v>40</v>
      </c>
      <c r="I283" t="s">
        <v>14865</v>
      </c>
    </row>
    <row r="284" spans="1:9">
      <c r="D284">
        <v>29</v>
      </c>
      <c r="E284" t="s">
        <v>14684</v>
      </c>
      <c r="F284" t="s">
        <v>1122</v>
      </c>
      <c r="G284">
        <v>3</v>
      </c>
      <c r="H284">
        <v>41</v>
      </c>
      <c r="I284" t="s">
        <v>14865</v>
      </c>
    </row>
    <row r="285" spans="1:9">
      <c r="D285" t="s">
        <v>14704</v>
      </c>
      <c r="E285" t="s">
        <v>14684</v>
      </c>
      <c r="F285" t="s">
        <v>1151</v>
      </c>
      <c r="G285">
        <v>3</v>
      </c>
      <c r="H285">
        <v>47</v>
      </c>
      <c r="I285" t="s">
        <v>14865</v>
      </c>
    </row>
    <row r="286" spans="1:9">
      <c r="D286">
        <v>0</v>
      </c>
      <c r="E286" t="s">
        <v>14683</v>
      </c>
      <c r="F286" t="s">
        <v>1065</v>
      </c>
      <c r="G286">
        <v>4</v>
      </c>
      <c r="H286">
        <v>0</v>
      </c>
      <c r="I286" t="s">
        <v>14865</v>
      </c>
    </row>
    <row r="287" spans="1:9">
      <c r="D287">
        <v>1</v>
      </c>
      <c r="E287" t="s">
        <v>14683</v>
      </c>
      <c r="F287" t="s">
        <v>1066</v>
      </c>
      <c r="G287">
        <v>4</v>
      </c>
      <c r="H287">
        <v>1</v>
      </c>
      <c r="I287" t="s">
        <v>14865</v>
      </c>
    </row>
    <row r="288" spans="1:9">
      <c r="D288">
        <v>2</v>
      </c>
      <c r="E288" t="s">
        <v>14683</v>
      </c>
      <c r="F288" t="s">
        <v>1059</v>
      </c>
      <c r="G288">
        <v>4</v>
      </c>
      <c r="H288">
        <v>2</v>
      </c>
      <c r="I288" t="s">
        <v>14865</v>
      </c>
    </row>
    <row r="289" spans="4:9">
      <c r="D289">
        <v>3</v>
      </c>
      <c r="E289" t="s">
        <v>14683</v>
      </c>
      <c r="F289" t="s">
        <v>1057</v>
      </c>
      <c r="G289">
        <v>4</v>
      </c>
      <c r="H289">
        <v>3</v>
      </c>
      <c r="I289" t="s">
        <v>14865</v>
      </c>
    </row>
    <row r="290" spans="4:9">
      <c r="D290">
        <v>10</v>
      </c>
      <c r="E290" t="s">
        <v>14683</v>
      </c>
      <c r="F290" t="s">
        <v>1060</v>
      </c>
      <c r="G290">
        <v>4</v>
      </c>
      <c r="H290">
        <v>16</v>
      </c>
      <c r="I290" t="s">
        <v>14865</v>
      </c>
    </row>
    <row r="291" spans="4:9">
      <c r="D291">
        <v>11</v>
      </c>
      <c r="E291" t="s">
        <v>14683</v>
      </c>
      <c r="F291" t="s">
        <v>1061</v>
      </c>
      <c r="G291">
        <v>4</v>
      </c>
      <c r="H291">
        <v>17</v>
      </c>
      <c r="I291" t="s">
        <v>14865</v>
      </c>
    </row>
    <row r="292" spans="4:9">
      <c r="D292">
        <v>18</v>
      </c>
      <c r="E292" t="s">
        <v>14683</v>
      </c>
      <c r="F292" t="s">
        <v>1062</v>
      </c>
      <c r="G292">
        <v>4</v>
      </c>
      <c r="H292">
        <v>24</v>
      </c>
      <c r="I292" t="s">
        <v>14865</v>
      </c>
    </row>
    <row r="293" spans="4:9">
      <c r="D293">
        <v>19</v>
      </c>
      <c r="E293" t="s">
        <v>14683</v>
      </c>
      <c r="F293" t="s">
        <v>1069</v>
      </c>
      <c r="G293">
        <v>4</v>
      </c>
      <c r="H293">
        <v>25</v>
      </c>
      <c r="I293" t="s">
        <v>14865</v>
      </c>
    </row>
    <row r="294" spans="4:9">
      <c r="D294" t="s">
        <v>14693</v>
      </c>
      <c r="E294" t="s">
        <v>14683</v>
      </c>
      <c r="F294" t="s">
        <v>1032</v>
      </c>
      <c r="G294">
        <v>4</v>
      </c>
      <c r="H294">
        <v>26</v>
      </c>
      <c r="I294" t="s">
        <v>14865</v>
      </c>
    </row>
    <row r="295" spans="4:9">
      <c r="D295" t="s">
        <v>14694</v>
      </c>
      <c r="E295" t="s">
        <v>14683</v>
      </c>
      <c r="F295" t="s">
        <v>1070</v>
      </c>
      <c r="G295">
        <v>4</v>
      </c>
      <c r="H295">
        <v>27</v>
      </c>
      <c r="I295" t="s">
        <v>14865</v>
      </c>
    </row>
    <row r="296" spans="4:9">
      <c r="D296" t="s">
        <v>14695</v>
      </c>
      <c r="E296" t="s">
        <v>14683</v>
      </c>
      <c r="F296" t="s">
        <v>1039</v>
      </c>
      <c r="G296">
        <v>4</v>
      </c>
      <c r="H296">
        <v>28</v>
      </c>
      <c r="I296" t="s">
        <v>14865</v>
      </c>
    </row>
    <row r="297" spans="4:9">
      <c r="D297" t="s">
        <v>14696</v>
      </c>
      <c r="E297" t="s">
        <v>14683</v>
      </c>
      <c r="F297" t="s">
        <v>1071</v>
      </c>
      <c r="G297">
        <v>4</v>
      </c>
      <c r="H297">
        <v>29</v>
      </c>
      <c r="I297" t="s">
        <v>14865</v>
      </c>
    </row>
    <row r="298" spans="4:9">
      <c r="D298" t="s">
        <v>14697</v>
      </c>
      <c r="E298" t="s">
        <v>14683</v>
      </c>
      <c r="F298" t="s">
        <v>1072</v>
      </c>
      <c r="G298">
        <v>4</v>
      </c>
      <c r="H298">
        <v>30</v>
      </c>
      <c r="I298" t="s">
        <v>14865</v>
      </c>
    </row>
    <row r="299" spans="4:9">
      <c r="D299" t="s">
        <v>14698</v>
      </c>
      <c r="E299" t="s">
        <v>14683</v>
      </c>
      <c r="F299" t="s">
        <v>1103</v>
      </c>
      <c r="G299">
        <v>4</v>
      </c>
      <c r="H299">
        <v>31</v>
      </c>
      <c r="I299" t="s">
        <v>14865</v>
      </c>
    </row>
    <row r="300" spans="4:9">
      <c r="D300">
        <v>20</v>
      </c>
      <c r="E300" t="s">
        <v>14683</v>
      </c>
      <c r="F300" t="s">
        <v>1073</v>
      </c>
      <c r="G300">
        <v>4</v>
      </c>
      <c r="H300">
        <v>32</v>
      </c>
      <c r="I300" t="s">
        <v>14865</v>
      </c>
    </row>
    <row r="301" spans="4:9">
      <c r="D301">
        <v>21</v>
      </c>
      <c r="E301" t="s">
        <v>14683</v>
      </c>
      <c r="F301" t="s">
        <v>1036</v>
      </c>
      <c r="G301">
        <v>4</v>
      </c>
      <c r="H301">
        <v>33</v>
      </c>
      <c r="I301" t="s">
        <v>14865</v>
      </c>
    </row>
    <row r="302" spans="4:9">
      <c r="D302">
        <v>22</v>
      </c>
      <c r="E302" t="s">
        <v>14683</v>
      </c>
      <c r="F302" t="s">
        <v>1040</v>
      </c>
      <c r="G302">
        <v>4</v>
      </c>
      <c r="H302">
        <v>34</v>
      </c>
      <c r="I302" t="s">
        <v>14865</v>
      </c>
    </row>
    <row r="303" spans="4:9">
      <c r="D303">
        <v>23</v>
      </c>
      <c r="E303" t="s">
        <v>14683</v>
      </c>
      <c r="F303" t="s">
        <v>1074</v>
      </c>
      <c r="G303">
        <v>4</v>
      </c>
      <c r="H303">
        <v>35</v>
      </c>
      <c r="I303" t="s">
        <v>14865</v>
      </c>
    </row>
    <row r="304" spans="4:9">
      <c r="D304">
        <v>24</v>
      </c>
      <c r="E304" t="s">
        <v>14683</v>
      </c>
      <c r="F304" t="s">
        <v>1104</v>
      </c>
      <c r="G304">
        <v>4</v>
      </c>
      <c r="H304">
        <v>36</v>
      </c>
      <c r="I304" t="s">
        <v>14865</v>
      </c>
    </row>
    <row r="305" spans="4:9">
      <c r="D305">
        <v>25</v>
      </c>
      <c r="E305" t="s">
        <v>14683</v>
      </c>
      <c r="F305" t="s">
        <v>1041</v>
      </c>
      <c r="G305">
        <v>4</v>
      </c>
      <c r="H305">
        <v>37</v>
      </c>
      <c r="I305" t="s">
        <v>14865</v>
      </c>
    </row>
    <row r="306" spans="4:9">
      <c r="D306" t="s">
        <v>14699</v>
      </c>
      <c r="E306" t="s">
        <v>14683</v>
      </c>
      <c r="F306" t="s">
        <v>1068</v>
      </c>
      <c r="G306">
        <v>4</v>
      </c>
      <c r="H306">
        <v>42</v>
      </c>
      <c r="I306" t="s">
        <v>14865</v>
      </c>
    </row>
    <row r="307" spans="4:9">
      <c r="D307" t="s">
        <v>14701</v>
      </c>
      <c r="E307" t="s">
        <v>14683</v>
      </c>
      <c r="F307" t="s">
        <v>1108</v>
      </c>
      <c r="G307">
        <v>4</v>
      </c>
      <c r="H307">
        <v>44</v>
      </c>
      <c r="I307" t="s">
        <v>14865</v>
      </c>
    </row>
    <row r="308" spans="4:9">
      <c r="D308" t="s">
        <v>14702</v>
      </c>
      <c r="E308" t="s">
        <v>14683</v>
      </c>
      <c r="F308" t="s">
        <v>1034</v>
      </c>
      <c r="G308">
        <v>4</v>
      </c>
      <c r="H308">
        <v>45</v>
      </c>
      <c r="I308" t="s">
        <v>14865</v>
      </c>
    </row>
    <row r="309" spans="4:9">
      <c r="D309" t="s">
        <v>14703</v>
      </c>
      <c r="E309" t="s">
        <v>14683</v>
      </c>
      <c r="F309" t="s">
        <v>1094</v>
      </c>
      <c r="G309">
        <v>4</v>
      </c>
      <c r="H309">
        <v>46</v>
      </c>
      <c r="I309" t="s">
        <v>14865</v>
      </c>
    </row>
    <row r="310" spans="4:9">
      <c r="D310">
        <v>32</v>
      </c>
      <c r="E310" t="s">
        <v>14683</v>
      </c>
      <c r="F310" t="s">
        <v>1052</v>
      </c>
      <c r="G310">
        <v>4</v>
      </c>
      <c r="H310">
        <v>50</v>
      </c>
      <c r="I310" t="s">
        <v>14865</v>
      </c>
    </row>
    <row r="311" spans="4:9">
      <c r="D311">
        <v>33</v>
      </c>
      <c r="E311" t="s">
        <v>14683</v>
      </c>
      <c r="F311" t="s">
        <v>1106</v>
      </c>
      <c r="G311">
        <v>4</v>
      </c>
      <c r="H311">
        <v>51</v>
      </c>
      <c r="I311" t="s">
        <v>14865</v>
      </c>
    </row>
    <row r="312" spans="4:9">
      <c r="D312">
        <v>34</v>
      </c>
      <c r="E312" t="s">
        <v>14683</v>
      </c>
      <c r="F312" t="s">
        <v>1042</v>
      </c>
      <c r="G312">
        <v>4</v>
      </c>
      <c r="H312">
        <v>52</v>
      </c>
      <c r="I312" t="s">
        <v>14865</v>
      </c>
    </row>
    <row r="313" spans="4:9">
      <c r="D313">
        <v>30</v>
      </c>
      <c r="E313" t="s">
        <v>14705</v>
      </c>
      <c r="F313" t="s">
        <v>1100</v>
      </c>
      <c r="G313">
        <v>5</v>
      </c>
      <c r="H313">
        <v>48</v>
      </c>
      <c r="I313" t="s">
        <v>14865</v>
      </c>
    </row>
    <row r="314" spans="4:9">
      <c r="D314">
        <v>31</v>
      </c>
      <c r="E314" t="s">
        <v>14705</v>
      </c>
      <c r="F314" t="s">
        <v>1202</v>
      </c>
      <c r="G314">
        <v>5</v>
      </c>
      <c r="H314">
        <v>49</v>
      </c>
      <c r="I314" t="s">
        <v>14865</v>
      </c>
    </row>
  </sheetData>
  <autoFilter ref="D1:I256">
    <sortState ref="D2:I256">
      <sortCondition ref="G1:G256"/>
    </sortState>
  </autoFilter>
  <sortState ref="D2:F256">
    <sortCondition ref="D2:D256"/>
  </sortState>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sheetPr codeName="Sheet25"/>
  <dimension ref="A1:E6362"/>
  <sheetViews>
    <sheetView topLeftCell="A75" workbookViewId="0">
      <selection activeCell="A100" sqref="A100"/>
    </sheetView>
  </sheetViews>
  <sheetFormatPr defaultRowHeight="15"/>
  <cols>
    <col min="1" max="1" width="57.42578125" bestFit="1" customWidth="1"/>
    <col min="3" max="3" width="57.42578125" bestFit="1" customWidth="1"/>
  </cols>
  <sheetData>
    <row r="1" spans="1:5">
      <c r="A1" s="3" t="s">
        <v>18985</v>
      </c>
      <c r="C1" s="3" t="s">
        <v>18986</v>
      </c>
    </row>
    <row r="2" spans="1:5">
      <c r="A2" t="s">
        <v>17049</v>
      </c>
      <c r="C2" t="s">
        <v>17049</v>
      </c>
      <c r="E2">
        <v>0</v>
      </c>
    </row>
    <row r="3" spans="1:5">
      <c r="A3" t="s">
        <v>17050</v>
      </c>
      <c r="C3" t="s">
        <v>17050</v>
      </c>
      <c r="E3">
        <v>0</v>
      </c>
    </row>
    <row r="4" spans="1:5">
      <c r="A4" t="s">
        <v>17051</v>
      </c>
      <c r="C4" t="s">
        <v>17051</v>
      </c>
      <c r="E4">
        <v>0</v>
      </c>
    </row>
    <row r="5" spans="1:5">
      <c r="A5" t="s">
        <v>17052</v>
      </c>
      <c r="C5" t="s">
        <v>17052</v>
      </c>
      <c r="E5">
        <v>0</v>
      </c>
    </row>
    <row r="6" spans="1:5">
      <c r="E6">
        <v>0</v>
      </c>
    </row>
    <row r="7" spans="1:5">
      <c r="A7" t="s">
        <v>17053</v>
      </c>
      <c r="C7" t="s">
        <v>17053</v>
      </c>
      <c r="E7">
        <v>0</v>
      </c>
    </row>
    <row r="8" spans="1:5">
      <c r="A8" t="s">
        <v>17054</v>
      </c>
      <c r="C8" t="s">
        <v>17054</v>
      </c>
      <c r="E8">
        <v>0</v>
      </c>
    </row>
    <row r="9" spans="1:5">
      <c r="A9" t="s">
        <v>17055</v>
      </c>
      <c r="C9" t="s">
        <v>17055</v>
      </c>
      <c r="E9">
        <v>0</v>
      </c>
    </row>
    <row r="10" spans="1:5">
      <c r="A10" t="s">
        <v>17056</v>
      </c>
      <c r="C10" t="s">
        <v>17056</v>
      </c>
      <c r="E10">
        <v>0</v>
      </c>
    </row>
    <row r="11" spans="1:5">
      <c r="E11">
        <v>0</v>
      </c>
    </row>
    <row r="12" spans="1:5">
      <c r="A12" t="s">
        <v>17057</v>
      </c>
      <c r="C12" t="s">
        <v>17057</v>
      </c>
      <c r="E12">
        <v>0</v>
      </c>
    </row>
    <row r="13" spans="1:5">
      <c r="A13" t="s">
        <v>17058</v>
      </c>
      <c r="C13" t="s">
        <v>17058</v>
      </c>
      <c r="E13">
        <v>0</v>
      </c>
    </row>
    <row r="14" spans="1:5">
      <c r="A14" t="s">
        <v>17055</v>
      </c>
      <c r="C14" t="s">
        <v>17055</v>
      </c>
      <c r="E14">
        <v>0</v>
      </c>
    </row>
    <row r="15" spans="1:5">
      <c r="A15" t="s">
        <v>17059</v>
      </c>
      <c r="C15" t="s">
        <v>17059</v>
      </c>
      <c r="E15">
        <v>0</v>
      </c>
    </row>
    <row r="16" spans="1:5">
      <c r="A16" t="s">
        <v>17060</v>
      </c>
      <c r="C16" t="s">
        <v>17060</v>
      </c>
      <c r="E16">
        <v>0</v>
      </c>
    </row>
    <row r="17" spans="1:5">
      <c r="A17" t="s">
        <v>17056</v>
      </c>
      <c r="C17" t="s">
        <v>17056</v>
      </c>
      <c r="E17">
        <v>0</v>
      </c>
    </row>
    <row r="18" spans="1:5">
      <c r="E18">
        <v>0</v>
      </c>
    </row>
    <row r="19" spans="1:5">
      <c r="A19" t="s">
        <v>17061</v>
      </c>
      <c r="C19" t="s">
        <v>17061</v>
      </c>
      <c r="E19">
        <v>0</v>
      </c>
    </row>
    <row r="20" spans="1:5">
      <c r="A20" t="s">
        <v>17058</v>
      </c>
      <c r="C20" t="s">
        <v>17058</v>
      </c>
      <c r="E20">
        <v>0</v>
      </c>
    </row>
    <row r="21" spans="1:5">
      <c r="A21" t="s">
        <v>17055</v>
      </c>
      <c r="C21" t="s">
        <v>17055</v>
      </c>
      <c r="E21">
        <v>0</v>
      </c>
    </row>
    <row r="22" spans="1:5">
      <c r="A22" t="s">
        <v>17059</v>
      </c>
      <c r="C22" t="s">
        <v>17059</v>
      </c>
      <c r="E22">
        <v>0</v>
      </c>
    </row>
    <row r="23" spans="1:5">
      <c r="A23" t="s">
        <v>17060</v>
      </c>
      <c r="C23" t="s">
        <v>17060</v>
      </c>
      <c r="E23">
        <v>0</v>
      </c>
    </row>
    <row r="24" spans="1:5">
      <c r="A24" t="s">
        <v>17056</v>
      </c>
      <c r="C24" t="s">
        <v>17056</v>
      </c>
      <c r="E24">
        <v>0</v>
      </c>
    </row>
    <row r="25" spans="1:5">
      <c r="E25">
        <v>0</v>
      </c>
    </row>
    <row r="26" spans="1:5">
      <c r="A26" t="s">
        <v>17062</v>
      </c>
      <c r="C26" t="s">
        <v>17062</v>
      </c>
      <c r="E26">
        <v>0</v>
      </c>
    </row>
    <row r="27" spans="1:5">
      <c r="A27" t="s">
        <v>17063</v>
      </c>
      <c r="C27" t="s">
        <v>17063</v>
      </c>
      <c r="E27">
        <v>0</v>
      </c>
    </row>
    <row r="28" spans="1:5">
      <c r="A28" t="s">
        <v>17064</v>
      </c>
      <c r="C28" t="s">
        <v>17064</v>
      </c>
      <c r="E28">
        <v>0</v>
      </c>
    </row>
    <row r="29" spans="1:5">
      <c r="A29" t="s">
        <v>17065</v>
      </c>
      <c r="C29" t="s">
        <v>17065</v>
      </c>
      <c r="E29">
        <v>0</v>
      </c>
    </row>
    <row r="30" spans="1:5">
      <c r="A30" t="s">
        <v>17064</v>
      </c>
      <c r="C30" t="s">
        <v>17064</v>
      </c>
      <c r="E30">
        <v>0</v>
      </c>
    </row>
    <row r="31" spans="1:5">
      <c r="A31" t="s">
        <v>17066</v>
      </c>
      <c r="C31" t="s">
        <v>17066</v>
      </c>
      <c r="E31">
        <v>0</v>
      </c>
    </row>
    <row r="32" spans="1:5">
      <c r="A32" t="s">
        <v>17055</v>
      </c>
      <c r="C32" t="s">
        <v>17055</v>
      </c>
      <c r="E32">
        <v>0</v>
      </c>
    </row>
    <row r="33" spans="1:5">
      <c r="A33" t="s">
        <v>17067</v>
      </c>
      <c r="C33" t="s">
        <v>17067</v>
      </c>
      <c r="E33">
        <v>0</v>
      </c>
    </row>
    <row r="34" spans="1:5">
      <c r="A34" t="s">
        <v>17068</v>
      </c>
      <c r="C34" t="s">
        <v>17068</v>
      </c>
      <c r="E34">
        <v>0</v>
      </c>
    </row>
    <row r="35" spans="1:5">
      <c r="A35" t="s">
        <v>17069</v>
      </c>
      <c r="C35" t="s">
        <v>17069</v>
      </c>
      <c r="E35">
        <v>0</v>
      </c>
    </row>
    <row r="36" spans="1:5">
      <c r="A36" t="s">
        <v>17070</v>
      </c>
      <c r="C36" t="s">
        <v>17070</v>
      </c>
      <c r="E36">
        <v>0</v>
      </c>
    </row>
    <row r="37" spans="1:5">
      <c r="A37" t="s">
        <v>17071</v>
      </c>
      <c r="C37" t="s">
        <v>17071</v>
      </c>
      <c r="E37">
        <v>0</v>
      </c>
    </row>
    <row r="38" spans="1:5">
      <c r="A38" t="s">
        <v>17056</v>
      </c>
      <c r="C38" t="s">
        <v>17056</v>
      </c>
      <c r="E38">
        <v>0</v>
      </c>
    </row>
    <row r="39" spans="1:5">
      <c r="E39">
        <v>0</v>
      </c>
    </row>
    <row r="40" spans="1:5">
      <c r="A40" t="s">
        <v>17072</v>
      </c>
      <c r="C40" t="s">
        <v>17072</v>
      </c>
      <c r="E40">
        <v>0</v>
      </c>
    </row>
    <row r="41" spans="1:5">
      <c r="A41" t="s">
        <v>17073</v>
      </c>
      <c r="C41" t="s">
        <v>17073</v>
      </c>
      <c r="E41">
        <v>0</v>
      </c>
    </row>
    <row r="42" spans="1:5">
      <c r="A42" t="s">
        <v>17064</v>
      </c>
      <c r="C42" t="s">
        <v>17064</v>
      </c>
      <c r="E42">
        <v>0</v>
      </c>
    </row>
    <row r="43" spans="1:5">
      <c r="A43" t="s">
        <v>17074</v>
      </c>
      <c r="C43" t="s">
        <v>17074</v>
      </c>
      <c r="E43">
        <v>0</v>
      </c>
    </row>
    <row r="44" spans="1:5">
      <c r="A44" t="s">
        <v>17055</v>
      </c>
      <c r="C44" t="s">
        <v>17055</v>
      </c>
      <c r="E44">
        <v>0</v>
      </c>
    </row>
    <row r="45" spans="1:5">
      <c r="A45" t="s">
        <v>17056</v>
      </c>
      <c r="C45" t="s">
        <v>17056</v>
      </c>
      <c r="E45">
        <v>0</v>
      </c>
    </row>
    <row r="46" spans="1:5">
      <c r="E46">
        <v>0</v>
      </c>
    </row>
    <row r="47" spans="1:5">
      <c r="A47" t="s">
        <v>17075</v>
      </c>
      <c r="C47" t="s">
        <v>17075</v>
      </c>
      <c r="E47">
        <v>0</v>
      </c>
    </row>
    <row r="48" spans="1:5">
      <c r="A48" t="s">
        <v>17076</v>
      </c>
      <c r="C48" t="s">
        <v>17076</v>
      </c>
      <c r="E48">
        <v>0</v>
      </c>
    </row>
    <row r="49" spans="1:5">
      <c r="A49" t="s">
        <v>17071</v>
      </c>
      <c r="C49" t="s">
        <v>17071</v>
      </c>
      <c r="E49">
        <v>0</v>
      </c>
    </row>
    <row r="50" spans="1:5">
      <c r="A50" t="s">
        <v>17076</v>
      </c>
      <c r="C50" t="s">
        <v>17071</v>
      </c>
      <c r="E50">
        <v>1</v>
      </c>
    </row>
    <row r="51" spans="1:5">
      <c r="A51" t="s">
        <v>17055</v>
      </c>
      <c r="C51" t="s">
        <v>17055</v>
      </c>
      <c r="E51">
        <v>0</v>
      </c>
    </row>
    <row r="52" spans="1:5">
      <c r="A52" t="s">
        <v>17067</v>
      </c>
      <c r="C52" t="s">
        <v>17067</v>
      </c>
      <c r="E52">
        <v>0</v>
      </c>
    </row>
    <row r="53" spans="1:5">
      <c r="A53" t="s">
        <v>17068</v>
      </c>
      <c r="C53" t="s">
        <v>17068</v>
      </c>
      <c r="E53">
        <v>0</v>
      </c>
    </row>
    <row r="54" spans="1:5">
      <c r="A54" t="s">
        <v>17077</v>
      </c>
      <c r="C54" t="s">
        <v>17077</v>
      </c>
      <c r="E54">
        <v>0</v>
      </c>
    </row>
    <row r="55" spans="1:5">
      <c r="A55" t="s">
        <v>17078</v>
      </c>
      <c r="C55" t="s">
        <v>17078</v>
      </c>
      <c r="E55">
        <v>0</v>
      </c>
    </row>
    <row r="56" spans="1:5">
      <c r="A56" t="s">
        <v>17068</v>
      </c>
      <c r="C56" t="s">
        <v>17068</v>
      </c>
      <c r="E56">
        <v>0</v>
      </c>
    </row>
    <row r="57" spans="1:5">
      <c r="A57" t="s">
        <v>17059</v>
      </c>
      <c r="C57" t="s">
        <v>17059</v>
      </c>
      <c r="E57">
        <v>0</v>
      </c>
    </row>
    <row r="58" spans="1:5">
      <c r="A58" t="s">
        <v>17073</v>
      </c>
      <c r="C58" t="s">
        <v>17194</v>
      </c>
      <c r="E58">
        <v>1</v>
      </c>
    </row>
    <row r="59" spans="1:5">
      <c r="A59" t="s">
        <v>17056</v>
      </c>
      <c r="C59" t="s">
        <v>17056</v>
      </c>
      <c r="E59">
        <v>0</v>
      </c>
    </row>
    <row r="60" spans="1:5">
      <c r="E60">
        <v>0</v>
      </c>
    </row>
    <row r="61" spans="1:5">
      <c r="A61" t="s">
        <v>17079</v>
      </c>
      <c r="C61" t="s">
        <v>17079</v>
      </c>
      <c r="E61">
        <v>0</v>
      </c>
    </row>
    <row r="62" spans="1:5">
      <c r="A62" t="s">
        <v>17054</v>
      </c>
      <c r="C62" t="s">
        <v>17054</v>
      </c>
      <c r="E62">
        <v>0</v>
      </c>
    </row>
    <row r="63" spans="1:5">
      <c r="A63" t="s">
        <v>17064</v>
      </c>
      <c r="C63" t="s">
        <v>17064</v>
      </c>
      <c r="E63">
        <v>0</v>
      </c>
    </row>
    <row r="64" spans="1:5">
      <c r="A64" t="s">
        <v>17080</v>
      </c>
      <c r="C64" t="s">
        <v>17080</v>
      </c>
      <c r="E64">
        <v>0</v>
      </c>
    </row>
    <row r="65" spans="1:5">
      <c r="A65" t="s">
        <v>17055</v>
      </c>
      <c r="C65" t="s">
        <v>17055</v>
      </c>
      <c r="E65">
        <v>0</v>
      </c>
    </row>
    <row r="66" spans="1:5">
      <c r="A66" t="s">
        <v>17056</v>
      </c>
      <c r="C66" t="s">
        <v>17056</v>
      </c>
      <c r="E66">
        <v>0</v>
      </c>
    </row>
    <row r="67" spans="1:5">
      <c r="E67">
        <v>0</v>
      </c>
    </row>
    <row r="68" spans="1:5">
      <c r="A68" t="s">
        <v>17081</v>
      </c>
      <c r="C68" t="s">
        <v>17081</v>
      </c>
      <c r="E68">
        <v>0</v>
      </c>
    </row>
    <row r="69" spans="1:5">
      <c r="A69" t="s">
        <v>17073</v>
      </c>
      <c r="C69" t="s">
        <v>17073</v>
      </c>
      <c r="E69">
        <v>0</v>
      </c>
    </row>
    <row r="70" spans="1:5">
      <c r="A70" t="s">
        <v>17073</v>
      </c>
      <c r="C70" t="s">
        <v>17073</v>
      </c>
      <c r="E70">
        <v>0</v>
      </c>
    </row>
    <row r="71" spans="1:5">
      <c r="A71" t="s">
        <v>17064</v>
      </c>
      <c r="C71" t="s">
        <v>17064</v>
      </c>
      <c r="E71">
        <v>0</v>
      </c>
    </row>
    <row r="72" spans="1:5">
      <c r="A72" t="s">
        <v>17073</v>
      </c>
      <c r="C72" t="s">
        <v>17073</v>
      </c>
      <c r="E72">
        <v>0</v>
      </c>
    </row>
    <row r="73" spans="1:5">
      <c r="A73" t="s">
        <v>17073</v>
      </c>
      <c r="C73" t="s">
        <v>17073</v>
      </c>
      <c r="E73">
        <v>0</v>
      </c>
    </row>
    <row r="74" spans="1:5">
      <c r="A74" t="s">
        <v>17064</v>
      </c>
      <c r="C74" t="s">
        <v>17064</v>
      </c>
      <c r="E74">
        <v>0</v>
      </c>
    </row>
    <row r="75" spans="1:5">
      <c r="A75" t="s">
        <v>17073</v>
      </c>
      <c r="C75" t="s">
        <v>17073</v>
      </c>
      <c r="E75">
        <v>0</v>
      </c>
    </row>
    <row r="76" spans="1:5">
      <c r="A76" t="s">
        <v>17073</v>
      </c>
      <c r="C76" t="s">
        <v>17073</v>
      </c>
      <c r="E76">
        <v>0</v>
      </c>
    </row>
    <row r="77" spans="1:5">
      <c r="A77" t="s">
        <v>17064</v>
      </c>
      <c r="C77" t="s">
        <v>17064</v>
      </c>
      <c r="E77">
        <v>0</v>
      </c>
    </row>
    <row r="78" spans="1:5">
      <c r="A78" t="s">
        <v>17082</v>
      </c>
      <c r="C78" t="s">
        <v>17083</v>
      </c>
      <c r="E78">
        <v>1</v>
      </c>
    </row>
    <row r="79" spans="1:5">
      <c r="A79" t="s">
        <v>17083</v>
      </c>
      <c r="C79" t="s">
        <v>17083</v>
      </c>
      <c r="E79">
        <v>0</v>
      </c>
    </row>
    <row r="80" spans="1:5">
      <c r="A80" t="s">
        <v>17055</v>
      </c>
      <c r="C80" t="s">
        <v>17055</v>
      </c>
      <c r="E80">
        <v>0</v>
      </c>
    </row>
    <row r="81" spans="1:5">
      <c r="A81" t="s">
        <v>17067</v>
      </c>
      <c r="C81" t="s">
        <v>17067</v>
      </c>
      <c r="E81">
        <v>0</v>
      </c>
    </row>
    <row r="82" spans="1:5">
      <c r="A82" t="s">
        <v>17084</v>
      </c>
      <c r="C82" t="s">
        <v>17084</v>
      </c>
      <c r="E82">
        <v>0</v>
      </c>
    </row>
    <row r="83" spans="1:5">
      <c r="A83" t="s">
        <v>17056</v>
      </c>
      <c r="C83" t="s">
        <v>17056</v>
      </c>
      <c r="E83">
        <v>0</v>
      </c>
    </row>
    <row r="84" spans="1:5">
      <c r="E84">
        <v>0</v>
      </c>
    </row>
    <row r="85" spans="1:5">
      <c r="A85" t="s">
        <v>17085</v>
      </c>
      <c r="C85" t="s">
        <v>17085</v>
      </c>
      <c r="E85">
        <v>0</v>
      </c>
    </row>
    <row r="86" spans="1:5">
      <c r="A86" t="s">
        <v>17086</v>
      </c>
      <c r="C86" t="s">
        <v>17086</v>
      </c>
      <c r="E86">
        <v>0</v>
      </c>
    </row>
    <row r="87" spans="1:5">
      <c r="A87" t="s">
        <v>17064</v>
      </c>
      <c r="C87" t="s">
        <v>17064</v>
      </c>
      <c r="E87">
        <v>0</v>
      </c>
    </row>
    <row r="88" spans="1:5">
      <c r="A88" t="s">
        <v>17087</v>
      </c>
      <c r="C88" t="s">
        <v>18713</v>
      </c>
      <c r="E88">
        <v>1</v>
      </c>
    </row>
    <row r="89" spans="1:5">
      <c r="A89" t="s">
        <v>17055</v>
      </c>
      <c r="C89" t="s">
        <v>17055</v>
      </c>
      <c r="E89">
        <v>0</v>
      </c>
    </row>
    <row r="90" spans="1:5">
      <c r="A90" t="s">
        <v>17056</v>
      </c>
      <c r="C90" t="s">
        <v>17056</v>
      </c>
      <c r="E90">
        <v>0</v>
      </c>
    </row>
    <row r="91" spans="1:5">
      <c r="E91">
        <v>0</v>
      </c>
    </row>
    <row r="92" spans="1:5">
      <c r="A92" t="s">
        <v>17088</v>
      </c>
      <c r="C92" t="s">
        <v>17088</v>
      </c>
      <c r="E92">
        <v>0</v>
      </c>
    </row>
    <row r="93" spans="1:5">
      <c r="A93" t="s">
        <v>17089</v>
      </c>
      <c r="C93" t="s">
        <v>18714</v>
      </c>
      <c r="E93">
        <v>1</v>
      </c>
    </row>
    <row r="94" spans="1:5">
      <c r="A94" t="s">
        <v>17064</v>
      </c>
      <c r="C94" t="s">
        <v>17064</v>
      </c>
      <c r="E94">
        <v>0</v>
      </c>
    </row>
    <row r="95" spans="1:5">
      <c r="A95" t="s">
        <v>17090</v>
      </c>
      <c r="C95" t="s">
        <v>18715</v>
      </c>
      <c r="E95">
        <v>1</v>
      </c>
    </row>
    <row r="96" spans="1:5">
      <c r="A96" t="s">
        <v>17055</v>
      </c>
      <c r="C96" t="s">
        <v>17055</v>
      </c>
      <c r="E96">
        <v>0</v>
      </c>
    </row>
    <row r="97" spans="1:5">
      <c r="A97" t="s">
        <v>17067</v>
      </c>
      <c r="C97" t="s">
        <v>17067</v>
      </c>
      <c r="E97">
        <v>0</v>
      </c>
    </row>
    <row r="98" spans="1:5">
      <c r="A98" t="s">
        <v>17068</v>
      </c>
      <c r="C98" t="s">
        <v>17068</v>
      </c>
      <c r="E98">
        <v>0</v>
      </c>
    </row>
    <row r="99" spans="1:5">
      <c r="A99" t="s">
        <v>17059</v>
      </c>
      <c r="C99" t="s">
        <v>17059</v>
      </c>
      <c r="E99">
        <v>0</v>
      </c>
    </row>
    <row r="100" spans="1:5">
      <c r="A100" t="s">
        <v>17091</v>
      </c>
      <c r="C100" t="s">
        <v>17091</v>
      </c>
      <c r="E100">
        <v>0</v>
      </c>
    </row>
    <row r="101" spans="1:5">
      <c r="A101" t="s">
        <v>17056</v>
      </c>
      <c r="C101" t="s">
        <v>17056</v>
      </c>
      <c r="E101">
        <v>0</v>
      </c>
    </row>
    <row r="102" spans="1:5">
      <c r="E102">
        <v>0</v>
      </c>
    </row>
    <row r="103" spans="1:5">
      <c r="A103" t="s">
        <v>17092</v>
      </c>
      <c r="C103" t="s">
        <v>17092</v>
      </c>
      <c r="E103">
        <v>0</v>
      </c>
    </row>
    <row r="104" spans="1:5">
      <c r="A104" t="s">
        <v>17093</v>
      </c>
      <c r="C104" t="s">
        <v>17093</v>
      </c>
      <c r="E104">
        <v>0</v>
      </c>
    </row>
    <row r="105" spans="1:5">
      <c r="A105" t="s">
        <v>17094</v>
      </c>
      <c r="C105" t="s">
        <v>17094</v>
      </c>
      <c r="E105">
        <v>0</v>
      </c>
    </row>
    <row r="106" spans="1:5">
      <c r="A106" t="s">
        <v>17068</v>
      </c>
      <c r="C106" t="s">
        <v>17068</v>
      </c>
      <c r="E106">
        <v>0</v>
      </c>
    </row>
    <row r="107" spans="1:5">
      <c r="A107" t="s">
        <v>17095</v>
      </c>
      <c r="C107" t="s">
        <v>17115</v>
      </c>
      <c r="E107">
        <v>1</v>
      </c>
    </row>
    <row r="108" spans="1:5">
      <c r="A108" t="s">
        <v>17064</v>
      </c>
      <c r="C108" t="s">
        <v>17064</v>
      </c>
      <c r="E108">
        <v>0</v>
      </c>
    </row>
    <row r="109" spans="1:5">
      <c r="A109" t="s">
        <v>17096</v>
      </c>
      <c r="C109" t="s">
        <v>17096</v>
      </c>
      <c r="E109">
        <v>0</v>
      </c>
    </row>
    <row r="110" spans="1:5">
      <c r="A110" t="s">
        <v>17055</v>
      </c>
      <c r="C110" t="s">
        <v>17055</v>
      </c>
      <c r="E110">
        <v>0</v>
      </c>
    </row>
    <row r="111" spans="1:5">
      <c r="A111" t="s">
        <v>17056</v>
      </c>
      <c r="C111" t="s">
        <v>17056</v>
      </c>
      <c r="E111">
        <v>0</v>
      </c>
    </row>
    <row r="112" spans="1:5">
      <c r="E112">
        <v>0</v>
      </c>
    </row>
    <row r="113" spans="1:5">
      <c r="A113" t="s">
        <v>17097</v>
      </c>
      <c r="C113" t="s">
        <v>17097</v>
      </c>
      <c r="E113">
        <v>0</v>
      </c>
    </row>
    <row r="114" spans="1:5">
      <c r="A114" t="s">
        <v>17073</v>
      </c>
      <c r="C114" t="s">
        <v>17073</v>
      </c>
      <c r="E114">
        <v>0</v>
      </c>
    </row>
    <row r="115" spans="1:5">
      <c r="A115" t="s">
        <v>17064</v>
      </c>
      <c r="C115" t="s">
        <v>17064</v>
      </c>
      <c r="E115">
        <v>0</v>
      </c>
    </row>
    <row r="116" spans="1:5">
      <c r="A116" t="s">
        <v>17054</v>
      </c>
      <c r="C116" t="s">
        <v>17054</v>
      </c>
      <c r="E116">
        <v>0</v>
      </c>
    </row>
    <row r="117" spans="1:5">
      <c r="A117" t="s">
        <v>17055</v>
      </c>
      <c r="C117" t="s">
        <v>17055</v>
      </c>
      <c r="E117">
        <v>0</v>
      </c>
    </row>
    <row r="118" spans="1:5">
      <c r="A118" t="s">
        <v>17056</v>
      </c>
      <c r="C118" t="s">
        <v>17056</v>
      </c>
      <c r="E118">
        <v>0</v>
      </c>
    </row>
    <row r="119" spans="1:5">
      <c r="E119">
        <v>0</v>
      </c>
    </row>
    <row r="120" spans="1:5">
      <c r="A120" t="s">
        <v>17098</v>
      </c>
      <c r="C120" t="s">
        <v>17098</v>
      </c>
      <c r="E120">
        <v>0</v>
      </c>
    </row>
    <row r="121" spans="1:5">
      <c r="A121" t="s">
        <v>17074</v>
      </c>
      <c r="C121" t="s">
        <v>17074</v>
      </c>
      <c r="E121">
        <v>0</v>
      </c>
    </row>
    <row r="122" spans="1:5">
      <c r="A122" t="s">
        <v>17055</v>
      </c>
      <c r="C122" t="s">
        <v>17055</v>
      </c>
      <c r="E122">
        <v>0</v>
      </c>
    </row>
    <row r="123" spans="1:5">
      <c r="A123" t="s">
        <v>17067</v>
      </c>
      <c r="C123" t="s">
        <v>17067</v>
      </c>
      <c r="E123">
        <v>0</v>
      </c>
    </row>
    <row r="124" spans="1:5">
      <c r="A124" t="s">
        <v>17068</v>
      </c>
      <c r="C124" t="s">
        <v>17068</v>
      </c>
      <c r="E124">
        <v>0</v>
      </c>
    </row>
    <row r="125" spans="1:5">
      <c r="A125" t="s">
        <v>17093</v>
      </c>
      <c r="C125" t="s">
        <v>17093</v>
      </c>
      <c r="E125">
        <v>0</v>
      </c>
    </row>
    <row r="126" spans="1:5">
      <c r="A126" t="s">
        <v>17059</v>
      </c>
      <c r="C126" t="s">
        <v>17059</v>
      </c>
      <c r="E126">
        <v>0</v>
      </c>
    </row>
    <row r="127" spans="1:5">
      <c r="A127" t="s">
        <v>17099</v>
      </c>
      <c r="C127" t="s">
        <v>17099</v>
      </c>
      <c r="E127">
        <v>0</v>
      </c>
    </row>
    <row r="128" spans="1:5">
      <c r="A128" t="s">
        <v>17056</v>
      </c>
      <c r="C128" t="s">
        <v>17056</v>
      </c>
      <c r="E128">
        <v>0</v>
      </c>
    </row>
    <row r="129" spans="1:5">
      <c r="E129">
        <v>0</v>
      </c>
    </row>
    <row r="130" spans="1:5">
      <c r="A130" t="s">
        <v>17100</v>
      </c>
      <c r="C130" t="s">
        <v>17100</v>
      </c>
      <c r="E130">
        <v>0</v>
      </c>
    </row>
    <row r="131" spans="1:5">
      <c r="A131" t="s">
        <v>17101</v>
      </c>
      <c r="C131" t="s">
        <v>18716</v>
      </c>
      <c r="E131">
        <v>1</v>
      </c>
    </row>
    <row r="132" spans="1:5">
      <c r="A132" t="s">
        <v>17064</v>
      </c>
      <c r="C132" t="s">
        <v>17064</v>
      </c>
      <c r="E132">
        <v>0</v>
      </c>
    </row>
    <row r="133" spans="1:5">
      <c r="A133" t="s">
        <v>17102</v>
      </c>
      <c r="C133" t="s">
        <v>18717</v>
      </c>
      <c r="E133">
        <v>1</v>
      </c>
    </row>
    <row r="134" spans="1:5">
      <c r="A134" t="s">
        <v>17064</v>
      </c>
      <c r="C134" t="s">
        <v>17064</v>
      </c>
      <c r="E134">
        <v>0</v>
      </c>
    </row>
    <row r="135" spans="1:5">
      <c r="A135" t="s">
        <v>17103</v>
      </c>
      <c r="C135" t="s">
        <v>18718</v>
      </c>
      <c r="E135">
        <v>1</v>
      </c>
    </row>
    <row r="136" spans="1:5">
      <c r="A136" t="s">
        <v>17064</v>
      </c>
      <c r="C136" t="s">
        <v>17064</v>
      </c>
      <c r="E136">
        <v>0</v>
      </c>
    </row>
    <row r="137" spans="1:5">
      <c r="A137" t="s">
        <v>17104</v>
      </c>
      <c r="C137" t="s">
        <v>18719</v>
      </c>
      <c r="E137">
        <v>1</v>
      </c>
    </row>
    <row r="138" spans="1:5">
      <c r="A138" t="s">
        <v>17064</v>
      </c>
      <c r="C138" t="s">
        <v>17064</v>
      </c>
      <c r="E138">
        <v>0</v>
      </c>
    </row>
    <row r="139" spans="1:5">
      <c r="A139" t="s">
        <v>17105</v>
      </c>
      <c r="C139" t="s">
        <v>18720</v>
      </c>
      <c r="E139">
        <v>1</v>
      </c>
    </row>
    <row r="140" spans="1:5">
      <c r="A140" t="s">
        <v>17064</v>
      </c>
      <c r="C140" t="s">
        <v>17064</v>
      </c>
      <c r="E140">
        <v>0</v>
      </c>
    </row>
    <row r="141" spans="1:5">
      <c r="A141" t="s">
        <v>17106</v>
      </c>
      <c r="C141" t="s">
        <v>18721</v>
      </c>
      <c r="E141">
        <v>1</v>
      </c>
    </row>
    <row r="142" spans="1:5">
      <c r="A142" t="s">
        <v>17064</v>
      </c>
      <c r="C142" t="s">
        <v>17064</v>
      </c>
      <c r="E142">
        <v>0</v>
      </c>
    </row>
    <row r="143" spans="1:5">
      <c r="A143" t="s">
        <v>17107</v>
      </c>
      <c r="C143" t="s">
        <v>18722</v>
      </c>
      <c r="E143">
        <v>1</v>
      </c>
    </row>
    <row r="144" spans="1:5">
      <c r="A144" t="s">
        <v>17055</v>
      </c>
      <c r="C144" t="s">
        <v>17055</v>
      </c>
      <c r="E144">
        <v>0</v>
      </c>
    </row>
    <row r="145" spans="1:5">
      <c r="A145" t="s">
        <v>17056</v>
      </c>
      <c r="C145" t="s">
        <v>17056</v>
      </c>
      <c r="E145">
        <v>0</v>
      </c>
    </row>
    <row r="146" spans="1:5">
      <c r="E146">
        <v>0</v>
      </c>
    </row>
    <row r="147" spans="1:5">
      <c r="A147" t="s">
        <v>17108</v>
      </c>
      <c r="C147" t="s">
        <v>17108</v>
      </c>
      <c r="E147">
        <v>0</v>
      </c>
    </row>
    <row r="148" spans="1:5">
      <c r="A148" t="s">
        <v>17109</v>
      </c>
      <c r="C148" t="s">
        <v>17109</v>
      </c>
      <c r="E148">
        <v>0</v>
      </c>
    </row>
    <row r="149" spans="1:5">
      <c r="A149" t="s">
        <v>17110</v>
      </c>
      <c r="C149" t="s">
        <v>17110</v>
      </c>
      <c r="E149">
        <v>0</v>
      </c>
    </row>
    <row r="150" spans="1:5">
      <c r="A150" t="s">
        <v>17064</v>
      </c>
      <c r="C150" t="s">
        <v>17064</v>
      </c>
      <c r="E150">
        <v>0</v>
      </c>
    </row>
    <row r="151" spans="1:5">
      <c r="A151" t="s">
        <v>17111</v>
      </c>
      <c r="C151" t="s">
        <v>18723</v>
      </c>
      <c r="E151">
        <v>1</v>
      </c>
    </row>
    <row r="152" spans="1:5">
      <c r="A152" t="s">
        <v>17055</v>
      </c>
      <c r="C152" t="s">
        <v>17055</v>
      </c>
      <c r="E152">
        <v>0</v>
      </c>
    </row>
    <row r="153" spans="1:5">
      <c r="A153" t="s">
        <v>17056</v>
      </c>
      <c r="C153" t="s">
        <v>17056</v>
      </c>
      <c r="E153">
        <v>0</v>
      </c>
    </row>
    <row r="154" spans="1:5">
      <c r="E154">
        <v>0</v>
      </c>
    </row>
    <row r="155" spans="1:5">
      <c r="A155" t="s">
        <v>17112</v>
      </c>
      <c r="C155" t="s">
        <v>17112</v>
      </c>
      <c r="E155">
        <v>0</v>
      </c>
    </row>
    <row r="156" spans="1:5">
      <c r="A156" t="s">
        <v>17093</v>
      </c>
      <c r="C156" t="s">
        <v>17093</v>
      </c>
      <c r="E156">
        <v>0</v>
      </c>
    </row>
    <row r="157" spans="1:5">
      <c r="A157" t="s">
        <v>17074</v>
      </c>
      <c r="C157" t="s">
        <v>17074</v>
      </c>
      <c r="E157">
        <v>0</v>
      </c>
    </row>
    <row r="158" spans="1:5">
      <c r="A158" t="s">
        <v>17068</v>
      </c>
      <c r="C158" t="s">
        <v>17068</v>
      </c>
      <c r="E158">
        <v>0</v>
      </c>
    </row>
    <row r="159" spans="1:5">
      <c r="A159" t="s">
        <v>17058</v>
      </c>
      <c r="C159" t="s">
        <v>17058</v>
      </c>
      <c r="E159">
        <v>0</v>
      </c>
    </row>
    <row r="160" spans="1:5">
      <c r="A160" t="s">
        <v>17064</v>
      </c>
      <c r="C160" t="s">
        <v>17064</v>
      </c>
      <c r="E160">
        <v>0</v>
      </c>
    </row>
    <row r="161" spans="1:5">
      <c r="A161" t="s">
        <v>17113</v>
      </c>
      <c r="C161" t="s">
        <v>18724</v>
      </c>
      <c r="E161">
        <v>1</v>
      </c>
    </row>
    <row r="162" spans="1:5">
      <c r="A162" t="s">
        <v>17055</v>
      </c>
      <c r="C162" t="s">
        <v>17055</v>
      </c>
      <c r="E162">
        <v>0</v>
      </c>
    </row>
    <row r="163" spans="1:5">
      <c r="A163" t="s">
        <v>17056</v>
      </c>
      <c r="C163" t="s">
        <v>17056</v>
      </c>
      <c r="E163">
        <v>0</v>
      </c>
    </row>
    <row r="164" spans="1:5">
      <c r="E164">
        <v>0</v>
      </c>
    </row>
    <row r="165" spans="1:5">
      <c r="A165" t="s">
        <v>17114</v>
      </c>
      <c r="C165" t="s">
        <v>17114</v>
      </c>
      <c r="E165">
        <v>0</v>
      </c>
    </row>
    <row r="166" spans="1:5">
      <c r="A166" t="s">
        <v>17115</v>
      </c>
      <c r="C166" t="s">
        <v>17115</v>
      </c>
      <c r="E166">
        <v>0</v>
      </c>
    </row>
    <row r="167" spans="1:5">
      <c r="A167" t="s">
        <v>17064</v>
      </c>
      <c r="C167" t="s">
        <v>17064</v>
      </c>
      <c r="E167">
        <v>0</v>
      </c>
    </row>
    <row r="168" spans="1:5">
      <c r="A168" t="s">
        <v>17116</v>
      </c>
      <c r="C168" t="s">
        <v>17116</v>
      </c>
      <c r="E168">
        <v>0</v>
      </c>
    </row>
    <row r="169" spans="1:5">
      <c r="A169" t="s">
        <v>17064</v>
      </c>
      <c r="C169" t="s">
        <v>17064</v>
      </c>
      <c r="E169">
        <v>0</v>
      </c>
    </row>
    <row r="170" spans="1:5">
      <c r="A170" t="s">
        <v>17074</v>
      </c>
      <c r="C170" t="s">
        <v>17074</v>
      </c>
      <c r="E170">
        <v>0</v>
      </c>
    </row>
    <row r="171" spans="1:5">
      <c r="A171" t="s">
        <v>17055</v>
      </c>
      <c r="C171" t="s">
        <v>17055</v>
      </c>
      <c r="E171">
        <v>0</v>
      </c>
    </row>
    <row r="172" spans="1:5">
      <c r="A172" t="s">
        <v>17056</v>
      </c>
      <c r="C172" t="s">
        <v>17056</v>
      </c>
      <c r="E172">
        <v>0</v>
      </c>
    </row>
    <row r="173" spans="1:5">
      <c r="E173">
        <v>0</v>
      </c>
    </row>
    <row r="174" spans="1:5">
      <c r="A174" t="s">
        <v>17117</v>
      </c>
      <c r="C174" t="s">
        <v>17117</v>
      </c>
      <c r="E174">
        <v>0</v>
      </c>
    </row>
    <row r="175" spans="1:5">
      <c r="A175" t="s">
        <v>17093</v>
      </c>
      <c r="C175" t="s">
        <v>17093</v>
      </c>
      <c r="E175">
        <v>0</v>
      </c>
    </row>
    <row r="176" spans="1:5">
      <c r="A176" t="s">
        <v>17118</v>
      </c>
      <c r="C176" t="s">
        <v>17118</v>
      </c>
      <c r="E176">
        <v>0</v>
      </c>
    </row>
    <row r="177" spans="1:5">
      <c r="A177" t="s">
        <v>17073</v>
      </c>
      <c r="C177" t="s">
        <v>17073</v>
      </c>
      <c r="E177">
        <v>0</v>
      </c>
    </row>
    <row r="178" spans="1:5">
      <c r="A178" t="s">
        <v>17068</v>
      </c>
      <c r="C178" t="s">
        <v>17068</v>
      </c>
      <c r="E178">
        <v>0</v>
      </c>
    </row>
    <row r="179" spans="1:5">
      <c r="A179" t="s">
        <v>17058</v>
      </c>
      <c r="C179" t="s">
        <v>17058</v>
      </c>
      <c r="E179">
        <v>0</v>
      </c>
    </row>
    <row r="180" spans="1:5">
      <c r="A180" t="s">
        <v>17055</v>
      </c>
      <c r="C180" t="s">
        <v>17055</v>
      </c>
      <c r="E180">
        <v>0</v>
      </c>
    </row>
    <row r="181" spans="1:5">
      <c r="A181" t="s">
        <v>17056</v>
      </c>
      <c r="C181" t="s">
        <v>17056</v>
      </c>
      <c r="E181">
        <v>0</v>
      </c>
    </row>
    <row r="182" spans="1:5">
      <c r="E182">
        <v>0</v>
      </c>
    </row>
    <row r="183" spans="1:5">
      <c r="A183" t="s">
        <v>17119</v>
      </c>
      <c r="C183" t="s">
        <v>17119</v>
      </c>
      <c r="E183">
        <v>0</v>
      </c>
    </row>
    <row r="184" spans="1:5">
      <c r="A184" t="s">
        <v>17073</v>
      </c>
      <c r="C184" t="s">
        <v>17073</v>
      </c>
      <c r="E184">
        <v>0</v>
      </c>
    </row>
    <row r="185" spans="1:5">
      <c r="A185" t="s">
        <v>17055</v>
      </c>
      <c r="C185" t="s">
        <v>17055</v>
      </c>
      <c r="E185">
        <v>0</v>
      </c>
    </row>
    <row r="186" spans="1:5">
      <c r="A186" t="s">
        <v>17056</v>
      </c>
      <c r="C186" t="s">
        <v>17056</v>
      </c>
      <c r="E186">
        <v>0</v>
      </c>
    </row>
    <row r="187" spans="1:5">
      <c r="E187">
        <v>0</v>
      </c>
    </row>
    <row r="188" spans="1:5">
      <c r="A188" t="s">
        <v>17120</v>
      </c>
      <c r="C188" t="s">
        <v>17120</v>
      </c>
      <c r="E188">
        <v>0</v>
      </c>
    </row>
    <row r="189" spans="1:5">
      <c r="A189" t="s">
        <v>17073</v>
      </c>
      <c r="C189" t="s">
        <v>17073</v>
      </c>
      <c r="E189">
        <v>0</v>
      </c>
    </row>
    <row r="190" spans="1:5">
      <c r="A190" t="s">
        <v>17064</v>
      </c>
      <c r="C190" t="s">
        <v>17064</v>
      </c>
      <c r="E190">
        <v>0</v>
      </c>
    </row>
    <row r="191" spans="1:5">
      <c r="A191" t="s">
        <v>17121</v>
      </c>
      <c r="C191" t="s">
        <v>17159</v>
      </c>
      <c r="E191">
        <v>1</v>
      </c>
    </row>
    <row r="192" spans="1:5">
      <c r="A192" t="s">
        <v>17055</v>
      </c>
      <c r="C192" t="s">
        <v>17055</v>
      </c>
      <c r="E192">
        <v>0</v>
      </c>
    </row>
    <row r="193" spans="1:5">
      <c r="A193" t="s">
        <v>17056</v>
      </c>
      <c r="C193" t="s">
        <v>17056</v>
      </c>
      <c r="E193">
        <v>0</v>
      </c>
    </row>
    <row r="194" spans="1:5">
      <c r="E194">
        <v>0</v>
      </c>
    </row>
    <row r="195" spans="1:5">
      <c r="A195" t="s">
        <v>17122</v>
      </c>
      <c r="C195" t="s">
        <v>17122</v>
      </c>
      <c r="E195">
        <v>0</v>
      </c>
    </row>
    <row r="196" spans="1:5">
      <c r="A196" t="s">
        <v>17123</v>
      </c>
      <c r="C196" t="s">
        <v>17123</v>
      </c>
      <c r="E196">
        <v>0</v>
      </c>
    </row>
    <row r="197" spans="1:5">
      <c r="A197" t="s">
        <v>17064</v>
      </c>
      <c r="C197" t="s">
        <v>17064</v>
      </c>
      <c r="E197">
        <v>0</v>
      </c>
    </row>
    <row r="198" spans="1:5">
      <c r="A198" t="s">
        <v>17070</v>
      </c>
      <c r="C198" t="s">
        <v>17070</v>
      </c>
      <c r="E198">
        <v>0</v>
      </c>
    </row>
    <row r="199" spans="1:5">
      <c r="A199" t="s">
        <v>17124</v>
      </c>
      <c r="C199" t="s">
        <v>17124</v>
      </c>
      <c r="E199">
        <v>0</v>
      </c>
    </row>
    <row r="200" spans="1:5">
      <c r="A200" t="s">
        <v>17055</v>
      </c>
      <c r="C200" t="s">
        <v>17055</v>
      </c>
      <c r="E200">
        <v>0</v>
      </c>
    </row>
    <row r="201" spans="1:5">
      <c r="A201" t="s">
        <v>17067</v>
      </c>
      <c r="C201" t="s">
        <v>17067</v>
      </c>
      <c r="E201">
        <v>0</v>
      </c>
    </row>
    <row r="202" spans="1:5">
      <c r="A202" t="s">
        <v>17068</v>
      </c>
      <c r="C202" t="s">
        <v>17068</v>
      </c>
      <c r="E202">
        <v>0</v>
      </c>
    </row>
    <row r="203" spans="1:5">
      <c r="A203" t="s">
        <v>17059</v>
      </c>
      <c r="C203" t="s">
        <v>17059</v>
      </c>
      <c r="E203">
        <v>0</v>
      </c>
    </row>
    <row r="204" spans="1:5">
      <c r="A204" t="s">
        <v>17125</v>
      </c>
      <c r="C204" t="s">
        <v>17125</v>
      </c>
      <c r="E204">
        <v>0</v>
      </c>
    </row>
    <row r="205" spans="1:5">
      <c r="A205" t="s">
        <v>17056</v>
      </c>
      <c r="C205" t="s">
        <v>17056</v>
      </c>
      <c r="E205">
        <v>0</v>
      </c>
    </row>
    <row r="206" spans="1:5">
      <c r="E206">
        <v>0</v>
      </c>
    </row>
    <row r="207" spans="1:5">
      <c r="A207" t="s">
        <v>17126</v>
      </c>
      <c r="C207" t="s">
        <v>17126</v>
      </c>
      <c r="E207">
        <v>0</v>
      </c>
    </row>
    <row r="208" spans="1:5">
      <c r="A208" t="s">
        <v>17073</v>
      </c>
      <c r="C208" t="s">
        <v>17073</v>
      </c>
      <c r="E208">
        <v>0</v>
      </c>
    </row>
    <row r="209" spans="1:5">
      <c r="A209" t="s">
        <v>17064</v>
      </c>
      <c r="C209" t="s">
        <v>17064</v>
      </c>
      <c r="E209">
        <v>0</v>
      </c>
    </row>
    <row r="210" spans="1:5">
      <c r="A210" t="s">
        <v>17127</v>
      </c>
      <c r="C210" t="s">
        <v>17054</v>
      </c>
      <c r="E210">
        <v>1</v>
      </c>
    </row>
    <row r="211" spans="1:5">
      <c r="A211" t="s">
        <v>17055</v>
      </c>
      <c r="C211" t="s">
        <v>17055</v>
      </c>
      <c r="E211">
        <v>0</v>
      </c>
    </row>
    <row r="212" spans="1:5">
      <c r="A212" t="s">
        <v>17077</v>
      </c>
      <c r="C212" t="s">
        <v>17077</v>
      </c>
      <c r="E212">
        <v>0</v>
      </c>
    </row>
    <row r="213" spans="1:5">
      <c r="A213" t="s">
        <v>17128</v>
      </c>
      <c r="C213" t="s">
        <v>18656</v>
      </c>
      <c r="E213">
        <v>1</v>
      </c>
    </row>
    <row r="214" spans="1:5">
      <c r="A214" t="s">
        <v>17056</v>
      </c>
      <c r="C214" t="s">
        <v>17056</v>
      </c>
      <c r="E214">
        <v>0</v>
      </c>
    </row>
    <row r="215" spans="1:5">
      <c r="E215">
        <v>0</v>
      </c>
    </row>
    <row r="216" spans="1:5">
      <c r="A216" t="s">
        <v>17129</v>
      </c>
      <c r="C216" t="s">
        <v>17129</v>
      </c>
      <c r="E216">
        <v>0</v>
      </c>
    </row>
    <row r="217" spans="1:5">
      <c r="A217" t="s">
        <v>17054</v>
      </c>
      <c r="C217" t="s">
        <v>17054</v>
      </c>
      <c r="E217">
        <v>0</v>
      </c>
    </row>
    <row r="218" spans="1:5">
      <c r="A218" t="s">
        <v>17064</v>
      </c>
      <c r="C218" t="s">
        <v>17064</v>
      </c>
      <c r="E218">
        <v>0</v>
      </c>
    </row>
    <row r="219" spans="1:5">
      <c r="A219" t="s">
        <v>17130</v>
      </c>
      <c r="C219" t="s">
        <v>18725</v>
      </c>
      <c r="E219">
        <v>1</v>
      </c>
    </row>
    <row r="220" spans="1:5">
      <c r="A220" t="s">
        <v>17064</v>
      </c>
      <c r="C220" t="s">
        <v>17064</v>
      </c>
      <c r="E220">
        <v>0</v>
      </c>
    </row>
    <row r="221" spans="1:5">
      <c r="A221" t="s">
        <v>17054</v>
      </c>
      <c r="C221" t="s">
        <v>17054</v>
      </c>
      <c r="E221">
        <v>0</v>
      </c>
    </row>
    <row r="222" spans="1:5">
      <c r="A222" t="s">
        <v>17064</v>
      </c>
      <c r="C222" t="s">
        <v>17064</v>
      </c>
      <c r="E222">
        <v>0</v>
      </c>
    </row>
    <row r="223" spans="1:5">
      <c r="A223" t="s">
        <v>17131</v>
      </c>
      <c r="C223" t="s">
        <v>18725</v>
      </c>
      <c r="E223">
        <v>1</v>
      </c>
    </row>
    <row r="224" spans="1:5">
      <c r="A224" t="s">
        <v>17064</v>
      </c>
      <c r="C224" t="s">
        <v>17064</v>
      </c>
      <c r="E224">
        <v>0</v>
      </c>
    </row>
    <row r="225" spans="1:5">
      <c r="A225" t="s">
        <v>17132</v>
      </c>
      <c r="C225" t="s">
        <v>17834</v>
      </c>
      <c r="E225">
        <v>1</v>
      </c>
    </row>
    <row r="226" spans="1:5">
      <c r="A226" t="s">
        <v>17055</v>
      </c>
      <c r="C226" t="s">
        <v>17055</v>
      </c>
      <c r="E226">
        <v>0</v>
      </c>
    </row>
    <row r="227" spans="1:5">
      <c r="A227" t="s">
        <v>17056</v>
      </c>
      <c r="C227" t="s">
        <v>17056</v>
      </c>
      <c r="E227">
        <v>0</v>
      </c>
    </row>
    <row r="228" spans="1:5">
      <c r="E228">
        <v>0</v>
      </c>
    </row>
    <row r="229" spans="1:5">
      <c r="A229" t="s">
        <v>17133</v>
      </c>
      <c r="C229" t="s">
        <v>17133</v>
      </c>
      <c r="E229">
        <v>0</v>
      </c>
    </row>
    <row r="230" spans="1:5">
      <c r="A230" t="s">
        <v>17073</v>
      </c>
      <c r="C230" t="s">
        <v>17073</v>
      </c>
      <c r="E230">
        <v>0</v>
      </c>
    </row>
    <row r="231" spans="1:5">
      <c r="A231" t="s">
        <v>17064</v>
      </c>
      <c r="C231" t="s">
        <v>17064</v>
      </c>
      <c r="E231">
        <v>0</v>
      </c>
    </row>
    <row r="232" spans="1:5">
      <c r="A232" t="s">
        <v>17054</v>
      </c>
      <c r="C232" t="s">
        <v>17054</v>
      </c>
      <c r="E232">
        <v>0</v>
      </c>
    </row>
    <row r="233" spans="1:5">
      <c r="A233" t="s">
        <v>17055</v>
      </c>
      <c r="C233" t="s">
        <v>17055</v>
      </c>
      <c r="E233">
        <v>0</v>
      </c>
    </row>
    <row r="234" spans="1:5">
      <c r="A234" t="s">
        <v>17056</v>
      </c>
      <c r="C234" t="s">
        <v>17056</v>
      </c>
      <c r="E234">
        <v>0</v>
      </c>
    </row>
    <row r="235" spans="1:5">
      <c r="E235">
        <v>0</v>
      </c>
    </row>
    <row r="236" spans="1:5">
      <c r="A236" t="s">
        <v>17134</v>
      </c>
      <c r="C236" t="s">
        <v>17134</v>
      </c>
      <c r="E236">
        <v>0</v>
      </c>
    </row>
    <row r="237" spans="1:5">
      <c r="A237" t="s">
        <v>17073</v>
      </c>
      <c r="C237" t="s">
        <v>17073</v>
      </c>
      <c r="E237">
        <v>0</v>
      </c>
    </row>
    <row r="238" spans="1:5">
      <c r="A238" t="s">
        <v>17064</v>
      </c>
      <c r="C238" t="s">
        <v>17064</v>
      </c>
      <c r="E238">
        <v>0</v>
      </c>
    </row>
    <row r="239" spans="1:5">
      <c r="A239" t="s">
        <v>17073</v>
      </c>
      <c r="C239" t="s">
        <v>17073</v>
      </c>
      <c r="E239">
        <v>0</v>
      </c>
    </row>
    <row r="240" spans="1:5">
      <c r="A240" t="s">
        <v>17064</v>
      </c>
      <c r="C240" t="s">
        <v>17064</v>
      </c>
      <c r="E240">
        <v>0</v>
      </c>
    </row>
    <row r="241" spans="1:5">
      <c r="A241" t="s">
        <v>17135</v>
      </c>
      <c r="C241" t="s">
        <v>17361</v>
      </c>
      <c r="E241">
        <v>1</v>
      </c>
    </row>
    <row r="242" spans="1:5">
      <c r="A242" t="s">
        <v>17055</v>
      </c>
      <c r="C242" t="s">
        <v>17055</v>
      </c>
      <c r="E242">
        <v>0</v>
      </c>
    </row>
    <row r="243" spans="1:5">
      <c r="A243" t="s">
        <v>17056</v>
      </c>
      <c r="C243" t="s">
        <v>17056</v>
      </c>
      <c r="E243">
        <v>0</v>
      </c>
    </row>
    <row r="244" spans="1:5">
      <c r="E244">
        <v>0</v>
      </c>
    </row>
    <row r="245" spans="1:5">
      <c r="A245" t="s">
        <v>17136</v>
      </c>
      <c r="C245" t="s">
        <v>17136</v>
      </c>
      <c r="E245">
        <v>0</v>
      </c>
    </row>
    <row r="246" spans="1:5">
      <c r="A246" t="s">
        <v>17137</v>
      </c>
      <c r="C246" t="s">
        <v>17137</v>
      </c>
      <c r="E246">
        <v>0</v>
      </c>
    </row>
    <row r="247" spans="1:5">
      <c r="A247" t="s">
        <v>17138</v>
      </c>
      <c r="C247" t="s">
        <v>17159</v>
      </c>
      <c r="E247">
        <v>1</v>
      </c>
    </row>
    <row r="248" spans="1:5">
      <c r="A248" t="s">
        <v>17139</v>
      </c>
      <c r="C248" t="s">
        <v>17060</v>
      </c>
      <c r="E248">
        <v>1</v>
      </c>
    </row>
    <row r="249" spans="1:5">
      <c r="A249" t="s">
        <v>17068</v>
      </c>
      <c r="C249" t="s">
        <v>17068</v>
      </c>
      <c r="E249">
        <v>0</v>
      </c>
    </row>
    <row r="250" spans="1:5">
      <c r="A250" t="s">
        <v>17058</v>
      </c>
      <c r="C250" t="s">
        <v>17058</v>
      </c>
      <c r="E250">
        <v>0</v>
      </c>
    </row>
    <row r="251" spans="1:5">
      <c r="A251" t="s">
        <v>17055</v>
      </c>
      <c r="C251" t="s">
        <v>17055</v>
      </c>
      <c r="E251">
        <v>0</v>
      </c>
    </row>
    <row r="252" spans="1:5">
      <c r="A252" t="s">
        <v>17056</v>
      </c>
      <c r="C252" t="s">
        <v>17056</v>
      </c>
      <c r="E252">
        <v>0</v>
      </c>
    </row>
    <row r="253" spans="1:5">
      <c r="E253">
        <v>0</v>
      </c>
    </row>
    <row r="254" spans="1:5">
      <c r="A254" t="s">
        <v>17140</v>
      </c>
      <c r="C254" t="s">
        <v>17140</v>
      </c>
      <c r="E254">
        <v>0</v>
      </c>
    </row>
    <row r="255" spans="1:5">
      <c r="A255" t="s">
        <v>17093</v>
      </c>
      <c r="C255" t="s">
        <v>17093</v>
      </c>
      <c r="E255">
        <v>0</v>
      </c>
    </row>
    <row r="256" spans="1:5">
      <c r="A256" t="s">
        <v>17070</v>
      </c>
      <c r="C256" t="s">
        <v>17070</v>
      </c>
      <c r="E256">
        <v>0</v>
      </c>
    </row>
    <row r="257" spans="1:5">
      <c r="A257" t="s">
        <v>17124</v>
      </c>
      <c r="C257" t="s">
        <v>17124</v>
      </c>
      <c r="E257">
        <v>0</v>
      </c>
    </row>
    <row r="258" spans="1:5">
      <c r="A258" t="s">
        <v>17068</v>
      </c>
      <c r="C258" t="s">
        <v>17068</v>
      </c>
      <c r="E258">
        <v>0</v>
      </c>
    </row>
    <row r="259" spans="1:5">
      <c r="A259" t="s">
        <v>17058</v>
      </c>
      <c r="C259" t="s">
        <v>17058</v>
      </c>
      <c r="E259">
        <v>0</v>
      </c>
    </row>
    <row r="260" spans="1:5">
      <c r="A260" t="s">
        <v>17055</v>
      </c>
      <c r="C260" t="s">
        <v>17055</v>
      </c>
      <c r="E260">
        <v>0</v>
      </c>
    </row>
    <row r="261" spans="1:5">
      <c r="A261" t="s">
        <v>17067</v>
      </c>
      <c r="C261" t="s">
        <v>17067</v>
      </c>
      <c r="E261">
        <v>0</v>
      </c>
    </row>
    <row r="262" spans="1:5">
      <c r="A262" t="s">
        <v>17068</v>
      </c>
      <c r="C262" t="s">
        <v>17068</v>
      </c>
      <c r="E262">
        <v>0</v>
      </c>
    </row>
    <row r="263" spans="1:5">
      <c r="A263" t="s">
        <v>17069</v>
      </c>
      <c r="C263" t="s">
        <v>17069</v>
      </c>
      <c r="E263">
        <v>0</v>
      </c>
    </row>
    <row r="264" spans="1:5">
      <c r="A264" t="s">
        <v>17141</v>
      </c>
      <c r="C264" t="s">
        <v>17139</v>
      </c>
      <c r="E264">
        <v>1</v>
      </c>
    </row>
    <row r="265" spans="1:5">
      <c r="A265" t="s">
        <v>17056</v>
      </c>
      <c r="C265" t="s">
        <v>17056</v>
      </c>
      <c r="E265">
        <v>0</v>
      </c>
    </row>
    <row r="266" spans="1:5">
      <c r="E266">
        <v>0</v>
      </c>
    </row>
    <row r="267" spans="1:5">
      <c r="A267" t="s">
        <v>17142</v>
      </c>
      <c r="C267" t="s">
        <v>17142</v>
      </c>
      <c r="E267">
        <v>0</v>
      </c>
    </row>
    <row r="268" spans="1:5">
      <c r="A268" t="s">
        <v>17143</v>
      </c>
      <c r="C268" t="s">
        <v>17143</v>
      </c>
      <c r="E268">
        <v>0</v>
      </c>
    </row>
    <row r="269" spans="1:5">
      <c r="A269" t="s">
        <v>17144</v>
      </c>
      <c r="C269" t="s">
        <v>17144</v>
      </c>
      <c r="E269">
        <v>0</v>
      </c>
    </row>
    <row r="270" spans="1:5">
      <c r="A270" t="s">
        <v>17145</v>
      </c>
      <c r="C270" t="s">
        <v>17145</v>
      </c>
      <c r="E270">
        <v>0</v>
      </c>
    </row>
    <row r="271" spans="1:5">
      <c r="A271" t="s">
        <v>17064</v>
      </c>
      <c r="C271" t="s">
        <v>17064</v>
      </c>
      <c r="E271">
        <v>0</v>
      </c>
    </row>
    <row r="272" spans="1:5">
      <c r="A272" t="s">
        <v>17146</v>
      </c>
      <c r="C272" t="s">
        <v>18726</v>
      </c>
      <c r="E272">
        <v>1</v>
      </c>
    </row>
    <row r="273" spans="1:5">
      <c r="A273" t="s">
        <v>17054</v>
      </c>
      <c r="C273" t="s">
        <v>17054</v>
      </c>
      <c r="E273">
        <v>0</v>
      </c>
    </row>
    <row r="274" spans="1:5">
      <c r="A274" t="s">
        <v>17068</v>
      </c>
      <c r="C274" t="s">
        <v>17068</v>
      </c>
      <c r="E274">
        <v>0</v>
      </c>
    </row>
    <row r="275" spans="1:5">
      <c r="A275" t="s">
        <v>17058</v>
      </c>
      <c r="C275" t="s">
        <v>17058</v>
      </c>
      <c r="E275">
        <v>0</v>
      </c>
    </row>
    <row r="276" spans="1:5">
      <c r="A276" t="s">
        <v>17055</v>
      </c>
      <c r="C276" t="s">
        <v>17055</v>
      </c>
      <c r="E276">
        <v>0</v>
      </c>
    </row>
    <row r="277" spans="1:5">
      <c r="A277" t="s">
        <v>17056</v>
      </c>
      <c r="C277" t="s">
        <v>17056</v>
      </c>
      <c r="E277">
        <v>0</v>
      </c>
    </row>
    <row r="278" spans="1:5">
      <c r="E278">
        <v>0</v>
      </c>
    </row>
    <row r="279" spans="1:5">
      <c r="A279" t="s">
        <v>17147</v>
      </c>
      <c r="C279" t="s">
        <v>17147</v>
      </c>
      <c r="E279">
        <v>0</v>
      </c>
    </row>
    <row r="280" spans="1:5">
      <c r="A280" t="s">
        <v>17093</v>
      </c>
      <c r="C280" t="s">
        <v>17093</v>
      </c>
      <c r="E280">
        <v>0</v>
      </c>
    </row>
    <row r="281" spans="1:5">
      <c r="A281" t="s">
        <v>17148</v>
      </c>
      <c r="C281" t="s">
        <v>17118</v>
      </c>
      <c r="E281">
        <v>1</v>
      </c>
    </row>
    <row r="282" spans="1:5">
      <c r="A282" t="s">
        <v>17068</v>
      </c>
      <c r="C282" t="s">
        <v>17068</v>
      </c>
      <c r="E282">
        <v>0</v>
      </c>
    </row>
    <row r="283" spans="1:5">
      <c r="A283" t="s">
        <v>17149</v>
      </c>
      <c r="C283" t="s">
        <v>17054</v>
      </c>
      <c r="E283">
        <v>1</v>
      </c>
    </row>
    <row r="284" spans="1:5">
      <c r="A284" t="s">
        <v>17064</v>
      </c>
      <c r="C284" t="s">
        <v>17064</v>
      </c>
      <c r="E284">
        <v>0</v>
      </c>
    </row>
    <row r="285" spans="1:5">
      <c r="A285" t="s">
        <v>17055</v>
      </c>
      <c r="C285" t="s">
        <v>17055</v>
      </c>
      <c r="E285">
        <v>0</v>
      </c>
    </row>
    <row r="286" spans="1:5">
      <c r="A286" t="s">
        <v>17056</v>
      </c>
      <c r="C286" t="s">
        <v>17056</v>
      </c>
      <c r="E286">
        <v>0</v>
      </c>
    </row>
    <row r="287" spans="1:5">
      <c r="E287">
        <v>0</v>
      </c>
    </row>
    <row r="288" spans="1:5">
      <c r="A288" t="s">
        <v>17150</v>
      </c>
      <c r="C288" t="s">
        <v>17150</v>
      </c>
      <c r="E288">
        <v>0</v>
      </c>
    </row>
    <row r="289" spans="1:5">
      <c r="A289" t="s">
        <v>17058</v>
      </c>
      <c r="C289" t="s">
        <v>17058</v>
      </c>
      <c r="E289">
        <v>0</v>
      </c>
    </row>
    <row r="290" spans="1:5">
      <c r="A290" t="s">
        <v>17064</v>
      </c>
      <c r="C290" t="s">
        <v>17064</v>
      </c>
      <c r="E290">
        <v>0</v>
      </c>
    </row>
    <row r="291" spans="1:5">
      <c r="A291" t="s">
        <v>17054</v>
      </c>
      <c r="C291" t="s">
        <v>17054</v>
      </c>
      <c r="E291">
        <v>0</v>
      </c>
    </row>
    <row r="292" spans="1:5">
      <c r="A292" t="s">
        <v>17055</v>
      </c>
      <c r="C292" t="s">
        <v>17055</v>
      </c>
      <c r="E292">
        <v>0</v>
      </c>
    </row>
    <row r="293" spans="1:5">
      <c r="A293" t="s">
        <v>17067</v>
      </c>
      <c r="C293" t="s">
        <v>17067</v>
      </c>
      <c r="E293">
        <v>0</v>
      </c>
    </row>
    <row r="294" spans="1:5">
      <c r="A294" t="s">
        <v>17068</v>
      </c>
      <c r="C294" t="s">
        <v>17068</v>
      </c>
      <c r="E294">
        <v>0</v>
      </c>
    </row>
    <row r="295" spans="1:5">
      <c r="A295" t="s">
        <v>17093</v>
      </c>
      <c r="C295" t="s">
        <v>17093</v>
      </c>
      <c r="E295">
        <v>0</v>
      </c>
    </row>
    <row r="296" spans="1:5">
      <c r="A296" t="s">
        <v>17059</v>
      </c>
      <c r="C296" t="s">
        <v>17059</v>
      </c>
      <c r="E296">
        <v>0</v>
      </c>
    </row>
    <row r="297" spans="1:5">
      <c r="A297" t="s">
        <v>17151</v>
      </c>
      <c r="C297" t="s">
        <v>17151</v>
      </c>
      <c r="E297">
        <v>0</v>
      </c>
    </row>
    <row r="298" spans="1:5">
      <c r="A298" t="s">
        <v>17056</v>
      </c>
      <c r="C298" t="s">
        <v>17056</v>
      </c>
      <c r="E298">
        <v>0</v>
      </c>
    </row>
    <row r="299" spans="1:5">
      <c r="E299">
        <v>0</v>
      </c>
    </row>
    <row r="300" spans="1:5">
      <c r="A300" t="s">
        <v>17152</v>
      </c>
      <c r="C300" t="s">
        <v>17152</v>
      </c>
      <c r="E300">
        <v>0</v>
      </c>
    </row>
    <row r="301" spans="1:5">
      <c r="A301" t="s">
        <v>17074</v>
      </c>
      <c r="C301" t="s">
        <v>17074</v>
      </c>
      <c r="E301">
        <v>0</v>
      </c>
    </row>
    <row r="302" spans="1:5">
      <c r="A302" t="s">
        <v>17064</v>
      </c>
      <c r="C302" t="s">
        <v>17064</v>
      </c>
      <c r="E302">
        <v>0</v>
      </c>
    </row>
    <row r="303" spans="1:5">
      <c r="A303" t="s">
        <v>17073</v>
      </c>
      <c r="C303" t="s">
        <v>17073</v>
      </c>
      <c r="E303">
        <v>0</v>
      </c>
    </row>
    <row r="304" spans="1:5">
      <c r="A304" t="s">
        <v>17064</v>
      </c>
      <c r="C304" t="s">
        <v>17064</v>
      </c>
      <c r="E304">
        <v>0</v>
      </c>
    </row>
    <row r="305" spans="1:5">
      <c r="A305" t="s">
        <v>17073</v>
      </c>
      <c r="C305" t="s">
        <v>17073</v>
      </c>
      <c r="E305">
        <v>0</v>
      </c>
    </row>
    <row r="306" spans="1:5">
      <c r="A306" t="s">
        <v>17055</v>
      </c>
      <c r="C306" t="s">
        <v>17055</v>
      </c>
      <c r="E306">
        <v>0</v>
      </c>
    </row>
    <row r="307" spans="1:5">
      <c r="A307" t="s">
        <v>17067</v>
      </c>
      <c r="C307" t="s">
        <v>17067</v>
      </c>
      <c r="E307">
        <v>0</v>
      </c>
    </row>
    <row r="308" spans="1:5">
      <c r="A308" t="s">
        <v>17068</v>
      </c>
      <c r="C308" t="s">
        <v>17068</v>
      </c>
      <c r="E308">
        <v>0</v>
      </c>
    </row>
    <row r="309" spans="1:5">
      <c r="A309" t="s">
        <v>17059</v>
      </c>
      <c r="C309" t="s">
        <v>17059</v>
      </c>
      <c r="E309">
        <v>0</v>
      </c>
    </row>
    <row r="310" spans="1:5">
      <c r="A310" t="s">
        <v>17151</v>
      </c>
      <c r="C310" t="s">
        <v>17151</v>
      </c>
      <c r="E310">
        <v>0</v>
      </c>
    </row>
    <row r="311" spans="1:5">
      <c r="A311" t="s">
        <v>17056</v>
      </c>
      <c r="C311" t="s">
        <v>17056</v>
      </c>
      <c r="E311">
        <v>0</v>
      </c>
    </row>
    <row r="312" spans="1:5">
      <c r="E312">
        <v>0</v>
      </c>
    </row>
    <row r="313" spans="1:5">
      <c r="A313" t="s">
        <v>17153</v>
      </c>
      <c r="C313" t="s">
        <v>17153</v>
      </c>
      <c r="E313">
        <v>0</v>
      </c>
    </row>
    <row r="314" spans="1:5">
      <c r="A314" t="s">
        <v>17093</v>
      </c>
      <c r="C314" t="s">
        <v>17093</v>
      </c>
      <c r="E314">
        <v>0</v>
      </c>
    </row>
    <row r="315" spans="1:5">
      <c r="A315" t="s">
        <v>17154</v>
      </c>
      <c r="C315" t="s">
        <v>17154</v>
      </c>
      <c r="E315">
        <v>0</v>
      </c>
    </row>
    <row r="316" spans="1:5">
      <c r="A316" t="s">
        <v>17064</v>
      </c>
      <c r="C316" t="s">
        <v>17064</v>
      </c>
      <c r="E316">
        <v>0</v>
      </c>
    </row>
    <row r="317" spans="1:5">
      <c r="A317" t="s">
        <v>17154</v>
      </c>
      <c r="C317" t="s">
        <v>17170</v>
      </c>
      <c r="E317">
        <v>1</v>
      </c>
    </row>
    <row r="318" spans="1:5">
      <c r="A318" t="s">
        <v>17064</v>
      </c>
      <c r="C318" t="s">
        <v>17064</v>
      </c>
      <c r="E318">
        <v>0</v>
      </c>
    </row>
    <row r="319" spans="1:5">
      <c r="A319" t="s">
        <v>17155</v>
      </c>
      <c r="C319" t="s">
        <v>17155</v>
      </c>
      <c r="E319">
        <v>0</v>
      </c>
    </row>
    <row r="320" spans="1:5">
      <c r="A320" t="s">
        <v>17068</v>
      </c>
      <c r="C320" t="s">
        <v>17068</v>
      </c>
      <c r="E320">
        <v>0</v>
      </c>
    </row>
    <row r="321" spans="1:5">
      <c r="A321" t="s">
        <v>17058</v>
      </c>
      <c r="C321" t="s">
        <v>17058</v>
      </c>
      <c r="E321">
        <v>0</v>
      </c>
    </row>
    <row r="322" spans="1:5">
      <c r="A322" t="s">
        <v>17064</v>
      </c>
      <c r="C322" t="s">
        <v>17064</v>
      </c>
      <c r="E322">
        <v>0</v>
      </c>
    </row>
    <row r="323" spans="1:5">
      <c r="A323" t="s">
        <v>17156</v>
      </c>
      <c r="C323" t="s">
        <v>17054</v>
      </c>
      <c r="E323">
        <v>1</v>
      </c>
    </row>
    <row r="324" spans="1:5">
      <c r="A324" t="s">
        <v>17064</v>
      </c>
      <c r="C324" t="s">
        <v>17064</v>
      </c>
      <c r="E324">
        <v>0</v>
      </c>
    </row>
    <row r="325" spans="1:5">
      <c r="A325" t="s">
        <v>17157</v>
      </c>
      <c r="C325" t="s">
        <v>17157</v>
      </c>
      <c r="E325">
        <v>0</v>
      </c>
    </row>
    <row r="326" spans="1:5">
      <c r="A326" t="s">
        <v>17055</v>
      </c>
      <c r="C326" t="s">
        <v>17055</v>
      </c>
      <c r="E326">
        <v>0</v>
      </c>
    </row>
    <row r="327" spans="1:5">
      <c r="A327" t="s">
        <v>17056</v>
      </c>
      <c r="C327" t="s">
        <v>17056</v>
      </c>
      <c r="E327">
        <v>0</v>
      </c>
    </row>
    <row r="328" spans="1:5">
      <c r="E328">
        <v>0</v>
      </c>
    </row>
    <row r="329" spans="1:5">
      <c r="A329" t="s">
        <v>17158</v>
      </c>
      <c r="C329" t="s">
        <v>17158</v>
      </c>
      <c r="E329">
        <v>0</v>
      </c>
    </row>
    <row r="330" spans="1:5">
      <c r="A330" t="s">
        <v>17159</v>
      </c>
      <c r="C330" t="s">
        <v>17159</v>
      </c>
      <c r="E330">
        <v>0</v>
      </c>
    </row>
    <row r="331" spans="1:5">
      <c r="A331" t="s">
        <v>17055</v>
      </c>
      <c r="C331" t="s">
        <v>17055</v>
      </c>
      <c r="E331">
        <v>0</v>
      </c>
    </row>
    <row r="332" spans="1:5">
      <c r="A332" t="s">
        <v>17160</v>
      </c>
      <c r="C332" t="s">
        <v>17160</v>
      </c>
      <c r="E332">
        <v>0</v>
      </c>
    </row>
    <row r="333" spans="1:5">
      <c r="A333" t="s">
        <v>17161</v>
      </c>
      <c r="C333" t="s">
        <v>17161</v>
      </c>
      <c r="E333">
        <v>0</v>
      </c>
    </row>
    <row r="334" spans="1:5">
      <c r="A334" t="s">
        <v>17068</v>
      </c>
      <c r="C334" t="s">
        <v>17068</v>
      </c>
      <c r="E334">
        <v>0</v>
      </c>
    </row>
    <row r="335" spans="1:5">
      <c r="A335" t="s">
        <v>17093</v>
      </c>
      <c r="C335" t="s">
        <v>17093</v>
      </c>
      <c r="E335">
        <v>0</v>
      </c>
    </row>
    <row r="336" spans="1:5">
      <c r="A336" t="s">
        <v>17059</v>
      </c>
      <c r="C336" t="s">
        <v>17059</v>
      </c>
      <c r="E336">
        <v>0</v>
      </c>
    </row>
    <row r="337" spans="1:5">
      <c r="A337" t="s">
        <v>17162</v>
      </c>
      <c r="C337" t="s">
        <v>17139</v>
      </c>
      <c r="E337">
        <v>1</v>
      </c>
    </row>
    <row r="338" spans="1:5">
      <c r="A338" t="s">
        <v>17056</v>
      </c>
      <c r="C338" t="s">
        <v>17056</v>
      </c>
      <c r="E338">
        <v>0</v>
      </c>
    </row>
    <row r="339" spans="1:5">
      <c r="E339">
        <v>0</v>
      </c>
    </row>
    <row r="340" spans="1:5">
      <c r="A340" t="s">
        <v>17163</v>
      </c>
      <c r="C340" t="s">
        <v>17163</v>
      </c>
      <c r="E340">
        <v>0</v>
      </c>
    </row>
    <row r="341" spans="1:5">
      <c r="A341" t="s">
        <v>17093</v>
      </c>
      <c r="C341" t="s">
        <v>17093</v>
      </c>
      <c r="E341">
        <v>0</v>
      </c>
    </row>
    <row r="342" spans="1:5">
      <c r="A342" t="s">
        <v>17095</v>
      </c>
      <c r="C342" t="s">
        <v>17095</v>
      </c>
      <c r="E342">
        <v>0</v>
      </c>
    </row>
    <row r="343" spans="1:5">
      <c r="A343" t="s">
        <v>17068</v>
      </c>
      <c r="C343" t="s">
        <v>17068</v>
      </c>
      <c r="E343">
        <v>0</v>
      </c>
    </row>
    <row r="344" spans="1:5">
      <c r="A344" t="s">
        <v>17070</v>
      </c>
      <c r="C344" t="s">
        <v>17070</v>
      </c>
      <c r="E344">
        <v>0</v>
      </c>
    </row>
    <row r="345" spans="1:5">
      <c r="A345" t="s">
        <v>17164</v>
      </c>
      <c r="C345" t="s">
        <v>17164</v>
      </c>
      <c r="E345">
        <v>0</v>
      </c>
    </row>
    <row r="346" spans="1:5">
      <c r="A346" t="s">
        <v>17055</v>
      </c>
      <c r="C346" t="s">
        <v>17055</v>
      </c>
      <c r="E346">
        <v>0</v>
      </c>
    </row>
    <row r="347" spans="1:5">
      <c r="A347" t="s">
        <v>17067</v>
      </c>
      <c r="C347" t="s">
        <v>17067</v>
      </c>
      <c r="E347">
        <v>0</v>
      </c>
    </row>
    <row r="348" spans="1:5">
      <c r="A348" t="s">
        <v>17068</v>
      </c>
      <c r="C348" t="s">
        <v>17068</v>
      </c>
      <c r="E348">
        <v>0</v>
      </c>
    </row>
    <row r="349" spans="1:5">
      <c r="A349" t="s">
        <v>17069</v>
      </c>
      <c r="C349" t="s">
        <v>17069</v>
      </c>
      <c r="E349">
        <v>0</v>
      </c>
    </row>
    <row r="350" spans="1:5">
      <c r="A350" t="s">
        <v>17071</v>
      </c>
      <c r="C350" t="s">
        <v>17071</v>
      </c>
      <c r="E350">
        <v>0</v>
      </c>
    </row>
    <row r="351" spans="1:5">
      <c r="A351" t="s">
        <v>17056</v>
      </c>
      <c r="C351" t="s">
        <v>17056</v>
      </c>
      <c r="E351">
        <v>0</v>
      </c>
    </row>
    <row r="352" spans="1:5">
      <c r="E352">
        <v>0</v>
      </c>
    </row>
    <row r="353" spans="1:5">
      <c r="A353" t="s">
        <v>17165</v>
      </c>
      <c r="C353" t="s">
        <v>17165</v>
      </c>
      <c r="E353">
        <v>0</v>
      </c>
    </row>
    <row r="354" spans="1:5">
      <c r="A354" t="s">
        <v>17166</v>
      </c>
      <c r="C354" t="s">
        <v>17166</v>
      </c>
      <c r="E354">
        <v>0</v>
      </c>
    </row>
    <row r="355" spans="1:5">
      <c r="A355" t="s">
        <v>17167</v>
      </c>
      <c r="C355" t="s">
        <v>17167</v>
      </c>
      <c r="E355">
        <v>0</v>
      </c>
    </row>
    <row r="356" spans="1:5">
      <c r="A356" t="s">
        <v>17168</v>
      </c>
      <c r="C356" t="s">
        <v>17168</v>
      </c>
      <c r="E356">
        <v>0</v>
      </c>
    </row>
    <row r="357" spans="1:5">
      <c r="A357" t="s">
        <v>17073</v>
      </c>
      <c r="C357" t="s">
        <v>17073</v>
      </c>
      <c r="E357">
        <v>0</v>
      </c>
    </row>
    <row r="358" spans="1:5">
      <c r="A358" t="s">
        <v>17068</v>
      </c>
      <c r="C358" t="s">
        <v>17068</v>
      </c>
      <c r="E358">
        <v>0</v>
      </c>
    </row>
    <row r="359" spans="1:5">
      <c r="A359" t="s">
        <v>17058</v>
      </c>
      <c r="C359" t="s">
        <v>17058</v>
      </c>
      <c r="E359">
        <v>0</v>
      </c>
    </row>
    <row r="360" spans="1:5">
      <c r="A360" t="s">
        <v>17169</v>
      </c>
      <c r="C360" t="s">
        <v>17169</v>
      </c>
      <c r="E360">
        <v>0</v>
      </c>
    </row>
    <row r="361" spans="1:5">
      <c r="A361" t="s">
        <v>17064</v>
      </c>
      <c r="C361" t="s">
        <v>17064</v>
      </c>
      <c r="E361">
        <v>0</v>
      </c>
    </row>
    <row r="362" spans="1:5">
      <c r="A362" t="s">
        <v>17074</v>
      </c>
      <c r="C362" t="s">
        <v>17074</v>
      </c>
      <c r="E362">
        <v>0</v>
      </c>
    </row>
    <row r="363" spans="1:5">
      <c r="A363" t="s">
        <v>17169</v>
      </c>
      <c r="C363" t="s">
        <v>17169</v>
      </c>
      <c r="E363">
        <v>0</v>
      </c>
    </row>
    <row r="364" spans="1:5">
      <c r="A364" t="s">
        <v>17064</v>
      </c>
      <c r="C364" t="s">
        <v>17064</v>
      </c>
      <c r="E364">
        <v>0</v>
      </c>
    </row>
    <row r="365" spans="1:5">
      <c r="A365" t="s">
        <v>17170</v>
      </c>
      <c r="C365" t="s">
        <v>17170</v>
      </c>
      <c r="E365">
        <v>0</v>
      </c>
    </row>
    <row r="366" spans="1:5">
      <c r="A366" t="s">
        <v>17169</v>
      </c>
      <c r="C366" t="s">
        <v>17169</v>
      </c>
      <c r="E366">
        <v>0</v>
      </c>
    </row>
    <row r="367" spans="1:5">
      <c r="A367" t="s">
        <v>17055</v>
      </c>
      <c r="C367" t="s">
        <v>17055</v>
      </c>
      <c r="E367">
        <v>0</v>
      </c>
    </row>
    <row r="368" spans="1:5">
      <c r="A368" t="s">
        <v>17056</v>
      </c>
      <c r="C368" t="s">
        <v>17056</v>
      </c>
      <c r="E368">
        <v>0</v>
      </c>
    </row>
    <row r="369" spans="1:5">
      <c r="E369">
        <v>0</v>
      </c>
    </row>
    <row r="370" spans="1:5">
      <c r="A370" t="s">
        <v>17171</v>
      </c>
      <c r="C370" t="s">
        <v>17171</v>
      </c>
      <c r="E370">
        <v>0</v>
      </c>
    </row>
    <row r="371" spans="1:5">
      <c r="A371" t="s">
        <v>17172</v>
      </c>
      <c r="C371" t="s">
        <v>17172</v>
      </c>
      <c r="E371">
        <v>0</v>
      </c>
    </row>
    <row r="372" spans="1:5">
      <c r="A372" t="s">
        <v>17055</v>
      </c>
      <c r="C372" t="s">
        <v>17055</v>
      </c>
      <c r="E372">
        <v>0</v>
      </c>
    </row>
    <row r="373" spans="1:5">
      <c r="A373" t="s">
        <v>17069</v>
      </c>
      <c r="C373" t="s">
        <v>17069</v>
      </c>
      <c r="E373">
        <v>0</v>
      </c>
    </row>
    <row r="374" spans="1:5">
      <c r="A374" t="s">
        <v>17173</v>
      </c>
      <c r="C374" t="s">
        <v>17173</v>
      </c>
      <c r="E374">
        <v>0</v>
      </c>
    </row>
    <row r="375" spans="1:5">
      <c r="A375" t="s">
        <v>17056</v>
      </c>
      <c r="C375" t="s">
        <v>17056</v>
      </c>
      <c r="E375">
        <v>0</v>
      </c>
    </row>
    <row r="376" spans="1:5">
      <c r="E376">
        <v>0</v>
      </c>
    </row>
    <row r="377" spans="1:5">
      <c r="A377" t="s">
        <v>17174</v>
      </c>
      <c r="C377" t="s">
        <v>17174</v>
      </c>
      <c r="E377">
        <v>0</v>
      </c>
    </row>
    <row r="378" spans="1:5">
      <c r="A378" t="s">
        <v>17175</v>
      </c>
      <c r="C378" t="s">
        <v>18727</v>
      </c>
      <c r="E378">
        <v>1</v>
      </c>
    </row>
    <row r="379" spans="1:5">
      <c r="A379" t="s">
        <v>17175</v>
      </c>
      <c r="C379" t="s">
        <v>18727</v>
      </c>
      <c r="E379">
        <v>1</v>
      </c>
    </row>
    <row r="380" spans="1:5">
      <c r="A380" t="s">
        <v>17176</v>
      </c>
      <c r="C380" t="s">
        <v>18728</v>
      </c>
      <c r="E380">
        <v>1</v>
      </c>
    </row>
    <row r="381" spans="1:5">
      <c r="A381" t="s">
        <v>17064</v>
      </c>
      <c r="C381" t="s">
        <v>17064</v>
      </c>
      <c r="E381">
        <v>0</v>
      </c>
    </row>
    <row r="382" spans="1:5">
      <c r="A382" t="s">
        <v>17055</v>
      </c>
      <c r="C382" t="s">
        <v>17055</v>
      </c>
      <c r="E382">
        <v>0</v>
      </c>
    </row>
    <row r="383" spans="1:5">
      <c r="A383" t="s">
        <v>17067</v>
      </c>
      <c r="C383" t="s">
        <v>17067</v>
      </c>
      <c r="E383">
        <v>0</v>
      </c>
    </row>
    <row r="384" spans="1:5">
      <c r="A384" t="s">
        <v>17177</v>
      </c>
      <c r="C384" t="s">
        <v>17177</v>
      </c>
      <c r="E384">
        <v>0</v>
      </c>
    </row>
    <row r="385" spans="1:5">
      <c r="A385" t="s">
        <v>17068</v>
      </c>
      <c r="C385" t="s">
        <v>17068</v>
      </c>
      <c r="E385">
        <v>0</v>
      </c>
    </row>
    <row r="386" spans="1:5">
      <c r="A386" t="s">
        <v>17077</v>
      </c>
      <c r="C386" t="s">
        <v>17077</v>
      </c>
      <c r="E386">
        <v>0</v>
      </c>
    </row>
    <row r="387" spans="1:5">
      <c r="A387" t="s">
        <v>17144</v>
      </c>
      <c r="C387" t="s">
        <v>17144</v>
      </c>
      <c r="E387">
        <v>0</v>
      </c>
    </row>
    <row r="388" spans="1:5">
      <c r="A388" t="s">
        <v>17178</v>
      </c>
      <c r="C388" t="s">
        <v>18729</v>
      </c>
      <c r="E388">
        <v>1</v>
      </c>
    </row>
    <row r="389" spans="1:5">
      <c r="A389" t="s">
        <v>17056</v>
      </c>
      <c r="C389" t="s">
        <v>17056</v>
      </c>
      <c r="E389">
        <v>0</v>
      </c>
    </row>
    <row r="390" spans="1:5">
      <c r="E390">
        <v>0</v>
      </c>
    </row>
    <row r="391" spans="1:5">
      <c r="A391" t="s">
        <v>17179</v>
      </c>
      <c r="C391" t="s">
        <v>17179</v>
      </c>
      <c r="E391">
        <v>0</v>
      </c>
    </row>
    <row r="392" spans="1:5">
      <c r="A392" t="s">
        <v>17180</v>
      </c>
      <c r="C392" t="s">
        <v>17180</v>
      </c>
      <c r="E392">
        <v>0</v>
      </c>
    </row>
    <row r="393" spans="1:5">
      <c r="A393" t="s">
        <v>17064</v>
      </c>
      <c r="C393" t="s">
        <v>17064</v>
      </c>
      <c r="E393">
        <v>0</v>
      </c>
    </row>
    <row r="394" spans="1:5">
      <c r="A394" t="s">
        <v>17181</v>
      </c>
      <c r="C394" t="s">
        <v>17180</v>
      </c>
      <c r="E394">
        <v>1</v>
      </c>
    </row>
    <row r="395" spans="1:5">
      <c r="A395" t="s">
        <v>17064</v>
      </c>
      <c r="C395" t="s">
        <v>17064</v>
      </c>
      <c r="E395">
        <v>0</v>
      </c>
    </row>
    <row r="396" spans="1:5">
      <c r="A396" t="s">
        <v>17180</v>
      </c>
      <c r="C396" t="s">
        <v>17180</v>
      </c>
      <c r="E396">
        <v>0</v>
      </c>
    </row>
    <row r="397" spans="1:5">
      <c r="A397" t="s">
        <v>17064</v>
      </c>
      <c r="C397" t="s">
        <v>17064</v>
      </c>
      <c r="E397">
        <v>0</v>
      </c>
    </row>
    <row r="398" spans="1:5">
      <c r="A398" t="s">
        <v>17181</v>
      </c>
      <c r="C398" t="s">
        <v>17180</v>
      </c>
      <c r="E398">
        <v>1</v>
      </c>
    </row>
    <row r="399" spans="1:5">
      <c r="A399" t="s">
        <v>17064</v>
      </c>
      <c r="C399" t="s">
        <v>17064</v>
      </c>
      <c r="E399">
        <v>0</v>
      </c>
    </row>
    <row r="400" spans="1:5">
      <c r="A400" t="s">
        <v>17182</v>
      </c>
      <c r="C400" t="s">
        <v>18730</v>
      </c>
      <c r="E400">
        <v>1</v>
      </c>
    </row>
    <row r="401" spans="1:5">
      <c r="A401" t="s">
        <v>17070</v>
      </c>
      <c r="C401" t="s">
        <v>17070</v>
      </c>
      <c r="E401">
        <v>0</v>
      </c>
    </row>
    <row r="402" spans="1:5">
      <c r="A402" t="s">
        <v>17076</v>
      </c>
      <c r="C402" t="s">
        <v>17076</v>
      </c>
      <c r="E402">
        <v>0</v>
      </c>
    </row>
    <row r="403" spans="1:5">
      <c r="A403" t="s">
        <v>17055</v>
      </c>
      <c r="C403" t="s">
        <v>17055</v>
      </c>
      <c r="E403">
        <v>0</v>
      </c>
    </row>
    <row r="404" spans="1:5">
      <c r="A404" t="s">
        <v>17067</v>
      </c>
      <c r="C404" t="s">
        <v>17067</v>
      </c>
      <c r="E404">
        <v>0</v>
      </c>
    </row>
    <row r="405" spans="1:5">
      <c r="A405" t="s">
        <v>17068</v>
      </c>
      <c r="C405" t="s">
        <v>17068</v>
      </c>
      <c r="E405">
        <v>0</v>
      </c>
    </row>
    <row r="406" spans="1:5">
      <c r="A406" t="s">
        <v>17059</v>
      </c>
      <c r="C406" t="s">
        <v>17059</v>
      </c>
      <c r="E406">
        <v>0</v>
      </c>
    </row>
    <row r="407" spans="1:5">
      <c r="A407" t="s">
        <v>17144</v>
      </c>
      <c r="C407" t="s">
        <v>17144</v>
      </c>
      <c r="E407">
        <v>0</v>
      </c>
    </row>
    <row r="408" spans="1:5">
      <c r="A408" t="s">
        <v>17183</v>
      </c>
      <c r="C408" t="s">
        <v>17183</v>
      </c>
      <c r="E408">
        <v>0</v>
      </c>
    </row>
    <row r="409" spans="1:5">
      <c r="A409" t="s">
        <v>17056</v>
      </c>
      <c r="C409" t="s">
        <v>17056</v>
      </c>
      <c r="E409">
        <v>0</v>
      </c>
    </row>
    <row r="410" spans="1:5">
      <c r="E410">
        <v>0</v>
      </c>
    </row>
    <row r="411" spans="1:5">
      <c r="A411" t="s">
        <v>17184</v>
      </c>
      <c r="C411" t="s">
        <v>17184</v>
      </c>
      <c r="E411">
        <v>0</v>
      </c>
    </row>
    <row r="412" spans="1:5">
      <c r="A412" t="s">
        <v>17185</v>
      </c>
      <c r="C412" t="s">
        <v>17156</v>
      </c>
      <c r="E412">
        <v>1</v>
      </c>
    </row>
    <row r="413" spans="1:5">
      <c r="A413" t="s">
        <v>17064</v>
      </c>
      <c r="C413" t="s">
        <v>17064</v>
      </c>
      <c r="E413">
        <v>0</v>
      </c>
    </row>
    <row r="414" spans="1:5">
      <c r="A414" t="s">
        <v>17186</v>
      </c>
      <c r="C414" t="s">
        <v>17303</v>
      </c>
      <c r="E414">
        <v>1</v>
      </c>
    </row>
    <row r="415" spans="1:5">
      <c r="A415" t="s">
        <v>17064</v>
      </c>
      <c r="C415" t="s">
        <v>17064</v>
      </c>
      <c r="E415">
        <v>0</v>
      </c>
    </row>
    <row r="416" spans="1:5">
      <c r="A416" t="s">
        <v>17187</v>
      </c>
      <c r="C416" t="s">
        <v>17187</v>
      </c>
      <c r="E416">
        <v>0</v>
      </c>
    </row>
    <row r="417" spans="1:5">
      <c r="A417" t="s">
        <v>17064</v>
      </c>
      <c r="C417" t="s">
        <v>17064</v>
      </c>
      <c r="E417">
        <v>0</v>
      </c>
    </row>
    <row r="418" spans="1:5">
      <c r="A418" t="s">
        <v>17188</v>
      </c>
      <c r="C418" t="s">
        <v>17188</v>
      </c>
      <c r="E418">
        <v>0</v>
      </c>
    </row>
    <row r="419" spans="1:5">
      <c r="A419" t="s">
        <v>17064</v>
      </c>
      <c r="C419" t="s">
        <v>17064</v>
      </c>
      <c r="E419">
        <v>0</v>
      </c>
    </row>
    <row r="420" spans="1:5">
      <c r="A420" t="s">
        <v>17189</v>
      </c>
      <c r="C420" t="s">
        <v>18369</v>
      </c>
      <c r="E420">
        <v>1</v>
      </c>
    </row>
    <row r="421" spans="1:5">
      <c r="A421" t="s">
        <v>17073</v>
      </c>
      <c r="C421" t="s">
        <v>17073</v>
      </c>
      <c r="E421">
        <v>0</v>
      </c>
    </row>
    <row r="422" spans="1:5">
      <c r="A422" t="s">
        <v>17186</v>
      </c>
      <c r="C422" t="s">
        <v>17073</v>
      </c>
      <c r="E422">
        <v>1</v>
      </c>
    </row>
    <row r="423" spans="1:5">
      <c r="A423" t="s">
        <v>17186</v>
      </c>
      <c r="C423" t="s">
        <v>17073</v>
      </c>
      <c r="E423">
        <v>1</v>
      </c>
    </row>
    <row r="424" spans="1:5">
      <c r="A424" t="s">
        <v>17055</v>
      </c>
      <c r="C424" t="s">
        <v>17055</v>
      </c>
      <c r="E424">
        <v>0</v>
      </c>
    </row>
    <row r="425" spans="1:5">
      <c r="A425" t="s">
        <v>17056</v>
      </c>
      <c r="C425" t="s">
        <v>17056</v>
      </c>
      <c r="E425">
        <v>0</v>
      </c>
    </row>
    <row r="426" spans="1:5">
      <c r="E426">
        <v>0</v>
      </c>
    </row>
    <row r="427" spans="1:5">
      <c r="A427" t="s">
        <v>17190</v>
      </c>
      <c r="C427" t="s">
        <v>17190</v>
      </c>
      <c r="E427">
        <v>0</v>
      </c>
    </row>
    <row r="428" spans="1:5">
      <c r="A428" t="s">
        <v>17073</v>
      </c>
      <c r="C428" t="s">
        <v>17073</v>
      </c>
      <c r="E428">
        <v>0</v>
      </c>
    </row>
    <row r="429" spans="1:5">
      <c r="A429" t="s">
        <v>17064</v>
      </c>
      <c r="C429" t="s">
        <v>17064</v>
      </c>
      <c r="E429">
        <v>0</v>
      </c>
    </row>
    <row r="430" spans="1:5">
      <c r="A430" t="s">
        <v>17073</v>
      </c>
      <c r="C430" t="s">
        <v>17303</v>
      </c>
      <c r="E430">
        <v>1</v>
      </c>
    </row>
    <row r="431" spans="1:5">
      <c r="A431" t="s">
        <v>17064</v>
      </c>
      <c r="C431" t="s">
        <v>17064</v>
      </c>
      <c r="E431">
        <v>0</v>
      </c>
    </row>
    <row r="432" spans="1:5">
      <c r="A432" t="s">
        <v>17191</v>
      </c>
      <c r="C432" t="s">
        <v>17191</v>
      </c>
      <c r="E432">
        <v>0</v>
      </c>
    </row>
    <row r="433" spans="1:5">
      <c r="A433" t="s">
        <v>17055</v>
      </c>
      <c r="C433" t="s">
        <v>17055</v>
      </c>
      <c r="E433">
        <v>0</v>
      </c>
    </row>
    <row r="434" spans="1:5">
      <c r="A434" t="s">
        <v>17056</v>
      </c>
      <c r="C434" t="s">
        <v>17056</v>
      </c>
      <c r="E434">
        <v>0</v>
      </c>
    </row>
    <row r="435" spans="1:5">
      <c r="E435">
        <v>0</v>
      </c>
    </row>
    <row r="436" spans="1:5">
      <c r="A436" t="s">
        <v>17192</v>
      </c>
      <c r="C436" t="s">
        <v>17192</v>
      </c>
      <c r="E436">
        <v>0</v>
      </c>
    </row>
    <row r="437" spans="1:5">
      <c r="A437" t="s">
        <v>17054</v>
      </c>
      <c r="C437" t="s">
        <v>17054</v>
      </c>
      <c r="E437">
        <v>0</v>
      </c>
    </row>
    <row r="438" spans="1:5">
      <c r="A438" t="s">
        <v>17064</v>
      </c>
      <c r="C438" t="s">
        <v>17064</v>
      </c>
      <c r="E438">
        <v>0</v>
      </c>
    </row>
    <row r="439" spans="1:5">
      <c r="A439" t="s">
        <v>17073</v>
      </c>
      <c r="C439" t="s">
        <v>17073</v>
      </c>
      <c r="E439">
        <v>0</v>
      </c>
    </row>
    <row r="440" spans="1:5">
      <c r="A440" t="s">
        <v>17055</v>
      </c>
      <c r="C440" t="s">
        <v>17055</v>
      </c>
      <c r="E440">
        <v>0</v>
      </c>
    </row>
    <row r="441" spans="1:5">
      <c r="A441" t="s">
        <v>17056</v>
      </c>
      <c r="C441" t="s">
        <v>17056</v>
      </c>
      <c r="E441">
        <v>0</v>
      </c>
    </row>
    <row r="442" spans="1:5">
      <c r="E442">
        <v>0</v>
      </c>
    </row>
    <row r="443" spans="1:5">
      <c r="A443" t="s">
        <v>17193</v>
      </c>
      <c r="C443" t="s">
        <v>17193</v>
      </c>
      <c r="E443">
        <v>0</v>
      </c>
    </row>
    <row r="444" spans="1:5">
      <c r="A444" t="s">
        <v>17058</v>
      </c>
      <c r="C444" t="s">
        <v>17058</v>
      </c>
      <c r="E444">
        <v>0</v>
      </c>
    </row>
    <row r="445" spans="1:5">
      <c r="A445" t="s">
        <v>17055</v>
      </c>
      <c r="C445" t="s">
        <v>17055</v>
      </c>
      <c r="E445">
        <v>0</v>
      </c>
    </row>
    <row r="446" spans="1:5">
      <c r="A446" t="s">
        <v>17067</v>
      </c>
      <c r="C446" t="s">
        <v>17067</v>
      </c>
      <c r="E446">
        <v>0</v>
      </c>
    </row>
    <row r="447" spans="1:5">
      <c r="A447" t="s">
        <v>17068</v>
      </c>
      <c r="C447" t="s">
        <v>17068</v>
      </c>
      <c r="E447">
        <v>0</v>
      </c>
    </row>
    <row r="448" spans="1:5">
      <c r="A448" t="s">
        <v>17069</v>
      </c>
      <c r="C448" t="s">
        <v>17069</v>
      </c>
      <c r="E448">
        <v>0</v>
      </c>
    </row>
    <row r="449" spans="1:5">
      <c r="A449" t="s">
        <v>17194</v>
      </c>
      <c r="C449" t="s">
        <v>17194</v>
      </c>
      <c r="E449">
        <v>0</v>
      </c>
    </row>
    <row r="450" spans="1:5">
      <c r="A450" t="s">
        <v>17068</v>
      </c>
      <c r="C450" t="s">
        <v>17068</v>
      </c>
      <c r="E450">
        <v>0</v>
      </c>
    </row>
    <row r="451" spans="1:5">
      <c r="A451" t="s">
        <v>17059</v>
      </c>
      <c r="C451" t="s">
        <v>17059</v>
      </c>
      <c r="E451">
        <v>0</v>
      </c>
    </row>
    <row r="452" spans="1:5">
      <c r="A452" t="s">
        <v>17071</v>
      </c>
      <c r="C452" t="s">
        <v>17071</v>
      </c>
      <c r="E452">
        <v>0</v>
      </c>
    </row>
    <row r="453" spans="1:5">
      <c r="A453" t="s">
        <v>17056</v>
      </c>
      <c r="C453" t="s">
        <v>17056</v>
      </c>
      <c r="E453">
        <v>0</v>
      </c>
    </row>
    <row r="454" spans="1:5">
      <c r="E454">
        <v>0</v>
      </c>
    </row>
    <row r="455" spans="1:5">
      <c r="A455" t="s">
        <v>17195</v>
      </c>
      <c r="C455" t="s">
        <v>17195</v>
      </c>
      <c r="E455">
        <v>0</v>
      </c>
    </row>
    <row r="456" spans="1:5">
      <c r="A456" t="s">
        <v>17093</v>
      </c>
      <c r="C456" t="s">
        <v>17093</v>
      </c>
      <c r="E456">
        <v>0</v>
      </c>
    </row>
    <row r="457" spans="1:5">
      <c r="A457" t="s">
        <v>17196</v>
      </c>
      <c r="C457" t="s">
        <v>18731</v>
      </c>
      <c r="E457">
        <v>1</v>
      </c>
    </row>
    <row r="458" spans="1:5">
      <c r="A458" t="s">
        <v>17068</v>
      </c>
      <c r="C458" t="s">
        <v>17068</v>
      </c>
      <c r="E458">
        <v>0</v>
      </c>
    </row>
    <row r="459" spans="1:5">
      <c r="A459" t="s">
        <v>17197</v>
      </c>
      <c r="C459" t="s">
        <v>17197</v>
      </c>
      <c r="E459">
        <v>0</v>
      </c>
    </row>
    <row r="460" spans="1:5">
      <c r="A460" t="s">
        <v>17064</v>
      </c>
      <c r="C460" t="s">
        <v>17064</v>
      </c>
      <c r="E460">
        <v>0</v>
      </c>
    </row>
    <row r="461" spans="1:5">
      <c r="A461" t="s">
        <v>17073</v>
      </c>
      <c r="C461" t="s">
        <v>17073</v>
      </c>
      <c r="E461">
        <v>0</v>
      </c>
    </row>
    <row r="462" spans="1:5">
      <c r="A462" t="s">
        <v>17055</v>
      </c>
      <c r="C462" t="s">
        <v>17055</v>
      </c>
      <c r="E462">
        <v>0</v>
      </c>
    </row>
    <row r="463" spans="1:5">
      <c r="A463" t="s">
        <v>17056</v>
      </c>
      <c r="C463" t="s">
        <v>17056</v>
      </c>
      <c r="E463">
        <v>0</v>
      </c>
    </row>
    <row r="464" spans="1:5">
      <c r="E464">
        <v>0</v>
      </c>
    </row>
    <row r="465" spans="1:5">
      <c r="A465" t="s">
        <v>17198</v>
      </c>
      <c r="C465" t="s">
        <v>17198</v>
      </c>
      <c r="E465">
        <v>0</v>
      </c>
    </row>
    <row r="466" spans="1:5">
      <c r="A466" t="s">
        <v>17073</v>
      </c>
      <c r="C466" t="s">
        <v>17073</v>
      </c>
      <c r="E466">
        <v>0</v>
      </c>
    </row>
    <row r="467" spans="1:5">
      <c r="A467" t="s">
        <v>17064</v>
      </c>
      <c r="C467" t="s">
        <v>17064</v>
      </c>
      <c r="E467">
        <v>0</v>
      </c>
    </row>
    <row r="468" spans="1:5">
      <c r="A468" t="s">
        <v>17199</v>
      </c>
      <c r="C468" t="s">
        <v>17199</v>
      </c>
      <c r="E468">
        <v>0</v>
      </c>
    </row>
    <row r="469" spans="1:5">
      <c r="A469" t="s">
        <v>17064</v>
      </c>
      <c r="C469" t="s">
        <v>17064</v>
      </c>
      <c r="E469">
        <v>0</v>
      </c>
    </row>
    <row r="470" spans="1:5">
      <c r="A470" t="s">
        <v>17073</v>
      </c>
      <c r="C470" t="s">
        <v>17073</v>
      </c>
      <c r="E470">
        <v>0</v>
      </c>
    </row>
    <row r="471" spans="1:5">
      <c r="A471" t="s">
        <v>17055</v>
      </c>
      <c r="C471" t="s">
        <v>17055</v>
      </c>
      <c r="E471">
        <v>0</v>
      </c>
    </row>
    <row r="472" spans="1:5">
      <c r="A472" t="s">
        <v>17067</v>
      </c>
      <c r="C472" t="s">
        <v>17067</v>
      </c>
      <c r="E472">
        <v>0</v>
      </c>
    </row>
    <row r="473" spans="1:5">
      <c r="A473" t="s">
        <v>17068</v>
      </c>
      <c r="C473" t="s">
        <v>17068</v>
      </c>
      <c r="E473">
        <v>0</v>
      </c>
    </row>
    <row r="474" spans="1:5">
      <c r="A474" t="s">
        <v>17077</v>
      </c>
      <c r="C474" t="s">
        <v>17077</v>
      </c>
      <c r="E474">
        <v>0</v>
      </c>
    </row>
    <row r="475" spans="1:5">
      <c r="A475" t="s">
        <v>17200</v>
      </c>
      <c r="C475" t="s">
        <v>17200</v>
      </c>
      <c r="E475">
        <v>0</v>
      </c>
    </row>
    <row r="476" spans="1:5">
      <c r="A476" t="s">
        <v>17056</v>
      </c>
      <c r="C476" t="s">
        <v>17056</v>
      </c>
      <c r="E476">
        <v>0</v>
      </c>
    </row>
    <row r="477" spans="1:5">
      <c r="E477">
        <v>0</v>
      </c>
    </row>
    <row r="478" spans="1:5">
      <c r="A478" t="s">
        <v>17201</v>
      </c>
      <c r="C478" t="s">
        <v>17201</v>
      </c>
      <c r="E478">
        <v>0</v>
      </c>
    </row>
    <row r="479" spans="1:5">
      <c r="A479" t="s">
        <v>17058</v>
      </c>
      <c r="C479" t="s">
        <v>17058</v>
      </c>
      <c r="E479">
        <v>0</v>
      </c>
    </row>
    <row r="480" spans="1:5">
      <c r="A480" t="s">
        <v>17064</v>
      </c>
      <c r="C480" t="s">
        <v>17064</v>
      </c>
      <c r="E480">
        <v>0</v>
      </c>
    </row>
    <row r="481" spans="1:5">
      <c r="A481" t="s">
        <v>17058</v>
      </c>
      <c r="C481" t="s">
        <v>17058</v>
      </c>
      <c r="E481">
        <v>0</v>
      </c>
    </row>
    <row r="482" spans="1:5">
      <c r="A482" t="s">
        <v>17064</v>
      </c>
      <c r="C482" t="s">
        <v>17064</v>
      </c>
      <c r="E482">
        <v>0</v>
      </c>
    </row>
    <row r="483" spans="1:5">
      <c r="A483" t="s">
        <v>17202</v>
      </c>
      <c r="C483" t="s">
        <v>17202</v>
      </c>
      <c r="E483">
        <v>0</v>
      </c>
    </row>
    <row r="484" spans="1:5">
      <c r="A484" t="s">
        <v>17055</v>
      </c>
      <c r="C484" t="s">
        <v>17055</v>
      </c>
      <c r="E484">
        <v>0</v>
      </c>
    </row>
    <row r="485" spans="1:5">
      <c r="A485" t="s">
        <v>17093</v>
      </c>
      <c r="C485" t="s">
        <v>17093</v>
      </c>
      <c r="E485">
        <v>0</v>
      </c>
    </row>
    <row r="486" spans="1:5">
      <c r="A486" t="s">
        <v>17059</v>
      </c>
      <c r="C486" t="s">
        <v>17059</v>
      </c>
      <c r="E486">
        <v>0</v>
      </c>
    </row>
    <row r="487" spans="1:5">
      <c r="A487" t="s">
        <v>17071</v>
      </c>
      <c r="C487" t="s">
        <v>17071</v>
      </c>
      <c r="E487">
        <v>0</v>
      </c>
    </row>
    <row r="488" spans="1:5">
      <c r="A488" t="s">
        <v>17056</v>
      </c>
      <c r="C488" t="s">
        <v>17056</v>
      </c>
      <c r="E488">
        <v>0</v>
      </c>
    </row>
    <row r="489" spans="1:5">
      <c r="E489">
        <v>0</v>
      </c>
    </row>
    <row r="490" spans="1:5">
      <c r="A490" t="s">
        <v>17203</v>
      </c>
      <c r="C490" t="s">
        <v>17203</v>
      </c>
      <c r="E490">
        <v>0</v>
      </c>
    </row>
    <row r="491" spans="1:5">
      <c r="A491" t="s">
        <v>17204</v>
      </c>
      <c r="C491" t="s">
        <v>18732</v>
      </c>
      <c r="E491">
        <v>1</v>
      </c>
    </row>
    <row r="492" spans="1:5">
      <c r="A492" t="s">
        <v>17064</v>
      </c>
      <c r="C492" t="s">
        <v>17064</v>
      </c>
      <c r="E492">
        <v>0</v>
      </c>
    </row>
    <row r="493" spans="1:5">
      <c r="A493" t="s">
        <v>17205</v>
      </c>
      <c r="C493" t="s">
        <v>18733</v>
      </c>
      <c r="E493">
        <v>1</v>
      </c>
    </row>
    <row r="494" spans="1:5">
      <c r="A494" t="s">
        <v>17064</v>
      </c>
      <c r="C494" t="s">
        <v>17064</v>
      </c>
      <c r="E494">
        <v>0</v>
      </c>
    </row>
    <row r="495" spans="1:5">
      <c r="A495" t="s">
        <v>17206</v>
      </c>
      <c r="C495" t="s">
        <v>18734</v>
      </c>
      <c r="E495">
        <v>1</v>
      </c>
    </row>
    <row r="496" spans="1:5">
      <c r="A496" t="s">
        <v>17055</v>
      </c>
      <c r="C496" t="s">
        <v>17055</v>
      </c>
      <c r="E496">
        <v>0</v>
      </c>
    </row>
    <row r="497" spans="1:5">
      <c r="A497" t="s">
        <v>17056</v>
      </c>
      <c r="C497" t="s">
        <v>17056</v>
      </c>
      <c r="E497">
        <v>0</v>
      </c>
    </row>
    <row r="498" spans="1:5">
      <c r="E498">
        <v>0</v>
      </c>
    </row>
    <row r="499" spans="1:5">
      <c r="A499" t="s">
        <v>17207</v>
      </c>
      <c r="C499" t="s">
        <v>17207</v>
      </c>
      <c r="E499">
        <v>0</v>
      </c>
    </row>
    <row r="500" spans="1:5">
      <c r="A500" t="s">
        <v>17073</v>
      </c>
      <c r="C500" t="s">
        <v>17073</v>
      </c>
      <c r="E500">
        <v>0</v>
      </c>
    </row>
    <row r="501" spans="1:5">
      <c r="A501" t="s">
        <v>17064</v>
      </c>
      <c r="C501" t="s">
        <v>17064</v>
      </c>
      <c r="E501">
        <v>0</v>
      </c>
    </row>
    <row r="502" spans="1:5">
      <c r="A502" t="s">
        <v>17127</v>
      </c>
      <c r="C502" t="s">
        <v>17054</v>
      </c>
      <c r="E502">
        <v>1</v>
      </c>
    </row>
    <row r="503" spans="1:5">
      <c r="A503" t="s">
        <v>17055</v>
      </c>
      <c r="C503" t="s">
        <v>17055</v>
      </c>
      <c r="E503">
        <v>0</v>
      </c>
    </row>
    <row r="504" spans="1:5">
      <c r="A504" t="s">
        <v>17056</v>
      </c>
      <c r="C504" t="s">
        <v>17056</v>
      </c>
      <c r="E504">
        <v>0</v>
      </c>
    </row>
    <row r="505" spans="1:5">
      <c r="E505">
        <v>0</v>
      </c>
    </row>
    <row r="506" spans="1:5">
      <c r="A506" t="s">
        <v>17208</v>
      </c>
      <c r="C506" t="s">
        <v>17208</v>
      </c>
      <c r="E506">
        <v>0</v>
      </c>
    </row>
    <row r="507" spans="1:5">
      <c r="A507" t="s">
        <v>17074</v>
      </c>
      <c r="C507" t="s">
        <v>17074</v>
      </c>
      <c r="E507">
        <v>0</v>
      </c>
    </row>
    <row r="508" spans="1:5">
      <c r="A508" t="s">
        <v>17064</v>
      </c>
      <c r="C508" t="s">
        <v>17064</v>
      </c>
      <c r="E508">
        <v>0</v>
      </c>
    </row>
    <row r="509" spans="1:5">
      <c r="A509" t="s">
        <v>17073</v>
      </c>
      <c r="C509" t="s">
        <v>17073</v>
      </c>
      <c r="E509">
        <v>0</v>
      </c>
    </row>
    <row r="510" spans="1:5">
      <c r="A510" t="s">
        <v>17055</v>
      </c>
      <c r="C510" t="s">
        <v>17055</v>
      </c>
      <c r="E510">
        <v>0</v>
      </c>
    </row>
    <row r="511" spans="1:5">
      <c r="A511" t="s">
        <v>17056</v>
      </c>
      <c r="C511" t="s">
        <v>17056</v>
      </c>
      <c r="E511">
        <v>0</v>
      </c>
    </row>
    <row r="512" spans="1:5">
      <c r="E512">
        <v>0</v>
      </c>
    </row>
    <row r="513" spans="1:5">
      <c r="A513" t="s">
        <v>17209</v>
      </c>
      <c r="C513" t="s">
        <v>17209</v>
      </c>
      <c r="E513">
        <v>0</v>
      </c>
    </row>
    <row r="514" spans="1:5">
      <c r="A514" t="s">
        <v>17058</v>
      </c>
      <c r="C514" t="s">
        <v>17058</v>
      </c>
      <c r="E514">
        <v>0</v>
      </c>
    </row>
    <row r="515" spans="1:5">
      <c r="A515" t="s">
        <v>17064</v>
      </c>
      <c r="C515" t="s">
        <v>17064</v>
      </c>
      <c r="E515">
        <v>0</v>
      </c>
    </row>
    <row r="516" spans="1:5">
      <c r="A516" t="s">
        <v>17054</v>
      </c>
      <c r="C516" t="s">
        <v>17054</v>
      </c>
      <c r="E516">
        <v>0</v>
      </c>
    </row>
    <row r="517" spans="1:5">
      <c r="A517" t="s">
        <v>17064</v>
      </c>
      <c r="C517" t="s">
        <v>17064</v>
      </c>
      <c r="E517">
        <v>0</v>
      </c>
    </row>
    <row r="518" spans="1:5">
      <c r="A518" t="s">
        <v>17210</v>
      </c>
      <c r="C518" t="s">
        <v>17210</v>
      </c>
      <c r="E518">
        <v>0</v>
      </c>
    </row>
    <row r="519" spans="1:5">
      <c r="A519" t="s">
        <v>17055</v>
      </c>
      <c r="C519" t="s">
        <v>17055</v>
      </c>
      <c r="E519">
        <v>0</v>
      </c>
    </row>
    <row r="520" spans="1:5">
      <c r="A520" t="s">
        <v>17056</v>
      </c>
      <c r="C520" t="s">
        <v>17056</v>
      </c>
      <c r="E520">
        <v>0</v>
      </c>
    </row>
    <row r="521" spans="1:5">
      <c r="E521">
        <v>0</v>
      </c>
    </row>
    <row r="522" spans="1:5">
      <c r="A522" t="s">
        <v>17211</v>
      </c>
      <c r="C522" t="s">
        <v>17211</v>
      </c>
      <c r="E522">
        <v>0</v>
      </c>
    </row>
    <row r="523" spans="1:5">
      <c r="A523" t="s">
        <v>17073</v>
      </c>
      <c r="C523" t="s">
        <v>17073</v>
      </c>
      <c r="E523">
        <v>0</v>
      </c>
    </row>
    <row r="524" spans="1:5">
      <c r="A524" t="s">
        <v>17055</v>
      </c>
      <c r="C524" t="s">
        <v>17055</v>
      </c>
      <c r="E524">
        <v>0</v>
      </c>
    </row>
    <row r="525" spans="1:5">
      <c r="A525" t="s">
        <v>17067</v>
      </c>
      <c r="C525" t="s">
        <v>17067</v>
      </c>
      <c r="E525">
        <v>0</v>
      </c>
    </row>
    <row r="526" spans="1:5">
      <c r="A526" t="s">
        <v>17068</v>
      </c>
      <c r="C526" t="s">
        <v>17068</v>
      </c>
      <c r="E526">
        <v>0</v>
      </c>
    </row>
    <row r="527" spans="1:5">
      <c r="A527" t="s">
        <v>17069</v>
      </c>
      <c r="C527" t="s">
        <v>17069</v>
      </c>
      <c r="E527">
        <v>0</v>
      </c>
    </row>
    <row r="528" spans="1:5">
      <c r="A528" t="s">
        <v>17060</v>
      </c>
      <c r="C528" t="s">
        <v>17060</v>
      </c>
      <c r="E528">
        <v>0</v>
      </c>
    </row>
    <row r="529" spans="1:5">
      <c r="A529" t="s">
        <v>17056</v>
      </c>
      <c r="C529" t="s">
        <v>17056</v>
      </c>
      <c r="E529">
        <v>0</v>
      </c>
    </row>
    <row r="530" spans="1:5">
      <c r="E530">
        <v>0</v>
      </c>
    </row>
    <row r="531" spans="1:5">
      <c r="A531" t="s">
        <v>17212</v>
      </c>
      <c r="C531" t="s">
        <v>17212</v>
      </c>
      <c r="E531">
        <v>0</v>
      </c>
    </row>
    <row r="532" spans="1:5">
      <c r="A532" t="s">
        <v>17074</v>
      </c>
      <c r="C532" t="s">
        <v>17074</v>
      </c>
      <c r="E532">
        <v>0</v>
      </c>
    </row>
    <row r="533" spans="1:5">
      <c r="A533" t="s">
        <v>17064</v>
      </c>
      <c r="C533" t="s">
        <v>17064</v>
      </c>
      <c r="E533">
        <v>0</v>
      </c>
    </row>
    <row r="534" spans="1:5">
      <c r="A534" t="s">
        <v>17073</v>
      </c>
      <c r="C534" t="s">
        <v>17073</v>
      </c>
      <c r="E534">
        <v>0</v>
      </c>
    </row>
    <row r="535" spans="1:5">
      <c r="A535" t="s">
        <v>17064</v>
      </c>
      <c r="C535" t="s">
        <v>17064</v>
      </c>
      <c r="E535">
        <v>0</v>
      </c>
    </row>
    <row r="536" spans="1:5">
      <c r="A536" t="s">
        <v>17073</v>
      </c>
      <c r="C536" t="s">
        <v>17073</v>
      </c>
      <c r="E536">
        <v>0</v>
      </c>
    </row>
    <row r="537" spans="1:5">
      <c r="A537" t="s">
        <v>17055</v>
      </c>
      <c r="C537" t="s">
        <v>17055</v>
      </c>
      <c r="E537">
        <v>0</v>
      </c>
    </row>
    <row r="538" spans="1:5">
      <c r="A538" t="s">
        <v>17056</v>
      </c>
      <c r="C538" t="s">
        <v>17056</v>
      </c>
      <c r="E538">
        <v>0</v>
      </c>
    </row>
    <row r="539" spans="1:5">
      <c r="E539">
        <v>0</v>
      </c>
    </row>
    <row r="540" spans="1:5">
      <c r="A540" t="s">
        <v>17213</v>
      </c>
      <c r="C540" t="s">
        <v>17213</v>
      </c>
      <c r="E540">
        <v>0</v>
      </c>
    </row>
    <row r="541" spans="1:5">
      <c r="A541" t="s">
        <v>17214</v>
      </c>
      <c r="C541" t="s">
        <v>17214</v>
      </c>
      <c r="E541">
        <v>0</v>
      </c>
    </row>
    <row r="542" spans="1:5">
      <c r="A542" t="s">
        <v>17064</v>
      </c>
      <c r="C542" t="s">
        <v>17064</v>
      </c>
      <c r="E542">
        <v>0</v>
      </c>
    </row>
    <row r="543" spans="1:5">
      <c r="A543" t="s">
        <v>17074</v>
      </c>
      <c r="C543" t="s">
        <v>17074</v>
      </c>
      <c r="E543">
        <v>0</v>
      </c>
    </row>
    <row r="544" spans="1:5">
      <c r="A544" t="s">
        <v>17055</v>
      </c>
      <c r="C544" t="s">
        <v>17055</v>
      </c>
      <c r="E544">
        <v>0</v>
      </c>
    </row>
    <row r="545" spans="1:5">
      <c r="A545" t="s">
        <v>17056</v>
      </c>
      <c r="C545" t="s">
        <v>17056</v>
      </c>
      <c r="E545">
        <v>0</v>
      </c>
    </row>
    <row r="546" spans="1:5">
      <c r="E546">
        <v>0</v>
      </c>
    </row>
    <row r="547" spans="1:5">
      <c r="A547" t="s">
        <v>17215</v>
      </c>
      <c r="C547" t="s">
        <v>17215</v>
      </c>
      <c r="E547">
        <v>0</v>
      </c>
    </row>
    <row r="548" spans="1:5">
      <c r="A548" t="s">
        <v>17073</v>
      </c>
      <c r="C548" t="s">
        <v>17073</v>
      </c>
      <c r="E548">
        <v>0</v>
      </c>
    </row>
    <row r="549" spans="1:5">
      <c r="A549" t="s">
        <v>17064</v>
      </c>
      <c r="C549" t="s">
        <v>17064</v>
      </c>
      <c r="E549">
        <v>0</v>
      </c>
    </row>
    <row r="550" spans="1:5">
      <c r="A550" t="s">
        <v>17074</v>
      </c>
      <c r="C550" t="s">
        <v>17074</v>
      </c>
      <c r="E550">
        <v>0</v>
      </c>
    </row>
    <row r="551" spans="1:5">
      <c r="A551" t="s">
        <v>17055</v>
      </c>
      <c r="C551" t="s">
        <v>17055</v>
      </c>
      <c r="E551">
        <v>0</v>
      </c>
    </row>
    <row r="552" spans="1:5">
      <c r="A552" t="s">
        <v>17067</v>
      </c>
      <c r="C552" t="s">
        <v>17067</v>
      </c>
      <c r="E552">
        <v>0</v>
      </c>
    </row>
    <row r="553" spans="1:5">
      <c r="A553" t="s">
        <v>17068</v>
      </c>
      <c r="C553" t="s">
        <v>17068</v>
      </c>
      <c r="E553">
        <v>0</v>
      </c>
    </row>
    <row r="554" spans="1:5">
      <c r="A554" t="s">
        <v>17093</v>
      </c>
      <c r="C554" t="s">
        <v>17093</v>
      </c>
      <c r="E554">
        <v>0</v>
      </c>
    </row>
    <row r="555" spans="1:5">
      <c r="A555" t="s">
        <v>17059</v>
      </c>
      <c r="C555" t="s">
        <v>17059</v>
      </c>
      <c r="E555">
        <v>0</v>
      </c>
    </row>
    <row r="556" spans="1:5">
      <c r="A556" t="s">
        <v>17216</v>
      </c>
      <c r="C556" t="s">
        <v>18735</v>
      </c>
      <c r="E556">
        <v>1</v>
      </c>
    </row>
    <row r="557" spans="1:5">
      <c r="A557" t="s">
        <v>17056</v>
      </c>
      <c r="C557" t="s">
        <v>17056</v>
      </c>
      <c r="E557">
        <v>0</v>
      </c>
    </row>
    <row r="558" spans="1:5">
      <c r="E558">
        <v>0</v>
      </c>
    </row>
    <row r="559" spans="1:5">
      <c r="A559" t="s">
        <v>17217</v>
      </c>
      <c r="C559" t="s">
        <v>17217</v>
      </c>
      <c r="E559">
        <v>0</v>
      </c>
    </row>
    <row r="560" spans="1:5">
      <c r="A560" t="s">
        <v>17058</v>
      </c>
      <c r="C560" t="s">
        <v>17058</v>
      </c>
      <c r="E560">
        <v>0</v>
      </c>
    </row>
    <row r="561" spans="1:5">
      <c r="A561" t="s">
        <v>17064</v>
      </c>
      <c r="C561" t="s">
        <v>17064</v>
      </c>
      <c r="E561">
        <v>0</v>
      </c>
    </row>
    <row r="562" spans="1:5">
      <c r="A562" t="s">
        <v>17074</v>
      </c>
      <c r="C562" t="s">
        <v>17074</v>
      </c>
      <c r="E562">
        <v>0</v>
      </c>
    </row>
    <row r="563" spans="1:5">
      <c r="A563" t="s">
        <v>17064</v>
      </c>
      <c r="C563" t="s">
        <v>17064</v>
      </c>
      <c r="E563">
        <v>0</v>
      </c>
    </row>
    <row r="564" spans="1:5">
      <c r="A564" t="s">
        <v>17218</v>
      </c>
      <c r="C564" t="s">
        <v>18736</v>
      </c>
      <c r="E564">
        <v>1</v>
      </c>
    </row>
    <row r="565" spans="1:5">
      <c r="A565" t="s">
        <v>17055</v>
      </c>
      <c r="C565" t="s">
        <v>17055</v>
      </c>
      <c r="E565">
        <v>0</v>
      </c>
    </row>
    <row r="566" spans="1:5">
      <c r="A566" t="s">
        <v>17056</v>
      </c>
      <c r="C566" t="s">
        <v>17056</v>
      </c>
      <c r="E566">
        <v>0</v>
      </c>
    </row>
    <row r="567" spans="1:5">
      <c r="E567">
        <v>0</v>
      </c>
    </row>
    <row r="568" spans="1:5">
      <c r="A568" t="s">
        <v>17219</v>
      </c>
      <c r="C568" t="s">
        <v>17219</v>
      </c>
      <c r="E568">
        <v>0</v>
      </c>
    </row>
    <row r="569" spans="1:5">
      <c r="A569" t="s">
        <v>17074</v>
      </c>
      <c r="C569" t="s">
        <v>17074</v>
      </c>
      <c r="E569">
        <v>0</v>
      </c>
    </row>
    <row r="570" spans="1:5">
      <c r="A570" t="s">
        <v>17064</v>
      </c>
      <c r="C570" t="s">
        <v>17064</v>
      </c>
      <c r="E570">
        <v>0</v>
      </c>
    </row>
    <row r="571" spans="1:5">
      <c r="A571" t="s">
        <v>17073</v>
      </c>
      <c r="C571" t="s">
        <v>17073</v>
      </c>
      <c r="E571">
        <v>0</v>
      </c>
    </row>
    <row r="572" spans="1:5">
      <c r="A572" t="s">
        <v>17064</v>
      </c>
      <c r="C572" t="s">
        <v>17064</v>
      </c>
      <c r="E572">
        <v>0</v>
      </c>
    </row>
    <row r="573" spans="1:5">
      <c r="A573" t="s">
        <v>17073</v>
      </c>
      <c r="C573" t="s">
        <v>17073</v>
      </c>
      <c r="E573">
        <v>0</v>
      </c>
    </row>
    <row r="574" spans="1:5">
      <c r="A574" t="s">
        <v>17055</v>
      </c>
      <c r="C574" t="s">
        <v>17055</v>
      </c>
      <c r="E574">
        <v>0</v>
      </c>
    </row>
    <row r="575" spans="1:5">
      <c r="A575" t="s">
        <v>17056</v>
      </c>
      <c r="C575" t="s">
        <v>17056</v>
      </c>
      <c r="E575">
        <v>0</v>
      </c>
    </row>
    <row r="576" spans="1:5">
      <c r="E576">
        <v>0</v>
      </c>
    </row>
    <row r="577" spans="1:5">
      <c r="A577" t="s">
        <v>17220</v>
      </c>
      <c r="C577" t="s">
        <v>17220</v>
      </c>
      <c r="E577">
        <v>0</v>
      </c>
    </row>
    <row r="578" spans="1:5">
      <c r="A578" t="s">
        <v>17135</v>
      </c>
      <c r="C578" t="s">
        <v>17361</v>
      </c>
      <c r="E578">
        <v>1</v>
      </c>
    </row>
    <row r="579" spans="1:5">
      <c r="A579" t="s">
        <v>17055</v>
      </c>
      <c r="C579" t="s">
        <v>17055</v>
      </c>
      <c r="E579">
        <v>0</v>
      </c>
    </row>
    <row r="580" spans="1:5">
      <c r="A580" t="s">
        <v>17056</v>
      </c>
      <c r="C580" t="s">
        <v>17056</v>
      </c>
      <c r="E580">
        <v>0</v>
      </c>
    </row>
    <row r="581" spans="1:5">
      <c r="E581">
        <v>0</v>
      </c>
    </row>
    <row r="582" spans="1:5">
      <c r="A582" t="s">
        <v>17221</v>
      </c>
      <c r="C582" t="s">
        <v>17221</v>
      </c>
      <c r="E582">
        <v>0</v>
      </c>
    </row>
    <row r="583" spans="1:5">
      <c r="A583" t="s">
        <v>17222</v>
      </c>
      <c r="C583" t="s">
        <v>17166</v>
      </c>
      <c r="E583">
        <v>1</v>
      </c>
    </row>
    <row r="584" spans="1:5">
      <c r="A584" t="s">
        <v>17167</v>
      </c>
      <c r="C584" t="s">
        <v>17167</v>
      </c>
      <c r="E584">
        <v>0</v>
      </c>
    </row>
    <row r="585" spans="1:5">
      <c r="A585" t="s">
        <v>17168</v>
      </c>
      <c r="C585" t="s">
        <v>17168</v>
      </c>
      <c r="E585">
        <v>0</v>
      </c>
    </row>
    <row r="586" spans="1:5">
      <c r="A586" t="s">
        <v>17058</v>
      </c>
      <c r="C586" t="s">
        <v>17058</v>
      </c>
      <c r="E586">
        <v>0</v>
      </c>
    </row>
    <row r="587" spans="1:5">
      <c r="A587" t="s">
        <v>17068</v>
      </c>
      <c r="C587" t="s">
        <v>17068</v>
      </c>
      <c r="E587">
        <v>0</v>
      </c>
    </row>
    <row r="588" spans="1:5">
      <c r="A588" t="s">
        <v>17074</v>
      </c>
      <c r="C588" t="s">
        <v>17074</v>
      </c>
      <c r="E588">
        <v>0</v>
      </c>
    </row>
    <row r="589" spans="1:5">
      <c r="A589" t="s">
        <v>17169</v>
      </c>
      <c r="C589" t="s">
        <v>17169</v>
      </c>
      <c r="E589">
        <v>0</v>
      </c>
    </row>
    <row r="590" spans="1:5">
      <c r="A590" t="s">
        <v>17055</v>
      </c>
      <c r="C590" t="s">
        <v>17055</v>
      </c>
      <c r="E590">
        <v>0</v>
      </c>
    </row>
    <row r="591" spans="1:5">
      <c r="A591" t="s">
        <v>17056</v>
      </c>
      <c r="C591" t="s">
        <v>17056</v>
      </c>
      <c r="E591">
        <v>0</v>
      </c>
    </row>
    <row r="592" spans="1:5">
      <c r="E592">
        <v>0</v>
      </c>
    </row>
    <row r="593" spans="1:5">
      <c r="A593" t="s">
        <v>17223</v>
      </c>
      <c r="C593" t="s">
        <v>17223</v>
      </c>
      <c r="E593">
        <v>0</v>
      </c>
    </row>
    <row r="594" spans="1:5">
      <c r="A594" t="s">
        <v>17166</v>
      </c>
      <c r="C594" t="s">
        <v>17166</v>
      </c>
      <c r="E594">
        <v>0</v>
      </c>
    </row>
    <row r="595" spans="1:5">
      <c r="A595" t="s">
        <v>17167</v>
      </c>
      <c r="C595" t="s">
        <v>17167</v>
      </c>
      <c r="E595">
        <v>0</v>
      </c>
    </row>
    <row r="596" spans="1:5">
      <c r="A596" t="s">
        <v>17168</v>
      </c>
      <c r="C596" t="s">
        <v>17168</v>
      </c>
      <c r="E596">
        <v>0</v>
      </c>
    </row>
    <row r="597" spans="1:5">
      <c r="A597" t="s">
        <v>17058</v>
      </c>
      <c r="C597" t="s">
        <v>17058</v>
      </c>
      <c r="E597">
        <v>0</v>
      </c>
    </row>
    <row r="598" spans="1:5">
      <c r="A598" t="s">
        <v>17068</v>
      </c>
      <c r="C598" t="s">
        <v>17068</v>
      </c>
      <c r="E598">
        <v>0</v>
      </c>
    </row>
    <row r="599" spans="1:5">
      <c r="A599" t="s">
        <v>17073</v>
      </c>
      <c r="C599" t="s">
        <v>17073</v>
      </c>
      <c r="E599">
        <v>0</v>
      </c>
    </row>
    <row r="600" spans="1:5">
      <c r="A600" t="s">
        <v>17064</v>
      </c>
      <c r="C600" t="s">
        <v>17064</v>
      </c>
      <c r="E600">
        <v>0</v>
      </c>
    </row>
    <row r="601" spans="1:5">
      <c r="A601" t="s">
        <v>17224</v>
      </c>
      <c r="C601" t="s">
        <v>17054</v>
      </c>
      <c r="E601">
        <v>1</v>
      </c>
    </row>
    <row r="602" spans="1:5">
      <c r="A602" t="s">
        <v>17169</v>
      </c>
      <c r="C602" t="s">
        <v>17169</v>
      </c>
      <c r="E602">
        <v>0</v>
      </c>
    </row>
    <row r="603" spans="1:5">
      <c r="A603" t="s">
        <v>17055</v>
      </c>
      <c r="C603" t="s">
        <v>17055</v>
      </c>
      <c r="E603">
        <v>0</v>
      </c>
    </row>
    <row r="604" spans="1:5">
      <c r="A604" t="s">
        <v>17056</v>
      </c>
      <c r="C604" t="s">
        <v>17056</v>
      </c>
      <c r="E604">
        <v>0</v>
      </c>
    </row>
    <row r="605" spans="1:5">
      <c r="E605">
        <v>0</v>
      </c>
    </row>
    <row r="606" spans="1:5">
      <c r="A606" t="s">
        <v>17225</v>
      </c>
      <c r="C606" t="s">
        <v>17225</v>
      </c>
      <c r="E606">
        <v>0</v>
      </c>
    </row>
    <row r="607" spans="1:5">
      <c r="A607" t="s">
        <v>17093</v>
      </c>
      <c r="C607" t="s">
        <v>17093</v>
      </c>
      <c r="E607">
        <v>0</v>
      </c>
    </row>
    <row r="608" spans="1:5">
      <c r="A608" t="s">
        <v>17157</v>
      </c>
      <c r="C608" t="s">
        <v>17157</v>
      </c>
      <c r="E608">
        <v>0</v>
      </c>
    </row>
    <row r="609" spans="1:5">
      <c r="A609" t="s">
        <v>17068</v>
      </c>
      <c r="C609" t="s">
        <v>17068</v>
      </c>
      <c r="E609">
        <v>0</v>
      </c>
    </row>
    <row r="610" spans="1:5">
      <c r="A610" t="s">
        <v>17073</v>
      </c>
      <c r="C610" t="s">
        <v>17073</v>
      </c>
      <c r="E610">
        <v>0</v>
      </c>
    </row>
    <row r="611" spans="1:5">
      <c r="A611" t="s">
        <v>17064</v>
      </c>
      <c r="C611" t="s">
        <v>17064</v>
      </c>
      <c r="E611">
        <v>0</v>
      </c>
    </row>
    <row r="612" spans="1:5">
      <c r="A612" t="s">
        <v>17073</v>
      </c>
      <c r="C612" t="s">
        <v>17073</v>
      </c>
      <c r="E612">
        <v>0</v>
      </c>
    </row>
    <row r="613" spans="1:5">
      <c r="A613" t="s">
        <v>17064</v>
      </c>
      <c r="C613" t="s">
        <v>17064</v>
      </c>
      <c r="E613">
        <v>0</v>
      </c>
    </row>
    <row r="614" spans="1:5">
      <c r="A614" t="s">
        <v>17226</v>
      </c>
      <c r="C614" t="s">
        <v>17361</v>
      </c>
      <c r="E614">
        <v>1</v>
      </c>
    </row>
    <row r="615" spans="1:5">
      <c r="A615" t="s">
        <v>17055</v>
      </c>
      <c r="C615" t="s">
        <v>17055</v>
      </c>
      <c r="E615">
        <v>0</v>
      </c>
    </row>
    <row r="616" spans="1:5">
      <c r="A616" t="s">
        <v>17056</v>
      </c>
      <c r="C616" t="s">
        <v>17056</v>
      </c>
      <c r="E616">
        <v>0</v>
      </c>
    </row>
    <row r="617" spans="1:5">
      <c r="E617">
        <v>0</v>
      </c>
    </row>
    <row r="618" spans="1:5">
      <c r="A618" t="s">
        <v>17227</v>
      </c>
      <c r="C618" t="s">
        <v>17227</v>
      </c>
      <c r="E618">
        <v>0</v>
      </c>
    </row>
    <row r="619" spans="1:5">
      <c r="A619" t="s">
        <v>17074</v>
      </c>
      <c r="C619" t="s">
        <v>17074</v>
      </c>
      <c r="E619">
        <v>0</v>
      </c>
    </row>
    <row r="620" spans="1:5">
      <c r="A620" t="s">
        <v>17064</v>
      </c>
      <c r="C620" t="s">
        <v>17064</v>
      </c>
      <c r="E620">
        <v>0</v>
      </c>
    </row>
    <row r="621" spans="1:5">
      <c r="A621" t="s">
        <v>17228</v>
      </c>
      <c r="C621" t="s">
        <v>17228</v>
      </c>
      <c r="E621">
        <v>0</v>
      </c>
    </row>
    <row r="622" spans="1:5">
      <c r="A622" t="s">
        <v>17064</v>
      </c>
      <c r="C622" t="s">
        <v>17064</v>
      </c>
      <c r="E622">
        <v>0</v>
      </c>
    </row>
    <row r="623" spans="1:5">
      <c r="A623" t="s">
        <v>17229</v>
      </c>
      <c r="C623" t="s">
        <v>17229</v>
      </c>
      <c r="E623">
        <v>0</v>
      </c>
    </row>
    <row r="624" spans="1:5">
      <c r="A624" t="s">
        <v>17055</v>
      </c>
      <c r="C624" t="s">
        <v>17055</v>
      </c>
      <c r="E624">
        <v>0</v>
      </c>
    </row>
    <row r="625" spans="1:5">
      <c r="A625" t="s">
        <v>17056</v>
      </c>
      <c r="C625" t="s">
        <v>17056</v>
      </c>
      <c r="E625">
        <v>0</v>
      </c>
    </row>
    <row r="626" spans="1:5">
      <c r="E626">
        <v>0</v>
      </c>
    </row>
    <row r="627" spans="1:5">
      <c r="A627" t="s">
        <v>17230</v>
      </c>
      <c r="C627" t="s">
        <v>17230</v>
      </c>
      <c r="E627">
        <v>0</v>
      </c>
    </row>
    <row r="628" spans="1:5">
      <c r="A628" t="s">
        <v>17074</v>
      </c>
      <c r="C628" t="s">
        <v>17074</v>
      </c>
      <c r="E628">
        <v>0</v>
      </c>
    </row>
    <row r="629" spans="1:5">
      <c r="A629" t="s">
        <v>17064</v>
      </c>
      <c r="C629" t="s">
        <v>17064</v>
      </c>
      <c r="E629">
        <v>0</v>
      </c>
    </row>
    <row r="630" spans="1:5">
      <c r="A630" t="s">
        <v>17058</v>
      </c>
      <c r="C630" t="s">
        <v>17058</v>
      </c>
      <c r="E630">
        <v>0</v>
      </c>
    </row>
    <row r="631" spans="1:5">
      <c r="A631" t="s">
        <v>17064</v>
      </c>
      <c r="C631" t="s">
        <v>17064</v>
      </c>
      <c r="E631">
        <v>0</v>
      </c>
    </row>
    <row r="632" spans="1:5">
      <c r="A632" t="s">
        <v>17058</v>
      </c>
      <c r="C632" t="s">
        <v>17058</v>
      </c>
      <c r="E632">
        <v>0</v>
      </c>
    </row>
    <row r="633" spans="1:5">
      <c r="A633" t="s">
        <v>17055</v>
      </c>
      <c r="C633" t="s">
        <v>17055</v>
      </c>
      <c r="E633">
        <v>0</v>
      </c>
    </row>
    <row r="634" spans="1:5">
      <c r="A634" t="s">
        <v>17056</v>
      </c>
      <c r="C634" t="s">
        <v>17056</v>
      </c>
      <c r="E634">
        <v>0</v>
      </c>
    </row>
    <row r="635" spans="1:5">
      <c r="E635">
        <v>0</v>
      </c>
    </row>
    <row r="636" spans="1:5">
      <c r="A636" t="s">
        <v>17231</v>
      </c>
      <c r="C636" t="s">
        <v>17231</v>
      </c>
      <c r="E636">
        <v>0</v>
      </c>
    </row>
    <row r="637" spans="1:5">
      <c r="A637" t="s">
        <v>17093</v>
      </c>
      <c r="C637" t="s">
        <v>17093</v>
      </c>
      <c r="E637">
        <v>0</v>
      </c>
    </row>
    <row r="638" spans="1:5">
      <c r="A638" t="s">
        <v>17232</v>
      </c>
      <c r="C638" t="s">
        <v>17232</v>
      </c>
      <c r="E638">
        <v>0</v>
      </c>
    </row>
    <row r="639" spans="1:5">
      <c r="A639" t="s">
        <v>17068</v>
      </c>
      <c r="C639" t="s">
        <v>17068</v>
      </c>
      <c r="E639">
        <v>0</v>
      </c>
    </row>
    <row r="640" spans="1:5">
      <c r="A640" t="s">
        <v>17073</v>
      </c>
      <c r="C640" t="s">
        <v>17073</v>
      </c>
      <c r="E640">
        <v>0</v>
      </c>
    </row>
    <row r="641" spans="1:5">
      <c r="A641" t="s">
        <v>17064</v>
      </c>
      <c r="C641" t="s">
        <v>17064</v>
      </c>
      <c r="E641">
        <v>0</v>
      </c>
    </row>
    <row r="642" spans="1:5">
      <c r="A642" t="s">
        <v>17073</v>
      </c>
      <c r="C642" t="s">
        <v>17073</v>
      </c>
      <c r="E642">
        <v>0</v>
      </c>
    </row>
    <row r="643" spans="1:5">
      <c r="A643" t="s">
        <v>17064</v>
      </c>
      <c r="C643" t="s">
        <v>17064</v>
      </c>
      <c r="E643">
        <v>0</v>
      </c>
    </row>
    <row r="644" spans="1:5">
      <c r="A644" t="s">
        <v>17074</v>
      </c>
      <c r="C644" t="s">
        <v>17074</v>
      </c>
      <c r="E644">
        <v>0</v>
      </c>
    </row>
    <row r="645" spans="1:5">
      <c r="A645" t="s">
        <v>17055</v>
      </c>
      <c r="C645" t="s">
        <v>17055</v>
      </c>
      <c r="E645">
        <v>0</v>
      </c>
    </row>
    <row r="646" spans="1:5">
      <c r="A646" t="s">
        <v>17056</v>
      </c>
      <c r="C646" t="s">
        <v>17056</v>
      </c>
      <c r="E646">
        <v>0</v>
      </c>
    </row>
    <row r="647" spans="1:5">
      <c r="E647">
        <v>0</v>
      </c>
    </row>
    <row r="648" spans="1:5">
      <c r="A648" t="s">
        <v>17233</v>
      </c>
      <c r="C648" t="s">
        <v>17233</v>
      </c>
      <c r="E648">
        <v>0</v>
      </c>
    </row>
    <row r="649" spans="1:5">
      <c r="A649" t="s">
        <v>17073</v>
      </c>
      <c r="C649" t="s">
        <v>17073</v>
      </c>
      <c r="E649">
        <v>0</v>
      </c>
    </row>
    <row r="650" spans="1:5">
      <c r="A650" t="s">
        <v>17064</v>
      </c>
      <c r="C650" t="s">
        <v>17064</v>
      </c>
      <c r="E650">
        <v>0</v>
      </c>
    </row>
    <row r="651" spans="1:5">
      <c r="A651" t="s">
        <v>17234</v>
      </c>
      <c r="C651" t="s">
        <v>17361</v>
      </c>
      <c r="E651">
        <v>1</v>
      </c>
    </row>
    <row r="652" spans="1:5">
      <c r="A652" t="s">
        <v>17064</v>
      </c>
      <c r="C652" t="s">
        <v>17064</v>
      </c>
      <c r="E652">
        <v>0</v>
      </c>
    </row>
    <row r="653" spans="1:5">
      <c r="A653" t="s">
        <v>17187</v>
      </c>
      <c r="C653" t="s">
        <v>17187</v>
      </c>
      <c r="E653">
        <v>0</v>
      </c>
    </row>
    <row r="654" spans="1:5">
      <c r="A654" t="s">
        <v>17055</v>
      </c>
      <c r="C654" t="s">
        <v>17055</v>
      </c>
      <c r="E654">
        <v>0</v>
      </c>
    </row>
    <row r="655" spans="1:5">
      <c r="A655" t="s">
        <v>17067</v>
      </c>
      <c r="C655" t="s">
        <v>17067</v>
      </c>
      <c r="E655">
        <v>0</v>
      </c>
    </row>
    <row r="656" spans="1:5">
      <c r="A656" t="s">
        <v>17068</v>
      </c>
      <c r="C656" t="s">
        <v>17068</v>
      </c>
      <c r="E656">
        <v>0</v>
      </c>
    </row>
    <row r="657" spans="1:5">
      <c r="A657" t="s">
        <v>17059</v>
      </c>
      <c r="C657" t="s">
        <v>17059</v>
      </c>
      <c r="E657">
        <v>0</v>
      </c>
    </row>
    <row r="658" spans="1:5">
      <c r="A658" t="s">
        <v>17235</v>
      </c>
      <c r="C658" t="s">
        <v>17235</v>
      </c>
      <c r="E658">
        <v>0</v>
      </c>
    </row>
    <row r="659" spans="1:5">
      <c r="A659" t="s">
        <v>17173</v>
      </c>
      <c r="C659" t="s">
        <v>17173</v>
      </c>
      <c r="E659">
        <v>0</v>
      </c>
    </row>
    <row r="660" spans="1:5">
      <c r="A660" t="s">
        <v>17056</v>
      </c>
      <c r="C660" t="s">
        <v>17056</v>
      </c>
      <c r="E660">
        <v>0</v>
      </c>
    </row>
    <row r="661" spans="1:5">
      <c r="E661">
        <v>0</v>
      </c>
    </row>
    <row r="662" spans="1:5">
      <c r="A662" t="s">
        <v>17236</v>
      </c>
      <c r="C662" t="s">
        <v>17236</v>
      </c>
      <c r="E662">
        <v>0</v>
      </c>
    </row>
    <row r="663" spans="1:5">
      <c r="A663" t="s">
        <v>17054</v>
      </c>
      <c r="C663" t="s">
        <v>17054</v>
      </c>
      <c r="E663">
        <v>0</v>
      </c>
    </row>
    <row r="664" spans="1:5">
      <c r="A664" t="s">
        <v>17064</v>
      </c>
      <c r="C664" t="s">
        <v>17064</v>
      </c>
      <c r="E664">
        <v>0</v>
      </c>
    </row>
    <row r="665" spans="1:5">
      <c r="A665" t="s">
        <v>17073</v>
      </c>
      <c r="C665" t="s">
        <v>17073</v>
      </c>
      <c r="E665">
        <v>0</v>
      </c>
    </row>
    <row r="666" spans="1:5">
      <c r="A666" t="s">
        <v>17064</v>
      </c>
      <c r="C666" t="s">
        <v>17064</v>
      </c>
      <c r="E666">
        <v>0</v>
      </c>
    </row>
    <row r="667" spans="1:5">
      <c r="A667" t="s">
        <v>17073</v>
      </c>
      <c r="C667" t="s">
        <v>17073</v>
      </c>
      <c r="E667">
        <v>0</v>
      </c>
    </row>
    <row r="668" spans="1:5">
      <c r="A668" t="s">
        <v>17064</v>
      </c>
      <c r="C668" t="s">
        <v>17064</v>
      </c>
      <c r="E668">
        <v>0</v>
      </c>
    </row>
    <row r="669" spans="1:5">
      <c r="A669" t="s">
        <v>17237</v>
      </c>
      <c r="C669" t="s">
        <v>18460</v>
      </c>
      <c r="E669">
        <v>1</v>
      </c>
    </row>
    <row r="670" spans="1:5">
      <c r="A670" t="s">
        <v>17055</v>
      </c>
      <c r="C670" t="s">
        <v>17055</v>
      </c>
      <c r="E670">
        <v>0</v>
      </c>
    </row>
    <row r="671" spans="1:5">
      <c r="A671" t="s">
        <v>17238</v>
      </c>
      <c r="C671" t="s">
        <v>17238</v>
      </c>
      <c r="E671">
        <v>0</v>
      </c>
    </row>
    <row r="672" spans="1:5">
      <c r="A672" t="s">
        <v>17239</v>
      </c>
      <c r="C672" t="s">
        <v>17239</v>
      </c>
      <c r="E672">
        <v>0</v>
      </c>
    </row>
    <row r="673" spans="1:5">
      <c r="A673" t="s">
        <v>17189</v>
      </c>
      <c r="C673" t="s">
        <v>17118</v>
      </c>
      <c r="E673">
        <v>1</v>
      </c>
    </row>
    <row r="674" spans="1:5">
      <c r="A674" t="s">
        <v>17068</v>
      </c>
      <c r="C674" t="s">
        <v>17068</v>
      </c>
      <c r="E674">
        <v>0</v>
      </c>
    </row>
    <row r="675" spans="1:5">
      <c r="A675" t="s">
        <v>17069</v>
      </c>
      <c r="C675" t="s">
        <v>17069</v>
      </c>
      <c r="E675">
        <v>0</v>
      </c>
    </row>
    <row r="676" spans="1:5">
      <c r="A676" t="s">
        <v>17240</v>
      </c>
      <c r="C676" t="s">
        <v>17240</v>
      </c>
      <c r="E676">
        <v>0</v>
      </c>
    </row>
    <row r="677" spans="1:5">
      <c r="A677" t="s">
        <v>17056</v>
      </c>
      <c r="C677" t="s">
        <v>17056</v>
      </c>
      <c r="E677">
        <v>0</v>
      </c>
    </row>
    <row r="678" spans="1:5">
      <c r="E678">
        <v>0</v>
      </c>
    </row>
    <row r="679" spans="1:5">
      <c r="A679" t="s">
        <v>17241</v>
      </c>
      <c r="C679" t="s">
        <v>17241</v>
      </c>
      <c r="E679">
        <v>0</v>
      </c>
    </row>
    <row r="680" spans="1:5">
      <c r="A680" t="s">
        <v>17242</v>
      </c>
      <c r="C680" t="s">
        <v>17242</v>
      </c>
      <c r="E680">
        <v>0</v>
      </c>
    </row>
    <row r="681" spans="1:5">
      <c r="A681" t="s">
        <v>17055</v>
      </c>
      <c r="C681" t="s">
        <v>17055</v>
      </c>
      <c r="E681">
        <v>0</v>
      </c>
    </row>
    <row r="682" spans="1:5">
      <c r="A682" t="s">
        <v>17056</v>
      </c>
      <c r="C682" t="s">
        <v>17056</v>
      </c>
      <c r="E682">
        <v>0</v>
      </c>
    </row>
    <row r="683" spans="1:5">
      <c r="E683">
        <v>0</v>
      </c>
    </row>
    <row r="684" spans="1:5">
      <c r="A684" t="s">
        <v>17243</v>
      </c>
      <c r="C684" t="s">
        <v>17243</v>
      </c>
      <c r="E684">
        <v>0</v>
      </c>
    </row>
    <row r="685" spans="1:5">
      <c r="A685" t="s">
        <v>17073</v>
      </c>
      <c r="C685" t="s">
        <v>17073</v>
      </c>
      <c r="E685">
        <v>0</v>
      </c>
    </row>
    <row r="686" spans="1:5">
      <c r="A686" t="s">
        <v>17064</v>
      </c>
      <c r="C686" t="s">
        <v>17064</v>
      </c>
      <c r="E686">
        <v>0</v>
      </c>
    </row>
    <row r="687" spans="1:5">
      <c r="A687" t="s">
        <v>17074</v>
      </c>
      <c r="C687" t="s">
        <v>17074</v>
      </c>
      <c r="E687">
        <v>0</v>
      </c>
    </row>
    <row r="688" spans="1:5">
      <c r="A688" t="s">
        <v>17055</v>
      </c>
      <c r="C688" t="s">
        <v>17055</v>
      </c>
      <c r="E688">
        <v>0</v>
      </c>
    </row>
    <row r="689" spans="1:5">
      <c r="A689" t="s">
        <v>17067</v>
      </c>
      <c r="C689" t="s">
        <v>17067</v>
      </c>
      <c r="E689">
        <v>0</v>
      </c>
    </row>
    <row r="690" spans="1:5">
      <c r="A690" t="s">
        <v>17068</v>
      </c>
      <c r="C690" t="s">
        <v>17068</v>
      </c>
      <c r="E690">
        <v>0</v>
      </c>
    </row>
    <row r="691" spans="1:5">
      <c r="A691" t="s">
        <v>17069</v>
      </c>
      <c r="C691" t="s">
        <v>17069</v>
      </c>
      <c r="E691">
        <v>0</v>
      </c>
    </row>
    <row r="692" spans="1:5">
      <c r="A692" t="s">
        <v>17244</v>
      </c>
      <c r="C692" t="s">
        <v>17553</v>
      </c>
      <c r="E692">
        <v>1</v>
      </c>
    </row>
    <row r="693" spans="1:5">
      <c r="A693" t="s">
        <v>17056</v>
      </c>
      <c r="C693" t="s">
        <v>17056</v>
      </c>
      <c r="E693">
        <v>0</v>
      </c>
    </row>
    <row r="694" spans="1:5">
      <c r="E694">
        <v>0</v>
      </c>
    </row>
    <row r="695" spans="1:5">
      <c r="A695" t="s">
        <v>17245</v>
      </c>
      <c r="C695" t="s">
        <v>17245</v>
      </c>
      <c r="E695">
        <v>0</v>
      </c>
    </row>
    <row r="696" spans="1:5">
      <c r="A696" t="s">
        <v>17246</v>
      </c>
      <c r="C696" t="s">
        <v>18737</v>
      </c>
      <c r="E696">
        <v>1</v>
      </c>
    </row>
    <row r="697" spans="1:5">
      <c r="A697" t="s">
        <v>17055</v>
      </c>
      <c r="C697" t="s">
        <v>17055</v>
      </c>
      <c r="E697">
        <v>0</v>
      </c>
    </row>
    <row r="698" spans="1:5">
      <c r="A698" t="s">
        <v>17247</v>
      </c>
      <c r="C698" t="s">
        <v>17247</v>
      </c>
      <c r="E698">
        <v>0</v>
      </c>
    </row>
    <row r="699" spans="1:5">
      <c r="A699" t="s">
        <v>17077</v>
      </c>
      <c r="C699" t="s">
        <v>17077</v>
      </c>
      <c r="E699">
        <v>0</v>
      </c>
    </row>
    <row r="700" spans="1:5">
      <c r="A700" t="s">
        <v>17248</v>
      </c>
      <c r="C700" t="s">
        <v>17248</v>
      </c>
      <c r="E700">
        <v>0</v>
      </c>
    </row>
    <row r="701" spans="1:5">
      <c r="A701" t="s">
        <v>17249</v>
      </c>
      <c r="C701" t="s">
        <v>17249</v>
      </c>
      <c r="E701">
        <v>0</v>
      </c>
    </row>
    <row r="702" spans="1:5">
      <c r="A702" t="s">
        <v>17250</v>
      </c>
      <c r="C702" t="s">
        <v>17250</v>
      </c>
      <c r="E702">
        <v>0</v>
      </c>
    </row>
    <row r="703" spans="1:5">
      <c r="A703" t="s">
        <v>17056</v>
      </c>
      <c r="C703" t="s">
        <v>17056</v>
      </c>
      <c r="E703">
        <v>0</v>
      </c>
    </row>
    <row r="704" spans="1:5">
      <c r="E704">
        <v>0</v>
      </c>
    </row>
    <row r="705" spans="1:5">
      <c r="A705" t="s">
        <v>17251</v>
      </c>
      <c r="C705" t="s">
        <v>17251</v>
      </c>
      <c r="E705">
        <v>0</v>
      </c>
    </row>
    <row r="706" spans="1:5">
      <c r="A706" t="s">
        <v>17093</v>
      </c>
      <c r="C706" t="s">
        <v>17093</v>
      </c>
      <c r="E706">
        <v>0</v>
      </c>
    </row>
    <row r="707" spans="1:5">
      <c r="A707" t="s">
        <v>17252</v>
      </c>
      <c r="C707" t="s">
        <v>17252</v>
      </c>
      <c r="E707">
        <v>0</v>
      </c>
    </row>
    <row r="708" spans="1:5">
      <c r="A708" t="s">
        <v>17068</v>
      </c>
      <c r="C708" t="s">
        <v>17068</v>
      </c>
      <c r="E708">
        <v>0</v>
      </c>
    </row>
    <row r="709" spans="1:5">
      <c r="A709" t="s">
        <v>17253</v>
      </c>
      <c r="C709" t="s">
        <v>17808</v>
      </c>
      <c r="E709">
        <v>1</v>
      </c>
    </row>
    <row r="710" spans="1:5">
      <c r="A710" t="s">
        <v>17064</v>
      </c>
      <c r="C710" t="s">
        <v>17064</v>
      </c>
      <c r="E710">
        <v>0</v>
      </c>
    </row>
    <row r="711" spans="1:5">
      <c r="A711" t="s">
        <v>17254</v>
      </c>
      <c r="C711" t="s">
        <v>18738</v>
      </c>
      <c r="E711">
        <v>1</v>
      </c>
    </row>
    <row r="712" spans="1:5">
      <c r="A712" t="s">
        <v>17055</v>
      </c>
      <c r="C712" t="s">
        <v>17055</v>
      </c>
      <c r="E712">
        <v>0</v>
      </c>
    </row>
    <row r="713" spans="1:5">
      <c r="A713" t="s">
        <v>17056</v>
      </c>
      <c r="C713" t="s">
        <v>17056</v>
      </c>
      <c r="E713">
        <v>0</v>
      </c>
    </row>
    <row r="714" spans="1:5">
      <c r="E714">
        <v>0</v>
      </c>
    </row>
    <row r="715" spans="1:5">
      <c r="A715" t="s">
        <v>17255</v>
      </c>
      <c r="C715" t="s">
        <v>17255</v>
      </c>
      <c r="E715">
        <v>0</v>
      </c>
    </row>
    <row r="716" spans="1:5">
      <c r="A716" t="s">
        <v>17256</v>
      </c>
      <c r="C716" t="s">
        <v>18739</v>
      </c>
      <c r="E716">
        <v>1</v>
      </c>
    </row>
    <row r="717" spans="1:5">
      <c r="A717" t="s">
        <v>17257</v>
      </c>
      <c r="C717" t="s">
        <v>17257</v>
      </c>
      <c r="E717">
        <v>0</v>
      </c>
    </row>
    <row r="718" spans="1:5">
      <c r="A718" t="s">
        <v>17258</v>
      </c>
      <c r="C718" t="s">
        <v>17258</v>
      </c>
      <c r="E718">
        <v>0</v>
      </c>
    </row>
    <row r="719" spans="1:5">
      <c r="A719" t="s">
        <v>17259</v>
      </c>
      <c r="C719" t="s">
        <v>17259</v>
      </c>
      <c r="E719">
        <v>0</v>
      </c>
    </row>
    <row r="720" spans="1:5">
      <c r="A720" t="s">
        <v>17260</v>
      </c>
      <c r="C720" t="s">
        <v>17260</v>
      </c>
      <c r="E720">
        <v>0</v>
      </c>
    </row>
    <row r="721" spans="1:5">
      <c r="A721" t="s">
        <v>17261</v>
      </c>
      <c r="C721" t="s">
        <v>17261</v>
      </c>
      <c r="E721">
        <v>0</v>
      </c>
    </row>
    <row r="722" spans="1:5">
      <c r="A722" t="s">
        <v>17262</v>
      </c>
      <c r="C722" t="s">
        <v>17262</v>
      </c>
      <c r="E722">
        <v>0</v>
      </c>
    </row>
    <row r="723" spans="1:5">
      <c r="A723" t="s">
        <v>17068</v>
      </c>
      <c r="C723" t="s">
        <v>17068</v>
      </c>
      <c r="E723">
        <v>0</v>
      </c>
    </row>
    <row r="724" spans="1:5">
      <c r="A724" t="s">
        <v>17263</v>
      </c>
      <c r="C724" t="s">
        <v>18740</v>
      </c>
      <c r="E724">
        <v>1</v>
      </c>
    </row>
    <row r="725" spans="1:5">
      <c r="A725" t="s">
        <v>17264</v>
      </c>
      <c r="C725" t="s">
        <v>17264</v>
      </c>
      <c r="E725">
        <v>0</v>
      </c>
    </row>
    <row r="726" spans="1:5">
      <c r="A726" t="s">
        <v>17265</v>
      </c>
      <c r="C726" t="s">
        <v>17265</v>
      </c>
      <c r="E726">
        <v>0</v>
      </c>
    </row>
    <row r="727" spans="1:5">
      <c r="A727" t="s">
        <v>17259</v>
      </c>
      <c r="C727" t="s">
        <v>17259</v>
      </c>
      <c r="E727">
        <v>0</v>
      </c>
    </row>
    <row r="728" spans="1:5">
      <c r="A728" t="s">
        <v>17260</v>
      </c>
      <c r="C728" t="s">
        <v>17260</v>
      </c>
      <c r="E728">
        <v>0</v>
      </c>
    </row>
    <row r="729" spans="1:5">
      <c r="A729" t="s">
        <v>17266</v>
      </c>
      <c r="C729" t="s">
        <v>17266</v>
      </c>
      <c r="E729">
        <v>0</v>
      </c>
    </row>
    <row r="730" spans="1:5">
      <c r="A730" t="s">
        <v>17068</v>
      </c>
      <c r="C730" t="s">
        <v>17068</v>
      </c>
      <c r="E730">
        <v>0</v>
      </c>
    </row>
    <row r="731" spans="1:5">
      <c r="A731" t="s">
        <v>17267</v>
      </c>
      <c r="C731" t="s">
        <v>17267</v>
      </c>
      <c r="E731">
        <v>0</v>
      </c>
    </row>
    <row r="732" spans="1:5">
      <c r="A732" t="s">
        <v>17268</v>
      </c>
      <c r="C732" t="s">
        <v>17268</v>
      </c>
      <c r="E732">
        <v>0</v>
      </c>
    </row>
    <row r="733" spans="1:5">
      <c r="A733" t="s">
        <v>17269</v>
      </c>
      <c r="C733" t="s">
        <v>17269</v>
      </c>
      <c r="E733">
        <v>0</v>
      </c>
    </row>
    <row r="734" spans="1:5">
      <c r="A734" t="s">
        <v>17259</v>
      </c>
      <c r="C734" t="s">
        <v>17259</v>
      </c>
      <c r="E734">
        <v>0</v>
      </c>
    </row>
    <row r="735" spans="1:5">
      <c r="A735" t="s">
        <v>17260</v>
      </c>
      <c r="C735" t="s">
        <v>17260</v>
      </c>
      <c r="E735">
        <v>0</v>
      </c>
    </row>
    <row r="736" spans="1:5">
      <c r="A736" t="s">
        <v>17270</v>
      </c>
      <c r="C736" t="s">
        <v>17270</v>
      </c>
      <c r="E736">
        <v>0</v>
      </c>
    </row>
    <row r="737" spans="1:5">
      <c r="A737" t="s">
        <v>17068</v>
      </c>
      <c r="C737" t="s">
        <v>17068</v>
      </c>
      <c r="E737">
        <v>0</v>
      </c>
    </row>
    <row r="738" spans="1:5">
      <c r="A738" t="s">
        <v>17271</v>
      </c>
      <c r="C738" t="s">
        <v>17877</v>
      </c>
      <c r="E738">
        <v>1</v>
      </c>
    </row>
    <row r="739" spans="1:5">
      <c r="A739" t="s">
        <v>17272</v>
      </c>
      <c r="C739" t="s">
        <v>18741</v>
      </c>
      <c r="E739">
        <v>1</v>
      </c>
    </row>
    <row r="740" spans="1:5">
      <c r="A740" t="s">
        <v>17273</v>
      </c>
      <c r="C740" t="s">
        <v>17273</v>
      </c>
      <c r="E740">
        <v>0</v>
      </c>
    </row>
    <row r="741" spans="1:5">
      <c r="A741" t="s">
        <v>17068</v>
      </c>
      <c r="C741" t="s">
        <v>17068</v>
      </c>
      <c r="E741">
        <v>0</v>
      </c>
    </row>
    <row r="742" spans="1:5">
      <c r="A742" t="s">
        <v>17274</v>
      </c>
      <c r="C742" t="s">
        <v>17274</v>
      </c>
      <c r="E742">
        <v>0</v>
      </c>
    </row>
    <row r="743" spans="1:5">
      <c r="A743" t="s">
        <v>17064</v>
      </c>
      <c r="C743" t="s">
        <v>17064</v>
      </c>
      <c r="E743">
        <v>0</v>
      </c>
    </row>
    <row r="744" spans="1:5">
      <c r="A744" t="s">
        <v>17275</v>
      </c>
      <c r="C744" t="s">
        <v>17275</v>
      </c>
      <c r="E744">
        <v>0</v>
      </c>
    </row>
    <row r="745" spans="1:5">
      <c r="A745" t="s">
        <v>17064</v>
      </c>
      <c r="C745" t="s">
        <v>17064</v>
      </c>
      <c r="E745">
        <v>0</v>
      </c>
    </row>
    <row r="746" spans="1:5">
      <c r="A746" t="s">
        <v>17276</v>
      </c>
      <c r="C746" t="s">
        <v>17276</v>
      </c>
      <c r="E746">
        <v>0</v>
      </c>
    </row>
    <row r="747" spans="1:5">
      <c r="A747" t="s">
        <v>17064</v>
      </c>
      <c r="C747" t="s">
        <v>17064</v>
      </c>
      <c r="E747">
        <v>0</v>
      </c>
    </row>
    <row r="748" spans="1:5">
      <c r="A748" t="s">
        <v>17277</v>
      </c>
      <c r="C748" t="s">
        <v>17277</v>
      </c>
      <c r="E748">
        <v>0</v>
      </c>
    </row>
    <row r="749" spans="1:5">
      <c r="A749" t="s">
        <v>17055</v>
      </c>
      <c r="C749" t="s">
        <v>17055</v>
      </c>
      <c r="E749">
        <v>0</v>
      </c>
    </row>
    <row r="750" spans="1:5">
      <c r="A750" t="s">
        <v>17278</v>
      </c>
      <c r="C750" t="s">
        <v>17278</v>
      </c>
      <c r="E750">
        <v>0</v>
      </c>
    </row>
    <row r="751" spans="1:5">
      <c r="A751" t="s">
        <v>17279</v>
      </c>
      <c r="C751" t="s">
        <v>18742</v>
      </c>
      <c r="E751">
        <v>1</v>
      </c>
    </row>
    <row r="752" spans="1:5">
      <c r="A752" t="s">
        <v>17056</v>
      </c>
      <c r="C752" t="s">
        <v>17056</v>
      </c>
      <c r="E752">
        <v>0</v>
      </c>
    </row>
    <row r="753" spans="1:5">
      <c r="E753">
        <v>0</v>
      </c>
    </row>
    <row r="754" spans="1:5">
      <c r="A754" t="s">
        <v>17280</v>
      </c>
      <c r="C754" t="s">
        <v>17280</v>
      </c>
      <c r="E754">
        <v>0</v>
      </c>
    </row>
    <row r="755" spans="1:5">
      <c r="A755" t="s">
        <v>17093</v>
      </c>
      <c r="C755" t="s">
        <v>17093</v>
      </c>
      <c r="E755">
        <v>0</v>
      </c>
    </row>
    <row r="756" spans="1:5">
      <c r="A756" t="s">
        <v>17281</v>
      </c>
      <c r="C756" t="s">
        <v>17281</v>
      </c>
      <c r="E756">
        <v>0</v>
      </c>
    </row>
    <row r="757" spans="1:5">
      <c r="A757" t="s">
        <v>17068</v>
      </c>
      <c r="C757" t="s">
        <v>17068</v>
      </c>
      <c r="E757">
        <v>0</v>
      </c>
    </row>
    <row r="758" spans="1:5">
      <c r="A758" t="s">
        <v>17282</v>
      </c>
      <c r="C758" t="s">
        <v>17054</v>
      </c>
      <c r="E758">
        <v>1</v>
      </c>
    </row>
    <row r="759" spans="1:5">
      <c r="A759" t="s">
        <v>17055</v>
      </c>
      <c r="C759" t="s">
        <v>17055</v>
      </c>
      <c r="E759">
        <v>0</v>
      </c>
    </row>
    <row r="760" spans="1:5">
      <c r="A760" t="s">
        <v>17056</v>
      </c>
      <c r="C760" t="s">
        <v>17056</v>
      </c>
      <c r="E760">
        <v>0</v>
      </c>
    </row>
    <row r="761" spans="1:5">
      <c r="E761">
        <v>0</v>
      </c>
    </row>
    <row r="762" spans="1:5">
      <c r="A762" t="s">
        <v>17283</v>
      </c>
      <c r="C762" t="s">
        <v>17283</v>
      </c>
      <c r="E762">
        <v>0</v>
      </c>
    </row>
    <row r="763" spans="1:5">
      <c r="A763" t="s">
        <v>17073</v>
      </c>
      <c r="C763" t="s">
        <v>17073</v>
      </c>
      <c r="E763">
        <v>0</v>
      </c>
    </row>
    <row r="764" spans="1:5">
      <c r="A764" t="s">
        <v>17064</v>
      </c>
      <c r="C764" t="s">
        <v>17064</v>
      </c>
      <c r="E764">
        <v>0</v>
      </c>
    </row>
    <row r="765" spans="1:5">
      <c r="A765" t="s">
        <v>17073</v>
      </c>
      <c r="C765" t="s">
        <v>17073</v>
      </c>
      <c r="E765">
        <v>0</v>
      </c>
    </row>
    <row r="766" spans="1:5">
      <c r="A766" t="s">
        <v>17064</v>
      </c>
      <c r="C766" t="s">
        <v>17064</v>
      </c>
      <c r="E766">
        <v>0</v>
      </c>
    </row>
    <row r="767" spans="1:5">
      <c r="A767" t="s">
        <v>17115</v>
      </c>
      <c r="C767" t="s">
        <v>17115</v>
      </c>
      <c r="E767">
        <v>0</v>
      </c>
    </row>
    <row r="768" spans="1:5">
      <c r="A768" t="s">
        <v>17055</v>
      </c>
      <c r="C768" t="s">
        <v>17055</v>
      </c>
      <c r="E768">
        <v>0</v>
      </c>
    </row>
    <row r="769" spans="1:5">
      <c r="A769" t="s">
        <v>17056</v>
      </c>
      <c r="C769" t="s">
        <v>17056</v>
      </c>
      <c r="E769">
        <v>0</v>
      </c>
    </row>
    <row r="770" spans="1:5">
      <c r="E770">
        <v>0</v>
      </c>
    </row>
    <row r="771" spans="1:5">
      <c r="A771" t="s">
        <v>17284</v>
      </c>
      <c r="C771" t="s">
        <v>17284</v>
      </c>
      <c r="E771">
        <v>0</v>
      </c>
    </row>
    <row r="772" spans="1:5">
      <c r="A772" t="s">
        <v>17074</v>
      </c>
      <c r="C772" t="s">
        <v>17074</v>
      </c>
      <c r="E772">
        <v>0</v>
      </c>
    </row>
    <row r="773" spans="1:5">
      <c r="A773" t="s">
        <v>17064</v>
      </c>
      <c r="C773" t="s">
        <v>17064</v>
      </c>
      <c r="E773">
        <v>0</v>
      </c>
    </row>
    <row r="774" spans="1:5">
      <c r="A774" t="s">
        <v>17285</v>
      </c>
      <c r="C774" t="s">
        <v>17285</v>
      </c>
      <c r="E774">
        <v>0</v>
      </c>
    </row>
    <row r="775" spans="1:5">
      <c r="A775" t="s">
        <v>17055</v>
      </c>
      <c r="C775" t="s">
        <v>17055</v>
      </c>
      <c r="E775">
        <v>0</v>
      </c>
    </row>
    <row r="776" spans="1:5">
      <c r="A776" t="s">
        <v>17067</v>
      </c>
      <c r="C776" t="s">
        <v>17067</v>
      </c>
      <c r="E776">
        <v>0</v>
      </c>
    </row>
    <row r="777" spans="1:5">
      <c r="A777" t="s">
        <v>17286</v>
      </c>
      <c r="C777" t="s">
        <v>17286</v>
      </c>
      <c r="E777">
        <v>0</v>
      </c>
    </row>
    <row r="778" spans="1:5">
      <c r="A778" t="s">
        <v>17287</v>
      </c>
      <c r="C778" t="s">
        <v>17287</v>
      </c>
      <c r="E778">
        <v>0</v>
      </c>
    </row>
    <row r="779" spans="1:5">
      <c r="A779" t="s">
        <v>17288</v>
      </c>
      <c r="C779" t="s">
        <v>17288</v>
      </c>
      <c r="E779">
        <v>0</v>
      </c>
    </row>
    <row r="780" spans="1:5">
      <c r="A780" t="s">
        <v>17289</v>
      </c>
      <c r="C780" t="s">
        <v>17289</v>
      </c>
      <c r="E780">
        <v>0</v>
      </c>
    </row>
    <row r="781" spans="1:5">
      <c r="A781" t="s">
        <v>17290</v>
      </c>
      <c r="C781" t="s">
        <v>17290</v>
      </c>
      <c r="E781">
        <v>0</v>
      </c>
    </row>
    <row r="782" spans="1:5">
      <c r="A782" t="s">
        <v>17068</v>
      </c>
      <c r="C782" t="s">
        <v>17068</v>
      </c>
      <c r="E782">
        <v>0</v>
      </c>
    </row>
    <row r="783" spans="1:5">
      <c r="A783" t="s">
        <v>17067</v>
      </c>
      <c r="C783" t="s">
        <v>17067</v>
      </c>
      <c r="E783">
        <v>0</v>
      </c>
    </row>
    <row r="784" spans="1:5">
      <c r="A784" t="s">
        <v>17286</v>
      </c>
      <c r="C784" t="s">
        <v>17286</v>
      </c>
      <c r="E784">
        <v>0</v>
      </c>
    </row>
    <row r="785" spans="1:5">
      <c r="A785" t="s">
        <v>17291</v>
      </c>
      <c r="C785" t="s">
        <v>17291</v>
      </c>
      <c r="E785">
        <v>0</v>
      </c>
    </row>
    <row r="786" spans="1:5">
      <c r="A786" t="s">
        <v>17292</v>
      </c>
      <c r="C786" t="s">
        <v>17292</v>
      </c>
      <c r="E786">
        <v>0</v>
      </c>
    </row>
    <row r="787" spans="1:5">
      <c r="A787" t="s">
        <v>17293</v>
      </c>
      <c r="C787" t="s">
        <v>17293</v>
      </c>
      <c r="E787">
        <v>0</v>
      </c>
    </row>
    <row r="788" spans="1:5">
      <c r="A788" t="s">
        <v>17294</v>
      </c>
      <c r="C788" t="s">
        <v>17294</v>
      </c>
      <c r="E788">
        <v>0</v>
      </c>
    </row>
    <row r="789" spans="1:5">
      <c r="A789" t="s">
        <v>17295</v>
      </c>
      <c r="C789" t="s">
        <v>17295</v>
      </c>
      <c r="E789">
        <v>0</v>
      </c>
    </row>
    <row r="790" spans="1:5">
      <c r="A790" t="s">
        <v>17068</v>
      </c>
      <c r="C790" t="s">
        <v>17068</v>
      </c>
      <c r="E790">
        <v>0</v>
      </c>
    </row>
    <row r="791" spans="1:5">
      <c r="A791" t="s">
        <v>17067</v>
      </c>
      <c r="C791" t="s">
        <v>17067</v>
      </c>
      <c r="E791">
        <v>0</v>
      </c>
    </row>
    <row r="792" spans="1:5">
      <c r="A792" t="s">
        <v>17286</v>
      </c>
      <c r="C792" t="s">
        <v>17286</v>
      </c>
      <c r="E792">
        <v>0</v>
      </c>
    </row>
    <row r="793" spans="1:5">
      <c r="A793" t="s">
        <v>17296</v>
      </c>
      <c r="C793" t="s">
        <v>17296</v>
      </c>
      <c r="E793">
        <v>0</v>
      </c>
    </row>
    <row r="794" spans="1:5">
      <c r="A794" t="s">
        <v>17292</v>
      </c>
      <c r="C794" t="s">
        <v>17292</v>
      </c>
      <c r="E794">
        <v>0</v>
      </c>
    </row>
    <row r="795" spans="1:5">
      <c r="A795" t="s">
        <v>17297</v>
      </c>
      <c r="C795" t="s">
        <v>17297</v>
      </c>
      <c r="E795">
        <v>0</v>
      </c>
    </row>
    <row r="796" spans="1:5">
      <c r="A796" t="s">
        <v>17294</v>
      </c>
      <c r="C796" t="s">
        <v>17294</v>
      </c>
      <c r="E796">
        <v>0</v>
      </c>
    </row>
    <row r="797" spans="1:5">
      <c r="A797" t="s">
        <v>17298</v>
      </c>
      <c r="C797" t="s">
        <v>17298</v>
      </c>
      <c r="E797">
        <v>0</v>
      </c>
    </row>
    <row r="798" spans="1:5">
      <c r="A798" t="s">
        <v>17056</v>
      </c>
      <c r="C798" t="s">
        <v>17056</v>
      </c>
      <c r="E798">
        <v>0</v>
      </c>
    </row>
    <row r="799" spans="1:5">
      <c r="E799">
        <v>0</v>
      </c>
    </row>
    <row r="800" spans="1:5">
      <c r="A800" t="s">
        <v>17299</v>
      </c>
      <c r="C800" t="s">
        <v>17299</v>
      </c>
      <c r="E800">
        <v>0</v>
      </c>
    </row>
    <row r="801" spans="1:5">
      <c r="A801" t="s">
        <v>17073</v>
      </c>
      <c r="C801" t="s">
        <v>17073</v>
      </c>
      <c r="E801">
        <v>0</v>
      </c>
    </row>
    <row r="802" spans="1:5">
      <c r="A802" t="s">
        <v>17064</v>
      </c>
      <c r="C802" t="s">
        <v>17064</v>
      </c>
      <c r="E802">
        <v>0</v>
      </c>
    </row>
    <row r="803" spans="1:5">
      <c r="A803" t="s">
        <v>17300</v>
      </c>
      <c r="C803" t="s">
        <v>18743</v>
      </c>
      <c r="E803">
        <v>1</v>
      </c>
    </row>
    <row r="804" spans="1:5">
      <c r="A804" t="s">
        <v>17055</v>
      </c>
      <c r="C804" t="s">
        <v>17055</v>
      </c>
      <c r="E804">
        <v>0</v>
      </c>
    </row>
    <row r="805" spans="1:5">
      <c r="A805" t="s">
        <v>17067</v>
      </c>
      <c r="C805" t="s">
        <v>17067</v>
      </c>
      <c r="E805">
        <v>0</v>
      </c>
    </row>
    <row r="806" spans="1:5">
      <c r="A806" t="s">
        <v>17068</v>
      </c>
      <c r="C806" t="s">
        <v>17068</v>
      </c>
      <c r="E806">
        <v>0</v>
      </c>
    </row>
    <row r="807" spans="1:5">
      <c r="A807" t="s">
        <v>17069</v>
      </c>
      <c r="C807" t="s">
        <v>17069</v>
      </c>
      <c r="E807">
        <v>0</v>
      </c>
    </row>
    <row r="808" spans="1:5">
      <c r="A808" t="s">
        <v>17093</v>
      </c>
      <c r="C808" t="s">
        <v>17093</v>
      </c>
      <c r="E808">
        <v>0</v>
      </c>
    </row>
    <row r="809" spans="1:5">
      <c r="A809" t="s">
        <v>17071</v>
      </c>
      <c r="C809" t="s">
        <v>17071</v>
      </c>
      <c r="E809">
        <v>0</v>
      </c>
    </row>
    <row r="810" spans="1:5">
      <c r="A810" t="s">
        <v>17056</v>
      </c>
      <c r="C810" t="s">
        <v>17056</v>
      </c>
      <c r="E810">
        <v>0</v>
      </c>
    </row>
    <row r="811" spans="1:5">
      <c r="E811">
        <v>0</v>
      </c>
    </row>
    <row r="812" spans="1:5">
      <c r="A812" t="s">
        <v>17301</v>
      </c>
      <c r="C812" t="s">
        <v>17301</v>
      </c>
      <c r="E812">
        <v>0</v>
      </c>
    </row>
    <row r="813" spans="1:5">
      <c r="A813" t="s">
        <v>17073</v>
      </c>
      <c r="C813" t="s">
        <v>17073</v>
      </c>
      <c r="E813">
        <v>0</v>
      </c>
    </row>
    <row r="814" spans="1:5">
      <c r="A814" t="s">
        <v>17064</v>
      </c>
      <c r="C814" t="s">
        <v>17064</v>
      </c>
      <c r="E814">
        <v>0</v>
      </c>
    </row>
    <row r="815" spans="1:5">
      <c r="A815" t="s">
        <v>17074</v>
      </c>
      <c r="C815" t="s">
        <v>17074</v>
      </c>
      <c r="E815">
        <v>0</v>
      </c>
    </row>
    <row r="816" spans="1:5">
      <c r="A816" t="s">
        <v>17064</v>
      </c>
      <c r="C816" t="s">
        <v>17064</v>
      </c>
      <c r="E816">
        <v>0</v>
      </c>
    </row>
    <row r="817" spans="1:5">
      <c r="A817" t="s">
        <v>17058</v>
      </c>
      <c r="C817" t="s">
        <v>17058</v>
      </c>
      <c r="E817">
        <v>0</v>
      </c>
    </row>
    <row r="818" spans="1:5">
      <c r="A818" t="s">
        <v>17055</v>
      </c>
      <c r="C818" t="s">
        <v>17055</v>
      </c>
      <c r="E818">
        <v>0</v>
      </c>
    </row>
    <row r="819" spans="1:5">
      <c r="A819" t="s">
        <v>17056</v>
      </c>
      <c r="C819" t="s">
        <v>17056</v>
      </c>
      <c r="E819">
        <v>0</v>
      </c>
    </row>
    <row r="820" spans="1:5">
      <c r="E820">
        <v>0</v>
      </c>
    </row>
    <row r="821" spans="1:5">
      <c r="A821" t="s">
        <v>17302</v>
      </c>
      <c r="C821" t="s">
        <v>17302</v>
      </c>
      <c r="E821">
        <v>0</v>
      </c>
    </row>
    <row r="822" spans="1:5">
      <c r="A822" t="s">
        <v>17093</v>
      </c>
      <c r="C822" t="s">
        <v>17093</v>
      </c>
      <c r="E822">
        <v>0</v>
      </c>
    </row>
    <row r="823" spans="1:5">
      <c r="A823" t="s">
        <v>17303</v>
      </c>
      <c r="C823" t="s">
        <v>17303</v>
      </c>
      <c r="E823">
        <v>0</v>
      </c>
    </row>
    <row r="824" spans="1:5">
      <c r="A824" t="s">
        <v>17068</v>
      </c>
      <c r="C824" t="s">
        <v>17068</v>
      </c>
      <c r="E824">
        <v>0</v>
      </c>
    </row>
    <row r="825" spans="1:5">
      <c r="A825" t="s">
        <v>17074</v>
      </c>
      <c r="C825" t="s">
        <v>17074</v>
      </c>
      <c r="E825">
        <v>0</v>
      </c>
    </row>
    <row r="826" spans="1:5">
      <c r="A826" t="s">
        <v>17055</v>
      </c>
      <c r="C826" t="s">
        <v>17055</v>
      </c>
      <c r="E826">
        <v>0</v>
      </c>
    </row>
    <row r="827" spans="1:5">
      <c r="A827" t="s">
        <v>17056</v>
      </c>
      <c r="C827" t="s">
        <v>17056</v>
      </c>
      <c r="E827">
        <v>0</v>
      </c>
    </row>
    <row r="828" spans="1:5">
      <c r="E828">
        <v>0</v>
      </c>
    </row>
    <row r="829" spans="1:5">
      <c r="A829" t="s">
        <v>17304</v>
      </c>
      <c r="C829" t="s">
        <v>17304</v>
      </c>
      <c r="E829">
        <v>0</v>
      </c>
    </row>
    <row r="830" spans="1:5">
      <c r="A830" t="s">
        <v>17305</v>
      </c>
      <c r="C830" t="s">
        <v>18744</v>
      </c>
      <c r="E830">
        <v>1</v>
      </c>
    </row>
    <row r="831" spans="1:5">
      <c r="A831" t="s">
        <v>17064</v>
      </c>
      <c r="C831" t="s">
        <v>17064</v>
      </c>
      <c r="E831">
        <v>0</v>
      </c>
    </row>
    <row r="832" spans="1:5">
      <c r="A832" t="s">
        <v>17285</v>
      </c>
      <c r="C832" t="s">
        <v>17285</v>
      </c>
      <c r="E832">
        <v>0</v>
      </c>
    </row>
    <row r="833" spans="1:5">
      <c r="A833" t="s">
        <v>17064</v>
      </c>
      <c r="C833" t="s">
        <v>17064</v>
      </c>
      <c r="E833">
        <v>0</v>
      </c>
    </row>
    <row r="834" spans="1:5">
      <c r="A834" t="s">
        <v>17074</v>
      </c>
      <c r="C834" t="s">
        <v>17074</v>
      </c>
      <c r="E834">
        <v>0</v>
      </c>
    </row>
    <row r="835" spans="1:5">
      <c r="A835" t="s">
        <v>17055</v>
      </c>
      <c r="C835" t="s">
        <v>17055</v>
      </c>
      <c r="E835">
        <v>0</v>
      </c>
    </row>
    <row r="836" spans="1:5">
      <c r="A836" t="s">
        <v>17056</v>
      </c>
      <c r="C836" t="s">
        <v>17056</v>
      </c>
      <c r="E836">
        <v>0</v>
      </c>
    </row>
    <row r="837" spans="1:5">
      <c r="E837">
        <v>0</v>
      </c>
    </row>
    <row r="838" spans="1:5">
      <c r="A838" t="s">
        <v>17306</v>
      </c>
      <c r="C838" t="s">
        <v>17306</v>
      </c>
      <c r="E838">
        <v>0</v>
      </c>
    </row>
    <row r="839" spans="1:5">
      <c r="A839" t="s">
        <v>17307</v>
      </c>
      <c r="C839" t="s">
        <v>17307</v>
      </c>
      <c r="E839">
        <v>0</v>
      </c>
    </row>
    <row r="840" spans="1:5">
      <c r="A840" t="s">
        <v>17064</v>
      </c>
      <c r="C840" t="s">
        <v>17064</v>
      </c>
      <c r="E840">
        <v>0</v>
      </c>
    </row>
    <row r="841" spans="1:5">
      <c r="A841" t="s">
        <v>17308</v>
      </c>
      <c r="C841" t="s">
        <v>18745</v>
      </c>
      <c r="E841">
        <v>1</v>
      </c>
    </row>
    <row r="842" spans="1:5">
      <c r="A842" t="s">
        <v>17064</v>
      </c>
      <c r="C842" t="s">
        <v>17064</v>
      </c>
      <c r="E842">
        <v>0</v>
      </c>
    </row>
    <row r="843" spans="1:5">
      <c r="A843" t="s">
        <v>17307</v>
      </c>
      <c r="C843" t="s">
        <v>17307</v>
      </c>
      <c r="E843">
        <v>0</v>
      </c>
    </row>
    <row r="844" spans="1:5">
      <c r="A844" t="s">
        <v>17064</v>
      </c>
      <c r="C844" t="s">
        <v>17064</v>
      </c>
      <c r="E844">
        <v>0</v>
      </c>
    </row>
    <row r="845" spans="1:5">
      <c r="A845" t="s">
        <v>17308</v>
      </c>
      <c r="C845" t="s">
        <v>18745</v>
      </c>
      <c r="E845">
        <v>1</v>
      </c>
    </row>
    <row r="846" spans="1:5">
      <c r="A846" t="s">
        <v>17064</v>
      </c>
      <c r="C846" t="s">
        <v>17064</v>
      </c>
      <c r="E846">
        <v>0</v>
      </c>
    </row>
    <row r="847" spans="1:5">
      <c r="A847" t="s">
        <v>17307</v>
      </c>
      <c r="C847" t="s">
        <v>17307</v>
      </c>
      <c r="E847">
        <v>0</v>
      </c>
    </row>
    <row r="848" spans="1:5">
      <c r="A848" t="s">
        <v>17064</v>
      </c>
      <c r="C848" t="s">
        <v>17064</v>
      </c>
      <c r="E848">
        <v>0</v>
      </c>
    </row>
    <row r="849" spans="1:5">
      <c r="A849" t="s">
        <v>17308</v>
      </c>
      <c r="C849" t="s">
        <v>18745</v>
      </c>
      <c r="E849">
        <v>1</v>
      </c>
    </row>
    <row r="850" spans="1:5">
      <c r="A850" t="s">
        <v>17064</v>
      </c>
      <c r="C850" t="s">
        <v>17064</v>
      </c>
      <c r="E850">
        <v>0</v>
      </c>
    </row>
    <row r="851" spans="1:5">
      <c r="A851" t="s">
        <v>17309</v>
      </c>
      <c r="C851" t="s">
        <v>17309</v>
      </c>
      <c r="E851">
        <v>0</v>
      </c>
    </row>
    <row r="852" spans="1:5">
      <c r="A852" t="s">
        <v>17064</v>
      </c>
      <c r="C852" t="s">
        <v>17064</v>
      </c>
      <c r="E852">
        <v>0</v>
      </c>
    </row>
    <row r="853" spans="1:5">
      <c r="A853" t="s">
        <v>17308</v>
      </c>
      <c r="C853" t="s">
        <v>18745</v>
      </c>
      <c r="E853">
        <v>1</v>
      </c>
    </row>
    <row r="854" spans="1:5">
      <c r="A854" t="s">
        <v>17308</v>
      </c>
      <c r="C854" t="s">
        <v>18745</v>
      </c>
      <c r="E854">
        <v>1</v>
      </c>
    </row>
    <row r="855" spans="1:5">
      <c r="A855" t="s">
        <v>17308</v>
      </c>
      <c r="C855" t="s">
        <v>18745</v>
      </c>
      <c r="E855">
        <v>1</v>
      </c>
    </row>
    <row r="856" spans="1:5">
      <c r="A856" t="s">
        <v>17308</v>
      </c>
      <c r="C856" t="s">
        <v>18745</v>
      </c>
      <c r="E856">
        <v>1</v>
      </c>
    </row>
    <row r="857" spans="1:5">
      <c r="A857" t="s">
        <v>17308</v>
      </c>
      <c r="C857" t="s">
        <v>18745</v>
      </c>
      <c r="E857">
        <v>1</v>
      </c>
    </row>
    <row r="858" spans="1:5">
      <c r="A858" t="s">
        <v>17308</v>
      </c>
      <c r="C858" t="s">
        <v>18745</v>
      </c>
      <c r="E858">
        <v>1</v>
      </c>
    </row>
    <row r="859" spans="1:5">
      <c r="A859" t="s">
        <v>17308</v>
      </c>
      <c r="C859" t="s">
        <v>18745</v>
      </c>
      <c r="E859">
        <v>1</v>
      </c>
    </row>
    <row r="860" spans="1:5">
      <c r="A860" t="s">
        <v>17308</v>
      </c>
      <c r="C860" t="s">
        <v>18745</v>
      </c>
      <c r="E860">
        <v>1</v>
      </c>
    </row>
    <row r="861" spans="1:5">
      <c r="A861" t="s">
        <v>17308</v>
      </c>
      <c r="C861" t="s">
        <v>18745</v>
      </c>
      <c r="E861">
        <v>1</v>
      </c>
    </row>
    <row r="862" spans="1:5">
      <c r="A862" t="s">
        <v>17308</v>
      </c>
      <c r="C862" t="s">
        <v>18745</v>
      </c>
      <c r="E862">
        <v>1</v>
      </c>
    </row>
    <row r="863" spans="1:5">
      <c r="A863" t="s">
        <v>17055</v>
      </c>
      <c r="C863" t="s">
        <v>17055</v>
      </c>
      <c r="E863">
        <v>0</v>
      </c>
    </row>
    <row r="864" spans="1:5">
      <c r="A864" t="s">
        <v>17056</v>
      </c>
      <c r="C864" t="s">
        <v>17056</v>
      </c>
      <c r="E864">
        <v>0</v>
      </c>
    </row>
    <row r="865" spans="1:5">
      <c r="E865">
        <v>0</v>
      </c>
    </row>
    <row r="866" spans="1:5">
      <c r="A866" t="s">
        <v>17310</v>
      </c>
      <c r="C866" t="s">
        <v>17310</v>
      </c>
      <c r="E866">
        <v>0</v>
      </c>
    </row>
    <row r="867" spans="1:5">
      <c r="A867" t="s">
        <v>17311</v>
      </c>
      <c r="C867" t="s">
        <v>17054</v>
      </c>
      <c r="E867">
        <v>1</v>
      </c>
    </row>
    <row r="868" spans="1:5">
      <c r="A868" t="s">
        <v>17064</v>
      </c>
      <c r="C868" t="s">
        <v>17064</v>
      </c>
      <c r="E868">
        <v>0</v>
      </c>
    </row>
    <row r="869" spans="1:5">
      <c r="A869" t="s">
        <v>17055</v>
      </c>
      <c r="C869" t="s">
        <v>17055</v>
      </c>
      <c r="E869">
        <v>0</v>
      </c>
    </row>
    <row r="870" spans="1:5">
      <c r="A870" t="s">
        <v>17059</v>
      </c>
      <c r="C870" t="s">
        <v>17059</v>
      </c>
      <c r="E870">
        <v>0</v>
      </c>
    </row>
    <row r="871" spans="1:5">
      <c r="A871" t="s">
        <v>17070</v>
      </c>
      <c r="C871" t="s">
        <v>17070</v>
      </c>
      <c r="E871">
        <v>0</v>
      </c>
    </row>
    <row r="872" spans="1:5">
      <c r="A872" t="s">
        <v>17060</v>
      </c>
      <c r="C872" t="s">
        <v>17060</v>
      </c>
      <c r="E872">
        <v>0</v>
      </c>
    </row>
    <row r="873" spans="1:5">
      <c r="A873" t="s">
        <v>17056</v>
      </c>
      <c r="C873" t="s">
        <v>17056</v>
      </c>
      <c r="E873">
        <v>0</v>
      </c>
    </row>
    <row r="874" spans="1:5">
      <c r="E874">
        <v>0</v>
      </c>
    </row>
    <row r="875" spans="1:5">
      <c r="A875" t="s">
        <v>17312</v>
      </c>
      <c r="C875" t="s">
        <v>17312</v>
      </c>
      <c r="E875">
        <v>0</v>
      </c>
    </row>
    <row r="876" spans="1:5">
      <c r="A876" t="s">
        <v>17313</v>
      </c>
      <c r="C876" t="s">
        <v>17054</v>
      </c>
      <c r="E876">
        <v>1</v>
      </c>
    </row>
    <row r="877" spans="1:5">
      <c r="A877" t="s">
        <v>17064</v>
      </c>
      <c r="C877" t="s">
        <v>17064</v>
      </c>
      <c r="E877">
        <v>0</v>
      </c>
    </row>
    <row r="878" spans="1:5">
      <c r="A878" t="s">
        <v>17314</v>
      </c>
      <c r="C878" t="s">
        <v>17314</v>
      </c>
      <c r="E878">
        <v>0</v>
      </c>
    </row>
    <row r="879" spans="1:5">
      <c r="A879" t="s">
        <v>17064</v>
      </c>
      <c r="C879" t="s">
        <v>17064</v>
      </c>
      <c r="E879">
        <v>0</v>
      </c>
    </row>
    <row r="880" spans="1:5">
      <c r="A880" t="s">
        <v>17054</v>
      </c>
      <c r="C880" t="s">
        <v>17054</v>
      </c>
      <c r="E880">
        <v>0</v>
      </c>
    </row>
    <row r="881" spans="1:5">
      <c r="A881" t="s">
        <v>17064</v>
      </c>
      <c r="C881" t="s">
        <v>17064</v>
      </c>
      <c r="E881">
        <v>0</v>
      </c>
    </row>
    <row r="882" spans="1:5">
      <c r="A882" t="s">
        <v>17315</v>
      </c>
      <c r="C882" t="s">
        <v>17315</v>
      </c>
      <c r="E882">
        <v>0</v>
      </c>
    </row>
    <row r="883" spans="1:5">
      <c r="A883" t="s">
        <v>17055</v>
      </c>
      <c r="C883" t="s">
        <v>17055</v>
      </c>
      <c r="E883">
        <v>0</v>
      </c>
    </row>
    <row r="884" spans="1:5">
      <c r="A884" t="s">
        <v>17238</v>
      </c>
      <c r="C884" t="s">
        <v>17238</v>
      </c>
      <c r="E884">
        <v>0</v>
      </c>
    </row>
    <row r="885" spans="1:5">
      <c r="A885" t="s">
        <v>17316</v>
      </c>
      <c r="C885" t="s">
        <v>17316</v>
      </c>
      <c r="E885">
        <v>0</v>
      </c>
    </row>
    <row r="886" spans="1:5">
      <c r="A886" t="s">
        <v>17056</v>
      </c>
      <c r="C886" t="s">
        <v>17056</v>
      </c>
      <c r="E886">
        <v>0</v>
      </c>
    </row>
    <row r="887" spans="1:5">
      <c r="E887">
        <v>0</v>
      </c>
    </row>
    <row r="888" spans="1:5">
      <c r="A888" t="s">
        <v>17317</v>
      </c>
      <c r="C888" t="s">
        <v>17317</v>
      </c>
      <c r="E888">
        <v>0</v>
      </c>
    </row>
    <row r="889" spans="1:5">
      <c r="A889" t="s">
        <v>17318</v>
      </c>
      <c r="C889" t="s">
        <v>17404</v>
      </c>
      <c r="E889">
        <v>1</v>
      </c>
    </row>
    <row r="890" spans="1:5">
      <c r="A890" t="s">
        <v>17055</v>
      </c>
      <c r="C890" t="s">
        <v>17055</v>
      </c>
      <c r="E890">
        <v>0</v>
      </c>
    </row>
    <row r="891" spans="1:5">
      <c r="A891" t="s">
        <v>17067</v>
      </c>
      <c r="C891" t="s">
        <v>17067</v>
      </c>
      <c r="E891">
        <v>0</v>
      </c>
    </row>
    <row r="892" spans="1:5">
      <c r="A892" t="s">
        <v>17068</v>
      </c>
      <c r="C892" t="s">
        <v>17068</v>
      </c>
      <c r="E892">
        <v>0</v>
      </c>
    </row>
    <row r="893" spans="1:5">
      <c r="A893" t="s">
        <v>17059</v>
      </c>
      <c r="C893" t="s">
        <v>17059</v>
      </c>
      <c r="E893">
        <v>0</v>
      </c>
    </row>
    <row r="894" spans="1:5">
      <c r="A894" t="s">
        <v>17244</v>
      </c>
      <c r="C894" t="s">
        <v>17553</v>
      </c>
      <c r="E894">
        <v>1</v>
      </c>
    </row>
    <row r="895" spans="1:5">
      <c r="A895" t="s">
        <v>17056</v>
      </c>
      <c r="C895" t="s">
        <v>17056</v>
      </c>
      <c r="E895">
        <v>0</v>
      </c>
    </row>
    <row r="896" spans="1:5">
      <c r="E896">
        <v>0</v>
      </c>
    </row>
    <row r="897" spans="1:5">
      <c r="A897" t="s">
        <v>17319</v>
      </c>
      <c r="C897" t="s">
        <v>17319</v>
      </c>
      <c r="E897">
        <v>0</v>
      </c>
    </row>
    <row r="898" spans="1:5">
      <c r="A898" t="s">
        <v>17074</v>
      </c>
      <c r="C898" t="s">
        <v>17074</v>
      </c>
      <c r="E898">
        <v>0</v>
      </c>
    </row>
    <row r="899" spans="1:5">
      <c r="A899" t="s">
        <v>17064</v>
      </c>
      <c r="C899" t="s">
        <v>17064</v>
      </c>
      <c r="E899">
        <v>0</v>
      </c>
    </row>
    <row r="900" spans="1:5">
      <c r="A900" t="s">
        <v>17320</v>
      </c>
      <c r="C900" t="s">
        <v>18746</v>
      </c>
      <c r="E900">
        <v>1</v>
      </c>
    </row>
    <row r="901" spans="1:5">
      <c r="A901" t="s">
        <v>17055</v>
      </c>
      <c r="C901" t="s">
        <v>17055</v>
      </c>
      <c r="E901">
        <v>0</v>
      </c>
    </row>
    <row r="902" spans="1:5">
      <c r="A902" t="s">
        <v>17067</v>
      </c>
      <c r="C902" t="s">
        <v>17067</v>
      </c>
      <c r="E902">
        <v>0</v>
      </c>
    </row>
    <row r="903" spans="1:5">
      <c r="A903" t="s">
        <v>17068</v>
      </c>
      <c r="C903" t="s">
        <v>17068</v>
      </c>
      <c r="E903">
        <v>0</v>
      </c>
    </row>
    <row r="904" spans="1:5">
      <c r="A904" t="s">
        <v>17059</v>
      </c>
      <c r="C904" t="s">
        <v>17059</v>
      </c>
      <c r="E904">
        <v>0</v>
      </c>
    </row>
    <row r="905" spans="1:5">
      <c r="A905" t="s">
        <v>17321</v>
      </c>
      <c r="C905" t="s">
        <v>17321</v>
      </c>
      <c r="E905">
        <v>0</v>
      </c>
    </row>
    <row r="906" spans="1:5">
      <c r="A906" t="s">
        <v>17322</v>
      </c>
      <c r="C906" t="s">
        <v>18747</v>
      </c>
      <c r="E906">
        <v>1</v>
      </c>
    </row>
    <row r="907" spans="1:5">
      <c r="A907" t="s">
        <v>17056</v>
      </c>
      <c r="C907" t="s">
        <v>17056</v>
      </c>
      <c r="E907">
        <v>0</v>
      </c>
    </row>
    <row r="908" spans="1:5">
      <c r="E908">
        <v>0</v>
      </c>
    </row>
    <row r="909" spans="1:5">
      <c r="A909" t="s">
        <v>17323</v>
      </c>
      <c r="C909" t="s">
        <v>17323</v>
      </c>
      <c r="E909">
        <v>0</v>
      </c>
    </row>
    <row r="910" spans="1:5">
      <c r="A910" t="s">
        <v>17093</v>
      </c>
      <c r="C910" t="s">
        <v>17093</v>
      </c>
      <c r="E910">
        <v>0</v>
      </c>
    </row>
    <row r="911" spans="1:5">
      <c r="A911" t="s">
        <v>17324</v>
      </c>
      <c r="C911" t="s">
        <v>17324</v>
      </c>
      <c r="E911">
        <v>0</v>
      </c>
    </row>
    <row r="912" spans="1:5">
      <c r="A912" t="s">
        <v>17068</v>
      </c>
      <c r="C912" t="s">
        <v>17068</v>
      </c>
      <c r="E912">
        <v>0</v>
      </c>
    </row>
    <row r="913" spans="1:5">
      <c r="A913" t="s">
        <v>17311</v>
      </c>
      <c r="C913" t="s">
        <v>17054</v>
      </c>
      <c r="E913">
        <v>1</v>
      </c>
    </row>
    <row r="914" spans="1:5">
      <c r="A914" t="s">
        <v>17055</v>
      </c>
      <c r="C914" t="s">
        <v>17055</v>
      </c>
      <c r="E914">
        <v>0</v>
      </c>
    </row>
    <row r="915" spans="1:5">
      <c r="A915" t="s">
        <v>17056</v>
      </c>
      <c r="C915" t="s">
        <v>17056</v>
      </c>
      <c r="E915">
        <v>0</v>
      </c>
    </row>
    <row r="916" spans="1:5">
      <c r="E916">
        <v>0</v>
      </c>
    </row>
    <row r="917" spans="1:5">
      <c r="A917" t="s">
        <v>17325</v>
      </c>
      <c r="C917" t="s">
        <v>17325</v>
      </c>
      <c r="E917">
        <v>0</v>
      </c>
    </row>
    <row r="918" spans="1:5">
      <c r="A918" t="s">
        <v>17326</v>
      </c>
      <c r="C918" t="s">
        <v>17326</v>
      </c>
      <c r="E918">
        <v>0</v>
      </c>
    </row>
    <row r="919" spans="1:5">
      <c r="A919" t="s">
        <v>17327</v>
      </c>
      <c r="C919" t="s">
        <v>17327</v>
      </c>
      <c r="E919">
        <v>0</v>
      </c>
    </row>
    <row r="920" spans="1:5">
      <c r="A920" t="s">
        <v>17068</v>
      </c>
      <c r="C920" t="s">
        <v>17068</v>
      </c>
      <c r="E920">
        <v>0</v>
      </c>
    </row>
    <row r="921" spans="1:5">
      <c r="A921" t="s">
        <v>17073</v>
      </c>
      <c r="C921" t="s">
        <v>17073</v>
      </c>
      <c r="E921">
        <v>0</v>
      </c>
    </row>
    <row r="922" spans="1:5">
      <c r="A922" t="s">
        <v>17064</v>
      </c>
      <c r="C922" t="s">
        <v>17064</v>
      </c>
      <c r="E922">
        <v>0</v>
      </c>
    </row>
    <row r="923" spans="1:5">
      <c r="A923" t="s">
        <v>17074</v>
      </c>
      <c r="C923" t="s">
        <v>17074</v>
      </c>
      <c r="E923">
        <v>0</v>
      </c>
    </row>
    <row r="924" spans="1:5">
      <c r="A924" t="s">
        <v>17055</v>
      </c>
      <c r="C924" t="s">
        <v>17055</v>
      </c>
      <c r="E924">
        <v>0</v>
      </c>
    </row>
    <row r="925" spans="1:5">
      <c r="A925" t="s">
        <v>17056</v>
      </c>
      <c r="C925" t="s">
        <v>17056</v>
      </c>
      <c r="E925">
        <v>0</v>
      </c>
    </row>
    <row r="926" spans="1:5">
      <c r="E926">
        <v>0</v>
      </c>
    </row>
    <row r="927" spans="1:5">
      <c r="A927" t="s">
        <v>17328</v>
      </c>
      <c r="C927" t="s">
        <v>17328</v>
      </c>
      <c r="E927">
        <v>0</v>
      </c>
    </row>
    <row r="928" spans="1:5">
      <c r="A928" t="s">
        <v>17329</v>
      </c>
      <c r="C928" t="s">
        <v>17361</v>
      </c>
      <c r="E928">
        <v>1</v>
      </c>
    </row>
    <row r="929" spans="1:5">
      <c r="A929" t="s">
        <v>17064</v>
      </c>
      <c r="C929" t="s">
        <v>17064</v>
      </c>
      <c r="E929">
        <v>0</v>
      </c>
    </row>
    <row r="930" spans="1:5">
      <c r="A930" t="s">
        <v>17073</v>
      </c>
      <c r="C930" t="s">
        <v>17073</v>
      </c>
      <c r="E930">
        <v>0</v>
      </c>
    </row>
    <row r="931" spans="1:5">
      <c r="A931" t="s">
        <v>17064</v>
      </c>
      <c r="C931" t="s">
        <v>17064</v>
      </c>
      <c r="E931">
        <v>0</v>
      </c>
    </row>
    <row r="932" spans="1:5">
      <c r="A932" t="s">
        <v>17073</v>
      </c>
      <c r="C932" t="s">
        <v>17073</v>
      </c>
      <c r="E932">
        <v>0</v>
      </c>
    </row>
    <row r="933" spans="1:5">
      <c r="A933" t="s">
        <v>17055</v>
      </c>
      <c r="C933" t="s">
        <v>17055</v>
      </c>
      <c r="E933">
        <v>0</v>
      </c>
    </row>
    <row r="934" spans="1:5">
      <c r="A934" t="s">
        <v>17067</v>
      </c>
      <c r="C934" t="s">
        <v>17067</v>
      </c>
      <c r="E934">
        <v>0</v>
      </c>
    </row>
    <row r="935" spans="1:5">
      <c r="A935" t="s">
        <v>17144</v>
      </c>
      <c r="C935" t="s">
        <v>17144</v>
      </c>
      <c r="E935">
        <v>0</v>
      </c>
    </row>
    <row r="936" spans="1:5">
      <c r="A936" t="s">
        <v>17330</v>
      </c>
      <c r="C936" t="s">
        <v>17330</v>
      </c>
      <c r="E936">
        <v>0</v>
      </c>
    </row>
    <row r="937" spans="1:5">
      <c r="A937" t="s">
        <v>17056</v>
      </c>
      <c r="C937" t="s">
        <v>17056</v>
      </c>
      <c r="E937">
        <v>0</v>
      </c>
    </row>
    <row r="938" spans="1:5">
      <c r="E938">
        <v>0</v>
      </c>
    </row>
    <row r="939" spans="1:5">
      <c r="A939" t="s">
        <v>17331</v>
      </c>
      <c r="C939" t="s">
        <v>17331</v>
      </c>
      <c r="E939">
        <v>0</v>
      </c>
    </row>
    <row r="940" spans="1:5">
      <c r="A940" t="s">
        <v>17332</v>
      </c>
      <c r="C940" t="s">
        <v>17332</v>
      </c>
      <c r="E940">
        <v>0</v>
      </c>
    </row>
    <row r="941" spans="1:5">
      <c r="A941" t="s">
        <v>17055</v>
      </c>
      <c r="C941" t="s">
        <v>17055</v>
      </c>
      <c r="E941">
        <v>0</v>
      </c>
    </row>
    <row r="942" spans="1:5">
      <c r="A942" t="s">
        <v>17059</v>
      </c>
      <c r="C942" t="s">
        <v>17059</v>
      </c>
      <c r="E942">
        <v>0</v>
      </c>
    </row>
    <row r="943" spans="1:5">
      <c r="A943" t="s">
        <v>17333</v>
      </c>
      <c r="C943" t="s">
        <v>18369</v>
      </c>
      <c r="E943">
        <v>1</v>
      </c>
    </row>
    <row r="944" spans="1:5">
      <c r="A944" t="s">
        <v>17332</v>
      </c>
      <c r="C944" t="s">
        <v>17332</v>
      </c>
      <c r="E944">
        <v>0</v>
      </c>
    </row>
    <row r="945" spans="1:5">
      <c r="A945" t="s">
        <v>17056</v>
      </c>
      <c r="C945" t="s">
        <v>17056</v>
      </c>
      <c r="E945">
        <v>0</v>
      </c>
    </row>
    <row r="946" spans="1:5">
      <c r="E946">
        <v>0</v>
      </c>
    </row>
    <row r="947" spans="1:5">
      <c r="A947" t="s">
        <v>17334</v>
      </c>
      <c r="C947" t="s">
        <v>17334</v>
      </c>
      <c r="E947">
        <v>0</v>
      </c>
    </row>
    <row r="948" spans="1:5">
      <c r="A948" t="s">
        <v>17335</v>
      </c>
      <c r="C948" t="s">
        <v>17335</v>
      </c>
      <c r="E948">
        <v>0</v>
      </c>
    </row>
    <row r="949" spans="1:5">
      <c r="A949" t="s">
        <v>17336</v>
      </c>
      <c r="C949" t="s">
        <v>18748</v>
      </c>
      <c r="E949">
        <v>1</v>
      </c>
    </row>
    <row r="950" spans="1:5">
      <c r="A950" t="s">
        <v>17070</v>
      </c>
      <c r="C950" t="s">
        <v>17070</v>
      </c>
      <c r="E950">
        <v>0</v>
      </c>
    </row>
    <row r="951" spans="1:5">
      <c r="A951" t="s">
        <v>17337</v>
      </c>
      <c r="C951" t="s">
        <v>17337</v>
      </c>
      <c r="E951">
        <v>0</v>
      </c>
    </row>
    <row r="952" spans="1:5">
      <c r="A952" t="s">
        <v>17068</v>
      </c>
      <c r="C952" t="s">
        <v>17068</v>
      </c>
      <c r="E952">
        <v>0</v>
      </c>
    </row>
    <row r="953" spans="1:5">
      <c r="A953" t="s">
        <v>17338</v>
      </c>
      <c r="C953" t="s">
        <v>17338</v>
      </c>
      <c r="E953">
        <v>0</v>
      </c>
    </row>
    <row r="954" spans="1:5">
      <c r="A954" t="s">
        <v>17339</v>
      </c>
      <c r="C954" t="s">
        <v>17339</v>
      </c>
      <c r="E954">
        <v>0</v>
      </c>
    </row>
    <row r="955" spans="1:5">
      <c r="A955" t="s">
        <v>17070</v>
      </c>
      <c r="C955" t="s">
        <v>17070</v>
      </c>
      <c r="E955">
        <v>0</v>
      </c>
    </row>
    <row r="956" spans="1:5">
      <c r="A956" t="s">
        <v>17337</v>
      </c>
      <c r="C956" t="s">
        <v>17337</v>
      </c>
      <c r="E956">
        <v>0</v>
      </c>
    </row>
    <row r="957" spans="1:5">
      <c r="A957" t="s">
        <v>17068</v>
      </c>
      <c r="C957" t="s">
        <v>17068</v>
      </c>
      <c r="E957">
        <v>0</v>
      </c>
    </row>
    <row r="958" spans="1:5">
      <c r="A958" t="s">
        <v>17109</v>
      </c>
      <c r="C958" t="s">
        <v>17109</v>
      </c>
      <c r="E958">
        <v>0</v>
      </c>
    </row>
    <row r="959" spans="1:5">
      <c r="A959" t="s">
        <v>17340</v>
      </c>
      <c r="C959" t="s">
        <v>17340</v>
      </c>
      <c r="E959">
        <v>0</v>
      </c>
    </row>
    <row r="960" spans="1:5">
      <c r="A960" t="s">
        <v>17070</v>
      </c>
      <c r="C960" t="s">
        <v>17070</v>
      </c>
      <c r="E960">
        <v>0</v>
      </c>
    </row>
    <row r="961" spans="1:5">
      <c r="A961" t="s">
        <v>17341</v>
      </c>
      <c r="C961" t="s">
        <v>17337</v>
      </c>
      <c r="E961">
        <v>1</v>
      </c>
    </row>
    <row r="962" spans="1:5">
      <c r="A962" t="s">
        <v>17064</v>
      </c>
      <c r="C962" t="s">
        <v>17064</v>
      </c>
      <c r="E962">
        <v>0</v>
      </c>
    </row>
    <row r="963" spans="1:5">
      <c r="A963" t="s">
        <v>17109</v>
      </c>
      <c r="C963" t="s">
        <v>17109</v>
      </c>
      <c r="E963">
        <v>0</v>
      </c>
    </row>
    <row r="964" spans="1:5">
      <c r="A964" t="s">
        <v>17342</v>
      </c>
      <c r="C964" t="s">
        <v>17342</v>
      </c>
      <c r="E964">
        <v>0</v>
      </c>
    </row>
    <row r="965" spans="1:5">
      <c r="A965" t="s">
        <v>17070</v>
      </c>
      <c r="C965" t="s">
        <v>17070</v>
      </c>
      <c r="E965">
        <v>0</v>
      </c>
    </row>
    <row r="966" spans="1:5">
      <c r="A966" t="s">
        <v>17341</v>
      </c>
      <c r="C966" t="s">
        <v>17337</v>
      </c>
      <c r="E966">
        <v>1</v>
      </c>
    </row>
    <row r="967" spans="1:5">
      <c r="A967" t="s">
        <v>17064</v>
      </c>
      <c r="C967" t="s">
        <v>17064</v>
      </c>
      <c r="E967">
        <v>0</v>
      </c>
    </row>
    <row r="968" spans="1:5">
      <c r="A968" t="s">
        <v>17109</v>
      </c>
      <c r="C968" t="s">
        <v>17109</v>
      </c>
      <c r="E968">
        <v>0</v>
      </c>
    </row>
    <row r="969" spans="1:5">
      <c r="A969" t="s">
        <v>17343</v>
      </c>
      <c r="C969" t="s">
        <v>17343</v>
      </c>
      <c r="E969">
        <v>0</v>
      </c>
    </row>
    <row r="970" spans="1:5">
      <c r="A970" t="s">
        <v>17070</v>
      </c>
      <c r="C970" t="s">
        <v>17070</v>
      </c>
      <c r="E970">
        <v>0</v>
      </c>
    </row>
    <row r="971" spans="1:5">
      <c r="A971" t="s">
        <v>17337</v>
      </c>
      <c r="C971" t="s">
        <v>17337</v>
      </c>
      <c r="E971">
        <v>0</v>
      </c>
    </row>
    <row r="972" spans="1:5">
      <c r="A972" t="s">
        <v>17055</v>
      </c>
      <c r="C972" t="s">
        <v>17055</v>
      </c>
      <c r="E972">
        <v>0</v>
      </c>
    </row>
    <row r="973" spans="1:5">
      <c r="A973" t="s">
        <v>17059</v>
      </c>
      <c r="C973" t="s">
        <v>17059</v>
      </c>
      <c r="E973">
        <v>0</v>
      </c>
    </row>
    <row r="974" spans="1:5">
      <c r="A974" t="s">
        <v>17070</v>
      </c>
      <c r="C974" t="s">
        <v>17070</v>
      </c>
      <c r="E974">
        <v>0</v>
      </c>
    </row>
    <row r="975" spans="1:5">
      <c r="A975" t="s">
        <v>17337</v>
      </c>
      <c r="C975" t="s">
        <v>17337</v>
      </c>
      <c r="E975">
        <v>0</v>
      </c>
    </row>
    <row r="976" spans="1:5">
      <c r="A976" t="s">
        <v>17056</v>
      </c>
      <c r="C976" t="s">
        <v>17056</v>
      </c>
      <c r="E976">
        <v>0</v>
      </c>
    </row>
    <row r="977" spans="1:5">
      <c r="E977">
        <v>0</v>
      </c>
    </row>
    <row r="978" spans="1:5">
      <c r="A978" t="s">
        <v>17344</v>
      </c>
      <c r="C978" t="s">
        <v>17344</v>
      </c>
      <c r="E978">
        <v>0</v>
      </c>
    </row>
    <row r="979" spans="1:5">
      <c r="A979" t="s">
        <v>17093</v>
      </c>
      <c r="C979" t="s">
        <v>17093</v>
      </c>
      <c r="E979">
        <v>0</v>
      </c>
    </row>
    <row r="980" spans="1:5">
      <c r="A980" t="s">
        <v>17345</v>
      </c>
      <c r="C980" t="s">
        <v>18749</v>
      </c>
      <c r="E980">
        <v>1</v>
      </c>
    </row>
    <row r="981" spans="1:5">
      <c r="A981" t="s">
        <v>17068</v>
      </c>
      <c r="C981" t="s">
        <v>17068</v>
      </c>
      <c r="E981">
        <v>0</v>
      </c>
    </row>
    <row r="982" spans="1:5">
      <c r="A982" t="s">
        <v>17074</v>
      </c>
      <c r="C982" t="s">
        <v>17074</v>
      </c>
      <c r="E982">
        <v>0</v>
      </c>
    </row>
    <row r="983" spans="1:5">
      <c r="A983" t="s">
        <v>17055</v>
      </c>
      <c r="C983" t="s">
        <v>17055</v>
      </c>
      <c r="E983">
        <v>0</v>
      </c>
    </row>
    <row r="984" spans="1:5">
      <c r="A984" t="s">
        <v>17056</v>
      </c>
      <c r="C984" t="s">
        <v>17056</v>
      </c>
      <c r="E984">
        <v>0</v>
      </c>
    </row>
    <row r="985" spans="1:5">
      <c r="E985">
        <v>0</v>
      </c>
    </row>
    <row r="986" spans="1:5">
      <c r="A986" t="s">
        <v>17346</v>
      </c>
      <c r="C986" t="s">
        <v>17346</v>
      </c>
      <c r="E986">
        <v>0</v>
      </c>
    </row>
    <row r="987" spans="1:5">
      <c r="A987" t="s">
        <v>17093</v>
      </c>
      <c r="C987" t="s">
        <v>17093</v>
      </c>
      <c r="E987">
        <v>0</v>
      </c>
    </row>
    <row r="988" spans="1:5">
      <c r="A988" t="s">
        <v>17347</v>
      </c>
      <c r="C988" t="s">
        <v>17347</v>
      </c>
      <c r="E988">
        <v>0</v>
      </c>
    </row>
    <row r="989" spans="1:5">
      <c r="A989" t="s">
        <v>17068</v>
      </c>
      <c r="C989" t="s">
        <v>17068</v>
      </c>
      <c r="E989">
        <v>0</v>
      </c>
    </row>
    <row r="990" spans="1:5">
      <c r="A990" t="s">
        <v>17074</v>
      </c>
      <c r="C990" t="s">
        <v>17074</v>
      </c>
      <c r="E990">
        <v>0</v>
      </c>
    </row>
    <row r="991" spans="1:5">
      <c r="A991" t="s">
        <v>17055</v>
      </c>
      <c r="C991" t="s">
        <v>17055</v>
      </c>
      <c r="E991">
        <v>0</v>
      </c>
    </row>
    <row r="992" spans="1:5">
      <c r="A992" t="s">
        <v>17056</v>
      </c>
      <c r="C992" t="s">
        <v>17056</v>
      </c>
      <c r="E992">
        <v>0</v>
      </c>
    </row>
    <row r="993" spans="1:5">
      <c r="E993">
        <v>0</v>
      </c>
    </row>
    <row r="994" spans="1:5">
      <c r="A994" t="s">
        <v>17348</v>
      </c>
      <c r="C994" t="s">
        <v>17348</v>
      </c>
      <c r="E994">
        <v>0</v>
      </c>
    </row>
    <row r="995" spans="1:5">
      <c r="A995" t="s">
        <v>17058</v>
      </c>
      <c r="C995" t="s">
        <v>17058</v>
      </c>
      <c r="E995">
        <v>0</v>
      </c>
    </row>
    <row r="996" spans="1:5">
      <c r="A996" t="s">
        <v>17064</v>
      </c>
      <c r="C996" t="s">
        <v>17064</v>
      </c>
      <c r="E996">
        <v>0</v>
      </c>
    </row>
    <row r="997" spans="1:5">
      <c r="A997" t="s">
        <v>17058</v>
      </c>
      <c r="C997" t="s">
        <v>17058</v>
      </c>
      <c r="E997">
        <v>0</v>
      </c>
    </row>
    <row r="998" spans="1:5">
      <c r="A998" t="s">
        <v>17064</v>
      </c>
      <c r="C998" t="s">
        <v>17064</v>
      </c>
      <c r="E998">
        <v>0</v>
      </c>
    </row>
    <row r="999" spans="1:5">
      <c r="A999" t="s">
        <v>17058</v>
      </c>
      <c r="C999" t="s">
        <v>17058</v>
      </c>
      <c r="E999">
        <v>0</v>
      </c>
    </row>
    <row r="1000" spans="1:5">
      <c r="A1000" t="s">
        <v>17064</v>
      </c>
      <c r="C1000" t="s">
        <v>17064</v>
      </c>
      <c r="E1000">
        <v>0</v>
      </c>
    </row>
    <row r="1001" spans="1:5">
      <c r="A1001" t="s">
        <v>17058</v>
      </c>
      <c r="C1001" t="s">
        <v>17058</v>
      </c>
      <c r="E1001">
        <v>0</v>
      </c>
    </row>
    <row r="1002" spans="1:5">
      <c r="A1002" t="s">
        <v>17064</v>
      </c>
      <c r="C1002" t="s">
        <v>17064</v>
      </c>
      <c r="E1002">
        <v>0</v>
      </c>
    </row>
    <row r="1003" spans="1:5">
      <c r="A1003" t="s">
        <v>17333</v>
      </c>
      <c r="C1003" t="s">
        <v>17118</v>
      </c>
      <c r="E1003">
        <v>1</v>
      </c>
    </row>
    <row r="1004" spans="1:5">
      <c r="A1004" t="s">
        <v>17058</v>
      </c>
      <c r="C1004" t="s">
        <v>17058</v>
      </c>
      <c r="E1004">
        <v>0</v>
      </c>
    </row>
    <row r="1005" spans="1:5">
      <c r="A1005" t="s">
        <v>17058</v>
      </c>
      <c r="C1005" t="s">
        <v>17058</v>
      </c>
      <c r="E1005">
        <v>0</v>
      </c>
    </row>
    <row r="1006" spans="1:5">
      <c r="A1006" t="s">
        <v>17055</v>
      </c>
      <c r="C1006" t="s">
        <v>17055</v>
      </c>
      <c r="E1006">
        <v>0</v>
      </c>
    </row>
    <row r="1007" spans="1:5">
      <c r="A1007" t="s">
        <v>17077</v>
      </c>
      <c r="C1007" t="s">
        <v>17077</v>
      </c>
      <c r="E1007">
        <v>0</v>
      </c>
    </row>
    <row r="1008" spans="1:5">
      <c r="A1008" t="s">
        <v>17349</v>
      </c>
      <c r="C1008" t="s">
        <v>18750</v>
      </c>
      <c r="E1008">
        <v>1</v>
      </c>
    </row>
    <row r="1009" spans="1:5">
      <c r="A1009" t="s">
        <v>17056</v>
      </c>
      <c r="C1009" t="s">
        <v>17056</v>
      </c>
      <c r="E1009">
        <v>0</v>
      </c>
    </row>
    <row r="1010" spans="1:5">
      <c r="E1010">
        <v>0</v>
      </c>
    </row>
    <row r="1011" spans="1:5">
      <c r="A1011" t="s">
        <v>17350</v>
      </c>
      <c r="C1011" t="s">
        <v>17350</v>
      </c>
      <c r="E1011">
        <v>0</v>
      </c>
    </row>
    <row r="1012" spans="1:5">
      <c r="A1012" t="s">
        <v>17073</v>
      </c>
      <c r="C1012" t="s">
        <v>17073</v>
      </c>
      <c r="E1012">
        <v>0</v>
      </c>
    </row>
    <row r="1013" spans="1:5">
      <c r="A1013" t="s">
        <v>17064</v>
      </c>
      <c r="C1013" t="s">
        <v>17064</v>
      </c>
      <c r="E1013">
        <v>0</v>
      </c>
    </row>
    <row r="1014" spans="1:5">
      <c r="A1014" t="s">
        <v>17074</v>
      </c>
      <c r="C1014" t="s">
        <v>17074</v>
      </c>
      <c r="E1014">
        <v>0</v>
      </c>
    </row>
    <row r="1015" spans="1:5">
      <c r="A1015" t="s">
        <v>17055</v>
      </c>
      <c r="C1015" t="s">
        <v>17055</v>
      </c>
      <c r="E1015">
        <v>0</v>
      </c>
    </row>
    <row r="1016" spans="1:5">
      <c r="A1016" t="s">
        <v>17069</v>
      </c>
      <c r="C1016" t="s">
        <v>17069</v>
      </c>
      <c r="E1016">
        <v>0</v>
      </c>
    </row>
    <row r="1017" spans="1:5">
      <c r="A1017" t="s">
        <v>17073</v>
      </c>
      <c r="C1017" t="s">
        <v>17194</v>
      </c>
      <c r="E1017">
        <v>1</v>
      </c>
    </row>
    <row r="1018" spans="1:5">
      <c r="A1018" t="s">
        <v>17068</v>
      </c>
      <c r="C1018" t="s">
        <v>17068</v>
      </c>
      <c r="E1018">
        <v>0</v>
      </c>
    </row>
    <row r="1019" spans="1:5">
      <c r="A1019" t="s">
        <v>17059</v>
      </c>
      <c r="C1019" t="s">
        <v>17059</v>
      </c>
      <c r="E1019">
        <v>0</v>
      </c>
    </row>
    <row r="1020" spans="1:5">
      <c r="A1020" t="s">
        <v>17351</v>
      </c>
      <c r="C1020" t="s">
        <v>17351</v>
      </c>
      <c r="E1020">
        <v>0</v>
      </c>
    </row>
    <row r="1021" spans="1:5">
      <c r="A1021" t="s">
        <v>17056</v>
      </c>
      <c r="C1021" t="s">
        <v>17056</v>
      </c>
      <c r="E1021">
        <v>0</v>
      </c>
    </row>
    <row r="1022" spans="1:5">
      <c r="E1022">
        <v>0</v>
      </c>
    </row>
    <row r="1023" spans="1:5">
      <c r="A1023" t="s">
        <v>17352</v>
      </c>
      <c r="C1023" t="s">
        <v>17352</v>
      </c>
      <c r="E1023">
        <v>0</v>
      </c>
    </row>
    <row r="1024" spans="1:5">
      <c r="A1024" t="s">
        <v>17353</v>
      </c>
      <c r="C1024" t="s">
        <v>17353</v>
      </c>
      <c r="E1024">
        <v>0</v>
      </c>
    </row>
    <row r="1025" spans="1:5">
      <c r="A1025" t="s">
        <v>17064</v>
      </c>
      <c r="C1025" t="s">
        <v>17064</v>
      </c>
      <c r="E1025">
        <v>0</v>
      </c>
    </row>
    <row r="1026" spans="1:5">
      <c r="A1026" t="s">
        <v>17354</v>
      </c>
      <c r="C1026" t="s">
        <v>17354</v>
      </c>
      <c r="E1026">
        <v>0</v>
      </c>
    </row>
    <row r="1027" spans="1:5">
      <c r="A1027" t="s">
        <v>17055</v>
      </c>
      <c r="C1027" t="s">
        <v>17055</v>
      </c>
      <c r="E1027">
        <v>0</v>
      </c>
    </row>
    <row r="1028" spans="1:5">
      <c r="A1028" t="s">
        <v>17056</v>
      </c>
      <c r="C1028" t="s">
        <v>17056</v>
      </c>
      <c r="E1028">
        <v>0</v>
      </c>
    </row>
    <row r="1029" spans="1:5">
      <c r="E1029">
        <v>0</v>
      </c>
    </row>
    <row r="1030" spans="1:5">
      <c r="A1030" t="s">
        <v>17355</v>
      </c>
      <c r="C1030" t="s">
        <v>17355</v>
      </c>
      <c r="E1030">
        <v>0</v>
      </c>
    </row>
    <row r="1031" spans="1:5">
      <c r="A1031" t="s">
        <v>17093</v>
      </c>
      <c r="C1031" t="s">
        <v>17093</v>
      </c>
      <c r="E1031">
        <v>0</v>
      </c>
    </row>
    <row r="1032" spans="1:5">
      <c r="A1032" t="s">
        <v>17347</v>
      </c>
      <c r="C1032" t="s">
        <v>17347</v>
      </c>
      <c r="E1032">
        <v>0</v>
      </c>
    </row>
    <row r="1033" spans="1:5">
      <c r="A1033" t="s">
        <v>17068</v>
      </c>
      <c r="C1033" t="s">
        <v>17068</v>
      </c>
      <c r="E1033">
        <v>0</v>
      </c>
    </row>
    <row r="1034" spans="1:5">
      <c r="A1034" t="s">
        <v>17074</v>
      </c>
      <c r="C1034" t="s">
        <v>17074</v>
      </c>
      <c r="E1034">
        <v>0</v>
      </c>
    </row>
    <row r="1035" spans="1:5">
      <c r="A1035" t="s">
        <v>17055</v>
      </c>
      <c r="C1035" t="s">
        <v>17055</v>
      </c>
      <c r="E1035">
        <v>0</v>
      </c>
    </row>
    <row r="1036" spans="1:5">
      <c r="A1036" t="s">
        <v>17056</v>
      </c>
      <c r="C1036" t="s">
        <v>17056</v>
      </c>
      <c r="E1036">
        <v>0</v>
      </c>
    </row>
    <row r="1037" spans="1:5">
      <c r="E1037">
        <v>0</v>
      </c>
    </row>
    <row r="1038" spans="1:5">
      <c r="A1038" t="s">
        <v>17356</v>
      </c>
      <c r="C1038" t="s">
        <v>17356</v>
      </c>
      <c r="E1038">
        <v>0</v>
      </c>
    </row>
    <row r="1039" spans="1:5">
      <c r="A1039" t="s">
        <v>17121</v>
      </c>
      <c r="C1039" t="s">
        <v>17159</v>
      </c>
      <c r="E1039">
        <v>1</v>
      </c>
    </row>
    <row r="1040" spans="1:5">
      <c r="A1040" t="s">
        <v>17055</v>
      </c>
      <c r="C1040" t="s">
        <v>17055</v>
      </c>
      <c r="E1040">
        <v>0</v>
      </c>
    </row>
    <row r="1041" spans="1:5">
      <c r="A1041" t="s">
        <v>17056</v>
      </c>
      <c r="C1041" t="s">
        <v>17056</v>
      </c>
      <c r="E1041">
        <v>0</v>
      </c>
    </row>
    <row r="1042" spans="1:5">
      <c r="E1042">
        <v>0</v>
      </c>
    </row>
    <row r="1043" spans="1:5">
      <c r="A1043" t="s">
        <v>17357</v>
      </c>
      <c r="C1043" t="s">
        <v>17357</v>
      </c>
      <c r="E1043">
        <v>0</v>
      </c>
    </row>
    <row r="1044" spans="1:5">
      <c r="A1044" t="s">
        <v>17358</v>
      </c>
      <c r="C1044" t="s">
        <v>17358</v>
      </c>
      <c r="E1044">
        <v>0</v>
      </c>
    </row>
    <row r="1045" spans="1:5">
      <c r="A1045" t="s">
        <v>17115</v>
      </c>
      <c r="C1045" t="s">
        <v>17115</v>
      </c>
      <c r="E1045">
        <v>0</v>
      </c>
    </row>
    <row r="1046" spans="1:5">
      <c r="A1046" t="s">
        <v>17064</v>
      </c>
      <c r="C1046" t="s">
        <v>17064</v>
      </c>
      <c r="E1046">
        <v>0</v>
      </c>
    </row>
    <row r="1047" spans="1:5">
      <c r="A1047" t="s">
        <v>17058</v>
      </c>
      <c r="C1047" t="s">
        <v>17058</v>
      </c>
      <c r="E1047">
        <v>0</v>
      </c>
    </row>
    <row r="1048" spans="1:5">
      <c r="A1048" t="s">
        <v>17068</v>
      </c>
      <c r="C1048" t="s">
        <v>17068</v>
      </c>
      <c r="E1048">
        <v>0</v>
      </c>
    </row>
    <row r="1049" spans="1:5">
      <c r="A1049" t="s">
        <v>17058</v>
      </c>
      <c r="C1049" t="s">
        <v>17058</v>
      </c>
      <c r="E1049">
        <v>0</v>
      </c>
    </row>
    <row r="1050" spans="1:5">
      <c r="A1050" t="s">
        <v>17055</v>
      </c>
      <c r="C1050" t="s">
        <v>17055</v>
      </c>
      <c r="E1050">
        <v>0</v>
      </c>
    </row>
    <row r="1051" spans="1:5">
      <c r="A1051" t="s">
        <v>17056</v>
      </c>
      <c r="C1051" t="s">
        <v>17056</v>
      </c>
      <c r="E1051">
        <v>0</v>
      </c>
    </row>
    <row r="1052" spans="1:5">
      <c r="E1052">
        <v>0</v>
      </c>
    </row>
    <row r="1053" spans="1:5">
      <c r="A1053" t="s">
        <v>17359</v>
      </c>
      <c r="C1053" t="s">
        <v>17359</v>
      </c>
      <c r="E1053">
        <v>0</v>
      </c>
    </row>
    <row r="1054" spans="1:5">
      <c r="A1054" t="s">
        <v>17073</v>
      </c>
      <c r="C1054" t="s">
        <v>17073</v>
      </c>
      <c r="E1054">
        <v>0</v>
      </c>
    </row>
    <row r="1055" spans="1:5">
      <c r="A1055" t="s">
        <v>17064</v>
      </c>
      <c r="C1055" t="s">
        <v>17064</v>
      </c>
      <c r="E1055">
        <v>0</v>
      </c>
    </row>
    <row r="1056" spans="1:5">
      <c r="A1056" t="s">
        <v>17054</v>
      </c>
      <c r="C1056" t="s">
        <v>17054</v>
      </c>
      <c r="E1056">
        <v>0</v>
      </c>
    </row>
    <row r="1057" spans="1:5">
      <c r="A1057" t="s">
        <v>17055</v>
      </c>
      <c r="C1057" t="s">
        <v>17055</v>
      </c>
      <c r="E1057">
        <v>0</v>
      </c>
    </row>
    <row r="1058" spans="1:5">
      <c r="A1058" t="s">
        <v>17056</v>
      </c>
      <c r="C1058" t="s">
        <v>17056</v>
      </c>
      <c r="E1058">
        <v>0</v>
      </c>
    </row>
    <row r="1059" spans="1:5">
      <c r="E1059">
        <v>0</v>
      </c>
    </row>
    <row r="1060" spans="1:5">
      <c r="A1060" t="s">
        <v>17360</v>
      </c>
      <c r="C1060" t="s">
        <v>17360</v>
      </c>
      <c r="E1060">
        <v>0</v>
      </c>
    </row>
    <row r="1061" spans="1:5">
      <c r="A1061" t="s">
        <v>17093</v>
      </c>
      <c r="C1061" t="s">
        <v>17093</v>
      </c>
      <c r="E1061">
        <v>0</v>
      </c>
    </row>
    <row r="1062" spans="1:5">
      <c r="A1062" t="s">
        <v>17361</v>
      </c>
      <c r="C1062" t="s">
        <v>17361</v>
      </c>
      <c r="E1062">
        <v>0</v>
      </c>
    </row>
    <row r="1063" spans="1:5">
      <c r="A1063" t="s">
        <v>17068</v>
      </c>
      <c r="C1063" t="s">
        <v>17068</v>
      </c>
      <c r="E1063">
        <v>0</v>
      </c>
    </row>
    <row r="1064" spans="1:5">
      <c r="A1064" t="s">
        <v>17235</v>
      </c>
      <c r="C1064" t="s">
        <v>17235</v>
      </c>
      <c r="E1064">
        <v>0</v>
      </c>
    </row>
    <row r="1065" spans="1:5">
      <c r="A1065" t="s">
        <v>17064</v>
      </c>
      <c r="C1065" t="s">
        <v>17064</v>
      </c>
      <c r="E1065">
        <v>0</v>
      </c>
    </row>
    <row r="1066" spans="1:5">
      <c r="A1066" t="s">
        <v>17362</v>
      </c>
      <c r="C1066" t="s">
        <v>18751</v>
      </c>
      <c r="E1066">
        <v>1</v>
      </c>
    </row>
    <row r="1067" spans="1:5">
      <c r="A1067" t="s">
        <v>17055</v>
      </c>
      <c r="C1067" t="s">
        <v>17055</v>
      </c>
      <c r="E1067">
        <v>0</v>
      </c>
    </row>
    <row r="1068" spans="1:5">
      <c r="A1068" t="s">
        <v>17056</v>
      </c>
      <c r="C1068" t="s">
        <v>17056</v>
      </c>
      <c r="E1068">
        <v>0</v>
      </c>
    </row>
    <row r="1069" spans="1:5">
      <c r="E1069">
        <v>0</v>
      </c>
    </row>
    <row r="1070" spans="1:5">
      <c r="A1070" t="s">
        <v>17363</v>
      </c>
      <c r="C1070" t="s">
        <v>17363</v>
      </c>
      <c r="E1070">
        <v>0</v>
      </c>
    </row>
    <row r="1071" spans="1:5">
      <c r="A1071" t="s">
        <v>17073</v>
      </c>
      <c r="C1071" t="s">
        <v>17073</v>
      </c>
      <c r="E1071">
        <v>0</v>
      </c>
    </row>
    <row r="1072" spans="1:5">
      <c r="A1072" t="s">
        <v>17064</v>
      </c>
      <c r="C1072" t="s">
        <v>17064</v>
      </c>
      <c r="E1072">
        <v>0</v>
      </c>
    </row>
    <row r="1073" spans="1:5">
      <c r="A1073" t="s">
        <v>17074</v>
      </c>
      <c r="C1073" t="s">
        <v>17074</v>
      </c>
      <c r="E1073">
        <v>0</v>
      </c>
    </row>
    <row r="1074" spans="1:5">
      <c r="A1074" t="s">
        <v>17055</v>
      </c>
      <c r="C1074" t="s">
        <v>17055</v>
      </c>
      <c r="E1074">
        <v>0</v>
      </c>
    </row>
    <row r="1075" spans="1:5">
      <c r="A1075" t="s">
        <v>17056</v>
      </c>
      <c r="C1075" t="s">
        <v>17056</v>
      </c>
      <c r="E1075">
        <v>0</v>
      </c>
    </row>
    <row r="1076" spans="1:5">
      <c r="E1076">
        <v>0</v>
      </c>
    </row>
    <row r="1077" spans="1:5">
      <c r="A1077" t="s">
        <v>17364</v>
      </c>
      <c r="C1077" t="s">
        <v>17364</v>
      </c>
      <c r="E1077">
        <v>0</v>
      </c>
    </row>
    <row r="1078" spans="1:5">
      <c r="A1078" t="s">
        <v>17058</v>
      </c>
      <c r="C1078" t="s">
        <v>17058</v>
      </c>
      <c r="E1078">
        <v>0</v>
      </c>
    </row>
    <row r="1079" spans="1:5">
      <c r="A1079" t="s">
        <v>17064</v>
      </c>
      <c r="C1079" t="s">
        <v>17064</v>
      </c>
      <c r="E1079">
        <v>0</v>
      </c>
    </row>
    <row r="1080" spans="1:5">
      <c r="A1080" t="s">
        <v>17365</v>
      </c>
      <c r="C1080" t="s">
        <v>17365</v>
      </c>
      <c r="E1080">
        <v>0</v>
      </c>
    </row>
    <row r="1081" spans="1:5">
      <c r="A1081" t="s">
        <v>17064</v>
      </c>
      <c r="C1081" t="s">
        <v>17064</v>
      </c>
      <c r="E1081">
        <v>0</v>
      </c>
    </row>
    <row r="1082" spans="1:5">
      <c r="A1082" t="s">
        <v>17095</v>
      </c>
      <c r="C1082" t="s">
        <v>17115</v>
      </c>
      <c r="E1082">
        <v>1</v>
      </c>
    </row>
    <row r="1083" spans="1:5">
      <c r="A1083" t="s">
        <v>17055</v>
      </c>
      <c r="C1083" t="s">
        <v>17055</v>
      </c>
      <c r="E1083">
        <v>0</v>
      </c>
    </row>
    <row r="1084" spans="1:5">
      <c r="A1084" t="s">
        <v>17056</v>
      </c>
      <c r="C1084" t="s">
        <v>17056</v>
      </c>
      <c r="E1084">
        <v>0</v>
      </c>
    </row>
    <row r="1085" spans="1:5">
      <c r="E1085">
        <v>0</v>
      </c>
    </row>
    <row r="1086" spans="1:5">
      <c r="A1086" t="s">
        <v>17366</v>
      </c>
      <c r="C1086" t="s">
        <v>17366</v>
      </c>
      <c r="E1086">
        <v>0</v>
      </c>
    </row>
    <row r="1087" spans="1:5">
      <c r="A1087" t="s">
        <v>17073</v>
      </c>
      <c r="C1087" t="s">
        <v>17073</v>
      </c>
      <c r="E1087">
        <v>0</v>
      </c>
    </row>
    <row r="1088" spans="1:5">
      <c r="A1088" t="s">
        <v>17064</v>
      </c>
      <c r="C1088" t="s">
        <v>17064</v>
      </c>
      <c r="E1088">
        <v>0</v>
      </c>
    </row>
    <row r="1089" spans="1:5">
      <c r="A1089" t="s">
        <v>17367</v>
      </c>
      <c r="C1089" t="s">
        <v>17550</v>
      </c>
      <c r="E1089">
        <v>1</v>
      </c>
    </row>
    <row r="1090" spans="1:5">
      <c r="A1090" t="s">
        <v>17055</v>
      </c>
      <c r="C1090" t="s">
        <v>17055</v>
      </c>
      <c r="E1090">
        <v>0</v>
      </c>
    </row>
    <row r="1091" spans="1:5">
      <c r="A1091" t="s">
        <v>17056</v>
      </c>
      <c r="C1091" t="s">
        <v>17056</v>
      </c>
      <c r="E1091">
        <v>0</v>
      </c>
    </row>
    <row r="1092" spans="1:5">
      <c r="E1092">
        <v>0</v>
      </c>
    </row>
    <row r="1093" spans="1:5">
      <c r="A1093" t="s">
        <v>17368</v>
      </c>
      <c r="C1093" t="s">
        <v>17368</v>
      </c>
      <c r="E1093">
        <v>0</v>
      </c>
    </row>
    <row r="1094" spans="1:5">
      <c r="A1094" t="s">
        <v>17073</v>
      </c>
      <c r="C1094" t="s">
        <v>17073</v>
      </c>
      <c r="E1094">
        <v>0</v>
      </c>
    </row>
    <row r="1095" spans="1:5">
      <c r="A1095" t="s">
        <v>17064</v>
      </c>
      <c r="C1095" t="s">
        <v>17064</v>
      </c>
      <c r="E1095">
        <v>0</v>
      </c>
    </row>
    <row r="1096" spans="1:5">
      <c r="A1096" t="s">
        <v>17074</v>
      </c>
      <c r="C1096" t="s">
        <v>17074</v>
      </c>
      <c r="E1096">
        <v>0</v>
      </c>
    </row>
    <row r="1097" spans="1:5">
      <c r="A1097" t="s">
        <v>17055</v>
      </c>
      <c r="C1097" t="s">
        <v>17055</v>
      </c>
      <c r="E1097">
        <v>0</v>
      </c>
    </row>
    <row r="1098" spans="1:5">
      <c r="A1098" t="s">
        <v>17056</v>
      </c>
      <c r="C1098" t="s">
        <v>17056</v>
      </c>
      <c r="E1098">
        <v>0</v>
      </c>
    </row>
    <row r="1099" spans="1:5">
      <c r="E1099">
        <v>0</v>
      </c>
    </row>
    <row r="1100" spans="1:5">
      <c r="A1100" t="s">
        <v>17369</v>
      </c>
      <c r="C1100" t="s">
        <v>17369</v>
      </c>
      <c r="E1100">
        <v>0</v>
      </c>
    </row>
    <row r="1101" spans="1:5">
      <c r="A1101" t="s">
        <v>17093</v>
      </c>
      <c r="C1101" t="s">
        <v>17093</v>
      </c>
      <c r="E1101">
        <v>0</v>
      </c>
    </row>
    <row r="1102" spans="1:5">
      <c r="A1102" t="s">
        <v>17370</v>
      </c>
      <c r="C1102" t="s">
        <v>17138</v>
      </c>
      <c r="E1102">
        <v>1</v>
      </c>
    </row>
    <row r="1103" spans="1:5">
      <c r="A1103" t="s">
        <v>17068</v>
      </c>
      <c r="C1103" t="s">
        <v>17068</v>
      </c>
      <c r="E1103">
        <v>0</v>
      </c>
    </row>
    <row r="1104" spans="1:5">
      <c r="A1104" t="s">
        <v>17109</v>
      </c>
      <c r="C1104" t="s">
        <v>17109</v>
      </c>
      <c r="E1104">
        <v>0</v>
      </c>
    </row>
    <row r="1105" spans="1:5">
      <c r="A1105" t="s">
        <v>17371</v>
      </c>
      <c r="C1105" t="s">
        <v>17371</v>
      </c>
      <c r="E1105">
        <v>0</v>
      </c>
    </row>
    <row r="1106" spans="1:5">
      <c r="A1106" t="s">
        <v>17064</v>
      </c>
      <c r="C1106" t="s">
        <v>17064</v>
      </c>
      <c r="E1106">
        <v>0</v>
      </c>
    </row>
    <row r="1107" spans="1:5">
      <c r="A1107" t="s">
        <v>17058</v>
      </c>
      <c r="C1107" t="s">
        <v>17058</v>
      </c>
      <c r="E1107">
        <v>0</v>
      </c>
    </row>
    <row r="1108" spans="1:5">
      <c r="A1108" t="s">
        <v>17064</v>
      </c>
      <c r="C1108" t="s">
        <v>17064</v>
      </c>
      <c r="E1108">
        <v>0</v>
      </c>
    </row>
    <row r="1109" spans="1:5">
      <c r="A1109" t="s">
        <v>17372</v>
      </c>
      <c r="C1109" t="s">
        <v>18752</v>
      </c>
      <c r="E1109">
        <v>1</v>
      </c>
    </row>
    <row r="1110" spans="1:5">
      <c r="A1110" t="s">
        <v>17064</v>
      </c>
      <c r="C1110" t="s">
        <v>17064</v>
      </c>
      <c r="E1110">
        <v>0</v>
      </c>
    </row>
    <row r="1111" spans="1:5">
      <c r="A1111" t="s">
        <v>17058</v>
      </c>
      <c r="C1111" t="s">
        <v>17058</v>
      </c>
      <c r="E1111">
        <v>0</v>
      </c>
    </row>
    <row r="1112" spans="1:5">
      <c r="A1112" t="s">
        <v>17055</v>
      </c>
      <c r="C1112" t="s">
        <v>17055</v>
      </c>
      <c r="E1112">
        <v>0</v>
      </c>
    </row>
    <row r="1113" spans="1:5">
      <c r="A1113" t="s">
        <v>17056</v>
      </c>
      <c r="C1113" t="s">
        <v>17056</v>
      </c>
      <c r="E1113">
        <v>0</v>
      </c>
    </row>
    <row r="1114" spans="1:5">
      <c r="E1114">
        <v>0</v>
      </c>
    </row>
    <row r="1115" spans="1:5">
      <c r="A1115" t="s">
        <v>17373</v>
      </c>
      <c r="C1115" t="s">
        <v>17373</v>
      </c>
      <c r="E1115">
        <v>0</v>
      </c>
    </row>
    <row r="1116" spans="1:5">
      <c r="A1116" t="s">
        <v>17058</v>
      </c>
      <c r="C1116" t="s">
        <v>17058</v>
      </c>
      <c r="E1116">
        <v>0</v>
      </c>
    </row>
    <row r="1117" spans="1:5">
      <c r="A1117" t="s">
        <v>17064</v>
      </c>
      <c r="C1117" t="s">
        <v>17064</v>
      </c>
      <c r="E1117">
        <v>0</v>
      </c>
    </row>
    <row r="1118" spans="1:5">
      <c r="A1118" t="s">
        <v>17073</v>
      </c>
      <c r="C1118" t="s">
        <v>17073</v>
      </c>
      <c r="E1118">
        <v>0</v>
      </c>
    </row>
    <row r="1119" spans="1:5">
      <c r="A1119" t="s">
        <v>17055</v>
      </c>
      <c r="C1119" t="s">
        <v>17055</v>
      </c>
      <c r="E1119">
        <v>0</v>
      </c>
    </row>
    <row r="1120" spans="1:5">
      <c r="A1120" t="s">
        <v>17069</v>
      </c>
      <c r="C1120" t="s">
        <v>17069</v>
      </c>
      <c r="E1120">
        <v>0</v>
      </c>
    </row>
    <row r="1121" spans="1:5">
      <c r="A1121" t="s">
        <v>17139</v>
      </c>
      <c r="C1121" t="s">
        <v>17060</v>
      </c>
      <c r="E1121">
        <v>1</v>
      </c>
    </row>
    <row r="1122" spans="1:5">
      <c r="A1122" t="s">
        <v>17056</v>
      </c>
      <c r="C1122" t="s">
        <v>17056</v>
      </c>
      <c r="E1122">
        <v>0</v>
      </c>
    </row>
    <row r="1123" spans="1:5">
      <c r="E1123">
        <v>0</v>
      </c>
    </row>
    <row r="1124" spans="1:5">
      <c r="A1124" t="s">
        <v>17374</v>
      </c>
      <c r="C1124" t="s">
        <v>17374</v>
      </c>
      <c r="E1124">
        <v>0</v>
      </c>
    </row>
    <row r="1125" spans="1:5">
      <c r="A1125" t="s">
        <v>17074</v>
      </c>
      <c r="C1125" t="s">
        <v>17074</v>
      </c>
      <c r="E1125">
        <v>0</v>
      </c>
    </row>
    <row r="1126" spans="1:5">
      <c r="A1126" t="s">
        <v>17064</v>
      </c>
      <c r="C1126" t="s">
        <v>17064</v>
      </c>
      <c r="E1126">
        <v>0</v>
      </c>
    </row>
    <row r="1127" spans="1:5">
      <c r="A1127" t="s">
        <v>17375</v>
      </c>
      <c r="C1127" t="s">
        <v>17375</v>
      </c>
      <c r="E1127">
        <v>0</v>
      </c>
    </row>
    <row r="1128" spans="1:5">
      <c r="A1128" t="s">
        <v>17055</v>
      </c>
      <c r="C1128" t="s">
        <v>17055</v>
      </c>
      <c r="E1128">
        <v>0</v>
      </c>
    </row>
    <row r="1129" spans="1:5">
      <c r="A1129" t="s">
        <v>17056</v>
      </c>
      <c r="C1129" t="s">
        <v>17056</v>
      </c>
      <c r="E1129">
        <v>0</v>
      </c>
    </row>
    <row r="1130" spans="1:5">
      <c r="E1130">
        <v>0</v>
      </c>
    </row>
    <row r="1131" spans="1:5">
      <c r="A1131" t="s">
        <v>17376</v>
      </c>
      <c r="C1131" t="s">
        <v>17376</v>
      </c>
      <c r="E1131">
        <v>0</v>
      </c>
    </row>
    <row r="1132" spans="1:5">
      <c r="A1132" t="s">
        <v>17377</v>
      </c>
      <c r="C1132" t="s">
        <v>17646</v>
      </c>
      <c r="E1132">
        <v>1</v>
      </c>
    </row>
    <row r="1133" spans="1:5">
      <c r="A1133" t="s">
        <v>17064</v>
      </c>
      <c r="C1133" t="s">
        <v>17064</v>
      </c>
      <c r="E1133">
        <v>0</v>
      </c>
    </row>
    <row r="1134" spans="1:5">
      <c r="A1134" t="s">
        <v>17378</v>
      </c>
      <c r="C1134" t="s">
        <v>18753</v>
      </c>
      <c r="E1134">
        <v>1</v>
      </c>
    </row>
    <row r="1135" spans="1:5">
      <c r="A1135" t="s">
        <v>17055</v>
      </c>
      <c r="C1135" t="s">
        <v>17055</v>
      </c>
      <c r="E1135">
        <v>0</v>
      </c>
    </row>
    <row r="1136" spans="1:5">
      <c r="A1136" t="s">
        <v>17379</v>
      </c>
      <c r="C1136" t="s">
        <v>17379</v>
      </c>
      <c r="E1136">
        <v>0</v>
      </c>
    </row>
    <row r="1137" spans="1:5">
      <c r="A1137" t="s">
        <v>17380</v>
      </c>
      <c r="C1137" t="s">
        <v>17380</v>
      </c>
      <c r="E1137">
        <v>0</v>
      </c>
    </row>
    <row r="1138" spans="1:5">
      <c r="A1138" t="s">
        <v>17068</v>
      </c>
      <c r="C1138" t="s">
        <v>17068</v>
      </c>
      <c r="E1138">
        <v>0</v>
      </c>
    </row>
    <row r="1139" spans="1:5">
      <c r="A1139" t="s">
        <v>17069</v>
      </c>
      <c r="C1139" t="s">
        <v>17069</v>
      </c>
      <c r="E1139">
        <v>0</v>
      </c>
    </row>
    <row r="1140" spans="1:5">
      <c r="A1140" t="s">
        <v>17070</v>
      </c>
      <c r="C1140" t="s">
        <v>17070</v>
      </c>
      <c r="E1140">
        <v>0</v>
      </c>
    </row>
    <row r="1141" spans="1:5">
      <c r="A1141" t="s">
        <v>17071</v>
      </c>
      <c r="C1141" t="s">
        <v>17071</v>
      </c>
      <c r="E1141">
        <v>0</v>
      </c>
    </row>
    <row r="1142" spans="1:5">
      <c r="A1142" t="s">
        <v>17056</v>
      </c>
      <c r="C1142" t="s">
        <v>17056</v>
      </c>
      <c r="E1142">
        <v>0</v>
      </c>
    </row>
    <row r="1143" spans="1:5">
      <c r="E1143">
        <v>0</v>
      </c>
    </row>
    <row r="1144" spans="1:5">
      <c r="A1144" t="s">
        <v>17381</v>
      </c>
      <c r="C1144" t="s">
        <v>17381</v>
      </c>
      <c r="E1144">
        <v>0</v>
      </c>
    </row>
    <row r="1145" spans="1:5">
      <c r="A1145" t="s">
        <v>17076</v>
      </c>
      <c r="C1145" t="s">
        <v>17076</v>
      </c>
      <c r="E1145">
        <v>0</v>
      </c>
    </row>
    <row r="1146" spans="1:5">
      <c r="A1146" t="s">
        <v>17071</v>
      </c>
      <c r="C1146" t="s">
        <v>17071</v>
      </c>
      <c r="E1146">
        <v>0</v>
      </c>
    </row>
    <row r="1147" spans="1:5">
      <c r="A1147" t="s">
        <v>17076</v>
      </c>
      <c r="C1147" t="s">
        <v>17071</v>
      </c>
      <c r="E1147">
        <v>1</v>
      </c>
    </row>
    <row r="1148" spans="1:5">
      <c r="A1148" t="s">
        <v>17055</v>
      </c>
      <c r="C1148" t="s">
        <v>17055</v>
      </c>
      <c r="E1148">
        <v>0</v>
      </c>
    </row>
    <row r="1149" spans="1:5">
      <c r="A1149" t="s">
        <v>17077</v>
      </c>
      <c r="C1149" t="s">
        <v>17077</v>
      </c>
      <c r="E1149">
        <v>0</v>
      </c>
    </row>
    <row r="1150" spans="1:5">
      <c r="A1150" t="s">
        <v>17382</v>
      </c>
      <c r="C1150" t="s">
        <v>17078</v>
      </c>
      <c r="E1150">
        <v>1</v>
      </c>
    </row>
    <row r="1151" spans="1:5">
      <c r="A1151" t="s">
        <v>17068</v>
      </c>
      <c r="C1151" t="s">
        <v>17068</v>
      </c>
      <c r="E1151">
        <v>0</v>
      </c>
    </row>
    <row r="1152" spans="1:5">
      <c r="A1152" t="s">
        <v>17059</v>
      </c>
      <c r="C1152" t="s">
        <v>17059</v>
      </c>
      <c r="E1152">
        <v>0</v>
      </c>
    </row>
    <row r="1153" spans="1:5">
      <c r="A1153" t="s">
        <v>17194</v>
      </c>
      <c r="C1153" t="s">
        <v>17194</v>
      </c>
      <c r="E1153">
        <v>0</v>
      </c>
    </row>
    <row r="1154" spans="1:5">
      <c r="A1154" t="s">
        <v>17056</v>
      </c>
      <c r="C1154" t="s">
        <v>17056</v>
      </c>
      <c r="E1154">
        <v>0</v>
      </c>
    </row>
    <row r="1155" spans="1:5">
      <c r="E1155">
        <v>0</v>
      </c>
    </row>
    <row r="1156" spans="1:5">
      <c r="A1156" t="s">
        <v>17383</v>
      </c>
      <c r="C1156" t="s">
        <v>17383</v>
      </c>
      <c r="E1156">
        <v>0</v>
      </c>
    </row>
    <row r="1157" spans="1:5">
      <c r="A1157" t="s">
        <v>17093</v>
      </c>
      <c r="C1157" t="s">
        <v>17093</v>
      </c>
      <c r="E1157">
        <v>0</v>
      </c>
    </row>
    <row r="1158" spans="1:5">
      <c r="A1158" t="s">
        <v>17384</v>
      </c>
      <c r="C1158" t="s">
        <v>18754</v>
      </c>
      <c r="E1158">
        <v>1</v>
      </c>
    </row>
    <row r="1159" spans="1:5">
      <c r="A1159" t="s">
        <v>17068</v>
      </c>
      <c r="C1159" t="s">
        <v>17068</v>
      </c>
      <c r="E1159">
        <v>0</v>
      </c>
    </row>
    <row r="1160" spans="1:5">
      <c r="A1160" t="s">
        <v>17076</v>
      </c>
      <c r="C1160" t="s">
        <v>17076</v>
      </c>
      <c r="E1160">
        <v>0</v>
      </c>
    </row>
    <row r="1161" spans="1:5">
      <c r="A1161" t="s">
        <v>17064</v>
      </c>
      <c r="C1161" t="s">
        <v>17064</v>
      </c>
      <c r="E1161">
        <v>0</v>
      </c>
    </row>
    <row r="1162" spans="1:5">
      <c r="A1162" t="s">
        <v>17385</v>
      </c>
      <c r="C1162" t="s">
        <v>18755</v>
      </c>
      <c r="E1162">
        <v>1</v>
      </c>
    </row>
    <row r="1163" spans="1:5">
      <c r="A1163" t="s">
        <v>17055</v>
      </c>
      <c r="C1163" t="s">
        <v>17055</v>
      </c>
      <c r="E1163">
        <v>0</v>
      </c>
    </row>
    <row r="1164" spans="1:5">
      <c r="A1164" t="s">
        <v>17056</v>
      </c>
      <c r="C1164" t="s">
        <v>17056</v>
      </c>
      <c r="E1164">
        <v>0</v>
      </c>
    </row>
    <row r="1165" spans="1:5">
      <c r="E1165">
        <v>0</v>
      </c>
    </row>
    <row r="1166" spans="1:5">
      <c r="A1166" t="s">
        <v>17386</v>
      </c>
      <c r="C1166" t="s">
        <v>17386</v>
      </c>
      <c r="E1166">
        <v>0</v>
      </c>
    </row>
    <row r="1167" spans="1:5">
      <c r="A1167" t="s">
        <v>17387</v>
      </c>
      <c r="C1167" t="s">
        <v>17387</v>
      </c>
      <c r="E1167">
        <v>0</v>
      </c>
    </row>
    <row r="1168" spans="1:5">
      <c r="A1168" t="s">
        <v>17388</v>
      </c>
      <c r="C1168" t="s">
        <v>18756</v>
      </c>
      <c r="E1168">
        <v>1</v>
      </c>
    </row>
    <row r="1169" spans="1:5">
      <c r="A1169" t="s">
        <v>17068</v>
      </c>
      <c r="C1169" t="s">
        <v>17068</v>
      </c>
      <c r="E1169">
        <v>0</v>
      </c>
    </row>
    <row r="1170" spans="1:5">
      <c r="A1170" t="s">
        <v>17389</v>
      </c>
      <c r="C1170" t="s">
        <v>18757</v>
      </c>
      <c r="E1170">
        <v>1</v>
      </c>
    </row>
    <row r="1171" spans="1:5">
      <c r="A1171" t="s">
        <v>17064</v>
      </c>
      <c r="C1171" t="s">
        <v>17064</v>
      </c>
      <c r="E1171">
        <v>0</v>
      </c>
    </row>
    <row r="1172" spans="1:5">
      <c r="A1172" t="s">
        <v>17390</v>
      </c>
      <c r="C1172" t="s">
        <v>17391</v>
      </c>
      <c r="E1172">
        <v>1</v>
      </c>
    </row>
    <row r="1173" spans="1:5">
      <c r="A1173" t="s">
        <v>17076</v>
      </c>
      <c r="C1173" t="s">
        <v>17076</v>
      </c>
      <c r="E1173">
        <v>0</v>
      </c>
    </row>
    <row r="1174" spans="1:5">
      <c r="A1174" t="s">
        <v>17064</v>
      </c>
      <c r="C1174" t="s">
        <v>17064</v>
      </c>
      <c r="E1174">
        <v>0</v>
      </c>
    </row>
    <row r="1175" spans="1:5">
      <c r="A1175" t="s">
        <v>17391</v>
      </c>
      <c r="C1175" t="s">
        <v>17391</v>
      </c>
      <c r="E1175">
        <v>0</v>
      </c>
    </row>
    <row r="1176" spans="1:5">
      <c r="A1176" t="s">
        <v>17392</v>
      </c>
      <c r="C1176" t="s">
        <v>18615</v>
      </c>
      <c r="E1176">
        <v>1</v>
      </c>
    </row>
    <row r="1177" spans="1:5">
      <c r="A1177" t="s">
        <v>17064</v>
      </c>
      <c r="C1177" t="s">
        <v>17064</v>
      </c>
      <c r="E1177">
        <v>0</v>
      </c>
    </row>
    <row r="1178" spans="1:5">
      <c r="A1178" t="s">
        <v>17393</v>
      </c>
      <c r="C1178" t="s">
        <v>18758</v>
      </c>
      <c r="E1178">
        <v>1</v>
      </c>
    </row>
    <row r="1179" spans="1:5">
      <c r="A1179" t="s">
        <v>17394</v>
      </c>
      <c r="C1179" t="s">
        <v>18615</v>
      </c>
      <c r="E1179">
        <v>1</v>
      </c>
    </row>
    <row r="1180" spans="1:5">
      <c r="A1180" t="s">
        <v>17064</v>
      </c>
      <c r="C1180" t="s">
        <v>17064</v>
      </c>
      <c r="E1180">
        <v>0</v>
      </c>
    </row>
    <row r="1181" spans="1:5">
      <c r="A1181" t="s">
        <v>17395</v>
      </c>
      <c r="C1181" t="s">
        <v>18759</v>
      </c>
      <c r="E1181">
        <v>1</v>
      </c>
    </row>
    <row r="1182" spans="1:5">
      <c r="A1182" t="s">
        <v>17394</v>
      </c>
      <c r="C1182" t="s">
        <v>18615</v>
      </c>
      <c r="E1182">
        <v>1</v>
      </c>
    </row>
    <row r="1183" spans="1:5">
      <c r="A1183" t="s">
        <v>17055</v>
      </c>
      <c r="C1183" t="s">
        <v>17055</v>
      </c>
      <c r="E1183">
        <v>0</v>
      </c>
    </row>
    <row r="1184" spans="1:5">
      <c r="A1184" t="s">
        <v>17067</v>
      </c>
      <c r="C1184" t="s">
        <v>17067</v>
      </c>
      <c r="E1184">
        <v>0</v>
      </c>
    </row>
    <row r="1185" spans="1:5">
      <c r="A1185" t="s">
        <v>17068</v>
      </c>
      <c r="C1185" t="s">
        <v>17068</v>
      </c>
      <c r="E1185">
        <v>0</v>
      </c>
    </row>
    <row r="1186" spans="1:5">
      <c r="A1186" t="s">
        <v>17059</v>
      </c>
      <c r="C1186" t="s">
        <v>17059</v>
      </c>
      <c r="E1186">
        <v>0</v>
      </c>
    </row>
    <row r="1187" spans="1:5">
      <c r="A1187" t="s">
        <v>17321</v>
      </c>
      <c r="C1187" t="s">
        <v>17321</v>
      </c>
      <c r="E1187">
        <v>0</v>
      </c>
    </row>
    <row r="1188" spans="1:5">
      <c r="A1188" t="s">
        <v>17396</v>
      </c>
      <c r="C1188" t="s">
        <v>17091</v>
      </c>
      <c r="E1188">
        <v>1</v>
      </c>
    </row>
    <row r="1189" spans="1:5">
      <c r="A1189" t="s">
        <v>17397</v>
      </c>
      <c r="C1189" t="s">
        <v>18760</v>
      </c>
      <c r="E1189">
        <v>1</v>
      </c>
    </row>
    <row r="1190" spans="1:5">
      <c r="A1190" t="s">
        <v>17056</v>
      </c>
      <c r="C1190" t="s">
        <v>17056</v>
      </c>
      <c r="E1190">
        <v>0</v>
      </c>
    </row>
    <row r="1191" spans="1:5">
      <c r="E1191">
        <v>0</v>
      </c>
    </row>
    <row r="1192" spans="1:5">
      <c r="A1192" t="s">
        <v>17398</v>
      </c>
      <c r="C1192" t="s">
        <v>17398</v>
      </c>
      <c r="E1192">
        <v>0</v>
      </c>
    </row>
    <row r="1193" spans="1:5">
      <c r="A1193" t="s">
        <v>17093</v>
      </c>
      <c r="C1193" t="s">
        <v>17093</v>
      </c>
      <c r="E1193">
        <v>0</v>
      </c>
    </row>
    <row r="1194" spans="1:5">
      <c r="A1194" t="s">
        <v>17399</v>
      </c>
      <c r="C1194" t="s">
        <v>17399</v>
      </c>
      <c r="E1194">
        <v>0</v>
      </c>
    </row>
    <row r="1195" spans="1:5">
      <c r="A1195" t="s">
        <v>17068</v>
      </c>
      <c r="C1195" t="s">
        <v>17068</v>
      </c>
      <c r="E1195">
        <v>0</v>
      </c>
    </row>
    <row r="1196" spans="1:5">
      <c r="A1196" t="s">
        <v>17121</v>
      </c>
      <c r="C1196" t="s">
        <v>17159</v>
      </c>
      <c r="E1196">
        <v>1</v>
      </c>
    </row>
    <row r="1197" spans="1:5">
      <c r="A1197" t="s">
        <v>17064</v>
      </c>
      <c r="C1197" t="s">
        <v>17064</v>
      </c>
      <c r="E1197">
        <v>0</v>
      </c>
    </row>
    <row r="1198" spans="1:5">
      <c r="A1198" t="s">
        <v>17096</v>
      </c>
      <c r="C1198" t="s">
        <v>18761</v>
      </c>
      <c r="E1198">
        <v>1</v>
      </c>
    </row>
    <row r="1199" spans="1:5">
      <c r="A1199" t="s">
        <v>17064</v>
      </c>
      <c r="C1199" t="s">
        <v>17064</v>
      </c>
      <c r="E1199">
        <v>0</v>
      </c>
    </row>
    <row r="1200" spans="1:5">
      <c r="A1200" t="s">
        <v>17096</v>
      </c>
      <c r="C1200" t="s">
        <v>17096</v>
      </c>
      <c r="E1200">
        <v>0</v>
      </c>
    </row>
    <row r="1201" spans="1:5">
      <c r="A1201" t="s">
        <v>17055</v>
      </c>
      <c r="C1201" t="s">
        <v>17055</v>
      </c>
      <c r="E1201">
        <v>0</v>
      </c>
    </row>
    <row r="1202" spans="1:5">
      <c r="A1202" t="s">
        <v>17056</v>
      </c>
      <c r="C1202" t="s">
        <v>17056</v>
      </c>
      <c r="E1202">
        <v>0</v>
      </c>
    </row>
    <row r="1203" spans="1:5">
      <c r="E1203">
        <v>0</v>
      </c>
    </row>
    <row r="1204" spans="1:5">
      <c r="A1204" t="s">
        <v>17400</v>
      </c>
      <c r="C1204" t="s">
        <v>17400</v>
      </c>
      <c r="E1204">
        <v>0</v>
      </c>
    </row>
    <row r="1205" spans="1:5">
      <c r="A1205" t="s">
        <v>17093</v>
      </c>
      <c r="C1205" t="s">
        <v>17093</v>
      </c>
      <c r="E1205">
        <v>0</v>
      </c>
    </row>
    <row r="1206" spans="1:5">
      <c r="A1206" t="s">
        <v>17401</v>
      </c>
      <c r="C1206" t="s">
        <v>17401</v>
      </c>
      <c r="E1206">
        <v>0</v>
      </c>
    </row>
    <row r="1207" spans="1:5">
      <c r="A1207" t="s">
        <v>17068</v>
      </c>
      <c r="C1207" t="s">
        <v>17068</v>
      </c>
      <c r="E1207">
        <v>0</v>
      </c>
    </row>
    <row r="1208" spans="1:5">
      <c r="A1208" t="s">
        <v>17073</v>
      </c>
      <c r="C1208" t="s">
        <v>17073</v>
      </c>
      <c r="E1208">
        <v>0</v>
      </c>
    </row>
    <row r="1209" spans="1:5">
      <c r="A1209" t="s">
        <v>17064</v>
      </c>
      <c r="C1209" t="s">
        <v>17064</v>
      </c>
      <c r="E1209">
        <v>0</v>
      </c>
    </row>
    <row r="1210" spans="1:5">
      <c r="A1210" t="s">
        <v>17054</v>
      </c>
      <c r="C1210" t="s">
        <v>17054</v>
      </c>
      <c r="E1210">
        <v>0</v>
      </c>
    </row>
    <row r="1211" spans="1:5">
      <c r="A1211" t="s">
        <v>17055</v>
      </c>
      <c r="C1211" t="s">
        <v>17055</v>
      </c>
      <c r="E1211">
        <v>0</v>
      </c>
    </row>
    <row r="1212" spans="1:5">
      <c r="A1212" t="s">
        <v>17056</v>
      </c>
      <c r="C1212" t="s">
        <v>17056</v>
      </c>
      <c r="E1212">
        <v>0</v>
      </c>
    </row>
    <row r="1213" spans="1:5">
      <c r="E1213">
        <v>0</v>
      </c>
    </row>
    <row r="1214" spans="1:5">
      <c r="A1214" t="s">
        <v>17402</v>
      </c>
      <c r="C1214" t="s">
        <v>17402</v>
      </c>
      <c r="E1214">
        <v>0</v>
      </c>
    </row>
    <row r="1215" spans="1:5">
      <c r="A1215" t="s">
        <v>17093</v>
      </c>
      <c r="C1215" t="s">
        <v>17093</v>
      </c>
      <c r="E1215">
        <v>0</v>
      </c>
    </row>
    <row r="1216" spans="1:5">
      <c r="A1216" t="s">
        <v>17403</v>
      </c>
      <c r="C1216" t="s">
        <v>17099</v>
      </c>
      <c r="E1216">
        <v>1</v>
      </c>
    </row>
    <row r="1217" spans="1:5">
      <c r="A1217" t="s">
        <v>17064</v>
      </c>
      <c r="C1217" t="s">
        <v>17064</v>
      </c>
      <c r="E1217">
        <v>0</v>
      </c>
    </row>
    <row r="1218" spans="1:5">
      <c r="A1218" t="s">
        <v>17404</v>
      </c>
      <c r="C1218" t="s">
        <v>17404</v>
      </c>
      <c r="E1218">
        <v>0</v>
      </c>
    </row>
    <row r="1219" spans="1:5">
      <c r="A1219" t="s">
        <v>17068</v>
      </c>
      <c r="C1219" t="s">
        <v>17068</v>
      </c>
      <c r="E1219">
        <v>0</v>
      </c>
    </row>
    <row r="1220" spans="1:5">
      <c r="A1220" t="s">
        <v>17405</v>
      </c>
      <c r="C1220" t="s">
        <v>17361</v>
      </c>
      <c r="E1220">
        <v>1</v>
      </c>
    </row>
    <row r="1221" spans="1:5">
      <c r="A1221" t="s">
        <v>17055</v>
      </c>
      <c r="C1221" t="s">
        <v>17055</v>
      </c>
      <c r="E1221">
        <v>0</v>
      </c>
    </row>
    <row r="1222" spans="1:5">
      <c r="A1222" t="s">
        <v>17056</v>
      </c>
      <c r="C1222" t="s">
        <v>17056</v>
      </c>
      <c r="E1222">
        <v>0</v>
      </c>
    </row>
    <row r="1223" spans="1:5">
      <c r="E1223">
        <v>0</v>
      </c>
    </row>
    <row r="1224" spans="1:5">
      <c r="A1224" t="s">
        <v>17406</v>
      </c>
      <c r="C1224" t="s">
        <v>17406</v>
      </c>
      <c r="E1224">
        <v>0</v>
      </c>
    </row>
    <row r="1225" spans="1:5">
      <c r="A1225" t="s">
        <v>17058</v>
      </c>
      <c r="C1225" t="s">
        <v>17058</v>
      </c>
      <c r="E1225">
        <v>0</v>
      </c>
    </row>
    <row r="1226" spans="1:5">
      <c r="A1226" t="s">
        <v>17064</v>
      </c>
      <c r="C1226" t="s">
        <v>17064</v>
      </c>
      <c r="E1226">
        <v>0</v>
      </c>
    </row>
    <row r="1227" spans="1:5">
      <c r="A1227" t="s">
        <v>17058</v>
      </c>
      <c r="C1227" t="s">
        <v>17058</v>
      </c>
      <c r="E1227">
        <v>0</v>
      </c>
    </row>
    <row r="1228" spans="1:5">
      <c r="A1228" t="s">
        <v>17064</v>
      </c>
      <c r="C1228" t="s">
        <v>17064</v>
      </c>
      <c r="E1228">
        <v>0</v>
      </c>
    </row>
    <row r="1229" spans="1:5">
      <c r="A1229" t="s">
        <v>17074</v>
      </c>
      <c r="C1229" t="s">
        <v>17074</v>
      </c>
      <c r="E1229">
        <v>0</v>
      </c>
    </row>
    <row r="1230" spans="1:5">
      <c r="A1230" t="s">
        <v>17055</v>
      </c>
      <c r="C1230" t="s">
        <v>17055</v>
      </c>
      <c r="E1230">
        <v>0</v>
      </c>
    </row>
    <row r="1231" spans="1:5">
      <c r="A1231" t="s">
        <v>17067</v>
      </c>
      <c r="C1231" t="s">
        <v>17067</v>
      </c>
      <c r="E1231">
        <v>0</v>
      </c>
    </row>
    <row r="1232" spans="1:5">
      <c r="A1232" t="s">
        <v>17068</v>
      </c>
      <c r="C1232" t="s">
        <v>17068</v>
      </c>
      <c r="E1232">
        <v>0</v>
      </c>
    </row>
    <row r="1233" spans="1:5">
      <c r="A1233" t="s">
        <v>17059</v>
      </c>
      <c r="C1233" t="s">
        <v>17059</v>
      </c>
      <c r="E1233">
        <v>0</v>
      </c>
    </row>
    <row r="1234" spans="1:5">
      <c r="A1234" t="s">
        <v>17407</v>
      </c>
      <c r="C1234" t="s">
        <v>17407</v>
      </c>
      <c r="E1234">
        <v>0</v>
      </c>
    </row>
    <row r="1235" spans="1:5">
      <c r="A1235" t="s">
        <v>17056</v>
      </c>
      <c r="C1235" t="s">
        <v>17056</v>
      </c>
      <c r="E1235">
        <v>0</v>
      </c>
    </row>
    <row r="1236" spans="1:5">
      <c r="E1236">
        <v>0</v>
      </c>
    </row>
    <row r="1237" spans="1:5">
      <c r="A1237" t="s">
        <v>17408</v>
      </c>
      <c r="C1237" t="s">
        <v>17408</v>
      </c>
      <c r="E1237">
        <v>0</v>
      </c>
    </row>
    <row r="1238" spans="1:5">
      <c r="A1238" t="s">
        <v>17074</v>
      </c>
      <c r="C1238" t="s">
        <v>17074</v>
      </c>
      <c r="E1238">
        <v>0</v>
      </c>
    </row>
    <row r="1239" spans="1:5">
      <c r="A1239" t="s">
        <v>17064</v>
      </c>
      <c r="C1239" t="s">
        <v>17064</v>
      </c>
      <c r="E1239">
        <v>0</v>
      </c>
    </row>
    <row r="1240" spans="1:5">
      <c r="A1240" t="s">
        <v>17409</v>
      </c>
      <c r="C1240" t="s">
        <v>17409</v>
      </c>
      <c r="E1240">
        <v>0</v>
      </c>
    </row>
    <row r="1241" spans="1:5">
      <c r="A1241" t="s">
        <v>17055</v>
      </c>
      <c r="C1241" t="s">
        <v>17055</v>
      </c>
      <c r="E1241">
        <v>0</v>
      </c>
    </row>
    <row r="1242" spans="1:5">
      <c r="A1242" t="s">
        <v>17056</v>
      </c>
      <c r="C1242" t="s">
        <v>17056</v>
      </c>
      <c r="E1242">
        <v>0</v>
      </c>
    </row>
    <row r="1243" spans="1:5">
      <c r="E1243">
        <v>0</v>
      </c>
    </row>
    <row r="1244" spans="1:5">
      <c r="A1244" t="s">
        <v>17410</v>
      </c>
      <c r="C1244" t="s">
        <v>17410</v>
      </c>
      <c r="E1244">
        <v>0</v>
      </c>
    </row>
    <row r="1245" spans="1:5">
      <c r="A1245" t="s">
        <v>17138</v>
      </c>
      <c r="C1245" t="s">
        <v>17159</v>
      </c>
      <c r="E1245">
        <v>1</v>
      </c>
    </row>
    <row r="1246" spans="1:5">
      <c r="A1246" t="s">
        <v>17064</v>
      </c>
      <c r="C1246" t="s">
        <v>17064</v>
      </c>
      <c r="E1246">
        <v>0</v>
      </c>
    </row>
    <row r="1247" spans="1:5">
      <c r="A1247" t="s">
        <v>17116</v>
      </c>
      <c r="C1247" t="s">
        <v>17116</v>
      </c>
      <c r="E1247">
        <v>0</v>
      </c>
    </row>
    <row r="1248" spans="1:5">
      <c r="A1248" t="s">
        <v>17064</v>
      </c>
      <c r="C1248" t="s">
        <v>17064</v>
      </c>
      <c r="E1248">
        <v>0</v>
      </c>
    </row>
    <row r="1249" spans="1:5">
      <c r="A1249" t="s">
        <v>17054</v>
      </c>
      <c r="C1249" t="s">
        <v>17054</v>
      </c>
      <c r="E1249">
        <v>0</v>
      </c>
    </row>
    <row r="1250" spans="1:5">
      <c r="A1250" t="s">
        <v>17055</v>
      </c>
      <c r="C1250" t="s">
        <v>17055</v>
      </c>
      <c r="E1250">
        <v>0</v>
      </c>
    </row>
    <row r="1251" spans="1:5">
      <c r="A1251" t="s">
        <v>17056</v>
      </c>
      <c r="C1251" t="s">
        <v>17056</v>
      </c>
      <c r="E1251">
        <v>0</v>
      </c>
    </row>
    <row r="1252" spans="1:5">
      <c r="E1252">
        <v>0</v>
      </c>
    </row>
    <row r="1253" spans="1:5">
      <c r="A1253" t="s">
        <v>17411</v>
      </c>
      <c r="C1253" t="s">
        <v>17411</v>
      </c>
      <c r="E1253">
        <v>0</v>
      </c>
    </row>
    <row r="1254" spans="1:5">
      <c r="A1254" t="s">
        <v>17093</v>
      </c>
      <c r="C1254" t="s">
        <v>17093</v>
      </c>
      <c r="E1254">
        <v>0</v>
      </c>
    </row>
    <row r="1255" spans="1:5">
      <c r="A1255" t="s">
        <v>17070</v>
      </c>
      <c r="C1255" t="s">
        <v>17070</v>
      </c>
      <c r="E1255">
        <v>0</v>
      </c>
    </row>
    <row r="1256" spans="1:5">
      <c r="A1256" t="s">
        <v>17124</v>
      </c>
      <c r="C1256" t="s">
        <v>17124</v>
      </c>
      <c r="E1256">
        <v>0</v>
      </c>
    </row>
    <row r="1257" spans="1:5">
      <c r="A1257" t="s">
        <v>17068</v>
      </c>
      <c r="C1257" t="s">
        <v>17068</v>
      </c>
      <c r="E1257">
        <v>0</v>
      </c>
    </row>
    <row r="1258" spans="1:5">
      <c r="A1258" t="s">
        <v>17058</v>
      </c>
      <c r="C1258" t="s">
        <v>17058</v>
      </c>
      <c r="E1258">
        <v>0</v>
      </c>
    </row>
    <row r="1259" spans="1:5">
      <c r="A1259" t="s">
        <v>17055</v>
      </c>
      <c r="C1259" t="s">
        <v>17055</v>
      </c>
      <c r="E1259">
        <v>0</v>
      </c>
    </row>
    <row r="1260" spans="1:5">
      <c r="A1260" t="s">
        <v>17067</v>
      </c>
      <c r="C1260" t="s">
        <v>17067</v>
      </c>
      <c r="E1260">
        <v>0</v>
      </c>
    </row>
    <row r="1261" spans="1:5">
      <c r="A1261" t="s">
        <v>17068</v>
      </c>
      <c r="C1261" t="s">
        <v>17068</v>
      </c>
      <c r="E1261">
        <v>0</v>
      </c>
    </row>
    <row r="1262" spans="1:5">
      <c r="A1262" t="s">
        <v>17069</v>
      </c>
      <c r="C1262" t="s">
        <v>17069</v>
      </c>
      <c r="E1262">
        <v>0</v>
      </c>
    </row>
    <row r="1263" spans="1:5">
      <c r="A1263" t="s">
        <v>17060</v>
      </c>
      <c r="C1263" t="s">
        <v>17060</v>
      </c>
      <c r="E1263">
        <v>0</v>
      </c>
    </row>
    <row r="1264" spans="1:5">
      <c r="A1264" t="s">
        <v>17056</v>
      </c>
      <c r="C1264" t="s">
        <v>17056</v>
      </c>
      <c r="E1264">
        <v>0</v>
      </c>
    </row>
    <row r="1265" spans="1:5">
      <c r="E1265">
        <v>0</v>
      </c>
    </row>
    <row r="1266" spans="1:5">
      <c r="A1266" t="s">
        <v>17412</v>
      </c>
      <c r="C1266" t="s">
        <v>17412</v>
      </c>
      <c r="E1266">
        <v>0</v>
      </c>
    </row>
    <row r="1267" spans="1:5">
      <c r="A1267" t="s">
        <v>17413</v>
      </c>
      <c r="C1267" t="s">
        <v>18762</v>
      </c>
      <c r="E1267">
        <v>1</v>
      </c>
    </row>
    <row r="1268" spans="1:5">
      <c r="A1268" t="s">
        <v>17055</v>
      </c>
      <c r="C1268" t="s">
        <v>17055</v>
      </c>
      <c r="E1268">
        <v>0</v>
      </c>
    </row>
    <row r="1269" spans="1:5">
      <c r="A1269" t="s">
        <v>17056</v>
      </c>
      <c r="C1269" t="s">
        <v>17056</v>
      </c>
      <c r="E1269">
        <v>0</v>
      </c>
    </row>
    <row r="1270" spans="1:5">
      <c r="E1270">
        <v>0</v>
      </c>
    </row>
    <row r="1271" spans="1:5">
      <c r="A1271" t="s">
        <v>17414</v>
      </c>
      <c r="C1271" t="s">
        <v>17414</v>
      </c>
      <c r="E1271">
        <v>0</v>
      </c>
    </row>
    <row r="1272" spans="1:5">
      <c r="A1272" t="s">
        <v>17073</v>
      </c>
      <c r="C1272" t="s">
        <v>17073</v>
      </c>
      <c r="E1272">
        <v>0</v>
      </c>
    </row>
    <row r="1273" spans="1:5">
      <c r="A1273" t="s">
        <v>17064</v>
      </c>
      <c r="C1273" t="s">
        <v>17064</v>
      </c>
      <c r="E1273">
        <v>0</v>
      </c>
    </row>
    <row r="1274" spans="1:5">
      <c r="A1274" t="s">
        <v>17224</v>
      </c>
      <c r="C1274" t="s">
        <v>17054</v>
      </c>
      <c r="E1274">
        <v>1</v>
      </c>
    </row>
    <row r="1275" spans="1:5">
      <c r="A1275" t="s">
        <v>17055</v>
      </c>
      <c r="C1275" t="s">
        <v>17055</v>
      </c>
      <c r="E1275">
        <v>0</v>
      </c>
    </row>
    <row r="1276" spans="1:5">
      <c r="A1276" t="s">
        <v>17326</v>
      </c>
      <c r="C1276" t="s">
        <v>17326</v>
      </c>
      <c r="E1276">
        <v>0</v>
      </c>
    </row>
    <row r="1277" spans="1:5">
      <c r="A1277" t="s">
        <v>17077</v>
      </c>
      <c r="C1277" t="s">
        <v>17077</v>
      </c>
      <c r="E1277">
        <v>0</v>
      </c>
    </row>
    <row r="1278" spans="1:5">
      <c r="A1278" t="s">
        <v>17070</v>
      </c>
      <c r="C1278" t="s">
        <v>17070</v>
      </c>
      <c r="E1278">
        <v>0</v>
      </c>
    </row>
    <row r="1279" spans="1:5">
      <c r="A1279" t="s">
        <v>17124</v>
      </c>
      <c r="C1279" t="s">
        <v>17124</v>
      </c>
      <c r="E1279">
        <v>0</v>
      </c>
    </row>
    <row r="1280" spans="1:5">
      <c r="A1280" t="s">
        <v>17056</v>
      </c>
      <c r="C1280" t="s">
        <v>17056</v>
      </c>
      <c r="E1280">
        <v>0</v>
      </c>
    </row>
    <row r="1281" spans="1:5">
      <c r="E1281">
        <v>0</v>
      </c>
    </row>
    <row r="1282" spans="1:5">
      <c r="A1282" t="s">
        <v>17415</v>
      </c>
      <c r="C1282" t="s">
        <v>17415</v>
      </c>
      <c r="E1282">
        <v>0</v>
      </c>
    </row>
    <row r="1283" spans="1:5">
      <c r="A1283" t="s">
        <v>17139</v>
      </c>
      <c r="C1283" t="s">
        <v>17139</v>
      </c>
      <c r="E1283">
        <v>0</v>
      </c>
    </row>
    <row r="1284" spans="1:5">
      <c r="A1284" t="s">
        <v>17064</v>
      </c>
      <c r="C1284" t="s">
        <v>17064</v>
      </c>
      <c r="E1284">
        <v>0</v>
      </c>
    </row>
    <row r="1285" spans="1:5">
      <c r="A1285" t="s">
        <v>17073</v>
      </c>
      <c r="C1285" t="s">
        <v>17073</v>
      </c>
      <c r="E1285">
        <v>0</v>
      </c>
    </row>
    <row r="1286" spans="1:5">
      <c r="A1286" t="s">
        <v>17064</v>
      </c>
      <c r="C1286" t="s">
        <v>17064</v>
      </c>
      <c r="E1286">
        <v>0</v>
      </c>
    </row>
    <row r="1287" spans="1:5">
      <c r="A1287" t="s">
        <v>17073</v>
      </c>
      <c r="C1287" t="s">
        <v>17073</v>
      </c>
      <c r="E1287">
        <v>0</v>
      </c>
    </row>
    <row r="1288" spans="1:5">
      <c r="A1288" t="s">
        <v>17055</v>
      </c>
      <c r="C1288" t="s">
        <v>17055</v>
      </c>
      <c r="E1288">
        <v>0</v>
      </c>
    </row>
    <row r="1289" spans="1:5">
      <c r="A1289" t="s">
        <v>17056</v>
      </c>
      <c r="C1289" t="s">
        <v>17056</v>
      </c>
      <c r="E1289">
        <v>0</v>
      </c>
    </row>
    <row r="1290" spans="1:5">
      <c r="E1290">
        <v>0</v>
      </c>
    </row>
    <row r="1291" spans="1:5">
      <c r="A1291" t="s">
        <v>17416</v>
      </c>
      <c r="C1291" t="s">
        <v>17416</v>
      </c>
      <c r="E1291">
        <v>0</v>
      </c>
    </row>
    <row r="1292" spans="1:5">
      <c r="A1292" t="s">
        <v>17326</v>
      </c>
      <c r="C1292" t="s">
        <v>17326</v>
      </c>
      <c r="E1292">
        <v>0</v>
      </c>
    </row>
    <row r="1293" spans="1:5">
      <c r="A1293" t="s">
        <v>17417</v>
      </c>
      <c r="C1293" t="s">
        <v>18763</v>
      </c>
      <c r="E1293">
        <v>1</v>
      </c>
    </row>
    <row r="1294" spans="1:5">
      <c r="A1294" t="s">
        <v>17068</v>
      </c>
      <c r="C1294" t="s">
        <v>17068</v>
      </c>
      <c r="E1294">
        <v>0</v>
      </c>
    </row>
    <row r="1295" spans="1:5">
      <c r="A1295" t="s">
        <v>17074</v>
      </c>
      <c r="C1295" t="s">
        <v>17074</v>
      </c>
      <c r="E1295">
        <v>0</v>
      </c>
    </row>
    <row r="1296" spans="1:5">
      <c r="A1296" t="s">
        <v>17064</v>
      </c>
      <c r="C1296" t="s">
        <v>17064</v>
      </c>
      <c r="E1296">
        <v>0</v>
      </c>
    </row>
    <row r="1297" spans="1:5">
      <c r="A1297" t="s">
        <v>17073</v>
      </c>
      <c r="C1297" t="s">
        <v>17073</v>
      </c>
      <c r="E1297">
        <v>0</v>
      </c>
    </row>
    <row r="1298" spans="1:5">
      <c r="A1298" t="s">
        <v>17055</v>
      </c>
      <c r="C1298" t="s">
        <v>17055</v>
      </c>
      <c r="E1298">
        <v>0</v>
      </c>
    </row>
    <row r="1299" spans="1:5">
      <c r="A1299" t="s">
        <v>17056</v>
      </c>
      <c r="C1299" t="s">
        <v>17056</v>
      </c>
      <c r="E1299">
        <v>0</v>
      </c>
    </row>
    <row r="1300" spans="1:5">
      <c r="E1300">
        <v>0</v>
      </c>
    </row>
    <row r="1301" spans="1:5">
      <c r="A1301" t="s">
        <v>17418</v>
      </c>
      <c r="C1301" t="s">
        <v>17418</v>
      </c>
      <c r="E1301">
        <v>0</v>
      </c>
    </row>
    <row r="1302" spans="1:5">
      <c r="A1302" t="s">
        <v>17073</v>
      </c>
      <c r="C1302" t="s">
        <v>17073</v>
      </c>
      <c r="E1302">
        <v>0</v>
      </c>
    </row>
    <row r="1303" spans="1:5">
      <c r="A1303" t="s">
        <v>17064</v>
      </c>
      <c r="C1303" t="s">
        <v>17064</v>
      </c>
      <c r="E1303">
        <v>0</v>
      </c>
    </row>
    <row r="1304" spans="1:5">
      <c r="A1304" t="s">
        <v>17185</v>
      </c>
      <c r="C1304" t="s">
        <v>17054</v>
      </c>
      <c r="E1304">
        <v>1</v>
      </c>
    </row>
    <row r="1305" spans="1:5">
      <c r="A1305" t="s">
        <v>17055</v>
      </c>
      <c r="C1305" t="s">
        <v>17055</v>
      </c>
      <c r="E1305">
        <v>0</v>
      </c>
    </row>
    <row r="1306" spans="1:5">
      <c r="A1306" t="s">
        <v>17056</v>
      </c>
      <c r="C1306" t="s">
        <v>17056</v>
      </c>
      <c r="E1306">
        <v>0</v>
      </c>
    </row>
    <row r="1307" spans="1:5">
      <c r="E1307">
        <v>0</v>
      </c>
    </row>
    <row r="1308" spans="1:5">
      <c r="A1308" t="s">
        <v>17419</v>
      </c>
      <c r="C1308" t="s">
        <v>17419</v>
      </c>
      <c r="E1308">
        <v>0</v>
      </c>
    </row>
    <row r="1309" spans="1:5">
      <c r="A1309" t="s">
        <v>17093</v>
      </c>
      <c r="C1309" t="s">
        <v>17093</v>
      </c>
      <c r="E1309">
        <v>0</v>
      </c>
    </row>
    <row r="1310" spans="1:5">
      <c r="A1310" t="s">
        <v>17404</v>
      </c>
      <c r="C1310" t="s">
        <v>17404</v>
      </c>
      <c r="E1310">
        <v>0</v>
      </c>
    </row>
    <row r="1311" spans="1:5">
      <c r="A1311" t="s">
        <v>17068</v>
      </c>
      <c r="C1311" t="s">
        <v>17068</v>
      </c>
      <c r="E1311">
        <v>0</v>
      </c>
    </row>
    <row r="1312" spans="1:5">
      <c r="A1312" t="s">
        <v>17073</v>
      </c>
      <c r="C1312" t="s">
        <v>17073</v>
      </c>
      <c r="E1312">
        <v>0</v>
      </c>
    </row>
    <row r="1313" spans="1:5">
      <c r="A1313" t="s">
        <v>17064</v>
      </c>
      <c r="C1313" t="s">
        <v>17064</v>
      </c>
      <c r="E1313">
        <v>0</v>
      </c>
    </row>
    <row r="1314" spans="1:5">
      <c r="A1314" t="s">
        <v>17149</v>
      </c>
      <c r="C1314" t="s">
        <v>17054</v>
      </c>
      <c r="E1314">
        <v>1</v>
      </c>
    </row>
    <row r="1315" spans="1:5">
      <c r="A1315" t="s">
        <v>17055</v>
      </c>
      <c r="C1315" t="s">
        <v>17055</v>
      </c>
      <c r="E1315">
        <v>0</v>
      </c>
    </row>
    <row r="1316" spans="1:5">
      <c r="A1316" t="s">
        <v>17056</v>
      </c>
      <c r="C1316" t="s">
        <v>17056</v>
      </c>
      <c r="E1316">
        <v>0</v>
      </c>
    </row>
    <row r="1317" spans="1:5">
      <c r="E1317">
        <v>0</v>
      </c>
    </row>
    <row r="1318" spans="1:5">
      <c r="A1318" t="s">
        <v>17420</v>
      </c>
      <c r="C1318" t="s">
        <v>17420</v>
      </c>
      <c r="E1318">
        <v>0</v>
      </c>
    </row>
    <row r="1319" spans="1:5">
      <c r="A1319" t="s">
        <v>17093</v>
      </c>
      <c r="C1319" t="s">
        <v>17093</v>
      </c>
      <c r="E1319">
        <v>0</v>
      </c>
    </row>
    <row r="1320" spans="1:5">
      <c r="A1320" t="s">
        <v>17367</v>
      </c>
      <c r="C1320" t="s">
        <v>17367</v>
      </c>
      <c r="E1320">
        <v>0</v>
      </c>
    </row>
    <row r="1321" spans="1:5">
      <c r="A1321" t="s">
        <v>17068</v>
      </c>
      <c r="C1321" t="s">
        <v>17068</v>
      </c>
      <c r="E1321">
        <v>0</v>
      </c>
    </row>
    <row r="1322" spans="1:5">
      <c r="A1322" t="s">
        <v>17073</v>
      </c>
      <c r="C1322" t="s">
        <v>17073</v>
      </c>
      <c r="E1322">
        <v>0</v>
      </c>
    </row>
    <row r="1323" spans="1:5">
      <c r="A1323" t="s">
        <v>17055</v>
      </c>
      <c r="C1323" t="s">
        <v>17055</v>
      </c>
      <c r="E1323">
        <v>0</v>
      </c>
    </row>
    <row r="1324" spans="1:5">
      <c r="A1324" t="s">
        <v>17056</v>
      </c>
      <c r="C1324" t="s">
        <v>17056</v>
      </c>
      <c r="E1324">
        <v>0</v>
      </c>
    </row>
    <row r="1325" spans="1:5">
      <c r="E1325">
        <v>0</v>
      </c>
    </row>
    <row r="1326" spans="1:5">
      <c r="A1326" t="s">
        <v>17421</v>
      </c>
      <c r="C1326" t="s">
        <v>17421</v>
      </c>
      <c r="E1326">
        <v>0</v>
      </c>
    </row>
    <row r="1327" spans="1:5">
      <c r="A1327" t="s">
        <v>17093</v>
      </c>
      <c r="C1327" t="s">
        <v>17093</v>
      </c>
      <c r="E1327">
        <v>0</v>
      </c>
    </row>
    <row r="1328" spans="1:5">
      <c r="A1328" t="s">
        <v>17070</v>
      </c>
      <c r="C1328" t="s">
        <v>17070</v>
      </c>
      <c r="E1328">
        <v>0</v>
      </c>
    </row>
    <row r="1329" spans="1:5">
      <c r="A1329" t="s">
        <v>17124</v>
      </c>
      <c r="C1329" t="s">
        <v>17124</v>
      </c>
      <c r="E1329">
        <v>0</v>
      </c>
    </row>
    <row r="1330" spans="1:5">
      <c r="A1330" t="s">
        <v>17068</v>
      </c>
      <c r="C1330" t="s">
        <v>17068</v>
      </c>
      <c r="E1330">
        <v>0</v>
      </c>
    </row>
    <row r="1331" spans="1:5">
      <c r="A1331" t="s">
        <v>17073</v>
      </c>
      <c r="C1331" t="s">
        <v>17073</v>
      </c>
      <c r="E1331">
        <v>0</v>
      </c>
    </row>
    <row r="1332" spans="1:5">
      <c r="A1332" t="s">
        <v>17064</v>
      </c>
      <c r="C1332" t="s">
        <v>17064</v>
      </c>
      <c r="E1332">
        <v>0</v>
      </c>
    </row>
    <row r="1333" spans="1:5">
      <c r="A1333" t="s">
        <v>17054</v>
      </c>
      <c r="C1333" t="s">
        <v>17054</v>
      </c>
      <c r="E1333">
        <v>0</v>
      </c>
    </row>
    <row r="1334" spans="1:5">
      <c r="A1334" t="s">
        <v>17055</v>
      </c>
      <c r="C1334" t="s">
        <v>17055</v>
      </c>
      <c r="E1334">
        <v>0</v>
      </c>
    </row>
    <row r="1335" spans="1:5">
      <c r="A1335" t="s">
        <v>17056</v>
      </c>
      <c r="C1335" t="s">
        <v>17056</v>
      </c>
      <c r="E1335">
        <v>0</v>
      </c>
    </row>
    <row r="1336" spans="1:5">
      <c r="E1336">
        <v>0</v>
      </c>
    </row>
    <row r="1337" spans="1:5">
      <c r="A1337" t="s">
        <v>17422</v>
      </c>
      <c r="C1337" t="s">
        <v>17422</v>
      </c>
      <c r="E1337">
        <v>0</v>
      </c>
    </row>
    <row r="1338" spans="1:5">
      <c r="A1338" t="s">
        <v>17058</v>
      </c>
      <c r="C1338" t="s">
        <v>17058</v>
      </c>
      <c r="E1338">
        <v>0</v>
      </c>
    </row>
    <row r="1339" spans="1:5">
      <c r="A1339" t="s">
        <v>17055</v>
      </c>
      <c r="C1339" t="s">
        <v>17055</v>
      </c>
      <c r="E1339">
        <v>0</v>
      </c>
    </row>
    <row r="1340" spans="1:5">
      <c r="A1340" t="s">
        <v>17067</v>
      </c>
      <c r="C1340" t="s">
        <v>17067</v>
      </c>
      <c r="E1340">
        <v>0</v>
      </c>
    </row>
    <row r="1341" spans="1:5">
      <c r="A1341" t="s">
        <v>17068</v>
      </c>
      <c r="C1341" t="s">
        <v>17068</v>
      </c>
      <c r="E1341">
        <v>0</v>
      </c>
    </row>
    <row r="1342" spans="1:5">
      <c r="A1342" t="s">
        <v>17069</v>
      </c>
      <c r="C1342" t="s">
        <v>17069</v>
      </c>
      <c r="E1342">
        <v>0</v>
      </c>
    </row>
    <row r="1343" spans="1:5">
      <c r="A1343" t="s">
        <v>17423</v>
      </c>
      <c r="C1343" t="s">
        <v>17060</v>
      </c>
      <c r="E1343">
        <v>1</v>
      </c>
    </row>
    <row r="1344" spans="1:5">
      <c r="A1344" t="s">
        <v>17056</v>
      </c>
      <c r="C1344" t="s">
        <v>17056</v>
      </c>
      <c r="E1344">
        <v>0</v>
      </c>
    </row>
    <row r="1345" spans="1:5">
      <c r="E1345">
        <v>0</v>
      </c>
    </row>
    <row r="1346" spans="1:5">
      <c r="A1346" t="s">
        <v>17424</v>
      </c>
      <c r="C1346" t="s">
        <v>17424</v>
      </c>
      <c r="E1346">
        <v>0</v>
      </c>
    </row>
    <row r="1347" spans="1:5">
      <c r="A1347" t="s">
        <v>17073</v>
      </c>
      <c r="C1347" t="s">
        <v>17073</v>
      </c>
      <c r="E1347">
        <v>0</v>
      </c>
    </row>
    <row r="1348" spans="1:5">
      <c r="A1348" t="s">
        <v>17064</v>
      </c>
      <c r="C1348" t="s">
        <v>17064</v>
      </c>
      <c r="E1348">
        <v>0</v>
      </c>
    </row>
    <row r="1349" spans="1:5">
      <c r="A1349" t="s">
        <v>17054</v>
      </c>
      <c r="C1349" t="s">
        <v>17054</v>
      </c>
      <c r="E1349">
        <v>0</v>
      </c>
    </row>
    <row r="1350" spans="1:5">
      <c r="A1350" t="s">
        <v>17055</v>
      </c>
      <c r="C1350" t="s">
        <v>17055</v>
      </c>
      <c r="E1350">
        <v>0</v>
      </c>
    </row>
    <row r="1351" spans="1:5">
      <c r="A1351" t="s">
        <v>17056</v>
      </c>
      <c r="C1351" t="s">
        <v>17056</v>
      </c>
      <c r="E1351">
        <v>0</v>
      </c>
    </row>
    <row r="1352" spans="1:5">
      <c r="E1352">
        <v>0</v>
      </c>
    </row>
    <row r="1353" spans="1:5">
      <c r="A1353" t="s">
        <v>17425</v>
      </c>
      <c r="C1353" t="s">
        <v>17425</v>
      </c>
      <c r="E1353">
        <v>0</v>
      </c>
    </row>
    <row r="1354" spans="1:5">
      <c r="A1354" t="s">
        <v>17426</v>
      </c>
      <c r="C1354" t="s">
        <v>17054</v>
      </c>
      <c r="E1354">
        <v>1</v>
      </c>
    </row>
    <row r="1355" spans="1:5">
      <c r="A1355" t="s">
        <v>17055</v>
      </c>
      <c r="C1355" t="s">
        <v>17055</v>
      </c>
      <c r="E1355">
        <v>0</v>
      </c>
    </row>
    <row r="1356" spans="1:5">
      <c r="A1356" t="s">
        <v>17093</v>
      </c>
      <c r="C1356" t="s">
        <v>17093</v>
      </c>
      <c r="E1356">
        <v>0</v>
      </c>
    </row>
    <row r="1357" spans="1:5">
      <c r="A1357" t="s">
        <v>17059</v>
      </c>
      <c r="C1357" t="s">
        <v>17059</v>
      </c>
      <c r="E1357">
        <v>0</v>
      </c>
    </row>
    <row r="1358" spans="1:5">
      <c r="A1358" t="s">
        <v>17151</v>
      </c>
      <c r="C1358" t="s">
        <v>17151</v>
      </c>
      <c r="E1358">
        <v>0</v>
      </c>
    </row>
    <row r="1359" spans="1:5">
      <c r="A1359" t="s">
        <v>17056</v>
      </c>
      <c r="C1359" t="s">
        <v>17056</v>
      </c>
      <c r="E1359">
        <v>0</v>
      </c>
    </row>
    <row r="1360" spans="1:5">
      <c r="E1360">
        <v>0</v>
      </c>
    </row>
    <row r="1361" spans="1:5">
      <c r="A1361" t="s">
        <v>17427</v>
      </c>
      <c r="C1361" t="s">
        <v>17427</v>
      </c>
      <c r="E1361">
        <v>0</v>
      </c>
    </row>
    <row r="1362" spans="1:5">
      <c r="A1362" t="s">
        <v>17074</v>
      </c>
      <c r="C1362" t="s">
        <v>17074</v>
      </c>
      <c r="E1362">
        <v>0</v>
      </c>
    </row>
    <row r="1363" spans="1:5">
      <c r="A1363" t="s">
        <v>17055</v>
      </c>
      <c r="C1363" t="s">
        <v>17055</v>
      </c>
      <c r="E1363">
        <v>0</v>
      </c>
    </row>
    <row r="1364" spans="1:5">
      <c r="A1364" t="s">
        <v>17067</v>
      </c>
      <c r="C1364" t="s">
        <v>17067</v>
      </c>
      <c r="E1364">
        <v>0</v>
      </c>
    </row>
    <row r="1365" spans="1:5">
      <c r="A1365" t="s">
        <v>17068</v>
      </c>
      <c r="C1365" t="s">
        <v>17068</v>
      </c>
      <c r="E1365">
        <v>0</v>
      </c>
    </row>
    <row r="1366" spans="1:5">
      <c r="A1366" t="s">
        <v>17059</v>
      </c>
      <c r="C1366" t="s">
        <v>17059</v>
      </c>
      <c r="E1366">
        <v>0</v>
      </c>
    </row>
    <row r="1367" spans="1:5">
      <c r="A1367" t="s">
        <v>17151</v>
      </c>
      <c r="C1367" t="s">
        <v>17151</v>
      </c>
      <c r="E1367">
        <v>0</v>
      </c>
    </row>
    <row r="1368" spans="1:5">
      <c r="A1368" t="s">
        <v>17056</v>
      </c>
      <c r="C1368" t="s">
        <v>17056</v>
      </c>
      <c r="E1368">
        <v>0</v>
      </c>
    </row>
    <row r="1369" spans="1:5">
      <c r="E1369">
        <v>0</v>
      </c>
    </row>
    <row r="1370" spans="1:5">
      <c r="A1370" t="s">
        <v>17428</v>
      </c>
      <c r="C1370" t="s">
        <v>17428</v>
      </c>
      <c r="E1370">
        <v>0</v>
      </c>
    </row>
    <row r="1371" spans="1:5">
      <c r="A1371" t="s">
        <v>17073</v>
      </c>
      <c r="C1371" t="s">
        <v>17073</v>
      </c>
      <c r="E1371">
        <v>0</v>
      </c>
    </row>
    <row r="1372" spans="1:5">
      <c r="A1372" t="s">
        <v>17064</v>
      </c>
      <c r="C1372" t="s">
        <v>17064</v>
      </c>
      <c r="E1372">
        <v>0</v>
      </c>
    </row>
    <row r="1373" spans="1:5">
      <c r="A1373" t="s">
        <v>17073</v>
      </c>
      <c r="C1373" t="s">
        <v>17073</v>
      </c>
      <c r="E1373">
        <v>0</v>
      </c>
    </row>
    <row r="1374" spans="1:5">
      <c r="A1374" t="s">
        <v>17064</v>
      </c>
      <c r="C1374" t="s">
        <v>17064</v>
      </c>
      <c r="E1374">
        <v>0</v>
      </c>
    </row>
    <row r="1375" spans="1:5">
      <c r="A1375" t="s">
        <v>17073</v>
      </c>
      <c r="C1375" t="s">
        <v>17073</v>
      </c>
      <c r="E1375">
        <v>0</v>
      </c>
    </row>
    <row r="1376" spans="1:5">
      <c r="A1376" t="s">
        <v>17064</v>
      </c>
      <c r="C1376" t="s">
        <v>17064</v>
      </c>
      <c r="E1376">
        <v>0</v>
      </c>
    </row>
    <row r="1377" spans="1:5">
      <c r="A1377" t="s">
        <v>17148</v>
      </c>
      <c r="C1377" t="s">
        <v>17118</v>
      </c>
      <c r="E1377">
        <v>1</v>
      </c>
    </row>
    <row r="1378" spans="1:5">
      <c r="A1378" t="s">
        <v>17429</v>
      </c>
      <c r="C1378" t="s">
        <v>18764</v>
      </c>
      <c r="E1378">
        <v>1</v>
      </c>
    </row>
    <row r="1379" spans="1:5">
      <c r="A1379" t="s">
        <v>17430</v>
      </c>
      <c r="C1379" t="s">
        <v>18765</v>
      </c>
      <c r="E1379">
        <v>1</v>
      </c>
    </row>
    <row r="1380" spans="1:5">
      <c r="A1380" t="s">
        <v>17431</v>
      </c>
      <c r="C1380" t="s">
        <v>18766</v>
      </c>
      <c r="E1380">
        <v>1</v>
      </c>
    </row>
    <row r="1381" spans="1:5">
      <c r="A1381" t="s">
        <v>17055</v>
      </c>
      <c r="C1381" t="s">
        <v>17055</v>
      </c>
      <c r="E1381">
        <v>0</v>
      </c>
    </row>
    <row r="1382" spans="1:5">
      <c r="A1382" t="s">
        <v>17067</v>
      </c>
      <c r="C1382" t="s">
        <v>17067</v>
      </c>
      <c r="E1382">
        <v>0</v>
      </c>
    </row>
    <row r="1383" spans="1:5">
      <c r="A1383" t="s">
        <v>17068</v>
      </c>
      <c r="C1383" t="s">
        <v>17068</v>
      </c>
      <c r="E1383">
        <v>0</v>
      </c>
    </row>
    <row r="1384" spans="1:5">
      <c r="A1384" t="s">
        <v>17059</v>
      </c>
      <c r="C1384" t="s">
        <v>17059</v>
      </c>
      <c r="E1384">
        <v>0</v>
      </c>
    </row>
    <row r="1385" spans="1:5">
      <c r="A1385" t="s">
        <v>17194</v>
      </c>
      <c r="C1385" t="s">
        <v>17194</v>
      </c>
      <c r="E1385">
        <v>0</v>
      </c>
    </row>
    <row r="1386" spans="1:5">
      <c r="A1386" t="s">
        <v>17056</v>
      </c>
      <c r="C1386" t="s">
        <v>17056</v>
      </c>
      <c r="E1386">
        <v>0</v>
      </c>
    </row>
    <row r="1387" spans="1:5">
      <c r="E1387">
        <v>0</v>
      </c>
    </row>
    <row r="1388" spans="1:5">
      <c r="A1388" t="s">
        <v>17432</v>
      </c>
      <c r="C1388" t="s">
        <v>17432</v>
      </c>
      <c r="E1388">
        <v>0</v>
      </c>
    </row>
    <row r="1389" spans="1:5">
      <c r="A1389" t="s">
        <v>17433</v>
      </c>
      <c r="C1389" t="s">
        <v>17433</v>
      </c>
      <c r="E1389">
        <v>0</v>
      </c>
    </row>
    <row r="1390" spans="1:5">
      <c r="A1390" t="s">
        <v>17434</v>
      </c>
      <c r="C1390" t="s">
        <v>17434</v>
      </c>
      <c r="E1390">
        <v>0</v>
      </c>
    </row>
    <row r="1391" spans="1:5">
      <c r="A1391" t="s">
        <v>17435</v>
      </c>
      <c r="C1391" t="s">
        <v>17435</v>
      </c>
      <c r="E1391">
        <v>0</v>
      </c>
    </row>
    <row r="1392" spans="1:5">
      <c r="A1392" t="s">
        <v>17436</v>
      </c>
      <c r="C1392" t="s">
        <v>17436</v>
      </c>
      <c r="E1392">
        <v>0</v>
      </c>
    </row>
    <row r="1393" spans="1:5">
      <c r="A1393" t="s">
        <v>17058</v>
      </c>
      <c r="C1393" t="s">
        <v>17058</v>
      </c>
      <c r="E1393">
        <v>0</v>
      </c>
    </row>
    <row r="1394" spans="1:5">
      <c r="A1394" t="s">
        <v>17058</v>
      </c>
      <c r="C1394" t="s">
        <v>17058</v>
      </c>
      <c r="E1394">
        <v>0</v>
      </c>
    </row>
    <row r="1395" spans="1:5">
      <c r="A1395" t="s">
        <v>17058</v>
      </c>
      <c r="C1395" t="s">
        <v>17058</v>
      </c>
      <c r="E1395">
        <v>0</v>
      </c>
    </row>
    <row r="1396" spans="1:5">
      <c r="A1396" t="s">
        <v>17058</v>
      </c>
      <c r="C1396" t="s">
        <v>17058</v>
      </c>
      <c r="E1396">
        <v>0</v>
      </c>
    </row>
    <row r="1397" spans="1:5">
      <c r="A1397" t="s">
        <v>17068</v>
      </c>
      <c r="C1397" t="s">
        <v>17068</v>
      </c>
      <c r="E1397">
        <v>0</v>
      </c>
    </row>
    <row r="1398" spans="1:5">
      <c r="A1398" t="s">
        <v>17437</v>
      </c>
      <c r="C1398" t="s">
        <v>17437</v>
      </c>
      <c r="E1398">
        <v>0</v>
      </c>
    </row>
    <row r="1399" spans="1:5">
      <c r="A1399" t="s">
        <v>17438</v>
      </c>
      <c r="C1399" t="s">
        <v>17438</v>
      </c>
      <c r="E1399">
        <v>0</v>
      </c>
    </row>
    <row r="1400" spans="1:5">
      <c r="A1400" t="s">
        <v>17435</v>
      </c>
      <c r="C1400" t="s">
        <v>17435</v>
      </c>
      <c r="E1400">
        <v>0</v>
      </c>
    </row>
    <row r="1401" spans="1:5">
      <c r="A1401" t="s">
        <v>17439</v>
      </c>
      <c r="C1401" t="s">
        <v>17439</v>
      </c>
      <c r="E1401">
        <v>0</v>
      </c>
    </row>
    <row r="1402" spans="1:5">
      <c r="A1402" t="s">
        <v>17058</v>
      </c>
      <c r="C1402" t="s">
        <v>17058</v>
      </c>
      <c r="E1402">
        <v>0</v>
      </c>
    </row>
    <row r="1403" spans="1:5">
      <c r="A1403" t="s">
        <v>17058</v>
      </c>
      <c r="C1403" t="s">
        <v>17058</v>
      </c>
      <c r="E1403">
        <v>0</v>
      </c>
    </row>
    <row r="1404" spans="1:5">
      <c r="A1404" t="s">
        <v>17058</v>
      </c>
      <c r="C1404" t="s">
        <v>17058</v>
      </c>
      <c r="E1404">
        <v>0</v>
      </c>
    </row>
    <row r="1405" spans="1:5">
      <c r="A1405" t="s">
        <v>17058</v>
      </c>
      <c r="C1405" t="s">
        <v>17058</v>
      </c>
      <c r="E1405">
        <v>0</v>
      </c>
    </row>
    <row r="1406" spans="1:5">
      <c r="A1406" t="s">
        <v>17068</v>
      </c>
      <c r="C1406" t="s">
        <v>17068</v>
      </c>
      <c r="E1406">
        <v>0</v>
      </c>
    </row>
    <row r="1407" spans="1:5">
      <c r="A1407" t="s">
        <v>17440</v>
      </c>
      <c r="C1407" t="s">
        <v>17440</v>
      </c>
      <c r="E1407">
        <v>0</v>
      </c>
    </row>
    <row r="1408" spans="1:5">
      <c r="A1408" t="s">
        <v>17441</v>
      </c>
      <c r="C1408" t="s">
        <v>17441</v>
      </c>
      <c r="E1408">
        <v>0</v>
      </c>
    </row>
    <row r="1409" spans="1:5">
      <c r="A1409" t="s">
        <v>17435</v>
      </c>
      <c r="C1409" t="s">
        <v>17435</v>
      </c>
      <c r="E1409">
        <v>0</v>
      </c>
    </row>
    <row r="1410" spans="1:5">
      <c r="A1410" t="s">
        <v>17442</v>
      </c>
      <c r="C1410" t="s">
        <v>17442</v>
      </c>
      <c r="E1410">
        <v>0</v>
      </c>
    </row>
    <row r="1411" spans="1:5">
      <c r="A1411" t="s">
        <v>17058</v>
      </c>
      <c r="C1411" t="s">
        <v>17058</v>
      </c>
      <c r="E1411">
        <v>0</v>
      </c>
    </row>
    <row r="1412" spans="1:5">
      <c r="A1412" t="s">
        <v>17058</v>
      </c>
      <c r="C1412" t="s">
        <v>17058</v>
      </c>
      <c r="E1412">
        <v>0</v>
      </c>
    </row>
    <row r="1413" spans="1:5">
      <c r="A1413" t="s">
        <v>17058</v>
      </c>
      <c r="C1413" t="s">
        <v>17058</v>
      </c>
      <c r="E1413">
        <v>0</v>
      </c>
    </row>
    <row r="1414" spans="1:5">
      <c r="A1414" t="s">
        <v>17058</v>
      </c>
      <c r="C1414" t="s">
        <v>17058</v>
      </c>
      <c r="E1414">
        <v>0</v>
      </c>
    </row>
    <row r="1415" spans="1:5">
      <c r="A1415" t="s">
        <v>17068</v>
      </c>
      <c r="C1415" t="s">
        <v>17068</v>
      </c>
      <c r="E1415">
        <v>0</v>
      </c>
    </row>
    <row r="1416" spans="1:5">
      <c r="A1416" t="s">
        <v>17443</v>
      </c>
      <c r="C1416" t="s">
        <v>17443</v>
      </c>
      <c r="E1416">
        <v>0</v>
      </c>
    </row>
    <row r="1417" spans="1:5">
      <c r="A1417" t="s">
        <v>17444</v>
      </c>
      <c r="C1417" t="s">
        <v>17444</v>
      </c>
      <c r="E1417">
        <v>0</v>
      </c>
    </row>
    <row r="1418" spans="1:5">
      <c r="A1418" t="s">
        <v>17435</v>
      </c>
      <c r="C1418" t="s">
        <v>17435</v>
      </c>
      <c r="E1418">
        <v>0</v>
      </c>
    </row>
    <row r="1419" spans="1:5">
      <c r="A1419" t="s">
        <v>17445</v>
      </c>
      <c r="C1419" t="s">
        <v>17445</v>
      </c>
      <c r="E1419">
        <v>0</v>
      </c>
    </row>
    <row r="1420" spans="1:5">
      <c r="A1420" t="s">
        <v>17058</v>
      </c>
      <c r="C1420" t="s">
        <v>17058</v>
      </c>
      <c r="E1420">
        <v>0</v>
      </c>
    </row>
    <row r="1421" spans="1:5">
      <c r="A1421" t="s">
        <v>17058</v>
      </c>
      <c r="C1421" t="s">
        <v>17058</v>
      </c>
      <c r="E1421">
        <v>0</v>
      </c>
    </row>
    <row r="1422" spans="1:5">
      <c r="A1422" t="s">
        <v>17058</v>
      </c>
      <c r="C1422" t="s">
        <v>17058</v>
      </c>
      <c r="E1422">
        <v>0</v>
      </c>
    </row>
    <row r="1423" spans="1:5">
      <c r="A1423" t="s">
        <v>17058</v>
      </c>
      <c r="C1423" t="s">
        <v>17058</v>
      </c>
      <c r="E1423">
        <v>0</v>
      </c>
    </row>
    <row r="1424" spans="1:5">
      <c r="A1424" t="s">
        <v>17068</v>
      </c>
      <c r="C1424" t="s">
        <v>17068</v>
      </c>
      <c r="E1424">
        <v>0</v>
      </c>
    </row>
    <row r="1425" spans="1:5">
      <c r="A1425" t="s">
        <v>17095</v>
      </c>
      <c r="C1425" t="s">
        <v>18254</v>
      </c>
      <c r="E1425">
        <v>1</v>
      </c>
    </row>
    <row r="1426" spans="1:5">
      <c r="A1426" t="s">
        <v>17064</v>
      </c>
      <c r="C1426" t="s">
        <v>17064</v>
      </c>
      <c r="E1426">
        <v>0</v>
      </c>
    </row>
    <row r="1427" spans="1:5">
      <c r="A1427" t="s">
        <v>17446</v>
      </c>
      <c r="C1427" t="s">
        <v>18767</v>
      </c>
      <c r="E1427">
        <v>1</v>
      </c>
    </row>
    <row r="1428" spans="1:5">
      <c r="A1428" t="s">
        <v>17064</v>
      </c>
      <c r="C1428" t="s">
        <v>17064</v>
      </c>
      <c r="E1428">
        <v>0</v>
      </c>
    </row>
    <row r="1429" spans="1:5">
      <c r="A1429" t="s">
        <v>17447</v>
      </c>
      <c r="C1429" t="s">
        <v>18768</v>
      </c>
      <c r="E1429">
        <v>1</v>
      </c>
    </row>
    <row r="1430" spans="1:5">
      <c r="A1430" t="s">
        <v>17055</v>
      </c>
      <c r="C1430" t="s">
        <v>17055</v>
      </c>
      <c r="E1430">
        <v>0</v>
      </c>
    </row>
    <row r="1431" spans="1:5">
      <c r="A1431" t="s">
        <v>17067</v>
      </c>
      <c r="C1431" t="s">
        <v>17067</v>
      </c>
      <c r="E1431">
        <v>0</v>
      </c>
    </row>
    <row r="1432" spans="1:5">
      <c r="A1432" t="s">
        <v>17448</v>
      </c>
      <c r="C1432" t="s">
        <v>17448</v>
      </c>
      <c r="E1432">
        <v>0</v>
      </c>
    </row>
    <row r="1433" spans="1:5">
      <c r="A1433" t="s">
        <v>17068</v>
      </c>
      <c r="C1433" t="s">
        <v>17068</v>
      </c>
      <c r="E1433">
        <v>0</v>
      </c>
    </row>
    <row r="1434" spans="1:5">
      <c r="A1434" t="s">
        <v>17059</v>
      </c>
      <c r="C1434" t="s">
        <v>17059</v>
      </c>
      <c r="E1434">
        <v>0</v>
      </c>
    </row>
    <row r="1435" spans="1:5">
      <c r="A1435" t="s">
        <v>17194</v>
      </c>
      <c r="C1435" t="s">
        <v>17194</v>
      </c>
      <c r="E1435">
        <v>0</v>
      </c>
    </row>
    <row r="1436" spans="1:5">
      <c r="A1436" t="s">
        <v>17056</v>
      </c>
      <c r="C1436" t="s">
        <v>17056</v>
      </c>
      <c r="E1436">
        <v>0</v>
      </c>
    </row>
    <row r="1437" spans="1:5">
      <c r="E1437">
        <v>0</v>
      </c>
    </row>
    <row r="1438" spans="1:5">
      <c r="A1438" t="s">
        <v>17449</v>
      </c>
      <c r="C1438" t="s">
        <v>17449</v>
      </c>
      <c r="E1438">
        <v>0</v>
      </c>
    </row>
    <row r="1439" spans="1:5">
      <c r="A1439" t="s">
        <v>17058</v>
      </c>
      <c r="C1439" t="s">
        <v>17058</v>
      </c>
      <c r="E1439">
        <v>0</v>
      </c>
    </row>
    <row r="1440" spans="1:5">
      <c r="A1440" t="s">
        <v>17064</v>
      </c>
      <c r="C1440" t="s">
        <v>17064</v>
      </c>
      <c r="E1440">
        <v>0</v>
      </c>
    </row>
    <row r="1441" spans="1:5">
      <c r="A1441" t="s">
        <v>17450</v>
      </c>
      <c r="C1441" t="s">
        <v>17450</v>
      </c>
      <c r="E1441">
        <v>0</v>
      </c>
    </row>
    <row r="1442" spans="1:5">
      <c r="A1442" t="s">
        <v>17055</v>
      </c>
      <c r="C1442" t="s">
        <v>17055</v>
      </c>
      <c r="E1442">
        <v>0</v>
      </c>
    </row>
    <row r="1443" spans="1:5">
      <c r="A1443" t="s">
        <v>17056</v>
      </c>
      <c r="C1443" t="s">
        <v>17056</v>
      </c>
      <c r="E1443">
        <v>0</v>
      </c>
    </row>
    <row r="1444" spans="1:5">
      <c r="E1444">
        <v>0</v>
      </c>
    </row>
    <row r="1445" spans="1:5">
      <c r="A1445" t="s">
        <v>17451</v>
      </c>
      <c r="C1445" t="s">
        <v>17451</v>
      </c>
      <c r="E1445">
        <v>0</v>
      </c>
    </row>
    <row r="1446" spans="1:5">
      <c r="A1446" t="s">
        <v>17093</v>
      </c>
      <c r="C1446" t="s">
        <v>17093</v>
      </c>
      <c r="E1446">
        <v>0</v>
      </c>
    </row>
    <row r="1447" spans="1:5">
      <c r="A1447" t="s">
        <v>17155</v>
      </c>
      <c r="C1447" t="s">
        <v>17155</v>
      </c>
      <c r="E1447">
        <v>0</v>
      </c>
    </row>
    <row r="1448" spans="1:5">
      <c r="A1448" t="s">
        <v>17068</v>
      </c>
      <c r="C1448" t="s">
        <v>17068</v>
      </c>
      <c r="E1448">
        <v>0</v>
      </c>
    </row>
    <row r="1449" spans="1:5">
      <c r="A1449" t="s">
        <v>17074</v>
      </c>
      <c r="C1449" t="s">
        <v>17074</v>
      </c>
      <c r="E1449">
        <v>0</v>
      </c>
    </row>
    <row r="1450" spans="1:5">
      <c r="A1450" t="s">
        <v>17064</v>
      </c>
      <c r="C1450" t="s">
        <v>17064</v>
      </c>
      <c r="E1450">
        <v>0</v>
      </c>
    </row>
    <row r="1451" spans="1:5">
      <c r="A1451" t="s">
        <v>17073</v>
      </c>
      <c r="C1451" t="s">
        <v>17073</v>
      </c>
      <c r="E1451">
        <v>0</v>
      </c>
    </row>
    <row r="1452" spans="1:5">
      <c r="A1452" t="s">
        <v>17064</v>
      </c>
      <c r="C1452" t="s">
        <v>17064</v>
      </c>
      <c r="E1452">
        <v>0</v>
      </c>
    </row>
    <row r="1453" spans="1:5">
      <c r="A1453" t="s">
        <v>17073</v>
      </c>
      <c r="C1453" t="s">
        <v>17073</v>
      </c>
      <c r="E1453">
        <v>0</v>
      </c>
    </row>
    <row r="1454" spans="1:5">
      <c r="A1454" t="s">
        <v>17055</v>
      </c>
      <c r="C1454" t="s">
        <v>17055</v>
      </c>
      <c r="E1454">
        <v>0</v>
      </c>
    </row>
    <row r="1455" spans="1:5">
      <c r="A1455" t="s">
        <v>17056</v>
      </c>
      <c r="C1455" t="s">
        <v>17056</v>
      </c>
      <c r="E1455">
        <v>0</v>
      </c>
    </row>
    <row r="1456" spans="1:5">
      <c r="E1456">
        <v>0</v>
      </c>
    </row>
    <row r="1457" spans="1:5">
      <c r="A1457" t="s">
        <v>17452</v>
      </c>
      <c r="C1457" t="s">
        <v>17452</v>
      </c>
      <c r="E1457">
        <v>0</v>
      </c>
    </row>
    <row r="1458" spans="1:5">
      <c r="A1458" t="s">
        <v>17073</v>
      </c>
      <c r="C1458" t="s">
        <v>17073</v>
      </c>
      <c r="E1458">
        <v>0</v>
      </c>
    </row>
    <row r="1459" spans="1:5">
      <c r="A1459" t="s">
        <v>17064</v>
      </c>
      <c r="C1459" t="s">
        <v>17064</v>
      </c>
      <c r="E1459">
        <v>0</v>
      </c>
    </row>
    <row r="1460" spans="1:5">
      <c r="A1460" t="s">
        <v>17073</v>
      </c>
      <c r="C1460" t="s">
        <v>17073</v>
      </c>
      <c r="E1460">
        <v>0</v>
      </c>
    </row>
    <row r="1461" spans="1:5">
      <c r="A1461" t="s">
        <v>17064</v>
      </c>
      <c r="C1461" t="s">
        <v>17064</v>
      </c>
      <c r="E1461">
        <v>0</v>
      </c>
    </row>
    <row r="1462" spans="1:5">
      <c r="A1462" t="s">
        <v>17073</v>
      </c>
      <c r="C1462" t="s">
        <v>17073</v>
      </c>
      <c r="E1462">
        <v>0</v>
      </c>
    </row>
    <row r="1463" spans="1:5">
      <c r="A1463" t="s">
        <v>17064</v>
      </c>
      <c r="C1463" t="s">
        <v>17064</v>
      </c>
      <c r="E1463">
        <v>0</v>
      </c>
    </row>
    <row r="1464" spans="1:5">
      <c r="A1464" t="s">
        <v>17074</v>
      </c>
      <c r="C1464" t="s">
        <v>17074</v>
      </c>
      <c r="E1464">
        <v>0</v>
      </c>
    </row>
    <row r="1465" spans="1:5">
      <c r="A1465" t="s">
        <v>17055</v>
      </c>
      <c r="C1465" t="s">
        <v>17055</v>
      </c>
      <c r="E1465">
        <v>0</v>
      </c>
    </row>
    <row r="1466" spans="1:5">
      <c r="A1466" t="s">
        <v>17056</v>
      </c>
      <c r="C1466" t="s">
        <v>17056</v>
      </c>
      <c r="E1466">
        <v>0</v>
      </c>
    </row>
    <row r="1467" spans="1:5">
      <c r="E1467">
        <v>0</v>
      </c>
    </row>
    <row r="1468" spans="1:5">
      <c r="A1468" t="s">
        <v>17453</v>
      </c>
      <c r="C1468" t="s">
        <v>17453</v>
      </c>
      <c r="E1468">
        <v>0</v>
      </c>
    </row>
    <row r="1469" spans="1:5">
      <c r="A1469" t="s">
        <v>17454</v>
      </c>
      <c r="C1469" t="s">
        <v>17454</v>
      </c>
      <c r="E1469">
        <v>0</v>
      </c>
    </row>
    <row r="1470" spans="1:5">
      <c r="A1470" t="s">
        <v>17064</v>
      </c>
      <c r="C1470" t="s">
        <v>17064</v>
      </c>
      <c r="E1470">
        <v>0</v>
      </c>
    </row>
    <row r="1471" spans="1:5">
      <c r="A1471" t="s">
        <v>17135</v>
      </c>
      <c r="C1471" t="s">
        <v>17361</v>
      </c>
      <c r="E1471">
        <v>1</v>
      </c>
    </row>
    <row r="1472" spans="1:5">
      <c r="A1472" t="s">
        <v>17064</v>
      </c>
      <c r="C1472" t="s">
        <v>17064</v>
      </c>
      <c r="E1472">
        <v>0</v>
      </c>
    </row>
    <row r="1473" spans="1:5">
      <c r="A1473" t="s">
        <v>17154</v>
      </c>
      <c r="C1473" t="s">
        <v>17154</v>
      </c>
      <c r="E1473">
        <v>0</v>
      </c>
    </row>
    <row r="1474" spans="1:5">
      <c r="A1474" t="s">
        <v>17064</v>
      </c>
      <c r="C1474" t="s">
        <v>17064</v>
      </c>
      <c r="E1474">
        <v>0</v>
      </c>
    </row>
    <row r="1475" spans="1:5">
      <c r="A1475" t="s">
        <v>17455</v>
      </c>
      <c r="C1475" t="s">
        <v>17455</v>
      </c>
      <c r="E1475">
        <v>0</v>
      </c>
    </row>
    <row r="1476" spans="1:5">
      <c r="A1476" t="s">
        <v>17055</v>
      </c>
      <c r="C1476" t="s">
        <v>17055</v>
      </c>
      <c r="E1476">
        <v>0</v>
      </c>
    </row>
    <row r="1477" spans="1:5">
      <c r="A1477" t="s">
        <v>17067</v>
      </c>
      <c r="C1477" t="s">
        <v>17067</v>
      </c>
      <c r="E1477">
        <v>0</v>
      </c>
    </row>
    <row r="1478" spans="1:5">
      <c r="A1478" t="s">
        <v>17068</v>
      </c>
      <c r="C1478" t="s">
        <v>17068</v>
      </c>
      <c r="E1478">
        <v>0</v>
      </c>
    </row>
    <row r="1479" spans="1:5">
      <c r="A1479" t="s">
        <v>17059</v>
      </c>
      <c r="C1479" t="s">
        <v>17059</v>
      </c>
      <c r="E1479">
        <v>0</v>
      </c>
    </row>
    <row r="1480" spans="1:5">
      <c r="A1480" t="s">
        <v>17151</v>
      </c>
      <c r="C1480" t="s">
        <v>17151</v>
      </c>
      <c r="E1480">
        <v>0</v>
      </c>
    </row>
    <row r="1481" spans="1:5">
      <c r="A1481" t="s">
        <v>17056</v>
      </c>
      <c r="C1481" t="s">
        <v>17056</v>
      </c>
      <c r="E1481">
        <v>0</v>
      </c>
    </row>
    <row r="1482" spans="1:5">
      <c r="E1482">
        <v>0</v>
      </c>
    </row>
    <row r="1483" spans="1:5">
      <c r="A1483" t="s">
        <v>17456</v>
      </c>
      <c r="C1483" t="s">
        <v>17456</v>
      </c>
      <c r="E1483">
        <v>0</v>
      </c>
    </row>
    <row r="1484" spans="1:5">
      <c r="A1484" t="s">
        <v>17135</v>
      </c>
      <c r="C1484" t="s">
        <v>17361</v>
      </c>
      <c r="E1484">
        <v>1</v>
      </c>
    </row>
    <row r="1485" spans="1:5">
      <c r="A1485" t="s">
        <v>17064</v>
      </c>
      <c r="C1485" t="s">
        <v>17064</v>
      </c>
      <c r="E1485">
        <v>0</v>
      </c>
    </row>
    <row r="1486" spans="1:5">
      <c r="A1486" t="s">
        <v>17457</v>
      </c>
      <c r="C1486" t="s">
        <v>17480</v>
      </c>
      <c r="E1486">
        <v>1</v>
      </c>
    </row>
    <row r="1487" spans="1:5">
      <c r="A1487" t="s">
        <v>17457</v>
      </c>
      <c r="C1487" t="s">
        <v>17480</v>
      </c>
      <c r="E1487">
        <v>1</v>
      </c>
    </row>
    <row r="1488" spans="1:5">
      <c r="A1488" t="s">
        <v>17064</v>
      </c>
      <c r="C1488" t="s">
        <v>17064</v>
      </c>
      <c r="E1488">
        <v>0</v>
      </c>
    </row>
    <row r="1489" spans="1:5">
      <c r="A1489" t="s">
        <v>17135</v>
      </c>
      <c r="C1489" t="s">
        <v>17361</v>
      </c>
      <c r="E1489">
        <v>1</v>
      </c>
    </row>
    <row r="1490" spans="1:5">
      <c r="A1490" t="s">
        <v>17064</v>
      </c>
      <c r="C1490" t="s">
        <v>17064</v>
      </c>
      <c r="E1490">
        <v>0</v>
      </c>
    </row>
    <row r="1491" spans="1:5">
      <c r="A1491" t="s">
        <v>17458</v>
      </c>
      <c r="C1491" t="s">
        <v>18769</v>
      </c>
      <c r="E1491">
        <v>1</v>
      </c>
    </row>
    <row r="1492" spans="1:5">
      <c r="A1492" t="s">
        <v>17064</v>
      </c>
      <c r="C1492" t="s">
        <v>17064</v>
      </c>
      <c r="E1492">
        <v>0</v>
      </c>
    </row>
    <row r="1493" spans="1:5">
      <c r="A1493" t="s">
        <v>17459</v>
      </c>
      <c r="C1493" t="s">
        <v>18769</v>
      </c>
      <c r="E1493">
        <v>1</v>
      </c>
    </row>
    <row r="1494" spans="1:5">
      <c r="A1494" t="s">
        <v>17055</v>
      </c>
      <c r="C1494" t="s">
        <v>17055</v>
      </c>
      <c r="E1494">
        <v>0</v>
      </c>
    </row>
    <row r="1495" spans="1:5">
      <c r="A1495" t="s">
        <v>17056</v>
      </c>
      <c r="C1495" t="s">
        <v>17056</v>
      </c>
      <c r="E1495">
        <v>0</v>
      </c>
    </row>
    <row r="1496" spans="1:5">
      <c r="E1496">
        <v>0</v>
      </c>
    </row>
    <row r="1497" spans="1:5">
      <c r="A1497" t="s">
        <v>17460</v>
      </c>
      <c r="C1497" t="s">
        <v>17460</v>
      </c>
      <c r="E1497">
        <v>0</v>
      </c>
    </row>
    <row r="1498" spans="1:5">
      <c r="A1498" t="s">
        <v>17461</v>
      </c>
      <c r="C1498" t="s">
        <v>18770</v>
      </c>
      <c r="E1498">
        <v>1</v>
      </c>
    </row>
    <row r="1499" spans="1:5">
      <c r="A1499" t="s">
        <v>17055</v>
      </c>
      <c r="C1499" t="s">
        <v>17055</v>
      </c>
      <c r="E1499">
        <v>0</v>
      </c>
    </row>
    <row r="1500" spans="1:5">
      <c r="A1500" t="s">
        <v>17056</v>
      </c>
      <c r="C1500" t="s">
        <v>17056</v>
      </c>
      <c r="E1500">
        <v>0</v>
      </c>
    </row>
    <row r="1501" spans="1:5">
      <c r="E1501">
        <v>0</v>
      </c>
    </row>
    <row r="1502" spans="1:5">
      <c r="A1502" t="s">
        <v>17462</v>
      </c>
      <c r="C1502" t="s">
        <v>17462</v>
      </c>
      <c r="E1502">
        <v>0</v>
      </c>
    </row>
    <row r="1503" spans="1:5">
      <c r="A1503" t="s">
        <v>17093</v>
      </c>
      <c r="C1503" t="s">
        <v>17093</v>
      </c>
      <c r="E1503">
        <v>0</v>
      </c>
    </row>
    <row r="1504" spans="1:5">
      <c r="A1504" t="s">
        <v>17058</v>
      </c>
      <c r="C1504" t="s">
        <v>17058</v>
      </c>
      <c r="E1504">
        <v>0</v>
      </c>
    </row>
    <row r="1505" spans="1:5">
      <c r="A1505" t="s">
        <v>17068</v>
      </c>
      <c r="C1505" t="s">
        <v>17068</v>
      </c>
      <c r="E1505">
        <v>0</v>
      </c>
    </row>
    <row r="1506" spans="1:5">
      <c r="A1506" t="s">
        <v>17073</v>
      </c>
      <c r="C1506" t="s">
        <v>17073</v>
      </c>
      <c r="E1506">
        <v>0</v>
      </c>
    </row>
    <row r="1507" spans="1:5">
      <c r="A1507" t="s">
        <v>17064</v>
      </c>
      <c r="C1507" t="s">
        <v>17064</v>
      </c>
      <c r="E1507">
        <v>0</v>
      </c>
    </row>
    <row r="1508" spans="1:5">
      <c r="A1508" t="s">
        <v>17073</v>
      </c>
      <c r="C1508" t="s">
        <v>17073</v>
      </c>
      <c r="E1508">
        <v>0</v>
      </c>
    </row>
    <row r="1509" spans="1:5">
      <c r="A1509" t="s">
        <v>17064</v>
      </c>
      <c r="C1509" t="s">
        <v>17064</v>
      </c>
      <c r="E1509">
        <v>0</v>
      </c>
    </row>
    <row r="1510" spans="1:5">
      <c r="A1510" t="s">
        <v>17074</v>
      </c>
      <c r="C1510" t="s">
        <v>17074</v>
      </c>
      <c r="E1510">
        <v>0</v>
      </c>
    </row>
    <row r="1511" spans="1:5">
      <c r="A1511" t="s">
        <v>17055</v>
      </c>
      <c r="C1511" t="s">
        <v>17055</v>
      </c>
      <c r="E1511">
        <v>0</v>
      </c>
    </row>
    <row r="1512" spans="1:5">
      <c r="A1512" t="s">
        <v>17056</v>
      </c>
      <c r="C1512" t="s">
        <v>17056</v>
      </c>
      <c r="E1512">
        <v>0</v>
      </c>
    </row>
    <row r="1513" spans="1:5">
      <c r="E1513">
        <v>0</v>
      </c>
    </row>
    <row r="1514" spans="1:5">
      <c r="A1514" t="s">
        <v>17463</v>
      </c>
      <c r="C1514" t="s">
        <v>17463</v>
      </c>
      <c r="E1514">
        <v>0</v>
      </c>
    </row>
    <row r="1515" spans="1:5">
      <c r="A1515" t="s">
        <v>17058</v>
      </c>
      <c r="C1515" t="s">
        <v>17058</v>
      </c>
      <c r="E1515">
        <v>0</v>
      </c>
    </row>
    <row r="1516" spans="1:5">
      <c r="A1516" t="s">
        <v>17064</v>
      </c>
      <c r="C1516" t="s">
        <v>17064</v>
      </c>
      <c r="E1516">
        <v>0</v>
      </c>
    </row>
    <row r="1517" spans="1:5">
      <c r="A1517" t="s">
        <v>17074</v>
      </c>
      <c r="C1517" t="s">
        <v>17074</v>
      </c>
      <c r="E1517">
        <v>0</v>
      </c>
    </row>
    <row r="1518" spans="1:5">
      <c r="A1518" t="s">
        <v>17064</v>
      </c>
      <c r="C1518" t="s">
        <v>17064</v>
      </c>
      <c r="E1518">
        <v>0</v>
      </c>
    </row>
    <row r="1519" spans="1:5">
      <c r="A1519" t="s">
        <v>17186</v>
      </c>
      <c r="C1519" t="s">
        <v>18771</v>
      </c>
      <c r="E1519">
        <v>1</v>
      </c>
    </row>
    <row r="1520" spans="1:5">
      <c r="A1520" t="s">
        <v>17055</v>
      </c>
      <c r="C1520" t="s">
        <v>17055</v>
      </c>
      <c r="E1520">
        <v>0</v>
      </c>
    </row>
    <row r="1521" spans="1:5">
      <c r="A1521" t="s">
        <v>17056</v>
      </c>
      <c r="C1521" t="s">
        <v>17056</v>
      </c>
      <c r="E1521">
        <v>0</v>
      </c>
    </row>
    <row r="1522" spans="1:5">
      <c r="E1522">
        <v>0</v>
      </c>
    </row>
    <row r="1523" spans="1:5">
      <c r="A1523" t="s">
        <v>17464</v>
      </c>
      <c r="C1523" t="s">
        <v>17464</v>
      </c>
      <c r="E1523">
        <v>0</v>
      </c>
    </row>
    <row r="1524" spans="1:5">
      <c r="A1524" t="s">
        <v>17093</v>
      </c>
      <c r="C1524" t="s">
        <v>17093</v>
      </c>
      <c r="E1524">
        <v>0</v>
      </c>
    </row>
    <row r="1525" spans="1:5">
      <c r="A1525" t="s">
        <v>17465</v>
      </c>
      <c r="C1525" t="s">
        <v>17465</v>
      </c>
      <c r="E1525">
        <v>0</v>
      </c>
    </row>
    <row r="1526" spans="1:5">
      <c r="A1526" t="s">
        <v>17068</v>
      </c>
      <c r="C1526" t="s">
        <v>17068</v>
      </c>
      <c r="E1526">
        <v>0</v>
      </c>
    </row>
    <row r="1527" spans="1:5">
      <c r="A1527" t="s">
        <v>17074</v>
      </c>
      <c r="C1527" t="s">
        <v>17074</v>
      </c>
      <c r="E1527">
        <v>0</v>
      </c>
    </row>
    <row r="1528" spans="1:5">
      <c r="A1528" t="s">
        <v>17055</v>
      </c>
      <c r="C1528" t="s">
        <v>17055</v>
      </c>
      <c r="E1528">
        <v>0</v>
      </c>
    </row>
    <row r="1529" spans="1:5">
      <c r="A1529" t="s">
        <v>17056</v>
      </c>
      <c r="C1529" t="s">
        <v>17056</v>
      </c>
      <c r="E1529">
        <v>0</v>
      </c>
    </row>
    <row r="1530" spans="1:5">
      <c r="E1530">
        <v>0</v>
      </c>
    </row>
    <row r="1531" spans="1:5">
      <c r="A1531" t="s">
        <v>17466</v>
      </c>
      <c r="C1531" t="s">
        <v>17466</v>
      </c>
      <c r="E1531">
        <v>0</v>
      </c>
    </row>
    <row r="1532" spans="1:5">
      <c r="A1532" t="s">
        <v>17186</v>
      </c>
      <c r="C1532" t="s">
        <v>17073</v>
      </c>
      <c r="E1532">
        <v>1</v>
      </c>
    </row>
    <row r="1533" spans="1:5">
      <c r="A1533" t="s">
        <v>17064</v>
      </c>
      <c r="C1533" t="s">
        <v>17064</v>
      </c>
      <c r="E1533">
        <v>0</v>
      </c>
    </row>
    <row r="1534" spans="1:5">
      <c r="A1534" t="s">
        <v>17467</v>
      </c>
      <c r="C1534" t="s">
        <v>17467</v>
      </c>
      <c r="E1534">
        <v>0</v>
      </c>
    </row>
    <row r="1535" spans="1:5">
      <c r="A1535" t="s">
        <v>17064</v>
      </c>
      <c r="C1535" t="s">
        <v>17064</v>
      </c>
      <c r="E1535">
        <v>0</v>
      </c>
    </row>
    <row r="1536" spans="1:5">
      <c r="A1536" t="s">
        <v>17073</v>
      </c>
      <c r="C1536" t="s">
        <v>18771</v>
      </c>
      <c r="E1536">
        <v>1</v>
      </c>
    </row>
    <row r="1537" spans="1:5">
      <c r="A1537" t="s">
        <v>17064</v>
      </c>
      <c r="C1537" t="s">
        <v>17064</v>
      </c>
      <c r="E1537">
        <v>0</v>
      </c>
    </row>
    <row r="1538" spans="1:5">
      <c r="A1538" t="s">
        <v>17311</v>
      </c>
      <c r="C1538" t="s">
        <v>17054</v>
      </c>
      <c r="E1538">
        <v>1</v>
      </c>
    </row>
    <row r="1539" spans="1:5">
      <c r="A1539" t="s">
        <v>17055</v>
      </c>
      <c r="C1539" t="s">
        <v>17055</v>
      </c>
      <c r="E1539">
        <v>0</v>
      </c>
    </row>
    <row r="1540" spans="1:5">
      <c r="A1540" t="s">
        <v>17056</v>
      </c>
      <c r="C1540" t="s">
        <v>17056</v>
      </c>
      <c r="E1540">
        <v>0</v>
      </c>
    </row>
    <row r="1541" spans="1:5">
      <c r="E1541">
        <v>0</v>
      </c>
    </row>
    <row r="1542" spans="1:5">
      <c r="A1542" t="s">
        <v>17468</v>
      </c>
      <c r="C1542" t="s">
        <v>17468</v>
      </c>
      <c r="E1542">
        <v>0</v>
      </c>
    </row>
    <row r="1543" spans="1:5">
      <c r="A1543" t="s">
        <v>17058</v>
      </c>
      <c r="C1543" t="s">
        <v>17058</v>
      </c>
      <c r="E1543">
        <v>0</v>
      </c>
    </row>
    <row r="1544" spans="1:5">
      <c r="A1544" t="s">
        <v>17064</v>
      </c>
      <c r="C1544" t="s">
        <v>17064</v>
      </c>
      <c r="E1544">
        <v>0</v>
      </c>
    </row>
    <row r="1545" spans="1:5">
      <c r="A1545" t="s">
        <v>17202</v>
      </c>
      <c r="C1545" t="s">
        <v>17202</v>
      </c>
      <c r="E1545">
        <v>0</v>
      </c>
    </row>
    <row r="1546" spans="1:5">
      <c r="A1546" t="s">
        <v>17055</v>
      </c>
      <c r="C1546" t="s">
        <v>17055</v>
      </c>
      <c r="E1546">
        <v>0</v>
      </c>
    </row>
    <row r="1547" spans="1:5">
      <c r="A1547" t="s">
        <v>17067</v>
      </c>
      <c r="C1547" t="s">
        <v>17067</v>
      </c>
      <c r="E1547">
        <v>0</v>
      </c>
    </row>
    <row r="1548" spans="1:5">
      <c r="A1548" t="s">
        <v>17068</v>
      </c>
      <c r="C1548" t="s">
        <v>17068</v>
      </c>
      <c r="E1548">
        <v>0</v>
      </c>
    </row>
    <row r="1549" spans="1:5">
      <c r="A1549" t="s">
        <v>17093</v>
      </c>
      <c r="C1549" t="s">
        <v>17093</v>
      </c>
      <c r="E1549">
        <v>0</v>
      </c>
    </row>
    <row r="1550" spans="1:5">
      <c r="A1550" t="s">
        <v>17059</v>
      </c>
      <c r="C1550" t="s">
        <v>17059</v>
      </c>
      <c r="E1550">
        <v>0</v>
      </c>
    </row>
    <row r="1551" spans="1:5">
      <c r="A1551" t="s">
        <v>17071</v>
      </c>
      <c r="C1551" t="s">
        <v>17071</v>
      </c>
      <c r="E1551">
        <v>0</v>
      </c>
    </row>
    <row r="1552" spans="1:5">
      <c r="A1552" t="s">
        <v>17056</v>
      </c>
      <c r="C1552" t="s">
        <v>17056</v>
      </c>
      <c r="E1552">
        <v>0</v>
      </c>
    </row>
    <row r="1553" spans="1:5">
      <c r="E1553">
        <v>0</v>
      </c>
    </row>
    <row r="1554" spans="1:5">
      <c r="A1554" t="s">
        <v>17469</v>
      </c>
      <c r="C1554" t="s">
        <v>17469</v>
      </c>
      <c r="E1554">
        <v>0</v>
      </c>
    </row>
    <row r="1555" spans="1:5">
      <c r="A1555" t="s">
        <v>17076</v>
      </c>
      <c r="C1555" t="s">
        <v>17076</v>
      </c>
      <c r="E1555">
        <v>0</v>
      </c>
    </row>
    <row r="1556" spans="1:5">
      <c r="A1556" t="s">
        <v>17055</v>
      </c>
      <c r="C1556" t="s">
        <v>17055</v>
      </c>
      <c r="E1556">
        <v>0</v>
      </c>
    </row>
    <row r="1557" spans="1:5">
      <c r="A1557" t="s">
        <v>17067</v>
      </c>
      <c r="C1557" t="s">
        <v>17067</v>
      </c>
      <c r="E1557">
        <v>0</v>
      </c>
    </row>
    <row r="1558" spans="1:5">
      <c r="A1558" t="s">
        <v>17068</v>
      </c>
      <c r="C1558" t="s">
        <v>17068</v>
      </c>
      <c r="E1558">
        <v>0</v>
      </c>
    </row>
    <row r="1559" spans="1:5">
      <c r="A1559" t="s">
        <v>17069</v>
      </c>
      <c r="C1559" t="s">
        <v>17069</v>
      </c>
      <c r="E1559">
        <v>0</v>
      </c>
    </row>
    <row r="1560" spans="1:5">
      <c r="A1560" t="s">
        <v>17058</v>
      </c>
      <c r="C1560" t="s">
        <v>17058</v>
      </c>
      <c r="E1560">
        <v>0</v>
      </c>
    </row>
    <row r="1561" spans="1:5">
      <c r="A1561" t="s">
        <v>17056</v>
      </c>
      <c r="C1561" t="s">
        <v>17056</v>
      </c>
      <c r="E1561">
        <v>0</v>
      </c>
    </row>
    <row r="1562" spans="1:5">
      <c r="E1562">
        <v>0</v>
      </c>
    </row>
    <row r="1563" spans="1:5">
      <c r="A1563" t="s">
        <v>17470</v>
      </c>
      <c r="C1563" t="s">
        <v>17470</v>
      </c>
      <c r="E1563">
        <v>0</v>
      </c>
    </row>
    <row r="1564" spans="1:5">
      <c r="A1564" t="s">
        <v>17073</v>
      </c>
      <c r="C1564" t="s">
        <v>17073</v>
      </c>
      <c r="E1564">
        <v>0</v>
      </c>
    </row>
    <row r="1565" spans="1:5">
      <c r="A1565" t="s">
        <v>17064</v>
      </c>
      <c r="C1565" t="s">
        <v>17064</v>
      </c>
      <c r="E1565">
        <v>0</v>
      </c>
    </row>
    <row r="1566" spans="1:5">
      <c r="A1566" t="s">
        <v>17074</v>
      </c>
      <c r="C1566" t="s">
        <v>17074</v>
      </c>
      <c r="E1566">
        <v>0</v>
      </c>
    </row>
    <row r="1567" spans="1:5">
      <c r="A1567" t="s">
        <v>17055</v>
      </c>
      <c r="C1567" t="s">
        <v>17055</v>
      </c>
      <c r="E1567">
        <v>0</v>
      </c>
    </row>
    <row r="1568" spans="1:5">
      <c r="A1568" t="s">
        <v>17093</v>
      </c>
      <c r="C1568" t="s">
        <v>17093</v>
      </c>
      <c r="E1568">
        <v>0</v>
      </c>
    </row>
    <row r="1569" spans="1:5">
      <c r="A1569" t="s">
        <v>17238</v>
      </c>
      <c r="C1569" t="s">
        <v>17238</v>
      </c>
      <c r="E1569">
        <v>0</v>
      </c>
    </row>
    <row r="1570" spans="1:5">
      <c r="A1570" t="s">
        <v>17071</v>
      </c>
      <c r="C1570" t="s">
        <v>17071</v>
      </c>
      <c r="E1570">
        <v>0</v>
      </c>
    </row>
    <row r="1571" spans="1:5">
      <c r="A1571" t="s">
        <v>17056</v>
      </c>
      <c r="C1571" t="s">
        <v>17056</v>
      </c>
      <c r="E1571">
        <v>0</v>
      </c>
    </row>
    <row r="1572" spans="1:5">
      <c r="E1572">
        <v>0</v>
      </c>
    </row>
    <row r="1573" spans="1:5">
      <c r="A1573" t="s">
        <v>17471</v>
      </c>
      <c r="C1573" t="s">
        <v>17471</v>
      </c>
      <c r="E1573">
        <v>0</v>
      </c>
    </row>
    <row r="1574" spans="1:5">
      <c r="A1574" t="s">
        <v>17074</v>
      </c>
      <c r="C1574" t="s">
        <v>17074</v>
      </c>
      <c r="E1574">
        <v>0</v>
      </c>
    </row>
    <row r="1575" spans="1:5">
      <c r="A1575" t="s">
        <v>17064</v>
      </c>
      <c r="C1575" t="s">
        <v>17064</v>
      </c>
      <c r="E1575">
        <v>0</v>
      </c>
    </row>
    <row r="1576" spans="1:5">
      <c r="A1576" t="s">
        <v>17073</v>
      </c>
      <c r="C1576" t="s">
        <v>17073</v>
      </c>
      <c r="E1576">
        <v>0</v>
      </c>
    </row>
    <row r="1577" spans="1:5">
      <c r="A1577" t="s">
        <v>17064</v>
      </c>
      <c r="C1577" t="s">
        <v>17064</v>
      </c>
      <c r="E1577">
        <v>0</v>
      </c>
    </row>
    <row r="1578" spans="1:5">
      <c r="A1578" t="s">
        <v>17073</v>
      </c>
      <c r="C1578" t="s">
        <v>17073</v>
      </c>
      <c r="E1578">
        <v>0</v>
      </c>
    </row>
    <row r="1579" spans="1:5">
      <c r="A1579" t="s">
        <v>17055</v>
      </c>
      <c r="C1579" t="s">
        <v>17055</v>
      </c>
      <c r="E1579">
        <v>0</v>
      </c>
    </row>
    <row r="1580" spans="1:5">
      <c r="A1580" t="s">
        <v>17056</v>
      </c>
      <c r="C1580" t="s">
        <v>17056</v>
      </c>
      <c r="E1580">
        <v>0</v>
      </c>
    </row>
    <row r="1581" spans="1:5">
      <c r="E1581">
        <v>0</v>
      </c>
    </row>
    <row r="1582" spans="1:5">
      <c r="A1582" t="s">
        <v>17472</v>
      </c>
      <c r="C1582" t="s">
        <v>17472</v>
      </c>
      <c r="E1582">
        <v>0</v>
      </c>
    </row>
    <row r="1583" spans="1:5">
      <c r="A1583" t="s">
        <v>17058</v>
      </c>
      <c r="C1583" t="s">
        <v>17058</v>
      </c>
      <c r="E1583">
        <v>0</v>
      </c>
    </row>
    <row r="1584" spans="1:5">
      <c r="A1584" t="s">
        <v>17064</v>
      </c>
      <c r="C1584" t="s">
        <v>17064</v>
      </c>
      <c r="E1584">
        <v>0</v>
      </c>
    </row>
    <row r="1585" spans="1:5">
      <c r="A1585" t="s">
        <v>17054</v>
      </c>
      <c r="C1585" t="s">
        <v>17054</v>
      </c>
      <c r="E1585">
        <v>0</v>
      </c>
    </row>
    <row r="1586" spans="1:5">
      <c r="A1586" t="s">
        <v>17064</v>
      </c>
      <c r="C1586" t="s">
        <v>17064</v>
      </c>
      <c r="E1586">
        <v>0</v>
      </c>
    </row>
    <row r="1587" spans="1:5">
      <c r="A1587" t="s">
        <v>17473</v>
      </c>
      <c r="C1587" t="s">
        <v>18772</v>
      </c>
      <c r="E1587">
        <v>1</v>
      </c>
    </row>
    <row r="1588" spans="1:5">
      <c r="A1588" t="s">
        <v>17064</v>
      </c>
      <c r="C1588" t="s">
        <v>17064</v>
      </c>
      <c r="E1588">
        <v>0</v>
      </c>
    </row>
    <row r="1589" spans="1:5">
      <c r="A1589" t="s">
        <v>17474</v>
      </c>
      <c r="C1589" t="s">
        <v>18773</v>
      </c>
      <c r="E1589">
        <v>1</v>
      </c>
    </row>
    <row r="1590" spans="1:5">
      <c r="A1590" t="s">
        <v>17064</v>
      </c>
      <c r="C1590" t="s">
        <v>17064</v>
      </c>
      <c r="E1590">
        <v>0</v>
      </c>
    </row>
    <row r="1591" spans="1:5">
      <c r="A1591" t="s">
        <v>17054</v>
      </c>
      <c r="C1591" t="s">
        <v>17054</v>
      </c>
      <c r="E1591">
        <v>0</v>
      </c>
    </row>
    <row r="1592" spans="1:5">
      <c r="A1592" t="s">
        <v>17055</v>
      </c>
      <c r="C1592" t="s">
        <v>17055</v>
      </c>
      <c r="E1592">
        <v>0</v>
      </c>
    </row>
    <row r="1593" spans="1:5">
      <c r="A1593" t="s">
        <v>17056</v>
      </c>
      <c r="C1593" t="s">
        <v>17056</v>
      </c>
      <c r="E1593">
        <v>0</v>
      </c>
    </row>
    <row r="1594" spans="1:5">
      <c r="E1594">
        <v>0</v>
      </c>
    </row>
    <row r="1595" spans="1:5">
      <c r="A1595" t="s">
        <v>17475</v>
      </c>
      <c r="C1595" t="s">
        <v>17475</v>
      </c>
      <c r="E1595">
        <v>0</v>
      </c>
    </row>
    <row r="1596" spans="1:5">
      <c r="A1596" t="s">
        <v>17073</v>
      </c>
      <c r="C1596" t="s">
        <v>17073</v>
      </c>
      <c r="E1596">
        <v>0</v>
      </c>
    </row>
    <row r="1597" spans="1:5">
      <c r="A1597" t="s">
        <v>17055</v>
      </c>
      <c r="C1597" t="s">
        <v>17055</v>
      </c>
      <c r="E1597">
        <v>0</v>
      </c>
    </row>
    <row r="1598" spans="1:5">
      <c r="A1598" t="s">
        <v>17067</v>
      </c>
      <c r="C1598" t="s">
        <v>17067</v>
      </c>
      <c r="E1598">
        <v>0</v>
      </c>
    </row>
    <row r="1599" spans="1:5">
      <c r="A1599" t="s">
        <v>17068</v>
      </c>
      <c r="C1599" t="s">
        <v>17068</v>
      </c>
      <c r="E1599">
        <v>0</v>
      </c>
    </row>
    <row r="1600" spans="1:5">
      <c r="A1600" t="s">
        <v>17059</v>
      </c>
      <c r="C1600" t="s">
        <v>17059</v>
      </c>
      <c r="E1600">
        <v>0</v>
      </c>
    </row>
    <row r="1601" spans="1:5">
      <c r="A1601" t="s">
        <v>17071</v>
      </c>
      <c r="C1601" t="s">
        <v>17071</v>
      </c>
      <c r="E1601">
        <v>0</v>
      </c>
    </row>
    <row r="1602" spans="1:5">
      <c r="A1602" t="s">
        <v>17056</v>
      </c>
      <c r="C1602" t="s">
        <v>17056</v>
      </c>
      <c r="E1602">
        <v>0</v>
      </c>
    </row>
    <row r="1603" spans="1:5">
      <c r="E1603">
        <v>0</v>
      </c>
    </row>
    <row r="1604" spans="1:5">
      <c r="A1604" t="s">
        <v>17476</v>
      </c>
      <c r="C1604" t="s">
        <v>17476</v>
      </c>
      <c r="E1604">
        <v>0</v>
      </c>
    </row>
    <row r="1605" spans="1:5">
      <c r="A1605" t="s">
        <v>17093</v>
      </c>
      <c r="C1605" t="s">
        <v>17093</v>
      </c>
      <c r="E1605">
        <v>0</v>
      </c>
    </row>
    <row r="1606" spans="1:5">
      <c r="A1606" t="s">
        <v>17058</v>
      </c>
      <c r="C1606" t="s">
        <v>17058</v>
      </c>
      <c r="E1606">
        <v>0</v>
      </c>
    </row>
    <row r="1607" spans="1:5">
      <c r="A1607" t="s">
        <v>17068</v>
      </c>
      <c r="C1607" t="s">
        <v>17068</v>
      </c>
      <c r="E1607">
        <v>0</v>
      </c>
    </row>
    <row r="1608" spans="1:5">
      <c r="A1608" t="s">
        <v>17073</v>
      </c>
      <c r="C1608" t="s">
        <v>17073</v>
      </c>
      <c r="E1608">
        <v>0</v>
      </c>
    </row>
    <row r="1609" spans="1:5">
      <c r="A1609" t="s">
        <v>17064</v>
      </c>
      <c r="C1609" t="s">
        <v>17064</v>
      </c>
      <c r="E1609">
        <v>0</v>
      </c>
    </row>
    <row r="1610" spans="1:5">
      <c r="A1610" t="s">
        <v>17074</v>
      </c>
      <c r="C1610" t="s">
        <v>17074</v>
      </c>
      <c r="E1610">
        <v>0</v>
      </c>
    </row>
    <row r="1611" spans="1:5">
      <c r="A1611" t="s">
        <v>17055</v>
      </c>
      <c r="C1611" t="s">
        <v>17055</v>
      </c>
      <c r="E1611">
        <v>0</v>
      </c>
    </row>
    <row r="1612" spans="1:5">
      <c r="A1612" t="s">
        <v>17056</v>
      </c>
      <c r="C1612" t="s">
        <v>17056</v>
      </c>
      <c r="E1612">
        <v>0</v>
      </c>
    </row>
    <row r="1613" spans="1:5">
      <c r="E1613">
        <v>0</v>
      </c>
    </row>
    <row r="1614" spans="1:5">
      <c r="A1614" t="s">
        <v>17477</v>
      </c>
      <c r="C1614" t="s">
        <v>17477</v>
      </c>
      <c r="E1614">
        <v>0</v>
      </c>
    </row>
    <row r="1615" spans="1:5">
      <c r="A1615" t="s">
        <v>17093</v>
      </c>
      <c r="C1615" t="s">
        <v>17093</v>
      </c>
      <c r="E1615">
        <v>0</v>
      </c>
    </row>
    <row r="1616" spans="1:5">
      <c r="A1616" t="s">
        <v>17478</v>
      </c>
      <c r="C1616" t="s">
        <v>18460</v>
      </c>
      <c r="E1616">
        <v>1</v>
      </c>
    </row>
    <row r="1617" spans="1:5">
      <c r="A1617" t="s">
        <v>17068</v>
      </c>
      <c r="C1617" t="s">
        <v>17068</v>
      </c>
      <c r="E1617">
        <v>0</v>
      </c>
    </row>
    <row r="1618" spans="1:5">
      <c r="A1618" t="s">
        <v>17074</v>
      </c>
      <c r="C1618" t="s">
        <v>17074</v>
      </c>
      <c r="E1618">
        <v>0</v>
      </c>
    </row>
    <row r="1619" spans="1:5">
      <c r="A1619" t="s">
        <v>17055</v>
      </c>
      <c r="C1619" t="s">
        <v>17055</v>
      </c>
      <c r="E1619">
        <v>0</v>
      </c>
    </row>
    <row r="1620" spans="1:5">
      <c r="A1620" t="s">
        <v>17056</v>
      </c>
      <c r="C1620" t="s">
        <v>17056</v>
      </c>
      <c r="E1620">
        <v>0</v>
      </c>
    </row>
    <row r="1621" spans="1:5">
      <c r="E1621">
        <v>0</v>
      </c>
    </row>
    <row r="1622" spans="1:5">
      <c r="A1622" t="s">
        <v>17479</v>
      </c>
      <c r="C1622" t="s">
        <v>17479</v>
      </c>
      <c r="E1622">
        <v>0</v>
      </c>
    </row>
    <row r="1623" spans="1:5">
      <c r="A1623" t="s">
        <v>17073</v>
      </c>
      <c r="C1623" t="s">
        <v>17073</v>
      </c>
      <c r="E1623">
        <v>0</v>
      </c>
    </row>
    <row r="1624" spans="1:5">
      <c r="A1624" t="s">
        <v>17064</v>
      </c>
      <c r="C1624" t="s">
        <v>17064</v>
      </c>
      <c r="E1624">
        <v>0</v>
      </c>
    </row>
    <row r="1625" spans="1:5">
      <c r="A1625" t="s">
        <v>17226</v>
      </c>
      <c r="C1625" t="s">
        <v>17361</v>
      </c>
      <c r="E1625">
        <v>1</v>
      </c>
    </row>
    <row r="1626" spans="1:5">
      <c r="A1626" t="s">
        <v>17055</v>
      </c>
      <c r="C1626" t="s">
        <v>17055</v>
      </c>
      <c r="E1626">
        <v>0</v>
      </c>
    </row>
    <row r="1627" spans="1:5">
      <c r="A1627" t="s">
        <v>17067</v>
      </c>
      <c r="C1627" t="s">
        <v>17067</v>
      </c>
      <c r="E1627">
        <v>0</v>
      </c>
    </row>
    <row r="1628" spans="1:5">
      <c r="A1628" t="s">
        <v>17068</v>
      </c>
      <c r="C1628" t="s">
        <v>17068</v>
      </c>
      <c r="E1628">
        <v>0</v>
      </c>
    </row>
    <row r="1629" spans="1:5">
      <c r="A1629" t="s">
        <v>17093</v>
      </c>
      <c r="C1629" t="s">
        <v>17093</v>
      </c>
      <c r="E1629">
        <v>0</v>
      </c>
    </row>
    <row r="1630" spans="1:5">
      <c r="A1630" t="s">
        <v>17059</v>
      </c>
      <c r="C1630" t="s">
        <v>17059</v>
      </c>
      <c r="E1630">
        <v>0</v>
      </c>
    </row>
    <row r="1631" spans="1:5">
      <c r="A1631" t="s">
        <v>17480</v>
      </c>
      <c r="C1631" t="s">
        <v>18735</v>
      </c>
      <c r="E1631">
        <v>1</v>
      </c>
    </row>
    <row r="1632" spans="1:5">
      <c r="A1632" t="s">
        <v>17056</v>
      </c>
      <c r="C1632" t="s">
        <v>17056</v>
      </c>
      <c r="E1632">
        <v>0</v>
      </c>
    </row>
    <row r="1633" spans="1:5">
      <c r="E1633">
        <v>0</v>
      </c>
    </row>
    <row r="1634" spans="1:5">
      <c r="A1634" t="s">
        <v>17481</v>
      </c>
      <c r="C1634" t="s">
        <v>17481</v>
      </c>
      <c r="E1634">
        <v>0</v>
      </c>
    </row>
    <row r="1635" spans="1:5">
      <c r="A1635" t="s">
        <v>17073</v>
      </c>
      <c r="C1635" t="s">
        <v>17073</v>
      </c>
      <c r="E1635">
        <v>0</v>
      </c>
    </row>
    <row r="1636" spans="1:5">
      <c r="A1636" t="s">
        <v>17064</v>
      </c>
      <c r="C1636" t="s">
        <v>17064</v>
      </c>
      <c r="E1636">
        <v>0</v>
      </c>
    </row>
    <row r="1637" spans="1:5">
      <c r="A1637" t="s">
        <v>17482</v>
      </c>
      <c r="C1637" t="s">
        <v>18736</v>
      </c>
      <c r="E1637">
        <v>1</v>
      </c>
    </row>
    <row r="1638" spans="1:5">
      <c r="A1638" t="s">
        <v>17064</v>
      </c>
      <c r="C1638" t="s">
        <v>17064</v>
      </c>
      <c r="E1638">
        <v>0</v>
      </c>
    </row>
    <row r="1639" spans="1:5">
      <c r="A1639" t="s">
        <v>17194</v>
      </c>
      <c r="C1639" t="s">
        <v>17194</v>
      </c>
      <c r="E1639">
        <v>0</v>
      </c>
    </row>
    <row r="1640" spans="1:5">
      <c r="A1640" t="s">
        <v>17064</v>
      </c>
      <c r="C1640" t="s">
        <v>17064</v>
      </c>
      <c r="E1640">
        <v>0</v>
      </c>
    </row>
    <row r="1641" spans="1:5">
      <c r="A1641" t="s">
        <v>17071</v>
      </c>
      <c r="C1641" t="s">
        <v>17071</v>
      </c>
      <c r="E1641">
        <v>0</v>
      </c>
    </row>
    <row r="1642" spans="1:5">
      <c r="A1642" t="s">
        <v>17055</v>
      </c>
      <c r="C1642" t="s">
        <v>17055</v>
      </c>
      <c r="E1642">
        <v>0</v>
      </c>
    </row>
    <row r="1643" spans="1:5">
      <c r="A1643" t="s">
        <v>17056</v>
      </c>
      <c r="C1643" t="s">
        <v>17056</v>
      </c>
      <c r="E1643">
        <v>0</v>
      </c>
    </row>
    <row r="1644" spans="1:5">
      <c r="E1644">
        <v>0</v>
      </c>
    </row>
    <row r="1645" spans="1:5">
      <c r="A1645" t="s">
        <v>17483</v>
      </c>
      <c r="C1645" t="s">
        <v>17483</v>
      </c>
      <c r="E1645">
        <v>0</v>
      </c>
    </row>
    <row r="1646" spans="1:5">
      <c r="A1646" t="s">
        <v>17058</v>
      </c>
      <c r="C1646" t="s">
        <v>17058</v>
      </c>
      <c r="E1646">
        <v>0</v>
      </c>
    </row>
    <row r="1647" spans="1:5">
      <c r="A1647" t="s">
        <v>17064</v>
      </c>
      <c r="C1647" t="s">
        <v>17064</v>
      </c>
      <c r="E1647">
        <v>0</v>
      </c>
    </row>
    <row r="1648" spans="1:5">
      <c r="A1648" t="s">
        <v>17074</v>
      </c>
      <c r="C1648" t="s">
        <v>17074</v>
      </c>
      <c r="E1648">
        <v>0</v>
      </c>
    </row>
    <row r="1649" spans="1:5">
      <c r="A1649" t="s">
        <v>17064</v>
      </c>
      <c r="C1649" t="s">
        <v>17064</v>
      </c>
      <c r="E1649">
        <v>0</v>
      </c>
    </row>
    <row r="1650" spans="1:5">
      <c r="A1650" t="s">
        <v>17058</v>
      </c>
      <c r="C1650" t="s">
        <v>17058</v>
      </c>
      <c r="E1650">
        <v>0</v>
      </c>
    </row>
    <row r="1651" spans="1:5">
      <c r="A1651" t="s">
        <v>17064</v>
      </c>
      <c r="C1651" t="s">
        <v>17064</v>
      </c>
      <c r="E1651">
        <v>0</v>
      </c>
    </row>
    <row r="1652" spans="1:5">
      <c r="A1652" t="s">
        <v>17058</v>
      </c>
      <c r="C1652" t="s">
        <v>17058</v>
      </c>
      <c r="E1652">
        <v>0</v>
      </c>
    </row>
    <row r="1653" spans="1:5">
      <c r="A1653" t="s">
        <v>17055</v>
      </c>
      <c r="C1653" t="s">
        <v>17055</v>
      </c>
      <c r="E1653">
        <v>0</v>
      </c>
    </row>
    <row r="1654" spans="1:5">
      <c r="A1654" t="s">
        <v>17056</v>
      </c>
      <c r="C1654" t="s">
        <v>17056</v>
      </c>
      <c r="E1654">
        <v>0</v>
      </c>
    </row>
    <row r="1655" spans="1:5">
      <c r="E1655">
        <v>0</v>
      </c>
    </row>
    <row r="1656" spans="1:5">
      <c r="A1656" t="s">
        <v>17484</v>
      </c>
      <c r="C1656" t="s">
        <v>17484</v>
      </c>
      <c r="E1656">
        <v>0</v>
      </c>
    </row>
    <row r="1657" spans="1:5">
      <c r="A1657" t="s">
        <v>17093</v>
      </c>
      <c r="C1657" t="s">
        <v>17093</v>
      </c>
      <c r="E1657">
        <v>0</v>
      </c>
    </row>
    <row r="1658" spans="1:5">
      <c r="A1658" t="s">
        <v>17485</v>
      </c>
      <c r="C1658" t="s">
        <v>17252</v>
      </c>
      <c r="E1658">
        <v>1</v>
      </c>
    </row>
    <row r="1659" spans="1:5">
      <c r="A1659" t="s">
        <v>17068</v>
      </c>
      <c r="C1659" t="s">
        <v>17068</v>
      </c>
      <c r="E1659">
        <v>0</v>
      </c>
    </row>
    <row r="1660" spans="1:5">
      <c r="A1660" t="s">
        <v>17486</v>
      </c>
      <c r="C1660" t="s">
        <v>18774</v>
      </c>
      <c r="E1660">
        <v>1</v>
      </c>
    </row>
    <row r="1661" spans="1:5">
      <c r="A1661" t="s">
        <v>17064</v>
      </c>
      <c r="C1661" t="s">
        <v>17064</v>
      </c>
      <c r="E1661">
        <v>0</v>
      </c>
    </row>
    <row r="1662" spans="1:5">
      <c r="A1662" t="s">
        <v>17487</v>
      </c>
      <c r="C1662" t="s">
        <v>18775</v>
      </c>
      <c r="E1662">
        <v>1</v>
      </c>
    </row>
    <row r="1663" spans="1:5">
      <c r="A1663" t="s">
        <v>17055</v>
      </c>
      <c r="C1663" t="s">
        <v>17055</v>
      </c>
      <c r="E1663">
        <v>0</v>
      </c>
    </row>
    <row r="1664" spans="1:5">
      <c r="A1664" t="s">
        <v>17056</v>
      </c>
      <c r="C1664" t="s">
        <v>17056</v>
      </c>
      <c r="E1664">
        <v>0</v>
      </c>
    </row>
    <row r="1665" spans="1:5">
      <c r="E1665">
        <v>0</v>
      </c>
    </row>
    <row r="1666" spans="1:5">
      <c r="A1666" t="s">
        <v>17488</v>
      </c>
      <c r="C1666" t="s">
        <v>17488</v>
      </c>
      <c r="E1666">
        <v>0</v>
      </c>
    </row>
    <row r="1667" spans="1:5">
      <c r="A1667" t="s">
        <v>17058</v>
      </c>
      <c r="C1667" t="s">
        <v>17058</v>
      </c>
      <c r="E1667">
        <v>0</v>
      </c>
    </row>
    <row r="1668" spans="1:5">
      <c r="A1668" t="s">
        <v>17064</v>
      </c>
      <c r="C1668" t="s">
        <v>17064</v>
      </c>
      <c r="E1668">
        <v>0</v>
      </c>
    </row>
    <row r="1669" spans="1:5">
      <c r="A1669" t="s">
        <v>17185</v>
      </c>
      <c r="C1669" t="s">
        <v>17054</v>
      </c>
      <c r="E1669">
        <v>1</v>
      </c>
    </row>
    <row r="1670" spans="1:5">
      <c r="A1670" t="s">
        <v>17064</v>
      </c>
      <c r="C1670" t="s">
        <v>17064</v>
      </c>
      <c r="E1670">
        <v>0</v>
      </c>
    </row>
    <row r="1671" spans="1:5">
      <c r="A1671" t="s">
        <v>17489</v>
      </c>
      <c r="C1671" t="s">
        <v>18776</v>
      </c>
      <c r="E1671">
        <v>1</v>
      </c>
    </row>
    <row r="1672" spans="1:5">
      <c r="A1672" t="s">
        <v>17055</v>
      </c>
      <c r="C1672" t="s">
        <v>17055</v>
      </c>
      <c r="E1672">
        <v>0</v>
      </c>
    </row>
    <row r="1673" spans="1:5">
      <c r="A1673" t="s">
        <v>17056</v>
      </c>
      <c r="C1673" t="s">
        <v>17056</v>
      </c>
      <c r="E1673">
        <v>0</v>
      </c>
    </row>
    <row r="1674" spans="1:5">
      <c r="E1674">
        <v>0</v>
      </c>
    </row>
    <row r="1675" spans="1:5">
      <c r="A1675" t="s">
        <v>17490</v>
      </c>
      <c r="C1675" t="s">
        <v>17490</v>
      </c>
      <c r="E1675">
        <v>0</v>
      </c>
    </row>
    <row r="1676" spans="1:5">
      <c r="A1676" t="s">
        <v>17093</v>
      </c>
      <c r="C1676" t="s">
        <v>17093</v>
      </c>
      <c r="E1676">
        <v>0</v>
      </c>
    </row>
    <row r="1677" spans="1:5">
      <c r="A1677" t="s">
        <v>17491</v>
      </c>
      <c r="C1677" t="s">
        <v>17139</v>
      </c>
      <c r="E1677">
        <v>1</v>
      </c>
    </row>
    <row r="1678" spans="1:5">
      <c r="A1678" t="s">
        <v>17492</v>
      </c>
      <c r="C1678" t="s">
        <v>17139</v>
      </c>
      <c r="E1678">
        <v>1</v>
      </c>
    </row>
    <row r="1679" spans="1:5">
      <c r="A1679" t="s">
        <v>17068</v>
      </c>
      <c r="C1679" t="s">
        <v>17068</v>
      </c>
      <c r="E1679">
        <v>0</v>
      </c>
    </row>
    <row r="1680" spans="1:5">
      <c r="A1680" t="s">
        <v>17058</v>
      </c>
      <c r="C1680" t="s">
        <v>17058</v>
      </c>
      <c r="E1680">
        <v>0</v>
      </c>
    </row>
    <row r="1681" spans="1:5">
      <c r="A1681" t="s">
        <v>17064</v>
      </c>
      <c r="C1681" t="s">
        <v>17064</v>
      </c>
      <c r="E1681">
        <v>0</v>
      </c>
    </row>
    <row r="1682" spans="1:5">
      <c r="A1682" t="s">
        <v>17493</v>
      </c>
      <c r="C1682" t="s">
        <v>17054</v>
      </c>
      <c r="E1682">
        <v>1</v>
      </c>
    </row>
    <row r="1683" spans="1:5">
      <c r="A1683" t="s">
        <v>17055</v>
      </c>
      <c r="C1683" t="s">
        <v>17055</v>
      </c>
      <c r="E1683">
        <v>0</v>
      </c>
    </row>
    <row r="1684" spans="1:5">
      <c r="A1684" t="s">
        <v>17056</v>
      </c>
      <c r="C1684" t="s">
        <v>17056</v>
      </c>
      <c r="E1684">
        <v>0</v>
      </c>
    </row>
    <row r="1685" spans="1:5">
      <c r="E1685">
        <v>0</v>
      </c>
    </row>
    <row r="1686" spans="1:5">
      <c r="A1686" t="s">
        <v>17494</v>
      </c>
      <c r="C1686" t="s">
        <v>17494</v>
      </c>
      <c r="E1686">
        <v>0</v>
      </c>
    </row>
    <row r="1687" spans="1:5">
      <c r="A1687" t="s">
        <v>17285</v>
      </c>
      <c r="C1687" t="s">
        <v>17054</v>
      </c>
      <c r="E1687">
        <v>1</v>
      </c>
    </row>
    <row r="1688" spans="1:5">
      <c r="A1688" t="s">
        <v>17064</v>
      </c>
      <c r="C1688" t="s">
        <v>17064</v>
      </c>
      <c r="E1688">
        <v>0</v>
      </c>
    </row>
    <row r="1689" spans="1:5">
      <c r="A1689" t="s">
        <v>17073</v>
      </c>
      <c r="C1689" t="s">
        <v>17073</v>
      </c>
      <c r="E1689">
        <v>0</v>
      </c>
    </row>
    <row r="1690" spans="1:5">
      <c r="A1690" t="s">
        <v>17064</v>
      </c>
      <c r="C1690" t="s">
        <v>17064</v>
      </c>
      <c r="E1690">
        <v>0</v>
      </c>
    </row>
    <row r="1691" spans="1:5">
      <c r="A1691" t="s">
        <v>17285</v>
      </c>
      <c r="C1691" t="s">
        <v>17285</v>
      </c>
      <c r="E1691">
        <v>0</v>
      </c>
    </row>
    <row r="1692" spans="1:5">
      <c r="A1692" t="s">
        <v>17064</v>
      </c>
      <c r="C1692" t="s">
        <v>17064</v>
      </c>
      <c r="E1692">
        <v>0</v>
      </c>
    </row>
    <row r="1693" spans="1:5">
      <c r="A1693" t="s">
        <v>17229</v>
      </c>
      <c r="C1693" t="s">
        <v>17229</v>
      </c>
      <c r="E1693">
        <v>0</v>
      </c>
    </row>
    <row r="1694" spans="1:5">
      <c r="A1694" t="s">
        <v>17055</v>
      </c>
      <c r="C1694" t="s">
        <v>17055</v>
      </c>
      <c r="E1694">
        <v>0</v>
      </c>
    </row>
    <row r="1695" spans="1:5">
      <c r="A1695" t="s">
        <v>17056</v>
      </c>
      <c r="C1695" t="s">
        <v>17056</v>
      </c>
      <c r="E1695">
        <v>0</v>
      </c>
    </row>
    <row r="1696" spans="1:5">
      <c r="E1696">
        <v>0</v>
      </c>
    </row>
    <row r="1697" spans="1:5">
      <c r="A1697" t="s">
        <v>17495</v>
      </c>
      <c r="C1697" t="s">
        <v>17495</v>
      </c>
      <c r="E1697">
        <v>0</v>
      </c>
    </row>
    <row r="1698" spans="1:5">
      <c r="A1698" t="s">
        <v>17073</v>
      </c>
      <c r="C1698" t="s">
        <v>17073</v>
      </c>
      <c r="E1698">
        <v>0</v>
      </c>
    </row>
    <row r="1699" spans="1:5">
      <c r="A1699" t="s">
        <v>17064</v>
      </c>
      <c r="C1699" t="s">
        <v>17064</v>
      </c>
      <c r="E1699">
        <v>0</v>
      </c>
    </row>
    <row r="1700" spans="1:5">
      <c r="A1700" t="s">
        <v>17074</v>
      </c>
      <c r="C1700" t="s">
        <v>17074</v>
      </c>
      <c r="E1700">
        <v>0</v>
      </c>
    </row>
    <row r="1701" spans="1:5">
      <c r="A1701" t="s">
        <v>17064</v>
      </c>
      <c r="C1701" t="s">
        <v>17064</v>
      </c>
      <c r="E1701">
        <v>0</v>
      </c>
    </row>
    <row r="1702" spans="1:5">
      <c r="A1702" t="s">
        <v>17073</v>
      </c>
      <c r="C1702" t="s">
        <v>17073</v>
      </c>
      <c r="E1702">
        <v>0</v>
      </c>
    </row>
    <row r="1703" spans="1:5">
      <c r="A1703" t="s">
        <v>17055</v>
      </c>
      <c r="C1703" t="s">
        <v>17055</v>
      </c>
      <c r="E1703">
        <v>0</v>
      </c>
    </row>
    <row r="1704" spans="1:5">
      <c r="A1704" t="s">
        <v>17056</v>
      </c>
      <c r="C1704" t="s">
        <v>17056</v>
      </c>
      <c r="E1704">
        <v>0</v>
      </c>
    </row>
    <row r="1705" spans="1:5">
      <c r="E1705">
        <v>0</v>
      </c>
    </row>
    <row r="1706" spans="1:5">
      <c r="A1706" t="s">
        <v>17496</v>
      </c>
      <c r="C1706" t="s">
        <v>17496</v>
      </c>
      <c r="E1706">
        <v>0</v>
      </c>
    </row>
    <row r="1707" spans="1:5">
      <c r="A1707" t="s">
        <v>17093</v>
      </c>
      <c r="C1707" t="s">
        <v>17093</v>
      </c>
      <c r="E1707">
        <v>0</v>
      </c>
    </row>
    <row r="1708" spans="1:5">
      <c r="A1708" t="s">
        <v>17232</v>
      </c>
      <c r="C1708" t="s">
        <v>17232</v>
      </c>
      <c r="E1708">
        <v>0</v>
      </c>
    </row>
    <row r="1709" spans="1:5">
      <c r="A1709" t="s">
        <v>17068</v>
      </c>
      <c r="C1709" t="s">
        <v>17068</v>
      </c>
      <c r="E1709">
        <v>0</v>
      </c>
    </row>
    <row r="1710" spans="1:5">
      <c r="A1710" t="s">
        <v>17073</v>
      </c>
      <c r="C1710" t="s">
        <v>17073</v>
      </c>
      <c r="E1710">
        <v>0</v>
      </c>
    </row>
    <row r="1711" spans="1:5">
      <c r="A1711" t="s">
        <v>17064</v>
      </c>
      <c r="C1711" t="s">
        <v>17064</v>
      </c>
      <c r="E1711">
        <v>0</v>
      </c>
    </row>
    <row r="1712" spans="1:5">
      <c r="A1712" t="s">
        <v>17074</v>
      </c>
      <c r="C1712" t="s">
        <v>17074</v>
      </c>
      <c r="E1712">
        <v>0</v>
      </c>
    </row>
    <row r="1713" spans="1:5">
      <c r="A1713" t="s">
        <v>17055</v>
      </c>
      <c r="C1713" t="s">
        <v>17055</v>
      </c>
      <c r="E1713">
        <v>0</v>
      </c>
    </row>
    <row r="1714" spans="1:5">
      <c r="A1714" t="s">
        <v>17056</v>
      </c>
      <c r="C1714" t="s">
        <v>17056</v>
      </c>
      <c r="E1714">
        <v>0</v>
      </c>
    </row>
    <row r="1715" spans="1:5">
      <c r="E1715">
        <v>0</v>
      </c>
    </row>
    <row r="1716" spans="1:5">
      <c r="A1716" t="s">
        <v>17497</v>
      </c>
      <c r="C1716" t="s">
        <v>17497</v>
      </c>
      <c r="E1716">
        <v>0</v>
      </c>
    </row>
    <row r="1717" spans="1:5">
      <c r="A1717" t="s">
        <v>17498</v>
      </c>
      <c r="C1717" t="s">
        <v>17498</v>
      </c>
      <c r="E1717">
        <v>0</v>
      </c>
    </row>
    <row r="1718" spans="1:5">
      <c r="A1718" t="s">
        <v>17064</v>
      </c>
      <c r="C1718" t="s">
        <v>17064</v>
      </c>
      <c r="E1718">
        <v>0</v>
      </c>
    </row>
    <row r="1719" spans="1:5">
      <c r="A1719" t="s">
        <v>17499</v>
      </c>
      <c r="C1719" t="s">
        <v>17498</v>
      </c>
      <c r="E1719">
        <v>1</v>
      </c>
    </row>
    <row r="1720" spans="1:5">
      <c r="A1720" t="s">
        <v>17064</v>
      </c>
      <c r="C1720" t="s">
        <v>17064</v>
      </c>
      <c r="E1720">
        <v>0</v>
      </c>
    </row>
    <row r="1721" spans="1:5">
      <c r="A1721" t="s">
        <v>17500</v>
      </c>
      <c r="C1721" t="s">
        <v>18777</v>
      </c>
      <c r="E1721">
        <v>1</v>
      </c>
    </row>
    <row r="1722" spans="1:5">
      <c r="A1722" t="s">
        <v>17055</v>
      </c>
      <c r="C1722" t="s">
        <v>17055</v>
      </c>
      <c r="E1722">
        <v>0</v>
      </c>
    </row>
    <row r="1723" spans="1:5">
      <c r="A1723" t="s">
        <v>17056</v>
      </c>
      <c r="C1723" t="s">
        <v>17056</v>
      </c>
      <c r="E1723">
        <v>0</v>
      </c>
    </row>
    <row r="1724" spans="1:5">
      <c r="E1724">
        <v>0</v>
      </c>
    </row>
    <row r="1725" spans="1:5">
      <c r="A1725" t="s">
        <v>17501</v>
      </c>
      <c r="C1725" t="s">
        <v>17501</v>
      </c>
      <c r="E1725">
        <v>0</v>
      </c>
    </row>
    <row r="1726" spans="1:5">
      <c r="A1726" t="s">
        <v>17054</v>
      </c>
      <c r="C1726" t="s">
        <v>17054</v>
      </c>
      <c r="E1726">
        <v>0</v>
      </c>
    </row>
    <row r="1727" spans="1:5">
      <c r="A1727" t="s">
        <v>17055</v>
      </c>
      <c r="C1727" t="s">
        <v>17055</v>
      </c>
      <c r="E1727">
        <v>0</v>
      </c>
    </row>
    <row r="1728" spans="1:5">
      <c r="A1728" t="s">
        <v>17238</v>
      </c>
      <c r="C1728" t="s">
        <v>17238</v>
      </c>
      <c r="E1728">
        <v>0</v>
      </c>
    </row>
    <row r="1729" spans="1:5">
      <c r="A1729" t="s">
        <v>17239</v>
      </c>
      <c r="C1729" t="s">
        <v>17239</v>
      </c>
      <c r="E1729">
        <v>0</v>
      </c>
    </row>
    <row r="1730" spans="1:5">
      <c r="A1730" t="s">
        <v>17333</v>
      </c>
      <c r="C1730" t="s">
        <v>17118</v>
      </c>
      <c r="E1730">
        <v>1</v>
      </c>
    </row>
    <row r="1731" spans="1:5">
      <c r="A1731" t="s">
        <v>17068</v>
      </c>
      <c r="C1731" t="s">
        <v>17068</v>
      </c>
      <c r="E1731">
        <v>0</v>
      </c>
    </row>
    <row r="1732" spans="1:5">
      <c r="A1732" t="s">
        <v>17059</v>
      </c>
      <c r="C1732" t="s">
        <v>17059</v>
      </c>
      <c r="E1732">
        <v>0</v>
      </c>
    </row>
    <row r="1733" spans="1:5">
      <c r="A1733" t="s">
        <v>17502</v>
      </c>
      <c r="C1733" t="s">
        <v>17194</v>
      </c>
      <c r="E1733">
        <v>1</v>
      </c>
    </row>
    <row r="1734" spans="1:5">
      <c r="A1734" t="s">
        <v>17056</v>
      </c>
      <c r="C1734" t="s">
        <v>17056</v>
      </c>
      <c r="E1734">
        <v>0</v>
      </c>
    </row>
    <row r="1735" spans="1:5">
      <c r="E1735">
        <v>0</v>
      </c>
    </row>
    <row r="1736" spans="1:5">
      <c r="A1736" t="s">
        <v>17503</v>
      </c>
      <c r="C1736" t="s">
        <v>17503</v>
      </c>
      <c r="E1736">
        <v>0</v>
      </c>
    </row>
    <row r="1737" spans="1:5">
      <c r="A1737" t="s">
        <v>17093</v>
      </c>
      <c r="C1737" t="s">
        <v>17093</v>
      </c>
      <c r="E1737">
        <v>0</v>
      </c>
    </row>
    <row r="1738" spans="1:5">
      <c r="A1738" t="s">
        <v>17504</v>
      </c>
      <c r="C1738" t="s">
        <v>17504</v>
      </c>
      <c r="E1738">
        <v>0</v>
      </c>
    </row>
    <row r="1739" spans="1:5">
      <c r="A1739" t="s">
        <v>17068</v>
      </c>
      <c r="C1739" t="s">
        <v>17068</v>
      </c>
      <c r="E1739">
        <v>0</v>
      </c>
    </row>
    <row r="1740" spans="1:5">
      <c r="A1740" t="s">
        <v>17505</v>
      </c>
      <c r="C1740" t="s">
        <v>18778</v>
      </c>
      <c r="E1740">
        <v>1</v>
      </c>
    </row>
    <row r="1741" spans="1:5">
      <c r="A1741" t="s">
        <v>17055</v>
      </c>
      <c r="C1741" t="s">
        <v>17055</v>
      </c>
      <c r="E1741">
        <v>0</v>
      </c>
    </row>
    <row r="1742" spans="1:5">
      <c r="A1742" t="s">
        <v>17067</v>
      </c>
      <c r="C1742" t="s">
        <v>17067</v>
      </c>
      <c r="E1742">
        <v>0</v>
      </c>
    </row>
    <row r="1743" spans="1:5">
      <c r="A1743" t="s">
        <v>17068</v>
      </c>
      <c r="C1743" t="s">
        <v>17068</v>
      </c>
      <c r="E1743">
        <v>0</v>
      </c>
    </row>
    <row r="1744" spans="1:5">
      <c r="A1744" t="s">
        <v>17069</v>
      </c>
      <c r="C1744" t="s">
        <v>17069</v>
      </c>
      <c r="E1744">
        <v>0</v>
      </c>
    </row>
    <row r="1745" spans="1:5">
      <c r="A1745" t="s">
        <v>17506</v>
      </c>
      <c r="C1745" t="s">
        <v>17506</v>
      </c>
      <c r="E1745">
        <v>0</v>
      </c>
    </row>
    <row r="1746" spans="1:5">
      <c r="A1746" t="s">
        <v>17056</v>
      </c>
      <c r="C1746" t="s">
        <v>17056</v>
      </c>
      <c r="E1746">
        <v>0</v>
      </c>
    </row>
    <row r="1747" spans="1:5">
      <c r="E1747">
        <v>0</v>
      </c>
    </row>
    <row r="1748" spans="1:5">
      <c r="A1748" t="s">
        <v>17507</v>
      </c>
      <c r="C1748" t="s">
        <v>17507</v>
      </c>
      <c r="E1748">
        <v>0</v>
      </c>
    </row>
    <row r="1749" spans="1:5">
      <c r="A1749" t="s">
        <v>17093</v>
      </c>
      <c r="C1749" t="s">
        <v>17093</v>
      </c>
      <c r="E1749">
        <v>0</v>
      </c>
    </row>
    <row r="1750" spans="1:5">
      <c r="A1750" t="s">
        <v>17508</v>
      </c>
      <c r="C1750" t="s">
        <v>17584</v>
      </c>
      <c r="E1750">
        <v>1</v>
      </c>
    </row>
    <row r="1751" spans="1:5">
      <c r="A1751" t="s">
        <v>17068</v>
      </c>
      <c r="C1751" t="s">
        <v>17068</v>
      </c>
      <c r="E1751">
        <v>0</v>
      </c>
    </row>
    <row r="1752" spans="1:5">
      <c r="A1752" t="s">
        <v>17073</v>
      </c>
      <c r="C1752" t="s">
        <v>17073</v>
      </c>
      <c r="E1752">
        <v>0</v>
      </c>
    </row>
    <row r="1753" spans="1:5">
      <c r="A1753" t="s">
        <v>17070</v>
      </c>
      <c r="C1753" t="s">
        <v>17070</v>
      </c>
      <c r="E1753">
        <v>0</v>
      </c>
    </row>
    <row r="1754" spans="1:5">
      <c r="A1754" t="s">
        <v>17071</v>
      </c>
      <c r="C1754" t="s">
        <v>17071</v>
      </c>
      <c r="E1754">
        <v>0</v>
      </c>
    </row>
    <row r="1755" spans="1:5">
      <c r="A1755" t="s">
        <v>17055</v>
      </c>
      <c r="C1755" t="s">
        <v>17055</v>
      </c>
      <c r="E1755">
        <v>0</v>
      </c>
    </row>
    <row r="1756" spans="1:5">
      <c r="A1756" t="s">
        <v>17056</v>
      </c>
      <c r="C1756" t="s">
        <v>17056</v>
      </c>
      <c r="E1756">
        <v>0</v>
      </c>
    </row>
    <row r="1757" spans="1:5">
      <c r="E1757">
        <v>0</v>
      </c>
    </row>
    <row r="1758" spans="1:5">
      <c r="A1758" t="s">
        <v>17509</v>
      </c>
      <c r="C1758" t="s">
        <v>17509</v>
      </c>
      <c r="E1758">
        <v>0</v>
      </c>
    </row>
    <row r="1759" spans="1:5">
      <c r="A1759" t="s">
        <v>17257</v>
      </c>
      <c r="C1759" t="s">
        <v>17257</v>
      </c>
      <c r="E1759">
        <v>0</v>
      </c>
    </row>
    <row r="1760" spans="1:5">
      <c r="A1760" t="s">
        <v>17510</v>
      </c>
      <c r="C1760" t="s">
        <v>17510</v>
      </c>
      <c r="E1760">
        <v>0</v>
      </c>
    </row>
    <row r="1761" spans="1:5">
      <c r="A1761" t="s">
        <v>17258</v>
      </c>
      <c r="C1761" t="s">
        <v>17258</v>
      </c>
      <c r="E1761">
        <v>0</v>
      </c>
    </row>
    <row r="1762" spans="1:5">
      <c r="A1762" t="s">
        <v>17070</v>
      </c>
      <c r="C1762" t="s">
        <v>17070</v>
      </c>
      <c r="E1762">
        <v>0</v>
      </c>
    </row>
    <row r="1763" spans="1:5">
      <c r="A1763" t="s">
        <v>17511</v>
      </c>
      <c r="C1763" t="s">
        <v>17915</v>
      </c>
      <c r="E1763">
        <v>1</v>
      </c>
    </row>
    <row r="1764" spans="1:5">
      <c r="A1764" t="s">
        <v>17068</v>
      </c>
      <c r="C1764" t="s">
        <v>17068</v>
      </c>
      <c r="E1764">
        <v>0</v>
      </c>
    </row>
    <row r="1765" spans="1:5">
      <c r="A1765" t="s">
        <v>17512</v>
      </c>
      <c r="C1765" t="s">
        <v>17512</v>
      </c>
      <c r="E1765">
        <v>0</v>
      </c>
    </row>
    <row r="1766" spans="1:5">
      <c r="A1766" t="s">
        <v>17513</v>
      </c>
      <c r="C1766" t="s">
        <v>18779</v>
      </c>
      <c r="E1766">
        <v>1</v>
      </c>
    </row>
    <row r="1767" spans="1:5">
      <c r="A1767" t="s">
        <v>17064</v>
      </c>
      <c r="C1767" t="s">
        <v>17064</v>
      </c>
      <c r="E1767">
        <v>0</v>
      </c>
    </row>
    <row r="1768" spans="1:5">
      <c r="A1768" t="s">
        <v>17514</v>
      </c>
      <c r="C1768" t="s">
        <v>17276</v>
      </c>
      <c r="E1768">
        <v>1</v>
      </c>
    </row>
    <row r="1769" spans="1:5">
      <c r="A1769" t="s">
        <v>17068</v>
      </c>
      <c r="C1769" t="s">
        <v>17068</v>
      </c>
      <c r="E1769">
        <v>0</v>
      </c>
    </row>
    <row r="1770" spans="1:5">
      <c r="A1770" t="s">
        <v>17058</v>
      </c>
      <c r="C1770" t="s">
        <v>17058</v>
      </c>
      <c r="E1770">
        <v>0</v>
      </c>
    </row>
    <row r="1771" spans="1:5">
      <c r="A1771" t="s">
        <v>17064</v>
      </c>
      <c r="C1771" t="s">
        <v>17064</v>
      </c>
      <c r="E1771">
        <v>0</v>
      </c>
    </row>
    <row r="1772" spans="1:5">
      <c r="A1772" t="s">
        <v>17515</v>
      </c>
      <c r="C1772" t="s">
        <v>18779</v>
      </c>
      <c r="E1772">
        <v>1</v>
      </c>
    </row>
    <row r="1773" spans="1:5">
      <c r="A1773" t="s">
        <v>17055</v>
      </c>
      <c r="C1773" t="s">
        <v>17055</v>
      </c>
      <c r="E1773">
        <v>0</v>
      </c>
    </row>
    <row r="1774" spans="1:5">
      <c r="A1774" t="s">
        <v>17056</v>
      </c>
      <c r="C1774" t="s">
        <v>17056</v>
      </c>
      <c r="E1774">
        <v>0</v>
      </c>
    </row>
    <row r="1775" spans="1:5">
      <c r="E1775">
        <v>0</v>
      </c>
    </row>
    <row r="1776" spans="1:5">
      <c r="A1776" t="s">
        <v>17516</v>
      </c>
      <c r="C1776" t="s">
        <v>17516</v>
      </c>
      <c r="E1776">
        <v>0</v>
      </c>
    </row>
    <row r="1777" spans="1:5">
      <c r="A1777" t="s">
        <v>17517</v>
      </c>
      <c r="C1777" t="s">
        <v>17517</v>
      </c>
      <c r="E1777">
        <v>0</v>
      </c>
    </row>
    <row r="1778" spans="1:5">
      <c r="A1778" t="s">
        <v>17093</v>
      </c>
      <c r="C1778" t="s">
        <v>17093</v>
      </c>
      <c r="E1778">
        <v>0</v>
      </c>
    </row>
    <row r="1779" spans="1:5">
      <c r="A1779" t="s">
        <v>17167</v>
      </c>
      <c r="C1779" t="s">
        <v>17167</v>
      </c>
      <c r="E1779">
        <v>0</v>
      </c>
    </row>
    <row r="1780" spans="1:5">
      <c r="A1780" t="s">
        <v>17259</v>
      </c>
      <c r="C1780" t="s">
        <v>17259</v>
      </c>
      <c r="E1780">
        <v>0</v>
      </c>
    </row>
    <row r="1781" spans="1:5">
      <c r="A1781" t="s">
        <v>17518</v>
      </c>
      <c r="C1781" t="s">
        <v>17518</v>
      </c>
      <c r="E1781">
        <v>0</v>
      </c>
    </row>
    <row r="1782" spans="1:5">
      <c r="A1782" t="s">
        <v>17519</v>
      </c>
      <c r="C1782" t="s">
        <v>17519</v>
      </c>
      <c r="E1782">
        <v>0</v>
      </c>
    </row>
    <row r="1783" spans="1:5">
      <c r="A1783" t="s">
        <v>17520</v>
      </c>
      <c r="C1783" t="s">
        <v>17520</v>
      </c>
      <c r="E1783">
        <v>0</v>
      </c>
    </row>
    <row r="1784" spans="1:5">
      <c r="A1784" t="s">
        <v>17068</v>
      </c>
      <c r="C1784" t="s">
        <v>17068</v>
      </c>
      <c r="E1784">
        <v>0</v>
      </c>
    </row>
    <row r="1785" spans="1:5">
      <c r="A1785" t="s">
        <v>17070</v>
      </c>
      <c r="C1785" t="s">
        <v>17070</v>
      </c>
      <c r="E1785">
        <v>0</v>
      </c>
    </row>
    <row r="1786" spans="1:5">
      <c r="A1786" t="s">
        <v>17521</v>
      </c>
      <c r="C1786" t="s">
        <v>17071</v>
      </c>
      <c r="E1786">
        <v>1</v>
      </c>
    </row>
    <row r="1787" spans="1:5">
      <c r="A1787" t="s">
        <v>17064</v>
      </c>
      <c r="C1787" t="s">
        <v>17064</v>
      </c>
      <c r="E1787">
        <v>0</v>
      </c>
    </row>
    <row r="1788" spans="1:5">
      <c r="A1788" t="s">
        <v>17377</v>
      </c>
      <c r="C1788" t="s">
        <v>17377</v>
      </c>
      <c r="E1788">
        <v>0</v>
      </c>
    </row>
    <row r="1789" spans="1:5">
      <c r="A1789" t="s">
        <v>17064</v>
      </c>
      <c r="C1789" t="s">
        <v>17064</v>
      </c>
      <c r="E1789">
        <v>0</v>
      </c>
    </row>
    <row r="1790" spans="1:5">
      <c r="A1790" t="s">
        <v>17522</v>
      </c>
      <c r="C1790" t="s">
        <v>17523</v>
      </c>
      <c r="E1790">
        <v>1</v>
      </c>
    </row>
    <row r="1791" spans="1:5">
      <c r="A1791" t="s">
        <v>17064</v>
      </c>
      <c r="C1791" t="s">
        <v>17064</v>
      </c>
      <c r="E1791">
        <v>0</v>
      </c>
    </row>
    <row r="1792" spans="1:5">
      <c r="A1792" t="s">
        <v>17523</v>
      </c>
      <c r="C1792" t="s">
        <v>17514</v>
      </c>
      <c r="E1792">
        <v>1</v>
      </c>
    </row>
    <row r="1793" spans="1:5">
      <c r="A1793" t="s">
        <v>17055</v>
      </c>
      <c r="C1793" t="s">
        <v>17055</v>
      </c>
      <c r="E1793">
        <v>0</v>
      </c>
    </row>
    <row r="1794" spans="1:5">
      <c r="A1794" t="s">
        <v>17524</v>
      </c>
      <c r="C1794" t="s">
        <v>17524</v>
      </c>
      <c r="E1794">
        <v>0</v>
      </c>
    </row>
    <row r="1795" spans="1:5">
      <c r="A1795" t="s">
        <v>17067</v>
      </c>
      <c r="C1795" t="s">
        <v>17067</v>
      </c>
      <c r="E1795">
        <v>0</v>
      </c>
    </row>
    <row r="1796" spans="1:5">
      <c r="A1796" t="s">
        <v>17525</v>
      </c>
      <c r="C1796" t="s">
        <v>17525</v>
      </c>
      <c r="E1796">
        <v>0</v>
      </c>
    </row>
    <row r="1797" spans="1:5">
      <c r="A1797" t="s">
        <v>17259</v>
      </c>
      <c r="C1797" t="s">
        <v>17259</v>
      </c>
      <c r="E1797">
        <v>0</v>
      </c>
    </row>
    <row r="1798" spans="1:5">
      <c r="A1798" t="s">
        <v>17520</v>
      </c>
      <c r="C1798" t="s">
        <v>17520</v>
      </c>
      <c r="E1798">
        <v>0</v>
      </c>
    </row>
    <row r="1799" spans="1:5">
      <c r="A1799" t="s">
        <v>17519</v>
      </c>
      <c r="C1799" t="s">
        <v>17519</v>
      </c>
      <c r="E1799">
        <v>0</v>
      </c>
    </row>
    <row r="1800" spans="1:5">
      <c r="A1800" t="s">
        <v>17518</v>
      </c>
      <c r="C1800" t="s">
        <v>17518</v>
      </c>
      <c r="E1800">
        <v>0</v>
      </c>
    </row>
    <row r="1801" spans="1:5">
      <c r="A1801" t="s">
        <v>17290</v>
      </c>
      <c r="C1801" t="s">
        <v>17290</v>
      </c>
      <c r="E1801">
        <v>0</v>
      </c>
    </row>
    <row r="1802" spans="1:5">
      <c r="A1802" t="s">
        <v>17068</v>
      </c>
      <c r="C1802" t="s">
        <v>17068</v>
      </c>
      <c r="E1802">
        <v>0</v>
      </c>
    </row>
    <row r="1803" spans="1:5">
      <c r="A1803" t="s">
        <v>17526</v>
      </c>
      <c r="C1803" t="s">
        <v>17526</v>
      </c>
      <c r="E1803">
        <v>0</v>
      </c>
    </row>
    <row r="1804" spans="1:5">
      <c r="A1804" t="s">
        <v>17258</v>
      </c>
      <c r="C1804" t="s">
        <v>17258</v>
      </c>
      <c r="E1804">
        <v>0</v>
      </c>
    </row>
    <row r="1805" spans="1:5">
      <c r="A1805" t="s">
        <v>17056</v>
      </c>
      <c r="C1805" t="s">
        <v>17056</v>
      </c>
      <c r="E1805">
        <v>0</v>
      </c>
    </row>
    <row r="1806" spans="1:5">
      <c r="E1806">
        <v>0</v>
      </c>
    </row>
    <row r="1807" spans="1:5">
      <c r="A1807" t="s">
        <v>17527</v>
      </c>
      <c r="C1807" t="s">
        <v>17527</v>
      </c>
      <c r="E1807">
        <v>0</v>
      </c>
    </row>
    <row r="1808" spans="1:5">
      <c r="A1808" t="s">
        <v>17084</v>
      </c>
      <c r="C1808" t="s">
        <v>17084</v>
      </c>
      <c r="E1808">
        <v>0</v>
      </c>
    </row>
    <row r="1809" spans="1:5">
      <c r="A1809" t="s">
        <v>17064</v>
      </c>
      <c r="C1809" t="s">
        <v>17064</v>
      </c>
      <c r="E1809">
        <v>0</v>
      </c>
    </row>
    <row r="1810" spans="1:5">
      <c r="A1810" t="s">
        <v>17528</v>
      </c>
      <c r="C1810" t="s">
        <v>18780</v>
      </c>
      <c r="E1810">
        <v>1</v>
      </c>
    </row>
    <row r="1811" spans="1:5">
      <c r="A1811" t="s">
        <v>17064</v>
      </c>
      <c r="C1811" t="s">
        <v>17064</v>
      </c>
      <c r="E1811">
        <v>0</v>
      </c>
    </row>
    <row r="1812" spans="1:5">
      <c r="A1812" t="s">
        <v>17529</v>
      </c>
      <c r="C1812" t="s">
        <v>18781</v>
      </c>
      <c r="E1812">
        <v>1</v>
      </c>
    </row>
    <row r="1813" spans="1:5">
      <c r="A1813" t="s">
        <v>17064</v>
      </c>
      <c r="C1813" t="s">
        <v>17064</v>
      </c>
      <c r="E1813">
        <v>0</v>
      </c>
    </row>
    <row r="1814" spans="1:5">
      <c r="A1814" t="s">
        <v>17530</v>
      </c>
      <c r="C1814" t="s">
        <v>18782</v>
      </c>
      <c r="E1814">
        <v>1</v>
      </c>
    </row>
    <row r="1815" spans="1:5">
      <c r="A1815" t="s">
        <v>17064</v>
      </c>
      <c r="C1815" t="s">
        <v>17064</v>
      </c>
      <c r="E1815">
        <v>0</v>
      </c>
    </row>
    <row r="1816" spans="1:5">
      <c r="A1816" t="s">
        <v>17531</v>
      </c>
      <c r="C1816" t="s">
        <v>18783</v>
      </c>
      <c r="E1816">
        <v>1</v>
      </c>
    </row>
    <row r="1817" spans="1:5">
      <c r="A1817" t="s">
        <v>17055</v>
      </c>
      <c r="C1817" t="s">
        <v>17055</v>
      </c>
      <c r="E1817">
        <v>0</v>
      </c>
    </row>
    <row r="1818" spans="1:5">
      <c r="A1818" t="s">
        <v>17067</v>
      </c>
      <c r="C1818" t="s">
        <v>17067</v>
      </c>
      <c r="E1818">
        <v>0</v>
      </c>
    </row>
    <row r="1819" spans="1:5">
      <c r="A1819" t="s">
        <v>17532</v>
      </c>
      <c r="C1819" t="s">
        <v>17532</v>
      </c>
      <c r="E1819">
        <v>0</v>
      </c>
    </row>
    <row r="1820" spans="1:5">
      <c r="A1820" t="s">
        <v>17056</v>
      </c>
      <c r="C1820" t="s">
        <v>17056</v>
      </c>
      <c r="E1820">
        <v>0</v>
      </c>
    </row>
    <row r="1821" spans="1:5">
      <c r="E1821">
        <v>0</v>
      </c>
    </row>
    <row r="1822" spans="1:5">
      <c r="A1822" t="s">
        <v>17533</v>
      </c>
      <c r="C1822" t="s">
        <v>17533</v>
      </c>
      <c r="E1822">
        <v>0</v>
      </c>
    </row>
    <row r="1823" spans="1:5">
      <c r="A1823" t="s">
        <v>17074</v>
      </c>
      <c r="C1823" t="s">
        <v>17074</v>
      </c>
      <c r="E1823">
        <v>0</v>
      </c>
    </row>
    <row r="1824" spans="1:5">
      <c r="A1824" t="s">
        <v>17064</v>
      </c>
      <c r="C1824" t="s">
        <v>17064</v>
      </c>
      <c r="E1824">
        <v>0</v>
      </c>
    </row>
    <row r="1825" spans="1:5">
      <c r="A1825" t="s">
        <v>17073</v>
      </c>
      <c r="C1825" t="s">
        <v>17073</v>
      </c>
      <c r="E1825">
        <v>0</v>
      </c>
    </row>
    <row r="1826" spans="1:5">
      <c r="A1826" t="s">
        <v>17055</v>
      </c>
      <c r="C1826" t="s">
        <v>17055</v>
      </c>
      <c r="E1826">
        <v>0</v>
      </c>
    </row>
    <row r="1827" spans="1:5">
      <c r="A1827" t="s">
        <v>17056</v>
      </c>
      <c r="C1827" t="s">
        <v>17056</v>
      </c>
      <c r="E1827">
        <v>0</v>
      </c>
    </row>
    <row r="1828" spans="1:5">
      <c r="E1828">
        <v>0</v>
      </c>
    </row>
    <row r="1829" spans="1:5">
      <c r="A1829" t="s">
        <v>17534</v>
      </c>
      <c r="C1829" t="s">
        <v>17534</v>
      </c>
      <c r="E1829">
        <v>0</v>
      </c>
    </row>
    <row r="1830" spans="1:5">
      <c r="A1830" t="s">
        <v>17535</v>
      </c>
      <c r="C1830" t="s">
        <v>17535</v>
      </c>
      <c r="E1830">
        <v>0</v>
      </c>
    </row>
    <row r="1831" spans="1:5">
      <c r="A1831" t="s">
        <v>17070</v>
      </c>
      <c r="C1831" t="s">
        <v>17070</v>
      </c>
      <c r="E1831">
        <v>0</v>
      </c>
    </row>
    <row r="1832" spans="1:5">
      <c r="A1832" t="s">
        <v>17124</v>
      </c>
      <c r="C1832" t="s">
        <v>17124</v>
      </c>
      <c r="E1832">
        <v>0</v>
      </c>
    </row>
    <row r="1833" spans="1:5">
      <c r="A1833" t="s">
        <v>17068</v>
      </c>
      <c r="C1833" t="s">
        <v>17068</v>
      </c>
      <c r="E1833">
        <v>0</v>
      </c>
    </row>
    <row r="1834" spans="1:5">
      <c r="A1834" t="s">
        <v>17536</v>
      </c>
      <c r="C1834" t="s">
        <v>17536</v>
      </c>
      <c r="E1834">
        <v>0</v>
      </c>
    </row>
    <row r="1835" spans="1:5">
      <c r="A1835" t="s">
        <v>17537</v>
      </c>
      <c r="C1835" t="s">
        <v>17537</v>
      </c>
      <c r="E1835">
        <v>0</v>
      </c>
    </row>
    <row r="1836" spans="1:5">
      <c r="A1836" t="s">
        <v>17070</v>
      </c>
      <c r="C1836" t="s">
        <v>17070</v>
      </c>
      <c r="E1836">
        <v>0</v>
      </c>
    </row>
    <row r="1837" spans="1:5">
      <c r="A1837" t="s">
        <v>17084</v>
      </c>
      <c r="C1837" t="s">
        <v>17084</v>
      </c>
      <c r="E1837">
        <v>0</v>
      </c>
    </row>
    <row r="1838" spans="1:5">
      <c r="A1838" t="s">
        <v>17538</v>
      </c>
      <c r="C1838" t="s">
        <v>17538</v>
      </c>
      <c r="E1838">
        <v>0</v>
      </c>
    </row>
    <row r="1839" spans="1:5">
      <c r="A1839" t="s">
        <v>17068</v>
      </c>
      <c r="C1839" t="s">
        <v>17068</v>
      </c>
      <c r="E1839">
        <v>0</v>
      </c>
    </row>
    <row r="1840" spans="1:5">
      <c r="A1840" t="s">
        <v>17055</v>
      </c>
      <c r="C1840" t="s">
        <v>17055</v>
      </c>
      <c r="E1840">
        <v>0</v>
      </c>
    </row>
    <row r="1841" spans="1:5">
      <c r="A1841" t="s">
        <v>17067</v>
      </c>
      <c r="C1841" t="s">
        <v>17067</v>
      </c>
      <c r="E1841">
        <v>0</v>
      </c>
    </row>
    <row r="1842" spans="1:5">
      <c r="A1842" t="s">
        <v>17537</v>
      </c>
      <c r="C1842" t="s">
        <v>17537</v>
      </c>
      <c r="E1842">
        <v>0</v>
      </c>
    </row>
    <row r="1843" spans="1:5">
      <c r="A1843" t="s">
        <v>17068</v>
      </c>
      <c r="C1843" t="s">
        <v>17068</v>
      </c>
      <c r="E1843">
        <v>0</v>
      </c>
    </row>
    <row r="1844" spans="1:5">
      <c r="A1844" t="s">
        <v>17059</v>
      </c>
      <c r="C1844" t="s">
        <v>17059</v>
      </c>
      <c r="E1844">
        <v>0</v>
      </c>
    </row>
    <row r="1845" spans="1:5">
      <c r="A1845" t="s">
        <v>17539</v>
      </c>
      <c r="C1845" t="s">
        <v>17539</v>
      </c>
      <c r="E1845">
        <v>0</v>
      </c>
    </row>
    <row r="1846" spans="1:5">
      <c r="A1846" t="s">
        <v>17056</v>
      </c>
      <c r="C1846" t="s">
        <v>17056</v>
      </c>
      <c r="E1846">
        <v>0</v>
      </c>
    </row>
    <row r="1847" spans="1:5">
      <c r="E1847">
        <v>0</v>
      </c>
    </row>
    <row r="1848" spans="1:5">
      <c r="A1848" t="s">
        <v>17540</v>
      </c>
      <c r="C1848" t="s">
        <v>17540</v>
      </c>
      <c r="E1848">
        <v>0</v>
      </c>
    </row>
    <row r="1849" spans="1:5">
      <c r="A1849" t="s">
        <v>17237</v>
      </c>
      <c r="C1849" t="s">
        <v>18743</v>
      </c>
      <c r="E1849">
        <v>1</v>
      </c>
    </row>
    <row r="1850" spans="1:5">
      <c r="A1850" t="s">
        <v>17064</v>
      </c>
      <c r="C1850" t="s">
        <v>17064</v>
      </c>
      <c r="E1850">
        <v>0</v>
      </c>
    </row>
    <row r="1851" spans="1:5">
      <c r="A1851" t="s">
        <v>17541</v>
      </c>
      <c r="C1851" t="s">
        <v>18784</v>
      </c>
      <c r="E1851">
        <v>1</v>
      </c>
    </row>
    <row r="1852" spans="1:5">
      <c r="A1852" t="s">
        <v>17064</v>
      </c>
      <c r="C1852" t="s">
        <v>17064</v>
      </c>
      <c r="E1852">
        <v>0</v>
      </c>
    </row>
    <row r="1853" spans="1:5">
      <c r="A1853" t="s">
        <v>17071</v>
      </c>
      <c r="C1853" t="s">
        <v>17071</v>
      </c>
      <c r="E1853">
        <v>0</v>
      </c>
    </row>
    <row r="1854" spans="1:5">
      <c r="A1854" t="s">
        <v>17055</v>
      </c>
      <c r="C1854" t="s">
        <v>17055</v>
      </c>
      <c r="E1854">
        <v>0</v>
      </c>
    </row>
    <row r="1855" spans="1:5">
      <c r="A1855" t="s">
        <v>17056</v>
      </c>
      <c r="C1855" t="s">
        <v>17056</v>
      </c>
      <c r="E1855">
        <v>0</v>
      </c>
    </row>
    <row r="1856" spans="1:5">
      <c r="E1856">
        <v>0</v>
      </c>
    </row>
    <row r="1857" spans="1:5">
      <c r="A1857" t="s">
        <v>17542</v>
      </c>
      <c r="C1857" t="s">
        <v>17542</v>
      </c>
      <c r="E1857">
        <v>0</v>
      </c>
    </row>
    <row r="1858" spans="1:5">
      <c r="A1858" t="s">
        <v>17073</v>
      </c>
      <c r="C1858" t="s">
        <v>17073</v>
      </c>
      <c r="E1858">
        <v>0</v>
      </c>
    </row>
    <row r="1859" spans="1:5">
      <c r="A1859" t="s">
        <v>17064</v>
      </c>
      <c r="C1859" t="s">
        <v>17064</v>
      </c>
      <c r="E1859">
        <v>0</v>
      </c>
    </row>
    <row r="1860" spans="1:5">
      <c r="A1860" t="s">
        <v>17074</v>
      </c>
      <c r="C1860" t="s">
        <v>17074</v>
      </c>
      <c r="E1860">
        <v>0</v>
      </c>
    </row>
    <row r="1861" spans="1:5">
      <c r="A1861" t="s">
        <v>17055</v>
      </c>
      <c r="C1861" t="s">
        <v>17055</v>
      </c>
      <c r="E1861">
        <v>0</v>
      </c>
    </row>
    <row r="1862" spans="1:5">
      <c r="A1862" t="s">
        <v>17056</v>
      </c>
      <c r="C1862" t="s">
        <v>17056</v>
      </c>
      <c r="E1862">
        <v>0</v>
      </c>
    </row>
    <row r="1863" spans="1:5">
      <c r="E1863">
        <v>0</v>
      </c>
    </row>
    <row r="1864" spans="1:5">
      <c r="A1864" t="s">
        <v>17543</v>
      </c>
      <c r="C1864" t="s">
        <v>17543</v>
      </c>
      <c r="E1864">
        <v>0</v>
      </c>
    </row>
    <row r="1865" spans="1:5">
      <c r="A1865" t="s">
        <v>17093</v>
      </c>
      <c r="C1865" t="s">
        <v>17093</v>
      </c>
      <c r="E1865">
        <v>0</v>
      </c>
    </row>
    <row r="1866" spans="1:5">
      <c r="A1866" t="s">
        <v>17544</v>
      </c>
      <c r="C1866" t="s">
        <v>18785</v>
      </c>
      <c r="E1866">
        <v>1</v>
      </c>
    </row>
    <row r="1867" spans="1:5">
      <c r="A1867" t="s">
        <v>17068</v>
      </c>
      <c r="C1867" t="s">
        <v>17068</v>
      </c>
      <c r="E1867">
        <v>0</v>
      </c>
    </row>
    <row r="1868" spans="1:5">
      <c r="A1868" t="s">
        <v>17074</v>
      </c>
      <c r="C1868" t="s">
        <v>17074</v>
      </c>
      <c r="E1868">
        <v>0</v>
      </c>
    </row>
    <row r="1869" spans="1:5">
      <c r="A1869" t="s">
        <v>17055</v>
      </c>
      <c r="C1869" t="s">
        <v>17055</v>
      </c>
      <c r="E1869">
        <v>0</v>
      </c>
    </row>
    <row r="1870" spans="1:5">
      <c r="A1870" t="s">
        <v>17056</v>
      </c>
      <c r="C1870" t="s">
        <v>17056</v>
      </c>
      <c r="E1870">
        <v>0</v>
      </c>
    </row>
    <row r="1871" spans="1:5">
      <c r="E1871">
        <v>0</v>
      </c>
    </row>
    <row r="1872" spans="1:5">
      <c r="A1872" t="s">
        <v>17545</v>
      </c>
      <c r="C1872" t="s">
        <v>17545</v>
      </c>
      <c r="E1872">
        <v>0</v>
      </c>
    </row>
    <row r="1873" spans="1:5">
      <c r="A1873" t="s">
        <v>17074</v>
      </c>
      <c r="C1873" t="s">
        <v>17074</v>
      </c>
      <c r="E1873">
        <v>0</v>
      </c>
    </row>
    <row r="1874" spans="1:5">
      <c r="A1874" t="s">
        <v>17064</v>
      </c>
      <c r="C1874" t="s">
        <v>17064</v>
      </c>
      <c r="E1874">
        <v>0</v>
      </c>
    </row>
    <row r="1875" spans="1:5">
      <c r="A1875" t="s">
        <v>17070</v>
      </c>
      <c r="C1875" t="s">
        <v>17070</v>
      </c>
      <c r="E1875">
        <v>0</v>
      </c>
    </row>
    <row r="1876" spans="1:5">
      <c r="A1876" t="s">
        <v>17546</v>
      </c>
      <c r="C1876" t="s">
        <v>18786</v>
      </c>
      <c r="E1876">
        <v>1</v>
      </c>
    </row>
    <row r="1877" spans="1:5">
      <c r="A1877" t="s">
        <v>17055</v>
      </c>
      <c r="C1877" t="s">
        <v>17055</v>
      </c>
      <c r="E1877">
        <v>0</v>
      </c>
    </row>
    <row r="1878" spans="1:5">
      <c r="A1878" t="s">
        <v>17056</v>
      </c>
      <c r="C1878" t="s">
        <v>17056</v>
      </c>
      <c r="E1878">
        <v>0</v>
      </c>
    </row>
    <row r="1879" spans="1:5">
      <c r="E1879">
        <v>0</v>
      </c>
    </row>
    <row r="1880" spans="1:5">
      <c r="A1880" t="s">
        <v>17547</v>
      </c>
      <c r="C1880" t="s">
        <v>17547</v>
      </c>
      <c r="E1880">
        <v>0</v>
      </c>
    </row>
    <row r="1881" spans="1:5">
      <c r="A1881" t="s">
        <v>17093</v>
      </c>
      <c r="C1881" t="s">
        <v>17093</v>
      </c>
      <c r="E1881">
        <v>0</v>
      </c>
    </row>
    <row r="1882" spans="1:5">
      <c r="A1882" t="s">
        <v>17548</v>
      </c>
      <c r="C1882" t="s">
        <v>17138</v>
      </c>
      <c r="E1882">
        <v>1</v>
      </c>
    </row>
    <row r="1883" spans="1:5">
      <c r="A1883" t="s">
        <v>17068</v>
      </c>
      <c r="C1883" t="s">
        <v>17068</v>
      </c>
      <c r="E1883">
        <v>0</v>
      </c>
    </row>
    <row r="1884" spans="1:5">
      <c r="A1884" t="s">
        <v>17073</v>
      </c>
      <c r="C1884" t="s">
        <v>17073</v>
      </c>
      <c r="E1884">
        <v>0</v>
      </c>
    </row>
    <row r="1885" spans="1:5">
      <c r="A1885" t="s">
        <v>17055</v>
      </c>
      <c r="C1885" t="s">
        <v>17055</v>
      </c>
      <c r="E1885">
        <v>0</v>
      </c>
    </row>
    <row r="1886" spans="1:5">
      <c r="A1886" t="s">
        <v>17056</v>
      </c>
      <c r="C1886" t="s">
        <v>17056</v>
      </c>
      <c r="E1886">
        <v>0</v>
      </c>
    </row>
    <row r="1887" spans="1:5">
      <c r="E1887">
        <v>0</v>
      </c>
    </row>
    <row r="1888" spans="1:5">
      <c r="A1888" t="s">
        <v>17549</v>
      </c>
      <c r="C1888" t="s">
        <v>17549</v>
      </c>
      <c r="E1888">
        <v>0</v>
      </c>
    </row>
    <row r="1889" spans="1:5">
      <c r="A1889" t="s">
        <v>17550</v>
      </c>
      <c r="C1889" t="s">
        <v>17550</v>
      </c>
      <c r="E1889">
        <v>0</v>
      </c>
    </row>
    <row r="1890" spans="1:5">
      <c r="A1890" t="s">
        <v>17064</v>
      </c>
      <c r="C1890" t="s">
        <v>17064</v>
      </c>
      <c r="E1890">
        <v>0</v>
      </c>
    </row>
    <row r="1891" spans="1:5">
      <c r="A1891" t="s">
        <v>17058</v>
      </c>
      <c r="C1891" t="s">
        <v>17058</v>
      </c>
      <c r="E1891">
        <v>0</v>
      </c>
    </row>
    <row r="1892" spans="1:5">
      <c r="A1892" t="s">
        <v>17064</v>
      </c>
      <c r="C1892" t="s">
        <v>17064</v>
      </c>
      <c r="E1892">
        <v>0</v>
      </c>
    </row>
    <row r="1893" spans="1:5">
      <c r="A1893" t="s">
        <v>17058</v>
      </c>
      <c r="C1893" t="s">
        <v>17058</v>
      </c>
      <c r="E1893">
        <v>0</v>
      </c>
    </row>
    <row r="1894" spans="1:5">
      <c r="A1894" t="s">
        <v>17064</v>
      </c>
      <c r="C1894" t="s">
        <v>17064</v>
      </c>
      <c r="E1894">
        <v>0</v>
      </c>
    </row>
    <row r="1895" spans="1:5">
      <c r="A1895" t="s">
        <v>17058</v>
      </c>
      <c r="C1895" t="s">
        <v>17058</v>
      </c>
      <c r="E1895">
        <v>0</v>
      </c>
    </row>
    <row r="1896" spans="1:5">
      <c r="A1896" t="s">
        <v>17055</v>
      </c>
      <c r="C1896" t="s">
        <v>17055</v>
      </c>
      <c r="E1896">
        <v>0</v>
      </c>
    </row>
    <row r="1897" spans="1:5">
      <c r="A1897" t="s">
        <v>17056</v>
      </c>
      <c r="C1897" t="s">
        <v>17056</v>
      </c>
      <c r="E1897">
        <v>0</v>
      </c>
    </row>
    <row r="1898" spans="1:5">
      <c r="E1898">
        <v>0</v>
      </c>
    </row>
    <row r="1899" spans="1:5">
      <c r="A1899" t="s">
        <v>17551</v>
      </c>
      <c r="C1899" t="s">
        <v>17551</v>
      </c>
      <c r="E1899">
        <v>0</v>
      </c>
    </row>
    <row r="1900" spans="1:5">
      <c r="A1900" t="s">
        <v>17552</v>
      </c>
      <c r="C1900" t="s">
        <v>17552</v>
      </c>
      <c r="E1900">
        <v>0</v>
      </c>
    </row>
    <row r="1901" spans="1:5">
      <c r="A1901" t="s">
        <v>17064</v>
      </c>
      <c r="C1901" t="s">
        <v>17064</v>
      </c>
      <c r="E1901">
        <v>0</v>
      </c>
    </row>
    <row r="1902" spans="1:5">
      <c r="A1902" t="s">
        <v>17353</v>
      </c>
      <c r="C1902" t="s">
        <v>17353</v>
      </c>
      <c r="E1902">
        <v>0</v>
      </c>
    </row>
    <row r="1903" spans="1:5">
      <c r="A1903" t="s">
        <v>17064</v>
      </c>
      <c r="C1903" t="s">
        <v>17064</v>
      </c>
      <c r="E1903">
        <v>0</v>
      </c>
    </row>
    <row r="1904" spans="1:5">
      <c r="A1904" t="s">
        <v>17353</v>
      </c>
      <c r="C1904" t="s">
        <v>17353</v>
      </c>
      <c r="E1904">
        <v>0</v>
      </c>
    </row>
    <row r="1905" spans="1:5">
      <c r="A1905" t="s">
        <v>17055</v>
      </c>
      <c r="C1905" t="s">
        <v>17055</v>
      </c>
      <c r="E1905">
        <v>0</v>
      </c>
    </row>
    <row r="1906" spans="1:5">
      <c r="A1906" t="s">
        <v>17067</v>
      </c>
      <c r="C1906" t="s">
        <v>17067</v>
      </c>
      <c r="E1906">
        <v>0</v>
      </c>
    </row>
    <row r="1907" spans="1:5">
      <c r="A1907" t="s">
        <v>17068</v>
      </c>
      <c r="C1907" t="s">
        <v>17068</v>
      </c>
      <c r="E1907">
        <v>0</v>
      </c>
    </row>
    <row r="1908" spans="1:5">
      <c r="A1908" t="s">
        <v>17069</v>
      </c>
      <c r="C1908" t="s">
        <v>17069</v>
      </c>
      <c r="E1908">
        <v>0</v>
      </c>
    </row>
    <row r="1909" spans="1:5">
      <c r="A1909" t="s">
        <v>17553</v>
      </c>
      <c r="C1909" t="s">
        <v>17553</v>
      </c>
      <c r="E1909">
        <v>0</v>
      </c>
    </row>
    <row r="1910" spans="1:5">
      <c r="A1910" t="s">
        <v>17056</v>
      </c>
      <c r="C1910" t="s">
        <v>17056</v>
      </c>
      <c r="E1910">
        <v>0</v>
      </c>
    </row>
    <row r="1911" spans="1:5">
      <c r="E1911">
        <v>0</v>
      </c>
    </row>
    <row r="1912" spans="1:5">
      <c r="A1912" t="s">
        <v>17554</v>
      </c>
      <c r="C1912" t="s">
        <v>17554</v>
      </c>
      <c r="E1912">
        <v>0</v>
      </c>
    </row>
    <row r="1913" spans="1:5">
      <c r="A1913" t="s">
        <v>17555</v>
      </c>
      <c r="C1913" t="s">
        <v>18787</v>
      </c>
      <c r="E1913">
        <v>1</v>
      </c>
    </row>
    <row r="1914" spans="1:5">
      <c r="A1914" t="s">
        <v>17064</v>
      </c>
      <c r="C1914" t="s">
        <v>17064</v>
      </c>
      <c r="E1914">
        <v>0</v>
      </c>
    </row>
    <row r="1915" spans="1:5">
      <c r="A1915" t="s">
        <v>17556</v>
      </c>
      <c r="C1915" t="s">
        <v>18788</v>
      </c>
      <c r="E1915">
        <v>1</v>
      </c>
    </row>
    <row r="1916" spans="1:5">
      <c r="A1916" t="s">
        <v>17064</v>
      </c>
      <c r="C1916" t="s">
        <v>17064</v>
      </c>
      <c r="E1916">
        <v>0</v>
      </c>
    </row>
    <row r="1917" spans="1:5">
      <c r="A1917" t="s">
        <v>17557</v>
      </c>
      <c r="C1917" t="s">
        <v>18590</v>
      </c>
      <c r="E1917">
        <v>1</v>
      </c>
    </row>
    <row r="1918" spans="1:5">
      <c r="A1918" t="s">
        <v>17055</v>
      </c>
      <c r="C1918" t="s">
        <v>17055</v>
      </c>
      <c r="E1918">
        <v>0</v>
      </c>
    </row>
    <row r="1919" spans="1:5">
      <c r="A1919" t="s">
        <v>17056</v>
      </c>
      <c r="C1919" t="s">
        <v>17056</v>
      </c>
      <c r="E1919">
        <v>0</v>
      </c>
    </row>
    <row r="1920" spans="1:5">
      <c r="E1920">
        <v>0</v>
      </c>
    </row>
    <row r="1921" spans="1:5">
      <c r="A1921" t="s">
        <v>17558</v>
      </c>
      <c r="C1921" t="s">
        <v>17558</v>
      </c>
      <c r="E1921">
        <v>0</v>
      </c>
    </row>
    <row r="1922" spans="1:5">
      <c r="A1922" t="s">
        <v>17559</v>
      </c>
      <c r="C1922" t="s">
        <v>18789</v>
      </c>
      <c r="E1922">
        <v>1</v>
      </c>
    </row>
    <row r="1923" spans="1:5">
      <c r="A1923" t="s">
        <v>17064</v>
      </c>
      <c r="C1923" t="s">
        <v>17064</v>
      </c>
      <c r="E1923">
        <v>0</v>
      </c>
    </row>
    <row r="1924" spans="1:5">
      <c r="A1924" t="s">
        <v>17560</v>
      </c>
      <c r="C1924" t="s">
        <v>17560</v>
      </c>
      <c r="E1924">
        <v>0</v>
      </c>
    </row>
    <row r="1925" spans="1:5">
      <c r="A1925" t="s">
        <v>17064</v>
      </c>
      <c r="C1925" t="s">
        <v>17064</v>
      </c>
      <c r="E1925">
        <v>0</v>
      </c>
    </row>
    <row r="1926" spans="1:5">
      <c r="A1926" t="s">
        <v>17561</v>
      </c>
      <c r="C1926" t="s">
        <v>18790</v>
      </c>
      <c r="E1926">
        <v>1</v>
      </c>
    </row>
    <row r="1927" spans="1:5">
      <c r="A1927" t="s">
        <v>17055</v>
      </c>
      <c r="C1927" t="s">
        <v>17055</v>
      </c>
      <c r="E1927">
        <v>0</v>
      </c>
    </row>
    <row r="1928" spans="1:5">
      <c r="A1928" t="s">
        <v>17067</v>
      </c>
      <c r="C1928" t="s">
        <v>17067</v>
      </c>
      <c r="E1928">
        <v>0</v>
      </c>
    </row>
    <row r="1929" spans="1:5">
      <c r="A1929" t="s">
        <v>17068</v>
      </c>
      <c r="C1929" t="s">
        <v>17068</v>
      </c>
      <c r="E1929">
        <v>0</v>
      </c>
    </row>
    <row r="1930" spans="1:5">
      <c r="A1930" t="s">
        <v>17059</v>
      </c>
      <c r="C1930" t="s">
        <v>17059</v>
      </c>
      <c r="E1930">
        <v>0</v>
      </c>
    </row>
    <row r="1931" spans="1:5">
      <c r="A1931" t="s">
        <v>17071</v>
      </c>
      <c r="C1931" t="s">
        <v>17071</v>
      </c>
      <c r="E1931">
        <v>0</v>
      </c>
    </row>
    <row r="1932" spans="1:5">
      <c r="A1932" t="s">
        <v>17056</v>
      </c>
      <c r="C1932" t="s">
        <v>17056</v>
      </c>
      <c r="E1932">
        <v>0</v>
      </c>
    </row>
    <row r="1933" spans="1:5">
      <c r="E1933">
        <v>0</v>
      </c>
    </row>
    <row r="1934" spans="1:5">
      <c r="A1934" t="s">
        <v>17562</v>
      </c>
      <c r="C1934" t="s">
        <v>17562</v>
      </c>
      <c r="E1934">
        <v>0</v>
      </c>
    </row>
    <row r="1935" spans="1:5">
      <c r="A1935" t="s">
        <v>17563</v>
      </c>
      <c r="C1935" t="s">
        <v>17563</v>
      </c>
      <c r="E1935">
        <v>0</v>
      </c>
    </row>
    <row r="1936" spans="1:5">
      <c r="A1936" t="s">
        <v>17064</v>
      </c>
      <c r="C1936" t="s">
        <v>17064</v>
      </c>
      <c r="E1936">
        <v>0</v>
      </c>
    </row>
    <row r="1937" spans="1:5">
      <c r="A1937" t="s">
        <v>17564</v>
      </c>
      <c r="C1937" t="s">
        <v>17564</v>
      </c>
      <c r="E1937">
        <v>0</v>
      </c>
    </row>
    <row r="1938" spans="1:5">
      <c r="A1938" t="s">
        <v>17064</v>
      </c>
      <c r="C1938" t="s">
        <v>17064</v>
      </c>
      <c r="E1938">
        <v>0</v>
      </c>
    </row>
    <row r="1939" spans="1:5">
      <c r="A1939" t="s">
        <v>17565</v>
      </c>
      <c r="C1939" t="s">
        <v>17565</v>
      </c>
      <c r="E1939">
        <v>0</v>
      </c>
    </row>
    <row r="1940" spans="1:5">
      <c r="A1940" t="s">
        <v>17064</v>
      </c>
      <c r="C1940" t="s">
        <v>17064</v>
      </c>
      <c r="E1940">
        <v>0</v>
      </c>
    </row>
    <row r="1941" spans="1:5">
      <c r="A1941" t="s">
        <v>17566</v>
      </c>
      <c r="C1941" t="s">
        <v>17566</v>
      </c>
      <c r="E1941">
        <v>0</v>
      </c>
    </row>
    <row r="1942" spans="1:5">
      <c r="A1942" t="s">
        <v>17055</v>
      </c>
      <c r="C1942" t="s">
        <v>17055</v>
      </c>
      <c r="E1942">
        <v>0</v>
      </c>
    </row>
    <row r="1943" spans="1:5">
      <c r="A1943" t="s">
        <v>17059</v>
      </c>
      <c r="C1943" t="s">
        <v>17059</v>
      </c>
      <c r="E1943">
        <v>0</v>
      </c>
    </row>
    <row r="1944" spans="1:5">
      <c r="A1944" t="s">
        <v>17071</v>
      </c>
      <c r="C1944" t="s">
        <v>17071</v>
      </c>
      <c r="E1944">
        <v>0</v>
      </c>
    </row>
    <row r="1945" spans="1:5">
      <c r="A1945" t="s">
        <v>17056</v>
      </c>
      <c r="C1945" t="s">
        <v>17056</v>
      </c>
      <c r="E1945">
        <v>0</v>
      </c>
    </row>
    <row r="1946" spans="1:5">
      <c r="E1946">
        <v>0</v>
      </c>
    </row>
    <row r="1947" spans="1:5">
      <c r="A1947" t="s">
        <v>17567</v>
      </c>
      <c r="C1947" t="s">
        <v>17567</v>
      </c>
      <c r="E1947">
        <v>0</v>
      </c>
    </row>
    <row r="1948" spans="1:5">
      <c r="A1948" t="s">
        <v>17568</v>
      </c>
      <c r="C1948" t="s">
        <v>18791</v>
      </c>
      <c r="E1948">
        <v>1</v>
      </c>
    </row>
    <row r="1949" spans="1:5">
      <c r="A1949" t="s">
        <v>17568</v>
      </c>
      <c r="C1949" t="s">
        <v>18791</v>
      </c>
      <c r="E1949">
        <v>1</v>
      </c>
    </row>
    <row r="1950" spans="1:5">
      <c r="A1950" t="s">
        <v>17568</v>
      </c>
      <c r="C1950" t="s">
        <v>18791</v>
      </c>
      <c r="E1950">
        <v>1</v>
      </c>
    </row>
    <row r="1951" spans="1:5">
      <c r="A1951" t="s">
        <v>17064</v>
      </c>
      <c r="C1951" t="s">
        <v>17064</v>
      </c>
      <c r="E1951">
        <v>0</v>
      </c>
    </row>
    <row r="1952" spans="1:5">
      <c r="A1952" t="s">
        <v>17058</v>
      </c>
      <c r="C1952" t="s">
        <v>17058</v>
      </c>
      <c r="E1952">
        <v>0</v>
      </c>
    </row>
    <row r="1953" spans="1:5">
      <c r="A1953" t="s">
        <v>17055</v>
      </c>
      <c r="C1953" t="s">
        <v>17055</v>
      </c>
      <c r="E1953">
        <v>0</v>
      </c>
    </row>
    <row r="1954" spans="1:5">
      <c r="A1954" t="s">
        <v>17067</v>
      </c>
      <c r="C1954" t="s">
        <v>17067</v>
      </c>
      <c r="E1954">
        <v>0</v>
      </c>
    </row>
    <row r="1955" spans="1:5">
      <c r="A1955" t="s">
        <v>17068</v>
      </c>
      <c r="C1955" t="s">
        <v>17068</v>
      </c>
      <c r="E1955">
        <v>0</v>
      </c>
    </row>
    <row r="1956" spans="1:5">
      <c r="A1956" t="s">
        <v>17059</v>
      </c>
      <c r="C1956" t="s">
        <v>17059</v>
      </c>
      <c r="E1956">
        <v>0</v>
      </c>
    </row>
    <row r="1957" spans="1:5">
      <c r="A1957" t="s">
        <v>17058</v>
      </c>
      <c r="C1957" t="s">
        <v>17058</v>
      </c>
      <c r="E1957">
        <v>0</v>
      </c>
    </row>
    <row r="1958" spans="1:5">
      <c r="A1958" t="s">
        <v>17058</v>
      </c>
      <c r="C1958" t="s">
        <v>17058</v>
      </c>
      <c r="E1958">
        <v>0</v>
      </c>
    </row>
    <row r="1959" spans="1:5">
      <c r="A1959" t="s">
        <v>17568</v>
      </c>
      <c r="C1959" t="s">
        <v>18791</v>
      </c>
      <c r="E1959">
        <v>1</v>
      </c>
    </row>
    <row r="1960" spans="1:5">
      <c r="A1960" t="s">
        <v>17056</v>
      </c>
      <c r="C1960" t="s">
        <v>17056</v>
      </c>
      <c r="E1960">
        <v>0</v>
      </c>
    </row>
    <row r="1961" spans="1:5">
      <c r="E1961">
        <v>0</v>
      </c>
    </row>
    <row r="1962" spans="1:5">
      <c r="A1962" t="s">
        <v>17569</v>
      </c>
      <c r="C1962" t="s">
        <v>17569</v>
      </c>
      <c r="E1962">
        <v>0</v>
      </c>
    </row>
    <row r="1963" spans="1:5">
      <c r="A1963" t="s">
        <v>17054</v>
      </c>
      <c r="C1963" t="s">
        <v>17054</v>
      </c>
      <c r="E1963">
        <v>0</v>
      </c>
    </row>
    <row r="1964" spans="1:5">
      <c r="A1964" t="s">
        <v>17064</v>
      </c>
      <c r="C1964" t="s">
        <v>17064</v>
      </c>
      <c r="E1964">
        <v>0</v>
      </c>
    </row>
    <row r="1965" spans="1:5">
      <c r="A1965" t="s">
        <v>17570</v>
      </c>
      <c r="C1965" t="s">
        <v>17570</v>
      </c>
      <c r="E1965">
        <v>0</v>
      </c>
    </row>
    <row r="1966" spans="1:5">
      <c r="A1966" t="s">
        <v>17055</v>
      </c>
      <c r="C1966" t="s">
        <v>17055</v>
      </c>
      <c r="E1966">
        <v>0</v>
      </c>
    </row>
    <row r="1967" spans="1:5">
      <c r="A1967" t="s">
        <v>17056</v>
      </c>
      <c r="C1967" t="s">
        <v>17056</v>
      </c>
      <c r="E1967">
        <v>0</v>
      </c>
    </row>
    <row r="1968" spans="1:5">
      <c r="E1968">
        <v>0</v>
      </c>
    </row>
    <row r="1969" spans="1:5">
      <c r="A1969" t="s">
        <v>17571</v>
      </c>
      <c r="C1969" t="s">
        <v>17571</v>
      </c>
      <c r="E1969">
        <v>0</v>
      </c>
    </row>
    <row r="1970" spans="1:5">
      <c r="A1970" t="s">
        <v>17054</v>
      </c>
      <c r="C1970" t="s">
        <v>17054</v>
      </c>
      <c r="E1970">
        <v>0</v>
      </c>
    </row>
    <row r="1971" spans="1:5">
      <c r="A1971" t="s">
        <v>17064</v>
      </c>
      <c r="C1971" t="s">
        <v>17064</v>
      </c>
      <c r="E1971">
        <v>0</v>
      </c>
    </row>
    <row r="1972" spans="1:5">
      <c r="A1972" t="s">
        <v>17073</v>
      </c>
      <c r="C1972" t="s">
        <v>17073</v>
      </c>
      <c r="E1972">
        <v>0</v>
      </c>
    </row>
    <row r="1973" spans="1:5">
      <c r="A1973" t="s">
        <v>17055</v>
      </c>
      <c r="C1973" t="s">
        <v>17055</v>
      </c>
      <c r="E1973">
        <v>0</v>
      </c>
    </row>
    <row r="1974" spans="1:5">
      <c r="A1974" t="s">
        <v>17056</v>
      </c>
      <c r="C1974" t="s">
        <v>17056</v>
      </c>
      <c r="E1974">
        <v>0</v>
      </c>
    </row>
    <row r="1975" spans="1:5">
      <c r="E1975">
        <v>0</v>
      </c>
    </row>
    <row r="1976" spans="1:5">
      <c r="A1976" t="s">
        <v>17572</v>
      </c>
      <c r="C1976" t="s">
        <v>17572</v>
      </c>
      <c r="E1976">
        <v>0</v>
      </c>
    </row>
    <row r="1977" spans="1:5">
      <c r="A1977" t="s">
        <v>17073</v>
      </c>
      <c r="C1977" t="s">
        <v>17073</v>
      </c>
      <c r="E1977">
        <v>0</v>
      </c>
    </row>
    <row r="1978" spans="1:5">
      <c r="A1978" t="s">
        <v>17064</v>
      </c>
      <c r="C1978" t="s">
        <v>17064</v>
      </c>
      <c r="E1978">
        <v>0</v>
      </c>
    </row>
    <row r="1979" spans="1:5">
      <c r="A1979" t="s">
        <v>17073</v>
      </c>
      <c r="C1979" t="s">
        <v>17073</v>
      </c>
      <c r="E1979">
        <v>0</v>
      </c>
    </row>
    <row r="1980" spans="1:5">
      <c r="A1980" t="s">
        <v>17064</v>
      </c>
      <c r="C1980" t="s">
        <v>17064</v>
      </c>
      <c r="E1980">
        <v>0</v>
      </c>
    </row>
    <row r="1981" spans="1:5">
      <c r="A1981" t="s">
        <v>17074</v>
      </c>
      <c r="C1981" t="s">
        <v>17074</v>
      </c>
      <c r="E1981">
        <v>0</v>
      </c>
    </row>
    <row r="1982" spans="1:5">
      <c r="A1982" t="s">
        <v>17055</v>
      </c>
      <c r="C1982" t="s">
        <v>17055</v>
      </c>
      <c r="E1982">
        <v>0</v>
      </c>
    </row>
    <row r="1983" spans="1:5">
      <c r="A1983" t="s">
        <v>17067</v>
      </c>
      <c r="C1983" t="s">
        <v>17067</v>
      </c>
      <c r="E1983">
        <v>0</v>
      </c>
    </row>
    <row r="1984" spans="1:5">
      <c r="A1984" t="s">
        <v>17068</v>
      </c>
      <c r="C1984" t="s">
        <v>17068</v>
      </c>
      <c r="E1984">
        <v>0</v>
      </c>
    </row>
    <row r="1985" spans="1:5">
      <c r="A1985" t="s">
        <v>17069</v>
      </c>
      <c r="C1985" t="s">
        <v>17069</v>
      </c>
      <c r="E1985">
        <v>0</v>
      </c>
    </row>
    <row r="1986" spans="1:5">
      <c r="A1986" t="s">
        <v>17573</v>
      </c>
      <c r="C1986" t="s">
        <v>17573</v>
      </c>
      <c r="E1986">
        <v>0</v>
      </c>
    </row>
    <row r="1987" spans="1:5">
      <c r="A1987" t="s">
        <v>17056</v>
      </c>
      <c r="C1987" t="s">
        <v>17056</v>
      </c>
      <c r="E1987">
        <v>0</v>
      </c>
    </row>
    <row r="1988" spans="1:5">
      <c r="E1988">
        <v>0</v>
      </c>
    </row>
    <row r="1989" spans="1:5">
      <c r="A1989" t="s">
        <v>17574</v>
      </c>
      <c r="C1989" t="s">
        <v>17574</v>
      </c>
      <c r="E1989">
        <v>0</v>
      </c>
    </row>
    <row r="1990" spans="1:5">
      <c r="A1990" t="s">
        <v>17084</v>
      </c>
      <c r="C1990" t="s">
        <v>17084</v>
      </c>
      <c r="E1990">
        <v>0</v>
      </c>
    </row>
    <row r="1991" spans="1:5">
      <c r="A1991" t="s">
        <v>17055</v>
      </c>
      <c r="C1991" t="s">
        <v>17055</v>
      </c>
      <c r="E1991">
        <v>0</v>
      </c>
    </row>
    <row r="1992" spans="1:5">
      <c r="A1992" t="s">
        <v>17056</v>
      </c>
      <c r="C1992" t="s">
        <v>17056</v>
      </c>
      <c r="E1992">
        <v>0</v>
      </c>
    </row>
    <row r="1993" spans="1:5">
      <c r="E1993">
        <v>0</v>
      </c>
    </row>
    <row r="1994" spans="1:5">
      <c r="A1994" t="s">
        <v>17575</v>
      </c>
      <c r="C1994" t="s">
        <v>17575</v>
      </c>
      <c r="E1994">
        <v>0</v>
      </c>
    </row>
    <row r="1995" spans="1:5">
      <c r="A1995" t="s">
        <v>17093</v>
      </c>
      <c r="C1995" t="s">
        <v>17093</v>
      </c>
      <c r="E1995">
        <v>0</v>
      </c>
    </row>
    <row r="1996" spans="1:5">
      <c r="A1996" t="s">
        <v>17058</v>
      </c>
      <c r="C1996" t="s">
        <v>17058</v>
      </c>
      <c r="E1996">
        <v>0</v>
      </c>
    </row>
    <row r="1997" spans="1:5">
      <c r="A1997" t="s">
        <v>17068</v>
      </c>
      <c r="C1997" t="s">
        <v>17068</v>
      </c>
      <c r="E1997">
        <v>0</v>
      </c>
    </row>
    <row r="1998" spans="1:5">
      <c r="A1998" t="s">
        <v>17058</v>
      </c>
      <c r="C1998" t="s">
        <v>17058</v>
      </c>
      <c r="E1998">
        <v>0</v>
      </c>
    </row>
    <row r="1999" spans="1:5">
      <c r="A1999" t="s">
        <v>17064</v>
      </c>
      <c r="C1999" t="s">
        <v>17064</v>
      </c>
      <c r="E1999">
        <v>0</v>
      </c>
    </row>
    <row r="2000" spans="1:5">
      <c r="A2000" t="s">
        <v>17074</v>
      </c>
      <c r="C2000" t="s">
        <v>17074</v>
      </c>
      <c r="E2000">
        <v>0</v>
      </c>
    </row>
    <row r="2001" spans="1:5">
      <c r="A2001" t="s">
        <v>17055</v>
      </c>
      <c r="C2001" t="s">
        <v>17055</v>
      </c>
      <c r="E2001">
        <v>0</v>
      </c>
    </row>
    <row r="2002" spans="1:5">
      <c r="A2002" t="s">
        <v>17093</v>
      </c>
      <c r="C2002" t="s">
        <v>17093</v>
      </c>
      <c r="E2002">
        <v>0</v>
      </c>
    </row>
    <row r="2003" spans="1:5">
      <c r="A2003" t="s">
        <v>17067</v>
      </c>
      <c r="C2003" t="s">
        <v>17067</v>
      </c>
      <c r="E2003">
        <v>0</v>
      </c>
    </row>
    <row r="2004" spans="1:5">
      <c r="A2004" t="s">
        <v>17330</v>
      </c>
      <c r="C2004" t="s">
        <v>17330</v>
      </c>
      <c r="E2004">
        <v>0</v>
      </c>
    </row>
    <row r="2005" spans="1:5">
      <c r="A2005" t="s">
        <v>17056</v>
      </c>
      <c r="C2005" t="s">
        <v>17056</v>
      </c>
      <c r="E2005">
        <v>0</v>
      </c>
    </row>
    <row r="2006" spans="1:5">
      <c r="E2006">
        <v>0</v>
      </c>
    </row>
    <row r="2007" spans="1:5">
      <c r="A2007" t="s">
        <v>17576</v>
      </c>
      <c r="C2007" t="s">
        <v>17576</v>
      </c>
      <c r="E2007">
        <v>0</v>
      </c>
    </row>
    <row r="2008" spans="1:5">
      <c r="A2008" t="s">
        <v>17093</v>
      </c>
      <c r="C2008" t="s">
        <v>17093</v>
      </c>
      <c r="E2008">
        <v>0</v>
      </c>
    </row>
    <row r="2009" spans="1:5">
      <c r="A2009" t="s">
        <v>17577</v>
      </c>
      <c r="C2009" t="s">
        <v>17577</v>
      </c>
      <c r="E2009">
        <v>0</v>
      </c>
    </row>
    <row r="2010" spans="1:5">
      <c r="A2010" t="s">
        <v>17068</v>
      </c>
      <c r="C2010" t="s">
        <v>17068</v>
      </c>
      <c r="E2010">
        <v>0</v>
      </c>
    </row>
    <row r="2011" spans="1:5">
      <c r="A2011" t="s">
        <v>17521</v>
      </c>
      <c r="C2011" t="s">
        <v>17071</v>
      </c>
      <c r="E2011">
        <v>1</v>
      </c>
    </row>
    <row r="2012" spans="1:5">
      <c r="A2012" t="s">
        <v>17055</v>
      </c>
      <c r="C2012" t="s">
        <v>17055</v>
      </c>
      <c r="E2012">
        <v>0</v>
      </c>
    </row>
    <row r="2013" spans="1:5">
      <c r="A2013" t="s">
        <v>17067</v>
      </c>
      <c r="C2013" t="s">
        <v>17067</v>
      </c>
      <c r="E2013">
        <v>0</v>
      </c>
    </row>
    <row r="2014" spans="1:5">
      <c r="A2014" t="s">
        <v>17068</v>
      </c>
      <c r="C2014" t="s">
        <v>17068</v>
      </c>
      <c r="E2014">
        <v>0</v>
      </c>
    </row>
    <row r="2015" spans="1:5">
      <c r="A2015" t="s">
        <v>17059</v>
      </c>
      <c r="C2015" t="s">
        <v>17059</v>
      </c>
      <c r="E2015">
        <v>0</v>
      </c>
    </row>
    <row r="2016" spans="1:5">
      <c r="A2016" t="s">
        <v>17070</v>
      </c>
      <c r="C2016" t="s">
        <v>17070</v>
      </c>
      <c r="E2016">
        <v>0</v>
      </c>
    </row>
    <row r="2017" spans="1:5">
      <c r="A2017" t="s">
        <v>17578</v>
      </c>
      <c r="C2017" t="s">
        <v>17578</v>
      </c>
      <c r="E2017">
        <v>0</v>
      </c>
    </row>
    <row r="2018" spans="1:5">
      <c r="A2018" t="s">
        <v>17056</v>
      </c>
      <c r="C2018" t="s">
        <v>17056</v>
      </c>
      <c r="E2018">
        <v>0</v>
      </c>
    </row>
    <row r="2019" spans="1:5">
      <c r="E2019">
        <v>0</v>
      </c>
    </row>
    <row r="2020" spans="1:5">
      <c r="A2020" t="s">
        <v>17579</v>
      </c>
      <c r="C2020" t="s">
        <v>17579</v>
      </c>
      <c r="E2020">
        <v>0</v>
      </c>
    </row>
    <row r="2021" spans="1:5">
      <c r="A2021" t="s">
        <v>17073</v>
      </c>
      <c r="C2021" t="s">
        <v>17073</v>
      </c>
      <c r="E2021">
        <v>0</v>
      </c>
    </row>
    <row r="2022" spans="1:5">
      <c r="A2022" t="s">
        <v>17064</v>
      </c>
      <c r="C2022" t="s">
        <v>17064</v>
      </c>
      <c r="E2022">
        <v>0</v>
      </c>
    </row>
    <row r="2023" spans="1:5">
      <c r="A2023" t="s">
        <v>17074</v>
      </c>
      <c r="C2023" t="s">
        <v>17074</v>
      </c>
      <c r="E2023">
        <v>0</v>
      </c>
    </row>
    <row r="2024" spans="1:5">
      <c r="A2024" t="s">
        <v>17055</v>
      </c>
      <c r="C2024" t="s">
        <v>17055</v>
      </c>
      <c r="E2024">
        <v>0</v>
      </c>
    </row>
    <row r="2025" spans="1:5">
      <c r="A2025" t="s">
        <v>17067</v>
      </c>
      <c r="C2025" t="s">
        <v>17067</v>
      </c>
      <c r="E2025">
        <v>0</v>
      </c>
    </row>
    <row r="2026" spans="1:5">
      <c r="A2026" t="s">
        <v>17068</v>
      </c>
      <c r="C2026" t="s">
        <v>17068</v>
      </c>
      <c r="E2026">
        <v>0</v>
      </c>
    </row>
    <row r="2027" spans="1:5">
      <c r="A2027" t="s">
        <v>17077</v>
      </c>
      <c r="C2027" t="s">
        <v>17077</v>
      </c>
      <c r="E2027">
        <v>0</v>
      </c>
    </row>
    <row r="2028" spans="1:5">
      <c r="A2028" t="s">
        <v>17580</v>
      </c>
      <c r="C2028" t="s">
        <v>17580</v>
      </c>
      <c r="E2028">
        <v>0</v>
      </c>
    </row>
    <row r="2029" spans="1:5">
      <c r="A2029" t="s">
        <v>17068</v>
      </c>
      <c r="C2029" t="s">
        <v>17068</v>
      </c>
      <c r="E2029">
        <v>0</v>
      </c>
    </row>
    <row r="2030" spans="1:5">
      <c r="A2030" t="s">
        <v>17059</v>
      </c>
      <c r="C2030" t="s">
        <v>17059</v>
      </c>
      <c r="E2030">
        <v>0</v>
      </c>
    </row>
    <row r="2031" spans="1:5">
      <c r="A2031" t="s">
        <v>17580</v>
      </c>
      <c r="C2031" t="s">
        <v>17580</v>
      </c>
      <c r="E2031">
        <v>0</v>
      </c>
    </row>
    <row r="2032" spans="1:5">
      <c r="A2032" t="s">
        <v>17056</v>
      </c>
      <c r="C2032" t="s">
        <v>17056</v>
      </c>
      <c r="E2032">
        <v>0</v>
      </c>
    </row>
    <row r="2033" spans="1:5">
      <c r="E2033">
        <v>0</v>
      </c>
    </row>
    <row r="2034" spans="1:5">
      <c r="A2034" t="s">
        <v>17581</v>
      </c>
      <c r="C2034" t="s">
        <v>17581</v>
      </c>
      <c r="E2034">
        <v>0</v>
      </c>
    </row>
    <row r="2035" spans="1:5">
      <c r="A2035" t="s">
        <v>17139</v>
      </c>
      <c r="C2035" t="s">
        <v>17139</v>
      </c>
      <c r="E2035">
        <v>0</v>
      </c>
    </row>
    <row r="2036" spans="1:5">
      <c r="A2036" t="s">
        <v>17064</v>
      </c>
      <c r="C2036" t="s">
        <v>17064</v>
      </c>
      <c r="E2036">
        <v>0</v>
      </c>
    </row>
    <row r="2037" spans="1:5">
      <c r="A2037" t="s">
        <v>17582</v>
      </c>
      <c r="C2037" t="s">
        <v>17327</v>
      </c>
      <c r="E2037">
        <v>1</v>
      </c>
    </row>
    <row r="2038" spans="1:5">
      <c r="A2038" t="s">
        <v>17064</v>
      </c>
      <c r="C2038" t="s">
        <v>17064</v>
      </c>
      <c r="E2038">
        <v>0</v>
      </c>
    </row>
    <row r="2039" spans="1:5">
      <c r="A2039" t="s">
        <v>17118</v>
      </c>
      <c r="C2039" t="s">
        <v>17118</v>
      </c>
      <c r="E2039">
        <v>0</v>
      </c>
    </row>
    <row r="2040" spans="1:5">
      <c r="A2040" t="s">
        <v>17055</v>
      </c>
      <c r="C2040" t="s">
        <v>17055</v>
      </c>
      <c r="E2040">
        <v>0</v>
      </c>
    </row>
    <row r="2041" spans="1:5">
      <c r="A2041" t="s">
        <v>17056</v>
      </c>
      <c r="C2041" t="s">
        <v>17056</v>
      </c>
      <c r="E2041">
        <v>0</v>
      </c>
    </row>
    <row r="2042" spans="1:5">
      <c r="E2042">
        <v>0</v>
      </c>
    </row>
    <row r="2043" spans="1:5">
      <c r="A2043" t="s">
        <v>17583</v>
      </c>
      <c r="C2043" t="s">
        <v>17583</v>
      </c>
      <c r="E2043">
        <v>0</v>
      </c>
    </row>
    <row r="2044" spans="1:5">
      <c r="A2044" t="s">
        <v>17093</v>
      </c>
      <c r="C2044" t="s">
        <v>17093</v>
      </c>
      <c r="E2044">
        <v>0</v>
      </c>
    </row>
    <row r="2045" spans="1:5">
      <c r="A2045" t="s">
        <v>17584</v>
      </c>
      <c r="C2045" t="s">
        <v>18792</v>
      </c>
      <c r="E2045">
        <v>1</v>
      </c>
    </row>
    <row r="2046" spans="1:5">
      <c r="A2046" t="s">
        <v>17068</v>
      </c>
      <c r="C2046" t="s">
        <v>17068</v>
      </c>
      <c r="E2046">
        <v>0</v>
      </c>
    </row>
    <row r="2047" spans="1:5">
      <c r="A2047" t="s">
        <v>17073</v>
      </c>
      <c r="C2047" t="s">
        <v>17073</v>
      </c>
      <c r="E2047">
        <v>0</v>
      </c>
    </row>
    <row r="2048" spans="1:5">
      <c r="A2048" t="s">
        <v>17055</v>
      </c>
      <c r="C2048" t="s">
        <v>17055</v>
      </c>
      <c r="E2048">
        <v>0</v>
      </c>
    </row>
    <row r="2049" spans="1:5">
      <c r="A2049" t="s">
        <v>17067</v>
      </c>
      <c r="C2049" t="s">
        <v>17067</v>
      </c>
      <c r="E2049">
        <v>0</v>
      </c>
    </row>
    <row r="2050" spans="1:5">
      <c r="A2050" t="s">
        <v>17068</v>
      </c>
      <c r="C2050" t="s">
        <v>17068</v>
      </c>
      <c r="E2050">
        <v>0</v>
      </c>
    </row>
    <row r="2051" spans="1:5">
      <c r="A2051" t="s">
        <v>17077</v>
      </c>
      <c r="C2051" t="s">
        <v>17077</v>
      </c>
      <c r="E2051">
        <v>0</v>
      </c>
    </row>
    <row r="2052" spans="1:5">
      <c r="A2052" t="s">
        <v>17071</v>
      </c>
      <c r="C2052" t="s">
        <v>17071</v>
      </c>
      <c r="E2052">
        <v>0</v>
      </c>
    </row>
    <row r="2053" spans="1:5">
      <c r="A2053" t="s">
        <v>17056</v>
      </c>
      <c r="C2053" t="s">
        <v>17056</v>
      </c>
      <c r="E2053">
        <v>0</v>
      </c>
    </row>
    <row r="2054" spans="1:5">
      <c r="E2054">
        <v>0</v>
      </c>
    </row>
    <row r="2055" spans="1:5">
      <c r="A2055" t="s">
        <v>17585</v>
      </c>
      <c r="C2055" t="s">
        <v>17585</v>
      </c>
      <c r="E2055">
        <v>0</v>
      </c>
    </row>
    <row r="2056" spans="1:5">
      <c r="A2056" t="s">
        <v>17073</v>
      </c>
      <c r="C2056" t="s">
        <v>17073</v>
      </c>
      <c r="E2056">
        <v>0</v>
      </c>
    </row>
    <row r="2057" spans="1:5">
      <c r="A2057" t="s">
        <v>17064</v>
      </c>
      <c r="C2057" t="s">
        <v>17064</v>
      </c>
      <c r="E2057">
        <v>0</v>
      </c>
    </row>
    <row r="2058" spans="1:5">
      <c r="A2058" t="s">
        <v>17115</v>
      </c>
      <c r="C2058" t="s">
        <v>17115</v>
      </c>
      <c r="E2058">
        <v>0</v>
      </c>
    </row>
    <row r="2059" spans="1:5">
      <c r="A2059" t="s">
        <v>17055</v>
      </c>
      <c r="C2059" t="s">
        <v>17055</v>
      </c>
      <c r="E2059">
        <v>0</v>
      </c>
    </row>
    <row r="2060" spans="1:5">
      <c r="A2060" t="s">
        <v>17056</v>
      </c>
      <c r="C2060" t="s">
        <v>17056</v>
      </c>
      <c r="E2060">
        <v>0</v>
      </c>
    </row>
    <row r="2061" spans="1:5">
      <c r="E2061">
        <v>0</v>
      </c>
    </row>
    <row r="2062" spans="1:5">
      <c r="A2062" t="s">
        <v>17586</v>
      </c>
      <c r="C2062" t="s">
        <v>17586</v>
      </c>
      <c r="E2062">
        <v>0</v>
      </c>
    </row>
    <row r="2063" spans="1:5">
      <c r="A2063" t="s">
        <v>17330</v>
      </c>
      <c r="C2063" t="s">
        <v>17330</v>
      </c>
      <c r="E2063">
        <v>0</v>
      </c>
    </row>
    <row r="2064" spans="1:5">
      <c r="A2064" t="s">
        <v>17064</v>
      </c>
      <c r="C2064" t="s">
        <v>17064</v>
      </c>
      <c r="E2064">
        <v>0</v>
      </c>
    </row>
    <row r="2065" spans="1:5">
      <c r="A2065" t="s">
        <v>17587</v>
      </c>
      <c r="C2065" t="s">
        <v>18793</v>
      </c>
      <c r="E2065">
        <v>1</v>
      </c>
    </row>
    <row r="2066" spans="1:5">
      <c r="A2066" t="s">
        <v>17055</v>
      </c>
      <c r="C2066" t="s">
        <v>17055</v>
      </c>
      <c r="E2066">
        <v>0</v>
      </c>
    </row>
    <row r="2067" spans="1:5">
      <c r="A2067" t="s">
        <v>17056</v>
      </c>
      <c r="C2067" t="s">
        <v>17056</v>
      </c>
      <c r="E2067">
        <v>0</v>
      </c>
    </row>
    <row r="2068" spans="1:5">
      <c r="E2068">
        <v>0</v>
      </c>
    </row>
    <row r="2069" spans="1:5">
      <c r="A2069" t="s">
        <v>17588</v>
      </c>
      <c r="C2069" t="s">
        <v>17588</v>
      </c>
      <c r="E2069">
        <v>0</v>
      </c>
    </row>
    <row r="2070" spans="1:5">
      <c r="A2070" t="s">
        <v>17074</v>
      </c>
      <c r="C2070" t="s">
        <v>17074</v>
      </c>
      <c r="E2070">
        <v>0</v>
      </c>
    </row>
    <row r="2071" spans="1:5">
      <c r="A2071" t="s">
        <v>17064</v>
      </c>
      <c r="C2071" t="s">
        <v>17064</v>
      </c>
      <c r="E2071">
        <v>0</v>
      </c>
    </row>
    <row r="2072" spans="1:5">
      <c r="A2072" t="s">
        <v>17073</v>
      </c>
      <c r="C2072" t="s">
        <v>17073</v>
      </c>
      <c r="E2072">
        <v>0</v>
      </c>
    </row>
    <row r="2073" spans="1:5">
      <c r="A2073" t="s">
        <v>17055</v>
      </c>
      <c r="C2073" t="s">
        <v>17055</v>
      </c>
      <c r="E2073">
        <v>0</v>
      </c>
    </row>
    <row r="2074" spans="1:5">
      <c r="A2074" t="s">
        <v>17056</v>
      </c>
      <c r="C2074" t="s">
        <v>17056</v>
      </c>
      <c r="E2074">
        <v>0</v>
      </c>
    </row>
    <row r="2075" spans="1:5">
      <c r="E2075">
        <v>0</v>
      </c>
    </row>
    <row r="2076" spans="1:5">
      <c r="A2076" t="s">
        <v>17589</v>
      </c>
      <c r="C2076" t="s">
        <v>17589</v>
      </c>
      <c r="E2076">
        <v>0</v>
      </c>
    </row>
    <row r="2077" spans="1:5">
      <c r="A2077" t="s">
        <v>17590</v>
      </c>
      <c r="C2077" t="s">
        <v>18794</v>
      </c>
      <c r="E2077">
        <v>1</v>
      </c>
    </row>
    <row r="2078" spans="1:5">
      <c r="A2078" t="s">
        <v>17144</v>
      </c>
      <c r="C2078" t="s">
        <v>17144</v>
      </c>
      <c r="E2078">
        <v>0</v>
      </c>
    </row>
    <row r="2079" spans="1:5">
      <c r="A2079" t="s">
        <v>17591</v>
      </c>
      <c r="C2079" t="s">
        <v>17532</v>
      </c>
      <c r="E2079">
        <v>1</v>
      </c>
    </row>
    <row r="2080" spans="1:5">
      <c r="A2080" t="s">
        <v>17144</v>
      </c>
      <c r="C2080" t="s">
        <v>17144</v>
      </c>
      <c r="E2080">
        <v>0</v>
      </c>
    </row>
    <row r="2081" spans="1:5">
      <c r="A2081" t="s">
        <v>17591</v>
      </c>
      <c r="C2081" t="s">
        <v>17532</v>
      </c>
      <c r="E2081">
        <v>1</v>
      </c>
    </row>
    <row r="2082" spans="1:5">
      <c r="A2082" t="s">
        <v>17144</v>
      </c>
      <c r="C2082" t="s">
        <v>17144</v>
      </c>
      <c r="E2082">
        <v>0</v>
      </c>
    </row>
    <row r="2083" spans="1:5">
      <c r="A2083" t="s">
        <v>17591</v>
      </c>
      <c r="C2083" t="s">
        <v>17532</v>
      </c>
      <c r="E2083">
        <v>1</v>
      </c>
    </row>
    <row r="2084" spans="1:5">
      <c r="A2084" t="s">
        <v>17144</v>
      </c>
      <c r="C2084" t="s">
        <v>17144</v>
      </c>
      <c r="E2084">
        <v>0</v>
      </c>
    </row>
    <row r="2085" spans="1:5">
      <c r="A2085" t="s">
        <v>17591</v>
      </c>
      <c r="C2085" t="s">
        <v>17532</v>
      </c>
      <c r="E2085">
        <v>1</v>
      </c>
    </row>
    <row r="2086" spans="1:5">
      <c r="A2086" t="s">
        <v>17144</v>
      </c>
      <c r="C2086" t="s">
        <v>17144</v>
      </c>
      <c r="E2086">
        <v>0</v>
      </c>
    </row>
    <row r="2087" spans="1:5">
      <c r="A2087" t="s">
        <v>17591</v>
      </c>
      <c r="C2087" t="s">
        <v>17532</v>
      </c>
      <c r="E2087">
        <v>1</v>
      </c>
    </row>
    <row r="2088" spans="1:5">
      <c r="A2088" t="s">
        <v>17144</v>
      </c>
      <c r="C2088" t="s">
        <v>17144</v>
      </c>
      <c r="E2088">
        <v>0</v>
      </c>
    </row>
    <row r="2089" spans="1:5">
      <c r="A2089" t="s">
        <v>17591</v>
      </c>
      <c r="C2089" t="s">
        <v>17532</v>
      </c>
      <c r="E2089">
        <v>1</v>
      </c>
    </row>
    <row r="2090" spans="1:5">
      <c r="A2090" t="s">
        <v>17144</v>
      </c>
      <c r="C2090" t="s">
        <v>17144</v>
      </c>
      <c r="E2090">
        <v>0</v>
      </c>
    </row>
    <row r="2091" spans="1:5">
      <c r="A2091" t="s">
        <v>17591</v>
      </c>
      <c r="C2091" t="s">
        <v>17532</v>
      </c>
      <c r="E2091">
        <v>1</v>
      </c>
    </row>
    <row r="2092" spans="1:5">
      <c r="A2092" t="s">
        <v>17144</v>
      </c>
      <c r="C2092" t="s">
        <v>17144</v>
      </c>
      <c r="E2092">
        <v>0</v>
      </c>
    </row>
    <row r="2093" spans="1:5">
      <c r="A2093" t="s">
        <v>17591</v>
      </c>
      <c r="C2093" t="s">
        <v>17532</v>
      </c>
      <c r="E2093">
        <v>1</v>
      </c>
    </row>
    <row r="2094" spans="1:5">
      <c r="A2094" t="s">
        <v>17262</v>
      </c>
      <c r="C2094" t="s">
        <v>17262</v>
      </c>
      <c r="E2094">
        <v>0</v>
      </c>
    </row>
    <row r="2095" spans="1:5">
      <c r="A2095" t="s">
        <v>17068</v>
      </c>
      <c r="C2095" t="s">
        <v>17068</v>
      </c>
      <c r="E2095">
        <v>0</v>
      </c>
    </row>
    <row r="2096" spans="1:5">
      <c r="A2096" t="s">
        <v>17592</v>
      </c>
      <c r="C2096" t="s">
        <v>18795</v>
      </c>
      <c r="E2096">
        <v>1</v>
      </c>
    </row>
    <row r="2097" spans="1:5">
      <c r="A2097" t="s">
        <v>17055</v>
      </c>
      <c r="C2097" t="s">
        <v>17055</v>
      </c>
      <c r="E2097">
        <v>0</v>
      </c>
    </row>
    <row r="2098" spans="1:5">
      <c r="A2098" t="s">
        <v>17059</v>
      </c>
      <c r="C2098" t="s">
        <v>17059</v>
      </c>
      <c r="E2098">
        <v>0</v>
      </c>
    </row>
    <row r="2099" spans="1:5">
      <c r="A2099" t="s">
        <v>17593</v>
      </c>
      <c r="C2099" t="s">
        <v>18796</v>
      </c>
      <c r="E2099">
        <v>1</v>
      </c>
    </row>
    <row r="2100" spans="1:5">
      <c r="A2100" t="s">
        <v>17056</v>
      </c>
      <c r="C2100" t="s">
        <v>17056</v>
      </c>
      <c r="E2100">
        <v>0</v>
      </c>
    </row>
    <row r="2101" spans="1:5">
      <c r="E2101">
        <v>0</v>
      </c>
    </row>
    <row r="2102" spans="1:5">
      <c r="A2102" t="s">
        <v>17594</v>
      </c>
      <c r="C2102" t="s">
        <v>17594</v>
      </c>
      <c r="E2102">
        <v>0</v>
      </c>
    </row>
    <row r="2103" spans="1:5">
      <c r="A2103" t="s">
        <v>17093</v>
      </c>
      <c r="C2103" t="s">
        <v>17093</v>
      </c>
      <c r="E2103">
        <v>0</v>
      </c>
    </row>
    <row r="2104" spans="1:5">
      <c r="A2104" t="s">
        <v>17595</v>
      </c>
      <c r="C2104" t="s">
        <v>17303</v>
      </c>
      <c r="E2104">
        <v>1</v>
      </c>
    </row>
    <row r="2105" spans="1:5">
      <c r="A2105" t="s">
        <v>17068</v>
      </c>
      <c r="C2105" t="s">
        <v>17068</v>
      </c>
      <c r="E2105">
        <v>0</v>
      </c>
    </row>
    <row r="2106" spans="1:5">
      <c r="A2106" t="s">
        <v>17074</v>
      </c>
      <c r="C2106" t="s">
        <v>17074</v>
      </c>
      <c r="E2106">
        <v>0</v>
      </c>
    </row>
    <row r="2107" spans="1:5">
      <c r="A2107" t="s">
        <v>17055</v>
      </c>
      <c r="C2107" t="s">
        <v>17055</v>
      </c>
      <c r="E2107">
        <v>0</v>
      </c>
    </row>
    <row r="2108" spans="1:5">
      <c r="A2108" t="s">
        <v>17067</v>
      </c>
      <c r="C2108" t="s">
        <v>17067</v>
      </c>
      <c r="E2108">
        <v>0</v>
      </c>
    </row>
    <row r="2109" spans="1:5">
      <c r="A2109" t="s">
        <v>17068</v>
      </c>
      <c r="C2109" t="s">
        <v>17068</v>
      </c>
      <c r="E2109">
        <v>0</v>
      </c>
    </row>
    <row r="2110" spans="1:5">
      <c r="A2110" t="s">
        <v>17059</v>
      </c>
      <c r="C2110" t="s">
        <v>17059</v>
      </c>
      <c r="E2110">
        <v>0</v>
      </c>
    </row>
    <row r="2111" spans="1:5">
      <c r="A2111" t="s">
        <v>17596</v>
      </c>
      <c r="C2111" t="s">
        <v>18760</v>
      </c>
      <c r="E2111">
        <v>1</v>
      </c>
    </row>
    <row r="2112" spans="1:5">
      <c r="A2112" t="s">
        <v>17056</v>
      </c>
      <c r="C2112" t="s">
        <v>17056</v>
      </c>
      <c r="E2112">
        <v>0</v>
      </c>
    </row>
    <row r="2113" spans="1:5">
      <c r="E2113">
        <v>0</v>
      </c>
    </row>
    <row r="2114" spans="1:5">
      <c r="A2114" t="s">
        <v>17597</v>
      </c>
      <c r="C2114" t="s">
        <v>17597</v>
      </c>
      <c r="E2114">
        <v>0</v>
      </c>
    </row>
    <row r="2115" spans="1:5">
      <c r="A2115" t="s">
        <v>17598</v>
      </c>
      <c r="C2115" t="s">
        <v>17598</v>
      </c>
      <c r="E2115">
        <v>0</v>
      </c>
    </row>
    <row r="2116" spans="1:5">
      <c r="A2116" t="s">
        <v>17064</v>
      </c>
      <c r="C2116" t="s">
        <v>17064</v>
      </c>
      <c r="E2116">
        <v>0</v>
      </c>
    </row>
    <row r="2117" spans="1:5">
      <c r="A2117" t="s">
        <v>17599</v>
      </c>
      <c r="C2117" t="s">
        <v>17599</v>
      </c>
      <c r="E2117">
        <v>0</v>
      </c>
    </row>
    <row r="2118" spans="1:5">
      <c r="A2118" t="s">
        <v>17064</v>
      </c>
      <c r="C2118" t="s">
        <v>17064</v>
      </c>
      <c r="E2118">
        <v>0</v>
      </c>
    </row>
    <row r="2119" spans="1:5">
      <c r="A2119" t="s">
        <v>17600</v>
      </c>
      <c r="C2119" t="s">
        <v>17600</v>
      </c>
      <c r="E2119">
        <v>0</v>
      </c>
    </row>
    <row r="2120" spans="1:5">
      <c r="A2120" t="s">
        <v>17064</v>
      </c>
      <c r="C2120" t="s">
        <v>17064</v>
      </c>
      <c r="E2120">
        <v>0</v>
      </c>
    </row>
    <row r="2121" spans="1:5">
      <c r="A2121" t="s">
        <v>17601</v>
      </c>
      <c r="C2121" t="s">
        <v>17601</v>
      </c>
      <c r="E2121">
        <v>0</v>
      </c>
    </row>
    <row r="2122" spans="1:5">
      <c r="A2122" t="s">
        <v>17064</v>
      </c>
      <c r="C2122" t="s">
        <v>17064</v>
      </c>
      <c r="E2122">
        <v>0</v>
      </c>
    </row>
    <row r="2123" spans="1:5">
      <c r="A2123" t="s">
        <v>17602</v>
      </c>
      <c r="C2123" t="s">
        <v>17602</v>
      </c>
      <c r="E2123">
        <v>0</v>
      </c>
    </row>
    <row r="2124" spans="1:5">
      <c r="A2124" t="s">
        <v>17064</v>
      </c>
      <c r="C2124" t="s">
        <v>17064</v>
      </c>
      <c r="E2124">
        <v>0</v>
      </c>
    </row>
    <row r="2125" spans="1:5">
      <c r="A2125" t="s">
        <v>17070</v>
      </c>
      <c r="C2125" t="s">
        <v>17070</v>
      </c>
      <c r="E2125">
        <v>0</v>
      </c>
    </row>
    <row r="2126" spans="1:5">
      <c r="A2126" t="s">
        <v>17076</v>
      </c>
      <c r="C2126" t="s">
        <v>17076</v>
      </c>
      <c r="E2126">
        <v>0</v>
      </c>
    </row>
    <row r="2127" spans="1:5">
      <c r="A2127" t="s">
        <v>17055</v>
      </c>
      <c r="C2127" t="s">
        <v>17055</v>
      </c>
      <c r="E2127">
        <v>0</v>
      </c>
    </row>
    <row r="2128" spans="1:5">
      <c r="A2128" t="s">
        <v>17067</v>
      </c>
      <c r="C2128" t="s">
        <v>17067</v>
      </c>
      <c r="E2128">
        <v>0</v>
      </c>
    </row>
    <row r="2129" spans="1:5">
      <c r="A2129" t="s">
        <v>17068</v>
      </c>
      <c r="C2129" t="s">
        <v>17068</v>
      </c>
      <c r="E2129">
        <v>0</v>
      </c>
    </row>
    <row r="2130" spans="1:5">
      <c r="A2130" t="s">
        <v>17069</v>
      </c>
      <c r="C2130" t="s">
        <v>17069</v>
      </c>
      <c r="E2130">
        <v>0</v>
      </c>
    </row>
    <row r="2131" spans="1:5">
      <c r="A2131" t="s">
        <v>17603</v>
      </c>
      <c r="C2131" t="s">
        <v>17603</v>
      </c>
      <c r="E2131">
        <v>0</v>
      </c>
    </row>
    <row r="2132" spans="1:5">
      <c r="A2132" t="s">
        <v>17068</v>
      </c>
      <c r="C2132" t="s">
        <v>17068</v>
      </c>
      <c r="E2132">
        <v>0</v>
      </c>
    </row>
    <row r="2133" spans="1:5">
      <c r="A2133" t="s">
        <v>17059</v>
      </c>
      <c r="C2133" t="s">
        <v>17059</v>
      </c>
      <c r="E2133">
        <v>0</v>
      </c>
    </row>
    <row r="2134" spans="1:5">
      <c r="A2134" t="s">
        <v>17604</v>
      </c>
      <c r="C2134" t="s">
        <v>17604</v>
      </c>
      <c r="E2134">
        <v>0</v>
      </c>
    </row>
    <row r="2135" spans="1:5">
      <c r="A2135" t="s">
        <v>17056</v>
      </c>
      <c r="C2135" t="s">
        <v>17056</v>
      </c>
      <c r="E2135">
        <v>0</v>
      </c>
    </row>
    <row r="2136" spans="1:5">
      <c r="E2136">
        <v>0</v>
      </c>
    </row>
    <row r="2137" spans="1:5">
      <c r="A2137" t="s">
        <v>17605</v>
      </c>
      <c r="C2137" t="s">
        <v>17605</v>
      </c>
      <c r="E2137">
        <v>0</v>
      </c>
    </row>
    <row r="2138" spans="1:5">
      <c r="A2138" t="s">
        <v>17109</v>
      </c>
      <c r="C2138" t="s">
        <v>17109</v>
      </c>
      <c r="E2138">
        <v>0</v>
      </c>
    </row>
    <row r="2139" spans="1:5">
      <c r="A2139" t="s">
        <v>17606</v>
      </c>
      <c r="C2139" t="s">
        <v>18797</v>
      </c>
      <c r="E2139">
        <v>1</v>
      </c>
    </row>
    <row r="2140" spans="1:5">
      <c r="A2140" t="s">
        <v>17064</v>
      </c>
      <c r="C2140" t="s">
        <v>17064</v>
      </c>
      <c r="E2140">
        <v>0</v>
      </c>
    </row>
    <row r="2141" spans="1:5">
      <c r="A2141" t="s">
        <v>17607</v>
      </c>
      <c r="C2141" t="s">
        <v>18798</v>
      </c>
      <c r="E2141">
        <v>1</v>
      </c>
    </row>
    <row r="2142" spans="1:5">
      <c r="A2142" t="s">
        <v>17055</v>
      </c>
      <c r="C2142" t="s">
        <v>17055</v>
      </c>
      <c r="E2142">
        <v>0</v>
      </c>
    </row>
    <row r="2143" spans="1:5">
      <c r="A2143" t="s">
        <v>17067</v>
      </c>
      <c r="C2143" t="s">
        <v>17067</v>
      </c>
      <c r="E2143">
        <v>0</v>
      </c>
    </row>
    <row r="2144" spans="1:5">
      <c r="A2144" t="s">
        <v>17068</v>
      </c>
      <c r="C2144" t="s">
        <v>17068</v>
      </c>
      <c r="E2144">
        <v>0</v>
      </c>
    </row>
    <row r="2145" spans="1:5">
      <c r="A2145" t="s">
        <v>17059</v>
      </c>
      <c r="C2145" t="s">
        <v>17059</v>
      </c>
      <c r="E2145">
        <v>0</v>
      </c>
    </row>
    <row r="2146" spans="1:5">
      <c r="A2146" t="s">
        <v>17076</v>
      </c>
      <c r="C2146" t="s">
        <v>17076</v>
      </c>
      <c r="E2146">
        <v>0</v>
      </c>
    </row>
    <row r="2147" spans="1:5">
      <c r="A2147" t="s">
        <v>17056</v>
      </c>
      <c r="C2147" t="s">
        <v>17056</v>
      </c>
      <c r="E2147">
        <v>0</v>
      </c>
    </row>
    <row r="2148" spans="1:5">
      <c r="E2148">
        <v>0</v>
      </c>
    </row>
    <row r="2149" spans="1:5">
      <c r="A2149" t="s">
        <v>17608</v>
      </c>
      <c r="C2149" t="s">
        <v>17608</v>
      </c>
      <c r="E2149">
        <v>0</v>
      </c>
    </row>
    <row r="2150" spans="1:5">
      <c r="A2150" t="s">
        <v>17093</v>
      </c>
      <c r="C2150" t="s">
        <v>17093</v>
      </c>
      <c r="E2150">
        <v>0</v>
      </c>
    </row>
    <row r="2151" spans="1:5">
      <c r="A2151" t="s">
        <v>17609</v>
      </c>
      <c r="C2151" t="s">
        <v>17609</v>
      </c>
      <c r="E2151">
        <v>0</v>
      </c>
    </row>
    <row r="2152" spans="1:5">
      <c r="A2152" t="s">
        <v>17068</v>
      </c>
      <c r="C2152" t="s">
        <v>17068</v>
      </c>
      <c r="E2152">
        <v>0</v>
      </c>
    </row>
    <row r="2153" spans="1:5">
      <c r="A2153" t="s">
        <v>17115</v>
      </c>
      <c r="C2153" t="s">
        <v>17115</v>
      </c>
      <c r="E2153">
        <v>0</v>
      </c>
    </row>
    <row r="2154" spans="1:5">
      <c r="A2154" t="s">
        <v>17064</v>
      </c>
      <c r="C2154" t="s">
        <v>17064</v>
      </c>
      <c r="E2154">
        <v>0</v>
      </c>
    </row>
    <row r="2155" spans="1:5">
      <c r="A2155" t="s">
        <v>17541</v>
      </c>
      <c r="C2155" t="s">
        <v>17096</v>
      </c>
      <c r="E2155">
        <v>1</v>
      </c>
    </row>
    <row r="2156" spans="1:5">
      <c r="A2156" t="s">
        <v>17055</v>
      </c>
      <c r="C2156" t="s">
        <v>17055</v>
      </c>
      <c r="E2156">
        <v>0</v>
      </c>
    </row>
    <row r="2157" spans="1:5">
      <c r="A2157" t="s">
        <v>17056</v>
      </c>
      <c r="C2157" t="s">
        <v>17056</v>
      </c>
      <c r="E2157">
        <v>0</v>
      </c>
    </row>
    <row r="2158" spans="1:5">
      <c r="E2158">
        <v>0</v>
      </c>
    </row>
    <row r="2159" spans="1:5">
      <c r="A2159" t="s">
        <v>17610</v>
      </c>
      <c r="C2159" t="s">
        <v>17610</v>
      </c>
      <c r="E2159">
        <v>0</v>
      </c>
    </row>
    <row r="2160" spans="1:5">
      <c r="A2160" t="s">
        <v>17611</v>
      </c>
      <c r="C2160" t="s">
        <v>17611</v>
      </c>
      <c r="E2160">
        <v>0</v>
      </c>
    </row>
    <row r="2161" spans="1:5">
      <c r="A2161" t="s">
        <v>17064</v>
      </c>
      <c r="C2161" t="s">
        <v>17064</v>
      </c>
      <c r="E2161">
        <v>0</v>
      </c>
    </row>
    <row r="2162" spans="1:5">
      <c r="A2162" t="s">
        <v>17074</v>
      </c>
      <c r="C2162" t="s">
        <v>17074</v>
      </c>
      <c r="E2162">
        <v>0</v>
      </c>
    </row>
    <row r="2163" spans="1:5">
      <c r="A2163" t="s">
        <v>17055</v>
      </c>
      <c r="C2163" t="s">
        <v>17055</v>
      </c>
      <c r="E2163">
        <v>0</v>
      </c>
    </row>
    <row r="2164" spans="1:5">
      <c r="A2164" t="s">
        <v>17067</v>
      </c>
      <c r="C2164" t="s">
        <v>17067</v>
      </c>
      <c r="E2164">
        <v>0</v>
      </c>
    </row>
    <row r="2165" spans="1:5">
      <c r="A2165" t="s">
        <v>17068</v>
      </c>
      <c r="C2165" t="s">
        <v>17068</v>
      </c>
      <c r="E2165">
        <v>0</v>
      </c>
    </row>
    <row r="2166" spans="1:5">
      <c r="A2166" t="s">
        <v>17069</v>
      </c>
      <c r="C2166" t="s">
        <v>17069</v>
      </c>
      <c r="E2166">
        <v>0</v>
      </c>
    </row>
    <row r="2167" spans="1:5">
      <c r="A2167" t="s">
        <v>17086</v>
      </c>
      <c r="C2167" t="s">
        <v>17086</v>
      </c>
      <c r="E2167">
        <v>0</v>
      </c>
    </row>
    <row r="2168" spans="1:5">
      <c r="A2168" t="s">
        <v>17056</v>
      </c>
      <c r="C2168" t="s">
        <v>17056</v>
      </c>
      <c r="E2168">
        <v>0</v>
      </c>
    </row>
    <row r="2169" spans="1:5">
      <c r="E2169">
        <v>0</v>
      </c>
    </row>
    <row r="2170" spans="1:5">
      <c r="A2170" t="s">
        <v>17612</v>
      </c>
      <c r="C2170" t="s">
        <v>17612</v>
      </c>
      <c r="E2170">
        <v>0</v>
      </c>
    </row>
    <row r="2171" spans="1:5">
      <c r="A2171" t="s">
        <v>17093</v>
      </c>
      <c r="C2171" t="s">
        <v>17093</v>
      </c>
      <c r="E2171">
        <v>0</v>
      </c>
    </row>
    <row r="2172" spans="1:5">
      <c r="A2172" t="s">
        <v>17613</v>
      </c>
      <c r="C2172" t="s">
        <v>18799</v>
      </c>
      <c r="E2172">
        <v>1</v>
      </c>
    </row>
    <row r="2173" spans="1:5">
      <c r="A2173" t="s">
        <v>17613</v>
      </c>
      <c r="C2173" t="s">
        <v>18799</v>
      </c>
      <c r="E2173">
        <v>1</v>
      </c>
    </row>
    <row r="2174" spans="1:5">
      <c r="A2174" t="s">
        <v>17613</v>
      </c>
      <c r="C2174" t="s">
        <v>18799</v>
      </c>
      <c r="E2174">
        <v>1</v>
      </c>
    </row>
    <row r="2175" spans="1:5">
      <c r="A2175" t="s">
        <v>17068</v>
      </c>
      <c r="C2175" t="s">
        <v>17068</v>
      </c>
      <c r="E2175">
        <v>0</v>
      </c>
    </row>
    <row r="2176" spans="1:5">
      <c r="A2176" t="s">
        <v>17116</v>
      </c>
      <c r="C2176" t="s">
        <v>17116</v>
      </c>
      <c r="E2176">
        <v>0</v>
      </c>
    </row>
    <row r="2177" spans="1:5">
      <c r="A2177" t="s">
        <v>17055</v>
      </c>
      <c r="C2177" t="s">
        <v>17055</v>
      </c>
      <c r="E2177">
        <v>0</v>
      </c>
    </row>
    <row r="2178" spans="1:5">
      <c r="A2178" t="s">
        <v>17059</v>
      </c>
      <c r="C2178" t="s">
        <v>17059</v>
      </c>
      <c r="E2178">
        <v>0</v>
      </c>
    </row>
    <row r="2179" spans="1:5">
      <c r="A2179" t="s">
        <v>17067</v>
      </c>
      <c r="C2179" t="s">
        <v>17067</v>
      </c>
      <c r="E2179">
        <v>0</v>
      </c>
    </row>
    <row r="2180" spans="1:5">
      <c r="A2180" t="s">
        <v>17068</v>
      </c>
      <c r="C2180" t="s">
        <v>17068</v>
      </c>
      <c r="E2180">
        <v>0</v>
      </c>
    </row>
    <row r="2181" spans="1:5">
      <c r="A2181" t="s">
        <v>17076</v>
      </c>
      <c r="C2181" t="s">
        <v>17076</v>
      </c>
      <c r="E2181">
        <v>0</v>
      </c>
    </row>
    <row r="2182" spans="1:5">
      <c r="A2182" t="s">
        <v>17056</v>
      </c>
      <c r="C2182" t="s">
        <v>17056</v>
      </c>
      <c r="E2182">
        <v>0</v>
      </c>
    </row>
    <row r="2183" spans="1:5">
      <c r="E2183">
        <v>0</v>
      </c>
    </row>
    <row r="2184" spans="1:5">
      <c r="A2184" t="s">
        <v>17614</v>
      </c>
      <c r="C2184" t="s">
        <v>17614</v>
      </c>
      <c r="E2184">
        <v>0</v>
      </c>
    </row>
    <row r="2185" spans="1:5">
      <c r="A2185" t="s">
        <v>17073</v>
      </c>
      <c r="C2185" t="s">
        <v>17073</v>
      </c>
      <c r="E2185">
        <v>0</v>
      </c>
    </row>
    <row r="2186" spans="1:5">
      <c r="A2186" t="s">
        <v>17064</v>
      </c>
      <c r="C2186" t="s">
        <v>17064</v>
      </c>
      <c r="E2186">
        <v>0</v>
      </c>
    </row>
    <row r="2187" spans="1:5">
      <c r="A2187" t="s">
        <v>17073</v>
      </c>
      <c r="C2187" t="s">
        <v>17073</v>
      </c>
      <c r="E2187">
        <v>0</v>
      </c>
    </row>
    <row r="2188" spans="1:5">
      <c r="A2188" t="s">
        <v>17064</v>
      </c>
      <c r="C2188" t="s">
        <v>17064</v>
      </c>
      <c r="E2188">
        <v>0</v>
      </c>
    </row>
    <row r="2189" spans="1:5">
      <c r="A2189" t="s">
        <v>17054</v>
      </c>
      <c r="C2189" t="s">
        <v>17054</v>
      </c>
      <c r="E2189">
        <v>0</v>
      </c>
    </row>
    <row r="2190" spans="1:5">
      <c r="A2190" t="s">
        <v>17055</v>
      </c>
      <c r="C2190" t="s">
        <v>17055</v>
      </c>
      <c r="E2190">
        <v>0</v>
      </c>
    </row>
    <row r="2191" spans="1:5">
      <c r="A2191" t="s">
        <v>17056</v>
      </c>
      <c r="C2191" t="s">
        <v>17056</v>
      </c>
      <c r="E2191">
        <v>0</v>
      </c>
    </row>
    <row r="2192" spans="1:5">
      <c r="E2192">
        <v>0</v>
      </c>
    </row>
    <row r="2193" spans="1:5">
      <c r="A2193" t="s">
        <v>17615</v>
      </c>
      <c r="C2193" t="s">
        <v>17615</v>
      </c>
      <c r="E2193">
        <v>0</v>
      </c>
    </row>
    <row r="2194" spans="1:5">
      <c r="A2194" t="s">
        <v>17054</v>
      </c>
      <c r="C2194" t="s">
        <v>17054</v>
      </c>
      <c r="E2194">
        <v>0</v>
      </c>
    </row>
    <row r="2195" spans="1:5">
      <c r="A2195" t="s">
        <v>17064</v>
      </c>
      <c r="C2195" t="s">
        <v>17064</v>
      </c>
      <c r="E2195">
        <v>0</v>
      </c>
    </row>
    <row r="2196" spans="1:5">
      <c r="A2196" t="s">
        <v>17058</v>
      </c>
      <c r="C2196" t="s">
        <v>17058</v>
      </c>
      <c r="E2196">
        <v>0</v>
      </c>
    </row>
    <row r="2197" spans="1:5">
      <c r="A2197" t="s">
        <v>17055</v>
      </c>
      <c r="C2197" t="s">
        <v>17055</v>
      </c>
      <c r="E2197">
        <v>0</v>
      </c>
    </row>
    <row r="2198" spans="1:5">
      <c r="A2198" t="s">
        <v>17069</v>
      </c>
      <c r="C2198" t="s">
        <v>17069</v>
      </c>
      <c r="E2198">
        <v>0</v>
      </c>
    </row>
    <row r="2199" spans="1:5">
      <c r="A2199" t="s">
        <v>17109</v>
      </c>
      <c r="C2199" t="s">
        <v>17109</v>
      </c>
      <c r="E2199">
        <v>0</v>
      </c>
    </row>
    <row r="2200" spans="1:5">
      <c r="A2200" t="s">
        <v>17616</v>
      </c>
      <c r="C2200" t="s">
        <v>17616</v>
      </c>
      <c r="E2200">
        <v>0</v>
      </c>
    </row>
    <row r="2201" spans="1:5">
      <c r="A2201" t="s">
        <v>17056</v>
      </c>
      <c r="C2201" t="s">
        <v>17056</v>
      </c>
      <c r="E2201">
        <v>0</v>
      </c>
    </row>
    <row r="2202" spans="1:5">
      <c r="E2202">
        <v>0</v>
      </c>
    </row>
    <row r="2203" spans="1:5">
      <c r="A2203" t="s">
        <v>17617</v>
      </c>
      <c r="C2203" t="s">
        <v>17617</v>
      </c>
      <c r="E2203">
        <v>0</v>
      </c>
    </row>
    <row r="2204" spans="1:5">
      <c r="A2204" t="s">
        <v>17618</v>
      </c>
      <c r="C2204" t="s">
        <v>18800</v>
      </c>
      <c r="E2204">
        <v>1</v>
      </c>
    </row>
    <row r="2205" spans="1:5">
      <c r="A2205" t="s">
        <v>17064</v>
      </c>
      <c r="C2205" t="s">
        <v>17064</v>
      </c>
      <c r="E2205">
        <v>0</v>
      </c>
    </row>
    <row r="2206" spans="1:5">
      <c r="A2206" t="s">
        <v>17619</v>
      </c>
      <c r="C2206" t="s">
        <v>18801</v>
      </c>
      <c r="E2206">
        <v>1</v>
      </c>
    </row>
    <row r="2207" spans="1:5">
      <c r="A2207" t="s">
        <v>17064</v>
      </c>
      <c r="C2207" t="s">
        <v>17064</v>
      </c>
      <c r="E2207">
        <v>0</v>
      </c>
    </row>
    <row r="2208" spans="1:5">
      <c r="A2208" t="s">
        <v>17620</v>
      </c>
      <c r="C2208" t="s">
        <v>18802</v>
      </c>
      <c r="E2208">
        <v>1</v>
      </c>
    </row>
    <row r="2209" spans="1:5">
      <c r="A2209" t="s">
        <v>17055</v>
      </c>
      <c r="C2209" t="s">
        <v>17055</v>
      </c>
      <c r="E2209">
        <v>0</v>
      </c>
    </row>
    <row r="2210" spans="1:5">
      <c r="A2210" t="s">
        <v>17077</v>
      </c>
      <c r="C2210" t="s">
        <v>17077</v>
      </c>
      <c r="E2210">
        <v>0</v>
      </c>
    </row>
    <row r="2211" spans="1:5">
      <c r="A2211" t="s">
        <v>17071</v>
      </c>
      <c r="C2211" t="s">
        <v>17071</v>
      </c>
      <c r="E2211">
        <v>0</v>
      </c>
    </row>
    <row r="2212" spans="1:5">
      <c r="A2212" t="s">
        <v>17056</v>
      </c>
      <c r="C2212" t="s">
        <v>17056</v>
      </c>
      <c r="E2212">
        <v>0</v>
      </c>
    </row>
    <row r="2213" spans="1:5">
      <c r="E2213">
        <v>0</v>
      </c>
    </row>
    <row r="2214" spans="1:5">
      <c r="A2214" t="s">
        <v>17621</v>
      </c>
      <c r="C2214" t="s">
        <v>17621</v>
      </c>
      <c r="E2214">
        <v>0</v>
      </c>
    </row>
    <row r="2215" spans="1:5">
      <c r="A2215" t="s">
        <v>17058</v>
      </c>
      <c r="C2215" t="s">
        <v>17058</v>
      </c>
      <c r="E2215">
        <v>0</v>
      </c>
    </row>
    <row r="2216" spans="1:5">
      <c r="A2216" t="s">
        <v>17064</v>
      </c>
      <c r="C2216" t="s">
        <v>17064</v>
      </c>
      <c r="E2216">
        <v>0</v>
      </c>
    </row>
    <row r="2217" spans="1:5">
      <c r="A2217" t="s">
        <v>17622</v>
      </c>
      <c r="C2217" t="s">
        <v>17054</v>
      </c>
      <c r="E2217">
        <v>1</v>
      </c>
    </row>
    <row r="2218" spans="1:5">
      <c r="A2218" t="s">
        <v>17055</v>
      </c>
      <c r="C2218" t="s">
        <v>17055</v>
      </c>
      <c r="E2218">
        <v>0</v>
      </c>
    </row>
    <row r="2219" spans="1:5">
      <c r="A2219" t="s">
        <v>17067</v>
      </c>
      <c r="C2219" t="s">
        <v>17067</v>
      </c>
      <c r="E2219">
        <v>0</v>
      </c>
    </row>
    <row r="2220" spans="1:5">
      <c r="A2220" t="s">
        <v>17068</v>
      </c>
      <c r="C2220" t="s">
        <v>17068</v>
      </c>
      <c r="E2220">
        <v>0</v>
      </c>
    </row>
    <row r="2221" spans="1:5">
      <c r="A2221" t="s">
        <v>17059</v>
      </c>
      <c r="C2221" t="s">
        <v>17059</v>
      </c>
      <c r="E2221">
        <v>0</v>
      </c>
    </row>
    <row r="2222" spans="1:5">
      <c r="A2222" t="s">
        <v>17623</v>
      </c>
      <c r="C2222" t="s">
        <v>17159</v>
      </c>
      <c r="E2222">
        <v>1</v>
      </c>
    </row>
    <row r="2223" spans="1:5">
      <c r="A2223" t="s">
        <v>17056</v>
      </c>
      <c r="C2223" t="s">
        <v>17056</v>
      </c>
      <c r="E2223">
        <v>0</v>
      </c>
    </row>
    <row r="2224" spans="1:5">
      <c r="E2224">
        <v>0</v>
      </c>
    </row>
    <row r="2225" spans="1:5">
      <c r="A2225" t="s">
        <v>17624</v>
      </c>
      <c r="C2225" t="s">
        <v>17624</v>
      </c>
      <c r="E2225">
        <v>0</v>
      </c>
    </row>
    <row r="2226" spans="1:5">
      <c r="A2226" t="s">
        <v>17074</v>
      </c>
      <c r="C2226" t="s">
        <v>17074</v>
      </c>
      <c r="E2226">
        <v>0</v>
      </c>
    </row>
    <row r="2227" spans="1:5">
      <c r="A2227" t="s">
        <v>17055</v>
      </c>
      <c r="C2227" t="s">
        <v>17055</v>
      </c>
      <c r="E2227">
        <v>0</v>
      </c>
    </row>
    <row r="2228" spans="1:5">
      <c r="A2228" t="s">
        <v>17056</v>
      </c>
      <c r="C2228" t="s">
        <v>17056</v>
      </c>
      <c r="E2228">
        <v>0</v>
      </c>
    </row>
    <row r="2229" spans="1:5">
      <c r="E2229">
        <v>0</v>
      </c>
    </row>
    <row r="2230" spans="1:5">
      <c r="A2230" t="s">
        <v>17625</v>
      </c>
      <c r="C2230" t="s">
        <v>17625</v>
      </c>
      <c r="E2230">
        <v>0</v>
      </c>
    </row>
    <row r="2231" spans="1:5">
      <c r="A2231" t="s">
        <v>17093</v>
      </c>
      <c r="C2231" t="s">
        <v>17093</v>
      </c>
      <c r="E2231">
        <v>0</v>
      </c>
    </row>
    <row r="2232" spans="1:5">
      <c r="A2232" t="s">
        <v>17074</v>
      </c>
      <c r="C2232" t="s">
        <v>17074</v>
      </c>
      <c r="E2232">
        <v>0</v>
      </c>
    </row>
    <row r="2233" spans="1:5">
      <c r="A2233" t="s">
        <v>17068</v>
      </c>
      <c r="C2233" t="s">
        <v>17068</v>
      </c>
      <c r="E2233">
        <v>0</v>
      </c>
    </row>
    <row r="2234" spans="1:5">
      <c r="A2234" t="s">
        <v>17058</v>
      </c>
      <c r="C2234" t="s">
        <v>17058</v>
      </c>
      <c r="E2234">
        <v>0</v>
      </c>
    </row>
    <row r="2235" spans="1:5">
      <c r="A2235" t="s">
        <v>17055</v>
      </c>
      <c r="C2235" t="s">
        <v>17055</v>
      </c>
      <c r="E2235">
        <v>0</v>
      </c>
    </row>
    <row r="2236" spans="1:5">
      <c r="A2236" t="s">
        <v>17056</v>
      </c>
      <c r="C2236" t="s">
        <v>17056</v>
      </c>
      <c r="E2236">
        <v>0</v>
      </c>
    </row>
    <row r="2237" spans="1:5">
      <c r="E2237">
        <v>0</v>
      </c>
    </row>
    <row r="2238" spans="1:5">
      <c r="A2238" t="s">
        <v>17626</v>
      </c>
      <c r="C2238" t="s">
        <v>17626</v>
      </c>
      <c r="E2238">
        <v>0</v>
      </c>
    </row>
    <row r="2239" spans="1:5">
      <c r="A2239" t="s">
        <v>17058</v>
      </c>
      <c r="C2239" t="s">
        <v>17058</v>
      </c>
      <c r="E2239">
        <v>0</v>
      </c>
    </row>
    <row r="2240" spans="1:5">
      <c r="A2240" t="s">
        <v>17064</v>
      </c>
      <c r="C2240" t="s">
        <v>17064</v>
      </c>
      <c r="E2240">
        <v>0</v>
      </c>
    </row>
    <row r="2241" spans="1:5">
      <c r="A2241" t="s">
        <v>17058</v>
      </c>
      <c r="C2241" t="s">
        <v>17058</v>
      </c>
      <c r="E2241">
        <v>0</v>
      </c>
    </row>
    <row r="2242" spans="1:5">
      <c r="A2242" t="s">
        <v>17064</v>
      </c>
      <c r="C2242" t="s">
        <v>17064</v>
      </c>
      <c r="E2242">
        <v>0</v>
      </c>
    </row>
    <row r="2243" spans="1:5">
      <c r="A2243" t="s">
        <v>17058</v>
      </c>
      <c r="C2243" t="s">
        <v>17058</v>
      </c>
      <c r="E2243">
        <v>0</v>
      </c>
    </row>
    <row r="2244" spans="1:5">
      <c r="A2244" t="s">
        <v>17064</v>
      </c>
      <c r="C2244" t="s">
        <v>17064</v>
      </c>
      <c r="E2244">
        <v>0</v>
      </c>
    </row>
    <row r="2245" spans="1:5">
      <c r="A2245" t="s">
        <v>17058</v>
      </c>
      <c r="C2245" t="s">
        <v>17058</v>
      </c>
      <c r="E2245">
        <v>0</v>
      </c>
    </row>
    <row r="2246" spans="1:5">
      <c r="A2246" t="s">
        <v>17064</v>
      </c>
      <c r="C2246" t="s">
        <v>17064</v>
      </c>
      <c r="E2246">
        <v>0</v>
      </c>
    </row>
    <row r="2247" spans="1:5">
      <c r="A2247" t="s">
        <v>17627</v>
      </c>
      <c r="C2247" t="s">
        <v>17118</v>
      </c>
      <c r="E2247">
        <v>1</v>
      </c>
    </row>
    <row r="2248" spans="1:5">
      <c r="A2248" t="s">
        <v>17058</v>
      </c>
      <c r="C2248" t="s">
        <v>17058</v>
      </c>
      <c r="E2248">
        <v>0</v>
      </c>
    </row>
    <row r="2249" spans="1:5">
      <c r="A2249" t="s">
        <v>17058</v>
      </c>
      <c r="C2249" t="s">
        <v>17058</v>
      </c>
      <c r="E2249">
        <v>0</v>
      </c>
    </row>
    <row r="2250" spans="1:5">
      <c r="A2250" t="s">
        <v>17055</v>
      </c>
      <c r="C2250" t="s">
        <v>17055</v>
      </c>
      <c r="E2250">
        <v>0</v>
      </c>
    </row>
    <row r="2251" spans="1:5">
      <c r="A2251" t="s">
        <v>17067</v>
      </c>
      <c r="C2251" t="s">
        <v>17067</v>
      </c>
      <c r="E2251">
        <v>0</v>
      </c>
    </row>
    <row r="2252" spans="1:5">
      <c r="A2252" t="s">
        <v>17068</v>
      </c>
      <c r="C2252" t="s">
        <v>17068</v>
      </c>
      <c r="E2252">
        <v>0</v>
      </c>
    </row>
    <row r="2253" spans="1:5">
      <c r="A2253" t="s">
        <v>17077</v>
      </c>
      <c r="C2253" t="s">
        <v>17077</v>
      </c>
      <c r="E2253">
        <v>0</v>
      </c>
    </row>
    <row r="2254" spans="1:5">
      <c r="A2254" t="s">
        <v>17235</v>
      </c>
      <c r="C2254" t="s">
        <v>17173</v>
      </c>
      <c r="E2254">
        <v>1</v>
      </c>
    </row>
    <row r="2255" spans="1:5">
      <c r="A2255" t="s">
        <v>17056</v>
      </c>
      <c r="C2255" t="s">
        <v>17056</v>
      </c>
      <c r="E2255">
        <v>0</v>
      </c>
    </row>
    <row r="2256" spans="1:5">
      <c r="E2256">
        <v>0</v>
      </c>
    </row>
    <row r="2257" spans="1:5">
      <c r="A2257" t="s">
        <v>17628</v>
      </c>
      <c r="C2257" t="s">
        <v>17628</v>
      </c>
      <c r="E2257">
        <v>0</v>
      </c>
    </row>
    <row r="2258" spans="1:5">
      <c r="A2258" t="s">
        <v>17074</v>
      </c>
      <c r="C2258" t="s">
        <v>17074</v>
      </c>
      <c r="E2258">
        <v>0</v>
      </c>
    </row>
    <row r="2259" spans="1:5">
      <c r="A2259" t="s">
        <v>17064</v>
      </c>
      <c r="C2259" t="s">
        <v>17064</v>
      </c>
      <c r="E2259">
        <v>0</v>
      </c>
    </row>
    <row r="2260" spans="1:5">
      <c r="A2260" t="s">
        <v>17478</v>
      </c>
      <c r="C2260" t="s">
        <v>18803</v>
      </c>
      <c r="E2260">
        <v>1</v>
      </c>
    </row>
    <row r="2261" spans="1:5">
      <c r="A2261" t="s">
        <v>17055</v>
      </c>
      <c r="C2261" t="s">
        <v>17055</v>
      </c>
      <c r="E2261">
        <v>0</v>
      </c>
    </row>
    <row r="2262" spans="1:5">
      <c r="A2262" t="s">
        <v>17056</v>
      </c>
      <c r="C2262" t="s">
        <v>17056</v>
      </c>
      <c r="E2262">
        <v>0</v>
      </c>
    </row>
    <row r="2263" spans="1:5">
      <c r="E2263">
        <v>0</v>
      </c>
    </row>
    <row r="2264" spans="1:5">
      <c r="A2264" t="s">
        <v>17629</v>
      </c>
      <c r="C2264" t="s">
        <v>17629</v>
      </c>
      <c r="E2264">
        <v>0</v>
      </c>
    </row>
    <row r="2265" spans="1:5">
      <c r="A2265" t="s">
        <v>17058</v>
      </c>
      <c r="C2265" t="s">
        <v>17058</v>
      </c>
      <c r="E2265">
        <v>0</v>
      </c>
    </row>
    <row r="2266" spans="1:5">
      <c r="A2266" t="s">
        <v>17064</v>
      </c>
      <c r="C2266" t="s">
        <v>17064</v>
      </c>
      <c r="E2266">
        <v>0</v>
      </c>
    </row>
    <row r="2267" spans="1:5">
      <c r="A2267" t="s">
        <v>17074</v>
      </c>
      <c r="C2267" t="s">
        <v>17074</v>
      </c>
      <c r="E2267">
        <v>0</v>
      </c>
    </row>
    <row r="2268" spans="1:5">
      <c r="A2268" t="s">
        <v>17055</v>
      </c>
      <c r="C2268" t="s">
        <v>17055</v>
      </c>
      <c r="E2268">
        <v>0</v>
      </c>
    </row>
    <row r="2269" spans="1:5">
      <c r="A2269" t="s">
        <v>17056</v>
      </c>
      <c r="C2269" t="s">
        <v>17056</v>
      </c>
      <c r="E2269">
        <v>0</v>
      </c>
    </row>
    <row r="2270" spans="1:5">
      <c r="E2270">
        <v>0</v>
      </c>
    </row>
    <row r="2271" spans="1:5">
      <c r="A2271" t="s">
        <v>17630</v>
      </c>
      <c r="C2271" t="s">
        <v>17630</v>
      </c>
      <c r="E2271">
        <v>0</v>
      </c>
    </row>
    <row r="2272" spans="1:5">
      <c r="A2272" t="s">
        <v>17093</v>
      </c>
      <c r="C2272" t="s">
        <v>17093</v>
      </c>
      <c r="E2272">
        <v>0</v>
      </c>
    </row>
    <row r="2273" spans="1:5">
      <c r="A2273" t="s">
        <v>17074</v>
      </c>
      <c r="C2273" t="s">
        <v>17074</v>
      </c>
      <c r="E2273">
        <v>0</v>
      </c>
    </row>
    <row r="2274" spans="1:5">
      <c r="A2274" t="s">
        <v>17068</v>
      </c>
      <c r="C2274" t="s">
        <v>17068</v>
      </c>
      <c r="E2274">
        <v>0</v>
      </c>
    </row>
    <row r="2275" spans="1:5">
      <c r="A2275" t="s">
        <v>17058</v>
      </c>
      <c r="C2275" t="s">
        <v>17058</v>
      </c>
      <c r="E2275">
        <v>0</v>
      </c>
    </row>
    <row r="2276" spans="1:5">
      <c r="A2276" t="s">
        <v>17055</v>
      </c>
      <c r="C2276" t="s">
        <v>17055</v>
      </c>
      <c r="E2276">
        <v>0</v>
      </c>
    </row>
    <row r="2277" spans="1:5">
      <c r="A2277" t="s">
        <v>17056</v>
      </c>
      <c r="C2277" t="s">
        <v>17056</v>
      </c>
      <c r="E2277">
        <v>0</v>
      </c>
    </row>
    <row r="2278" spans="1:5">
      <c r="E2278">
        <v>0</v>
      </c>
    </row>
    <row r="2279" spans="1:5">
      <c r="A2279" t="s">
        <v>17631</v>
      </c>
      <c r="C2279" t="s">
        <v>17631</v>
      </c>
      <c r="E2279">
        <v>0</v>
      </c>
    </row>
    <row r="2280" spans="1:5">
      <c r="A2280" t="s">
        <v>17093</v>
      </c>
      <c r="C2280" t="s">
        <v>17093</v>
      </c>
      <c r="E2280">
        <v>0</v>
      </c>
    </row>
    <row r="2281" spans="1:5">
      <c r="A2281" t="s">
        <v>17074</v>
      </c>
      <c r="C2281" t="s">
        <v>17074</v>
      </c>
      <c r="E2281">
        <v>0</v>
      </c>
    </row>
    <row r="2282" spans="1:5">
      <c r="A2282" t="s">
        <v>17068</v>
      </c>
      <c r="C2282" t="s">
        <v>17068</v>
      </c>
      <c r="E2282">
        <v>0</v>
      </c>
    </row>
    <row r="2283" spans="1:5">
      <c r="A2283" t="s">
        <v>17058</v>
      </c>
      <c r="C2283" t="s">
        <v>17058</v>
      </c>
      <c r="E2283">
        <v>0</v>
      </c>
    </row>
    <row r="2284" spans="1:5">
      <c r="A2284" t="s">
        <v>17064</v>
      </c>
      <c r="C2284" t="s">
        <v>17064</v>
      </c>
      <c r="E2284">
        <v>0</v>
      </c>
    </row>
    <row r="2285" spans="1:5">
      <c r="A2285" t="s">
        <v>17073</v>
      </c>
      <c r="C2285" t="s">
        <v>17073</v>
      </c>
      <c r="E2285">
        <v>0</v>
      </c>
    </row>
    <row r="2286" spans="1:5">
      <c r="A2286" t="s">
        <v>17055</v>
      </c>
      <c r="C2286" t="s">
        <v>17055</v>
      </c>
      <c r="E2286">
        <v>0</v>
      </c>
    </row>
    <row r="2287" spans="1:5">
      <c r="A2287" t="s">
        <v>17056</v>
      </c>
      <c r="C2287" t="s">
        <v>17056</v>
      </c>
      <c r="E2287">
        <v>0</v>
      </c>
    </row>
    <row r="2288" spans="1:5">
      <c r="E2288">
        <v>0</v>
      </c>
    </row>
    <row r="2289" spans="1:5">
      <c r="A2289" t="s">
        <v>17632</v>
      </c>
      <c r="C2289" t="s">
        <v>17632</v>
      </c>
      <c r="E2289">
        <v>0</v>
      </c>
    </row>
    <row r="2290" spans="1:5">
      <c r="A2290" t="s">
        <v>17058</v>
      </c>
      <c r="C2290" t="s">
        <v>17058</v>
      </c>
      <c r="E2290">
        <v>0</v>
      </c>
    </row>
    <row r="2291" spans="1:5">
      <c r="A2291" t="s">
        <v>17064</v>
      </c>
      <c r="C2291" t="s">
        <v>17064</v>
      </c>
      <c r="E2291">
        <v>0</v>
      </c>
    </row>
    <row r="2292" spans="1:5">
      <c r="A2292" t="s">
        <v>17074</v>
      </c>
      <c r="C2292" t="s">
        <v>17074</v>
      </c>
      <c r="E2292">
        <v>0</v>
      </c>
    </row>
    <row r="2293" spans="1:5">
      <c r="A2293" t="s">
        <v>17055</v>
      </c>
      <c r="C2293" t="s">
        <v>17055</v>
      </c>
      <c r="E2293">
        <v>0</v>
      </c>
    </row>
    <row r="2294" spans="1:5">
      <c r="A2294" t="s">
        <v>17056</v>
      </c>
      <c r="C2294" t="s">
        <v>17056</v>
      </c>
      <c r="E2294">
        <v>0</v>
      </c>
    </row>
    <row r="2295" spans="1:5">
      <c r="E2295">
        <v>0</v>
      </c>
    </row>
    <row r="2296" spans="1:5">
      <c r="A2296" t="s">
        <v>17633</v>
      </c>
      <c r="C2296" t="s">
        <v>17633</v>
      </c>
      <c r="E2296">
        <v>0</v>
      </c>
    </row>
    <row r="2297" spans="1:5">
      <c r="A2297" t="s">
        <v>17073</v>
      </c>
      <c r="C2297" t="s">
        <v>17073</v>
      </c>
      <c r="E2297">
        <v>0</v>
      </c>
    </row>
    <row r="2298" spans="1:5">
      <c r="A2298" t="s">
        <v>17064</v>
      </c>
      <c r="C2298" t="s">
        <v>17064</v>
      </c>
      <c r="E2298">
        <v>0</v>
      </c>
    </row>
    <row r="2299" spans="1:5">
      <c r="A2299" t="s">
        <v>17054</v>
      </c>
      <c r="C2299" t="s">
        <v>17054</v>
      </c>
      <c r="E2299">
        <v>0</v>
      </c>
    </row>
    <row r="2300" spans="1:5">
      <c r="A2300" t="s">
        <v>17055</v>
      </c>
      <c r="C2300" t="s">
        <v>17055</v>
      </c>
      <c r="E2300">
        <v>0</v>
      </c>
    </row>
    <row r="2301" spans="1:5">
      <c r="A2301" t="s">
        <v>17056</v>
      </c>
      <c r="C2301" t="s">
        <v>17056</v>
      </c>
      <c r="E2301">
        <v>0</v>
      </c>
    </row>
    <row r="2302" spans="1:5">
      <c r="E2302">
        <v>0</v>
      </c>
    </row>
    <row r="2303" spans="1:5">
      <c r="A2303" t="s">
        <v>17634</v>
      </c>
      <c r="C2303" t="s">
        <v>17634</v>
      </c>
      <c r="E2303">
        <v>0</v>
      </c>
    </row>
    <row r="2304" spans="1:5">
      <c r="A2304" t="s">
        <v>17074</v>
      </c>
      <c r="C2304" t="s">
        <v>17074</v>
      </c>
      <c r="E2304">
        <v>0</v>
      </c>
    </row>
    <row r="2305" spans="1:5">
      <c r="A2305" t="s">
        <v>17064</v>
      </c>
      <c r="C2305" t="s">
        <v>17064</v>
      </c>
      <c r="E2305">
        <v>0</v>
      </c>
    </row>
    <row r="2306" spans="1:5">
      <c r="A2306" t="s">
        <v>17073</v>
      </c>
      <c r="C2306" t="s">
        <v>17073</v>
      </c>
      <c r="E2306">
        <v>0</v>
      </c>
    </row>
    <row r="2307" spans="1:5">
      <c r="A2307" t="s">
        <v>17055</v>
      </c>
      <c r="C2307" t="s">
        <v>17055</v>
      </c>
      <c r="E2307">
        <v>0</v>
      </c>
    </row>
    <row r="2308" spans="1:5">
      <c r="A2308" t="s">
        <v>17056</v>
      </c>
      <c r="C2308" t="s">
        <v>17056</v>
      </c>
      <c r="E2308">
        <v>0</v>
      </c>
    </row>
    <row r="2309" spans="1:5">
      <c r="E2309">
        <v>0</v>
      </c>
    </row>
    <row r="2310" spans="1:5">
      <c r="A2310" t="s">
        <v>17635</v>
      </c>
      <c r="C2310" t="s">
        <v>17635</v>
      </c>
      <c r="E2310">
        <v>0</v>
      </c>
    </row>
    <row r="2311" spans="1:5">
      <c r="A2311" t="s">
        <v>17074</v>
      </c>
      <c r="C2311" t="s">
        <v>17074</v>
      </c>
      <c r="E2311">
        <v>0</v>
      </c>
    </row>
    <row r="2312" spans="1:5">
      <c r="A2312" t="s">
        <v>17064</v>
      </c>
      <c r="C2312" t="s">
        <v>17064</v>
      </c>
      <c r="E2312">
        <v>0</v>
      </c>
    </row>
    <row r="2313" spans="1:5">
      <c r="A2313" t="s">
        <v>17058</v>
      </c>
      <c r="C2313" t="s">
        <v>17058</v>
      </c>
      <c r="E2313">
        <v>0</v>
      </c>
    </row>
    <row r="2314" spans="1:5">
      <c r="A2314" t="s">
        <v>17055</v>
      </c>
      <c r="C2314" t="s">
        <v>17055</v>
      </c>
      <c r="E2314">
        <v>0</v>
      </c>
    </row>
    <row r="2315" spans="1:5">
      <c r="A2315" t="s">
        <v>17056</v>
      </c>
      <c r="C2315" t="s">
        <v>17056</v>
      </c>
      <c r="E2315">
        <v>0</v>
      </c>
    </row>
    <row r="2316" spans="1:5">
      <c r="E2316">
        <v>0</v>
      </c>
    </row>
    <row r="2317" spans="1:5">
      <c r="A2317" t="s">
        <v>17636</v>
      </c>
      <c r="C2317" t="s">
        <v>17636</v>
      </c>
      <c r="E2317">
        <v>0</v>
      </c>
    </row>
    <row r="2318" spans="1:5">
      <c r="A2318" t="s">
        <v>17326</v>
      </c>
      <c r="C2318" t="s">
        <v>17326</v>
      </c>
      <c r="E2318">
        <v>0</v>
      </c>
    </row>
    <row r="2319" spans="1:5">
      <c r="A2319" t="s">
        <v>17637</v>
      </c>
      <c r="C2319" t="s">
        <v>17637</v>
      </c>
      <c r="E2319">
        <v>0</v>
      </c>
    </row>
    <row r="2320" spans="1:5">
      <c r="A2320" t="s">
        <v>17326</v>
      </c>
      <c r="C2320" t="s">
        <v>17326</v>
      </c>
      <c r="E2320">
        <v>0</v>
      </c>
    </row>
    <row r="2321" spans="1:5">
      <c r="A2321" t="s">
        <v>17638</v>
      </c>
      <c r="C2321" t="s">
        <v>17638</v>
      </c>
      <c r="E2321">
        <v>0</v>
      </c>
    </row>
    <row r="2322" spans="1:5">
      <c r="A2322" t="s">
        <v>17068</v>
      </c>
      <c r="C2322" t="s">
        <v>17068</v>
      </c>
      <c r="E2322">
        <v>0</v>
      </c>
    </row>
    <row r="2323" spans="1:5">
      <c r="A2323" t="s">
        <v>17639</v>
      </c>
      <c r="C2323" t="s">
        <v>17639</v>
      </c>
      <c r="E2323">
        <v>0</v>
      </c>
    </row>
    <row r="2324" spans="1:5">
      <c r="A2324" t="s">
        <v>17326</v>
      </c>
      <c r="C2324" t="s">
        <v>17326</v>
      </c>
      <c r="E2324">
        <v>0</v>
      </c>
    </row>
    <row r="2325" spans="1:5">
      <c r="A2325" t="s">
        <v>17640</v>
      </c>
      <c r="C2325" t="s">
        <v>17640</v>
      </c>
      <c r="E2325">
        <v>0</v>
      </c>
    </row>
    <row r="2326" spans="1:5">
      <c r="A2326" t="s">
        <v>17068</v>
      </c>
      <c r="C2326" t="s">
        <v>17068</v>
      </c>
      <c r="E2326">
        <v>0</v>
      </c>
    </row>
    <row r="2327" spans="1:5">
      <c r="A2327" t="s">
        <v>17073</v>
      </c>
      <c r="C2327" t="s">
        <v>17073</v>
      </c>
      <c r="E2327">
        <v>0</v>
      </c>
    </row>
    <row r="2328" spans="1:5">
      <c r="A2328" t="s">
        <v>17064</v>
      </c>
      <c r="C2328" t="s">
        <v>17064</v>
      </c>
      <c r="E2328">
        <v>0</v>
      </c>
    </row>
    <row r="2329" spans="1:5">
      <c r="A2329" t="s">
        <v>17074</v>
      </c>
      <c r="C2329" t="s">
        <v>17074</v>
      </c>
      <c r="E2329">
        <v>0</v>
      </c>
    </row>
    <row r="2330" spans="1:5">
      <c r="A2330" t="s">
        <v>17055</v>
      </c>
      <c r="C2330" t="s">
        <v>17055</v>
      </c>
      <c r="E2330">
        <v>0</v>
      </c>
    </row>
    <row r="2331" spans="1:5">
      <c r="A2331" t="s">
        <v>17056</v>
      </c>
      <c r="C2331" t="s">
        <v>17056</v>
      </c>
      <c r="E2331">
        <v>0</v>
      </c>
    </row>
    <row r="2332" spans="1:5">
      <c r="E2332">
        <v>0</v>
      </c>
    </row>
    <row r="2333" spans="1:5">
      <c r="A2333" t="s">
        <v>17641</v>
      </c>
      <c r="C2333" t="s">
        <v>17641</v>
      </c>
      <c r="E2333">
        <v>0</v>
      </c>
    </row>
    <row r="2334" spans="1:5">
      <c r="A2334" t="s">
        <v>17073</v>
      </c>
      <c r="C2334" t="s">
        <v>17073</v>
      </c>
      <c r="E2334">
        <v>0</v>
      </c>
    </row>
    <row r="2335" spans="1:5">
      <c r="A2335" t="s">
        <v>17064</v>
      </c>
      <c r="C2335" t="s">
        <v>17064</v>
      </c>
      <c r="E2335">
        <v>0</v>
      </c>
    </row>
    <row r="2336" spans="1:5">
      <c r="A2336" t="s">
        <v>17367</v>
      </c>
      <c r="C2336" t="s">
        <v>17367</v>
      </c>
      <c r="E2336">
        <v>0</v>
      </c>
    </row>
    <row r="2337" spans="1:5">
      <c r="A2337" t="s">
        <v>17055</v>
      </c>
      <c r="C2337" t="s">
        <v>17055</v>
      </c>
      <c r="E2337">
        <v>0</v>
      </c>
    </row>
    <row r="2338" spans="1:5">
      <c r="A2338" t="s">
        <v>17056</v>
      </c>
      <c r="C2338" t="s">
        <v>17056</v>
      </c>
      <c r="E2338">
        <v>0</v>
      </c>
    </row>
    <row r="2339" spans="1:5">
      <c r="E2339">
        <v>0</v>
      </c>
    </row>
    <row r="2340" spans="1:5">
      <c r="A2340" t="s">
        <v>17642</v>
      </c>
      <c r="C2340" t="s">
        <v>17642</v>
      </c>
      <c r="E2340">
        <v>0</v>
      </c>
    </row>
    <row r="2341" spans="1:5">
      <c r="A2341" t="s">
        <v>17073</v>
      </c>
      <c r="C2341" t="s">
        <v>17073</v>
      </c>
      <c r="E2341">
        <v>0</v>
      </c>
    </row>
    <row r="2342" spans="1:5">
      <c r="A2342" t="s">
        <v>17064</v>
      </c>
      <c r="C2342" t="s">
        <v>17064</v>
      </c>
      <c r="E2342">
        <v>0</v>
      </c>
    </row>
    <row r="2343" spans="1:5">
      <c r="A2343" t="s">
        <v>17643</v>
      </c>
      <c r="C2343" t="s">
        <v>17054</v>
      </c>
      <c r="E2343">
        <v>1</v>
      </c>
    </row>
    <row r="2344" spans="1:5">
      <c r="A2344" t="s">
        <v>17055</v>
      </c>
      <c r="C2344" t="s">
        <v>17055</v>
      </c>
      <c r="E2344">
        <v>0</v>
      </c>
    </row>
    <row r="2345" spans="1:5">
      <c r="A2345" t="s">
        <v>17056</v>
      </c>
      <c r="C2345" t="s">
        <v>17056</v>
      </c>
      <c r="E2345">
        <v>0</v>
      </c>
    </row>
    <row r="2346" spans="1:5">
      <c r="E2346">
        <v>0</v>
      </c>
    </row>
    <row r="2347" spans="1:5">
      <c r="A2347" t="s">
        <v>17644</v>
      </c>
      <c r="C2347" t="s">
        <v>17644</v>
      </c>
      <c r="E2347">
        <v>0</v>
      </c>
    </row>
    <row r="2348" spans="1:5">
      <c r="A2348" t="s">
        <v>17073</v>
      </c>
      <c r="C2348" t="s">
        <v>17073</v>
      </c>
      <c r="E2348">
        <v>0</v>
      </c>
    </row>
    <row r="2349" spans="1:5">
      <c r="A2349" t="s">
        <v>17064</v>
      </c>
      <c r="C2349" t="s">
        <v>17064</v>
      </c>
      <c r="E2349">
        <v>0</v>
      </c>
    </row>
    <row r="2350" spans="1:5">
      <c r="A2350" t="s">
        <v>17159</v>
      </c>
      <c r="C2350" t="s">
        <v>17159</v>
      </c>
      <c r="E2350">
        <v>0</v>
      </c>
    </row>
    <row r="2351" spans="1:5">
      <c r="A2351" t="s">
        <v>17055</v>
      </c>
      <c r="C2351" t="s">
        <v>17055</v>
      </c>
      <c r="E2351">
        <v>0</v>
      </c>
    </row>
    <row r="2352" spans="1:5">
      <c r="A2352" t="s">
        <v>17056</v>
      </c>
      <c r="C2352" t="s">
        <v>17056</v>
      </c>
      <c r="E2352">
        <v>0</v>
      </c>
    </row>
    <row r="2353" spans="1:5">
      <c r="E2353">
        <v>0</v>
      </c>
    </row>
    <row r="2354" spans="1:5">
      <c r="A2354" t="s">
        <v>17645</v>
      </c>
      <c r="C2354" t="s">
        <v>17645</v>
      </c>
      <c r="E2354">
        <v>0</v>
      </c>
    </row>
    <row r="2355" spans="1:5">
      <c r="A2355" t="s">
        <v>17646</v>
      </c>
      <c r="C2355" t="s">
        <v>17646</v>
      </c>
      <c r="E2355">
        <v>0</v>
      </c>
    </row>
    <row r="2356" spans="1:5">
      <c r="A2356" t="s">
        <v>17064</v>
      </c>
      <c r="C2356" t="s">
        <v>17064</v>
      </c>
      <c r="E2356">
        <v>0</v>
      </c>
    </row>
    <row r="2357" spans="1:5">
      <c r="A2357" t="s">
        <v>17647</v>
      </c>
      <c r="C2357" t="s">
        <v>17647</v>
      </c>
      <c r="E2357">
        <v>0</v>
      </c>
    </row>
    <row r="2358" spans="1:5">
      <c r="A2358" t="s">
        <v>17055</v>
      </c>
      <c r="C2358" t="s">
        <v>17055</v>
      </c>
      <c r="E2358">
        <v>0</v>
      </c>
    </row>
    <row r="2359" spans="1:5">
      <c r="A2359" t="s">
        <v>17056</v>
      </c>
      <c r="C2359" t="s">
        <v>17056</v>
      </c>
      <c r="E2359">
        <v>0</v>
      </c>
    </row>
    <row r="2360" spans="1:5">
      <c r="E2360">
        <v>0</v>
      </c>
    </row>
    <row r="2361" spans="1:5">
      <c r="A2361" t="s">
        <v>17648</v>
      </c>
      <c r="C2361" t="s">
        <v>17648</v>
      </c>
      <c r="E2361">
        <v>0</v>
      </c>
    </row>
    <row r="2362" spans="1:5">
      <c r="A2362" t="s">
        <v>17058</v>
      </c>
      <c r="C2362" t="s">
        <v>17058</v>
      </c>
      <c r="E2362">
        <v>0</v>
      </c>
    </row>
    <row r="2363" spans="1:5">
      <c r="A2363" t="s">
        <v>17064</v>
      </c>
      <c r="C2363" t="s">
        <v>17064</v>
      </c>
      <c r="E2363">
        <v>0</v>
      </c>
    </row>
    <row r="2364" spans="1:5">
      <c r="A2364" t="s">
        <v>17054</v>
      </c>
      <c r="C2364" t="s">
        <v>17054</v>
      </c>
      <c r="E2364">
        <v>0</v>
      </c>
    </row>
    <row r="2365" spans="1:5">
      <c r="A2365" t="s">
        <v>17055</v>
      </c>
      <c r="C2365" t="s">
        <v>17055</v>
      </c>
      <c r="E2365">
        <v>0</v>
      </c>
    </row>
    <row r="2366" spans="1:5">
      <c r="A2366" t="s">
        <v>17069</v>
      </c>
      <c r="C2366" t="s">
        <v>17069</v>
      </c>
      <c r="E2366">
        <v>0</v>
      </c>
    </row>
    <row r="2367" spans="1:5">
      <c r="A2367" t="s">
        <v>17151</v>
      </c>
      <c r="C2367" t="s">
        <v>17151</v>
      </c>
      <c r="E2367">
        <v>0</v>
      </c>
    </row>
    <row r="2368" spans="1:5">
      <c r="A2368" t="s">
        <v>17056</v>
      </c>
      <c r="C2368" t="s">
        <v>17056</v>
      </c>
      <c r="E2368">
        <v>0</v>
      </c>
    </row>
    <row r="2369" spans="1:5">
      <c r="E2369">
        <v>0</v>
      </c>
    </row>
    <row r="2370" spans="1:5">
      <c r="A2370" t="s">
        <v>17649</v>
      </c>
      <c r="C2370" t="s">
        <v>17649</v>
      </c>
      <c r="E2370">
        <v>0</v>
      </c>
    </row>
    <row r="2371" spans="1:5">
      <c r="A2371" t="s">
        <v>17054</v>
      </c>
      <c r="C2371" t="s">
        <v>17054</v>
      </c>
      <c r="E2371">
        <v>0</v>
      </c>
    </row>
    <row r="2372" spans="1:5">
      <c r="A2372" t="s">
        <v>17064</v>
      </c>
      <c r="C2372" t="s">
        <v>17064</v>
      </c>
      <c r="E2372">
        <v>0</v>
      </c>
    </row>
    <row r="2373" spans="1:5">
      <c r="A2373" t="s">
        <v>17058</v>
      </c>
      <c r="C2373" t="s">
        <v>17058</v>
      </c>
      <c r="E2373">
        <v>0</v>
      </c>
    </row>
    <row r="2374" spans="1:5">
      <c r="A2374" t="s">
        <v>17055</v>
      </c>
      <c r="C2374" t="s">
        <v>17055</v>
      </c>
      <c r="E2374">
        <v>0</v>
      </c>
    </row>
    <row r="2375" spans="1:5">
      <c r="A2375" t="s">
        <v>17067</v>
      </c>
      <c r="C2375" t="s">
        <v>17067</v>
      </c>
      <c r="E2375">
        <v>0</v>
      </c>
    </row>
    <row r="2376" spans="1:5">
      <c r="A2376" t="s">
        <v>17068</v>
      </c>
      <c r="C2376" t="s">
        <v>17068</v>
      </c>
      <c r="E2376">
        <v>0</v>
      </c>
    </row>
    <row r="2377" spans="1:5">
      <c r="A2377" t="s">
        <v>17077</v>
      </c>
      <c r="C2377" t="s">
        <v>17077</v>
      </c>
      <c r="E2377">
        <v>0</v>
      </c>
    </row>
    <row r="2378" spans="1:5">
      <c r="A2378" t="s">
        <v>17650</v>
      </c>
      <c r="C2378" t="s">
        <v>17650</v>
      </c>
      <c r="E2378">
        <v>0</v>
      </c>
    </row>
    <row r="2379" spans="1:5">
      <c r="A2379" t="s">
        <v>17056</v>
      </c>
      <c r="C2379" t="s">
        <v>17056</v>
      </c>
      <c r="E2379">
        <v>0</v>
      </c>
    </row>
    <row r="2380" spans="1:5">
      <c r="E2380">
        <v>0</v>
      </c>
    </row>
    <row r="2381" spans="1:5">
      <c r="A2381" t="s">
        <v>17651</v>
      </c>
      <c r="C2381" t="s">
        <v>17651</v>
      </c>
      <c r="E2381">
        <v>0</v>
      </c>
    </row>
    <row r="2382" spans="1:5">
      <c r="A2382" t="s">
        <v>17093</v>
      </c>
      <c r="C2382" t="s">
        <v>17093</v>
      </c>
      <c r="E2382">
        <v>0</v>
      </c>
    </row>
    <row r="2383" spans="1:5">
      <c r="A2383" t="s">
        <v>17155</v>
      </c>
      <c r="C2383" t="s">
        <v>17155</v>
      </c>
      <c r="E2383">
        <v>0</v>
      </c>
    </row>
    <row r="2384" spans="1:5">
      <c r="A2384" t="s">
        <v>17068</v>
      </c>
      <c r="C2384" t="s">
        <v>17068</v>
      </c>
      <c r="E2384">
        <v>0</v>
      </c>
    </row>
    <row r="2385" spans="1:5">
      <c r="A2385" t="s">
        <v>17557</v>
      </c>
      <c r="C2385" t="s">
        <v>17054</v>
      </c>
      <c r="E2385">
        <v>1</v>
      </c>
    </row>
    <row r="2386" spans="1:5">
      <c r="A2386" t="s">
        <v>17055</v>
      </c>
      <c r="C2386" t="s">
        <v>17055</v>
      </c>
      <c r="E2386">
        <v>0</v>
      </c>
    </row>
    <row r="2387" spans="1:5">
      <c r="A2387" t="s">
        <v>17056</v>
      </c>
      <c r="C2387" t="s">
        <v>17056</v>
      </c>
      <c r="E2387">
        <v>0</v>
      </c>
    </row>
    <row r="2388" spans="1:5">
      <c r="E2388">
        <v>0</v>
      </c>
    </row>
    <row r="2389" spans="1:5">
      <c r="A2389" t="s">
        <v>17652</v>
      </c>
      <c r="C2389" t="s">
        <v>17652</v>
      </c>
      <c r="E2389">
        <v>0</v>
      </c>
    </row>
    <row r="2390" spans="1:5">
      <c r="A2390" t="s">
        <v>17653</v>
      </c>
      <c r="C2390" t="s">
        <v>18804</v>
      </c>
      <c r="E2390">
        <v>1</v>
      </c>
    </row>
    <row r="2391" spans="1:5">
      <c r="A2391" t="s">
        <v>17055</v>
      </c>
      <c r="C2391" t="s">
        <v>17055</v>
      </c>
      <c r="E2391">
        <v>0</v>
      </c>
    </row>
    <row r="2392" spans="1:5">
      <c r="A2392" t="s">
        <v>17067</v>
      </c>
      <c r="C2392" t="s">
        <v>17067</v>
      </c>
      <c r="E2392">
        <v>0</v>
      </c>
    </row>
    <row r="2393" spans="1:5">
      <c r="A2393" t="s">
        <v>17068</v>
      </c>
      <c r="C2393" t="s">
        <v>17068</v>
      </c>
      <c r="E2393">
        <v>0</v>
      </c>
    </row>
    <row r="2394" spans="1:5">
      <c r="A2394" t="s">
        <v>17059</v>
      </c>
      <c r="C2394" t="s">
        <v>17059</v>
      </c>
      <c r="E2394">
        <v>0</v>
      </c>
    </row>
    <row r="2395" spans="1:5">
      <c r="A2395" t="s">
        <v>17654</v>
      </c>
      <c r="C2395" t="s">
        <v>17752</v>
      </c>
      <c r="E2395">
        <v>1</v>
      </c>
    </row>
    <row r="2396" spans="1:5">
      <c r="A2396" t="s">
        <v>17056</v>
      </c>
      <c r="C2396" t="s">
        <v>17056</v>
      </c>
      <c r="E2396">
        <v>0</v>
      </c>
    </row>
    <row r="2397" spans="1:5">
      <c r="E2397">
        <v>0</v>
      </c>
    </row>
    <row r="2398" spans="1:5">
      <c r="A2398" t="s">
        <v>17655</v>
      </c>
      <c r="C2398" t="s">
        <v>17655</v>
      </c>
      <c r="E2398">
        <v>0</v>
      </c>
    </row>
    <row r="2399" spans="1:5">
      <c r="A2399" t="s">
        <v>17073</v>
      </c>
      <c r="C2399" t="s">
        <v>17073</v>
      </c>
      <c r="E2399">
        <v>0</v>
      </c>
    </row>
    <row r="2400" spans="1:5">
      <c r="A2400" t="s">
        <v>17064</v>
      </c>
      <c r="C2400" t="s">
        <v>17064</v>
      </c>
      <c r="E2400">
        <v>0</v>
      </c>
    </row>
    <row r="2401" spans="1:5">
      <c r="A2401" t="s">
        <v>17074</v>
      </c>
      <c r="C2401" t="s">
        <v>17074</v>
      </c>
      <c r="E2401">
        <v>0</v>
      </c>
    </row>
    <row r="2402" spans="1:5">
      <c r="A2402" t="s">
        <v>17055</v>
      </c>
      <c r="C2402" t="s">
        <v>17055</v>
      </c>
      <c r="E2402">
        <v>0</v>
      </c>
    </row>
    <row r="2403" spans="1:5">
      <c r="A2403" t="s">
        <v>17056</v>
      </c>
      <c r="C2403" t="s">
        <v>17056</v>
      </c>
      <c r="E2403">
        <v>0</v>
      </c>
    </row>
    <row r="2404" spans="1:5">
      <c r="E2404">
        <v>0</v>
      </c>
    </row>
    <row r="2405" spans="1:5">
      <c r="A2405" t="s">
        <v>17656</v>
      </c>
      <c r="C2405" t="s">
        <v>17656</v>
      </c>
      <c r="E2405">
        <v>0</v>
      </c>
    </row>
    <row r="2406" spans="1:5">
      <c r="A2406" t="s">
        <v>17093</v>
      </c>
      <c r="C2406" t="s">
        <v>17093</v>
      </c>
      <c r="E2406">
        <v>0</v>
      </c>
    </row>
    <row r="2407" spans="1:5">
      <c r="A2407" t="s">
        <v>17074</v>
      </c>
      <c r="C2407" t="s">
        <v>17074</v>
      </c>
      <c r="E2407">
        <v>0</v>
      </c>
    </row>
    <row r="2408" spans="1:5">
      <c r="A2408" t="s">
        <v>17068</v>
      </c>
      <c r="C2408" t="s">
        <v>17068</v>
      </c>
      <c r="E2408">
        <v>0</v>
      </c>
    </row>
    <row r="2409" spans="1:5">
      <c r="A2409" t="s">
        <v>17657</v>
      </c>
      <c r="C2409" t="s">
        <v>17657</v>
      </c>
      <c r="E2409">
        <v>0</v>
      </c>
    </row>
    <row r="2410" spans="1:5">
      <c r="A2410" t="s">
        <v>17055</v>
      </c>
      <c r="C2410" t="s">
        <v>17055</v>
      </c>
      <c r="E2410">
        <v>0</v>
      </c>
    </row>
    <row r="2411" spans="1:5">
      <c r="A2411" t="s">
        <v>17067</v>
      </c>
      <c r="C2411" t="s">
        <v>17067</v>
      </c>
      <c r="E2411">
        <v>0</v>
      </c>
    </row>
    <row r="2412" spans="1:5">
      <c r="A2412" t="s">
        <v>17068</v>
      </c>
      <c r="C2412" t="s">
        <v>17068</v>
      </c>
      <c r="E2412">
        <v>0</v>
      </c>
    </row>
    <row r="2413" spans="1:5">
      <c r="A2413" t="s">
        <v>17093</v>
      </c>
      <c r="C2413" t="s">
        <v>17093</v>
      </c>
      <c r="E2413">
        <v>0</v>
      </c>
    </row>
    <row r="2414" spans="1:5">
      <c r="A2414" t="s">
        <v>17077</v>
      </c>
      <c r="C2414" t="s">
        <v>17077</v>
      </c>
      <c r="E2414">
        <v>0</v>
      </c>
    </row>
    <row r="2415" spans="1:5">
      <c r="A2415" t="s">
        <v>17502</v>
      </c>
      <c r="C2415" t="s">
        <v>17194</v>
      </c>
      <c r="E2415">
        <v>1</v>
      </c>
    </row>
    <row r="2416" spans="1:5">
      <c r="A2416" t="s">
        <v>17068</v>
      </c>
      <c r="C2416" t="s">
        <v>17068</v>
      </c>
      <c r="E2416">
        <v>0</v>
      </c>
    </row>
    <row r="2417" spans="1:5">
      <c r="A2417" t="s">
        <v>17077</v>
      </c>
      <c r="C2417" t="s">
        <v>17077</v>
      </c>
      <c r="E2417">
        <v>0</v>
      </c>
    </row>
    <row r="2418" spans="1:5">
      <c r="A2418" t="s">
        <v>17658</v>
      </c>
      <c r="C2418" t="s">
        <v>17658</v>
      </c>
      <c r="E2418">
        <v>0</v>
      </c>
    </row>
    <row r="2419" spans="1:5">
      <c r="A2419" t="s">
        <v>17056</v>
      </c>
      <c r="C2419" t="s">
        <v>17056</v>
      </c>
      <c r="E2419">
        <v>0</v>
      </c>
    </row>
    <row r="2420" spans="1:5">
      <c r="E2420">
        <v>0</v>
      </c>
    </row>
    <row r="2421" spans="1:5">
      <c r="A2421" t="s">
        <v>17659</v>
      </c>
      <c r="C2421" t="s">
        <v>17659</v>
      </c>
      <c r="E2421">
        <v>0</v>
      </c>
    </row>
    <row r="2422" spans="1:5">
      <c r="A2422" t="s">
        <v>17660</v>
      </c>
      <c r="C2422" t="s">
        <v>17071</v>
      </c>
      <c r="E2422">
        <v>1</v>
      </c>
    </row>
    <row r="2423" spans="1:5">
      <c r="A2423" t="s">
        <v>17055</v>
      </c>
      <c r="C2423" t="s">
        <v>17055</v>
      </c>
      <c r="E2423">
        <v>0</v>
      </c>
    </row>
    <row r="2424" spans="1:5">
      <c r="A2424" t="s">
        <v>17067</v>
      </c>
      <c r="C2424" t="s">
        <v>17067</v>
      </c>
      <c r="E2424">
        <v>0</v>
      </c>
    </row>
    <row r="2425" spans="1:5">
      <c r="A2425" t="s">
        <v>17068</v>
      </c>
      <c r="C2425" t="s">
        <v>17068</v>
      </c>
      <c r="E2425">
        <v>0</v>
      </c>
    </row>
    <row r="2426" spans="1:5">
      <c r="A2426" t="s">
        <v>17069</v>
      </c>
      <c r="C2426" t="s">
        <v>17069</v>
      </c>
      <c r="E2426">
        <v>0</v>
      </c>
    </row>
    <row r="2427" spans="1:5">
      <c r="A2427" t="s">
        <v>17502</v>
      </c>
      <c r="C2427" t="s">
        <v>17194</v>
      </c>
      <c r="E2427">
        <v>1</v>
      </c>
    </row>
    <row r="2428" spans="1:5">
      <c r="A2428" t="s">
        <v>17068</v>
      </c>
      <c r="C2428" t="s">
        <v>17068</v>
      </c>
      <c r="E2428">
        <v>0</v>
      </c>
    </row>
    <row r="2429" spans="1:5">
      <c r="A2429" t="s">
        <v>17077</v>
      </c>
      <c r="C2429" t="s">
        <v>17077</v>
      </c>
      <c r="E2429">
        <v>0</v>
      </c>
    </row>
    <row r="2430" spans="1:5">
      <c r="A2430" t="s">
        <v>17661</v>
      </c>
      <c r="C2430" t="s">
        <v>18805</v>
      </c>
      <c r="E2430">
        <v>1</v>
      </c>
    </row>
    <row r="2431" spans="1:5">
      <c r="A2431" t="s">
        <v>17068</v>
      </c>
      <c r="C2431" t="s">
        <v>17068</v>
      </c>
      <c r="E2431">
        <v>0</v>
      </c>
    </row>
    <row r="2432" spans="1:5">
      <c r="A2432" t="s">
        <v>17059</v>
      </c>
      <c r="C2432" t="s">
        <v>17059</v>
      </c>
      <c r="E2432">
        <v>0</v>
      </c>
    </row>
    <row r="2433" spans="1:5">
      <c r="A2433" t="s">
        <v>17662</v>
      </c>
      <c r="C2433" t="s">
        <v>18806</v>
      </c>
      <c r="E2433">
        <v>1</v>
      </c>
    </row>
    <row r="2434" spans="1:5">
      <c r="A2434" t="s">
        <v>17056</v>
      </c>
      <c r="C2434" t="s">
        <v>17056</v>
      </c>
      <c r="E2434">
        <v>0</v>
      </c>
    </row>
    <row r="2435" spans="1:5">
      <c r="E2435">
        <v>0</v>
      </c>
    </row>
    <row r="2436" spans="1:5">
      <c r="A2436" t="s">
        <v>17663</v>
      </c>
      <c r="C2436" t="s">
        <v>17663</v>
      </c>
      <c r="E2436">
        <v>0</v>
      </c>
    </row>
    <row r="2437" spans="1:5">
      <c r="A2437" t="s">
        <v>17073</v>
      </c>
      <c r="C2437" t="s">
        <v>17073</v>
      </c>
      <c r="E2437">
        <v>0</v>
      </c>
    </row>
    <row r="2438" spans="1:5">
      <c r="A2438" t="s">
        <v>17064</v>
      </c>
      <c r="C2438" t="s">
        <v>17064</v>
      </c>
      <c r="E2438">
        <v>0</v>
      </c>
    </row>
    <row r="2439" spans="1:5">
      <c r="A2439" t="s">
        <v>17073</v>
      </c>
      <c r="C2439" t="s">
        <v>17073</v>
      </c>
      <c r="E2439">
        <v>0</v>
      </c>
    </row>
    <row r="2440" spans="1:5">
      <c r="A2440" t="s">
        <v>17064</v>
      </c>
      <c r="C2440" t="s">
        <v>17064</v>
      </c>
      <c r="E2440">
        <v>0</v>
      </c>
    </row>
    <row r="2441" spans="1:5">
      <c r="A2441" t="s">
        <v>17627</v>
      </c>
      <c r="C2441" t="s">
        <v>17118</v>
      </c>
      <c r="E2441">
        <v>1</v>
      </c>
    </row>
    <row r="2442" spans="1:5">
      <c r="A2442" t="s">
        <v>17073</v>
      </c>
      <c r="C2442" t="s">
        <v>17073</v>
      </c>
      <c r="E2442">
        <v>0</v>
      </c>
    </row>
    <row r="2443" spans="1:5">
      <c r="A2443" t="s">
        <v>17073</v>
      </c>
      <c r="C2443" t="s">
        <v>17073</v>
      </c>
      <c r="E2443">
        <v>0</v>
      </c>
    </row>
    <row r="2444" spans="1:5">
      <c r="A2444" t="s">
        <v>17055</v>
      </c>
      <c r="C2444" t="s">
        <v>17055</v>
      </c>
      <c r="E2444">
        <v>0</v>
      </c>
    </row>
    <row r="2445" spans="1:5">
      <c r="A2445" t="s">
        <v>17067</v>
      </c>
      <c r="C2445" t="s">
        <v>17067</v>
      </c>
      <c r="E2445">
        <v>0</v>
      </c>
    </row>
    <row r="2446" spans="1:5">
      <c r="A2446" t="s">
        <v>17068</v>
      </c>
      <c r="C2446" t="s">
        <v>17068</v>
      </c>
      <c r="E2446">
        <v>0</v>
      </c>
    </row>
    <row r="2447" spans="1:5">
      <c r="A2447" t="s">
        <v>17664</v>
      </c>
      <c r="C2447" t="s">
        <v>17664</v>
      </c>
      <c r="E2447">
        <v>0</v>
      </c>
    </row>
    <row r="2448" spans="1:5">
      <c r="A2448" t="s">
        <v>17123</v>
      </c>
      <c r="C2448" t="s">
        <v>17123</v>
      </c>
      <c r="E2448">
        <v>0</v>
      </c>
    </row>
    <row r="2449" spans="1:5">
      <c r="A2449" t="s">
        <v>17056</v>
      </c>
      <c r="C2449" t="s">
        <v>17056</v>
      </c>
      <c r="E2449">
        <v>0</v>
      </c>
    </row>
    <row r="2450" spans="1:5">
      <c r="E2450">
        <v>0</v>
      </c>
    </row>
    <row r="2451" spans="1:5">
      <c r="A2451" t="s">
        <v>17665</v>
      </c>
      <c r="C2451" t="s">
        <v>17665</v>
      </c>
      <c r="E2451">
        <v>0</v>
      </c>
    </row>
    <row r="2452" spans="1:5">
      <c r="A2452" t="s">
        <v>17666</v>
      </c>
      <c r="C2452" t="s">
        <v>17666</v>
      </c>
      <c r="E2452">
        <v>0</v>
      </c>
    </row>
    <row r="2453" spans="1:5">
      <c r="A2453" t="s">
        <v>17064</v>
      </c>
      <c r="C2453" t="s">
        <v>17064</v>
      </c>
      <c r="E2453">
        <v>0</v>
      </c>
    </row>
    <row r="2454" spans="1:5">
      <c r="A2454" t="s">
        <v>17666</v>
      </c>
      <c r="C2454" t="s">
        <v>17666</v>
      </c>
      <c r="E2454">
        <v>0</v>
      </c>
    </row>
    <row r="2455" spans="1:5">
      <c r="A2455" t="s">
        <v>17064</v>
      </c>
      <c r="C2455" t="s">
        <v>17064</v>
      </c>
      <c r="E2455">
        <v>0</v>
      </c>
    </row>
    <row r="2456" spans="1:5">
      <c r="A2456" t="s">
        <v>17667</v>
      </c>
      <c r="C2456" t="s">
        <v>18807</v>
      </c>
      <c r="E2456">
        <v>1</v>
      </c>
    </row>
    <row r="2457" spans="1:5">
      <c r="A2457" t="s">
        <v>17055</v>
      </c>
      <c r="C2457" t="s">
        <v>17055</v>
      </c>
      <c r="E2457">
        <v>0</v>
      </c>
    </row>
    <row r="2458" spans="1:5">
      <c r="A2458" t="s">
        <v>17067</v>
      </c>
      <c r="C2458" t="s">
        <v>17067</v>
      </c>
      <c r="E2458">
        <v>0</v>
      </c>
    </row>
    <row r="2459" spans="1:5">
      <c r="A2459" t="s">
        <v>17068</v>
      </c>
      <c r="C2459" t="s">
        <v>17068</v>
      </c>
      <c r="E2459">
        <v>0</v>
      </c>
    </row>
    <row r="2460" spans="1:5">
      <c r="A2460" t="s">
        <v>17668</v>
      </c>
      <c r="C2460" t="s">
        <v>17896</v>
      </c>
      <c r="E2460">
        <v>1</v>
      </c>
    </row>
    <row r="2461" spans="1:5">
      <c r="A2461" t="s">
        <v>17669</v>
      </c>
      <c r="C2461" t="s">
        <v>17669</v>
      </c>
      <c r="E2461">
        <v>0</v>
      </c>
    </row>
    <row r="2462" spans="1:5">
      <c r="A2462" t="s">
        <v>17056</v>
      </c>
      <c r="C2462" t="s">
        <v>17056</v>
      </c>
      <c r="E2462">
        <v>0</v>
      </c>
    </row>
    <row r="2463" spans="1:5">
      <c r="E2463">
        <v>0</v>
      </c>
    </row>
    <row r="2464" spans="1:5">
      <c r="A2464" t="s">
        <v>17670</v>
      </c>
      <c r="C2464" t="s">
        <v>17670</v>
      </c>
      <c r="E2464">
        <v>0</v>
      </c>
    </row>
    <row r="2465" spans="1:5">
      <c r="A2465" t="s">
        <v>17054</v>
      </c>
      <c r="C2465" t="s">
        <v>17054</v>
      </c>
      <c r="E2465">
        <v>0</v>
      </c>
    </row>
    <row r="2466" spans="1:5">
      <c r="A2466" t="s">
        <v>17064</v>
      </c>
      <c r="C2466" t="s">
        <v>17064</v>
      </c>
      <c r="E2466">
        <v>0</v>
      </c>
    </row>
    <row r="2467" spans="1:5">
      <c r="A2467" t="s">
        <v>17417</v>
      </c>
      <c r="C2467" t="s">
        <v>18808</v>
      </c>
      <c r="E2467">
        <v>1</v>
      </c>
    </row>
    <row r="2468" spans="1:5">
      <c r="A2468" t="s">
        <v>17055</v>
      </c>
      <c r="C2468" t="s">
        <v>17055</v>
      </c>
      <c r="E2468">
        <v>0</v>
      </c>
    </row>
    <row r="2469" spans="1:5">
      <c r="A2469" t="s">
        <v>17056</v>
      </c>
      <c r="C2469" t="s">
        <v>17056</v>
      </c>
      <c r="E2469">
        <v>0</v>
      </c>
    </row>
    <row r="2470" spans="1:5">
      <c r="E2470">
        <v>0</v>
      </c>
    </row>
    <row r="2471" spans="1:5">
      <c r="A2471" t="s">
        <v>17671</v>
      </c>
      <c r="C2471" t="s">
        <v>17671</v>
      </c>
      <c r="E2471">
        <v>0</v>
      </c>
    </row>
    <row r="2472" spans="1:5">
      <c r="A2472" t="s">
        <v>17073</v>
      </c>
      <c r="C2472" t="s">
        <v>17073</v>
      </c>
      <c r="E2472">
        <v>0</v>
      </c>
    </row>
    <row r="2473" spans="1:5">
      <c r="A2473" t="s">
        <v>17064</v>
      </c>
      <c r="C2473" t="s">
        <v>17064</v>
      </c>
      <c r="E2473">
        <v>0</v>
      </c>
    </row>
    <row r="2474" spans="1:5">
      <c r="A2474" t="s">
        <v>17073</v>
      </c>
      <c r="C2474" t="s">
        <v>17303</v>
      </c>
      <c r="E2474">
        <v>1</v>
      </c>
    </row>
    <row r="2475" spans="1:5">
      <c r="A2475" t="s">
        <v>17055</v>
      </c>
      <c r="C2475" t="s">
        <v>17055</v>
      </c>
      <c r="E2475">
        <v>0</v>
      </c>
    </row>
    <row r="2476" spans="1:5">
      <c r="A2476" t="s">
        <v>17059</v>
      </c>
      <c r="C2476" t="s">
        <v>17059</v>
      </c>
      <c r="E2476">
        <v>0</v>
      </c>
    </row>
    <row r="2477" spans="1:5">
      <c r="A2477" t="s">
        <v>17321</v>
      </c>
      <c r="C2477" t="s">
        <v>17321</v>
      </c>
      <c r="E2477">
        <v>0</v>
      </c>
    </row>
    <row r="2478" spans="1:5">
      <c r="A2478" t="s">
        <v>17672</v>
      </c>
      <c r="C2478" t="s">
        <v>18809</v>
      </c>
      <c r="E2478">
        <v>1</v>
      </c>
    </row>
    <row r="2479" spans="1:5">
      <c r="A2479" t="s">
        <v>17056</v>
      </c>
      <c r="C2479" t="s">
        <v>17056</v>
      </c>
      <c r="E2479">
        <v>0</v>
      </c>
    </row>
    <row r="2480" spans="1:5">
      <c r="E2480">
        <v>0</v>
      </c>
    </row>
    <row r="2481" spans="1:5">
      <c r="A2481" t="s">
        <v>17673</v>
      </c>
      <c r="C2481" t="s">
        <v>17673</v>
      </c>
      <c r="E2481">
        <v>0</v>
      </c>
    </row>
    <row r="2482" spans="1:5">
      <c r="A2482" t="s">
        <v>17084</v>
      </c>
      <c r="C2482" t="s">
        <v>17084</v>
      </c>
      <c r="E2482">
        <v>0</v>
      </c>
    </row>
    <row r="2483" spans="1:5">
      <c r="A2483" t="s">
        <v>17058</v>
      </c>
      <c r="C2483" t="s">
        <v>17058</v>
      </c>
      <c r="E2483">
        <v>0</v>
      </c>
    </row>
    <row r="2484" spans="1:5">
      <c r="A2484" t="s">
        <v>17064</v>
      </c>
      <c r="C2484" t="s">
        <v>17064</v>
      </c>
      <c r="E2484">
        <v>0</v>
      </c>
    </row>
    <row r="2485" spans="1:5">
      <c r="A2485" t="s">
        <v>17058</v>
      </c>
      <c r="C2485" t="s">
        <v>17058</v>
      </c>
      <c r="E2485">
        <v>0</v>
      </c>
    </row>
    <row r="2486" spans="1:5">
      <c r="A2486" t="s">
        <v>17064</v>
      </c>
      <c r="C2486" t="s">
        <v>17064</v>
      </c>
      <c r="E2486">
        <v>0</v>
      </c>
    </row>
    <row r="2487" spans="1:5">
      <c r="A2487" t="s">
        <v>17058</v>
      </c>
      <c r="C2487" t="s">
        <v>17058</v>
      </c>
      <c r="E2487">
        <v>0</v>
      </c>
    </row>
    <row r="2488" spans="1:5">
      <c r="A2488" t="s">
        <v>17064</v>
      </c>
      <c r="C2488" t="s">
        <v>17064</v>
      </c>
      <c r="E2488">
        <v>0</v>
      </c>
    </row>
    <row r="2489" spans="1:5">
      <c r="A2489" t="s">
        <v>17058</v>
      </c>
      <c r="C2489" t="s">
        <v>17058</v>
      </c>
      <c r="E2489">
        <v>0</v>
      </c>
    </row>
    <row r="2490" spans="1:5">
      <c r="A2490" t="s">
        <v>17064</v>
      </c>
      <c r="C2490" t="s">
        <v>17064</v>
      </c>
      <c r="E2490">
        <v>0</v>
      </c>
    </row>
    <row r="2491" spans="1:5">
      <c r="A2491" t="s">
        <v>17058</v>
      </c>
      <c r="C2491" t="s">
        <v>17058</v>
      </c>
      <c r="E2491">
        <v>0</v>
      </c>
    </row>
    <row r="2492" spans="1:5">
      <c r="A2492" t="s">
        <v>17064</v>
      </c>
      <c r="C2492" t="s">
        <v>17064</v>
      </c>
      <c r="E2492">
        <v>0</v>
      </c>
    </row>
    <row r="2493" spans="1:5">
      <c r="A2493" t="s">
        <v>17058</v>
      </c>
      <c r="C2493" t="s">
        <v>17058</v>
      </c>
      <c r="E2493">
        <v>0</v>
      </c>
    </row>
    <row r="2494" spans="1:5">
      <c r="A2494" t="s">
        <v>17064</v>
      </c>
      <c r="C2494" t="s">
        <v>17064</v>
      </c>
      <c r="E2494">
        <v>0</v>
      </c>
    </row>
    <row r="2495" spans="1:5">
      <c r="A2495" t="s">
        <v>17058</v>
      </c>
      <c r="C2495" t="s">
        <v>17058</v>
      </c>
      <c r="E2495">
        <v>0</v>
      </c>
    </row>
    <row r="2496" spans="1:5">
      <c r="A2496" t="s">
        <v>17064</v>
      </c>
      <c r="C2496" t="s">
        <v>17064</v>
      </c>
      <c r="E2496">
        <v>0</v>
      </c>
    </row>
    <row r="2497" spans="1:5">
      <c r="A2497" t="s">
        <v>17058</v>
      </c>
      <c r="C2497" t="s">
        <v>17058</v>
      </c>
      <c r="E2497">
        <v>0</v>
      </c>
    </row>
    <row r="2498" spans="1:5">
      <c r="A2498" t="s">
        <v>17055</v>
      </c>
      <c r="C2498" t="s">
        <v>17055</v>
      </c>
      <c r="E2498">
        <v>0</v>
      </c>
    </row>
    <row r="2499" spans="1:5">
      <c r="A2499" t="s">
        <v>17056</v>
      </c>
      <c r="C2499" t="s">
        <v>17056</v>
      </c>
      <c r="E2499">
        <v>0</v>
      </c>
    </row>
    <row r="2500" spans="1:5">
      <c r="E2500">
        <v>0</v>
      </c>
    </row>
    <row r="2501" spans="1:5">
      <c r="A2501" t="s">
        <v>17674</v>
      </c>
      <c r="C2501" t="s">
        <v>17674</v>
      </c>
      <c r="E2501">
        <v>0</v>
      </c>
    </row>
    <row r="2502" spans="1:5">
      <c r="A2502" t="s">
        <v>17064</v>
      </c>
      <c r="C2502" t="s">
        <v>17064</v>
      </c>
      <c r="E2502">
        <v>0</v>
      </c>
    </row>
    <row r="2503" spans="1:5">
      <c r="A2503" t="s">
        <v>17675</v>
      </c>
      <c r="C2503" t="s">
        <v>18810</v>
      </c>
      <c r="E2503">
        <v>1</v>
      </c>
    </row>
    <row r="2504" spans="1:5">
      <c r="A2504" t="s">
        <v>17064</v>
      </c>
      <c r="C2504" t="s">
        <v>17064</v>
      </c>
      <c r="E2504">
        <v>0</v>
      </c>
    </row>
    <row r="2505" spans="1:5">
      <c r="A2505" t="s">
        <v>17064</v>
      </c>
      <c r="C2505" t="s">
        <v>17064</v>
      </c>
      <c r="E2505">
        <v>0</v>
      </c>
    </row>
    <row r="2506" spans="1:5">
      <c r="A2506" t="s">
        <v>17064</v>
      </c>
      <c r="C2506" t="s">
        <v>17064</v>
      </c>
      <c r="E2506">
        <v>0</v>
      </c>
    </row>
    <row r="2507" spans="1:5">
      <c r="A2507" t="s">
        <v>17064</v>
      </c>
      <c r="C2507" t="s">
        <v>17064</v>
      </c>
      <c r="E2507">
        <v>0</v>
      </c>
    </row>
    <row r="2508" spans="1:5">
      <c r="A2508" t="s">
        <v>17071</v>
      </c>
      <c r="C2508" t="s">
        <v>17071</v>
      </c>
      <c r="E2508">
        <v>0</v>
      </c>
    </row>
    <row r="2509" spans="1:5">
      <c r="A2509" t="s">
        <v>17064</v>
      </c>
      <c r="C2509" t="s">
        <v>17064</v>
      </c>
      <c r="E2509">
        <v>0</v>
      </c>
    </row>
    <row r="2510" spans="1:5">
      <c r="A2510" t="s">
        <v>17064</v>
      </c>
      <c r="C2510" t="s">
        <v>17064</v>
      </c>
      <c r="E2510">
        <v>0</v>
      </c>
    </row>
    <row r="2511" spans="1:5">
      <c r="A2511" t="s">
        <v>17064</v>
      </c>
      <c r="C2511" t="s">
        <v>17064</v>
      </c>
      <c r="E2511">
        <v>0</v>
      </c>
    </row>
    <row r="2512" spans="1:5">
      <c r="A2512" t="s">
        <v>17064</v>
      </c>
      <c r="C2512" t="s">
        <v>17064</v>
      </c>
      <c r="E2512">
        <v>0</v>
      </c>
    </row>
    <row r="2513" spans="1:5">
      <c r="A2513" t="s">
        <v>17064</v>
      </c>
      <c r="C2513" t="s">
        <v>17064</v>
      </c>
      <c r="E2513">
        <v>0</v>
      </c>
    </row>
    <row r="2514" spans="1:5">
      <c r="A2514" t="s">
        <v>17055</v>
      </c>
      <c r="C2514" t="s">
        <v>17055</v>
      </c>
      <c r="E2514">
        <v>0</v>
      </c>
    </row>
    <row r="2515" spans="1:5">
      <c r="A2515" t="s">
        <v>17056</v>
      </c>
      <c r="C2515" t="s">
        <v>17056</v>
      </c>
      <c r="E2515">
        <v>0</v>
      </c>
    </row>
    <row r="2516" spans="1:5">
      <c r="E2516">
        <v>0</v>
      </c>
    </row>
    <row r="2517" spans="1:5">
      <c r="A2517" t="s">
        <v>17676</v>
      </c>
      <c r="C2517" t="s">
        <v>17676</v>
      </c>
      <c r="E2517">
        <v>0</v>
      </c>
    </row>
    <row r="2518" spans="1:5">
      <c r="A2518" t="s">
        <v>17093</v>
      </c>
      <c r="C2518" t="s">
        <v>17093</v>
      </c>
      <c r="E2518">
        <v>0</v>
      </c>
    </row>
    <row r="2519" spans="1:5">
      <c r="A2519" t="s">
        <v>17677</v>
      </c>
      <c r="C2519" t="s">
        <v>17677</v>
      </c>
      <c r="E2519">
        <v>0</v>
      </c>
    </row>
    <row r="2520" spans="1:5">
      <c r="A2520" t="s">
        <v>17068</v>
      </c>
      <c r="C2520" t="s">
        <v>17068</v>
      </c>
      <c r="E2520">
        <v>0</v>
      </c>
    </row>
    <row r="2521" spans="1:5">
      <c r="A2521" t="s">
        <v>17678</v>
      </c>
      <c r="C2521" t="s">
        <v>17678</v>
      </c>
      <c r="E2521">
        <v>0</v>
      </c>
    </row>
    <row r="2522" spans="1:5">
      <c r="A2522" t="s">
        <v>17055</v>
      </c>
      <c r="C2522" t="s">
        <v>17055</v>
      </c>
      <c r="E2522">
        <v>0</v>
      </c>
    </row>
    <row r="2523" spans="1:5">
      <c r="A2523" t="s">
        <v>17056</v>
      </c>
      <c r="C2523" t="s">
        <v>17056</v>
      </c>
      <c r="E2523">
        <v>0</v>
      </c>
    </row>
    <row r="2524" spans="1:5">
      <c r="E2524">
        <v>0</v>
      </c>
    </row>
    <row r="2525" spans="1:5">
      <c r="A2525" t="s">
        <v>17679</v>
      </c>
      <c r="C2525" t="s">
        <v>17679</v>
      </c>
      <c r="E2525">
        <v>0</v>
      </c>
    </row>
    <row r="2526" spans="1:5">
      <c r="A2526" t="s">
        <v>17073</v>
      </c>
      <c r="C2526" t="s">
        <v>17073</v>
      </c>
      <c r="E2526">
        <v>0</v>
      </c>
    </row>
    <row r="2527" spans="1:5">
      <c r="A2527" t="s">
        <v>17064</v>
      </c>
      <c r="C2527" t="s">
        <v>17064</v>
      </c>
      <c r="E2527">
        <v>0</v>
      </c>
    </row>
    <row r="2528" spans="1:5">
      <c r="A2528" t="s">
        <v>17680</v>
      </c>
      <c r="C2528" t="s">
        <v>18811</v>
      </c>
      <c r="E2528">
        <v>1</v>
      </c>
    </row>
    <row r="2529" spans="1:5">
      <c r="A2529" t="s">
        <v>17064</v>
      </c>
      <c r="C2529" t="s">
        <v>17064</v>
      </c>
      <c r="E2529">
        <v>0</v>
      </c>
    </row>
    <row r="2530" spans="1:5">
      <c r="A2530" t="s">
        <v>17681</v>
      </c>
      <c r="C2530" t="s">
        <v>17681</v>
      </c>
      <c r="E2530">
        <v>0</v>
      </c>
    </row>
    <row r="2531" spans="1:5">
      <c r="A2531" t="s">
        <v>17064</v>
      </c>
      <c r="C2531" t="s">
        <v>17064</v>
      </c>
      <c r="E2531">
        <v>0</v>
      </c>
    </row>
    <row r="2532" spans="1:5">
      <c r="A2532" t="s">
        <v>17682</v>
      </c>
      <c r="C2532" t="s">
        <v>18812</v>
      </c>
      <c r="E2532">
        <v>1</v>
      </c>
    </row>
    <row r="2533" spans="1:5">
      <c r="A2533" t="s">
        <v>17055</v>
      </c>
      <c r="C2533" t="s">
        <v>17055</v>
      </c>
      <c r="E2533">
        <v>0</v>
      </c>
    </row>
    <row r="2534" spans="1:5">
      <c r="A2534" t="s">
        <v>17067</v>
      </c>
      <c r="C2534" t="s">
        <v>17067</v>
      </c>
      <c r="E2534">
        <v>0</v>
      </c>
    </row>
    <row r="2535" spans="1:5">
      <c r="A2535" t="s">
        <v>17068</v>
      </c>
      <c r="C2535" t="s">
        <v>17068</v>
      </c>
      <c r="E2535">
        <v>0</v>
      </c>
    </row>
    <row r="2536" spans="1:5">
      <c r="A2536" t="s">
        <v>17069</v>
      </c>
      <c r="C2536" t="s">
        <v>17069</v>
      </c>
      <c r="E2536">
        <v>0</v>
      </c>
    </row>
    <row r="2537" spans="1:5">
      <c r="A2537" t="s">
        <v>17683</v>
      </c>
      <c r="C2537" t="s">
        <v>17139</v>
      </c>
      <c r="E2537">
        <v>1</v>
      </c>
    </row>
    <row r="2538" spans="1:5">
      <c r="A2538" t="s">
        <v>17056</v>
      </c>
      <c r="C2538" t="s">
        <v>17056</v>
      </c>
      <c r="E2538">
        <v>0</v>
      </c>
    </row>
    <row r="2539" spans="1:5">
      <c r="E2539">
        <v>0</v>
      </c>
    </row>
    <row r="2540" spans="1:5">
      <c r="A2540" t="s">
        <v>17684</v>
      </c>
      <c r="C2540" t="s">
        <v>17684</v>
      </c>
      <c r="E2540">
        <v>0</v>
      </c>
    </row>
    <row r="2541" spans="1:5">
      <c r="A2541" t="s">
        <v>17093</v>
      </c>
      <c r="C2541" t="s">
        <v>17093</v>
      </c>
      <c r="E2541">
        <v>0</v>
      </c>
    </row>
    <row r="2542" spans="1:5">
      <c r="A2542" t="s">
        <v>17685</v>
      </c>
      <c r="C2542" t="s">
        <v>18813</v>
      </c>
      <c r="E2542">
        <v>1</v>
      </c>
    </row>
    <row r="2543" spans="1:5">
      <c r="A2543" t="s">
        <v>17068</v>
      </c>
      <c r="C2543" t="s">
        <v>17068</v>
      </c>
      <c r="E2543">
        <v>0</v>
      </c>
    </row>
    <row r="2544" spans="1:5">
      <c r="A2544" t="s">
        <v>17686</v>
      </c>
      <c r="C2544" t="s">
        <v>17686</v>
      </c>
      <c r="E2544">
        <v>0</v>
      </c>
    </row>
    <row r="2545" spans="1:5">
      <c r="A2545" t="s">
        <v>17064</v>
      </c>
      <c r="C2545" t="s">
        <v>17064</v>
      </c>
      <c r="E2545">
        <v>0</v>
      </c>
    </row>
    <row r="2546" spans="1:5">
      <c r="A2546" t="s">
        <v>17687</v>
      </c>
      <c r="C2546" t="s">
        <v>17080</v>
      </c>
      <c r="E2546">
        <v>1</v>
      </c>
    </row>
    <row r="2547" spans="1:5">
      <c r="A2547" t="s">
        <v>17064</v>
      </c>
      <c r="C2547" t="s">
        <v>17064</v>
      </c>
      <c r="E2547">
        <v>0</v>
      </c>
    </row>
    <row r="2548" spans="1:5">
      <c r="A2548" t="s">
        <v>17688</v>
      </c>
      <c r="C2548" t="s">
        <v>17080</v>
      </c>
      <c r="E2548">
        <v>1</v>
      </c>
    </row>
    <row r="2549" spans="1:5">
      <c r="A2549" t="s">
        <v>17064</v>
      </c>
      <c r="C2549" t="s">
        <v>17064</v>
      </c>
      <c r="E2549">
        <v>0</v>
      </c>
    </row>
    <row r="2550" spans="1:5">
      <c r="A2550" t="s">
        <v>17689</v>
      </c>
      <c r="C2550" t="s">
        <v>17686</v>
      </c>
      <c r="E2550">
        <v>1</v>
      </c>
    </row>
    <row r="2551" spans="1:5">
      <c r="A2551" t="s">
        <v>17064</v>
      </c>
      <c r="C2551" t="s">
        <v>17064</v>
      </c>
      <c r="E2551">
        <v>0</v>
      </c>
    </row>
    <row r="2552" spans="1:5">
      <c r="A2552" t="s">
        <v>17687</v>
      </c>
      <c r="C2552" t="s">
        <v>17687</v>
      </c>
      <c r="E2552">
        <v>0</v>
      </c>
    </row>
    <row r="2553" spans="1:5">
      <c r="A2553" t="s">
        <v>17055</v>
      </c>
      <c r="C2553" t="s">
        <v>17055</v>
      </c>
      <c r="E2553">
        <v>0</v>
      </c>
    </row>
    <row r="2554" spans="1:5">
      <c r="A2554" t="s">
        <v>17056</v>
      </c>
      <c r="C2554" t="s">
        <v>17056</v>
      </c>
      <c r="E2554">
        <v>0</v>
      </c>
    </row>
    <row r="2555" spans="1:5">
      <c r="E2555">
        <v>0</v>
      </c>
    </row>
    <row r="2556" spans="1:5">
      <c r="A2556" t="s">
        <v>17690</v>
      </c>
      <c r="C2556" t="s">
        <v>17690</v>
      </c>
      <c r="E2556">
        <v>0</v>
      </c>
    </row>
    <row r="2557" spans="1:5">
      <c r="A2557" t="s">
        <v>17058</v>
      </c>
      <c r="C2557" t="s">
        <v>17058</v>
      </c>
      <c r="E2557">
        <v>0</v>
      </c>
    </row>
    <row r="2558" spans="1:5">
      <c r="A2558" t="s">
        <v>17064</v>
      </c>
      <c r="C2558" t="s">
        <v>17064</v>
      </c>
      <c r="E2558">
        <v>0</v>
      </c>
    </row>
    <row r="2559" spans="1:5">
      <c r="A2559" t="s">
        <v>17058</v>
      </c>
      <c r="C2559" t="s">
        <v>17058</v>
      </c>
      <c r="E2559">
        <v>0</v>
      </c>
    </row>
    <row r="2560" spans="1:5">
      <c r="A2560" t="s">
        <v>17064</v>
      </c>
      <c r="C2560" t="s">
        <v>17064</v>
      </c>
      <c r="E2560">
        <v>0</v>
      </c>
    </row>
    <row r="2561" spans="1:5">
      <c r="A2561" t="s">
        <v>17074</v>
      </c>
      <c r="C2561" t="s">
        <v>17074</v>
      </c>
      <c r="E2561">
        <v>0</v>
      </c>
    </row>
    <row r="2562" spans="1:5">
      <c r="A2562" t="s">
        <v>17055</v>
      </c>
      <c r="C2562" t="s">
        <v>17055</v>
      </c>
      <c r="E2562">
        <v>0</v>
      </c>
    </row>
    <row r="2563" spans="1:5">
      <c r="A2563" t="s">
        <v>17067</v>
      </c>
      <c r="C2563" t="s">
        <v>17067</v>
      </c>
      <c r="E2563">
        <v>0</v>
      </c>
    </row>
    <row r="2564" spans="1:5">
      <c r="A2564" t="s">
        <v>17068</v>
      </c>
      <c r="C2564" t="s">
        <v>17068</v>
      </c>
      <c r="E2564">
        <v>0</v>
      </c>
    </row>
    <row r="2565" spans="1:5">
      <c r="A2565" t="s">
        <v>17077</v>
      </c>
      <c r="C2565" t="s">
        <v>17077</v>
      </c>
      <c r="E2565">
        <v>0</v>
      </c>
    </row>
    <row r="2566" spans="1:5">
      <c r="A2566" t="s">
        <v>17691</v>
      </c>
      <c r="C2566" t="s">
        <v>18814</v>
      </c>
      <c r="E2566">
        <v>1</v>
      </c>
    </row>
    <row r="2567" spans="1:5">
      <c r="A2567" t="s">
        <v>17056</v>
      </c>
      <c r="C2567" t="s">
        <v>17056</v>
      </c>
      <c r="E2567">
        <v>0</v>
      </c>
    </row>
    <row r="2568" spans="1:5">
      <c r="E2568">
        <v>0</v>
      </c>
    </row>
    <row r="2569" spans="1:5">
      <c r="A2569" t="s">
        <v>17692</v>
      </c>
      <c r="C2569" t="s">
        <v>17692</v>
      </c>
      <c r="E2569">
        <v>0</v>
      </c>
    </row>
    <row r="2570" spans="1:5">
      <c r="A2570" t="s">
        <v>17224</v>
      </c>
      <c r="C2570" t="s">
        <v>17054</v>
      </c>
      <c r="E2570">
        <v>1</v>
      </c>
    </row>
    <row r="2571" spans="1:5">
      <c r="A2571" t="s">
        <v>17064</v>
      </c>
      <c r="C2571" t="s">
        <v>17064</v>
      </c>
      <c r="E2571">
        <v>0</v>
      </c>
    </row>
    <row r="2572" spans="1:5">
      <c r="A2572" t="s">
        <v>17570</v>
      </c>
      <c r="C2572" t="s">
        <v>17570</v>
      </c>
      <c r="E2572">
        <v>0</v>
      </c>
    </row>
    <row r="2573" spans="1:5">
      <c r="A2573" t="s">
        <v>17055</v>
      </c>
      <c r="C2573" t="s">
        <v>17055</v>
      </c>
      <c r="E2573">
        <v>0</v>
      </c>
    </row>
    <row r="2574" spans="1:5">
      <c r="A2574" t="s">
        <v>17056</v>
      </c>
      <c r="C2574" t="s">
        <v>17056</v>
      </c>
      <c r="E2574">
        <v>0</v>
      </c>
    </row>
    <row r="2575" spans="1:5">
      <c r="E2575">
        <v>0</v>
      </c>
    </row>
    <row r="2576" spans="1:5">
      <c r="A2576" t="s">
        <v>17693</v>
      </c>
      <c r="C2576" t="s">
        <v>17693</v>
      </c>
      <c r="E2576">
        <v>0</v>
      </c>
    </row>
    <row r="2577" spans="1:5">
      <c r="A2577" t="s">
        <v>17058</v>
      </c>
      <c r="C2577" t="s">
        <v>17058</v>
      </c>
      <c r="E2577">
        <v>0</v>
      </c>
    </row>
    <row r="2578" spans="1:5">
      <c r="A2578" t="s">
        <v>17055</v>
      </c>
      <c r="C2578" t="s">
        <v>17055</v>
      </c>
      <c r="E2578">
        <v>0</v>
      </c>
    </row>
    <row r="2579" spans="1:5">
      <c r="A2579" t="s">
        <v>17093</v>
      </c>
      <c r="C2579" t="s">
        <v>17093</v>
      </c>
      <c r="E2579">
        <v>0</v>
      </c>
    </row>
    <row r="2580" spans="1:5">
      <c r="A2580" t="s">
        <v>17069</v>
      </c>
      <c r="C2580" t="s">
        <v>17069</v>
      </c>
      <c r="E2580">
        <v>0</v>
      </c>
    </row>
    <row r="2581" spans="1:5">
      <c r="A2581" t="s">
        <v>17076</v>
      </c>
      <c r="C2581" t="s">
        <v>17071</v>
      </c>
      <c r="E2581">
        <v>1</v>
      </c>
    </row>
    <row r="2582" spans="1:5">
      <c r="A2582" t="s">
        <v>17056</v>
      </c>
      <c r="C2582" t="s">
        <v>17056</v>
      </c>
      <c r="E2582">
        <v>0</v>
      </c>
    </row>
    <row r="2583" spans="1:5">
      <c r="E2583">
        <v>0</v>
      </c>
    </row>
    <row r="2584" spans="1:5">
      <c r="A2584" t="s">
        <v>17694</v>
      </c>
      <c r="C2584" t="s">
        <v>17694</v>
      </c>
      <c r="E2584">
        <v>0</v>
      </c>
    </row>
    <row r="2585" spans="1:5">
      <c r="A2585" t="s">
        <v>17073</v>
      </c>
      <c r="C2585" t="s">
        <v>17073</v>
      </c>
      <c r="E2585">
        <v>0</v>
      </c>
    </row>
    <row r="2586" spans="1:5">
      <c r="A2586" t="s">
        <v>17064</v>
      </c>
      <c r="C2586" t="s">
        <v>17064</v>
      </c>
      <c r="E2586">
        <v>0</v>
      </c>
    </row>
    <row r="2587" spans="1:5">
      <c r="A2587" t="s">
        <v>17074</v>
      </c>
      <c r="C2587" t="s">
        <v>17074</v>
      </c>
      <c r="E2587">
        <v>0</v>
      </c>
    </row>
    <row r="2588" spans="1:5">
      <c r="A2588" t="s">
        <v>17064</v>
      </c>
      <c r="C2588" t="s">
        <v>17064</v>
      </c>
      <c r="E2588">
        <v>0</v>
      </c>
    </row>
    <row r="2589" spans="1:5">
      <c r="A2589" t="s">
        <v>17073</v>
      </c>
      <c r="C2589" t="s">
        <v>17073</v>
      </c>
      <c r="E2589">
        <v>0</v>
      </c>
    </row>
    <row r="2590" spans="1:5">
      <c r="A2590" t="s">
        <v>17055</v>
      </c>
      <c r="C2590" t="s">
        <v>17055</v>
      </c>
      <c r="E2590">
        <v>0</v>
      </c>
    </row>
    <row r="2591" spans="1:5">
      <c r="A2591" t="s">
        <v>17056</v>
      </c>
      <c r="C2591" t="s">
        <v>17056</v>
      </c>
      <c r="E2591">
        <v>0</v>
      </c>
    </row>
    <row r="2592" spans="1:5">
      <c r="E2592">
        <v>0</v>
      </c>
    </row>
    <row r="2593" spans="1:5">
      <c r="A2593" t="s">
        <v>17695</v>
      </c>
      <c r="C2593" t="s">
        <v>17695</v>
      </c>
      <c r="E2593">
        <v>0</v>
      </c>
    </row>
    <row r="2594" spans="1:5">
      <c r="A2594" t="s">
        <v>17696</v>
      </c>
      <c r="C2594" t="s">
        <v>18815</v>
      </c>
      <c r="E2594">
        <v>1</v>
      </c>
    </row>
    <row r="2595" spans="1:5">
      <c r="A2595" t="s">
        <v>17055</v>
      </c>
      <c r="C2595" t="s">
        <v>17055</v>
      </c>
      <c r="E2595">
        <v>0</v>
      </c>
    </row>
    <row r="2596" spans="1:5">
      <c r="A2596" t="s">
        <v>17697</v>
      </c>
      <c r="C2596" t="s">
        <v>17697</v>
      </c>
      <c r="E2596">
        <v>0</v>
      </c>
    </row>
    <row r="2597" spans="1:5">
      <c r="A2597" t="s">
        <v>17059</v>
      </c>
      <c r="C2597" t="s">
        <v>17059</v>
      </c>
      <c r="E2597">
        <v>0</v>
      </c>
    </row>
    <row r="2598" spans="1:5">
      <c r="A2598" t="s">
        <v>17698</v>
      </c>
      <c r="C2598" t="s">
        <v>17118</v>
      </c>
      <c r="E2598">
        <v>1</v>
      </c>
    </row>
    <row r="2599" spans="1:5">
      <c r="A2599" t="s">
        <v>17058</v>
      </c>
      <c r="C2599" t="s">
        <v>17058</v>
      </c>
      <c r="E2599">
        <v>0</v>
      </c>
    </row>
    <row r="2600" spans="1:5">
      <c r="A2600" t="s">
        <v>17056</v>
      </c>
      <c r="C2600" t="s">
        <v>17056</v>
      </c>
      <c r="E2600">
        <v>0</v>
      </c>
    </row>
    <row r="2601" spans="1:5">
      <c r="E2601">
        <v>0</v>
      </c>
    </row>
    <row r="2602" spans="1:5">
      <c r="A2602" t="s">
        <v>17699</v>
      </c>
      <c r="C2602" t="s">
        <v>17699</v>
      </c>
      <c r="E2602">
        <v>0</v>
      </c>
    </row>
    <row r="2603" spans="1:5">
      <c r="A2603" t="s">
        <v>17093</v>
      </c>
      <c r="C2603" t="s">
        <v>17093</v>
      </c>
      <c r="E2603">
        <v>0</v>
      </c>
    </row>
    <row r="2604" spans="1:5">
      <c r="A2604" t="s">
        <v>17074</v>
      </c>
      <c r="C2604" t="s">
        <v>17074</v>
      </c>
      <c r="E2604">
        <v>0</v>
      </c>
    </row>
    <row r="2605" spans="1:5">
      <c r="A2605" t="s">
        <v>17068</v>
      </c>
      <c r="C2605" t="s">
        <v>17068</v>
      </c>
      <c r="E2605">
        <v>0</v>
      </c>
    </row>
    <row r="2606" spans="1:5">
      <c r="A2606" t="s">
        <v>17058</v>
      </c>
      <c r="C2606" t="s">
        <v>17058</v>
      </c>
      <c r="E2606">
        <v>0</v>
      </c>
    </row>
    <row r="2607" spans="1:5">
      <c r="A2607" t="s">
        <v>17064</v>
      </c>
      <c r="C2607" t="s">
        <v>17064</v>
      </c>
      <c r="E2607">
        <v>0</v>
      </c>
    </row>
    <row r="2608" spans="1:5">
      <c r="A2608" t="s">
        <v>17058</v>
      </c>
      <c r="C2608" t="s">
        <v>17058</v>
      </c>
      <c r="E2608">
        <v>0</v>
      </c>
    </row>
    <row r="2609" spans="1:5">
      <c r="A2609" t="s">
        <v>17064</v>
      </c>
      <c r="C2609" t="s">
        <v>17064</v>
      </c>
      <c r="E2609">
        <v>0</v>
      </c>
    </row>
    <row r="2610" spans="1:5">
      <c r="A2610" t="s">
        <v>17700</v>
      </c>
      <c r="C2610" t="s">
        <v>18816</v>
      </c>
      <c r="E2610">
        <v>1</v>
      </c>
    </row>
    <row r="2611" spans="1:5">
      <c r="A2611" t="s">
        <v>17055</v>
      </c>
      <c r="C2611" t="s">
        <v>17055</v>
      </c>
      <c r="E2611">
        <v>0</v>
      </c>
    </row>
    <row r="2612" spans="1:5">
      <c r="A2612" t="s">
        <v>17056</v>
      </c>
      <c r="C2612" t="s">
        <v>17056</v>
      </c>
      <c r="E2612">
        <v>0</v>
      </c>
    </row>
    <row r="2613" spans="1:5">
      <c r="E2613">
        <v>0</v>
      </c>
    </row>
    <row r="2614" spans="1:5">
      <c r="A2614" t="s">
        <v>17701</v>
      </c>
      <c r="C2614" t="s">
        <v>17701</v>
      </c>
      <c r="E2614">
        <v>0</v>
      </c>
    </row>
    <row r="2615" spans="1:5">
      <c r="A2615" t="s">
        <v>17073</v>
      </c>
      <c r="C2615" t="s">
        <v>17073</v>
      </c>
      <c r="E2615">
        <v>0</v>
      </c>
    </row>
    <row r="2616" spans="1:5">
      <c r="A2616" t="s">
        <v>17064</v>
      </c>
      <c r="C2616" t="s">
        <v>17064</v>
      </c>
      <c r="E2616">
        <v>0</v>
      </c>
    </row>
    <row r="2617" spans="1:5">
      <c r="A2617" t="s">
        <v>17702</v>
      </c>
      <c r="C2617" t="s">
        <v>17361</v>
      </c>
      <c r="E2617">
        <v>1</v>
      </c>
    </row>
    <row r="2618" spans="1:5">
      <c r="A2618" t="s">
        <v>17064</v>
      </c>
      <c r="C2618" t="s">
        <v>17064</v>
      </c>
      <c r="E2618">
        <v>0</v>
      </c>
    </row>
    <row r="2619" spans="1:5">
      <c r="A2619" t="s">
        <v>17703</v>
      </c>
      <c r="C2619" t="s">
        <v>17155</v>
      </c>
      <c r="E2619">
        <v>1</v>
      </c>
    </row>
    <row r="2620" spans="1:5">
      <c r="A2620" t="s">
        <v>17064</v>
      </c>
      <c r="C2620" t="s">
        <v>17064</v>
      </c>
      <c r="E2620">
        <v>0</v>
      </c>
    </row>
    <row r="2621" spans="1:5">
      <c r="A2621" t="s">
        <v>17073</v>
      </c>
      <c r="C2621" t="s">
        <v>17073</v>
      </c>
      <c r="E2621">
        <v>0</v>
      </c>
    </row>
    <row r="2622" spans="1:5">
      <c r="A2622" t="s">
        <v>17055</v>
      </c>
      <c r="C2622" t="s">
        <v>17055</v>
      </c>
      <c r="E2622">
        <v>0</v>
      </c>
    </row>
    <row r="2623" spans="1:5">
      <c r="A2623" t="s">
        <v>17067</v>
      </c>
      <c r="C2623" t="s">
        <v>17067</v>
      </c>
      <c r="E2623">
        <v>0</v>
      </c>
    </row>
    <row r="2624" spans="1:5">
      <c r="A2624" t="s">
        <v>17068</v>
      </c>
      <c r="C2624" t="s">
        <v>17068</v>
      </c>
      <c r="E2624">
        <v>0</v>
      </c>
    </row>
    <row r="2625" spans="1:5">
      <c r="A2625" t="s">
        <v>17059</v>
      </c>
      <c r="C2625" t="s">
        <v>17059</v>
      </c>
      <c r="E2625">
        <v>0</v>
      </c>
    </row>
    <row r="2626" spans="1:5">
      <c r="A2626" t="s">
        <v>17704</v>
      </c>
      <c r="C2626" t="s">
        <v>18814</v>
      </c>
      <c r="E2626">
        <v>1</v>
      </c>
    </row>
    <row r="2627" spans="1:5">
      <c r="A2627" t="s">
        <v>17056</v>
      </c>
      <c r="C2627" t="s">
        <v>17056</v>
      </c>
      <c r="E2627">
        <v>0</v>
      </c>
    </row>
    <row r="2628" spans="1:5">
      <c r="E2628">
        <v>0</v>
      </c>
    </row>
    <row r="2629" spans="1:5">
      <c r="A2629" t="s">
        <v>17705</v>
      </c>
      <c r="C2629" t="s">
        <v>17705</v>
      </c>
      <c r="E2629">
        <v>0</v>
      </c>
    </row>
    <row r="2630" spans="1:5">
      <c r="A2630" t="s">
        <v>17093</v>
      </c>
      <c r="C2630" t="s">
        <v>17093</v>
      </c>
      <c r="E2630">
        <v>0</v>
      </c>
    </row>
    <row r="2631" spans="1:5">
      <c r="A2631" t="s">
        <v>17706</v>
      </c>
      <c r="C2631" t="s">
        <v>18817</v>
      </c>
      <c r="E2631">
        <v>1</v>
      </c>
    </row>
    <row r="2632" spans="1:5">
      <c r="A2632" t="s">
        <v>17068</v>
      </c>
      <c r="C2632" t="s">
        <v>17068</v>
      </c>
      <c r="E2632">
        <v>0</v>
      </c>
    </row>
    <row r="2633" spans="1:5">
      <c r="A2633" t="s">
        <v>17707</v>
      </c>
      <c r="C2633" t="s">
        <v>17707</v>
      </c>
      <c r="E2633">
        <v>0</v>
      </c>
    </row>
    <row r="2634" spans="1:5">
      <c r="A2634" t="s">
        <v>17064</v>
      </c>
      <c r="C2634" t="s">
        <v>17064</v>
      </c>
      <c r="E2634">
        <v>0</v>
      </c>
    </row>
    <row r="2635" spans="1:5">
      <c r="A2635" t="s">
        <v>17070</v>
      </c>
      <c r="C2635" t="s">
        <v>17070</v>
      </c>
      <c r="E2635">
        <v>0</v>
      </c>
    </row>
    <row r="2636" spans="1:5">
      <c r="A2636" t="s">
        <v>17071</v>
      </c>
      <c r="C2636" t="s">
        <v>17071</v>
      </c>
      <c r="E2636">
        <v>0</v>
      </c>
    </row>
    <row r="2637" spans="1:5">
      <c r="A2637" t="s">
        <v>17055</v>
      </c>
      <c r="C2637" t="s">
        <v>17055</v>
      </c>
      <c r="E2637">
        <v>0</v>
      </c>
    </row>
    <row r="2638" spans="1:5">
      <c r="A2638" t="s">
        <v>17056</v>
      </c>
      <c r="C2638" t="s">
        <v>17056</v>
      </c>
      <c r="E2638">
        <v>0</v>
      </c>
    </row>
    <row r="2639" spans="1:5">
      <c r="E2639">
        <v>0</v>
      </c>
    </row>
    <row r="2640" spans="1:5">
      <c r="A2640" t="s">
        <v>17708</v>
      </c>
      <c r="C2640" t="s">
        <v>17708</v>
      </c>
      <c r="E2640">
        <v>0</v>
      </c>
    </row>
    <row r="2641" spans="1:5">
      <c r="A2641" t="s">
        <v>17073</v>
      </c>
      <c r="C2641" t="s">
        <v>17073</v>
      </c>
      <c r="E2641">
        <v>0</v>
      </c>
    </row>
    <row r="2642" spans="1:5">
      <c r="A2642" t="s">
        <v>17064</v>
      </c>
      <c r="C2642" t="s">
        <v>17064</v>
      </c>
      <c r="E2642">
        <v>0</v>
      </c>
    </row>
    <row r="2643" spans="1:5">
      <c r="A2643" t="s">
        <v>17073</v>
      </c>
      <c r="C2643" t="s">
        <v>17073</v>
      </c>
      <c r="E2643">
        <v>0</v>
      </c>
    </row>
    <row r="2644" spans="1:5">
      <c r="A2644" t="s">
        <v>17064</v>
      </c>
      <c r="C2644" t="s">
        <v>17064</v>
      </c>
      <c r="E2644">
        <v>0</v>
      </c>
    </row>
    <row r="2645" spans="1:5">
      <c r="A2645" t="s">
        <v>17074</v>
      </c>
      <c r="C2645" t="s">
        <v>17074</v>
      </c>
      <c r="E2645">
        <v>0</v>
      </c>
    </row>
    <row r="2646" spans="1:5">
      <c r="A2646" t="s">
        <v>17055</v>
      </c>
      <c r="C2646" t="s">
        <v>17055</v>
      </c>
      <c r="E2646">
        <v>0</v>
      </c>
    </row>
    <row r="2647" spans="1:5">
      <c r="A2647" t="s">
        <v>17059</v>
      </c>
      <c r="C2647" t="s">
        <v>17059</v>
      </c>
      <c r="E2647">
        <v>0</v>
      </c>
    </row>
    <row r="2648" spans="1:5">
      <c r="A2648" t="s">
        <v>17709</v>
      </c>
      <c r="C2648" t="s">
        <v>17709</v>
      </c>
      <c r="E2648">
        <v>0</v>
      </c>
    </row>
    <row r="2649" spans="1:5">
      <c r="A2649" t="s">
        <v>17056</v>
      </c>
      <c r="C2649" t="s">
        <v>17056</v>
      </c>
      <c r="E2649">
        <v>0</v>
      </c>
    </row>
    <row r="2650" spans="1:5">
      <c r="E2650">
        <v>0</v>
      </c>
    </row>
    <row r="2651" spans="1:5">
      <c r="A2651" t="s">
        <v>17710</v>
      </c>
      <c r="C2651" t="s">
        <v>17710</v>
      </c>
      <c r="E2651">
        <v>0</v>
      </c>
    </row>
    <row r="2652" spans="1:5">
      <c r="A2652" t="s">
        <v>17073</v>
      </c>
      <c r="C2652" t="s">
        <v>17073</v>
      </c>
      <c r="E2652">
        <v>0</v>
      </c>
    </row>
    <row r="2653" spans="1:5">
      <c r="A2653" t="s">
        <v>17064</v>
      </c>
      <c r="C2653" t="s">
        <v>17064</v>
      </c>
      <c r="E2653">
        <v>0</v>
      </c>
    </row>
    <row r="2654" spans="1:5">
      <c r="A2654" t="s">
        <v>17054</v>
      </c>
      <c r="C2654" t="s">
        <v>17054</v>
      </c>
      <c r="E2654">
        <v>0</v>
      </c>
    </row>
    <row r="2655" spans="1:5">
      <c r="A2655" t="s">
        <v>17055</v>
      </c>
      <c r="C2655" t="s">
        <v>17055</v>
      </c>
      <c r="E2655">
        <v>0</v>
      </c>
    </row>
    <row r="2656" spans="1:5">
      <c r="A2656" t="s">
        <v>17056</v>
      </c>
      <c r="C2656" t="s">
        <v>17056</v>
      </c>
      <c r="E2656">
        <v>0</v>
      </c>
    </row>
    <row r="2657" spans="1:5">
      <c r="E2657">
        <v>0</v>
      </c>
    </row>
    <row r="2658" spans="1:5">
      <c r="A2658" t="s">
        <v>17711</v>
      </c>
      <c r="C2658" t="s">
        <v>17711</v>
      </c>
      <c r="E2658">
        <v>0</v>
      </c>
    </row>
    <row r="2659" spans="1:5">
      <c r="A2659" t="s">
        <v>17074</v>
      </c>
      <c r="C2659" t="s">
        <v>17074</v>
      </c>
      <c r="E2659">
        <v>0</v>
      </c>
    </row>
    <row r="2660" spans="1:5">
      <c r="A2660" t="s">
        <v>17055</v>
      </c>
      <c r="C2660" t="s">
        <v>17055</v>
      </c>
      <c r="E2660">
        <v>0</v>
      </c>
    </row>
    <row r="2661" spans="1:5">
      <c r="A2661" t="s">
        <v>17379</v>
      </c>
      <c r="C2661" t="s">
        <v>17379</v>
      </c>
      <c r="E2661">
        <v>0</v>
      </c>
    </row>
    <row r="2662" spans="1:5">
      <c r="A2662" t="s">
        <v>17712</v>
      </c>
      <c r="C2662" t="s">
        <v>17712</v>
      </c>
      <c r="E2662">
        <v>0</v>
      </c>
    </row>
    <row r="2663" spans="1:5">
      <c r="A2663" t="s">
        <v>17056</v>
      </c>
      <c r="C2663" t="s">
        <v>17056</v>
      </c>
      <c r="E2663">
        <v>0</v>
      </c>
    </row>
    <row r="2664" spans="1:5">
      <c r="E2664">
        <v>0</v>
      </c>
    </row>
    <row r="2665" spans="1:5">
      <c r="A2665" t="s">
        <v>17713</v>
      </c>
      <c r="C2665" t="s">
        <v>17713</v>
      </c>
      <c r="E2665">
        <v>0</v>
      </c>
    </row>
    <row r="2666" spans="1:5">
      <c r="A2666" t="s">
        <v>17093</v>
      </c>
      <c r="C2666" t="s">
        <v>17093</v>
      </c>
      <c r="E2666">
        <v>0</v>
      </c>
    </row>
    <row r="2667" spans="1:5">
      <c r="A2667" t="s">
        <v>17714</v>
      </c>
      <c r="C2667" t="s">
        <v>17714</v>
      </c>
      <c r="E2667">
        <v>0</v>
      </c>
    </row>
    <row r="2668" spans="1:5">
      <c r="A2668" t="s">
        <v>17068</v>
      </c>
      <c r="C2668" t="s">
        <v>17068</v>
      </c>
      <c r="E2668">
        <v>0</v>
      </c>
    </row>
    <row r="2669" spans="1:5">
      <c r="A2669" t="s">
        <v>17095</v>
      </c>
      <c r="C2669" t="s">
        <v>17115</v>
      </c>
      <c r="E2669">
        <v>1</v>
      </c>
    </row>
    <row r="2670" spans="1:5">
      <c r="A2670" t="s">
        <v>17064</v>
      </c>
      <c r="C2670" t="s">
        <v>17064</v>
      </c>
      <c r="E2670">
        <v>0</v>
      </c>
    </row>
    <row r="2671" spans="1:5">
      <c r="A2671" t="s">
        <v>17073</v>
      </c>
      <c r="C2671" t="s">
        <v>17073</v>
      </c>
      <c r="E2671">
        <v>0</v>
      </c>
    </row>
    <row r="2672" spans="1:5">
      <c r="A2672" t="s">
        <v>17055</v>
      </c>
      <c r="C2672" t="s">
        <v>17055</v>
      </c>
      <c r="E2672">
        <v>0</v>
      </c>
    </row>
    <row r="2673" spans="1:5">
      <c r="A2673" t="s">
        <v>17069</v>
      </c>
      <c r="C2673" t="s">
        <v>17069</v>
      </c>
      <c r="E2673">
        <v>0</v>
      </c>
    </row>
    <row r="2674" spans="1:5">
      <c r="A2674" t="s">
        <v>17068</v>
      </c>
      <c r="C2674" t="s">
        <v>17068</v>
      </c>
      <c r="E2674">
        <v>0</v>
      </c>
    </row>
    <row r="2675" spans="1:5">
      <c r="A2675" t="s">
        <v>17059</v>
      </c>
      <c r="C2675" t="s">
        <v>17059</v>
      </c>
      <c r="E2675">
        <v>0</v>
      </c>
    </row>
    <row r="2676" spans="1:5">
      <c r="A2676" t="s">
        <v>17715</v>
      </c>
      <c r="C2676" t="s">
        <v>17715</v>
      </c>
      <c r="E2676">
        <v>0</v>
      </c>
    </row>
    <row r="2677" spans="1:5">
      <c r="A2677" t="s">
        <v>17056</v>
      </c>
      <c r="C2677" t="s">
        <v>17056</v>
      </c>
      <c r="E2677">
        <v>0</v>
      </c>
    </row>
    <row r="2678" spans="1:5">
      <c r="E2678">
        <v>0</v>
      </c>
    </row>
    <row r="2679" spans="1:5">
      <c r="A2679" t="s">
        <v>17716</v>
      </c>
      <c r="C2679" t="s">
        <v>17716</v>
      </c>
      <c r="E2679">
        <v>0</v>
      </c>
    </row>
    <row r="2680" spans="1:5">
      <c r="A2680" t="s">
        <v>17073</v>
      </c>
      <c r="C2680" t="s">
        <v>17073</v>
      </c>
      <c r="E2680">
        <v>0</v>
      </c>
    </row>
    <row r="2681" spans="1:5">
      <c r="A2681" t="s">
        <v>17717</v>
      </c>
      <c r="C2681" t="s">
        <v>18818</v>
      </c>
      <c r="E2681">
        <v>1</v>
      </c>
    </row>
    <row r="2682" spans="1:5">
      <c r="A2682" t="s">
        <v>17064</v>
      </c>
      <c r="C2682" t="s">
        <v>17064</v>
      </c>
      <c r="E2682">
        <v>0</v>
      </c>
    </row>
    <row r="2683" spans="1:5">
      <c r="A2683" t="s">
        <v>17073</v>
      </c>
      <c r="C2683" t="s">
        <v>17073</v>
      </c>
      <c r="E2683">
        <v>0</v>
      </c>
    </row>
    <row r="2684" spans="1:5">
      <c r="A2684" t="s">
        <v>17718</v>
      </c>
      <c r="C2684" t="s">
        <v>17672</v>
      </c>
      <c r="E2684">
        <v>1</v>
      </c>
    </row>
    <row r="2685" spans="1:5">
      <c r="A2685" t="s">
        <v>17064</v>
      </c>
      <c r="C2685" t="s">
        <v>17064</v>
      </c>
      <c r="E2685">
        <v>0</v>
      </c>
    </row>
    <row r="2686" spans="1:5">
      <c r="A2686" t="s">
        <v>17717</v>
      </c>
      <c r="C2686" t="s">
        <v>18818</v>
      </c>
      <c r="E2686">
        <v>1</v>
      </c>
    </row>
    <row r="2687" spans="1:5">
      <c r="A2687" t="s">
        <v>17717</v>
      </c>
      <c r="C2687" t="s">
        <v>18818</v>
      </c>
      <c r="E2687">
        <v>1</v>
      </c>
    </row>
    <row r="2688" spans="1:5">
      <c r="A2688" t="s">
        <v>17055</v>
      </c>
      <c r="C2688" t="s">
        <v>17055</v>
      </c>
      <c r="E2688">
        <v>0</v>
      </c>
    </row>
    <row r="2689" spans="1:5">
      <c r="A2689" t="s">
        <v>17056</v>
      </c>
      <c r="C2689" t="s">
        <v>17056</v>
      </c>
      <c r="E2689">
        <v>0</v>
      </c>
    </row>
    <row r="2690" spans="1:5">
      <c r="E2690">
        <v>0</v>
      </c>
    </row>
    <row r="2691" spans="1:5">
      <c r="A2691" t="s">
        <v>17719</v>
      </c>
      <c r="C2691" t="s">
        <v>17719</v>
      </c>
      <c r="E2691">
        <v>0</v>
      </c>
    </row>
    <row r="2692" spans="1:5">
      <c r="A2692" t="s">
        <v>17054</v>
      </c>
      <c r="C2692" t="s">
        <v>17054</v>
      </c>
      <c r="E2692">
        <v>0</v>
      </c>
    </row>
    <row r="2693" spans="1:5">
      <c r="A2693" t="s">
        <v>17064</v>
      </c>
      <c r="C2693" t="s">
        <v>17064</v>
      </c>
      <c r="E2693">
        <v>0</v>
      </c>
    </row>
    <row r="2694" spans="1:5">
      <c r="A2694" t="s">
        <v>17080</v>
      </c>
      <c r="C2694" t="s">
        <v>17080</v>
      </c>
      <c r="E2694">
        <v>0</v>
      </c>
    </row>
    <row r="2695" spans="1:5">
      <c r="A2695" t="s">
        <v>17055</v>
      </c>
      <c r="C2695" t="s">
        <v>17055</v>
      </c>
      <c r="E2695">
        <v>0</v>
      </c>
    </row>
    <row r="2696" spans="1:5">
      <c r="A2696" t="s">
        <v>17056</v>
      </c>
      <c r="C2696" t="s">
        <v>17056</v>
      </c>
      <c r="E2696">
        <v>0</v>
      </c>
    </row>
    <row r="2697" spans="1:5">
      <c r="E2697">
        <v>0</v>
      </c>
    </row>
    <row r="2698" spans="1:5">
      <c r="A2698" t="s">
        <v>17720</v>
      </c>
      <c r="C2698" t="s">
        <v>17720</v>
      </c>
      <c r="E2698">
        <v>0</v>
      </c>
    </row>
    <row r="2699" spans="1:5">
      <c r="A2699" t="s">
        <v>17224</v>
      </c>
      <c r="C2699" t="s">
        <v>17054</v>
      </c>
      <c r="E2699">
        <v>1</v>
      </c>
    </row>
    <row r="2700" spans="1:5">
      <c r="A2700" t="s">
        <v>17064</v>
      </c>
      <c r="C2700" t="s">
        <v>17064</v>
      </c>
      <c r="E2700">
        <v>0</v>
      </c>
    </row>
    <row r="2701" spans="1:5">
      <c r="A2701" t="s">
        <v>17073</v>
      </c>
      <c r="C2701" t="s">
        <v>17073</v>
      </c>
      <c r="E2701">
        <v>0</v>
      </c>
    </row>
    <row r="2702" spans="1:5">
      <c r="A2702" t="s">
        <v>17055</v>
      </c>
      <c r="C2702" t="s">
        <v>17055</v>
      </c>
      <c r="E2702">
        <v>0</v>
      </c>
    </row>
    <row r="2703" spans="1:5">
      <c r="A2703" t="s">
        <v>17056</v>
      </c>
      <c r="C2703" t="s">
        <v>17056</v>
      </c>
      <c r="E2703">
        <v>0</v>
      </c>
    </row>
    <row r="2704" spans="1:5">
      <c r="E2704">
        <v>0</v>
      </c>
    </row>
    <row r="2705" spans="1:5">
      <c r="A2705" t="s">
        <v>17721</v>
      </c>
      <c r="C2705" t="s">
        <v>17721</v>
      </c>
      <c r="E2705">
        <v>0</v>
      </c>
    </row>
    <row r="2706" spans="1:5">
      <c r="A2706" t="s">
        <v>17054</v>
      </c>
      <c r="C2706" t="s">
        <v>17054</v>
      </c>
      <c r="E2706">
        <v>0</v>
      </c>
    </row>
    <row r="2707" spans="1:5">
      <c r="A2707" t="s">
        <v>17064</v>
      </c>
      <c r="C2707" t="s">
        <v>17064</v>
      </c>
      <c r="E2707">
        <v>0</v>
      </c>
    </row>
    <row r="2708" spans="1:5">
      <c r="A2708" t="s">
        <v>17073</v>
      </c>
      <c r="C2708" t="s">
        <v>17073</v>
      </c>
      <c r="E2708">
        <v>0</v>
      </c>
    </row>
    <row r="2709" spans="1:5">
      <c r="A2709" t="s">
        <v>17064</v>
      </c>
      <c r="C2709" t="s">
        <v>17064</v>
      </c>
      <c r="E2709">
        <v>0</v>
      </c>
    </row>
    <row r="2710" spans="1:5">
      <c r="A2710" t="s">
        <v>17073</v>
      </c>
      <c r="C2710" t="s">
        <v>17073</v>
      </c>
      <c r="E2710">
        <v>0</v>
      </c>
    </row>
    <row r="2711" spans="1:5">
      <c r="A2711" t="s">
        <v>17055</v>
      </c>
      <c r="C2711" t="s">
        <v>17055</v>
      </c>
      <c r="E2711">
        <v>0</v>
      </c>
    </row>
    <row r="2712" spans="1:5">
      <c r="A2712" t="s">
        <v>17056</v>
      </c>
      <c r="C2712" t="s">
        <v>17056</v>
      </c>
      <c r="E2712">
        <v>0</v>
      </c>
    </row>
    <row r="2713" spans="1:5">
      <c r="E2713">
        <v>0</v>
      </c>
    </row>
    <row r="2714" spans="1:5">
      <c r="A2714" t="s">
        <v>17722</v>
      </c>
      <c r="C2714" t="s">
        <v>17722</v>
      </c>
      <c r="E2714">
        <v>0</v>
      </c>
    </row>
    <row r="2715" spans="1:5">
      <c r="A2715" t="s">
        <v>17084</v>
      </c>
      <c r="C2715" t="s">
        <v>17084</v>
      </c>
      <c r="E2715">
        <v>0</v>
      </c>
    </row>
    <row r="2716" spans="1:5">
      <c r="A2716" t="s">
        <v>17064</v>
      </c>
      <c r="C2716" t="s">
        <v>17064</v>
      </c>
      <c r="E2716">
        <v>0</v>
      </c>
    </row>
    <row r="2717" spans="1:5">
      <c r="A2717" t="s">
        <v>17723</v>
      </c>
      <c r="C2717" t="s">
        <v>17726</v>
      </c>
      <c r="E2717">
        <v>1</v>
      </c>
    </row>
    <row r="2718" spans="1:5">
      <c r="A2718" t="s">
        <v>17064</v>
      </c>
      <c r="C2718" t="s">
        <v>17064</v>
      </c>
      <c r="E2718">
        <v>0</v>
      </c>
    </row>
    <row r="2719" spans="1:5">
      <c r="A2719" t="s">
        <v>17724</v>
      </c>
      <c r="C2719" t="s">
        <v>17726</v>
      </c>
      <c r="E2719">
        <v>1</v>
      </c>
    </row>
    <row r="2720" spans="1:5">
      <c r="A2720" t="s">
        <v>17064</v>
      </c>
      <c r="C2720" t="s">
        <v>17064</v>
      </c>
      <c r="E2720">
        <v>0</v>
      </c>
    </row>
    <row r="2721" spans="1:5">
      <c r="A2721" t="s">
        <v>17725</v>
      </c>
      <c r="C2721" t="s">
        <v>17726</v>
      </c>
      <c r="E2721">
        <v>1</v>
      </c>
    </row>
    <row r="2722" spans="1:5">
      <c r="A2722" t="s">
        <v>17064</v>
      </c>
      <c r="C2722" t="s">
        <v>17064</v>
      </c>
      <c r="E2722">
        <v>0</v>
      </c>
    </row>
    <row r="2723" spans="1:5">
      <c r="A2723" t="s">
        <v>17726</v>
      </c>
      <c r="C2723" t="s">
        <v>18819</v>
      </c>
      <c r="E2723">
        <v>1</v>
      </c>
    </row>
    <row r="2724" spans="1:5">
      <c r="A2724" t="s">
        <v>17055</v>
      </c>
      <c r="C2724" t="s">
        <v>17055</v>
      </c>
      <c r="E2724">
        <v>0</v>
      </c>
    </row>
    <row r="2725" spans="1:5">
      <c r="A2725" t="s">
        <v>17056</v>
      </c>
      <c r="C2725" t="s">
        <v>17056</v>
      </c>
      <c r="E2725">
        <v>0</v>
      </c>
    </row>
    <row r="2726" spans="1:5">
      <c r="E2726">
        <v>0</v>
      </c>
    </row>
    <row r="2727" spans="1:5">
      <c r="A2727" t="s">
        <v>17727</v>
      </c>
      <c r="C2727" t="s">
        <v>17727</v>
      </c>
      <c r="E2727">
        <v>0</v>
      </c>
    </row>
    <row r="2728" spans="1:5">
      <c r="A2728" t="s">
        <v>17387</v>
      </c>
      <c r="C2728" t="s">
        <v>17387</v>
      </c>
      <c r="E2728">
        <v>0</v>
      </c>
    </row>
    <row r="2729" spans="1:5">
      <c r="A2729" t="s">
        <v>17728</v>
      </c>
      <c r="C2729" t="s">
        <v>17687</v>
      </c>
      <c r="E2729">
        <v>1</v>
      </c>
    </row>
    <row r="2730" spans="1:5">
      <c r="A2730" t="s">
        <v>17068</v>
      </c>
      <c r="C2730" t="s">
        <v>17068</v>
      </c>
      <c r="E2730">
        <v>0</v>
      </c>
    </row>
    <row r="2731" spans="1:5">
      <c r="A2731" t="s">
        <v>17729</v>
      </c>
      <c r="C2731" t="s">
        <v>17729</v>
      </c>
      <c r="E2731">
        <v>0</v>
      </c>
    </row>
    <row r="2732" spans="1:5">
      <c r="A2732" t="s">
        <v>17730</v>
      </c>
      <c r="C2732" t="s">
        <v>18820</v>
      </c>
      <c r="E2732">
        <v>1</v>
      </c>
    </row>
    <row r="2733" spans="1:5">
      <c r="A2733" t="s">
        <v>17068</v>
      </c>
      <c r="C2733" t="s">
        <v>17068</v>
      </c>
      <c r="E2733">
        <v>0</v>
      </c>
    </row>
    <row r="2734" spans="1:5">
      <c r="A2734" t="s">
        <v>17731</v>
      </c>
      <c r="C2734" t="s">
        <v>17404</v>
      </c>
      <c r="E2734">
        <v>1</v>
      </c>
    </row>
    <row r="2735" spans="1:5">
      <c r="A2735" t="s">
        <v>17055</v>
      </c>
      <c r="C2735" t="s">
        <v>17055</v>
      </c>
      <c r="E2735">
        <v>0</v>
      </c>
    </row>
    <row r="2736" spans="1:5">
      <c r="A2736" t="s">
        <v>17056</v>
      </c>
      <c r="C2736" t="s">
        <v>17056</v>
      </c>
      <c r="E2736">
        <v>0</v>
      </c>
    </row>
    <row r="2737" spans="1:5">
      <c r="E2737">
        <v>0</v>
      </c>
    </row>
    <row r="2738" spans="1:5">
      <c r="A2738" t="s">
        <v>17732</v>
      </c>
      <c r="C2738" t="s">
        <v>17732</v>
      </c>
      <c r="E2738">
        <v>0</v>
      </c>
    </row>
    <row r="2739" spans="1:5">
      <c r="A2739" t="s">
        <v>17073</v>
      </c>
      <c r="C2739" t="s">
        <v>17073</v>
      </c>
      <c r="E2739">
        <v>0</v>
      </c>
    </row>
    <row r="2740" spans="1:5">
      <c r="A2740" t="s">
        <v>17064</v>
      </c>
      <c r="C2740" t="s">
        <v>17064</v>
      </c>
      <c r="E2740">
        <v>0</v>
      </c>
    </row>
    <row r="2741" spans="1:5">
      <c r="A2741" t="s">
        <v>17282</v>
      </c>
      <c r="C2741" t="s">
        <v>17054</v>
      </c>
      <c r="E2741">
        <v>1</v>
      </c>
    </row>
    <row r="2742" spans="1:5">
      <c r="A2742" t="s">
        <v>17055</v>
      </c>
      <c r="C2742" t="s">
        <v>17055</v>
      </c>
      <c r="E2742">
        <v>0</v>
      </c>
    </row>
    <row r="2743" spans="1:5">
      <c r="A2743" t="s">
        <v>17056</v>
      </c>
      <c r="C2743" t="s">
        <v>17056</v>
      </c>
      <c r="E2743">
        <v>0</v>
      </c>
    </row>
    <row r="2744" spans="1:5">
      <c r="E2744">
        <v>0</v>
      </c>
    </row>
    <row r="2745" spans="1:5">
      <c r="A2745" t="s">
        <v>17733</v>
      </c>
      <c r="C2745" t="s">
        <v>17733</v>
      </c>
      <c r="E2745">
        <v>0</v>
      </c>
    </row>
    <row r="2746" spans="1:5">
      <c r="A2746" t="s">
        <v>17734</v>
      </c>
      <c r="C2746" t="s">
        <v>17734</v>
      </c>
      <c r="E2746">
        <v>0</v>
      </c>
    </row>
    <row r="2747" spans="1:5">
      <c r="A2747" t="s">
        <v>17729</v>
      </c>
      <c r="C2747" t="s">
        <v>17729</v>
      </c>
      <c r="E2747">
        <v>0</v>
      </c>
    </row>
    <row r="2748" spans="1:5">
      <c r="A2748" t="s">
        <v>17735</v>
      </c>
      <c r="C2748" t="s">
        <v>18821</v>
      </c>
      <c r="E2748">
        <v>1</v>
      </c>
    </row>
    <row r="2749" spans="1:5">
      <c r="A2749" t="s">
        <v>17539</v>
      </c>
      <c r="C2749" t="s">
        <v>17539</v>
      </c>
      <c r="E2749">
        <v>0</v>
      </c>
    </row>
    <row r="2750" spans="1:5">
      <c r="A2750" t="s">
        <v>17068</v>
      </c>
      <c r="C2750" t="s">
        <v>17068</v>
      </c>
      <c r="E2750">
        <v>0</v>
      </c>
    </row>
    <row r="2751" spans="1:5">
      <c r="A2751" t="s">
        <v>17736</v>
      </c>
      <c r="C2751" t="s">
        <v>18822</v>
      </c>
      <c r="E2751">
        <v>1</v>
      </c>
    </row>
    <row r="2752" spans="1:5">
      <c r="A2752" t="s">
        <v>17064</v>
      </c>
      <c r="C2752" t="s">
        <v>17064</v>
      </c>
      <c r="E2752">
        <v>0</v>
      </c>
    </row>
    <row r="2753" spans="1:5">
      <c r="A2753" t="s">
        <v>17737</v>
      </c>
      <c r="C2753" t="s">
        <v>18823</v>
      </c>
      <c r="E2753">
        <v>1</v>
      </c>
    </row>
    <row r="2754" spans="1:5">
      <c r="A2754" t="s">
        <v>17064</v>
      </c>
      <c r="C2754" t="s">
        <v>17064</v>
      </c>
      <c r="E2754">
        <v>0</v>
      </c>
    </row>
    <row r="2755" spans="1:5">
      <c r="A2755" t="s">
        <v>17073</v>
      </c>
      <c r="C2755" t="s">
        <v>17073</v>
      </c>
      <c r="E2755">
        <v>0</v>
      </c>
    </row>
    <row r="2756" spans="1:5">
      <c r="A2756" t="s">
        <v>17538</v>
      </c>
      <c r="C2756" t="s">
        <v>17538</v>
      </c>
      <c r="E2756">
        <v>0</v>
      </c>
    </row>
    <row r="2757" spans="1:5">
      <c r="A2757" t="s">
        <v>17055</v>
      </c>
      <c r="C2757" t="s">
        <v>17055</v>
      </c>
      <c r="E2757">
        <v>0</v>
      </c>
    </row>
    <row r="2758" spans="1:5">
      <c r="A2758" t="s">
        <v>17067</v>
      </c>
      <c r="C2758" t="s">
        <v>17067</v>
      </c>
      <c r="E2758">
        <v>0</v>
      </c>
    </row>
    <row r="2759" spans="1:5">
      <c r="A2759" t="s">
        <v>17068</v>
      </c>
      <c r="C2759" t="s">
        <v>17068</v>
      </c>
      <c r="E2759">
        <v>0</v>
      </c>
    </row>
    <row r="2760" spans="1:5">
      <c r="A2760" t="s">
        <v>17069</v>
      </c>
      <c r="C2760" t="s">
        <v>17069</v>
      </c>
      <c r="E2760">
        <v>0</v>
      </c>
    </row>
    <row r="2761" spans="1:5">
      <c r="A2761" t="s">
        <v>17404</v>
      </c>
      <c r="C2761" t="s">
        <v>17404</v>
      </c>
      <c r="E2761">
        <v>0</v>
      </c>
    </row>
    <row r="2762" spans="1:5">
      <c r="A2762" t="s">
        <v>17056</v>
      </c>
      <c r="C2762" t="s">
        <v>17056</v>
      </c>
      <c r="E2762">
        <v>0</v>
      </c>
    </row>
    <row r="2763" spans="1:5">
      <c r="E2763">
        <v>0</v>
      </c>
    </row>
    <row r="2764" spans="1:5">
      <c r="A2764" t="s">
        <v>17738</v>
      </c>
      <c r="C2764" t="s">
        <v>17738</v>
      </c>
      <c r="E2764">
        <v>0</v>
      </c>
    </row>
    <row r="2765" spans="1:5">
      <c r="A2765" t="s">
        <v>17076</v>
      </c>
      <c r="C2765" t="s">
        <v>17071</v>
      </c>
      <c r="E2765">
        <v>1</v>
      </c>
    </row>
    <row r="2766" spans="1:5">
      <c r="A2766" t="s">
        <v>17055</v>
      </c>
      <c r="C2766" t="s">
        <v>17055</v>
      </c>
      <c r="E2766">
        <v>0</v>
      </c>
    </row>
    <row r="2767" spans="1:5">
      <c r="A2767" t="s">
        <v>17069</v>
      </c>
      <c r="C2767" t="s">
        <v>17069</v>
      </c>
      <c r="E2767">
        <v>0</v>
      </c>
    </row>
    <row r="2768" spans="1:5">
      <c r="A2768" t="s">
        <v>17058</v>
      </c>
      <c r="C2768" t="s">
        <v>17058</v>
      </c>
      <c r="E2768">
        <v>0</v>
      </c>
    </row>
    <row r="2769" spans="1:5">
      <c r="A2769" t="s">
        <v>17056</v>
      </c>
      <c r="C2769" t="s">
        <v>17056</v>
      </c>
      <c r="E2769">
        <v>0</v>
      </c>
    </row>
    <row r="2770" spans="1:5">
      <c r="E2770">
        <v>0</v>
      </c>
    </row>
    <row r="2771" spans="1:5">
      <c r="A2771" t="s">
        <v>17739</v>
      </c>
      <c r="C2771" t="s">
        <v>17739</v>
      </c>
      <c r="E2771">
        <v>0</v>
      </c>
    </row>
    <row r="2772" spans="1:5">
      <c r="A2772" t="s">
        <v>17740</v>
      </c>
      <c r="C2772" t="s">
        <v>18824</v>
      </c>
      <c r="E2772">
        <v>1</v>
      </c>
    </row>
    <row r="2773" spans="1:5">
      <c r="A2773" t="s">
        <v>17064</v>
      </c>
      <c r="C2773" t="s">
        <v>17064</v>
      </c>
      <c r="E2773">
        <v>0</v>
      </c>
    </row>
    <row r="2774" spans="1:5">
      <c r="A2774" t="s">
        <v>17741</v>
      </c>
      <c r="C2774" t="s">
        <v>18825</v>
      </c>
      <c r="E2774">
        <v>1</v>
      </c>
    </row>
    <row r="2775" spans="1:5">
      <c r="A2775" t="s">
        <v>17064</v>
      </c>
      <c r="C2775" t="s">
        <v>17064</v>
      </c>
      <c r="E2775">
        <v>0</v>
      </c>
    </row>
    <row r="2776" spans="1:5">
      <c r="A2776" t="s">
        <v>17742</v>
      </c>
      <c r="C2776" t="s">
        <v>17623</v>
      </c>
      <c r="E2776">
        <v>1</v>
      </c>
    </row>
    <row r="2777" spans="1:5">
      <c r="A2777" t="s">
        <v>17055</v>
      </c>
      <c r="C2777" t="s">
        <v>17055</v>
      </c>
      <c r="E2777">
        <v>0</v>
      </c>
    </row>
    <row r="2778" spans="1:5">
      <c r="A2778" t="s">
        <v>17067</v>
      </c>
      <c r="C2778" t="s">
        <v>17067</v>
      </c>
      <c r="E2778">
        <v>0</v>
      </c>
    </row>
    <row r="2779" spans="1:5">
      <c r="A2779" t="s">
        <v>17068</v>
      </c>
      <c r="C2779" t="s">
        <v>17068</v>
      </c>
      <c r="E2779">
        <v>0</v>
      </c>
    </row>
    <row r="2780" spans="1:5">
      <c r="A2780" t="s">
        <v>17077</v>
      </c>
      <c r="C2780" t="s">
        <v>17077</v>
      </c>
      <c r="E2780">
        <v>0</v>
      </c>
    </row>
    <row r="2781" spans="1:5">
      <c r="A2781" t="s">
        <v>17743</v>
      </c>
      <c r="C2781" t="s">
        <v>18826</v>
      </c>
      <c r="E2781">
        <v>1</v>
      </c>
    </row>
    <row r="2782" spans="1:5">
      <c r="A2782" t="s">
        <v>17056</v>
      </c>
      <c r="C2782" t="s">
        <v>17056</v>
      </c>
      <c r="E2782">
        <v>0</v>
      </c>
    </row>
    <row r="2783" spans="1:5">
      <c r="E2783">
        <v>0</v>
      </c>
    </row>
    <row r="2784" spans="1:5">
      <c r="A2784" t="s">
        <v>17744</v>
      </c>
      <c r="C2784" t="s">
        <v>17744</v>
      </c>
      <c r="E2784">
        <v>0</v>
      </c>
    </row>
    <row r="2785" spans="1:5">
      <c r="A2785" t="s">
        <v>17745</v>
      </c>
      <c r="C2785" t="s">
        <v>18827</v>
      </c>
      <c r="E2785">
        <v>1</v>
      </c>
    </row>
    <row r="2786" spans="1:5">
      <c r="A2786" t="s">
        <v>17064</v>
      </c>
      <c r="C2786" t="s">
        <v>17064</v>
      </c>
      <c r="E2786">
        <v>0</v>
      </c>
    </row>
    <row r="2787" spans="1:5">
      <c r="A2787" t="s">
        <v>17071</v>
      </c>
      <c r="C2787" t="s">
        <v>17071</v>
      </c>
      <c r="E2787">
        <v>0</v>
      </c>
    </row>
    <row r="2788" spans="1:5">
      <c r="A2788" t="s">
        <v>17064</v>
      </c>
      <c r="C2788" t="s">
        <v>17064</v>
      </c>
      <c r="E2788">
        <v>0</v>
      </c>
    </row>
    <row r="2789" spans="1:5">
      <c r="A2789" t="s">
        <v>17071</v>
      </c>
      <c r="C2789" t="s">
        <v>17071</v>
      </c>
      <c r="E2789">
        <v>0</v>
      </c>
    </row>
    <row r="2790" spans="1:5">
      <c r="A2790" t="s">
        <v>17064</v>
      </c>
      <c r="C2790" t="s">
        <v>17064</v>
      </c>
      <c r="E2790">
        <v>0</v>
      </c>
    </row>
    <row r="2791" spans="1:5">
      <c r="A2791" t="s">
        <v>17746</v>
      </c>
      <c r="C2791" t="s">
        <v>18828</v>
      </c>
      <c r="E2791">
        <v>1</v>
      </c>
    </row>
    <row r="2792" spans="1:5">
      <c r="A2792" t="s">
        <v>17055</v>
      </c>
      <c r="C2792" t="s">
        <v>17055</v>
      </c>
      <c r="E2792">
        <v>0</v>
      </c>
    </row>
    <row r="2793" spans="1:5">
      <c r="A2793" t="s">
        <v>17067</v>
      </c>
      <c r="C2793" t="s">
        <v>17067</v>
      </c>
      <c r="E2793">
        <v>0</v>
      </c>
    </row>
    <row r="2794" spans="1:5">
      <c r="A2794" t="s">
        <v>17068</v>
      </c>
      <c r="C2794" t="s">
        <v>17068</v>
      </c>
      <c r="E2794">
        <v>0</v>
      </c>
    </row>
    <row r="2795" spans="1:5">
      <c r="A2795" t="s">
        <v>17069</v>
      </c>
      <c r="C2795" t="s">
        <v>17069</v>
      </c>
      <c r="E2795">
        <v>0</v>
      </c>
    </row>
    <row r="2796" spans="1:5">
      <c r="A2796" t="s">
        <v>17068</v>
      </c>
      <c r="C2796" t="s">
        <v>17068</v>
      </c>
      <c r="E2796">
        <v>0</v>
      </c>
    </row>
    <row r="2797" spans="1:5">
      <c r="A2797" t="s">
        <v>17059</v>
      </c>
      <c r="C2797" t="s">
        <v>17059</v>
      </c>
      <c r="E2797">
        <v>0</v>
      </c>
    </row>
    <row r="2798" spans="1:5">
      <c r="A2798" t="s">
        <v>17747</v>
      </c>
      <c r="C2798" t="s">
        <v>17747</v>
      </c>
      <c r="E2798">
        <v>0</v>
      </c>
    </row>
    <row r="2799" spans="1:5">
      <c r="A2799" t="s">
        <v>17747</v>
      </c>
      <c r="C2799" t="s">
        <v>17747</v>
      </c>
      <c r="E2799">
        <v>0</v>
      </c>
    </row>
    <row r="2800" spans="1:5">
      <c r="A2800" t="s">
        <v>17747</v>
      </c>
      <c r="C2800" t="s">
        <v>17747</v>
      </c>
      <c r="E2800">
        <v>0</v>
      </c>
    </row>
    <row r="2801" spans="1:5">
      <c r="A2801" t="s">
        <v>17747</v>
      </c>
      <c r="C2801" t="s">
        <v>17747</v>
      </c>
      <c r="E2801">
        <v>0</v>
      </c>
    </row>
    <row r="2802" spans="1:5">
      <c r="A2802" t="s">
        <v>17056</v>
      </c>
      <c r="C2802" t="s">
        <v>17056</v>
      </c>
      <c r="E2802">
        <v>0</v>
      </c>
    </row>
    <row r="2803" spans="1:5">
      <c r="E2803">
        <v>0</v>
      </c>
    </row>
    <row r="2804" spans="1:5">
      <c r="A2804" t="s">
        <v>17748</v>
      </c>
      <c r="C2804" t="s">
        <v>17748</v>
      </c>
      <c r="E2804">
        <v>0</v>
      </c>
    </row>
    <row r="2805" spans="1:5">
      <c r="A2805" t="s">
        <v>17749</v>
      </c>
      <c r="C2805" t="s">
        <v>18829</v>
      </c>
      <c r="E2805">
        <v>1</v>
      </c>
    </row>
    <row r="2806" spans="1:5">
      <c r="A2806" t="s">
        <v>17055</v>
      </c>
      <c r="C2806" t="s">
        <v>17055</v>
      </c>
      <c r="E2806">
        <v>0</v>
      </c>
    </row>
    <row r="2807" spans="1:5">
      <c r="A2807" t="s">
        <v>17056</v>
      </c>
      <c r="C2807" t="s">
        <v>17056</v>
      </c>
      <c r="E2807">
        <v>0</v>
      </c>
    </row>
    <row r="2808" spans="1:5">
      <c r="E2808">
        <v>0</v>
      </c>
    </row>
    <row r="2809" spans="1:5">
      <c r="A2809" t="s">
        <v>17750</v>
      </c>
      <c r="C2809" t="s">
        <v>17750</v>
      </c>
      <c r="E2809">
        <v>0</v>
      </c>
    </row>
    <row r="2810" spans="1:5">
      <c r="A2810" t="s">
        <v>17751</v>
      </c>
      <c r="C2810" t="s">
        <v>17060</v>
      </c>
      <c r="E2810">
        <v>1</v>
      </c>
    </row>
    <row r="2811" spans="1:5">
      <c r="A2811" t="s">
        <v>17064</v>
      </c>
      <c r="C2811" t="s">
        <v>17064</v>
      </c>
      <c r="E2811">
        <v>0</v>
      </c>
    </row>
    <row r="2812" spans="1:5">
      <c r="A2812" t="s">
        <v>17752</v>
      </c>
      <c r="C2812" t="s">
        <v>17060</v>
      </c>
      <c r="E2812">
        <v>1</v>
      </c>
    </row>
    <row r="2813" spans="1:5">
      <c r="A2813" t="s">
        <v>17064</v>
      </c>
      <c r="C2813" t="s">
        <v>17064</v>
      </c>
      <c r="E2813">
        <v>0</v>
      </c>
    </row>
    <row r="2814" spans="1:5">
      <c r="A2814" t="s">
        <v>17753</v>
      </c>
      <c r="C2814" t="s">
        <v>17060</v>
      </c>
      <c r="E2814">
        <v>1</v>
      </c>
    </row>
    <row r="2815" spans="1:5">
      <c r="A2815" t="s">
        <v>17064</v>
      </c>
      <c r="C2815" t="s">
        <v>17064</v>
      </c>
      <c r="E2815">
        <v>0</v>
      </c>
    </row>
    <row r="2816" spans="1:5">
      <c r="A2816" t="s">
        <v>17754</v>
      </c>
      <c r="C2816" t="s">
        <v>18830</v>
      </c>
      <c r="E2816">
        <v>1</v>
      </c>
    </row>
    <row r="2817" spans="1:5">
      <c r="A2817" t="s">
        <v>17055</v>
      </c>
      <c r="C2817" t="s">
        <v>17055</v>
      </c>
      <c r="E2817">
        <v>0</v>
      </c>
    </row>
    <row r="2818" spans="1:5">
      <c r="A2818" t="s">
        <v>17056</v>
      </c>
      <c r="C2818" t="s">
        <v>17056</v>
      </c>
      <c r="E2818">
        <v>0</v>
      </c>
    </row>
    <row r="2819" spans="1:5">
      <c r="E2819">
        <v>0</v>
      </c>
    </row>
    <row r="2820" spans="1:5">
      <c r="A2820" t="s">
        <v>17755</v>
      </c>
      <c r="C2820" t="s">
        <v>17755</v>
      </c>
      <c r="E2820">
        <v>0</v>
      </c>
    </row>
    <row r="2821" spans="1:5">
      <c r="A2821" t="s">
        <v>17756</v>
      </c>
      <c r="C2821" t="s">
        <v>17756</v>
      </c>
      <c r="E2821">
        <v>0</v>
      </c>
    </row>
    <row r="2822" spans="1:5">
      <c r="A2822" t="s">
        <v>17757</v>
      </c>
      <c r="C2822" t="s">
        <v>17766</v>
      </c>
      <c r="E2822">
        <v>1</v>
      </c>
    </row>
    <row r="2823" spans="1:5">
      <c r="A2823" t="s">
        <v>17758</v>
      </c>
      <c r="C2823" t="s">
        <v>18369</v>
      </c>
      <c r="E2823">
        <v>1</v>
      </c>
    </row>
    <row r="2824" spans="1:5">
      <c r="A2824" t="s">
        <v>17759</v>
      </c>
      <c r="C2824" t="s">
        <v>17759</v>
      </c>
      <c r="E2824">
        <v>0</v>
      </c>
    </row>
    <row r="2825" spans="1:5">
      <c r="A2825" t="s">
        <v>17760</v>
      </c>
      <c r="C2825" t="s">
        <v>17760</v>
      </c>
      <c r="E2825">
        <v>0</v>
      </c>
    </row>
    <row r="2826" spans="1:5">
      <c r="A2826" t="s">
        <v>17761</v>
      </c>
      <c r="C2826" t="s">
        <v>17761</v>
      </c>
      <c r="E2826">
        <v>0</v>
      </c>
    </row>
    <row r="2827" spans="1:5">
      <c r="A2827" t="s">
        <v>17762</v>
      </c>
      <c r="C2827" t="s">
        <v>17762</v>
      </c>
      <c r="E2827">
        <v>0</v>
      </c>
    </row>
    <row r="2828" spans="1:5">
      <c r="A2828" t="s">
        <v>17068</v>
      </c>
      <c r="C2828" t="s">
        <v>17068</v>
      </c>
      <c r="E2828">
        <v>0</v>
      </c>
    </row>
    <row r="2829" spans="1:5">
      <c r="A2829" t="s">
        <v>17756</v>
      </c>
      <c r="C2829" t="s">
        <v>17756</v>
      </c>
      <c r="E2829">
        <v>0</v>
      </c>
    </row>
    <row r="2830" spans="1:5">
      <c r="A2830" t="s">
        <v>17763</v>
      </c>
      <c r="C2830" t="s">
        <v>17763</v>
      </c>
      <c r="E2830">
        <v>0</v>
      </c>
    </row>
    <row r="2831" spans="1:5">
      <c r="A2831" t="s">
        <v>17058</v>
      </c>
      <c r="C2831" t="s">
        <v>17058</v>
      </c>
      <c r="E2831">
        <v>0</v>
      </c>
    </row>
    <row r="2832" spans="1:5">
      <c r="A2832" t="s">
        <v>17764</v>
      </c>
      <c r="C2832" t="s">
        <v>17764</v>
      </c>
      <c r="E2832">
        <v>0</v>
      </c>
    </row>
    <row r="2833" spans="1:5">
      <c r="A2833" t="s">
        <v>17068</v>
      </c>
      <c r="C2833" t="s">
        <v>17068</v>
      </c>
      <c r="E2833">
        <v>0</v>
      </c>
    </row>
    <row r="2834" spans="1:5">
      <c r="A2834" t="s">
        <v>17765</v>
      </c>
      <c r="C2834" t="s">
        <v>17765</v>
      </c>
      <c r="E2834">
        <v>0</v>
      </c>
    </row>
    <row r="2835" spans="1:5">
      <c r="A2835" t="s">
        <v>17766</v>
      </c>
      <c r="C2835" t="s">
        <v>17766</v>
      </c>
      <c r="E2835">
        <v>0</v>
      </c>
    </row>
    <row r="2836" spans="1:5">
      <c r="A2836" t="s">
        <v>17758</v>
      </c>
      <c r="C2836" t="s">
        <v>18369</v>
      </c>
      <c r="E2836">
        <v>1</v>
      </c>
    </row>
    <row r="2837" spans="1:5">
      <c r="A2837" t="s">
        <v>17759</v>
      </c>
      <c r="C2837" t="s">
        <v>17759</v>
      </c>
      <c r="E2837">
        <v>0</v>
      </c>
    </row>
    <row r="2838" spans="1:5">
      <c r="A2838" t="s">
        <v>17767</v>
      </c>
      <c r="C2838" t="s">
        <v>17767</v>
      </c>
      <c r="E2838">
        <v>0</v>
      </c>
    </row>
    <row r="2839" spans="1:5">
      <c r="A2839" t="s">
        <v>17768</v>
      </c>
      <c r="C2839" t="s">
        <v>17768</v>
      </c>
      <c r="E2839">
        <v>0</v>
      </c>
    </row>
    <row r="2840" spans="1:5">
      <c r="A2840" t="s">
        <v>17769</v>
      </c>
      <c r="C2840" t="s">
        <v>17769</v>
      </c>
      <c r="E2840">
        <v>0</v>
      </c>
    </row>
    <row r="2841" spans="1:5">
      <c r="A2841" t="s">
        <v>17068</v>
      </c>
      <c r="C2841" t="s">
        <v>17068</v>
      </c>
      <c r="E2841">
        <v>0</v>
      </c>
    </row>
    <row r="2842" spans="1:5">
      <c r="A2842" t="s">
        <v>17765</v>
      </c>
      <c r="C2842" t="s">
        <v>17765</v>
      </c>
      <c r="E2842">
        <v>0</v>
      </c>
    </row>
    <row r="2843" spans="1:5">
      <c r="A2843" t="s">
        <v>17770</v>
      </c>
      <c r="C2843" t="s">
        <v>17770</v>
      </c>
      <c r="E2843">
        <v>0</v>
      </c>
    </row>
    <row r="2844" spans="1:5">
      <c r="A2844" t="s">
        <v>17058</v>
      </c>
      <c r="C2844" t="s">
        <v>17058</v>
      </c>
      <c r="E2844">
        <v>0</v>
      </c>
    </row>
    <row r="2845" spans="1:5">
      <c r="A2845" t="s">
        <v>17764</v>
      </c>
      <c r="C2845" t="s">
        <v>17764</v>
      </c>
      <c r="E2845">
        <v>0</v>
      </c>
    </row>
    <row r="2846" spans="1:5">
      <c r="A2846" t="s">
        <v>17068</v>
      </c>
      <c r="C2846" t="s">
        <v>17068</v>
      </c>
      <c r="E2846">
        <v>0</v>
      </c>
    </row>
    <row r="2847" spans="1:5">
      <c r="A2847" t="s">
        <v>17771</v>
      </c>
      <c r="C2847" t="s">
        <v>17771</v>
      </c>
      <c r="E2847">
        <v>0</v>
      </c>
    </row>
    <row r="2848" spans="1:5">
      <c r="A2848" t="s">
        <v>17757</v>
      </c>
      <c r="C2848" t="s">
        <v>17766</v>
      </c>
      <c r="E2848">
        <v>1</v>
      </c>
    </row>
    <row r="2849" spans="1:5">
      <c r="A2849" t="s">
        <v>17758</v>
      </c>
      <c r="C2849" t="s">
        <v>18369</v>
      </c>
      <c r="E2849">
        <v>1</v>
      </c>
    </row>
    <row r="2850" spans="1:5">
      <c r="A2850" t="s">
        <v>17759</v>
      </c>
      <c r="C2850" t="s">
        <v>17759</v>
      </c>
      <c r="E2850">
        <v>0</v>
      </c>
    </row>
    <row r="2851" spans="1:5">
      <c r="A2851" t="s">
        <v>17772</v>
      </c>
      <c r="C2851" t="s">
        <v>17772</v>
      </c>
      <c r="E2851">
        <v>0</v>
      </c>
    </row>
    <row r="2852" spans="1:5">
      <c r="A2852" t="s">
        <v>17773</v>
      </c>
      <c r="C2852" t="s">
        <v>17773</v>
      </c>
      <c r="E2852">
        <v>0</v>
      </c>
    </row>
    <row r="2853" spans="1:5">
      <c r="A2853" t="s">
        <v>17774</v>
      </c>
      <c r="C2853" t="s">
        <v>17774</v>
      </c>
      <c r="E2853">
        <v>0</v>
      </c>
    </row>
    <row r="2854" spans="1:5">
      <c r="A2854" t="s">
        <v>17068</v>
      </c>
      <c r="C2854" t="s">
        <v>17068</v>
      </c>
      <c r="E2854">
        <v>0</v>
      </c>
    </row>
    <row r="2855" spans="1:5">
      <c r="A2855" t="s">
        <v>17771</v>
      </c>
      <c r="C2855" t="s">
        <v>17771</v>
      </c>
      <c r="E2855">
        <v>0</v>
      </c>
    </row>
    <row r="2856" spans="1:5">
      <c r="A2856" t="s">
        <v>17775</v>
      </c>
      <c r="C2856" t="s">
        <v>17775</v>
      </c>
      <c r="E2856">
        <v>0</v>
      </c>
    </row>
    <row r="2857" spans="1:5">
      <c r="A2857" t="s">
        <v>17058</v>
      </c>
      <c r="C2857" t="s">
        <v>17058</v>
      </c>
      <c r="E2857">
        <v>0</v>
      </c>
    </row>
    <row r="2858" spans="1:5">
      <c r="A2858" t="s">
        <v>17764</v>
      </c>
      <c r="C2858" t="s">
        <v>17764</v>
      </c>
      <c r="E2858">
        <v>0</v>
      </c>
    </row>
    <row r="2859" spans="1:5">
      <c r="A2859" t="s">
        <v>17068</v>
      </c>
      <c r="C2859" t="s">
        <v>17068</v>
      </c>
      <c r="E2859">
        <v>0</v>
      </c>
    </row>
    <row r="2860" spans="1:5">
      <c r="A2860" t="s">
        <v>17055</v>
      </c>
      <c r="C2860" t="s">
        <v>17055</v>
      </c>
      <c r="E2860">
        <v>0</v>
      </c>
    </row>
    <row r="2861" spans="1:5">
      <c r="A2861" t="s">
        <v>17067</v>
      </c>
      <c r="C2861" t="s">
        <v>17067</v>
      </c>
      <c r="E2861">
        <v>0</v>
      </c>
    </row>
    <row r="2862" spans="1:5">
      <c r="A2862" t="s">
        <v>17776</v>
      </c>
      <c r="C2862" t="s">
        <v>17776</v>
      </c>
      <c r="E2862">
        <v>0</v>
      </c>
    </row>
    <row r="2863" spans="1:5">
      <c r="A2863" t="s">
        <v>17068</v>
      </c>
      <c r="C2863" t="s">
        <v>17068</v>
      </c>
      <c r="E2863">
        <v>0</v>
      </c>
    </row>
    <row r="2864" spans="1:5">
      <c r="A2864" t="s">
        <v>17756</v>
      </c>
      <c r="C2864" t="s">
        <v>17756</v>
      </c>
      <c r="E2864">
        <v>0</v>
      </c>
    </row>
    <row r="2865" spans="1:5">
      <c r="A2865" t="s">
        <v>17069</v>
      </c>
      <c r="C2865" t="s">
        <v>17069</v>
      </c>
      <c r="E2865">
        <v>0</v>
      </c>
    </row>
    <row r="2866" spans="1:5">
      <c r="A2866" t="s">
        <v>17169</v>
      </c>
      <c r="C2866" t="s">
        <v>17169</v>
      </c>
      <c r="E2866">
        <v>0</v>
      </c>
    </row>
    <row r="2867" spans="1:5">
      <c r="A2867" t="s">
        <v>17777</v>
      </c>
      <c r="C2867" t="s">
        <v>17777</v>
      </c>
      <c r="E2867">
        <v>0</v>
      </c>
    </row>
    <row r="2868" spans="1:5">
      <c r="A2868" t="s">
        <v>17166</v>
      </c>
      <c r="C2868" t="s">
        <v>17166</v>
      </c>
      <c r="E2868">
        <v>0</v>
      </c>
    </row>
    <row r="2869" spans="1:5">
      <c r="A2869" t="s">
        <v>17167</v>
      </c>
      <c r="C2869" t="s">
        <v>17167</v>
      </c>
      <c r="E2869">
        <v>0</v>
      </c>
    </row>
    <row r="2870" spans="1:5">
      <c r="A2870" t="s">
        <v>17778</v>
      </c>
      <c r="C2870" t="s">
        <v>17778</v>
      </c>
      <c r="E2870">
        <v>0</v>
      </c>
    </row>
    <row r="2871" spans="1:5">
      <c r="A2871" t="s">
        <v>17779</v>
      </c>
      <c r="C2871" t="s">
        <v>17779</v>
      </c>
      <c r="E2871">
        <v>0</v>
      </c>
    </row>
    <row r="2872" spans="1:5">
      <c r="A2872" t="s">
        <v>17068</v>
      </c>
      <c r="C2872" t="s">
        <v>17068</v>
      </c>
      <c r="E2872">
        <v>0</v>
      </c>
    </row>
    <row r="2873" spans="1:5">
      <c r="A2873" t="s">
        <v>17765</v>
      </c>
      <c r="C2873" t="s">
        <v>17765</v>
      </c>
      <c r="E2873">
        <v>0</v>
      </c>
    </row>
    <row r="2874" spans="1:5">
      <c r="A2874" t="s">
        <v>17069</v>
      </c>
      <c r="C2874" t="s">
        <v>17069</v>
      </c>
      <c r="E2874">
        <v>0</v>
      </c>
    </row>
    <row r="2875" spans="1:5">
      <c r="A2875" t="s">
        <v>17780</v>
      </c>
      <c r="C2875" t="s">
        <v>17780</v>
      </c>
      <c r="E2875">
        <v>0</v>
      </c>
    </row>
    <row r="2876" spans="1:5">
      <c r="A2876" t="s">
        <v>17777</v>
      </c>
      <c r="C2876" t="s">
        <v>17777</v>
      </c>
      <c r="E2876">
        <v>0</v>
      </c>
    </row>
    <row r="2877" spans="1:5">
      <c r="A2877" t="s">
        <v>17781</v>
      </c>
      <c r="C2877" t="s">
        <v>17781</v>
      </c>
      <c r="E2877">
        <v>0</v>
      </c>
    </row>
    <row r="2878" spans="1:5">
      <c r="A2878" t="s">
        <v>17782</v>
      </c>
      <c r="C2878" t="s">
        <v>17782</v>
      </c>
      <c r="E2878">
        <v>0</v>
      </c>
    </row>
    <row r="2879" spans="1:5">
      <c r="A2879" t="s">
        <v>17783</v>
      </c>
      <c r="C2879" t="s">
        <v>17783</v>
      </c>
      <c r="E2879">
        <v>0</v>
      </c>
    </row>
    <row r="2880" spans="1:5">
      <c r="A2880" t="s">
        <v>17779</v>
      </c>
      <c r="C2880" t="s">
        <v>17779</v>
      </c>
      <c r="E2880">
        <v>0</v>
      </c>
    </row>
    <row r="2881" spans="1:5">
      <c r="A2881" t="s">
        <v>17068</v>
      </c>
      <c r="C2881" t="s">
        <v>17068</v>
      </c>
      <c r="E2881">
        <v>0</v>
      </c>
    </row>
    <row r="2882" spans="1:5">
      <c r="A2882" t="s">
        <v>17771</v>
      </c>
      <c r="C2882" t="s">
        <v>17771</v>
      </c>
      <c r="E2882">
        <v>0</v>
      </c>
    </row>
    <row r="2883" spans="1:5">
      <c r="A2883" t="s">
        <v>17069</v>
      </c>
      <c r="C2883" t="s">
        <v>17069</v>
      </c>
      <c r="E2883">
        <v>0</v>
      </c>
    </row>
    <row r="2884" spans="1:5">
      <c r="A2884" t="s">
        <v>17784</v>
      </c>
      <c r="C2884" t="s">
        <v>17784</v>
      </c>
      <c r="E2884">
        <v>0</v>
      </c>
    </row>
    <row r="2885" spans="1:5">
      <c r="A2885" t="s">
        <v>17777</v>
      </c>
      <c r="C2885" t="s">
        <v>17777</v>
      </c>
      <c r="E2885">
        <v>0</v>
      </c>
    </row>
    <row r="2886" spans="1:5">
      <c r="A2886" t="s">
        <v>17785</v>
      </c>
      <c r="C2886" t="s">
        <v>18337</v>
      </c>
      <c r="E2886">
        <v>1</v>
      </c>
    </row>
    <row r="2887" spans="1:5">
      <c r="A2887" t="s">
        <v>17786</v>
      </c>
      <c r="C2887" t="s">
        <v>17786</v>
      </c>
      <c r="E2887">
        <v>0</v>
      </c>
    </row>
    <row r="2888" spans="1:5">
      <c r="A2888" t="s">
        <v>17787</v>
      </c>
      <c r="C2888" t="s">
        <v>17787</v>
      </c>
      <c r="E2888">
        <v>0</v>
      </c>
    </row>
    <row r="2889" spans="1:5">
      <c r="A2889" t="s">
        <v>17779</v>
      </c>
      <c r="C2889" t="s">
        <v>17779</v>
      </c>
      <c r="E2889">
        <v>0</v>
      </c>
    </row>
    <row r="2890" spans="1:5">
      <c r="A2890" t="s">
        <v>17068</v>
      </c>
      <c r="C2890" t="s">
        <v>17068</v>
      </c>
      <c r="E2890">
        <v>0</v>
      </c>
    </row>
    <row r="2891" spans="1:5">
      <c r="A2891" t="s">
        <v>17077</v>
      </c>
      <c r="C2891" t="s">
        <v>17077</v>
      </c>
      <c r="E2891">
        <v>0</v>
      </c>
    </row>
    <row r="2892" spans="1:5">
      <c r="A2892" t="s">
        <v>17239</v>
      </c>
      <c r="C2892" t="s">
        <v>17239</v>
      </c>
      <c r="E2892">
        <v>0</v>
      </c>
    </row>
    <row r="2893" spans="1:5">
      <c r="A2893" t="s">
        <v>17788</v>
      </c>
      <c r="C2893" t="s">
        <v>18754</v>
      </c>
      <c r="E2893">
        <v>1</v>
      </c>
    </row>
    <row r="2894" spans="1:5">
      <c r="A2894" t="s">
        <v>17056</v>
      </c>
      <c r="C2894" t="s">
        <v>17056</v>
      </c>
      <c r="E2894">
        <v>0</v>
      </c>
    </row>
    <row r="2895" spans="1:5">
      <c r="E2895">
        <v>0</v>
      </c>
    </row>
    <row r="2896" spans="1:5">
      <c r="A2896" t="s">
        <v>17789</v>
      </c>
      <c r="C2896" t="s">
        <v>17789</v>
      </c>
      <c r="E2896">
        <v>0</v>
      </c>
    </row>
    <row r="2897" spans="1:5">
      <c r="A2897" t="s">
        <v>17790</v>
      </c>
      <c r="C2897" t="s">
        <v>17790</v>
      </c>
      <c r="E2897">
        <v>0</v>
      </c>
    </row>
    <row r="2898" spans="1:5">
      <c r="A2898" t="s">
        <v>17791</v>
      </c>
      <c r="C2898" t="s">
        <v>17791</v>
      </c>
      <c r="E2898">
        <v>0</v>
      </c>
    </row>
    <row r="2899" spans="1:5">
      <c r="A2899" t="s">
        <v>17792</v>
      </c>
      <c r="C2899" t="s">
        <v>17792</v>
      </c>
      <c r="E2899">
        <v>0</v>
      </c>
    </row>
    <row r="2900" spans="1:5">
      <c r="A2900" t="s">
        <v>17068</v>
      </c>
      <c r="C2900" t="s">
        <v>17068</v>
      </c>
      <c r="E2900">
        <v>0</v>
      </c>
    </row>
    <row r="2901" spans="1:5">
      <c r="A2901" t="s">
        <v>17793</v>
      </c>
      <c r="C2901" t="s">
        <v>17793</v>
      </c>
      <c r="E2901">
        <v>0</v>
      </c>
    </row>
    <row r="2902" spans="1:5">
      <c r="A2902" t="s">
        <v>17794</v>
      </c>
      <c r="C2902" t="s">
        <v>17794</v>
      </c>
      <c r="E2902">
        <v>0</v>
      </c>
    </row>
    <row r="2903" spans="1:5">
      <c r="A2903" t="s">
        <v>17795</v>
      </c>
      <c r="C2903" t="s">
        <v>17795</v>
      </c>
      <c r="E2903">
        <v>0</v>
      </c>
    </row>
    <row r="2904" spans="1:5">
      <c r="A2904" t="s">
        <v>17796</v>
      </c>
      <c r="C2904" t="s">
        <v>17796</v>
      </c>
      <c r="E2904">
        <v>0</v>
      </c>
    </row>
    <row r="2905" spans="1:5">
      <c r="A2905" t="s">
        <v>17262</v>
      </c>
      <c r="C2905" t="s">
        <v>17262</v>
      </c>
      <c r="E2905">
        <v>0</v>
      </c>
    </row>
    <row r="2906" spans="1:5">
      <c r="A2906" t="s">
        <v>17068</v>
      </c>
      <c r="C2906" t="s">
        <v>17068</v>
      </c>
      <c r="E2906">
        <v>0</v>
      </c>
    </row>
    <row r="2907" spans="1:5">
      <c r="A2907" t="s">
        <v>17797</v>
      </c>
      <c r="C2907" t="s">
        <v>17793</v>
      </c>
      <c r="E2907">
        <v>1</v>
      </c>
    </row>
    <row r="2908" spans="1:5">
      <c r="A2908" t="s">
        <v>17798</v>
      </c>
      <c r="C2908" t="s">
        <v>17798</v>
      </c>
      <c r="E2908">
        <v>0</v>
      </c>
    </row>
    <row r="2909" spans="1:5">
      <c r="A2909" t="s">
        <v>17795</v>
      </c>
      <c r="C2909" t="s">
        <v>17795</v>
      </c>
      <c r="E2909">
        <v>0</v>
      </c>
    </row>
    <row r="2910" spans="1:5">
      <c r="A2910" t="s">
        <v>17799</v>
      </c>
      <c r="C2910" t="s">
        <v>17799</v>
      </c>
      <c r="E2910">
        <v>0</v>
      </c>
    </row>
    <row r="2911" spans="1:5">
      <c r="A2911" t="s">
        <v>17262</v>
      </c>
      <c r="C2911" t="s">
        <v>17262</v>
      </c>
      <c r="E2911">
        <v>0</v>
      </c>
    </row>
    <row r="2912" spans="1:5">
      <c r="A2912" t="s">
        <v>17055</v>
      </c>
      <c r="C2912" t="s">
        <v>17055</v>
      </c>
      <c r="E2912">
        <v>0</v>
      </c>
    </row>
    <row r="2913" spans="1:5">
      <c r="A2913" t="s">
        <v>17067</v>
      </c>
      <c r="C2913" t="s">
        <v>17067</v>
      </c>
      <c r="E2913">
        <v>0</v>
      </c>
    </row>
    <row r="2914" spans="1:5">
      <c r="A2914" t="s">
        <v>17177</v>
      </c>
      <c r="C2914" t="s">
        <v>17177</v>
      </c>
      <c r="E2914">
        <v>0</v>
      </c>
    </row>
    <row r="2915" spans="1:5">
      <c r="A2915" t="s">
        <v>17068</v>
      </c>
      <c r="C2915" t="s">
        <v>17068</v>
      </c>
      <c r="E2915">
        <v>0</v>
      </c>
    </row>
    <row r="2916" spans="1:5">
      <c r="A2916" t="s">
        <v>17059</v>
      </c>
      <c r="C2916" t="s">
        <v>17059</v>
      </c>
      <c r="E2916">
        <v>0</v>
      </c>
    </row>
    <row r="2917" spans="1:5">
      <c r="A2917" t="s">
        <v>17321</v>
      </c>
      <c r="C2917" t="s">
        <v>17321</v>
      </c>
      <c r="E2917">
        <v>0</v>
      </c>
    </row>
    <row r="2918" spans="1:5">
      <c r="A2918" t="s">
        <v>17577</v>
      </c>
      <c r="C2918" t="s">
        <v>17577</v>
      </c>
      <c r="E2918">
        <v>0</v>
      </c>
    </row>
    <row r="2919" spans="1:5">
      <c r="A2919" t="s">
        <v>17068</v>
      </c>
      <c r="C2919" t="s">
        <v>17068</v>
      </c>
      <c r="E2919">
        <v>0</v>
      </c>
    </row>
    <row r="2920" spans="1:5">
      <c r="A2920" t="s">
        <v>17056</v>
      </c>
      <c r="C2920" t="s">
        <v>17056</v>
      </c>
      <c r="E2920">
        <v>0</v>
      </c>
    </row>
    <row r="2921" spans="1:5">
      <c r="E2921">
        <v>0</v>
      </c>
    </row>
    <row r="2922" spans="1:5">
      <c r="A2922" t="s">
        <v>17800</v>
      </c>
      <c r="C2922" t="s">
        <v>17800</v>
      </c>
      <c r="E2922">
        <v>0</v>
      </c>
    </row>
    <row r="2923" spans="1:5">
      <c r="A2923" t="s">
        <v>17801</v>
      </c>
      <c r="C2923" t="s">
        <v>17801</v>
      </c>
      <c r="E2923">
        <v>0</v>
      </c>
    </row>
    <row r="2924" spans="1:5">
      <c r="A2924" t="s">
        <v>17802</v>
      </c>
      <c r="C2924" t="s">
        <v>17802</v>
      </c>
      <c r="E2924">
        <v>0</v>
      </c>
    </row>
    <row r="2925" spans="1:5">
      <c r="A2925" t="s">
        <v>17068</v>
      </c>
      <c r="C2925" t="s">
        <v>17068</v>
      </c>
      <c r="E2925">
        <v>0</v>
      </c>
    </row>
    <row r="2926" spans="1:5">
      <c r="A2926" t="s">
        <v>17803</v>
      </c>
      <c r="C2926" t="s">
        <v>17666</v>
      </c>
      <c r="E2926">
        <v>1</v>
      </c>
    </row>
    <row r="2927" spans="1:5">
      <c r="A2927" t="s">
        <v>17064</v>
      </c>
      <c r="C2927" t="s">
        <v>17064</v>
      </c>
      <c r="E2927">
        <v>0</v>
      </c>
    </row>
    <row r="2928" spans="1:5">
      <c r="A2928" t="s">
        <v>17804</v>
      </c>
      <c r="C2928" t="s">
        <v>18831</v>
      </c>
      <c r="E2928">
        <v>1</v>
      </c>
    </row>
    <row r="2929" spans="1:5">
      <c r="A2929" t="s">
        <v>17055</v>
      </c>
      <c r="C2929" t="s">
        <v>17055</v>
      </c>
      <c r="E2929">
        <v>0</v>
      </c>
    </row>
    <row r="2930" spans="1:5">
      <c r="A2930" t="s">
        <v>17790</v>
      </c>
      <c r="C2930" t="s">
        <v>17790</v>
      </c>
      <c r="E2930">
        <v>0</v>
      </c>
    </row>
    <row r="2931" spans="1:5">
      <c r="A2931" t="s">
        <v>17067</v>
      </c>
      <c r="C2931" t="s">
        <v>17067</v>
      </c>
      <c r="E2931">
        <v>0</v>
      </c>
    </row>
    <row r="2932" spans="1:5">
      <c r="A2932" t="s">
        <v>17805</v>
      </c>
      <c r="C2932" t="s">
        <v>17805</v>
      </c>
      <c r="E2932">
        <v>0</v>
      </c>
    </row>
    <row r="2933" spans="1:5">
      <c r="A2933" t="s">
        <v>17177</v>
      </c>
      <c r="C2933" t="s">
        <v>17177</v>
      </c>
      <c r="E2933">
        <v>0</v>
      </c>
    </row>
    <row r="2934" spans="1:5">
      <c r="A2934" t="s">
        <v>17068</v>
      </c>
      <c r="C2934" t="s">
        <v>17068</v>
      </c>
      <c r="E2934">
        <v>0</v>
      </c>
    </row>
    <row r="2935" spans="1:5">
      <c r="A2935" t="s">
        <v>17059</v>
      </c>
      <c r="C2935" t="s">
        <v>17059</v>
      </c>
      <c r="E2935">
        <v>0</v>
      </c>
    </row>
    <row r="2936" spans="1:5">
      <c r="A2936" t="s">
        <v>17806</v>
      </c>
      <c r="C2936" t="s">
        <v>17806</v>
      </c>
      <c r="E2936">
        <v>0</v>
      </c>
    </row>
    <row r="2937" spans="1:5">
      <c r="A2937" t="s">
        <v>17056</v>
      </c>
      <c r="C2937" t="s">
        <v>17056</v>
      </c>
      <c r="E2937">
        <v>0</v>
      </c>
    </row>
    <row r="2938" spans="1:5">
      <c r="E2938">
        <v>0</v>
      </c>
    </row>
    <row r="2939" spans="1:5">
      <c r="A2939" t="s">
        <v>17807</v>
      </c>
      <c r="C2939" t="s">
        <v>17807</v>
      </c>
      <c r="E2939">
        <v>0</v>
      </c>
    </row>
    <row r="2940" spans="1:5">
      <c r="A2940" t="s">
        <v>17246</v>
      </c>
      <c r="C2940" t="s">
        <v>17139</v>
      </c>
      <c r="E2940">
        <v>1</v>
      </c>
    </row>
    <row r="2941" spans="1:5">
      <c r="A2941" t="s">
        <v>17055</v>
      </c>
      <c r="C2941" t="s">
        <v>17055</v>
      </c>
      <c r="E2941">
        <v>0</v>
      </c>
    </row>
    <row r="2942" spans="1:5">
      <c r="A2942" t="s">
        <v>17067</v>
      </c>
      <c r="C2942" t="s">
        <v>17067</v>
      </c>
      <c r="E2942">
        <v>0</v>
      </c>
    </row>
    <row r="2943" spans="1:5">
      <c r="A2943" t="s">
        <v>17068</v>
      </c>
      <c r="C2943" t="s">
        <v>17068</v>
      </c>
      <c r="E2943">
        <v>0</v>
      </c>
    </row>
    <row r="2944" spans="1:5">
      <c r="A2944" t="s">
        <v>17069</v>
      </c>
      <c r="C2944" t="s">
        <v>17069</v>
      </c>
      <c r="E2944">
        <v>0</v>
      </c>
    </row>
    <row r="2945" spans="1:5">
      <c r="A2945" t="s">
        <v>17808</v>
      </c>
      <c r="C2945" t="s">
        <v>17808</v>
      </c>
      <c r="E2945">
        <v>0</v>
      </c>
    </row>
    <row r="2946" spans="1:5">
      <c r="A2946" t="s">
        <v>17068</v>
      </c>
      <c r="C2946" t="s">
        <v>17068</v>
      </c>
      <c r="E2946">
        <v>0</v>
      </c>
    </row>
    <row r="2947" spans="1:5">
      <c r="A2947" t="s">
        <v>17077</v>
      </c>
      <c r="C2947" t="s">
        <v>17077</v>
      </c>
      <c r="E2947">
        <v>0</v>
      </c>
    </row>
    <row r="2948" spans="1:5">
      <c r="A2948" t="s">
        <v>17809</v>
      </c>
      <c r="C2948" t="s">
        <v>17809</v>
      </c>
      <c r="E2948">
        <v>0</v>
      </c>
    </row>
    <row r="2949" spans="1:5">
      <c r="A2949" t="s">
        <v>17056</v>
      </c>
      <c r="C2949" t="s">
        <v>17056</v>
      </c>
      <c r="E2949">
        <v>0</v>
      </c>
    </row>
    <row r="2950" spans="1:5">
      <c r="E2950">
        <v>0</v>
      </c>
    </row>
    <row r="2951" spans="1:5">
      <c r="A2951" t="s">
        <v>17810</v>
      </c>
      <c r="C2951" t="s">
        <v>17810</v>
      </c>
      <c r="E2951">
        <v>0</v>
      </c>
    </row>
    <row r="2952" spans="1:5">
      <c r="A2952" t="s">
        <v>17801</v>
      </c>
      <c r="C2952" t="s">
        <v>17801</v>
      </c>
      <c r="E2952">
        <v>0</v>
      </c>
    </row>
    <row r="2953" spans="1:5">
      <c r="A2953" t="s">
        <v>17811</v>
      </c>
      <c r="C2953" t="s">
        <v>17811</v>
      </c>
      <c r="E2953">
        <v>0</v>
      </c>
    </row>
    <row r="2954" spans="1:5">
      <c r="A2954" t="s">
        <v>17812</v>
      </c>
      <c r="C2954" t="s">
        <v>17812</v>
      </c>
      <c r="E2954">
        <v>0</v>
      </c>
    </row>
    <row r="2955" spans="1:5">
      <c r="A2955" t="s">
        <v>17084</v>
      </c>
      <c r="C2955" t="s">
        <v>17084</v>
      </c>
      <c r="E2955">
        <v>0</v>
      </c>
    </row>
    <row r="2956" spans="1:5">
      <c r="A2956" t="s">
        <v>17813</v>
      </c>
      <c r="C2956" t="s">
        <v>17813</v>
      </c>
      <c r="E2956">
        <v>0</v>
      </c>
    </row>
    <row r="2957" spans="1:5">
      <c r="A2957" t="s">
        <v>17068</v>
      </c>
      <c r="C2957" t="s">
        <v>17068</v>
      </c>
      <c r="E2957">
        <v>0</v>
      </c>
    </row>
    <row r="2958" spans="1:5">
      <c r="A2958" t="s">
        <v>17814</v>
      </c>
      <c r="C2958" t="s">
        <v>17814</v>
      </c>
      <c r="E2958">
        <v>0</v>
      </c>
    </row>
    <row r="2959" spans="1:5">
      <c r="A2959" t="s">
        <v>17268</v>
      </c>
      <c r="C2959" t="s">
        <v>17268</v>
      </c>
      <c r="E2959">
        <v>0</v>
      </c>
    </row>
    <row r="2960" spans="1:5">
      <c r="A2960" t="s">
        <v>17815</v>
      </c>
      <c r="C2960" t="s">
        <v>17815</v>
      </c>
      <c r="E2960">
        <v>0</v>
      </c>
    </row>
    <row r="2961" spans="1:5">
      <c r="A2961" t="s">
        <v>17269</v>
      </c>
      <c r="C2961" t="s">
        <v>17269</v>
      </c>
      <c r="E2961">
        <v>0</v>
      </c>
    </row>
    <row r="2962" spans="1:5">
      <c r="A2962" t="s">
        <v>17068</v>
      </c>
      <c r="C2962" t="s">
        <v>17068</v>
      </c>
      <c r="E2962">
        <v>0</v>
      </c>
    </row>
    <row r="2963" spans="1:5">
      <c r="A2963" t="s">
        <v>17816</v>
      </c>
      <c r="C2963" t="s">
        <v>17816</v>
      </c>
      <c r="E2963">
        <v>0</v>
      </c>
    </row>
    <row r="2964" spans="1:5">
      <c r="A2964" t="s">
        <v>17262</v>
      </c>
      <c r="C2964" t="s">
        <v>17262</v>
      </c>
      <c r="E2964">
        <v>0</v>
      </c>
    </row>
    <row r="2965" spans="1:5">
      <c r="A2965" t="s">
        <v>17058</v>
      </c>
      <c r="C2965" t="s">
        <v>17058</v>
      </c>
      <c r="E2965">
        <v>0</v>
      </c>
    </row>
    <row r="2966" spans="1:5">
      <c r="A2966" t="s">
        <v>17058</v>
      </c>
      <c r="C2966" t="s">
        <v>17058</v>
      </c>
      <c r="E2966">
        <v>0</v>
      </c>
    </row>
    <row r="2967" spans="1:5">
      <c r="A2967" t="s">
        <v>17068</v>
      </c>
      <c r="C2967" t="s">
        <v>17068</v>
      </c>
      <c r="E2967">
        <v>0</v>
      </c>
    </row>
    <row r="2968" spans="1:5">
      <c r="A2968" t="s">
        <v>17058</v>
      </c>
      <c r="C2968" t="s">
        <v>17058</v>
      </c>
      <c r="E2968">
        <v>0</v>
      </c>
    </row>
    <row r="2969" spans="1:5">
      <c r="A2969" t="s">
        <v>17064</v>
      </c>
      <c r="C2969" t="s">
        <v>17064</v>
      </c>
      <c r="E2969">
        <v>0</v>
      </c>
    </row>
    <row r="2970" spans="1:5">
      <c r="A2970" t="s">
        <v>17817</v>
      </c>
      <c r="C2970" t="s">
        <v>17817</v>
      </c>
      <c r="E2970">
        <v>0</v>
      </c>
    </row>
    <row r="2971" spans="1:5">
      <c r="A2971" t="s">
        <v>17064</v>
      </c>
      <c r="C2971" t="s">
        <v>17064</v>
      </c>
      <c r="E2971">
        <v>0</v>
      </c>
    </row>
    <row r="2972" spans="1:5">
      <c r="A2972" t="s">
        <v>17058</v>
      </c>
      <c r="C2972" t="s">
        <v>17058</v>
      </c>
      <c r="E2972">
        <v>0</v>
      </c>
    </row>
    <row r="2973" spans="1:5">
      <c r="A2973" t="s">
        <v>17055</v>
      </c>
      <c r="C2973" t="s">
        <v>17055</v>
      </c>
      <c r="E2973">
        <v>0</v>
      </c>
    </row>
    <row r="2974" spans="1:5">
      <c r="A2974" t="s">
        <v>17067</v>
      </c>
      <c r="C2974" t="s">
        <v>17067</v>
      </c>
      <c r="E2974">
        <v>0</v>
      </c>
    </row>
    <row r="2975" spans="1:5">
      <c r="A2975" t="s">
        <v>17177</v>
      </c>
      <c r="C2975" t="s">
        <v>17177</v>
      </c>
      <c r="E2975">
        <v>0</v>
      </c>
    </row>
    <row r="2976" spans="1:5">
      <c r="A2976" t="s">
        <v>17068</v>
      </c>
      <c r="C2976" t="s">
        <v>17068</v>
      </c>
      <c r="E2976">
        <v>0</v>
      </c>
    </row>
    <row r="2977" spans="1:5">
      <c r="A2977" t="s">
        <v>17818</v>
      </c>
      <c r="C2977" t="s">
        <v>17818</v>
      </c>
      <c r="E2977">
        <v>0</v>
      </c>
    </row>
    <row r="2978" spans="1:5">
      <c r="A2978" t="s">
        <v>17819</v>
      </c>
      <c r="C2978" t="s">
        <v>17819</v>
      </c>
      <c r="E2978">
        <v>0</v>
      </c>
    </row>
    <row r="2979" spans="1:5">
      <c r="A2979" t="s">
        <v>17448</v>
      </c>
      <c r="C2979" t="s">
        <v>17448</v>
      </c>
      <c r="E2979">
        <v>0</v>
      </c>
    </row>
    <row r="2980" spans="1:5">
      <c r="A2980" t="s">
        <v>17068</v>
      </c>
      <c r="C2980" t="s">
        <v>17068</v>
      </c>
      <c r="E2980">
        <v>0</v>
      </c>
    </row>
    <row r="2981" spans="1:5">
      <c r="A2981" t="s">
        <v>17059</v>
      </c>
      <c r="C2981" t="s">
        <v>17059</v>
      </c>
      <c r="E2981">
        <v>0</v>
      </c>
    </row>
    <row r="2982" spans="1:5">
      <c r="A2982" t="s">
        <v>17820</v>
      </c>
      <c r="C2982" t="s">
        <v>17820</v>
      </c>
      <c r="E2982">
        <v>0</v>
      </c>
    </row>
    <row r="2983" spans="1:5">
      <c r="A2983" t="s">
        <v>17257</v>
      </c>
      <c r="C2983" t="s">
        <v>17257</v>
      </c>
      <c r="E2983">
        <v>0</v>
      </c>
    </row>
    <row r="2984" spans="1:5">
      <c r="A2984" t="s">
        <v>17258</v>
      </c>
      <c r="C2984" t="s">
        <v>17258</v>
      </c>
      <c r="E2984">
        <v>0</v>
      </c>
    </row>
    <row r="2985" spans="1:5">
      <c r="A2985" t="s">
        <v>17821</v>
      </c>
      <c r="C2985" t="s">
        <v>17821</v>
      </c>
      <c r="E2985">
        <v>0</v>
      </c>
    </row>
    <row r="2986" spans="1:5">
      <c r="A2986" t="s">
        <v>17068</v>
      </c>
      <c r="C2986" t="s">
        <v>17068</v>
      </c>
      <c r="E2986">
        <v>0</v>
      </c>
    </row>
    <row r="2987" spans="1:5">
      <c r="A2987" t="s">
        <v>17059</v>
      </c>
      <c r="C2987" t="s">
        <v>17059</v>
      </c>
      <c r="E2987">
        <v>0</v>
      </c>
    </row>
    <row r="2988" spans="1:5">
      <c r="A2988" t="s">
        <v>17801</v>
      </c>
      <c r="C2988" t="s">
        <v>17801</v>
      </c>
      <c r="E2988">
        <v>0</v>
      </c>
    </row>
    <row r="2989" spans="1:5">
      <c r="A2989" t="s">
        <v>17264</v>
      </c>
      <c r="C2989" t="s">
        <v>17264</v>
      </c>
      <c r="E2989">
        <v>0</v>
      </c>
    </row>
    <row r="2990" spans="1:5">
      <c r="A2990" t="s">
        <v>17822</v>
      </c>
      <c r="C2990" t="s">
        <v>18832</v>
      </c>
      <c r="E2990">
        <v>1</v>
      </c>
    </row>
    <row r="2991" spans="1:5">
      <c r="A2991" t="s">
        <v>17823</v>
      </c>
      <c r="C2991" t="s">
        <v>17823</v>
      </c>
      <c r="E2991">
        <v>0</v>
      </c>
    </row>
    <row r="2992" spans="1:5">
      <c r="A2992" t="s">
        <v>17265</v>
      </c>
      <c r="C2992" t="s">
        <v>17265</v>
      </c>
      <c r="E2992">
        <v>0</v>
      </c>
    </row>
    <row r="2993" spans="1:5">
      <c r="A2993" t="s">
        <v>17068</v>
      </c>
      <c r="C2993" t="s">
        <v>17068</v>
      </c>
      <c r="E2993">
        <v>0</v>
      </c>
    </row>
    <row r="2994" spans="1:5">
      <c r="A2994" t="s">
        <v>17056</v>
      </c>
      <c r="C2994" t="s">
        <v>17056</v>
      </c>
      <c r="E2994">
        <v>0</v>
      </c>
    </row>
    <row r="2995" spans="1:5">
      <c r="E2995">
        <v>0</v>
      </c>
    </row>
    <row r="2996" spans="1:5">
      <c r="A2996" t="s">
        <v>17824</v>
      </c>
      <c r="C2996" t="s">
        <v>17824</v>
      </c>
      <c r="E2996">
        <v>0</v>
      </c>
    </row>
    <row r="2997" spans="1:5">
      <c r="A2997" t="s">
        <v>17257</v>
      </c>
      <c r="C2997" t="s">
        <v>17257</v>
      </c>
      <c r="E2997">
        <v>0</v>
      </c>
    </row>
    <row r="2998" spans="1:5">
      <c r="A2998" t="s">
        <v>17825</v>
      </c>
      <c r="C2998" t="s">
        <v>17825</v>
      </c>
      <c r="E2998">
        <v>0</v>
      </c>
    </row>
    <row r="2999" spans="1:5">
      <c r="A2999" t="s">
        <v>17826</v>
      </c>
      <c r="C2999" t="s">
        <v>17826</v>
      </c>
      <c r="E2999">
        <v>0</v>
      </c>
    </row>
    <row r="3000" spans="1:5">
      <c r="A3000" t="s">
        <v>17068</v>
      </c>
      <c r="C3000" t="s">
        <v>17068</v>
      </c>
      <c r="E3000">
        <v>0</v>
      </c>
    </row>
    <row r="3001" spans="1:5">
      <c r="A3001" t="s">
        <v>17827</v>
      </c>
      <c r="C3001" t="s">
        <v>17827</v>
      </c>
      <c r="E3001">
        <v>0</v>
      </c>
    </row>
    <row r="3002" spans="1:5">
      <c r="A3002" t="s">
        <v>17321</v>
      </c>
      <c r="C3002" t="s">
        <v>17321</v>
      </c>
      <c r="E3002">
        <v>0</v>
      </c>
    </row>
    <row r="3003" spans="1:5">
      <c r="A3003" t="s">
        <v>17828</v>
      </c>
      <c r="C3003" t="s">
        <v>18833</v>
      </c>
      <c r="E3003">
        <v>1</v>
      </c>
    </row>
    <row r="3004" spans="1:5">
      <c r="A3004" t="s">
        <v>17064</v>
      </c>
      <c r="C3004" t="s">
        <v>17064</v>
      </c>
      <c r="E3004">
        <v>0</v>
      </c>
    </row>
    <row r="3005" spans="1:5">
      <c r="A3005" t="s">
        <v>17321</v>
      </c>
      <c r="C3005" t="s">
        <v>17321</v>
      </c>
      <c r="E3005">
        <v>0</v>
      </c>
    </row>
    <row r="3006" spans="1:5">
      <c r="A3006" t="s">
        <v>17829</v>
      </c>
      <c r="C3006" t="s">
        <v>18834</v>
      </c>
      <c r="E3006">
        <v>1</v>
      </c>
    </row>
    <row r="3007" spans="1:5">
      <c r="A3007" t="s">
        <v>17068</v>
      </c>
      <c r="C3007" t="s">
        <v>17068</v>
      </c>
      <c r="E3007">
        <v>0</v>
      </c>
    </row>
    <row r="3008" spans="1:5">
      <c r="A3008" t="s">
        <v>17399</v>
      </c>
      <c r="C3008" t="s">
        <v>18835</v>
      </c>
      <c r="E3008">
        <v>1</v>
      </c>
    </row>
    <row r="3009" spans="1:5">
      <c r="A3009" t="s">
        <v>17064</v>
      </c>
      <c r="C3009" t="s">
        <v>17064</v>
      </c>
      <c r="E3009">
        <v>0</v>
      </c>
    </row>
    <row r="3010" spans="1:5">
      <c r="A3010" t="s">
        <v>17830</v>
      </c>
      <c r="C3010" t="s">
        <v>18836</v>
      </c>
      <c r="E3010">
        <v>1</v>
      </c>
    </row>
    <row r="3011" spans="1:5">
      <c r="A3011" t="s">
        <v>17055</v>
      </c>
      <c r="C3011" t="s">
        <v>17055</v>
      </c>
      <c r="E3011">
        <v>0</v>
      </c>
    </row>
    <row r="3012" spans="1:5">
      <c r="A3012" t="s">
        <v>17067</v>
      </c>
      <c r="C3012" t="s">
        <v>17067</v>
      </c>
      <c r="E3012">
        <v>0</v>
      </c>
    </row>
    <row r="3013" spans="1:5">
      <c r="A3013" t="s">
        <v>17177</v>
      </c>
      <c r="C3013" t="s">
        <v>17177</v>
      </c>
      <c r="E3013">
        <v>0</v>
      </c>
    </row>
    <row r="3014" spans="1:5">
      <c r="A3014" t="s">
        <v>17068</v>
      </c>
      <c r="C3014" t="s">
        <v>17068</v>
      </c>
      <c r="E3014">
        <v>0</v>
      </c>
    </row>
    <row r="3015" spans="1:5">
      <c r="A3015" t="s">
        <v>17059</v>
      </c>
      <c r="C3015" t="s">
        <v>17059</v>
      </c>
      <c r="E3015">
        <v>0</v>
      </c>
    </row>
    <row r="3016" spans="1:5">
      <c r="A3016" t="s">
        <v>17502</v>
      </c>
      <c r="C3016" t="s">
        <v>17854</v>
      </c>
      <c r="E3016">
        <v>1</v>
      </c>
    </row>
    <row r="3017" spans="1:5">
      <c r="A3017" t="s">
        <v>17056</v>
      </c>
      <c r="C3017" t="s">
        <v>17056</v>
      </c>
      <c r="E3017">
        <v>0</v>
      </c>
    </row>
    <row r="3018" spans="1:5">
      <c r="E3018">
        <v>0</v>
      </c>
    </row>
    <row r="3019" spans="1:5">
      <c r="A3019" t="s">
        <v>17831</v>
      </c>
      <c r="C3019" t="s">
        <v>17831</v>
      </c>
      <c r="E3019">
        <v>0</v>
      </c>
    </row>
    <row r="3020" spans="1:5">
      <c r="A3020" t="s">
        <v>17832</v>
      </c>
      <c r="C3020" t="s">
        <v>18837</v>
      </c>
      <c r="E3020">
        <v>1</v>
      </c>
    </row>
    <row r="3021" spans="1:5">
      <c r="A3021" t="s">
        <v>17055</v>
      </c>
      <c r="C3021" t="s">
        <v>17055</v>
      </c>
      <c r="E3021">
        <v>0</v>
      </c>
    </row>
    <row r="3022" spans="1:5">
      <c r="A3022" t="s">
        <v>17067</v>
      </c>
      <c r="C3022" t="s">
        <v>17067</v>
      </c>
      <c r="E3022">
        <v>0</v>
      </c>
    </row>
    <row r="3023" spans="1:5">
      <c r="A3023" t="s">
        <v>17068</v>
      </c>
      <c r="C3023" t="s">
        <v>17068</v>
      </c>
      <c r="E3023">
        <v>0</v>
      </c>
    </row>
    <row r="3024" spans="1:5">
      <c r="A3024" t="s">
        <v>17069</v>
      </c>
      <c r="C3024" t="s">
        <v>17069</v>
      </c>
      <c r="E3024">
        <v>0</v>
      </c>
    </row>
    <row r="3025" spans="1:5">
      <c r="A3025" t="s">
        <v>17833</v>
      </c>
      <c r="C3025" t="s">
        <v>17833</v>
      </c>
      <c r="E3025">
        <v>0</v>
      </c>
    </row>
    <row r="3026" spans="1:5">
      <c r="A3026" t="s">
        <v>17068</v>
      </c>
      <c r="C3026" t="s">
        <v>17068</v>
      </c>
      <c r="E3026">
        <v>0</v>
      </c>
    </row>
    <row r="3027" spans="1:5">
      <c r="A3027" t="s">
        <v>17077</v>
      </c>
      <c r="C3027" t="s">
        <v>17077</v>
      </c>
      <c r="E3027">
        <v>0</v>
      </c>
    </row>
    <row r="3028" spans="1:5">
      <c r="A3028" t="s">
        <v>17834</v>
      </c>
      <c r="C3028" t="s">
        <v>17834</v>
      </c>
      <c r="E3028">
        <v>0</v>
      </c>
    </row>
    <row r="3029" spans="1:5">
      <c r="A3029" t="s">
        <v>17056</v>
      </c>
      <c r="C3029" t="s">
        <v>17056</v>
      </c>
      <c r="E3029">
        <v>0</v>
      </c>
    </row>
    <row r="3030" spans="1:5">
      <c r="E3030">
        <v>0</v>
      </c>
    </row>
    <row r="3031" spans="1:5">
      <c r="A3031" t="s">
        <v>17835</v>
      </c>
      <c r="C3031" t="s">
        <v>17835</v>
      </c>
      <c r="E3031">
        <v>0</v>
      </c>
    </row>
    <row r="3032" spans="1:5">
      <c r="A3032" t="s">
        <v>17257</v>
      </c>
      <c r="C3032" t="s">
        <v>17257</v>
      </c>
      <c r="E3032">
        <v>0</v>
      </c>
    </row>
    <row r="3033" spans="1:5">
      <c r="A3033" t="s">
        <v>17826</v>
      </c>
      <c r="C3033" t="s">
        <v>17826</v>
      </c>
      <c r="E3033">
        <v>0</v>
      </c>
    </row>
    <row r="3034" spans="1:5">
      <c r="A3034" t="s">
        <v>17836</v>
      </c>
      <c r="C3034" t="s">
        <v>17836</v>
      </c>
      <c r="E3034">
        <v>0</v>
      </c>
    </row>
    <row r="3035" spans="1:5">
      <c r="A3035" t="s">
        <v>17068</v>
      </c>
      <c r="C3035" t="s">
        <v>17068</v>
      </c>
      <c r="E3035">
        <v>0</v>
      </c>
    </row>
    <row r="3036" spans="1:5">
      <c r="A3036" t="s">
        <v>17837</v>
      </c>
      <c r="C3036" t="s">
        <v>17837</v>
      </c>
      <c r="E3036">
        <v>0</v>
      </c>
    </row>
    <row r="3037" spans="1:5">
      <c r="A3037" t="s">
        <v>17838</v>
      </c>
      <c r="C3037" t="s">
        <v>17838</v>
      </c>
      <c r="E3037">
        <v>0</v>
      </c>
    </row>
    <row r="3038" spans="1:5">
      <c r="A3038" t="s">
        <v>17273</v>
      </c>
      <c r="C3038" t="s">
        <v>17273</v>
      </c>
      <c r="E3038">
        <v>0</v>
      </c>
    </row>
    <row r="3039" spans="1:5">
      <c r="A3039" t="s">
        <v>17839</v>
      </c>
      <c r="C3039" t="s">
        <v>18121</v>
      </c>
      <c r="E3039">
        <v>1</v>
      </c>
    </row>
    <row r="3040" spans="1:5">
      <c r="A3040" t="s">
        <v>17068</v>
      </c>
      <c r="C3040" t="s">
        <v>17068</v>
      </c>
      <c r="E3040">
        <v>0</v>
      </c>
    </row>
    <row r="3041" spans="1:5">
      <c r="A3041" t="s">
        <v>17840</v>
      </c>
      <c r="C3041" t="s">
        <v>17840</v>
      </c>
      <c r="E3041">
        <v>0</v>
      </c>
    </row>
    <row r="3042" spans="1:5">
      <c r="A3042" t="s">
        <v>17262</v>
      </c>
      <c r="C3042" t="s">
        <v>17262</v>
      </c>
      <c r="E3042">
        <v>0</v>
      </c>
    </row>
    <row r="3043" spans="1:5">
      <c r="A3043" t="s">
        <v>17841</v>
      </c>
      <c r="C3043" t="s">
        <v>17841</v>
      </c>
      <c r="E3043">
        <v>0</v>
      </c>
    </row>
    <row r="3044" spans="1:5">
      <c r="A3044" t="s">
        <v>17068</v>
      </c>
      <c r="C3044" t="s">
        <v>17068</v>
      </c>
      <c r="E3044">
        <v>0</v>
      </c>
    </row>
    <row r="3045" spans="1:5">
      <c r="A3045" t="s">
        <v>17224</v>
      </c>
      <c r="C3045" t="s">
        <v>17054</v>
      </c>
      <c r="E3045">
        <v>1</v>
      </c>
    </row>
    <row r="3046" spans="1:5">
      <c r="A3046" t="s">
        <v>17224</v>
      </c>
      <c r="C3046" t="s">
        <v>17054</v>
      </c>
      <c r="E3046">
        <v>1</v>
      </c>
    </row>
    <row r="3047" spans="1:5">
      <c r="A3047" t="s">
        <v>17277</v>
      </c>
      <c r="C3047" t="s">
        <v>17277</v>
      </c>
      <c r="E3047">
        <v>0</v>
      </c>
    </row>
    <row r="3048" spans="1:5">
      <c r="A3048" t="s">
        <v>17055</v>
      </c>
      <c r="C3048" t="s">
        <v>17055</v>
      </c>
      <c r="E3048">
        <v>0</v>
      </c>
    </row>
    <row r="3049" spans="1:5">
      <c r="A3049" t="s">
        <v>17067</v>
      </c>
      <c r="C3049" t="s">
        <v>17067</v>
      </c>
      <c r="E3049">
        <v>0</v>
      </c>
    </row>
    <row r="3050" spans="1:5">
      <c r="A3050" t="s">
        <v>17177</v>
      </c>
      <c r="C3050" t="s">
        <v>17177</v>
      </c>
      <c r="E3050">
        <v>0</v>
      </c>
    </row>
    <row r="3051" spans="1:5">
      <c r="A3051" t="s">
        <v>17068</v>
      </c>
      <c r="C3051" t="s">
        <v>17068</v>
      </c>
      <c r="E3051">
        <v>0</v>
      </c>
    </row>
    <row r="3052" spans="1:5">
      <c r="A3052" t="s">
        <v>17059</v>
      </c>
      <c r="C3052" t="s">
        <v>17059</v>
      </c>
      <c r="E3052">
        <v>0</v>
      </c>
    </row>
    <row r="3053" spans="1:5">
      <c r="A3053" t="s">
        <v>17842</v>
      </c>
      <c r="C3053" t="s">
        <v>17842</v>
      </c>
      <c r="E3053">
        <v>0</v>
      </c>
    </row>
    <row r="3054" spans="1:5">
      <c r="A3054" t="s">
        <v>17056</v>
      </c>
      <c r="C3054" t="s">
        <v>17056</v>
      </c>
      <c r="E3054">
        <v>0</v>
      </c>
    </row>
    <row r="3055" spans="1:5">
      <c r="E3055">
        <v>0</v>
      </c>
    </row>
    <row r="3056" spans="1:5">
      <c r="A3056" t="s">
        <v>17843</v>
      </c>
      <c r="C3056" t="s">
        <v>17843</v>
      </c>
      <c r="E3056">
        <v>0</v>
      </c>
    </row>
    <row r="3057" spans="1:5">
      <c r="A3057" t="s">
        <v>17844</v>
      </c>
      <c r="C3057" t="s">
        <v>17844</v>
      </c>
      <c r="E3057">
        <v>0</v>
      </c>
    </row>
    <row r="3058" spans="1:5">
      <c r="A3058" t="s">
        <v>17845</v>
      </c>
      <c r="C3058" t="s">
        <v>18150</v>
      </c>
      <c r="E3058">
        <v>1</v>
      </c>
    </row>
    <row r="3059" spans="1:5">
      <c r="A3059" t="s">
        <v>17262</v>
      </c>
      <c r="C3059" t="s">
        <v>17262</v>
      </c>
      <c r="E3059">
        <v>0</v>
      </c>
    </row>
    <row r="3060" spans="1:5">
      <c r="A3060" t="s">
        <v>17846</v>
      </c>
      <c r="C3060" t="s">
        <v>17846</v>
      </c>
      <c r="E3060">
        <v>0</v>
      </c>
    </row>
    <row r="3061" spans="1:5">
      <c r="A3061" t="s">
        <v>17847</v>
      </c>
      <c r="C3061" t="s">
        <v>17847</v>
      </c>
      <c r="E3061">
        <v>0</v>
      </c>
    </row>
    <row r="3062" spans="1:5">
      <c r="A3062" t="s">
        <v>17848</v>
      </c>
      <c r="C3062" t="s">
        <v>17848</v>
      </c>
      <c r="E3062">
        <v>0</v>
      </c>
    </row>
    <row r="3063" spans="1:5">
      <c r="A3063" t="s">
        <v>17068</v>
      </c>
      <c r="C3063" t="s">
        <v>17068</v>
      </c>
      <c r="E3063">
        <v>0</v>
      </c>
    </row>
    <row r="3064" spans="1:5">
      <c r="A3064" t="s">
        <v>17257</v>
      </c>
      <c r="C3064" t="s">
        <v>17257</v>
      </c>
      <c r="E3064">
        <v>0</v>
      </c>
    </row>
    <row r="3065" spans="1:5">
      <c r="A3065" t="s">
        <v>17849</v>
      </c>
      <c r="C3065" t="s">
        <v>18838</v>
      </c>
      <c r="E3065">
        <v>1</v>
      </c>
    </row>
    <row r="3066" spans="1:5">
      <c r="A3066" t="s">
        <v>17070</v>
      </c>
      <c r="C3066" t="s">
        <v>17070</v>
      </c>
      <c r="E3066">
        <v>0</v>
      </c>
    </row>
    <row r="3067" spans="1:5">
      <c r="A3067" t="s">
        <v>17850</v>
      </c>
      <c r="C3067" t="s">
        <v>17850</v>
      </c>
      <c r="E3067">
        <v>0</v>
      </c>
    </row>
    <row r="3068" spans="1:5">
      <c r="A3068" t="s">
        <v>17850</v>
      </c>
      <c r="C3068" t="s">
        <v>17850</v>
      </c>
      <c r="E3068">
        <v>0</v>
      </c>
    </row>
    <row r="3069" spans="1:5">
      <c r="A3069" t="s">
        <v>17850</v>
      </c>
      <c r="C3069" t="s">
        <v>17850</v>
      </c>
      <c r="E3069">
        <v>0</v>
      </c>
    </row>
    <row r="3070" spans="1:5">
      <c r="A3070" t="s">
        <v>17851</v>
      </c>
      <c r="C3070" t="s">
        <v>17851</v>
      </c>
      <c r="E3070">
        <v>0</v>
      </c>
    </row>
    <row r="3071" spans="1:5">
      <c r="A3071" t="s">
        <v>17258</v>
      </c>
      <c r="C3071" t="s">
        <v>17258</v>
      </c>
      <c r="E3071">
        <v>0</v>
      </c>
    </row>
    <row r="3072" spans="1:5">
      <c r="A3072" t="s">
        <v>17068</v>
      </c>
      <c r="C3072" t="s">
        <v>17068</v>
      </c>
      <c r="E3072">
        <v>0</v>
      </c>
    </row>
    <row r="3073" spans="1:5">
      <c r="A3073" t="s">
        <v>17837</v>
      </c>
      <c r="C3073" t="s">
        <v>18136</v>
      </c>
      <c r="E3073">
        <v>1</v>
      </c>
    </row>
    <row r="3074" spans="1:5">
      <c r="A3074" t="s">
        <v>17109</v>
      </c>
      <c r="C3074" t="s">
        <v>17109</v>
      </c>
      <c r="E3074">
        <v>0</v>
      </c>
    </row>
    <row r="3075" spans="1:5">
      <c r="A3075" t="s">
        <v>17563</v>
      </c>
      <c r="C3075" t="s">
        <v>17563</v>
      </c>
      <c r="E3075">
        <v>0</v>
      </c>
    </row>
    <row r="3076" spans="1:5">
      <c r="A3076" t="s">
        <v>17109</v>
      </c>
      <c r="C3076" t="s">
        <v>17109</v>
      </c>
      <c r="E3076">
        <v>0</v>
      </c>
    </row>
    <row r="3077" spans="1:5">
      <c r="A3077" t="s">
        <v>17563</v>
      </c>
      <c r="C3077" t="s">
        <v>17563</v>
      </c>
      <c r="E3077">
        <v>0</v>
      </c>
    </row>
    <row r="3078" spans="1:5">
      <c r="A3078" t="s">
        <v>17273</v>
      </c>
      <c r="C3078" t="s">
        <v>17273</v>
      </c>
      <c r="E3078">
        <v>0</v>
      </c>
    </row>
    <row r="3079" spans="1:5">
      <c r="A3079" t="s">
        <v>17068</v>
      </c>
      <c r="C3079" t="s">
        <v>17068</v>
      </c>
      <c r="E3079">
        <v>0</v>
      </c>
    </row>
    <row r="3080" spans="1:5">
      <c r="A3080" t="s">
        <v>17852</v>
      </c>
      <c r="C3080" t="s">
        <v>17852</v>
      </c>
      <c r="E3080">
        <v>0</v>
      </c>
    </row>
    <row r="3081" spans="1:5">
      <c r="A3081" t="s">
        <v>17853</v>
      </c>
      <c r="C3081" t="s">
        <v>17853</v>
      </c>
      <c r="E3081">
        <v>0</v>
      </c>
    </row>
    <row r="3082" spans="1:5">
      <c r="A3082" t="s">
        <v>17144</v>
      </c>
      <c r="C3082" t="s">
        <v>17144</v>
      </c>
      <c r="E3082">
        <v>0</v>
      </c>
    </row>
    <row r="3083" spans="1:5">
      <c r="A3083" t="s">
        <v>17563</v>
      </c>
      <c r="C3083" t="s">
        <v>17563</v>
      </c>
      <c r="E3083">
        <v>0</v>
      </c>
    </row>
    <row r="3084" spans="1:5">
      <c r="A3084" t="s">
        <v>17064</v>
      </c>
      <c r="C3084" t="s">
        <v>17064</v>
      </c>
      <c r="E3084">
        <v>0</v>
      </c>
    </row>
    <row r="3085" spans="1:5">
      <c r="A3085" t="s">
        <v>17109</v>
      </c>
      <c r="C3085" t="s">
        <v>17109</v>
      </c>
      <c r="E3085">
        <v>0</v>
      </c>
    </row>
    <row r="3086" spans="1:5">
      <c r="A3086" t="s">
        <v>17228</v>
      </c>
      <c r="C3086" t="s">
        <v>17228</v>
      </c>
      <c r="E3086">
        <v>0</v>
      </c>
    </row>
    <row r="3087" spans="1:5">
      <c r="A3087" t="s">
        <v>17786</v>
      </c>
      <c r="C3087" t="s">
        <v>17786</v>
      </c>
      <c r="E3087">
        <v>0</v>
      </c>
    </row>
    <row r="3088" spans="1:5">
      <c r="A3088" t="s">
        <v>17068</v>
      </c>
      <c r="C3088" t="s">
        <v>17068</v>
      </c>
      <c r="E3088">
        <v>0</v>
      </c>
    </row>
    <row r="3089" spans="1:5">
      <c r="A3089" t="s">
        <v>17321</v>
      </c>
      <c r="C3089" t="s">
        <v>17321</v>
      </c>
      <c r="E3089">
        <v>0</v>
      </c>
    </row>
    <row r="3090" spans="1:5">
      <c r="A3090" t="s">
        <v>17237</v>
      </c>
      <c r="C3090" t="s">
        <v>18803</v>
      </c>
      <c r="E3090">
        <v>1</v>
      </c>
    </row>
    <row r="3091" spans="1:5">
      <c r="A3091" t="s">
        <v>17064</v>
      </c>
      <c r="C3091" t="s">
        <v>17064</v>
      </c>
      <c r="E3091">
        <v>0</v>
      </c>
    </row>
    <row r="3092" spans="1:5">
      <c r="A3092" t="s">
        <v>17074</v>
      </c>
      <c r="C3092" t="s">
        <v>17074</v>
      </c>
      <c r="E3092">
        <v>0</v>
      </c>
    </row>
    <row r="3093" spans="1:5">
      <c r="A3093" t="s">
        <v>17055</v>
      </c>
      <c r="C3093" t="s">
        <v>17055</v>
      </c>
      <c r="E3093">
        <v>0</v>
      </c>
    </row>
    <row r="3094" spans="1:5">
      <c r="A3094" t="s">
        <v>17067</v>
      </c>
      <c r="C3094" t="s">
        <v>17067</v>
      </c>
      <c r="E3094">
        <v>0</v>
      </c>
    </row>
    <row r="3095" spans="1:5">
      <c r="A3095" t="s">
        <v>17177</v>
      </c>
      <c r="C3095" t="s">
        <v>17177</v>
      </c>
      <c r="E3095">
        <v>0</v>
      </c>
    </row>
    <row r="3096" spans="1:5">
      <c r="A3096" t="s">
        <v>17068</v>
      </c>
      <c r="C3096" t="s">
        <v>17068</v>
      </c>
      <c r="E3096">
        <v>0</v>
      </c>
    </row>
    <row r="3097" spans="1:5">
      <c r="A3097" t="s">
        <v>17069</v>
      </c>
      <c r="C3097" t="s">
        <v>17069</v>
      </c>
      <c r="E3097">
        <v>0</v>
      </c>
    </row>
    <row r="3098" spans="1:5">
      <c r="A3098" t="s">
        <v>17277</v>
      </c>
      <c r="C3098" t="s">
        <v>17277</v>
      </c>
      <c r="E3098">
        <v>0</v>
      </c>
    </row>
    <row r="3099" spans="1:5">
      <c r="A3099" t="s">
        <v>17854</v>
      </c>
      <c r="C3099" t="s">
        <v>17854</v>
      </c>
      <c r="E3099">
        <v>0</v>
      </c>
    </row>
    <row r="3100" spans="1:5">
      <c r="A3100" t="s">
        <v>17068</v>
      </c>
      <c r="C3100" t="s">
        <v>17068</v>
      </c>
      <c r="E3100">
        <v>0</v>
      </c>
    </row>
    <row r="3101" spans="1:5">
      <c r="A3101" t="s">
        <v>17077</v>
      </c>
      <c r="C3101" t="s">
        <v>17077</v>
      </c>
      <c r="E3101">
        <v>0</v>
      </c>
    </row>
    <row r="3102" spans="1:5">
      <c r="A3102" t="s">
        <v>17784</v>
      </c>
      <c r="C3102" t="s">
        <v>17784</v>
      </c>
      <c r="E3102">
        <v>0</v>
      </c>
    </row>
    <row r="3103" spans="1:5">
      <c r="A3103" t="s">
        <v>17109</v>
      </c>
      <c r="C3103" t="s">
        <v>17109</v>
      </c>
      <c r="E3103">
        <v>0</v>
      </c>
    </row>
    <row r="3104" spans="1:5">
      <c r="A3104" t="s">
        <v>17068</v>
      </c>
      <c r="C3104" t="s">
        <v>17068</v>
      </c>
      <c r="E3104">
        <v>0</v>
      </c>
    </row>
    <row r="3105" spans="1:5">
      <c r="A3105" t="s">
        <v>17664</v>
      </c>
      <c r="C3105" t="s">
        <v>17664</v>
      </c>
      <c r="E3105">
        <v>0</v>
      </c>
    </row>
    <row r="3106" spans="1:5">
      <c r="A3106" t="s">
        <v>17855</v>
      </c>
      <c r="C3106" t="s">
        <v>17855</v>
      </c>
      <c r="E3106">
        <v>0</v>
      </c>
    </row>
    <row r="3107" spans="1:5">
      <c r="A3107" t="s">
        <v>17056</v>
      </c>
      <c r="C3107" t="s">
        <v>17056</v>
      </c>
      <c r="E3107">
        <v>0</v>
      </c>
    </row>
    <row r="3108" spans="1:5">
      <c r="E3108">
        <v>0</v>
      </c>
    </row>
    <row r="3109" spans="1:5">
      <c r="A3109" t="s">
        <v>17856</v>
      </c>
      <c r="C3109" t="s">
        <v>17856</v>
      </c>
      <c r="E3109">
        <v>0</v>
      </c>
    </row>
    <row r="3110" spans="1:5">
      <c r="A3110" t="s">
        <v>17857</v>
      </c>
      <c r="C3110" t="s">
        <v>17857</v>
      </c>
      <c r="E3110">
        <v>0</v>
      </c>
    </row>
    <row r="3111" spans="1:5">
      <c r="A3111" t="s">
        <v>17273</v>
      </c>
      <c r="C3111" t="s">
        <v>17273</v>
      </c>
      <c r="E3111">
        <v>0</v>
      </c>
    </row>
    <row r="3112" spans="1:5">
      <c r="A3112" t="s">
        <v>17858</v>
      </c>
      <c r="C3112" t="s">
        <v>17858</v>
      </c>
      <c r="E3112">
        <v>0</v>
      </c>
    </row>
    <row r="3113" spans="1:5">
      <c r="A3113" t="s">
        <v>17859</v>
      </c>
      <c r="C3113" t="s">
        <v>17859</v>
      </c>
      <c r="E3113">
        <v>0</v>
      </c>
    </row>
    <row r="3114" spans="1:5">
      <c r="A3114" t="s">
        <v>17295</v>
      </c>
      <c r="C3114" t="s">
        <v>17295</v>
      </c>
      <c r="E3114">
        <v>0</v>
      </c>
    </row>
    <row r="3115" spans="1:5">
      <c r="A3115" t="s">
        <v>17068</v>
      </c>
      <c r="C3115" t="s">
        <v>17068</v>
      </c>
      <c r="E3115">
        <v>0</v>
      </c>
    </row>
    <row r="3116" spans="1:5">
      <c r="A3116" t="s">
        <v>17860</v>
      </c>
      <c r="C3116" t="s">
        <v>17860</v>
      </c>
      <c r="E3116">
        <v>0</v>
      </c>
    </row>
    <row r="3117" spans="1:5">
      <c r="A3117" t="s">
        <v>17759</v>
      </c>
      <c r="C3117" t="s">
        <v>17759</v>
      </c>
      <c r="E3117">
        <v>0</v>
      </c>
    </row>
    <row r="3118" spans="1:5">
      <c r="A3118" t="s">
        <v>17858</v>
      </c>
      <c r="C3118" t="s">
        <v>17858</v>
      </c>
      <c r="E3118">
        <v>0</v>
      </c>
    </row>
    <row r="3119" spans="1:5">
      <c r="A3119" t="s">
        <v>17769</v>
      </c>
      <c r="C3119" t="s">
        <v>17769</v>
      </c>
      <c r="E3119">
        <v>0</v>
      </c>
    </row>
    <row r="3120" spans="1:5">
      <c r="A3120" t="s">
        <v>17109</v>
      </c>
      <c r="C3120" t="s">
        <v>17109</v>
      </c>
      <c r="E3120">
        <v>0</v>
      </c>
    </row>
    <row r="3121" spans="1:5">
      <c r="A3121" t="s">
        <v>17511</v>
      </c>
      <c r="C3121" t="s">
        <v>17927</v>
      </c>
      <c r="E3121">
        <v>1</v>
      </c>
    </row>
    <row r="3122" spans="1:5">
      <c r="A3122" t="s">
        <v>17767</v>
      </c>
      <c r="C3122" t="s">
        <v>17767</v>
      </c>
      <c r="E3122">
        <v>0</v>
      </c>
    </row>
    <row r="3123" spans="1:5">
      <c r="A3123" t="s">
        <v>17861</v>
      </c>
      <c r="C3123" t="s">
        <v>17861</v>
      </c>
      <c r="E3123">
        <v>0</v>
      </c>
    </row>
    <row r="3124" spans="1:5">
      <c r="A3124" t="s">
        <v>17862</v>
      </c>
      <c r="C3124" t="s">
        <v>17862</v>
      </c>
      <c r="E3124">
        <v>0</v>
      </c>
    </row>
    <row r="3125" spans="1:5">
      <c r="A3125" t="s">
        <v>17068</v>
      </c>
      <c r="C3125" t="s">
        <v>17068</v>
      </c>
      <c r="E3125">
        <v>0</v>
      </c>
    </row>
    <row r="3126" spans="1:5">
      <c r="A3126" t="s">
        <v>17321</v>
      </c>
      <c r="C3126" t="s">
        <v>17321</v>
      </c>
      <c r="E3126">
        <v>0</v>
      </c>
    </row>
    <row r="3127" spans="1:5">
      <c r="A3127" t="s">
        <v>17570</v>
      </c>
      <c r="C3127" t="s">
        <v>17570</v>
      </c>
      <c r="E3127">
        <v>0</v>
      </c>
    </row>
    <row r="3128" spans="1:5">
      <c r="A3128" t="s">
        <v>17064</v>
      </c>
      <c r="C3128" t="s">
        <v>17064</v>
      </c>
      <c r="E3128">
        <v>0</v>
      </c>
    </row>
    <row r="3129" spans="1:5">
      <c r="A3129" t="s">
        <v>17570</v>
      </c>
      <c r="C3129" t="s">
        <v>17570</v>
      </c>
      <c r="E3129">
        <v>0</v>
      </c>
    </row>
    <row r="3130" spans="1:5">
      <c r="A3130" t="s">
        <v>17055</v>
      </c>
      <c r="C3130" t="s">
        <v>17055</v>
      </c>
      <c r="E3130">
        <v>0</v>
      </c>
    </row>
    <row r="3131" spans="1:5">
      <c r="A3131" t="s">
        <v>17067</v>
      </c>
      <c r="C3131" t="s">
        <v>17067</v>
      </c>
      <c r="E3131">
        <v>0</v>
      </c>
    </row>
    <row r="3132" spans="1:5">
      <c r="A3132" t="s">
        <v>17863</v>
      </c>
      <c r="C3132" t="s">
        <v>17863</v>
      </c>
      <c r="E3132">
        <v>0</v>
      </c>
    </row>
    <row r="3133" spans="1:5">
      <c r="A3133" t="s">
        <v>17177</v>
      </c>
      <c r="C3133" t="s">
        <v>17177</v>
      </c>
      <c r="E3133">
        <v>0</v>
      </c>
    </row>
    <row r="3134" spans="1:5">
      <c r="A3134" t="s">
        <v>17068</v>
      </c>
      <c r="C3134" t="s">
        <v>17068</v>
      </c>
      <c r="E3134">
        <v>0</v>
      </c>
    </row>
    <row r="3135" spans="1:5">
      <c r="A3135" t="s">
        <v>17077</v>
      </c>
      <c r="C3135" t="s">
        <v>17077</v>
      </c>
      <c r="E3135">
        <v>0</v>
      </c>
    </row>
    <row r="3136" spans="1:5">
      <c r="A3136" t="s">
        <v>17864</v>
      </c>
      <c r="C3136" t="s">
        <v>17864</v>
      </c>
      <c r="E3136">
        <v>0</v>
      </c>
    </row>
    <row r="3137" spans="1:5">
      <c r="A3137" t="s">
        <v>17764</v>
      </c>
      <c r="C3137" t="s">
        <v>17764</v>
      </c>
      <c r="E3137">
        <v>0</v>
      </c>
    </row>
    <row r="3138" spans="1:5">
      <c r="A3138" t="s">
        <v>17277</v>
      </c>
      <c r="C3138" t="s">
        <v>17277</v>
      </c>
      <c r="E3138">
        <v>0</v>
      </c>
    </row>
    <row r="3139" spans="1:5">
      <c r="A3139" t="s">
        <v>17068</v>
      </c>
      <c r="C3139" t="s">
        <v>17068</v>
      </c>
      <c r="E3139">
        <v>0</v>
      </c>
    </row>
    <row r="3140" spans="1:5">
      <c r="A3140" t="s">
        <v>17059</v>
      </c>
      <c r="C3140" t="s">
        <v>17059</v>
      </c>
      <c r="E3140">
        <v>0</v>
      </c>
    </row>
    <row r="3141" spans="1:5">
      <c r="A3141" t="s">
        <v>17277</v>
      </c>
      <c r="C3141" t="s">
        <v>17277</v>
      </c>
      <c r="E3141">
        <v>0</v>
      </c>
    </row>
    <row r="3142" spans="1:5">
      <c r="A3142" t="s">
        <v>17864</v>
      </c>
      <c r="C3142" t="s">
        <v>17864</v>
      </c>
      <c r="E3142">
        <v>0</v>
      </c>
    </row>
    <row r="3143" spans="1:5">
      <c r="A3143" t="s">
        <v>17056</v>
      </c>
      <c r="C3143" t="s">
        <v>17056</v>
      </c>
      <c r="E3143">
        <v>0</v>
      </c>
    </row>
    <row r="3144" spans="1:5">
      <c r="E3144">
        <v>0</v>
      </c>
    </row>
    <row r="3145" spans="1:5">
      <c r="A3145" t="s">
        <v>17865</v>
      </c>
      <c r="C3145" t="s">
        <v>17865</v>
      </c>
      <c r="E3145">
        <v>0</v>
      </c>
    </row>
    <row r="3146" spans="1:5">
      <c r="A3146" t="s">
        <v>17857</v>
      </c>
      <c r="C3146" t="s">
        <v>17857</v>
      </c>
      <c r="E3146">
        <v>0</v>
      </c>
    </row>
    <row r="3147" spans="1:5">
      <c r="A3147" t="s">
        <v>17273</v>
      </c>
      <c r="C3147" t="s">
        <v>17273</v>
      </c>
      <c r="E3147">
        <v>0</v>
      </c>
    </row>
    <row r="3148" spans="1:5">
      <c r="A3148" t="s">
        <v>17866</v>
      </c>
      <c r="C3148" t="s">
        <v>17866</v>
      </c>
      <c r="E3148">
        <v>0</v>
      </c>
    </row>
    <row r="3149" spans="1:5">
      <c r="A3149" t="s">
        <v>17861</v>
      </c>
      <c r="C3149" t="s">
        <v>17861</v>
      </c>
      <c r="E3149">
        <v>0</v>
      </c>
    </row>
    <row r="3150" spans="1:5">
      <c r="A3150" t="s">
        <v>17290</v>
      </c>
      <c r="C3150" t="s">
        <v>17290</v>
      </c>
      <c r="E3150">
        <v>0</v>
      </c>
    </row>
    <row r="3151" spans="1:5">
      <c r="A3151" t="s">
        <v>17068</v>
      </c>
      <c r="C3151" t="s">
        <v>17068</v>
      </c>
      <c r="E3151">
        <v>0</v>
      </c>
    </row>
    <row r="3152" spans="1:5">
      <c r="A3152" t="s">
        <v>17867</v>
      </c>
      <c r="C3152" t="s">
        <v>17860</v>
      </c>
      <c r="E3152">
        <v>1</v>
      </c>
    </row>
    <row r="3153" spans="1:5">
      <c r="A3153" t="s">
        <v>17759</v>
      </c>
      <c r="C3153" t="s">
        <v>17759</v>
      </c>
      <c r="E3153">
        <v>0</v>
      </c>
    </row>
    <row r="3154" spans="1:5">
      <c r="A3154" t="s">
        <v>17866</v>
      </c>
      <c r="C3154" t="s">
        <v>17866</v>
      </c>
      <c r="E3154">
        <v>0</v>
      </c>
    </row>
    <row r="3155" spans="1:5">
      <c r="A3155" t="s">
        <v>17762</v>
      </c>
      <c r="C3155" t="s">
        <v>17762</v>
      </c>
      <c r="E3155">
        <v>0</v>
      </c>
    </row>
    <row r="3156" spans="1:5">
      <c r="A3156" t="s">
        <v>17109</v>
      </c>
      <c r="C3156" t="s">
        <v>17109</v>
      </c>
      <c r="E3156">
        <v>0</v>
      </c>
    </row>
    <row r="3157" spans="1:5">
      <c r="A3157" t="s">
        <v>17868</v>
      </c>
      <c r="C3157" t="s">
        <v>17868</v>
      </c>
      <c r="E3157">
        <v>0</v>
      </c>
    </row>
    <row r="3158" spans="1:5">
      <c r="A3158" t="s">
        <v>17760</v>
      </c>
      <c r="C3158" t="s">
        <v>17760</v>
      </c>
      <c r="E3158">
        <v>0</v>
      </c>
    </row>
    <row r="3159" spans="1:5">
      <c r="A3159" t="s">
        <v>17859</v>
      </c>
      <c r="C3159" t="s">
        <v>17859</v>
      </c>
      <c r="E3159">
        <v>0</v>
      </c>
    </row>
    <row r="3160" spans="1:5">
      <c r="A3160" t="s">
        <v>17869</v>
      </c>
      <c r="C3160" t="s">
        <v>17869</v>
      </c>
      <c r="E3160">
        <v>0</v>
      </c>
    </row>
    <row r="3161" spans="1:5">
      <c r="A3161" t="s">
        <v>17068</v>
      </c>
      <c r="C3161" t="s">
        <v>17068</v>
      </c>
      <c r="E3161">
        <v>0</v>
      </c>
    </row>
    <row r="3162" spans="1:5">
      <c r="A3162" t="s">
        <v>17870</v>
      </c>
      <c r="C3162" t="s">
        <v>17871</v>
      </c>
      <c r="E3162">
        <v>1</v>
      </c>
    </row>
    <row r="3163" spans="1:5">
      <c r="A3163" t="s">
        <v>17064</v>
      </c>
      <c r="C3163" t="s">
        <v>17064</v>
      </c>
      <c r="E3163">
        <v>0</v>
      </c>
    </row>
    <row r="3164" spans="1:5">
      <c r="A3164" t="s">
        <v>17871</v>
      </c>
      <c r="C3164" t="s">
        <v>17871</v>
      </c>
      <c r="E3164">
        <v>0</v>
      </c>
    </row>
    <row r="3165" spans="1:5">
      <c r="A3165" t="s">
        <v>17784</v>
      </c>
      <c r="C3165" t="s">
        <v>17784</v>
      </c>
      <c r="E3165">
        <v>0</v>
      </c>
    </row>
    <row r="3166" spans="1:5">
      <c r="A3166" t="s">
        <v>17055</v>
      </c>
      <c r="C3166" t="s">
        <v>17055</v>
      </c>
      <c r="E3166">
        <v>0</v>
      </c>
    </row>
    <row r="3167" spans="1:5">
      <c r="A3167" t="s">
        <v>17067</v>
      </c>
      <c r="C3167" t="s">
        <v>17067</v>
      </c>
      <c r="E3167">
        <v>0</v>
      </c>
    </row>
    <row r="3168" spans="1:5">
      <c r="A3168" t="s">
        <v>17872</v>
      </c>
      <c r="C3168" t="s">
        <v>17872</v>
      </c>
      <c r="E3168">
        <v>0</v>
      </c>
    </row>
    <row r="3169" spans="1:5">
      <c r="A3169" t="s">
        <v>17177</v>
      </c>
      <c r="C3169" t="s">
        <v>17177</v>
      </c>
      <c r="E3169">
        <v>0</v>
      </c>
    </row>
    <row r="3170" spans="1:5">
      <c r="A3170" t="s">
        <v>17068</v>
      </c>
      <c r="C3170" t="s">
        <v>17068</v>
      </c>
      <c r="E3170">
        <v>0</v>
      </c>
    </row>
    <row r="3171" spans="1:5">
      <c r="A3171" t="s">
        <v>17077</v>
      </c>
      <c r="C3171" t="s">
        <v>17077</v>
      </c>
      <c r="E3171">
        <v>0</v>
      </c>
    </row>
    <row r="3172" spans="1:5">
      <c r="A3172" t="s">
        <v>17764</v>
      </c>
      <c r="C3172" t="s">
        <v>17764</v>
      </c>
      <c r="E3172">
        <v>0</v>
      </c>
    </row>
    <row r="3173" spans="1:5">
      <c r="A3173" t="s">
        <v>17277</v>
      </c>
      <c r="C3173" t="s">
        <v>17277</v>
      </c>
      <c r="E3173">
        <v>0</v>
      </c>
    </row>
    <row r="3174" spans="1:5">
      <c r="A3174" t="s">
        <v>17873</v>
      </c>
      <c r="C3174" t="s">
        <v>18839</v>
      </c>
      <c r="E3174">
        <v>1</v>
      </c>
    </row>
    <row r="3175" spans="1:5">
      <c r="A3175" t="s">
        <v>17068</v>
      </c>
      <c r="C3175" t="s">
        <v>17068</v>
      </c>
      <c r="E3175">
        <v>0</v>
      </c>
    </row>
    <row r="3176" spans="1:5">
      <c r="A3176" t="s">
        <v>17059</v>
      </c>
      <c r="C3176" t="s">
        <v>17059</v>
      </c>
      <c r="E3176">
        <v>0</v>
      </c>
    </row>
    <row r="3177" spans="1:5">
      <c r="A3177" t="s">
        <v>17277</v>
      </c>
      <c r="C3177" t="s">
        <v>17277</v>
      </c>
      <c r="E3177">
        <v>0</v>
      </c>
    </row>
    <row r="3178" spans="1:5">
      <c r="A3178" t="s">
        <v>17731</v>
      </c>
      <c r="C3178" t="s">
        <v>18839</v>
      </c>
      <c r="E3178">
        <v>1</v>
      </c>
    </row>
    <row r="3179" spans="1:5">
      <c r="A3179" t="s">
        <v>17056</v>
      </c>
      <c r="C3179" t="s">
        <v>17056</v>
      </c>
      <c r="E3179">
        <v>0</v>
      </c>
    </row>
    <row r="3180" spans="1:5">
      <c r="E3180">
        <v>0</v>
      </c>
    </row>
    <row r="3181" spans="1:5">
      <c r="A3181" t="s">
        <v>17874</v>
      </c>
      <c r="C3181" t="s">
        <v>17874</v>
      </c>
      <c r="E3181">
        <v>0</v>
      </c>
    </row>
    <row r="3182" spans="1:5">
      <c r="A3182" t="s">
        <v>17875</v>
      </c>
      <c r="C3182" t="s">
        <v>18150</v>
      </c>
      <c r="E3182">
        <v>1</v>
      </c>
    </row>
    <row r="3183" spans="1:5">
      <c r="A3183" t="s">
        <v>17262</v>
      </c>
      <c r="C3183" t="s">
        <v>17262</v>
      </c>
      <c r="E3183">
        <v>0</v>
      </c>
    </row>
    <row r="3184" spans="1:5">
      <c r="A3184" t="s">
        <v>17876</v>
      </c>
      <c r="C3184" t="s">
        <v>18840</v>
      </c>
      <c r="E3184">
        <v>1</v>
      </c>
    </row>
    <row r="3185" spans="1:5">
      <c r="A3185" t="s">
        <v>17277</v>
      </c>
      <c r="C3185" t="s">
        <v>17277</v>
      </c>
      <c r="E3185">
        <v>0</v>
      </c>
    </row>
    <row r="3186" spans="1:5">
      <c r="A3186" t="s">
        <v>17068</v>
      </c>
      <c r="C3186" t="s">
        <v>17068</v>
      </c>
      <c r="E3186">
        <v>0</v>
      </c>
    </row>
    <row r="3187" spans="1:5">
      <c r="A3187" t="s">
        <v>17877</v>
      </c>
      <c r="C3187" t="s">
        <v>17877</v>
      </c>
      <c r="E3187">
        <v>0</v>
      </c>
    </row>
    <row r="3188" spans="1:5">
      <c r="A3188" t="s">
        <v>17878</v>
      </c>
      <c r="C3188" t="s">
        <v>17878</v>
      </c>
      <c r="E3188">
        <v>0</v>
      </c>
    </row>
    <row r="3189" spans="1:5">
      <c r="A3189" t="s">
        <v>17070</v>
      </c>
      <c r="C3189" t="s">
        <v>17070</v>
      </c>
      <c r="E3189">
        <v>0</v>
      </c>
    </row>
    <row r="3190" spans="1:5">
      <c r="A3190" t="s">
        <v>17879</v>
      </c>
      <c r="C3190" t="s">
        <v>17880</v>
      </c>
      <c r="E3190">
        <v>1</v>
      </c>
    </row>
    <row r="3191" spans="1:5">
      <c r="A3191" t="s">
        <v>17064</v>
      </c>
      <c r="C3191" t="s">
        <v>17064</v>
      </c>
      <c r="E3191">
        <v>0</v>
      </c>
    </row>
    <row r="3192" spans="1:5">
      <c r="A3192" t="s">
        <v>17070</v>
      </c>
      <c r="C3192" t="s">
        <v>17070</v>
      </c>
      <c r="E3192">
        <v>0</v>
      </c>
    </row>
    <row r="3193" spans="1:5">
      <c r="A3193" t="s">
        <v>17879</v>
      </c>
      <c r="C3193" t="s">
        <v>17880</v>
      </c>
      <c r="E3193">
        <v>1</v>
      </c>
    </row>
    <row r="3194" spans="1:5">
      <c r="A3194" t="s">
        <v>17064</v>
      </c>
      <c r="C3194" t="s">
        <v>17064</v>
      </c>
      <c r="E3194">
        <v>0</v>
      </c>
    </row>
    <row r="3195" spans="1:5">
      <c r="A3195" t="s">
        <v>17070</v>
      </c>
      <c r="C3195" t="s">
        <v>17070</v>
      </c>
      <c r="E3195">
        <v>0</v>
      </c>
    </row>
    <row r="3196" spans="1:5">
      <c r="A3196" t="s">
        <v>17880</v>
      </c>
      <c r="C3196" t="s">
        <v>17880</v>
      </c>
      <c r="E3196">
        <v>0</v>
      </c>
    </row>
    <row r="3197" spans="1:5">
      <c r="A3197" t="s">
        <v>17273</v>
      </c>
      <c r="C3197" t="s">
        <v>17273</v>
      </c>
      <c r="E3197">
        <v>0</v>
      </c>
    </row>
    <row r="3198" spans="1:5">
      <c r="A3198" t="s">
        <v>17068</v>
      </c>
      <c r="C3198" t="s">
        <v>17068</v>
      </c>
      <c r="E3198">
        <v>0</v>
      </c>
    </row>
    <row r="3199" spans="1:5">
      <c r="A3199" t="s">
        <v>17881</v>
      </c>
      <c r="C3199" t="s">
        <v>17881</v>
      </c>
      <c r="E3199">
        <v>0</v>
      </c>
    </row>
    <row r="3200" spans="1:5">
      <c r="A3200" t="s">
        <v>17321</v>
      </c>
      <c r="C3200" t="s">
        <v>17321</v>
      </c>
      <c r="E3200">
        <v>0</v>
      </c>
    </row>
    <row r="3201" spans="1:5">
      <c r="A3201" t="s">
        <v>17882</v>
      </c>
      <c r="C3201" t="s">
        <v>17570</v>
      </c>
      <c r="E3201">
        <v>1</v>
      </c>
    </row>
    <row r="3202" spans="1:5">
      <c r="A3202" t="s">
        <v>17068</v>
      </c>
      <c r="C3202" t="s">
        <v>17068</v>
      </c>
      <c r="E3202">
        <v>0</v>
      </c>
    </row>
    <row r="3203" spans="1:5">
      <c r="A3203" t="s">
        <v>17883</v>
      </c>
      <c r="C3203" t="s">
        <v>17883</v>
      </c>
      <c r="E3203">
        <v>0</v>
      </c>
    </row>
    <row r="3204" spans="1:5">
      <c r="A3204" t="s">
        <v>17321</v>
      </c>
      <c r="C3204" t="s">
        <v>17321</v>
      </c>
      <c r="E3204">
        <v>0</v>
      </c>
    </row>
    <row r="3205" spans="1:5">
      <c r="A3205" t="s">
        <v>17080</v>
      </c>
      <c r="C3205" t="s">
        <v>17080</v>
      </c>
      <c r="E3205">
        <v>0</v>
      </c>
    </row>
    <row r="3206" spans="1:5">
      <c r="A3206" t="s">
        <v>17068</v>
      </c>
      <c r="C3206" t="s">
        <v>17068</v>
      </c>
      <c r="E3206">
        <v>0</v>
      </c>
    </row>
    <row r="3207" spans="1:5">
      <c r="A3207" t="s">
        <v>17884</v>
      </c>
      <c r="C3207" t="s">
        <v>17884</v>
      </c>
      <c r="E3207">
        <v>0</v>
      </c>
    </row>
    <row r="3208" spans="1:5">
      <c r="A3208" t="s">
        <v>17321</v>
      </c>
      <c r="C3208" t="s">
        <v>17321</v>
      </c>
      <c r="E3208">
        <v>0</v>
      </c>
    </row>
    <row r="3209" spans="1:5">
      <c r="A3209" t="s">
        <v>17885</v>
      </c>
      <c r="C3209" t="s">
        <v>17885</v>
      </c>
      <c r="E3209">
        <v>0</v>
      </c>
    </row>
    <row r="3210" spans="1:5">
      <c r="A3210" t="s">
        <v>17068</v>
      </c>
      <c r="C3210" t="s">
        <v>17068</v>
      </c>
      <c r="E3210">
        <v>0</v>
      </c>
    </row>
    <row r="3211" spans="1:5">
      <c r="A3211" t="s">
        <v>17886</v>
      </c>
      <c r="C3211" t="s">
        <v>17886</v>
      </c>
      <c r="E3211">
        <v>0</v>
      </c>
    </row>
    <row r="3212" spans="1:5">
      <c r="A3212" t="s">
        <v>17321</v>
      </c>
      <c r="C3212" t="s">
        <v>17321</v>
      </c>
      <c r="E3212">
        <v>0</v>
      </c>
    </row>
    <row r="3213" spans="1:5">
      <c r="A3213" t="s">
        <v>17887</v>
      </c>
      <c r="C3213" t="s">
        <v>17887</v>
      </c>
      <c r="E3213">
        <v>0</v>
      </c>
    </row>
    <row r="3214" spans="1:5">
      <c r="A3214" t="s">
        <v>17068</v>
      </c>
      <c r="C3214" t="s">
        <v>17068</v>
      </c>
      <c r="E3214">
        <v>0</v>
      </c>
    </row>
    <row r="3215" spans="1:5">
      <c r="A3215" t="s">
        <v>17888</v>
      </c>
      <c r="C3215" t="s">
        <v>17888</v>
      </c>
      <c r="E3215">
        <v>0</v>
      </c>
    </row>
    <row r="3216" spans="1:5">
      <c r="A3216" t="s">
        <v>17321</v>
      </c>
      <c r="C3216" t="s">
        <v>17321</v>
      </c>
      <c r="E3216">
        <v>0</v>
      </c>
    </row>
    <row r="3217" spans="1:5">
      <c r="A3217" t="s">
        <v>17889</v>
      </c>
      <c r="C3217" t="s">
        <v>17889</v>
      </c>
      <c r="E3217">
        <v>0</v>
      </c>
    </row>
    <row r="3218" spans="1:5">
      <c r="A3218" t="s">
        <v>17068</v>
      </c>
      <c r="C3218" t="s">
        <v>17068</v>
      </c>
      <c r="E3218">
        <v>0</v>
      </c>
    </row>
    <row r="3219" spans="1:5">
      <c r="A3219" t="s">
        <v>17890</v>
      </c>
      <c r="C3219" t="s">
        <v>17890</v>
      </c>
      <c r="E3219">
        <v>0</v>
      </c>
    </row>
    <row r="3220" spans="1:5">
      <c r="A3220" t="s">
        <v>17321</v>
      </c>
      <c r="C3220" t="s">
        <v>17321</v>
      </c>
      <c r="E3220">
        <v>0</v>
      </c>
    </row>
    <row r="3221" spans="1:5">
      <c r="A3221" t="s">
        <v>17891</v>
      </c>
      <c r="C3221" t="s">
        <v>18841</v>
      </c>
      <c r="E3221">
        <v>1</v>
      </c>
    </row>
    <row r="3222" spans="1:5">
      <c r="A3222" t="s">
        <v>17068</v>
      </c>
      <c r="C3222" t="s">
        <v>17068</v>
      </c>
      <c r="E3222">
        <v>0</v>
      </c>
    </row>
    <row r="3223" spans="1:5">
      <c r="A3223" t="s">
        <v>17892</v>
      </c>
      <c r="C3223" t="s">
        <v>17892</v>
      </c>
      <c r="E3223">
        <v>0</v>
      </c>
    </row>
    <row r="3224" spans="1:5">
      <c r="A3224" t="s">
        <v>17321</v>
      </c>
      <c r="C3224" t="s">
        <v>17321</v>
      </c>
      <c r="E3224">
        <v>0</v>
      </c>
    </row>
    <row r="3225" spans="1:5">
      <c r="A3225" t="s">
        <v>17893</v>
      </c>
      <c r="C3225" t="s">
        <v>17893</v>
      </c>
      <c r="E3225">
        <v>0</v>
      </c>
    </row>
    <row r="3226" spans="1:5">
      <c r="A3226" t="s">
        <v>17068</v>
      </c>
      <c r="C3226" t="s">
        <v>17068</v>
      </c>
      <c r="E3226">
        <v>0</v>
      </c>
    </row>
    <row r="3227" spans="1:5">
      <c r="A3227" t="s">
        <v>17894</v>
      </c>
      <c r="C3227" t="s">
        <v>17894</v>
      </c>
      <c r="E3227">
        <v>0</v>
      </c>
    </row>
    <row r="3228" spans="1:5">
      <c r="A3228" t="s">
        <v>17321</v>
      </c>
      <c r="C3228" t="s">
        <v>17321</v>
      </c>
      <c r="E3228">
        <v>0</v>
      </c>
    </row>
    <row r="3229" spans="1:5">
      <c r="A3229" t="s">
        <v>17895</v>
      </c>
      <c r="C3229" t="s">
        <v>17895</v>
      </c>
      <c r="E3229">
        <v>0</v>
      </c>
    </row>
    <row r="3230" spans="1:5">
      <c r="A3230" t="s">
        <v>17068</v>
      </c>
      <c r="C3230" t="s">
        <v>17068</v>
      </c>
      <c r="E3230">
        <v>0</v>
      </c>
    </row>
    <row r="3231" spans="1:5">
      <c r="A3231" t="s">
        <v>17074</v>
      </c>
      <c r="C3231" t="s">
        <v>17074</v>
      </c>
      <c r="E3231">
        <v>0</v>
      </c>
    </row>
    <row r="3232" spans="1:5">
      <c r="A3232" t="s">
        <v>17055</v>
      </c>
      <c r="C3232" t="s">
        <v>17055</v>
      </c>
      <c r="E3232">
        <v>0</v>
      </c>
    </row>
    <row r="3233" spans="1:5">
      <c r="A3233" t="s">
        <v>17067</v>
      </c>
      <c r="C3233" t="s">
        <v>17067</v>
      </c>
      <c r="E3233">
        <v>0</v>
      </c>
    </row>
    <row r="3234" spans="1:5">
      <c r="A3234" t="s">
        <v>17177</v>
      </c>
      <c r="C3234" t="s">
        <v>17177</v>
      </c>
      <c r="E3234">
        <v>0</v>
      </c>
    </row>
    <row r="3235" spans="1:5">
      <c r="A3235" t="s">
        <v>17068</v>
      </c>
      <c r="C3235" t="s">
        <v>17068</v>
      </c>
      <c r="E3235">
        <v>0</v>
      </c>
    </row>
    <row r="3236" spans="1:5">
      <c r="A3236" t="s">
        <v>17896</v>
      </c>
      <c r="C3236" t="s">
        <v>17896</v>
      </c>
      <c r="E3236">
        <v>0</v>
      </c>
    </row>
    <row r="3237" spans="1:5">
      <c r="A3237" t="s">
        <v>17881</v>
      </c>
      <c r="C3237" t="s">
        <v>17881</v>
      </c>
      <c r="E3237">
        <v>0</v>
      </c>
    </row>
    <row r="3238" spans="1:5">
      <c r="A3238" t="s">
        <v>17277</v>
      </c>
      <c r="C3238" t="s">
        <v>17277</v>
      </c>
      <c r="E3238">
        <v>0</v>
      </c>
    </row>
    <row r="3239" spans="1:5">
      <c r="A3239" t="s">
        <v>17876</v>
      </c>
      <c r="C3239" t="s">
        <v>18840</v>
      </c>
      <c r="E3239">
        <v>1</v>
      </c>
    </row>
    <row r="3240" spans="1:5">
      <c r="A3240" t="s">
        <v>17068</v>
      </c>
      <c r="C3240" t="s">
        <v>17068</v>
      </c>
      <c r="E3240">
        <v>0</v>
      </c>
    </row>
    <row r="3241" spans="1:5">
      <c r="A3241" t="s">
        <v>17897</v>
      </c>
      <c r="C3241" t="s">
        <v>17897</v>
      </c>
      <c r="E3241">
        <v>0</v>
      </c>
    </row>
    <row r="3242" spans="1:5">
      <c r="A3242" t="s">
        <v>17883</v>
      </c>
      <c r="C3242" t="s">
        <v>17883</v>
      </c>
      <c r="E3242">
        <v>0</v>
      </c>
    </row>
    <row r="3243" spans="1:5">
      <c r="A3243" t="s">
        <v>17277</v>
      </c>
      <c r="C3243" t="s">
        <v>17277</v>
      </c>
      <c r="E3243">
        <v>0</v>
      </c>
    </row>
    <row r="3244" spans="1:5">
      <c r="A3244" t="s">
        <v>17876</v>
      </c>
      <c r="C3244" t="s">
        <v>18840</v>
      </c>
      <c r="E3244">
        <v>1</v>
      </c>
    </row>
    <row r="3245" spans="1:5">
      <c r="A3245" t="s">
        <v>17068</v>
      </c>
      <c r="C3245" t="s">
        <v>17068</v>
      </c>
      <c r="E3245">
        <v>0</v>
      </c>
    </row>
    <row r="3246" spans="1:5">
      <c r="A3246" t="s">
        <v>17697</v>
      </c>
      <c r="C3246" t="s">
        <v>17697</v>
      </c>
      <c r="E3246">
        <v>0</v>
      </c>
    </row>
    <row r="3247" spans="1:5">
      <c r="A3247" t="s">
        <v>17884</v>
      </c>
      <c r="C3247" t="s">
        <v>17884</v>
      </c>
      <c r="E3247">
        <v>0</v>
      </c>
    </row>
    <row r="3248" spans="1:5">
      <c r="A3248" t="s">
        <v>17277</v>
      </c>
      <c r="C3248" t="s">
        <v>17277</v>
      </c>
      <c r="E3248">
        <v>0</v>
      </c>
    </row>
    <row r="3249" spans="1:5">
      <c r="A3249" t="s">
        <v>17876</v>
      </c>
      <c r="C3249" t="s">
        <v>18840</v>
      </c>
      <c r="E3249">
        <v>1</v>
      </c>
    </row>
    <row r="3250" spans="1:5">
      <c r="A3250" t="s">
        <v>17068</v>
      </c>
      <c r="C3250" t="s">
        <v>17068</v>
      </c>
      <c r="E3250">
        <v>0</v>
      </c>
    </row>
    <row r="3251" spans="1:5">
      <c r="A3251" t="s">
        <v>17898</v>
      </c>
      <c r="C3251" t="s">
        <v>17898</v>
      </c>
      <c r="E3251">
        <v>0</v>
      </c>
    </row>
    <row r="3252" spans="1:5">
      <c r="A3252" t="s">
        <v>17886</v>
      </c>
      <c r="C3252" t="s">
        <v>17886</v>
      </c>
      <c r="E3252">
        <v>0</v>
      </c>
    </row>
    <row r="3253" spans="1:5">
      <c r="A3253" t="s">
        <v>17277</v>
      </c>
      <c r="C3253" t="s">
        <v>17277</v>
      </c>
      <c r="E3253">
        <v>0</v>
      </c>
    </row>
    <row r="3254" spans="1:5">
      <c r="A3254" t="s">
        <v>17876</v>
      </c>
      <c r="C3254" t="s">
        <v>18840</v>
      </c>
      <c r="E3254">
        <v>1</v>
      </c>
    </row>
    <row r="3255" spans="1:5">
      <c r="A3255" t="s">
        <v>17068</v>
      </c>
      <c r="C3255" t="s">
        <v>17068</v>
      </c>
      <c r="E3255">
        <v>0</v>
      </c>
    </row>
    <row r="3256" spans="1:5">
      <c r="A3256" t="s">
        <v>17899</v>
      </c>
      <c r="C3256" t="s">
        <v>17899</v>
      </c>
      <c r="E3256">
        <v>0</v>
      </c>
    </row>
    <row r="3257" spans="1:5">
      <c r="A3257" t="s">
        <v>17888</v>
      </c>
      <c r="C3257" t="s">
        <v>17888</v>
      </c>
      <c r="E3257">
        <v>0</v>
      </c>
    </row>
    <row r="3258" spans="1:5">
      <c r="A3258" t="s">
        <v>17277</v>
      </c>
      <c r="C3258" t="s">
        <v>17277</v>
      </c>
      <c r="E3258">
        <v>0</v>
      </c>
    </row>
    <row r="3259" spans="1:5">
      <c r="A3259" t="s">
        <v>17876</v>
      </c>
      <c r="C3259" t="s">
        <v>18840</v>
      </c>
      <c r="E3259">
        <v>1</v>
      </c>
    </row>
    <row r="3260" spans="1:5">
      <c r="A3260" t="s">
        <v>17068</v>
      </c>
      <c r="C3260" t="s">
        <v>17068</v>
      </c>
      <c r="E3260">
        <v>0</v>
      </c>
    </row>
    <row r="3261" spans="1:5">
      <c r="A3261" t="s">
        <v>17900</v>
      </c>
      <c r="C3261" t="s">
        <v>17900</v>
      </c>
      <c r="E3261">
        <v>0</v>
      </c>
    </row>
    <row r="3262" spans="1:5">
      <c r="A3262" t="s">
        <v>17890</v>
      </c>
      <c r="C3262" t="s">
        <v>17890</v>
      </c>
      <c r="E3262">
        <v>0</v>
      </c>
    </row>
    <row r="3263" spans="1:5">
      <c r="A3263" t="s">
        <v>17277</v>
      </c>
      <c r="C3263" t="s">
        <v>17277</v>
      </c>
      <c r="E3263">
        <v>0</v>
      </c>
    </row>
    <row r="3264" spans="1:5">
      <c r="A3264" t="s">
        <v>17876</v>
      </c>
      <c r="C3264" t="s">
        <v>18840</v>
      </c>
      <c r="E3264">
        <v>1</v>
      </c>
    </row>
    <row r="3265" spans="1:5">
      <c r="A3265" t="s">
        <v>17068</v>
      </c>
      <c r="C3265" t="s">
        <v>17068</v>
      </c>
      <c r="E3265">
        <v>0</v>
      </c>
    </row>
    <row r="3266" spans="1:5">
      <c r="A3266" t="s">
        <v>17901</v>
      </c>
      <c r="C3266" t="s">
        <v>17901</v>
      </c>
      <c r="E3266">
        <v>0</v>
      </c>
    </row>
    <row r="3267" spans="1:5">
      <c r="A3267" t="s">
        <v>17892</v>
      </c>
      <c r="C3267" t="s">
        <v>17892</v>
      </c>
      <c r="E3267">
        <v>0</v>
      </c>
    </row>
    <row r="3268" spans="1:5">
      <c r="A3268" t="s">
        <v>17277</v>
      </c>
      <c r="C3268" t="s">
        <v>17277</v>
      </c>
      <c r="E3268">
        <v>0</v>
      </c>
    </row>
    <row r="3269" spans="1:5">
      <c r="A3269" t="s">
        <v>17876</v>
      </c>
      <c r="C3269" t="s">
        <v>18840</v>
      </c>
      <c r="E3269">
        <v>1</v>
      </c>
    </row>
    <row r="3270" spans="1:5">
      <c r="A3270" t="s">
        <v>17068</v>
      </c>
      <c r="C3270" t="s">
        <v>17068</v>
      </c>
      <c r="E3270">
        <v>0</v>
      </c>
    </row>
    <row r="3271" spans="1:5">
      <c r="A3271" t="s">
        <v>17902</v>
      </c>
      <c r="C3271" t="s">
        <v>17902</v>
      </c>
      <c r="E3271">
        <v>0</v>
      </c>
    </row>
    <row r="3272" spans="1:5">
      <c r="A3272" t="s">
        <v>17894</v>
      </c>
      <c r="C3272" t="s">
        <v>17894</v>
      </c>
      <c r="E3272">
        <v>0</v>
      </c>
    </row>
    <row r="3273" spans="1:5">
      <c r="A3273" t="s">
        <v>17277</v>
      </c>
      <c r="C3273" t="s">
        <v>17277</v>
      </c>
      <c r="E3273">
        <v>0</v>
      </c>
    </row>
    <row r="3274" spans="1:5">
      <c r="A3274" t="s">
        <v>17876</v>
      </c>
      <c r="C3274" t="s">
        <v>18840</v>
      </c>
      <c r="E3274">
        <v>1</v>
      </c>
    </row>
    <row r="3275" spans="1:5">
      <c r="A3275" t="s">
        <v>17068</v>
      </c>
      <c r="C3275" t="s">
        <v>17068</v>
      </c>
      <c r="E3275">
        <v>0</v>
      </c>
    </row>
    <row r="3276" spans="1:5">
      <c r="A3276" t="s">
        <v>17059</v>
      </c>
      <c r="C3276" t="s">
        <v>17059</v>
      </c>
      <c r="E3276">
        <v>0</v>
      </c>
    </row>
    <row r="3277" spans="1:5">
      <c r="A3277" t="s">
        <v>17194</v>
      </c>
      <c r="C3277" t="s">
        <v>17194</v>
      </c>
      <c r="E3277">
        <v>0</v>
      </c>
    </row>
    <row r="3278" spans="1:5">
      <c r="A3278" t="s">
        <v>17056</v>
      </c>
      <c r="C3278" t="s">
        <v>17056</v>
      </c>
      <c r="E3278">
        <v>0</v>
      </c>
    </row>
    <row r="3279" spans="1:5">
      <c r="E3279">
        <v>0</v>
      </c>
    </row>
    <row r="3280" spans="1:5">
      <c r="A3280" t="s">
        <v>17903</v>
      </c>
      <c r="C3280" t="s">
        <v>17903</v>
      </c>
      <c r="E3280">
        <v>0</v>
      </c>
    </row>
    <row r="3281" spans="1:5">
      <c r="A3281" t="s">
        <v>17734</v>
      </c>
      <c r="C3281" t="s">
        <v>17734</v>
      </c>
      <c r="E3281">
        <v>0</v>
      </c>
    </row>
    <row r="3282" spans="1:5">
      <c r="A3282" t="s">
        <v>17093</v>
      </c>
      <c r="C3282" t="s">
        <v>17093</v>
      </c>
      <c r="E3282">
        <v>0</v>
      </c>
    </row>
    <row r="3283" spans="1:5">
      <c r="A3283" t="s">
        <v>17904</v>
      </c>
      <c r="C3283" t="s">
        <v>17904</v>
      </c>
      <c r="E3283">
        <v>0</v>
      </c>
    </row>
    <row r="3284" spans="1:5">
      <c r="A3284" t="s">
        <v>17070</v>
      </c>
      <c r="C3284" t="s">
        <v>17070</v>
      </c>
      <c r="E3284">
        <v>0</v>
      </c>
    </row>
    <row r="3285" spans="1:5">
      <c r="A3285" t="s">
        <v>17905</v>
      </c>
      <c r="C3285" t="s">
        <v>17511</v>
      </c>
      <c r="E3285">
        <v>1</v>
      </c>
    </row>
    <row r="3286" spans="1:5">
      <c r="A3286" t="s">
        <v>17539</v>
      </c>
      <c r="C3286" t="s">
        <v>17539</v>
      </c>
      <c r="E3286">
        <v>0</v>
      </c>
    </row>
    <row r="3287" spans="1:5">
      <c r="A3287" t="s">
        <v>17068</v>
      </c>
      <c r="C3287" t="s">
        <v>17068</v>
      </c>
      <c r="E3287">
        <v>0</v>
      </c>
    </row>
    <row r="3288" spans="1:5">
      <c r="A3288" t="s">
        <v>17093</v>
      </c>
      <c r="C3288" t="s">
        <v>17093</v>
      </c>
      <c r="E3288">
        <v>0</v>
      </c>
    </row>
    <row r="3289" spans="1:5">
      <c r="A3289" t="s">
        <v>17906</v>
      </c>
      <c r="C3289" t="s">
        <v>18842</v>
      </c>
      <c r="E3289">
        <v>1</v>
      </c>
    </row>
    <row r="3290" spans="1:5">
      <c r="A3290" t="s">
        <v>17064</v>
      </c>
      <c r="C3290" t="s">
        <v>17064</v>
      </c>
      <c r="E3290">
        <v>0</v>
      </c>
    </row>
    <row r="3291" spans="1:5">
      <c r="A3291" t="s">
        <v>17907</v>
      </c>
      <c r="C3291" t="s">
        <v>18843</v>
      </c>
      <c r="E3291">
        <v>1</v>
      </c>
    </row>
    <row r="3292" spans="1:5">
      <c r="A3292" t="s">
        <v>17068</v>
      </c>
      <c r="C3292" t="s">
        <v>17068</v>
      </c>
      <c r="E3292">
        <v>0</v>
      </c>
    </row>
    <row r="3293" spans="1:5">
      <c r="A3293" t="s">
        <v>17154</v>
      </c>
      <c r="C3293" t="s">
        <v>17154</v>
      </c>
      <c r="E3293">
        <v>0</v>
      </c>
    </row>
    <row r="3294" spans="1:5">
      <c r="A3294" t="s">
        <v>17064</v>
      </c>
      <c r="C3294" t="s">
        <v>17064</v>
      </c>
      <c r="E3294">
        <v>0</v>
      </c>
    </row>
    <row r="3295" spans="1:5">
      <c r="A3295" t="s">
        <v>17908</v>
      </c>
      <c r="C3295" t="s">
        <v>18844</v>
      </c>
      <c r="E3295">
        <v>1</v>
      </c>
    </row>
    <row r="3296" spans="1:5">
      <c r="A3296" t="s">
        <v>17055</v>
      </c>
      <c r="C3296" t="s">
        <v>17055</v>
      </c>
      <c r="E3296">
        <v>0</v>
      </c>
    </row>
    <row r="3297" spans="1:5">
      <c r="A3297" t="s">
        <v>17067</v>
      </c>
      <c r="C3297" t="s">
        <v>17067</v>
      </c>
      <c r="E3297">
        <v>0</v>
      </c>
    </row>
    <row r="3298" spans="1:5">
      <c r="A3298" t="s">
        <v>17177</v>
      </c>
      <c r="C3298" t="s">
        <v>17177</v>
      </c>
      <c r="E3298">
        <v>0</v>
      </c>
    </row>
    <row r="3299" spans="1:5">
      <c r="A3299" t="s">
        <v>17068</v>
      </c>
      <c r="C3299" t="s">
        <v>17068</v>
      </c>
      <c r="E3299">
        <v>0</v>
      </c>
    </row>
    <row r="3300" spans="1:5">
      <c r="A3300" t="s">
        <v>17059</v>
      </c>
      <c r="C3300" t="s">
        <v>17059</v>
      </c>
      <c r="E3300">
        <v>0</v>
      </c>
    </row>
    <row r="3301" spans="1:5">
      <c r="A3301" t="s">
        <v>17909</v>
      </c>
      <c r="C3301" t="s">
        <v>17909</v>
      </c>
      <c r="E3301">
        <v>0</v>
      </c>
    </row>
    <row r="3302" spans="1:5">
      <c r="A3302" t="s">
        <v>17056</v>
      </c>
      <c r="C3302" t="s">
        <v>17056</v>
      </c>
      <c r="E3302">
        <v>0</v>
      </c>
    </row>
    <row r="3303" spans="1:5">
      <c r="E3303">
        <v>0</v>
      </c>
    </row>
    <row r="3304" spans="1:5">
      <c r="A3304" t="s">
        <v>17910</v>
      </c>
      <c r="C3304" t="s">
        <v>17910</v>
      </c>
      <c r="E3304">
        <v>0</v>
      </c>
    </row>
    <row r="3305" spans="1:5">
      <c r="A3305" t="s">
        <v>17911</v>
      </c>
      <c r="C3305" t="s">
        <v>18134</v>
      </c>
      <c r="E3305">
        <v>1</v>
      </c>
    </row>
    <row r="3306" spans="1:5">
      <c r="A3306" t="s">
        <v>17912</v>
      </c>
      <c r="C3306" t="s">
        <v>17912</v>
      </c>
      <c r="E3306">
        <v>0</v>
      </c>
    </row>
    <row r="3307" spans="1:5">
      <c r="A3307" t="s">
        <v>17913</v>
      </c>
      <c r="C3307" t="s">
        <v>18588</v>
      </c>
      <c r="E3307">
        <v>1</v>
      </c>
    </row>
    <row r="3308" spans="1:5">
      <c r="A3308" t="s">
        <v>17914</v>
      </c>
      <c r="C3308" t="s">
        <v>17914</v>
      </c>
      <c r="E3308">
        <v>0</v>
      </c>
    </row>
    <row r="3309" spans="1:5">
      <c r="A3309" t="s">
        <v>17068</v>
      </c>
      <c r="C3309" t="s">
        <v>17068</v>
      </c>
      <c r="E3309">
        <v>0</v>
      </c>
    </row>
    <row r="3310" spans="1:5">
      <c r="A3310" t="s">
        <v>17734</v>
      </c>
      <c r="C3310" t="s">
        <v>17734</v>
      </c>
      <c r="E3310">
        <v>0</v>
      </c>
    </row>
    <row r="3311" spans="1:5">
      <c r="A3311" t="s">
        <v>17093</v>
      </c>
      <c r="C3311" t="s">
        <v>17093</v>
      </c>
      <c r="E3311">
        <v>0</v>
      </c>
    </row>
    <row r="3312" spans="1:5">
      <c r="A3312" t="s">
        <v>17904</v>
      </c>
      <c r="C3312" t="s">
        <v>17904</v>
      </c>
      <c r="E3312">
        <v>0</v>
      </c>
    </row>
    <row r="3313" spans="1:5">
      <c r="A3313" t="s">
        <v>17070</v>
      </c>
      <c r="C3313" t="s">
        <v>17070</v>
      </c>
      <c r="E3313">
        <v>0</v>
      </c>
    </row>
    <row r="3314" spans="1:5">
      <c r="A3314" t="s">
        <v>17915</v>
      </c>
      <c r="C3314" t="s">
        <v>17915</v>
      </c>
      <c r="E3314">
        <v>0</v>
      </c>
    </row>
    <row r="3315" spans="1:5">
      <c r="A3315" t="s">
        <v>17539</v>
      </c>
      <c r="C3315" t="s">
        <v>17539</v>
      </c>
      <c r="E3315">
        <v>0</v>
      </c>
    </row>
    <row r="3316" spans="1:5">
      <c r="A3316" t="s">
        <v>17068</v>
      </c>
      <c r="C3316" t="s">
        <v>17068</v>
      </c>
      <c r="E3316">
        <v>0</v>
      </c>
    </row>
    <row r="3317" spans="1:5">
      <c r="A3317" t="s">
        <v>17916</v>
      </c>
      <c r="C3317" t="s">
        <v>17916</v>
      </c>
      <c r="E3317">
        <v>0</v>
      </c>
    </row>
    <row r="3318" spans="1:5">
      <c r="A3318" t="s">
        <v>17917</v>
      </c>
      <c r="C3318" t="s">
        <v>17917</v>
      </c>
      <c r="E3318">
        <v>0</v>
      </c>
    </row>
    <row r="3319" spans="1:5">
      <c r="A3319" t="s">
        <v>17068</v>
      </c>
      <c r="C3319" t="s">
        <v>17068</v>
      </c>
      <c r="E3319">
        <v>0</v>
      </c>
    </row>
    <row r="3320" spans="1:5">
      <c r="A3320" t="s">
        <v>17918</v>
      </c>
      <c r="C3320" t="s">
        <v>18845</v>
      </c>
      <c r="E3320">
        <v>1</v>
      </c>
    </row>
    <row r="3321" spans="1:5">
      <c r="A3321" t="s">
        <v>17064</v>
      </c>
      <c r="C3321" t="s">
        <v>17064</v>
      </c>
      <c r="E3321">
        <v>0</v>
      </c>
    </row>
    <row r="3322" spans="1:5">
      <c r="A3322" t="s">
        <v>17919</v>
      </c>
      <c r="C3322" t="s">
        <v>18846</v>
      </c>
      <c r="E3322">
        <v>1</v>
      </c>
    </row>
    <row r="3323" spans="1:5">
      <c r="A3323" t="s">
        <v>17064</v>
      </c>
      <c r="C3323" t="s">
        <v>17064</v>
      </c>
      <c r="E3323">
        <v>0</v>
      </c>
    </row>
    <row r="3324" spans="1:5">
      <c r="A3324" t="s">
        <v>17920</v>
      </c>
      <c r="C3324" t="s">
        <v>18847</v>
      </c>
      <c r="E3324">
        <v>1</v>
      </c>
    </row>
    <row r="3325" spans="1:5">
      <c r="A3325" t="s">
        <v>17064</v>
      </c>
      <c r="C3325" t="s">
        <v>17064</v>
      </c>
      <c r="E3325">
        <v>0</v>
      </c>
    </row>
    <row r="3326" spans="1:5">
      <c r="A3326" t="s">
        <v>17921</v>
      </c>
      <c r="C3326" t="s">
        <v>18847</v>
      </c>
      <c r="E3326">
        <v>1</v>
      </c>
    </row>
    <row r="3327" spans="1:5">
      <c r="A3327" t="s">
        <v>17055</v>
      </c>
      <c r="C3327" t="s">
        <v>17055</v>
      </c>
      <c r="E3327">
        <v>0</v>
      </c>
    </row>
    <row r="3328" spans="1:5">
      <c r="A3328" t="s">
        <v>17067</v>
      </c>
      <c r="C3328" t="s">
        <v>17067</v>
      </c>
      <c r="E3328">
        <v>0</v>
      </c>
    </row>
    <row r="3329" spans="1:5">
      <c r="A3329" t="s">
        <v>17177</v>
      </c>
      <c r="C3329" t="s">
        <v>17177</v>
      </c>
      <c r="E3329">
        <v>0</v>
      </c>
    </row>
    <row r="3330" spans="1:5">
      <c r="A3330" t="s">
        <v>17068</v>
      </c>
      <c r="C3330" t="s">
        <v>17068</v>
      </c>
      <c r="E3330">
        <v>0</v>
      </c>
    </row>
    <row r="3331" spans="1:5">
      <c r="A3331" t="s">
        <v>17059</v>
      </c>
      <c r="C3331" t="s">
        <v>17059</v>
      </c>
      <c r="E3331">
        <v>0</v>
      </c>
    </row>
    <row r="3332" spans="1:5">
      <c r="A3332" t="s">
        <v>17922</v>
      </c>
      <c r="C3332" t="s">
        <v>17842</v>
      </c>
      <c r="E3332">
        <v>1</v>
      </c>
    </row>
    <row r="3333" spans="1:5">
      <c r="A3333" t="s">
        <v>17056</v>
      </c>
      <c r="C3333" t="s">
        <v>17056</v>
      </c>
      <c r="E3333">
        <v>0</v>
      </c>
    </row>
    <row r="3334" spans="1:5">
      <c r="E3334">
        <v>0</v>
      </c>
    </row>
    <row r="3335" spans="1:5">
      <c r="A3335" t="s">
        <v>17923</v>
      </c>
      <c r="C3335" t="s">
        <v>17923</v>
      </c>
      <c r="E3335">
        <v>0</v>
      </c>
    </row>
    <row r="3336" spans="1:5">
      <c r="A3336" t="s">
        <v>17924</v>
      </c>
      <c r="C3336" t="s">
        <v>17781</v>
      </c>
      <c r="E3336">
        <v>1</v>
      </c>
    </row>
    <row r="3337" spans="1:5">
      <c r="A3337" t="s">
        <v>17782</v>
      </c>
      <c r="C3337" t="s">
        <v>17782</v>
      </c>
      <c r="E3337">
        <v>0</v>
      </c>
    </row>
    <row r="3338" spans="1:5">
      <c r="A3338" t="s">
        <v>17925</v>
      </c>
      <c r="C3338" t="s">
        <v>17925</v>
      </c>
      <c r="E3338">
        <v>0</v>
      </c>
    </row>
    <row r="3339" spans="1:5">
      <c r="A3339" t="s">
        <v>17926</v>
      </c>
      <c r="C3339" t="s">
        <v>17926</v>
      </c>
      <c r="E3339">
        <v>0</v>
      </c>
    </row>
    <row r="3340" spans="1:5">
      <c r="A3340" t="s">
        <v>17068</v>
      </c>
      <c r="C3340" t="s">
        <v>17068</v>
      </c>
      <c r="E3340">
        <v>0</v>
      </c>
    </row>
    <row r="3341" spans="1:5">
      <c r="A3341" t="s">
        <v>17734</v>
      </c>
      <c r="C3341" t="s">
        <v>17734</v>
      </c>
      <c r="E3341">
        <v>0</v>
      </c>
    </row>
    <row r="3342" spans="1:5">
      <c r="A3342" t="s">
        <v>17093</v>
      </c>
      <c r="C3342" t="s">
        <v>17093</v>
      </c>
      <c r="E3342">
        <v>0</v>
      </c>
    </row>
    <row r="3343" spans="1:5">
      <c r="A3343" t="s">
        <v>17070</v>
      </c>
      <c r="C3343" t="s">
        <v>17070</v>
      </c>
      <c r="E3343">
        <v>0</v>
      </c>
    </row>
    <row r="3344" spans="1:5">
      <c r="A3344" t="s">
        <v>17927</v>
      </c>
      <c r="C3344" t="s">
        <v>17915</v>
      </c>
      <c r="E3344">
        <v>1</v>
      </c>
    </row>
    <row r="3345" spans="1:5">
      <c r="A3345" t="s">
        <v>17539</v>
      </c>
      <c r="C3345" t="s">
        <v>17539</v>
      </c>
      <c r="E3345">
        <v>0</v>
      </c>
    </row>
    <row r="3346" spans="1:5">
      <c r="A3346" t="s">
        <v>17068</v>
      </c>
      <c r="C3346" t="s">
        <v>17068</v>
      </c>
      <c r="E3346">
        <v>0</v>
      </c>
    </row>
    <row r="3347" spans="1:5">
      <c r="A3347" t="s">
        <v>17928</v>
      </c>
      <c r="C3347" t="s">
        <v>17928</v>
      </c>
      <c r="E3347">
        <v>0</v>
      </c>
    </row>
    <row r="3348" spans="1:5">
      <c r="A3348" t="s">
        <v>17914</v>
      </c>
      <c r="C3348" t="s">
        <v>17914</v>
      </c>
      <c r="E3348">
        <v>0</v>
      </c>
    </row>
    <row r="3349" spans="1:5">
      <c r="A3349" t="s">
        <v>17929</v>
      </c>
      <c r="C3349" t="s">
        <v>17929</v>
      </c>
      <c r="E3349">
        <v>0</v>
      </c>
    </row>
    <row r="3350" spans="1:5">
      <c r="A3350" t="s">
        <v>17930</v>
      </c>
      <c r="C3350" t="s">
        <v>17930</v>
      </c>
      <c r="E3350">
        <v>0</v>
      </c>
    </row>
    <row r="3351" spans="1:5">
      <c r="A3351" t="s">
        <v>17068</v>
      </c>
      <c r="C3351" t="s">
        <v>17068</v>
      </c>
      <c r="E3351">
        <v>0</v>
      </c>
    </row>
    <row r="3352" spans="1:5">
      <c r="A3352" t="s">
        <v>17931</v>
      </c>
      <c r="C3352" t="s">
        <v>17399</v>
      </c>
      <c r="E3352">
        <v>1</v>
      </c>
    </row>
    <row r="3353" spans="1:5">
      <c r="A3353" t="s">
        <v>17064</v>
      </c>
      <c r="C3353" t="s">
        <v>17064</v>
      </c>
      <c r="E3353">
        <v>0</v>
      </c>
    </row>
    <row r="3354" spans="1:5">
      <c r="A3354" t="s">
        <v>17932</v>
      </c>
      <c r="C3354" t="s">
        <v>18848</v>
      </c>
      <c r="E3354">
        <v>1</v>
      </c>
    </row>
    <row r="3355" spans="1:5">
      <c r="A3355" t="s">
        <v>17055</v>
      </c>
      <c r="C3355" t="s">
        <v>17055</v>
      </c>
      <c r="E3355">
        <v>0</v>
      </c>
    </row>
    <row r="3356" spans="1:5">
      <c r="A3356" t="s">
        <v>17902</v>
      </c>
      <c r="C3356" t="s">
        <v>17697</v>
      </c>
      <c r="E3356">
        <v>1</v>
      </c>
    </row>
    <row r="3357" spans="1:5">
      <c r="A3357" t="s">
        <v>17837</v>
      </c>
      <c r="C3357" t="s">
        <v>17837</v>
      </c>
      <c r="E3357">
        <v>0</v>
      </c>
    </row>
    <row r="3358" spans="1:5">
      <c r="A3358" t="s">
        <v>17933</v>
      </c>
      <c r="C3358" t="s">
        <v>17933</v>
      </c>
      <c r="E3358">
        <v>0</v>
      </c>
    </row>
    <row r="3359" spans="1:5">
      <c r="A3359" t="s">
        <v>17934</v>
      </c>
      <c r="C3359" t="s">
        <v>17934</v>
      </c>
      <c r="E3359">
        <v>0</v>
      </c>
    </row>
    <row r="3360" spans="1:5">
      <c r="A3360" t="s">
        <v>17273</v>
      </c>
      <c r="C3360" t="s">
        <v>17273</v>
      </c>
      <c r="E3360">
        <v>0</v>
      </c>
    </row>
    <row r="3361" spans="1:5">
      <c r="A3361" t="s">
        <v>17144</v>
      </c>
      <c r="C3361" t="s">
        <v>17144</v>
      </c>
      <c r="E3361">
        <v>0</v>
      </c>
    </row>
    <row r="3362" spans="1:5">
      <c r="A3362" t="s">
        <v>17577</v>
      </c>
      <c r="C3362" t="s">
        <v>17577</v>
      </c>
      <c r="E3362">
        <v>0</v>
      </c>
    </row>
    <row r="3363" spans="1:5">
      <c r="A3363" t="s">
        <v>17068</v>
      </c>
      <c r="C3363" t="s">
        <v>17068</v>
      </c>
      <c r="E3363">
        <v>0</v>
      </c>
    </row>
    <row r="3364" spans="1:5">
      <c r="A3364" t="s">
        <v>17697</v>
      </c>
      <c r="C3364" t="s">
        <v>17697</v>
      </c>
      <c r="E3364">
        <v>0</v>
      </c>
    </row>
    <row r="3365" spans="1:5">
      <c r="A3365" t="s">
        <v>17271</v>
      </c>
      <c r="C3365" t="s">
        <v>17271</v>
      </c>
      <c r="E3365">
        <v>0</v>
      </c>
    </row>
    <row r="3366" spans="1:5">
      <c r="A3366" t="s">
        <v>17277</v>
      </c>
      <c r="C3366" t="s">
        <v>17277</v>
      </c>
      <c r="E3366">
        <v>0</v>
      </c>
    </row>
    <row r="3367" spans="1:5">
      <c r="A3367" t="s">
        <v>17935</v>
      </c>
      <c r="C3367" t="s">
        <v>17935</v>
      </c>
      <c r="E3367">
        <v>0</v>
      </c>
    </row>
    <row r="3368" spans="1:5">
      <c r="A3368" t="s">
        <v>17068</v>
      </c>
      <c r="C3368" t="s">
        <v>17068</v>
      </c>
      <c r="E3368">
        <v>0</v>
      </c>
    </row>
    <row r="3369" spans="1:5">
      <c r="A3369" t="s">
        <v>17902</v>
      </c>
      <c r="C3369" t="s">
        <v>17697</v>
      </c>
      <c r="E3369">
        <v>1</v>
      </c>
    </row>
    <row r="3370" spans="1:5">
      <c r="A3370" t="s">
        <v>17936</v>
      </c>
      <c r="C3370" t="s">
        <v>17936</v>
      </c>
      <c r="E3370">
        <v>0</v>
      </c>
    </row>
    <row r="3371" spans="1:5">
      <c r="A3371" t="s">
        <v>17277</v>
      </c>
      <c r="C3371" t="s">
        <v>17277</v>
      </c>
      <c r="E3371">
        <v>0</v>
      </c>
    </row>
    <row r="3372" spans="1:5">
      <c r="A3372" t="s">
        <v>17937</v>
      </c>
      <c r="C3372" t="s">
        <v>17937</v>
      </c>
      <c r="E3372">
        <v>0</v>
      </c>
    </row>
    <row r="3373" spans="1:5">
      <c r="A3373" t="s">
        <v>17068</v>
      </c>
      <c r="C3373" t="s">
        <v>17068</v>
      </c>
      <c r="E3373">
        <v>0</v>
      </c>
    </row>
    <row r="3374" spans="1:5">
      <c r="A3374" t="s">
        <v>17059</v>
      </c>
      <c r="C3374" t="s">
        <v>17059</v>
      </c>
      <c r="E3374">
        <v>0</v>
      </c>
    </row>
    <row r="3375" spans="1:5">
      <c r="A3375" t="s">
        <v>17780</v>
      </c>
      <c r="C3375" t="s">
        <v>17780</v>
      </c>
      <c r="E3375">
        <v>0</v>
      </c>
    </row>
    <row r="3376" spans="1:5">
      <c r="A3376" t="s">
        <v>17854</v>
      </c>
      <c r="C3376" t="s">
        <v>17854</v>
      </c>
      <c r="E3376">
        <v>0</v>
      </c>
    </row>
    <row r="3377" spans="1:5">
      <c r="A3377" t="s">
        <v>17056</v>
      </c>
      <c r="C3377" t="s">
        <v>17056</v>
      </c>
      <c r="E3377">
        <v>0</v>
      </c>
    </row>
    <row r="3378" spans="1:5">
      <c r="E3378">
        <v>0</v>
      </c>
    </row>
    <row r="3379" spans="1:5">
      <c r="A3379" t="s">
        <v>17938</v>
      </c>
      <c r="C3379" t="s">
        <v>17938</v>
      </c>
      <c r="E3379">
        <v>0</v>
      </c>
    </row>
    <row r="3380" spans="1:5">
      <c r="A3380" t="s">
        <v>17939</v>
      </c>
      <c r="C3380" t="s">
        <v>17166</v>
      </c>
      <c r="E3380">
        <v>1</v>
      </c>
    </row>
    <row r="3381" spans="1:5">
      <c r="A3381" t="s">
        <v>17167</v>
      </c>
      <c r="C3381" t="s">
        <v>17167</v>
      </c>
      <c r="E3381">
        <v>0</v>
      </c>
    </row>
    <row r="3382" spans="1:5">
      <c r="A3382" t="s">
        <v>17940</v>
      </c>
      <c r="C3382" t="s">
        <v>17940</v>
      </c>
      <c r="E3382">
        <v>0</v>
      </c>
    </row>
    <row r="3383" spans="1:5">
      <c r="A3383" t="s">
        <v>17578</v>
      </c>
      <c r="C3383" t="s">
        <v>17578</v>
      </c>
      <c r="E3383">
        <v>0</v>
      </c>
    </row>
    <row r="3384" spans="1:5">
      <c r="A3384" t="s">
        <v>17068</v>
      </c>
      <c r="C3384" t="s">
        <v>17068</v>
      </c>
      <c r="E3384">
        <v>0</v>
      </c>
    </row>
    <row r="3385" spans="1:5">
      <c r="A3385" t="s">
        <v>17734</v>
      </c>
      <c r="C3385" t="s">
        <v>17734</v>
      </c>
      <c r="E3385">
        <v>0</v>
      </c>
    </row>
    <row r="3386" spans="1:5">
      <c r="A3386" t="s">
        <v>17093</v>
      </c>
      <c r="C3386" t="s">
        <v>17093</v>
      </c>
      <c r="E3386">
        <v>0</v>
      </c>
    </row>
    <row r="3387" spans="1:5">
      <c r="A3387" t="s">
        <v>17070</v>
      </c>
      <c r="C3387" t="s">
        <v>17070</v>
      </c>
      <c r="E3387">
        <v>0</v>
      </c>
    </row>
    <row r="3388" spans="1:5">
      <c r="A3388" t="s">
        <v>17915</v>
      </c>
      <c r="C3388" t="s">
        <v>17915</v>
      </c>
      <c r="E3388">
        <v>0</v>
      </c>
    </row>
    <row r="3389" spans="1:5">
      <c r="A3389" t="s">
        <v>17539</v>
      </c>
      <c r="C3389" t="s">
        <v>17539</v>
      </c>
      <c r="E3389">
        <v>0</v>
      </c>
    </row>
    <row r="3390" spans="1:5">
      <c r="A3390" t="s">
        <v>17068</v>
      </c>
      <c r="C3390" t="s">
        <v>17068</v>
      </c>
      <c r="E3390">
        <v>0</v>
      </c>
    </row>
    <row r="3391" spans="1:5">
      <c r="A3391" t="s">
        <v>17928</v>
      </c>
      <c r="C3391" t="s">
        <v>17928</v>
      </c>
      <c r="E3391">
        <v>0</v>
      </c>
    </row>
    <row r="3392" spans="1:5">
      <c r="A3392" t="s">
        <v>17914</v>
      </c>
      <c r="C3392" t="s">
        <v>17914</v>
      </c>
      <c r="E3392">
        <v>0</v>
      </c>
    </row>
    <row r="3393" spans="1:5">
      <c r="A3393" t="s">
        <v>17929</v>
      </c>
      <c r="C3393" t="s">
        <v>17929</v>
      </c>
      <c r="E3393">
        <v>0</v>
      </c>
    </row>
    <row r="3394" spans="1:5">
      <c r="A3394" t="s">
        <v>17930</v>
      </c>
      <c r="C3394" t="s">
        <v>17930</v>
      </c>
      <c r="E3394">
        <v>0</v>
      </c>
    </row>
    <row r="3395" spans="1:5">
      <c r="A3395" t="s">
        <v>17068</v>
      </c>
      <c r="C3395" t="s">
        <v>17068</v>
      </c>
      <c r="E3395">
        <v>0</v>
      </c>
    </row>
    <row r="3396" spans="1:5">
      <c r="A3396" t="s">
        <v>17941</v>
      </c>
      <c r="C3396" t="s">
        <v>17871</v>
      </c>
      <c r="E3396">
        <v>1</v>
      </c>
    </row>
    <row r="3397" spans="1:5">
      <c r="A3397" t="s">
        <v>17064</v>
      </c>
      <c r="C3397" t="s">
        <v>17064</v>
      </c>
      <c r="E3397">
        <v>0</v>
      </c>
    </row>
    <row r="3398" spans="1:5">
      <c r="A3398" t="s">
        <v>17450</v>
      </c>
      <c r="C3398" t="s">
        <v>17450</v>
      </c>
      <c r="E3398">
        <v>0</v>
      </c>
    </row>
    <row r="3399" spans="1:5">
      <c r="A3399" t="s">
        <v>17055</v>
      </c>
      <c r="C3399" t="s">
        <v>17055</v>
      </c>
      <c r="E3399">
        <v>0</v>
      </c>
    </row>
    <row r="3400" spans="1:5">
      <c r="A3400" t="s">
        <v>17896</v>
      </c>
      <c r="C3400" t="s">
        <v>17896</v>
      </c>
      <c r="E3400">
        <v>0</v>
      </c>
    </row>
    <row r="3401" spans="1:5">
      <c r="A3401" t="s">
        <v>17852</v>
      </c>
      <c r="C3401" t="s">
        <v>17852</v>
      </c>
      <c r="E3401">
        <v>0</v>
      </c>
    </row>
    <row r="3402" spans="1:5">
      <c r="A3402" t="s">
        <v>17942</v>
      </c>
      <c r="C3402" t="s">
        <v>17942</v>
      </c>
      <c r="E3402">
        <v>0</v>
      </c>
    </row>
    <row r="3403" spans="1:5">
      <c r="A3403" t="s">
        <v>17943</v>
      </c>
      <c r="C3403" t="s">
        <v>17943</v>
      </c>
      <c r="E3403">
        <v>0</v>
      </c>
    </row>
    <row r="3404" spans="1:5">
      <c r="A3404" t="s">
        <v>17786</v>
      </c>
      <c r="C3404" t="s">
        <v>17786</v>
      </c>
      <c r="E3404">
        <v>0</v>
      </c>
    </row>
    <row r="3405" spans="1:5">
      <c r="A3405" t="s">
        <v>17144</v>
      </c>
      <c r="C3405" t="s">
        <v>17144</v>
      </c>
      <c r="E3405">
        <v>0</v>
      </c>
    </row>
    <row r="3406" spans="1:5">
      <c r="A3406" t="s">
        <v>17868</v>
      </c>
      <c r="C3406" t="s">
        <v>17868</v>
      </c>
      <c r="E3406">
        <v>0</v>
      </c>
    </row>
    <row r="3407" spans="1:5">
      <c r="A3407" t="s">
        <v>17068</v>
      </c>
      <c r="C3407" t="s">
        <v>17068</v>
      </c>
      <c r="E3407">
        <v>0</v>
      </c>
    </row>
    <row r="3408" spans="1:5">
      <c r="A3408" t="s">
        <v>17896</v>
      </c>
      <c r="C3408" t="s">
        <v>17896</v>
      </c>
      <c r="E3408">
        <v>0</v>
      </c>
    </row>
    <row r="3409" spans="1:5">
      <c r="A3409" t="s">
        <v>17944</v>
      </c>
      <c r="C3409" t="s">
        <v>17944</v>
      </c>
      <c r="E3409">
        <v>0</v>
      </c>
    </row>
    <row r="3410" spans="1:5">
      <c r="A3410" t="s">
        <v>17784</v>
      </c>
      <c r="C3410" t="s">
        <v>17784</v>
      </c>
      <c r="E3410">
        <v>0</v>
      </c>
    </row>
    <row r="3411" spans="1:5">
      <c r="A3411" t="s">
        <v>17945</v>
      </c>
      <c r="C3411" t="s">
        <v>17945</v>
      </c>
      <c r="E3411">
        <v>0</v>
      </c>
    </row>
    <row r="3412" spans="1:5">
      <c r="A3412" t="s">
        <v>17068</v>
      </c>
      <c r="C3412" t="s">
        <v>17068</v>
      </c>
      <c r="E3412">
        <v>0</v>
      </c>
    </row>
    <row r="3413" spans="1:5">
      <c r="A3413" t="s">
        <v>17946</v>
      </c>
      <c r="C3413" t="s">
        <v>17896</v>
      </c>
      <c r="E3413">
        <v>1</v>
      </c>
    </row>
    <row r="3414" spans="1:5">
      <c r="A3414" t="s">
        <v>17947</v>
      </c>
      <c r="C3414" t="s">
        <v>17947</v>
      </c>
      <c r="E3414">
        <v>0</v>
      </c>
    </row>
    <row r="3415" spans="1:5">
      <c r="A3415" t="s">
        <v>17784</v>
      </c>
      <c r="C3415" t="s">
        <v>17784</v>
      </c>
      <c r="E3415">
        <v>0</v>
      </c>
    </row>
    <row r="3416" spans="1:5">
      <c r="A3416" t="s">
        <v>17948</v>
      </c>
      <c r="C3416" t="s">
        <v>17948</v>
      </c>
      <c r="E3416">
        <v>0</v>
      </c>
    </row>
    <row r="3417" spans="1:5">
      <c r="A3417" t="s">
        <v>17068</v>
      </c>
      <c r="C3417" t="s">
        <v>17068</v>
      </c>
      <c r="E3417">
        <v>0</v>
      </c>
    </row>
    <row r="3418" spans="1:5">
      <c r="A3418" t="s">
        <v>17059</v>
      </c>
      <c r="C3418" t="s">
        <v>17059</v>
      </c>
      <c r="E3418">
        <v>0</v>
      </c>
    </row>
    <row r="3419" spans="1:5">
      <c r="A3419" t="s">
        <v>17169</v>
      </c>
      <c r="C3419" t="s">
        <v>17169</v>
      </c>
      <c r="E3419">
        <v>0</v>
      </c>
    </row>
    <row r="3420" spans="1:5">
      <c r="A3420" t="s">
        <v>17666</v>
      </c>
      <c r="C3420" t="s">
        <v>17854</v>
      </c>
      <c r="E3420">
        <v>1</v>
      </c>
    </row>
    <row r="3421" spans="1:5">
      <c r="A3421" t="s">
        <v>17056</v>
      </c>
      <c r="C3421" t="s">
        <v>17056</v>
      </c>
      <c r="E3421">
        <v>0</v>
      </c>
    </row>
    <row r="3422" spans="1:5">
      <c r="E3422">
        <v>0</v>
      </c>
    </row>
    <row r="3423" spans="1:5">
      <c r="A3423" t="s">
        <v>17949</v>
      </c>
      <c r="C3423" t="s">
        <v>17949</v>
      </c>
      <c r="E3423">
        <v>0</v>
      </c>
    </row>
    <row r="3424" spans="1:5">
      <c r="A3424" t="s">
        <v>17054</v>
      </c>
      <c r="C3424" t="s">
        <v>17054</v>
      </c>
      <c r="E3424">
        <v>0</v>
      </c>
    </row>
    <row r="3425" spans="1:5">
      <c r="A3425" t="s">
        <v>17064</v>
      </c>
      <c r="C3425" t="s">
        <v>17064</v>
      </c>
      <c r="E3425">
        <v>0</v>
      </c>
    </row>
    <row r="3426" spans="1:5">
      <c r="A3426" t="s">
        <v>17154</v>
      </c>
      <c r="C3426" t="s">
        <v>17154</v>
      </c>
      <c r="E3426">
        <v>0</v>
      </c>
    </row>
    <row r="3427" spans="1:5">
      <c r="A3427" t="s">
        <v>17055</v>
      </c>
      <c r="C3427" t="s">
        <v>17055</v>
      </c>
      <c r="E3427">
        <v>0</v>
      </c>
    </row>
    <row r="3428" spans="1:5">
      <c r="A3428" t="s">
        <v>17067</v>
      </c>
      <c r="C3428" t="s">
        <v>17067</v>
      </c>
      <c r="E3428">
        <v>0</v>
      </c>
    </row>
    <row r="3429" spans="1:5">
      <c r="A3429" t="s">
        <v>17177</v>
      </c>
      <c r="C3429" t="s">
        <v>17177</v>
      </c>
      <c r="E3429">
        <v>0</v>
      </c>
    </row>
    <row r="3430" spans="1:5">
      <c r="A3430" t="s">
        <v>17068</v>
      </c>
      <c r="C3430" t="s">
        <v>17068</v>
      </c>
      <c r="E3430">
        <v>0</v>
      </c>
    </row>
    <row r="3431" spans="1:5">
      <c r="A3431" t="s">
        <v>17896</v>
      </c>
      <c r="C3431" t="s">
        <v>17896</v>
      </c>
      <c r="E3431">
        <v>0</v>
      </c>
    </row>
    <row r="3432" spans="1:5">
      <c r="A3432" t="s">
        <v>17321</v>
      </c>
      <c r="C3432" t="s">
        <v>17321</v>
      </c>
      <c r="E3432">
        <v>0</v>
      </c>
    </row>
    <row r="3433" spans="1:5">
      <c r="A3433" t="s">
        <v>17950</v>
      </c>
      <c r="C3433" t="s">
        <v>17950</v>
      </c>
      <c r="E3433">
        <v>0</v>
      </c>
    </row>
    <row r="3434" spans="1:5">
      <c r="A3434" t="s">
        <v>17068</v>
      </c>
      <c r="C3434" t="s">
        <v>17068</v>
      </c>
      <c r="E3434">
        <v>0</v>
      </c>
    </row>
    <row r="3435" spans="1:5">
      <c r="A3435" t="s">
        <v>17059</v>
      </c>
      <c r="C3435" t="s">
        <v>17059</v>
      </c>
      <c r="E3435">
        <v>0</v>
      </c>
    </row>
    <row r="3436" spans="1:5">
      <c r="A3436" t="s">
        <v>17854</v>
      </c>
      <c r="C3436" t="s">
        <v>17854</v>
      </c>
      <c r="E3436">
        <v>0</v>
      </c>
    </row>
    <row r="3437" spans="1:5">
      <c r="A3437" t="s">
        <v>17056</v>
      </c>
      <c r="C3437" t="s">
        <v>17056</v>
      </c>
      <c r="E3437">
        <v>0</v>
      </c>
    </row>
    <row r="3438" spans="1:5">
      <c r="E3438">
        <v>0</v>
      </c>
    </row>
    <row r="3439" spans="1:5">
      <c r="A3439" t="s">
        <v>17951</v>
      </c>
      <c r="C3439" t="s">
        <v>17951</v>
      </c>
      <c r="E3439">
        <v>0</v>
      </c>
    </row>
    <row r="3440" spans="1:5">
      <c r="A3440" t="s">
        <v>17257</v>
      </c>
      <c r="C3440" t="s">
        <v>17257</v>
      </c>
      <c r="E3440">
        <v>0</v>
      </c>
    </row>
    <row r="3441" spans="1:5">
      <c r="A3441" t="s">
        <v>17264</v>
      </c>
      <c r="C3441" t="s">
        <v>17264</v>
      </c>
      <c r="E3441">
        <v>0</v>
      </c>
    </row>
    <row r="3442" spans="1:5">
      <c r="A3442" t="s">
        <v>17952</v>
      </c>
      <c r="C3442" t="s">
        <v>17952</v>
      </c>
      <c r="E3442">
        <v>0</v>
      </c>
    </row>
    <row r="3443" spans="1:5">
      <c r="A3443" t="s">
        <v>17070</v>
      </c>
      <c r="C3443" t="s">
        <v>17070</v>
      </c>
      <c r="E3443">
        <v>0</v>
      </c>
    </row>
    <row r="3444" spans="1:5">
      <c r="A3444" t="s">
        <v>17953</v>
      </c>
      <c r="C3444" t="s">
        <v>17953</v>
      </c>
      <c r="E3444">
        <v>0</v>
      </c>
    </row>
    <row r="3445" spans="1:5">
      <c r="A3445" t="s">
        <v>17954</v>
      </c>
      <c r="C3445" t="s">
        <v>17954</v>
      </c>
      <c r="E3445">
        <v>0</v>
      </c>
    </row>
    <row r="3446" spans="1:5">
      <c r="A3446" t="s">
        <v>17955</v>
      </c>
      <c r="C3446" t="s">
        <v>17955</v>
      </c>
      <c r="E3446">
        <v>0</v>
      </c>
    </row>
    <row r="3447" spans="1:5">
      <c r="A3447" t="s">
        <v>17956</v>
      </c>
      <c r="C3447" t="s">
        <v>17956</v>
      </c>
      <c r="E3447">
        <v>0</v>
      </c>
    </row>
    <row r="3448" spans="1:5">
      <c r="A3448" t="s">
        <v>17957</v>
      </c>
      <c r="C3448" t="s">
        <v>17957</v>
      </c>
      <c r="E3448">
        <v>0</v>
      </c>
    </row>
    <row r="3449" spans="1:5">
      <c r="A3449" t="s">
        <v>17958</v>
      </c>
      <c r="C3449" t="s">
        <v>17958</v>
      </c>
      <c r="E3449">
        <v>0</v>
      </c>
    </row>
    <row r="3450" spans="1:5">
      <c r="A3450" t="s">
        <v>17959</v>
      </c>
      <c r="C3450" t="s">
        <v>17959</v>
      </c>
      <c r="E3450">
        <v>0</v>
      </c>
    </row>
    <row r="3451" spans="1:5">
      <c r="A3451" t="s">
        <v>17258</v>
      </c>
      <c r="C3451" t="s">
        <v>17258</v>
      </c>
      <c r="E3451">
        <v>0</v>
      </c>
    </row>
    <row r="3452" spans="1:5">
      <c r="A3452" t="s">
        <v>17068</v>
      </c>
      <c r="C3452" t="s">
        <v>17068</v>
      </c>
      <c r="E3452">
        <v>0</v>
      </c>
    </row>
    <row r="3453" spans="1:5">
      <c r="A3453" t="s">
        <v>17860</v>
      </c>
      <c r="C3453" t="s">
        <v>17860</v>
      </c>
      <c r="E3453">
        <v>0</v>
      </c>
    </row>
    <row r="3454" spans="1:5">
      <c r="A3454" t="s">
        <v>17228</v>
      </c>
      <c r="C3454" t="s">
        <v>17228</v>
      </c>
      <c r="E3454">
        <v>0</v>
      </c>
    </row>
    <row r="3455" spans="1:5">
      <c r="A3455" t="s">
        <v>17759</v>
      </c>
      <c r="C3455" t="s">
        <v>17759</v>
      </c>
      <c r="E3455">
        <v>0</v>
      </c>
    </row>
    <row r="3456" spans="1:5">
      <c r="A3456" t="s">
        <v>17068</v>
      </c>
      <c r="C3456" t="s">
        <v>17068</v>
      </c>
      <c r="E3456">
        <v>0</v>
      </c>
    </row>
    <row r="3457" spans="1:5">
      <c r="A3457" t="s">
        <v>17838</v>
      </c>
      <c r="C3457" t="s">
        <v>17838</v>
      </c>
      <c r="E3457">
        <v>0</v>
      </c>
    </row>
    <row r="3458" spans="1:5">
      <c r="A3458" t="s">
        <v>17960</v>
      </c>
      <c r="C3458" t="s">
        <v>18414</v>
      </c>
      <c r="E3458">
        <v>1</v>
      </c>
    </row>
    <row r="3459" spans="1:5">
      <c r="A3459" t="s">
        <v>17262</v>
      </c>
      <c r="C3459" t="s">
        <v>17262</v>
      </c>
      <c r="E3459">
        <v>0</v>
      </c>
    </row>
    <row r="3460" spans="1:5">
      <c r="A3460" t="s">
        <v>17961</v>
      </c>
      <c r="C3460" t="s">
        <v>18849</v>
      </c>
      <c r="E3460">
        <v>1</v>
      </c>
    </row>
    <row r="3461" spans="1:5">
      <c r="A3461" t="s">
        <v>17068</v>
      </c>
      <c r="C3461" t="s">
        <v>17068</v>
      </c>
      <c r="E3461">
        <v>0</v>
      </c>
    </row>
    <row r="3462" spans="1:5">
      <c r="A3462" t="s">
        <v>17838</v>
      </c>
      <c r="C3462" t="s">
        <v>17838</v>
      </c>
      <c r="E3462">
        <v>0</v>
      </c>
    </row>
    <row r="3463" spans="1:5">
      <c r="A3463" t="s">
        <v>17154</v>
      </c>
      <c r="C3463" t="s">
        <v>17154</v>
      </c>
      <c r="E3463">
        <v>0</v>
      </c>
    </row>
    <row r="3464" spans="1:5">
      <c r="A3464" t="s">
        <v>17054</v>
      </c>
      <c r="C3464" t="s">
        <v>17054</v>
      </c>
      <c r="E3464">
        <v>0</v>
      </c>
    </row>
    <row r="3465" spans="1:5">
      <c r="A3465" t="s">
        <v>17068</v>
      </c>
      <c r="C3465" t="s">
        <v>17068</v>
      </c>
      <c r="E3465">
        <v>0</v>
      </c>
    </row>
    <row r="3466" spans="1:5">
      <c r="A3466" t="s">
        <v>17962</v>
      </c>
      <c r="C3466" t="s">
        <v>17054</v>
      </c>
      <c r="E3466">
        <v>1</v>
      </c>
    </row>
    <row r="3467" spans="1:5">
      <c r="A3467" t="s">
        <v>17055</v>
      </c>
      <c r="C3467" t="s">
        <v>17055</v>
      </c>
      <c r="E3467">
        <v>0</v>
      </c>
    </row>
    <row r="3468" spans="1:5">
      <c r="A3468" t="s">
        <v>17067</v>
      </c>
      <c r="C3468" t="s">
        <v>17067</v>
      </c>
      <c r="E3468">
        <v>0</v>
      </c>
    </row>
    <row r="3469" spans="1:5">
      <c r="A3469" t="s">
        <v>17177</v>
      </c>
      <c r="C3469" t="s">
        <v>17177</v>
      </c>
      <c r="E3469">
        <v>0</v>
      </c>
    </row>
    <row r="3470" spans="1:5">
      <c r="A3470" t="s">
        <v>17068</v>
      </c>
      <c r="C3470" t="s">
        <v>17068</v>
      </c>
      <c r="E3470">
        <v>0</v>
      </c>
    </row>
    <row r="3471" spans="1:5">
      <c r="A3471" t="s">
        <v>17257</v>
      </c>
      <c r="C3471" t="s">
        <v>17257</v>
      </c>
      <c r="E3471">
        <v>0</v>
      </c>
    </row>
    <row r="3472" spans="1:5">
      <c r="A3472" t="s">
        <v>17264</v>
      </c>
      <c r="C3472" t="s">
        <v>17264</v>
      </c>
      <c r="E3472">
        <v>0</v>
      </c>
    </row>
    <row r="3473" spans="1:5">
      <c r="A3473" t="s">
        <v>17963</v>
      </c>
      <c r="C3473" t="s">
        <v>17963</v>
      </c>
      <c r="E3473">
        <v>0</v>
      </c>
    </row>
    <row r="3474" spans="1:5">
      <c r="A3474" t="s">
        <v>17954</v>
      </c>
      <c r="C3474" t="s">
        <v>17954</v>
      </c>
      <c r="E3474">
        <v>0</v>
      </c>
    </row>
    <row r="3475" spans="1:5">
      <c r="A3475" t="s">
        <v>17955</v>
      </c>
      <c r="C3475" t="s">
        <v>17955</v>
      </c>
      <c r="E3475">
        <v>0</v>
      </c>
    </row>
    <row r="3476" spans="1:5">
      <c r="A3476" t="s">
        <v>17956</v>
      </c>
      <c r="C3476" t="s">
        <v>17956</v>
      </c>
      <c r="E3476">
        <v>0</v>
      </c>
    </row>
    <row r="3477" spans="1:5">
      <c r="A3477" t="s">
        <v>17957</v>
      </c>
      <c r="C3477" t="s">
        <v>17957</v>
      </c>
      <c r="E3477">
        <v>0</v>
      </c>
    </row>
    <row r="3478" spans="1:5">
      <c r="A3478" t="s">
        <v>17958</v>
      </c>
      <c r="C3478" t="s">
        <v>17958</v>
      </c>
      <c r="E3478">
        <v>0</v>
      </c>
    </row>
    <row r="3479" spans="1:5">
      <c r="A3479" t="s">
        <v>17959</v>
      </c>
      <c r="C3479" t="s">
        <v>17959</v>
      </c>
      <c r="E3479">
        <v>0</v>
      </c>
    </row>
    <row r="3480" spans="1:5">
      <c r="A3480" t="s">
        <v>17265</v>
      </c>
      <c r="C3480" t="s">
        <v>17265</v>
      </c>
      <c r="E3480">
        <v>0</v>
      </c>
    </row>
    <row r="3481" spans="1:5">
      <c r="A3481" t="s">
        <v>17068</v>
      </c>
      <c r="C3481" t="s">
        <v>17068</v>
      </c>
      <c r="E3481">
        <v>0</v>
      </c>
    </row>
    <row r="3482" spans="1:5">
      <c r="A3482" t="s">
        <v>17077</v>
      </c>
      <c r="C3482" t="s">
        <v>17077</v>
      </c>
      <c r="E3482">
        <v>0</v>
      </c>
    </row>
    <row r="3483" spans="1:5">
      <c r="A3483" t="s">
        <v>17764</v>
      </c>
      <c r="C3483" t="s">
        <v>17764</v>
      </c>
      <c r="E3483">
        <v>0</v>
      </c>
    </row>
    <row r="3484" spans="1:5">
      <c r="A3484" t="s">
        <v>17068</v>
      </c>
      <c r="C3484" t="s">
        <v>17068</v>
      </c>
      <c r="E3484">
        <v>0</v>
      </c>
    </row>
    <row r="3485" spans="1:5">
      <c r="A3485" t="s">
        <v>17896</v>
      </c>
      <c r="C3485" t="s">
        <v>17896</v>
      </c>
      <c r="E3485">
        <v>0</v>
      </c>
    </row>
    <row r="3486" spans="1:5">
      <c r="A3486" t="s">
        <v>17964</v>
      </c>
      <c r="C3486" t="s">
        <v>17950</v>
      </c>
      <c r="E3486">
        <v>1</v>
      </c>
    </row>
    <row r="3487" spans="1:5">
      <c r="A3487" t="s">
        <v>17068</v>
      </c>
      <c r="C3487" t="s">
        <v>17068</v>
      </c>
      <c r="E3487">
        <v>0</v>
      </c>
    </row>
    <row r="3488" spans="1:5">
      <c r="A3488" t="s">
        <v>17059</v>
      </c>
      <c r="C3488" t="s">
        <v>17059</v>
      </c>
      <c r="E3488">
        <v>0</v>
      </c>
    </row>
    <row r="3489" spans="1:5">
      <c r="A3489" t="s">
        <v>17842</v>
      </c>
      <c r="C3489" t="s">
        <v>17842</v>
      </c>
      <c r="E3489">
        <v>0</v>
      </c>
    </row>
    <row r="3490" spans="1:5">
      <c r="A3490" t="s">
        <v>17056</v>
      </c>
      <c r="C3490" t="s">
        <v>17056</v>
      </c>
      <c r="E3490">
        <v>0</v>
      </c>
    </row>
    <row r="3491" spans="1:5">
      <c r="E3491">
        <v>0</v>
      </c>
    </row>
    <row r="3492" spans="1:5">
      <c r="A3492" t="s">
        <v>17965</v>
      </c>
      <c r="C3492" t="s">
        <v>17965</v>
      </c>
      <c r="E3492">
        <v>0</v>
      </c>
    </row>
    <row r="3493" spans="1:5">
      <c r="A3493" t="s">
        <v>17257</v>
      </c>
      <c r="C3493" t="s">
        <v>17257</v>
      </c>
      <c r="E3493">
        <v>0</v>
      </c>
    </row>
    <row r="3494" spans="1:5">
      <c r="A3494" t="s">
        <v>17966</v>
      </c>
      <c r="C3494" t="s">
        <v>17966</v>
      </c>
      <c r="E3494">
        <v>0</v>
      </c>
    </row>
    <row r="3495" spans="1:5">
      <c r="A3495" t="s">
        <v>17967</v>
      </c>
      <c r="C3495" t="s">
        <v>17967</v>
      </c>
      <c r="E3495">
        <v>0</v>
      </c>
    </row>
    <row r="3496" spans="1:5">
      <c r="A3496" t="s">
        <v>17258</v>
      </c>
      <c r="C3496" t="s">
        <v>17258</v>
      </c>
      <c r="E3496">
        <v>0</v>
      </c>
    </row>
    <row r="3497" spans="1:5">
      <c r="A3497" t="s">
        <v>17068</v>
      </c>
      <c r="C3497" t="s">
        <v>17068</v>
      </c>
      <c r="E3497">
        <v>0</v>
      </c>
    </row>
    <row r="3498" spans="1:5">
      <c r="A3498" t="s">
        <v>17055</v>
      </c>
      <c r="C3498" t="s">
        <v>17055</v>
      </c>
      <c r="E3498">
        <v>0</v>
      </c>
    </row>
    <row r="3499" spans="1:5">
      <c r="A3499" t="s">
        <v>17069</v>
      </c>
      <c r="C3499" t="s">
        <v>17069</v>
      </c>
      <c r="E3499">
        <v>0</v>
      </c>
    </row>
    <row r="3500" spans="1:5">
      <c r="A3500" t="s">
        <v>17968</v>
      </c>
      <c r="C3500" t="s">
        <v>17968</v>
      </c>
      <c r="E3500">
        <v>0</v>
      </c>
    </row>
    <row r="3501" spans="1:5">
      <c r="A3501" t="s">
        <v>17782</v>
      </c>
      <c r="C3501" t="s">
        <v>17782</v>
      </c>
      <c r="E3501">
        <v>0</v>
      </c>
    </row>
    <row r="3502" spans="1:5">
      <c r="A3502" t="s">
        <v>17969</v>
      </c>
      <c r="C3502" t="s">
        <v>17969</v>
      </c>
      <c r="E3502">
        <v>0</v>
      </c>
    </row>
    <row r="3503" spans="1:5">
      <c r="A3503" t="s">
        <v>17068</v>
      </c>
      <c r="C3503" t="s">
        <v>17068</v>
      </c>
      <c r="E3503">
        <v>0</v>
      </c>
    </row>
    <row r="3504" spans="1:5">
      <c r="A3504" t="s">
        <v>17069</v>
      </c>
      <c r="C3504" t="s">
        <v>17069</v>
      </c>
      <c r="E3504">
        <v>0</v>
      </c>
    </row>
    <row r="3505" spans="1:5">
      <c r="A3505" t="s">
        <v>17780</v>
      </c>
      <c r="C3505" t="s">
        <v>17780</v>
      </c>
      <c r="E3505">
        <v>0</v>
      </c>
    </row>
    <row r="3506" spans="1:5">
      <c r="A3506" t="s">
        <v>17970</v>
      </c>
      <c r="C3506" t="s">
        <v>17970</v>
      </c>
      <c r="E3506">
        <v>0</v>
      </c>
    </row>
    <row r="3507" spans="1:5">
      <c r="A3507" t="s">
        <v>17058</v>
      </c>
      <c r="C3507" t="s">
        <v>17058</v>
      </c>
      <c r="E3507">
        <v>0</v>
      </c>
    </row>
    <row r="3508" spans="1:5">
      <c r="A3508" t="s">
        <v>17056</v>
      </c>
      <c r="C3508" t="s">
        <v>17056</v>
      </c>
      <c r="E3508">
        <v>0</v>
      </c>
    </row>
    <row r="3509" spans="1:5">
      <c r="E3509">
        <v>0</v>
      </c>
    </row>
    <row r="3510" spans="1:5">
      <c r="A3510" t="s">
        <v>17971</v>
      </c>
      <c r="C3510" t="s">
        <v>17971</v>
      </c>
      <c r="E3510">
        <v>0</v>
      </c>
    </row>
    <row r="3511" spans="1:5">
      <c r="A3511" t="s">
        <v>17972</v>
      </c>
      <c r="C3511" t="s">
        <v>17972</v>
      </c>
      <c r="E3511">
        <v>0</v>
      </c>
    </row>
    <row r="3512" spans="1:5">
      <c r="A3512" t="s">
        <v>17973</v>
      </c>
      <c r="C3512" t="s">
        <v>17973</v>
      </c>
      <c r="E3512">
        <v>0</v>
      </c>
    </row>
    <row r="3513" spans="1:5">
      <c r="A3513" t="s">
        <v>17974</v>
      </c>
      <c r="C3513" t="s">
        <v>17974</v>
      </c>
      <c r="E3513">
        <v>0</v>
      </c>
    </row>
    <row r="3514" spans="1:5">
      <c r="A3514" t="s">
        <v>17975</v>
      </c>
      <c r="C3514" t="s">
        <v>17975</v>
      </c>
      <c r="E3514">
        <v>0</v>
      </c>
    </row>
    <row r="3515" spans="1:5">
      <c r="A3515" t="s">
        <v>17064</v>
      </c>
      <c r="C3515" t="s">
        <v>17064</v>
      </c>
      <c r="E3515">
        <v>0</v>
      </c>
    </row>
    <row r="3516" spans="1:5">
      <c r="A3516" t="s">
        <v>17976</v>
      </c>
      <c r="C3516" t="s">
        <v>17976</v>
      </c>
      <c r="E3516">
        <v>0</v>
      </c>
    </row>
    <row r="3517" spans="1:5">
      <c r="A3517" t="s">
        <v>17064</v>
      </c>
      <c r="C3517" t="s">
        <v>17064</v>
      </c>
      <c r="E3517">
        <v>0</v>
      </c>
    </row>
    <row r="3518" spans="1:5">
      <c r="A3518" t="s">
        <v>17977</v>
      </c>
      <c r="C3518" t="s">
        <v>17977</v>
      </c>
      <c r="E3518">
        <v>0</v>
      </c>
    </row>
    <row r="3519" spans="1:5">
      <c r="A3519" t="s">
        <v>17064</v>
      </c>
      <c r="C3519" t="s">
        <v>17064</v>
      </c>
      <c r="E3519">
        <v>0</v>
      </c>
    </row>
    <row r="3520" spans="1:5">
      <c r="A3520" t="s">
        <v>17978</v>
      </c>
      <c r="C3520" t="s">
        <v>17978</v>
      </c>
      <c r="E3520">
        <v>0</v>
      </c>
    </row>
    <row r="3521" spans="1:5">
      <c r="A3521" t="s">
        <v>17979</v>
      </c>
      <c r="C3521" t="s">
        <v>17979</v>
      </c>
      <c r="E3521">
        <v>0</v>
      </c>
    </row>
    <row r="3522" spans="1:5">
      <c r="A3522" t="s">
        <v>17980</v>
      </c>
      <c r="C3522" t="s">
        <v>17980</v>
      </c>
      <c r="E3522">
        <v>0</v>
      </c>
    </row>
    <row r="3523" spans="1:5">
      <c r="A3523" t="s">
        <v>17068</v>
      </c>
      <c r="C3523" t="s">
        <v>17068</v>
      </c>
      <c r="E3523">
        <v>0</v>
      </c>
    </row>
    <row r="3524" spans="1:5">
      <c r="A3524" t="s">
        <v>17981</v>
      </c>
      <c r="C3524" t="s">
        <v>17981</v>
      </c>
      <c r="E3524">
        <v>0</v>
      </c>
    </row>
    <row r="3525" spans="1:5">
      <c r="A3525" t="s">
        <v>17973</v>
      </c>
      <c r="C3525" t="s">
        <v>17973</v>
      </c>
      <c r="E3525">
        <v>0</v>
      </c>
    </row>
    <row r="3526" spans="1:5">
      <c r="A3526" t="s">
        <v>17982</v>
      </c>
      <c r="C3526" t="s">
        <v>17982</v>
      </c>
      <c r="E3526">
        <v>0</v>
      </c>
    </row>
    <row r="3527" spans="1:5">
      <c r="A3527" t="s">
        <v>17401</v>
      </c>
      <c r="C3527" t="s">
        <v>17401</v>
      </c>
      <c r="E3527">
        <v>0</v>
      </c>
    </row>
    <row r="3528" spans="1:5">
      <c r="A3528" t="s">
        <v>17064</v>
      </c>
      <c r="C3528" t="s">
        <v>17064</v>
      </c>
      <c r="E3528">
        <v>0</v>
      </c>
    </row>
    <row r="3529" spans="1:5">
      <c r="A3529" t="s">
        <v>17401</v>
      </c>
      <c r="C3529" t="s">
        <v>17401</v>
      </c>
      <c r="E3529">
        <v>0</v>
      </c>
    </row>
    <row r="3530" spans="1:5">
      <c r="A3530" t="s">
        <v>17064</v>
      </c>
      <c r="C3530" t="s">
        <v>17064</v>
      </c>
      <c r="E3530">
        <v>0</v>
      </c>
    </row>
    <row r="3531" spans="1:5">
      <c r="A3531" t="s">
        <v>17983</v>
      </c>
      <c r="C3531" t="s">
        <v>17983</v>
      </c>
      <c r="E3531">
        <v>0</v>
      </c>
    </row>
    <row r="3532" spans="1:5">
      <c r="A3532" t="s">
        <v>17984</v>
      </c>
      <c r="C3532" t="s">
        <v>17984</v>
      </c>
      <c r="E3532">
        <v>0</v>
      </c>
    </row>
    <row r="3533" spans="1:5">
      <c r="A3533" t="s">
        <v>17984</v>
      </c>
      <c r="C3533" t="s">
        <v>17984</v>
      </c>
      <c r="E3533">
        <v>0</v>
      </c>
    </row>
    <row r="3534" spans="1:5">
      <c r="A3534" t="s">
        <v>17984</v>
      </c>
      <c r="C3534" t="s">
        <v>17984</v>
      </c>
      <c r="E3534">
        <v>0</v>
      </c>
    </row>
    <row r="3535" spans="1:5">
      <c r="A3535" t="s">
        <v>17070</v>
      </c>
      <c r="C3535" t="s">
        <v>17070</v>
      </c>
      <c r="E3535">
        <v>0</v>
      </c>
    </row>
    <row r="3536" spans="1:5">
      <c r="A3536" t="s">
        <v>17915</v>
      </c>
      <c r="C3536" t="s">
        <v>17915</v>
      </c>
      <c r="E3536">
        <v>0</v>
      </c>
    </row>
    <row r="3537" spans="1:5">
      <c r="A3537" t="s">
        <v>17985</v>
      </c>
      <c r="C3537" t="s">
        <v>17985</v>
      </c>
      <c r="E3537">
        <v>0</v>
      </c>
    </row>
    <row r="3538" spans="1:5">
      <c r="A3538" t="s">
        <v>17980</v>
      </c>
      <c r="C3538" t="s">
        <v>17980</v>
      </c>
      <c r="E3538">
        <v>0</v>
      </c>
    </row>
    <row r="3539" spans="1:5">
      <c r="A3539" t="s">
        <v>17068</v>
      </c>
      <c r="C3539" t="s">
        <v>17068</v>
      </c>
      <c r="E3539">
        <v>0</v>
      </c>
    </row>
    <row r="3540" spans="1:5">
      <c r="A3540" t="s">
        <v>17986</v>
      </c>
      <c r="C3540" t="s">
        <v>17986</v>
      </c>
      <c r="E3540">
        <v>0</v>
      </c>
    </row>
    <row r="3541" spans="1:5">
      <c r="A3541" t="s">
        <v>17973</v>
      </c>
      <c r="C3541" t="s">
        <v>17973</v>
      </c>
      <c r="E3541">
        <v>0</v>
      </c>
    </row>
    <row r="3542" spans="1:5">
      <c r="A3542" t="s">
        <v>17987</v>
      </c>
      <c r="C3542" t="s">
        <v>17987</v>
      </c>
      <c r="E3542">
        <v>0</v>
      </c>
    </row>
    <row r="3543" spans="1:5">
      <c r="A3543" t="s">
        <v>17988</v>
      </c>
      <c r="C3543" t="s">
        <v>17988</v>
      </c>
      <c r="E3543">
        <v>0</v>
      </c>
    </row>
    <row r="3544" spans="1:5">
      <c r="A3544" t="s">
        <v>17064</v>
      </c>
      <c r="C3544" t="s">
        <v>17064</v>
      </c>
      <c r="E3544">
        <v>0</v>
      </c>
    </row>
    <row r="3545" spans="1:5">
      <c r="A3545" t="s">
        <v>17988</v>
      </c>
      <c r="C3545" t="s">
        <v>17988</v>
      </c>
      <c r="E3545">
        <v>0</v>
      </c>
    </row>
    <row r="3546" spans="1:5">
      <c r="A3546" t="s">
        <v>17064</v>
      </c>
      <c r="C3546" t="s">
        <v>17064</v>
      </c>
      <c r="E3546">
        <v>0</v>
      </c>
    </row>
    <row r="3547" spans="1:5">
      <c r="A3547" t="s">
        <v>17989</v>
      </c>
      <c r="C3547" t="s">
        <v>17989</v>
      </c>
      <c r="E3547">
        <v>0</v>
      </c>
    </row>
    <row r="3548" spans="1:5">
      <c r="A3548" t="s">
        <v>17064</v>
      </c>
      <c r="C3548" t="s">
        <v>17064</v>
      </c>
      <c r="E3548">
        <v>0</v>
      </c>
    </row>
    <row r="3549" spans="1:5">
      <c r="A3549" t="s">
        <v>17990</v>
      </c>
      <c r="C3549" t="s">
        <v>17990</v>
      </c>
      <c r="E3549">
        <v>0</v>
      </c>
    </row>
    <row r="3550" spans="1:5">
      <c r="A3550" t="s">
        <v>17991</v>
      </c>
      <c r="C3550" t="s">
        <v>17991</v>
      </c>
      <c r="E3550">
        <v>0</v>
      </c>
    </row>
    <row r="3551" spans="1:5">
      <c r="A3551" t="s">
        <v>17992</v>
      </c>
      <c r="C3551" t="s">
        <v>17992</v>
      </c>
      <c r="E3551">
        <v>0</v>
      </c>
    </row>
    <row r="3552" spans="1:5">
      <c r="A3552" t="s">
        <v>17993</v>
      </c>
      <c r="C3552" t="s">
        <v>17993</v>
      </c>
      <c r="E3552">
        <v>0</v>
      </c>
    </row>
    <row r="3553" spans="1:5">
      <c r="A3553" t="s">
        <v>17994</v>
      </c>
      <c r="C3553" t="s">
        <v>17994</v>
      </c>
      <c r="E3553">
        <v>0</v>
      </c>
    </row>
    <row r="3554" spans="1:5">
      <c r="A3554" t="s">
        <v>17980</v>
      </c>
      <c r="C3554" t="s">
        <v>17980</v>
      </c>
      <c r="E3554">
        <v>0</v>
      </c>
    </row>
    <row r="3555" spans="1:5">
      <c r="A3555" t="s">
        <v>17068</v>
      </c>
      <c r="C3555" t="s">
        <v>17068</v>
      </c>
      <c r="E3555">
        <v>0</v>
      </c>
    </row>
    <row r="3556" spans="1:5">
      <c r="A3556" t="s">
        <v>17995</v>
      </c>
      <c r="C3556" t="s">
        <v>17995</v>
      </c>
      <c r="E3556">
        <v>0</v>
      </c>
    </row>
    <row r="3557" spans="1:5">
      <c r="A3557" t="s">
        <v>17973</v>
      </c>
      <c r="C3557" t="s">
        <v>17973</v>
      </c>
      <c r="E3557">
        <v>0</v>
      </c>
    </row>
    <row r="3558" spans="1:5">
      <c r="A3558" t="s">
        <v>17996</v>
      </c>
      <c r="C3558" t="s">
        <v>17996</v>
      </c>
      <c r="E3558">
        <v>0</v>
      </c>
    </row>
    <row r="3559" spans="1:5">
      <c r="A3559" t="s">
        <v>17997</v>
      </c>
      <c r="C3559" t="s">
        <v>17997</v>
      </c>
      <c r="E3559">
        <v>0</v>
      </c>
    </row>
    <row r="3560" spans="1:5">
      <c r="A3560" t="s">
        <v>17064</v>
      </c>
      <c r="C3560" t="s">
        <v>17064</v>
      </c>
      <c r="E3560">
        <v>0</v>
      </c>
    </row>
    <row r="3561" spans="1:5">
      <c r="A3561" t="s">
        <v>17998</v>
      </c>
      <c r="C3561" t="s">
        <v>17998</v>
      </c>
      <c r="E3561">
        <v>0</v>
      </c>
    </row>
    <row r="3562" spans="1:5">
      <c r="A3562" t="s">
        <v>17064</v>
      </c>
      <c r="C3562" t="s">
        <v>17064</v>
      </c>
      <c r="E3562">
        <v>0</v>
      </c>
    </row>
    <row r="3563" spans="1:5">
      <c r="A3563" t="s">
        <v>17999</v>
      </c>
      <c r="C3563" t="s">
        <v>17999</v>
      </c>
      <c r="E3563">
        <v>0</v>
      </c>
    </row>
    <row r="3564" spans="1:5">
      <c r="A3564" t="s">
        <v>17064</v>
      </c>
      <c r="C3564" t="s">
        <v>17064</v>
      </c>
      <c r="E3564">
        <v>0</v>
      </c>
    </row>
    <row r="3565" spans="1:5">
      <c r="A3565" t="s">
        <v>18000</v>
      </c>
      <c r="C3565" t="s">
        <v>18000</v>
      </c>
      <c r="E3565">
        <v>0</v>
      </c>
    </row>
    <row r="3566" spans="1:5">
      <c r="A3566" t="s">
        <v>18001</v>
      </c>
      <c r="C3566" t="s">
        <v>18001</v>
      </c>
      <c r="E3566">
        <v>0</v>
      </c>
    </row>
    <row r="3567" spans="1:5">
      <c r="A3567" t="s">
        <v>18001</v>
      </c>
      <c r="C3567" t="s">
        <v>18001</v>
      </c>
      <c r="E3567">
        <v>0</v>
      </c>
    </row>
    <row r="3568" spans="1:5">
      <c r="A3568" t="s">
        <v>18001</v>
      </c>
      <c r="C3568" t="s">
        <v>18001</v>
      </c>
      <c r="E3568">
        <v>0</v>
      </c>
    </row>
    <row r="3569" spans="1:5">
      <c r="A3569" t="s">
        <v>17321</v>
      </c>
      <c r="C3569" t="s">
        <v>17321</v>
      </c>
      <c r="E3569">
        <v>0</v>
      </c>
    </row>
    <row r="3570" spans="1:5">
      <c r="A3570" t="s">
        <v>17868</v>
      </c>
      <c r="C3570" t="s">
        <v>17868</v>
      </c>
      <c r="E3570">
        <v>0</v>
      </c>
    </row>
    <row r="3571" spans="1:5">
      <c r="A3571" t="s">
        <v>18002</v>
      </c>
      <c r="C3571" t="s">
        <v>18002</v>
      </c>
      <c r="E3571">
        <v>0</v>
      </c>
    </row>
    <row r="3572" spans="1:5">
      <c r="A3572" t="s">
        <v>17980</v>
      </c>
      <c r="C3572" t="s">
        <v>17980</v>
      </c>
      <c r="E3572">
        <v>0</v>
      </c>
    </row>
    <row r="3573" spans="1:5">
      <c r="A3573" t="s">
        <v>17068</v>
      </c>
      <c r="C3573" t="s">
        <v>17068</v>
      </c>
      <c r="E3573">
        <v>0</v>
      </c>
    </row>
    <row r="3574" spans="1:5">
      <c r="A3574" t="s">
        <v>17801</v>
      </c>
      <c r="C3574" t="s">
        <v>17801</v>
      </c>
      <c r="E3574">
        <v>0</v>
      </c>
    </row>
    <row r="3575" spans="1:5">
      <c r="A3575" t="s">
        <v>17877</v>
      </c>
      <c r="C3575" t="s">
        <v>17877</v>
      </c>
      <c r="E3575">
        <v>0</v>
      </c>
    </row>
    <row r="3576" spans="1:5">
      <c r="A3576" t="s">
        <v>17273</v>
      </c>
      <c r="C3576" t="s">
        <v>17273</v>
      </c>
      <c r="E3576">
        <v>0</v>
      </c>
    </row>
    <row r="3577" spans="1:5">
      <c r="A3577" t="s">
        <v>17759</v>
      </c>
      <c r="C3577" t="s">
        <v>17759</v>
      </c>
      <c r="E3577">
        <v>0</v>
      </c>
    </row>
    <row r="3578" spans="1:5">
      <c r="A3578" t="s">
        <v>18003</v>
      </c>
      <c r="C3578" t="s">
        <v>18003</v>
      </c>
      <c r="E3578">
        <v>0</v>
      </c>
    </row>
    <row r="3579" spans="1:5">
      <c r="A3579" t="s">
        <v>17068</v>
      </c>
      <c r="C3579" t="s">
        <v>17068</v>
      </c>
      <c r="E3579">
        <v>0</v>
      </c>
    </row>
    <row r="3580" spans="1:5">
      <c r="A3580" t="s">
        <v>17801</v>
      </c>
      <c r="C3580" t="s">
        <v>17801</v>
      </c>
      <c r="E3580">
        <v>0</v>
      </c>
    </row>
    <row r="3581" spans="1:5">
      <c r="A3581" t="s">
        <v>17837</v>
      </c>
      <c r="C3581" t="s">
        <v>17837</v>
      </c>
      <c r="E3581">
        <v>0</v>
      </c>
    </row>
    <row r="3582" spans="1:5">
      <c r="A3582" t="s">
        <v>17277</v>
      </c>
      <c r="C3582" t="s">
        <v>17277</v>
      </c>
      <c r="E3582">
        <v>0</v>
      </c>
    </row>
    <row r="3583" spans="1:5">
      <c r="A3583" t="s">
        <v>17759</v>
      </c>
      <c r="C3583" t="s">
        <v>17759</v>
      </c>
      <c r="E3583">
        <v>0</v>
      </c>
    </row>
    <row r="3584" spans="1:5">
      <c r="A3584" t="s">
        <v>18004</v>
      </c>
      <c r="C3584" t="s">
        <v>18004</v>
      </c>
      <c r="E3584">
        <v>0</v>
      </c>
    </row>
    <row r="3585" spans="1:5">
      <c r="A3585" t="s">
        <v>17068</v>
      </c>
      <c r="C3585" t="s">
        <v>17068</v>
      </c>
      <c r="E3585">
        <v>0</v>
      </c>
    </row>
    <row r="3586" spans="1:5">
      <c r="A3586" t="s">
        <v>17801</v>
      </c>
      <c r="C3586" t="s">
        <v>17801</v>
      </c>
      <c r="E3586">
        <v>0</v>
      </c>
    </row>
    <row r="3587" spans="1:5">
      <c r="A3587" t="s">
        <v>17271</v>
      </c>
      <c r="C3587" t="s">
        <v>17271</v>
      </c>
      <c r="E3587">
        <v>0</v>
      </c>
    </row>
    <row r="3588" spans="1:5">
      <c r="A3588" t="s">
        <v>17277</v>
      </c>
      <c r="C3588" t="s">
        <v>17277</v>
      </c>
      <c r="E3588">
        <v>0</v>
      </c>
    </row>
    <row r="3589" spans="1:5">
      <c r="A3589" t="s">
        <v>17759</v>
      </c>
      <c r="C3589" t="s">
        <v>17759</v>
      </c>
      <c r="E3589">
        <v>0</v>
      </c>
    </row>
    <row r="3590" spans="1:5">
      <c r="A3590" t="s">
        <v>18005</v>
      </c>
      <c r="C3590" t="s">
        <v>18005</v>
      </c>
      <c r="E3590">
        <v>0</v>
      </c>
    </row>
    <row r="3591" spans="1:5">
      <c r="A3591" t="s">
        <v>17068</v>
      </c>
      <c r="C3591" t="s">
        <v>17068</v>
      </c>
      <c r="E3591">
        <v>0</v>
      </c>
    </row>
    <row r="3592" spans="1:5">
      <c r="A3592" t="s">
        <v>17801</v>
      </c>
      <c r="C3592" t="s">
        <v>17801</v>
      </c>
      <c r="E3592">
        <v>0</v>
      </c>
    </row>
    <row r="3593" spans="1:5">
      <c r="A3593" t="s">
        <v>17936</v>
      </c>
      <c r="C3593" t="s">
        <v>17936</v>
      </c>
      <c r="E3593">
        <v>0</v>
      </c>
    </row>
    <row r="3594" spans="1:5">
      <c r="A3594" t="s">
        <v>17277</v>
      </c>
      <c r="C3594" t="s">
        <v>17277</v>
      </c>
      <c r="E3594">
        <v>0</v>
      </c>
    </row>
    <row r="3595" spans="1:5">
      <c r="A3595" t="s">
        <v>17759</v>
      </c>
      <c r="C3595" t="s">
        <v>17759</v>
      </c>
      <c r="E3595">
        <v>0</v>
      </c>
    </row>
    <row r="3596" spans="1:5">
      <c r="A3596" t="s">
        <v>18006</v>
      </c>
      <c r="C3596" t="s">
        <v>18006</v>
      </c>
      <c r="E3596">
        <v>0</v>
      </c>
    </row>
    <row r="3597" spans="1:5">
      <c r="A3597" t="s">
        <v>17068</v>
      </c>
      <c r="C3597" t="s">
        <v>17068</v>
      </c>
      <c r="E3597">
        <v>0</v>
      </c>
    </row>
    <row r="3598" spans="1:5">
      <c r="A3598" t="s">
        <v>18007</v>
      </c>
      <c r="C3598" t="s">
        <v>18007</v>
      </c>
      <c r="E3598">
        <v>0</v>
      </c>
    </row>
    <row r="3599" spans="1:5">
      <c r="A3599" t="s">
        <v>18008</v>
      </c>
      <c r="C3599" t="s">
        <v>18008</v>
      </c>
      <c r="E3599">
        <v>0</v>
      </c>
    </row>
    <row r="3600" spans="1:5">
      <c r="A3600" t="s">
        <v>17064</v>
      </c>
      <c r="C3600" t="s">
        <v>17064</v>
      </c>
      <c r="E3600">
        <v>0</v>
      </c>
    </row>
    <row r="3601" spans="1:5">
      <c r="A3601" t="s">
        <v>18009</v>
      </c>
      <c r="C3601" t="s">
        <v>18009</v>
      </c>
      <c r="E3601">
        <v>0</v>
      </c>
    </row>
    <row r="3602" spans="1:5">
      <c r="A3602" t="s">
        <v>17258</v>
      </c>
      <c r="C3602" t="s">
        <v>17258</v>
      </c>
      <c r="E3602">
        <v>0</v>
      </c>
    </row>
    <row r="3603" spans="1:5">
      <c r="A3603" t="s">
        <v>17055</v>
      </c>
      <c r="C3603" t="s">
        <v>17055</v>
      </c>
      <c r="E3603">
        <v>0</v>
      </c>
    </row>
    <row r="3604" spans="1:5">
      <c r="A3604" t="s">
        <v>17067</v>
      </c>
      <c r="C3604" t="s">
        <v>17067</v>
      </c>
      <c r="E3604">
        <v>0</v>
      </c>
    </row>
    <row r="3605" spans="1:5">
      <c r="A3605" t="s">
        <v>17177</v>
      </c>
      <c r="C3605" t="s">
        <v>17177</v>
      </c>
      <c r="E3605">
        <v>0</v>
      </c>
    </row>
    <row r="3606" spans="1:5">
      <c r="A3606" t="s">
        <v>17068</v>
      </c>
      <c r="C3606" t="s">
        <v>17068</v>
      </c>
      <c r="E3606">
        <v>0</v>
      </c>
    </row>
    <row r="3607" spans="1:5">
      <c r="A3607" t="s">
        <v>17059</v>
      </c>
      <c r="C3607" t="s">
        <v>17059</v>
      </c>
      <c r="E3607">
        <v>0</v>
      </c>
    </row>
    <row r="3608" spans="1:5">
      <c r="A3608" t="s">
        <v>17854</v>
      </c>
      <c r="C3608" t="s">
        <v>17854</v>
      </c>
      <c r="E3608">
        <v>0</v>
      </c>
    </row>
    <row r="3609" spans="1:5">
      <c r="A3609" t="s">
        <v>17056</v>
      </c>
      <c r="C3609" t="s">
        <v>17056</v>
      </c>
      <c r="E3609">
        <v>0</v>
      </c>
    </row>
    <row r="3610" spans="1:5">
      <c r="E3610">
        <v>0</v>
      </c>
    </row>
    <row r="3611" spans="1:5">
      <c r="A3611" t="s">
        <v>18010</v>
      </c>
      <c r="C3611" t="s">
        <v>18010</v>
      </c>
      <c r="E3611">
        <v>0</v>
      </c>
    </row>
    <row r="3612" spans="1:5">
      <c r="A3612" t="s">
        <v>17801</v>
      </c>
      <c r="C3612" t="s">
        <v>17801</v>
      </c>
      <c r="E3612">
        <v>0</v>
      </c>
    </row>
    <row r="3613" spans="1:5">
      <c r="A3613" t="s">
        <v>18011</v>
      </c>
      <c r="C3613" t="s">
        <v>18110</v>
      </c>
      <c r="E3613">
        <v>1</v>
      </c>
    </row>
    <row r="3614" spans="1:5">
      <c r="A3614" t="s">
        <v>18012</v>
      </c>
      <c r="C3614" t="s">
        <v>18012</v>
      </c>
      <c r="E3614">
        <v>0</v>
      </c>
    </row>
    <row r="3615" spans="1:5">
      <c r="A3615" t="s">
        <v>18013</v>
      </c>
      <c r="C3615" t="s">
        <v>17993</v>
      </c>
      <c r="E3615">
        <v>1</v>
      </c>
    </row>
    <row r="3616" spans="1:5">
      <c r="A3616" t="s">
        <v>17782</v>
      </c>
      <c r="C3616" t="s">
        <v>17782</v>
      </c>
      <c r="E3616">
        <v>0</v>
      </c>
    </row>
    <row r="3617" spans="1:5">
      <c r="A3617" t="s">
        <v>17068</v>
      </c>
      <c r="C3617" t="s">
        <v>17068</v>
      </c>
      <c r="E3617">
        <v>0</v>
      </c>
    </row>
    <row r="3618" spans="1:5">
      <c r="A3618" t="s">
        <v>17801</v>
      </c>
      <c r="C3618" t="s">
        <v>17801</v>
      </c>
      <c r="E3618">
        <v>0</v>
      </c>
    </row>
    <row r="3619" spans="1:5">
      <c r="A3619" t="s">
        <v>18014</v>
      </c>
      <c r="C3619" t="s">
        <v>18014</v>
      </c>
      <c r="E3619">
        <v>0</v>
      </c>
    </row>
    <row r="3620" spans="1:5">
      <c r="A3620" t="s">
        <v>17992</v>
      </c>
      <c r="C3620" t="s">
        <v>17992</v>
      </c>
      <c r="E3620">
        <v>0</v>
      </c>
    </row>
    <row r="3621" spans="1:5">
      <c r="A3621" t="s">
        <v>17780</v>
      </c>
      <c r="C3621" t="s">
        <v>17780</v>
      </c>
      <c r="E3621">
        <v>0</v>
      </c>
    </row>
    <row r="3622" spans="1:5">
      <c r="A3622" t="s">
        <v>17068</v>
      </c>
      <c r="C3622" t="s">
        <v>17068</v>
      </c>
      <c r="E3622">
        <v>0</v>
      </c>
    </row>
    <row r="3623" spans="1:5">
      <c r="A3623" t="s">
        <v>17801</v>
      </c>
      <c r="C3623" t="s">
        <v>17801</v>
      </c>
      <c r="E3623">
        <v>0</v>
      </c>
    </row>
    <row r="3624" spans="1:5">
      <c r="A3624" t="s">
        <v>17968</v>
      </c>
      <c r="C3624" t="s">
        <v>17924</v>
      </c>
      <c r="E3624">
        <v>1</v>
      </c>
    </row>
    <row r="3625" spans="1:5">
      <c r="A3625" t="s">
        <v>17991</v>
      </c>
      <c r="C3625" t="s">
        <v>17991</v>
      </c>
      <c r="E3625">
        <v>0</v>
      </c>
    </row>
    <row r="3626" spans="1:5">
      <c r="A3626" t="s">
        <v>17780</v>
      </c>
      <c r="C3626" t="s">
        <v>17780</v>
      </c>
      <c r="E3626">
        <v>0</v>
      </c>
    </row>
    <row r="3627" spans="1:5">
      <c r="A3627" t="s">
        <v>17068</v>
      </c>
      <c r="C3627" t="s">
        <v>17068</v>
      </c>
      <c r="E3627">
        <v>0</v>
      </c>
    </row>
    <row r="3628" spans="1:5">
      <c r="A3628" t="s">
        <v>17801</v>
      </c>
      <c r="C3628" t="s">
        <v>17801</v>
      </c>
      <c r="E3628">
        <v>0</v>
      </c>
    </row>
    <row r="3629" spans="1:5">
      <c r="A3629" t="s">
        <v>17968</v>
      </c>
      <c r="C3629" t="s">
        <v>17781</v>
      </c>
      <c r="E3629">
        <v>1</v>
      </c>
    </row>
    <row r="3630" spans="1:5">
      <c r="A3630" t="s">
        <v>18015</v>
      </c>
      <c r="C3630" t="s">
        <v>18015</v>
      </c>
      <c r="E3630">
        <v>0</v>
      </c>
    </row>
    <row r="3631" spans="1:5">
      <c r="A3631" t="s">
        <v>17780</v>
      </c>
      <c r="C3631" t="s">
        <v>17780</v>
      </c>
      <c r="E3631">
        <v>0</v>
      </c>
    </row>
    <row r="3632" spans="1:5">
      <c r="A3632" t="s">
        <v>17068</v>
      </c>
      <c r="C3632" t="s">
        <v>17068</v>
      </c>
      <c r="E3632">
        <v>0</v>
      </c>
    </row>
    <row r="3633" spans="1:5">
      <c r="A3633" t="s">
        <v>17801</v>
      </c>
      <c r="C3633" t="s">
        <v>17801</v>
      </c>
      <c r="E3633">
        <v>0</v>
      </c>
    </row>
    <row r="3634" spans="1:5">
      <c r="A3634" t="s">
        <v>17968</v>
      </c>
      <c r="C3634" t="s">
        <v>17968</v>
      </c>
      <c r="E3634">
        <v>0</v>
      </c>
    </row>
    <row r="3635" spans="1:5">
      <c r="A3635" t="s">
        <v>18016</v>
      </c>
      <c r="C3635" t="s">
        <v>18016</v>
      </c>
      <c r="E3635">
        <v>0</v>
      </c>
    </row>
    <row r="3636" spans="1:5">
      <c r="A3636" t="s">
        <v>17780</v>
      </c>
      <c r="C3636" t="s">
        <v>17780</v>
      </c>
      <c r="E3636">
        <v>0</v>
      </c>
    </row>
    <row r="3637" spans="1:5">
      <c r="A3637" t="s">
        <v>17068</v>
      </c>
      <c r="C3637" t="s">
        <v>17068</v>
      </c>
      <c r="E3637">
        <v>0</v>
      </c>
    </row>
    <row r="3638" spans="1:5">
      <c r="A3638" t="s">
        <v>17801</v>
      </c>
      <c r="C3638" t="s">
        <v>17801</v>
      </c>
      <c r="E3638">
        <v>0</v>
      </c>
    </row>
    <row r="3639" spans="1:5">
      <c r="A3639" t="s">
        <v>18017</v>
      </c>
      <c r="C3639" t="s">
        <v>18017</v>
      </c>
      <c r="E3639">
        <v>0</v>
      </c>
    </row>
    <row r="3640" spans="1:5">
      <c r="A3640" t="s">
        <v>18018</v>
      </c>
      <c r="C3640" t="s">
        <v>18018</v>
      </c>
      <c r="E3640">
        <v>0</v>
      </c>
    </row>
    <row r="3641" spans="1:5">
      <c r="A3641" t="s">
        <v>17780</v>
      </c>
      <c r="C3641" t="s">
        <v>17780</v>
      </c>
      <c r="E3641">
        <v>0</v>
      </c>
    </row>
    <row r="3642" spans="1:5">
      <c r="A3642" t="s">
        <v>17068</v>
      </c>
      <c r="C3642" t="s">
        <v>17068</v>
      </c>
      <c r="E3642">
        <v>0</v>
      </c>
    </row>
    <row r="3643" spans="1:5">
      <c r="A3643" t="s">
        <v>17801</v>
      </c>
      <c r="C3643" t="s">
        <v>17801</v>
      </c>
      <c r="E3643">
        <v>0</v>
      </c>
    </row>
    <row r="3644" spans="1:5">
      <c r="A3644" t="s">
        <v>18019</v>
      </c>
      <c r="C3644" t="s">
        <v>18019</v>
      </c>
      <c r="E3644">
        <v>0</v>
      </c>
    </row>
    <row r="3645" spans="1:5">
      <c r="A3645" t="s">
        <v>18020</v>
      </c>
      <c r="C3645" t="s">
        <v>18020</v>
      </c>
      <c r="E3645">
        <v>0</v>
      </c>
    </row>
    <row r="3646" spans="1:5">
      <c r="A3646" t="s">
        <v>17958</v>
      </c>
      <c r="C3646" t="s">
        <v>17958</v>
      </c>
      <c r="E3646">
        <v>0</v>
      </c>
    </row>
    <row r="3647" spans="1:5">
      <c r="A3647" t="s">
        <v>18021</v>
      </c>
      <c r="C3647" t="s">
        <v>18021</v>
      </c>
      <c r="E3647">
        <v>0</v>
      </c>
    </row>
    <row r="3648" spans="1:5">
      <c r="A3648" t="s">
        <v>18022</v>
      </c>
      <c r="C3648" t="s">
        <v>18022</v>
      </c>
      <c r="E3648">
        <v>0</v>
      </c>
    </row>
    <row r="3649" spans="1:5">
      <c r="A3649" t="s">
        <v>17780</v>
      </c>
      <c r="C3649" t="s">
        <v>17780</v>
      </c>
      <c r="E3649">
        <v>0</v>
      </c>
    </row>
    <row r="3650" spans="1:5">
      <c r="A3650" t="s">
        <v>17068</v>
      </c>
      <c r="C3650" t="s">
        <v>17068</v>
      </c>
      <c r="E3650">
        <v>0</v>
      </c>
    </row>
    <row r="3651" spans="1:5">
      <c r="A3651" t="s">
        <v>17916</v>
      </c>
      <c r="C3651" t="s">
        <v>17916</v>
      </c>
      <c r="E3651">
        <v>0</v>
      </c>
    </row>
    <row r="3652" spans="1:5">
      <c r="A3652" t="s">
        <v>18023</v>
      </c>
      <c r="C3652" t="s">
        <v>17808</v>
      </c>
      <c r="E3652">
        <v>1</v>
      </c>
    </row>
    <row r="3653" spans="1:5">
      <c r="A3653" t="s">
        <v>17068</v>
      </c>
      <c r="C3653" t="s">
        <v>17068</v>
      </c>
      <c r="E3653">
        <v>0</v>
      </c>
    </row>
    <row r="3654" spans="1:5">
      <c r="A3654" t="s">
        <v>17808</v>
      </c>
      <c r="C3654" t="s">
        <v>17808</v>
      </c>
      <c r="E3654">
        <v>0</v>
      </c>
    </row>
    <row r="3655" spans="1:5">
      <c r="A3655" t="s">
        <v>17055</v>
      </c>
      <c r="C3655" t="s">
        <v>17055</v>
      </c>
      <c r="E3655">
        <v>0</v>
      </c>
    </row>
    <row r="3656" spans="1:5">
      <c r="A3656" t="s">
        <v>17067</v>
      </c>
      <c r="C3656" t="s">
        <v>17067</v>
      </c>
      <c r="E3656">
        <v>0</v>
      </c>
    </row>
    <row r="3657" spans="1:5">
      <c r="A3657" t="s">
        <v>17177</v>
      </c>
      <c r="C3657" t="s">
        <v>17177</v>
      </c>
      <c r="E3657">
        <v>0</v>
      </c>
    </row>
    <row r="3658" spans="1:5">
      <c r="A3658" t="s">
        <v>17068</v>
      </c>
      <c r="C3658" t="s">
        <v>17068</v>
      </c>
      <c r="E3658">
        <v>0</v>
      </c>
    </row>
    <row r="3659" spans="1:5">
      <c r="A3659" t="s">
        <v>17056</v>
      </c>
      <c r="C3659" t="s">
        <v>17056</v>
      </c>
      <c r="E3659">
        <v>0</v>
      </c>
    </row>
    <row r="3660" spans="1:5">
      <c r="E3660">
        <v>0</v>
      </c>
    </row>
    <row r="3661" spans="1:5">
      <c r="A3661" t="s">
        <v>18024</v>
      </c>
      <c r="C3661" t="s">
        <v>18024</v>
      </c>
      <c r="E3661">
        <v>0</v>
      </c>
    </row>
    <row r="3662" spans="1:5">
      <c r="A3662" t="s">
        <v>18025</v>
      </c>
      <c r="C3662" t="s">
        <v>18025</v>
      </c>
      <c r="E3662">
        <v>0</v>
      </c>
    </row>
    <row r="3663" spans="1:5">
      <c r="A3663" t="s">
        <v>18026</v>
      </c>
      <c r="C3663" t="s">
        <v>18026</v>
      </c>
      <c r="E3663">
        <v>0</v>
      </c>
    </row>
    <row r="3664" spans="1:5">
      <c r="A3664" t="s">
        <v>17055</v>
      </c>
      <c r="C3664" t="s">
        <v>17055</v>
      </c>
      <c r="E3664">
        <v>0</v>
      </c>
    </row>
    <row r="3665" spans="1:5">
      <c r="A3665" t="s">
        <v>17056</v>
      </c>
      <c r="C3665" t="s">
        <v>17056</v>
      </c>
      <c r="E3665">
        <v>0</v>
      </c>
    </row>
    <row r="3666" spans="1:5">
      <c r="E3666">
        <v>0</v>
      </c>
    </row>
    <row r="3667" spans="1:5">
      <c r="A3667" t="s">
        <v>18027</v>
      </c>
      <c r="C3667" t="s">
        <v>18027</v>
      </c>
      <c r="E3667">
        <v>0</v>
      </c>
    </row>
    <row r="3668" spans="1:5">
      <c r="A3668" t="s">
        <v>18028</v>
      </c>
      <c r="C3668" t="s">
        <v>18028</v>
      </c>
      <c r="E3668">
        <v>0</v>
      </c>
    </row>
    <row r="3669" spans="1:5">
      <c r="A3669" t="s">
        <v>18026</v>
      </c>
      <c r="C3669" t="s">
        <v>18026</v>
      </c>
      <c r="E3669">
        <v>0</v>
      </c>
    </row>
    <row r="3670" spans="1:5">
      <c r="A3670" t="s">
        <v>17055</v>
      </c>
      <c r="C3670" t="s">
        <v>17055</v>
      </c>
      <c r="E3670">
        <v>0</v>
      </c>
    </row>
    <row r="3671" spans="1:5">
      <c r="A3671" t="s">
        <v>17056</v>
      </c>
      <c r="C3671" t="s">
        <v>17056</v>
      </c>
      <c r="E3671">
        <v>0</v>
      </c>
    </row>
    <row r="3672" spans="1:5">
      <c r="E3672">
        <v>0</v>
      </c>
    </row>
    <row r="3673" spans="1:5">
      <c r="A3673" t="s">
        <v>18029</v>
      </c>
      <c r="C3673" t="s">
        <v>18029</v>
      </c>
      <c r="E3673">
        <v>0</v>
      </c>
    </row>
    <row r="3674" spans="1:5">
      <c r="A3674" t="s">
        <v>17734</v>
      </c>
      <c r="C3674" t="s">
        <v>17734</v>
      </c>
      <c r="E3674">
        <v>0</v>
      </c>
    </row>
    <row r="3675" spans="1:5">
      <c r="A3675" t="s">
        <v>17539</v>
      </c>
      <c r="C3675" t="s">
        <v>17539</v>
      </c>
      <c r="E3675">
        <v>0</v>
      </c>
    </row>
    <row r="3676" spans="1:5">
      <c r="A3676" t="s">
        <v>18030</v>
      </c>
      <c r="C3676" t="s">
        <v>18030</v>
      </c>
      <c r="E3676">
        <v>0</v>
      </c>
    </row>
    <row r="3677" spans="1:5">
      <c r="A3677" t="s">
        <v>18031</v>
      </c>
      <c r="C3677" t="s">
        <v>18031</v>
      </c>
      <c r="E3677">
        <v>0</v>
      </c>
    </row>
    <row r="3678" spans="1:5">
      <c r="A3678" t="s">
        <v>17068</v>
      </c>
      <c r="C3678" t="s">
        <v>17068</v>
      </c>
      <c r="E3678">
        <v>0</v>
      </c>
    </row>
    <row r="3679" spans="1:5">
      <c r="A3679" t="s">
        <v>17793</v>
      </c>
      <c r="C3679" t="s">
        <v>17840</v>
      </c>
      <c r="E3679">
        <v>1</v>
      </c>
    </row>
    <row r="3680" spans="1:5">
      <c r="A3680" t="s">
        <v>17262</v>
      </c>
      <c r="C3680" t="s">
        <v>17262</v>
      </c>
      <c r="E3680">
        <v>0</v>
      </c>
    </row>
    <row r="3681" spans="1:5">
      <c r="A3681" t="s">
        <v>17277</v>
      </c>
      <c r="C3681" t="s">
        <v>17277</v>
      </c>
      <c r="E3681">
        <v>0</v>
      </c>
    </row>
    <row r="3682" spans="1:5">
      <c r="A3682" t="s">
        <v>17857</v>
      </c>
      <c r="C3682" t="s">
        <v>18304</v>
      </c>
      <c r="E3682">
        <v>1</v>
      </c>
    </row>
    <row r="3683" spans="1:5">
      <c r="A3683" t="s">
        <v>17273</v>
      </c>
      <c r="C3683" t="s">
        <v>17273</v>
      </c>
      <c r="E3683">
        <v>0</v>
      </c>
    </row>
    <row r="3684" spans="1:5">
      <c r="A3684" t="s">
        <v>17068</v>
      </c>
      <c r="C3684" t="s">
        <v>17068</v>
      </c>
      <c r="E3684">
        <v>0</v>
      </c>
    </row>
    <row r="3685" spans="1:5">
      <c r="A3685" t="s">
        <v>18032</v>
      </c>
      <c r="C3685" t="s">
        <v>18032</v>
      </c>
      <c r="E3685">
        <v>0</v>
      </c>
    </row>
    <row r="3686" spans="1:5">
      <c r="A3686" t="s">
        <v>18033</v>
      </c>
      <c r="C3686" t="s">
        <v>18033</v>
      </c>
      <c r="E3686">
        <v>0</v>
      </c>
    </row>
    <row r="3687" spans="1:5">
      <c r="A3687" t="s">
        <v>17070</v>
      </c>
      <c r="C3687" t="s">
        <v>17070</v>
      </c>
      <c r="E3687">
        <v>0</v>
      </c>
    </row>
    <row r="3688" spans="1:5">
      <c r="A3688" t="s">
        <v>17915</v>
      </c>
      <c r="C3688" t="s">
        <v>17851</v>
      </c>
      <c r="E3688">
        <v>1</v>
      </c>
    </row>
    <row r="3689" spans="1:5">
      <c r="A3689" t="s">
        <v>17905</v>
      </c>
      <c r="C3689" t="s">
        <v>17927</v>
      </c>
      <c r="E3689">
        <v>1</v>
      </c>
    </row>
    <row r="3690" spans="1:5">
      <c r="A3690" t="s">
        <v>17786</v>
      </c>
      <c r="C3690" t="s">
        <v>17786</v>
      </c>
      <c r="E3690">
        <v>0</v>
      </c>
    </row>
    <row r="3691" spans="1:5">
      <c r="A3691" t="s">
        <v>17068</v>
      </c>
      <c r="C3691" t="s">
        <v>17068</v>
      </c>
      <c r="E3691">
        <v>0</v>
      </c>
    </row>
    <row r="3692" spans="1:5">
      <c r="A3692" t="s">
        <v>18034</v>
      </c>
      <c r="C3692" t="s">
        <v>18034</v>
      </c>
      <c r="E3692">
        <v>0</v>
      </c>
    </row>
    <row r="3693" spans="1:5">
      <c r="A3693" t="s">
        <v>17093</v>
      </c>
      <c r="C3693" t="s">
        <v>17093</v>
      </c>
      <c r="E3693">
        <v>0</v>
      </c>
    </row>
    <row r="3694" spans="1:5">
      <c r="A3694" t="s">
        <v>17857</v>
      </c>
      <c r="C3694" t="s">
        <v>17857</v>
      </c>
      <c r="E3694">
        <v>0</v>
      </c>
    </row>
    <row r="3695" spans="1:5">
      <c r="A3695" t="s">
        <v>18030</v>
      </c>
      <c r="C3695" t="s">
        <v>18030</v>
      </c>
      <c r="E3695">
        <v>0</v>
      </c>
    </row>
    <row r="3696" spans="1:5">
      <c r="A3696" t="s">
        <v>18035</v>
      </c>
      <c r="C3696" t="s">
        <v>18035</v>
      </c>
      <c r="E3696">
        <v>0</v>
      </c>
    </row>
    <row r="3697" spans="1:5">
      <c r="A3697" t="s">
        <v>18006</v>
      </c>
      <c r="C3697" t="s">
        <v>18006</v>
      </c>
      <c r="E3697">
        <v>0</v>
      </c>
    </row>
    <row r="3698" spans="1:5">
      <c r="A3698" t="s">
        <v>17068</v>
      </c>
      <c r="C3698" t="s">
        <v>17068</v>
      </c>
      <c r="E3698">
        <v>0</v>
      </c>
    </row>
    <row r="3699" spans="1:5">
      <c r="A3699" t="s">
        <v>18034</v>
      </c>
      <c r="C3699" t="s">
        <v>18034</v>
      </c>
      <c r="E3699">
        <v>0</v>
      </c>
    </row>
    <row r="3700" spans="1:5">
      <c r="A3700" t="s">
        <v>17093</v>
      </c>
      <c r="C3700" t="s">
        <v>17093</v>
      </c>
      <c r="E3700">
        <v>0</v>
      </c>
    </row>
    <row r="3701" spans="1:5">
      <c r="A3701" t="s">
        <v>17857</v>
      </c>
      <c r="C3701" t="s">
        <v>18136</v>
      </c>
      <c r="E3701">
        <v>1</v>
      </c>
    </row>
    <row r="3702" spans="1:5">
      <c r="A3702" t="s">
        <v>18030</v>
      </c>
      <c r="C3702" t="s">
        <v>18030</v>
      </c>
      <c r="E3702">
        <v>0</v>
      </c>
    </row>
    <row r="3703" spans="1:5">
      <c r="A3703" t="s">
        <v>18036</v>
      </c>
      <c r="C3703" t="s">
        <v>18036</v>
      </c>
      <c r="E3703">
        <v>0</v>
      </c>
    </row>
    <row r="3704" spans="1:5">
      <c r="A3704" t="s">
        <v>18006</v>
      </c>
      <c r="C3704" t="s">
        <v>18006</v>
      </c>
      <c r="E3704">
        <v>0</v>
      </c>
    </row>
    <row r="3705" spans="1:5">
      <c r="A3705" t="s">
        <v>17068</v>
      </c>
      <c r="C3705" t="s">
        <v>17068</v>
      </c>
      <c r="E3705">
        <v>0</v>
      </c>
    </row>
    <row r="3706" spans="1:5">
      <c r="A3706" t="s">
        <v>18034</v>
      </c>
      <c r="C3706" t="s">
        <v>18034</v>
      </c>
      <c r="E3706">
        <v>0</v>
      </c>
    </row>
    <row r="3707" spans="1:5">
      <c r="A3707" t="s">
        <v>17093</v>
      </c>
      <c r="C3707" t="s">
        <v>17093</v>
      </c>
      <c r="E3707">
        <v>0</v>
      </c>
    </row>
    <row r="3708" spans="1:5">
      <c r="A3708" t="s">
        <v>17877</v>
      </c>
      <c r="C3708" t="s">
        <v>17877</v>
      </c>
      <c r="E3708">
        <v>0</v>
      </c>
    </row>
    <row r="3709" spans="1:5">
      <c r="A3709" t="s">
        <v>18030</v>
      </c>
      <c r="C3709" t="s">
        <v>18030</v>
      </c>
      <c r="E3709">
        <v>0</v>
      </c>
    </row>
    <row r="3710" spans="1:5">
      <c r="A3710" t="s">
        <v>18031</v>
      </c>
      <c r="C3710" t="s">
        <v>18031</v>
      </c>
      <c r="E3710">
        <v>0</v>
      </c>
    </row>
    <row r="3711" spans="1:5">
      <c r="A3711" t="s">
        <v>18006</v>
      </c>
      <c r="C3711" t="s">
        <v>18006</v>
      </c>
      <c r="E3711">
        <v>0</v>
      </c>
    </row>
    <row r="3712" spans="1:5">
      <c r="A3712" t="s">
        <v>17068</v>
      </c>
      <c r="C3712" t="s">
        <v>17068</v>
      </c>
      <c r="E3712">
        <v>0</v>
      </c>
    </row>
    <row r="3713" spans="1:5">
      <c r="A3713" t="s">
        <v>18034</v>
      </c>
      <c r="C3713" t="s">
        <v>18034</v>
      </c>
      <c r="E3713">
        <v>0</v>
      </c>
    </row>
    <row r="3714" spans="1:5">
      <c r="A3714" t="s">
        <v>17093</v>
      </c>
      <c r="C3714" t="s">
        <v>17093</v>
      </c>
      <c r="E3714">
        <v>0</v>
      </c>
    </row>
    <row r="3715" spans="1:5">
      <c r="A3715" t="s">
        <v>17837</v>
      </c>
      <c r="C3715" t="s">
        <v>17837</v>
      </c>
      <c r="E3715">
        <v>0</v>
      </c>
    </row>
    <row r="3716" spans="1:5">
      <c r="A3716" t="s">
        <v>18030</v>
      </c>
      <c r="C3716" t="s">
        <v>18030</v>
      </c>
      <c r="E3716">
        <v>0</v>
      </c>
    </row>
    <row r="3717" spans="1:5">
      <c r="A3717" t="s">
        <v>18037</v>
      </c>
      <c r="C3717" t="s">
        <v>18037</v>
      </c>
      <c r="E3717">
        <v>0</v>
      </c>
    </row>
    <row r="3718" spans="1:5">
      <c r="A3718" t="s">
        <v>18006</v>
      </c>
      <c r="C3718" t="s">
        <v>18006</v>
      </c>
      <c r="E3718">
        <v>0</v>
      </c>
    </row>
    <row r="3719" spans="1:5">
      <c r="A3719" t="s">
        <v>17068</v>
      </c>
      <c r="C3719" t="s">
        <v>17068</v>
      </c>
      <c r="E3719">
        <v>0</v>
      </c>
    </row>
    <row r="3720" spans="1:5">
      <c r="A3720" t="s">
        <v>18034</v>
      </c>
      <c r="C3720" t="s">
        <v>18034</v>
      </c>
      <c r="E3720">
        <v>0</v>
      </c>
    </row>
    <row r="3721" spans="1:5">
      <c r="A3721" t="s">
        <v>17093</v>
      </c>
      <c r="C3721" t="s">
        <v>17093</v>
      </c>
      <c r="E3721">
        <v>0</v>
      </c>
    </row>
    <row r="3722" spans="1:5">
      <c r="A3722" t="s">
        <v>17271</v>
      </c>
      <c r="C3722" t="s">
        <v>17271</v>
      </c>
      <c r="E3722">
        <v>0</v>
      </c>
    </row>
    <row r="3723" spans="1:5">
      <c r="A3723" t="s">
        <v>18030</v>
      </c>
      <c r="C3723" t="s">
        <v>18030</v>
      </c>
      <c r="E3723">
        <v>0</v>
      </c>
    </row>
    <row r="3724" spans="1:5">
      <c r="A3724" t="s">
        <v>18038</v>
      </c>
      <c r="C3724" t="s">
        <v>18038</v>
      </c>
      <c r="E3724">
        <v>0</v>
      </c>
    </row>
    <row r="3725" spans="1:5">
      <c r="A3725" t="s">
        <v>18006</v>
      </c>
      <c r="C3725" t="s">
        <v>18006</v>
      </c>
      <c r="E3725">
        <v>0</v>
      </c>
    </row>
    <row r="3726" spans="1:5">
      <c r="A3726" t="s">
        <v>17068</v>
      </c>
      <c r="C3726" t="s">
        <v>17068</v>
      </c>
      <c r="E3726">
        <v>0</v>
      </c>
    </row>
    <row r="3727" spans="1:5">
      <c r="A3727" t="s">
        <v>18039</v>
      </c>
      <c r="C3727" t="s">
        <v>18039</v>
      </c>
      <c r="E3727">
        <v>0</v>
      </c>
    </row>
    <row r="3728" spans="1:5">
      <c r="A3728" t="s">
        <v>17321</v>
      </c>
      <c r="C3728" t="s">
        <v>17321</v>
      </c>
      <c r="E3728">
        <v>0</v>
      </c>
    </row>
    <row r="3729" spans="1:5">
      <c r="A3729" t="s">
        <v>17688</v>
      </c>
      <c r="C3729" t="s">
        <v>18041</v>
      </c>
      <c r="E3729">
        <v>1</v>
      </c>
    </row>
    <row r="3730" spans="1:5">
      <c r="A3730" t="s">
        <v>17277</v>
      </c>
      <c r="C3730" t="s">
        <v>17277</v>
      </c>
      <c r="E3730">
        <v>0</v>
      </c>
    </row>
    <row r="3731" spans="1:5">
      <c r="A3731" t="s">
        <v>17979</v>
      </c>
      <c r="C3731" t="s">
        <v>17979</v>
      </c>
      <c r="E3731">
        <v>0</v>
      </c>
    </row>
    <row r="3732" spans="1:5">
      <c r="A3732" t="s">
        <v>17068</v>
      </c>
      <c r="C3732" t="s">
        <v>17068</v>
      </c>
      <c r="E3732">
        <v>0</v>
      </c>
    </row>
    <row r="3733" spans="1:5">
      <c r="A3733" t="s">
        <v>18040</v>
      </c>
      <c r="C3733" t="s">
        <v>17318</v>
      </c>
      <c r="E3733">
        <v>1</v>
      </c>
    </row>
    <row r="3734" spans="1:5">
      <c r="A3734" t="s">
        <v>17064</v>
      </c>
      <c r="C3734" t="s">
        <v>17064</v>
      </c>
      <c r="E3734">
        <v>0</v>
      </c>
    </row>
    <row r="3735" spans="1:5">
      <c r="A3735" t="s">
        <v>18041</v>
      </c>
      <c r="C3735" t="s">
        <v>17080</v>
      </c>
      <c r="E3735">
        <v>1</v>
      </c>
    </row>
    <row r="3736" spans="1:5">
      <c r="A3736" t="s">
        <v>17064</v>
      </c>
      <c r="C3736" t="s">
        <v>17064</v>
      </c>
      <c r="E3736">
        <v>0</v>
      </c>
    </row>
    <row r="3737" spans="1:5">
      <c r="A3737" t="s">
        <v>18041</v>
      </c>
      <c r="C3737" t="s">
        <v>17353</v>
      </c>
      <c r="E3737">
        <v>1</v>
      </c>
    </row>
    <row r="3738" spans="1:5">
      <c r="A3738" t="s">
        <v>17979</v>
      </c>
      <c r="C3738" t="s">
        <v>17979</v>
      </c>
      <c r="E3738">
        <v>0</v>
      </c>
    </row>
    <row r="3739" spans="1:5">
      <c r="A3739" t="s">
        <v>17055</v>
      </c>
      <c r="C3739" t="s">
        <v>17055</v>
      </c>
      <c r="E3739">
        <v>0</v>
      </c>
    </row>
    <row r="3740" spans="1:5">
      <c r="A3740" t="s">
        <v>17067</v>
      </c>
      <c r="C3740" t="s">
        <v>17067</v>
      </c>
      <c r="E3740">
        <v>0</v>
      </c>
    </row>
    <row r="3741" spans="1:5">
      <c r="A3741" t="s">
        <v>17177</v>
      </c>
      <c r="C3741" t="s">
        <v>17177</v>
      </c>
      <c r="E3741">
        <v>0</v>
      </c>
    </row>
    <row r="3742" spans="1:5">
      <c r="A3742" t="s">
        <v>17068</v>
      </c>
      <c r="C3742" t="s">
        <v>17068</v>
      </c>
      <c r="E3742">
        <v>0</v>
      </c>
    </row>
    <row r="3743" spans="1:5">
      <c r="A3743" t="s">
        <v>18042</v>
      </c>
      <c r="C3743" t="s">
        <v>18042</v>
      </c>
      <c r="E3743">
        <v>0</v>
      </c>
    </row>
    <row r="3744" spans="1:5">
      <c r="A3744" t="s">
        <v>17144</v>
      </c>
      <c r="C3744" t="s">
        <v>17144</v>
      </c>
      <c r="E3744">
        <v>0</v>
      </c>
    </row>
    <row r="3745" spans="1:5">
      <c r="A3745" t="s">
        <v>18043</v>
      </c>
      <c r="C3745" t="s">
        <v>18850</v>
      </c>
      <c r="E3745">
        <v>1</v>
      </c>
    </row>
    <row r="3746" spans="1:5">
      <c r="A3746" t="s">
        <v>17068</v>
      </c>
      <c r="C3746" t="s">
        <v>17068</v>
      </c>
      <c r="E3746">
        <v>0</v>
      </c>
    </row>
    <row r="3747" spans="1:5">
      <c r="A3747" t="s">
        <v>17059</v>
      </c>
      <c r="C3747" t="s">
        <v>17059</v>
      </c>
      <c r="E3747">
        <v>0</v>
      </c>
    </row>
    <row r="3748" spans="1:5">
      <c r="A3748" t="s">
        <v>17784</v>
      </c>
      <c r="C3748" t="s">
        <v>17784</v>
      </c>
      <c r="E3748">
        <v>0</v>
      </c>
    </row>
    <row r="3749" spans="1:5">
      <c r="A3749" t="s">
        <v>17688</v>
      </c>
      <c r="C3749" t="s">
        <v>18839</v>
      </c>
      <c r="E3749">
        <v>1</v>
      </c>
    </row>
    <row r="3750" spans="1:5">
      <c r="A3750" t="s">
        <v>17056</v>
      </c>
      <c r="C3750" t="s">
        <v>17056</v>
      </c>
      <c r="E3750">
        <v>0</v>
      </c>
    </row>
    <row r="3751" spans="1:5">
      <c r="E3751">
        <v>0</v>
      </c>
    </row>
    <row r="3752" spans="1:5">
      <c r="A3752" t="s">
        <v>18044</v>
      </c>
      <c r="C3752" t="s">
        <v>18044</v>
      </c>
      <c r="E3752">
        <v>0</v>
      </c>
    </row>
    <row r="3753" spans="1:5">
      <c r="A3753" t="s">
        <v>18045</v>
      </c>
      <c r="C3753" t="s">
        <v>18045</v>
      </c>
      <c r="E3753">
        <v>0</v>
      </c>
    </row>
    <row r="3754" spans="1:5">
      <c r="A3754" t="s">
        <v>18046</v>
      </c>
      <c r="C3754" t="s">
        <v>18046</v>
      </c>
      <c r="E3754">
        <v>0</v>
      </c>
    </row>
    <row r="3755" spans="1:5">
      <c r="A3755" t="s">
        <v>17068</v>
      </c>
      <c r="C3755" t="s">
        <v>17068</v>
      </c>
      <c r="E3755">
        <v>0</v>
      </c>
    </row>
    <row r="3756" spans="1:5">
      <c r="A3756" t="s">
        <v>17536</v>
      </c>
      <c r="C3756" t="s">
        <v>17536</v>
      </c>
      <c r="E3756">
        <v>0</v>
      </c>
    </row>
    <row r="3757" spans="1:5">
      <c r="A3757" t="s">
        <v>18000</v>
      </c>
      <c r="C3757" t="s">
        <v>18000</v>
      </c>
      <c r="E3757">
        <v>0</v>
      </c>
    </row>
    <row r="3758" spans="1:5">
      <c r="A3758" t="s">
        <v>17957</v>
      </c>
      <c r="C3758" t="s">
        <v>17957</v>
      </c>
      <c r="E3758">
        <v>0</v>
      </c>
    </row>
    <row r="3759" spans="1:5">
      <c r="A3759" t="s">
        <v>17956</v>
      </c>
      <c r="C3759" t="s">
        <v>17956</v>
      </c>
      <c r="E3759">
        <v>0</v>
      </c>
    </row>
    <row r="3760" spans="1:5">
      <c r="A3760" t="s">
        <v>17958</v>
      </c>
      <c r="C3760" t="s">
        <v>17958</v>
      </c>
      <c r="E3760">
        <v>0</v>
      </c>
    </row>
    <row r="3761" spans="1:5">
      <c r="A3761" t="s">
        <v>18001</v>
      </c>
      <c r="C3761" t="s">
        <v>18001</v>
      </c>
      <c r="E3761">
        <v>0</v>
      </c>
    </row>
    <row r="3762" spans="1:5">
      <c r="A3762" t="s">
        <v>18047</v>
      </c>
      <c r="C3762" t="s">
        <v>18552</v>
      </c>
      <c r="E3762">
        <v>1</v>
      </c>
    </row>
    <row r="3763" spans="1:5">
      <c r="A3763" t="s">
        <v>17064</v>
      </c>
      <c r="C3763" t="s">
        <v>17064</v>
      </c>
      <c r="E3763">
        <v>0</v>
      </c>
    </row>
    <row r="3764" spans="1:5">
      <c r="A3764" t="s">
        <v>18001</v>
      </c>
      <c r="C3764" t="s">
        <v>18001</v>
      </c>
      <c r="E3764">
        <v>0</v>
      </c>
    </row>
    <row r="3765" spans="1:5">
      <c r="A3765" t="s">
        <v>18048</v>
      </c>
      <c r="C3765" t="s">
        <v>18552</v>
      </c>
      <c r="E3765">
        <v>1</v>
      </c>
    </row>
    <row r="3766" spans="1:5">
      <c r="A3766" t="s">
        <v>17064</v>
      </c>
      <c r="C3766" t="s">
        <v>17064</v>
      </c>
      <c r="E3766">
        <v>0</v>
      </c>
    </row>
    <row r="3767" spans="1:5">
      <c r="A3767" t="s">
        <v>18049</v>
      </c>
      <c r="C3767" t="s">
        <v>18049</v>
      </c>
      <c r="E3767">
        <v>0</v>
      </c>
    </row>
    <row r="3768" spans="1:5">
      <c r="A3768" t="s">
        <v>17321</v>
      </c>
      <c r="C3768" t="s">
        <v>17321</v>
      </c>
      <c r="E3768">
        <v>0</v>
      </c>
    </row>
    <row r="3769" spans="1:5">
      <c r="A3769" t="s">
        <v>17868</v>
      </c>
      <c r="C3769" t="s">
        <v>17868</v>
      </c>
      <c r="E3769">
        <v>0</v>
      </c>
    </row>
    <row r="3770" spans="1:5">
      <c r="A3770" t="s">
        <v>17538</v>
      </c>
      <c r="C3770" t="s">
        <v>17538</v>
      </c>
      <c r="E3770">
        <v>0</v>
      </c>
    </row>
    <row r="3771" spans="1:5">
      <c r="A3771" t="s">
        <v>17979</v>
      </c>
      <c r="C3771" t="s">
        <v>17979</v>
      </c>
      <c r="E3771">
        <v>0</v>
      </c>
    </row>
    <row r="3772" spans="1:5">
      <c r="A3772" t="s">
        <v>17068</v>
      </c>
      <c r="C3772" t="s">
        <v>17068</v>
      </c>
      <c r="E3772">
        <v>0</v>
      </c>
    </row>
    <row r="3773" spans="1:5">
      <c r="A3773" t="s">
        <v>18050</v>
      </c>
      <c r="C3773" t="s">
        <v>18591</v>
      </c>
      <c r="E3773">
        <v>1</v>
      </c>
    </row>
    <row r="3774" spans="1:5">
      <c r="A3774" t="s">
        <v>17321</v>
      </c>
      <c r="C3774" t="s">
        <v>17321</v>
      </c>
      <c r="E3774">
        <v>0</v>
      </c>
    </row>
    <row r="3775" spans="1:5">
      <c r="A3775" t="s">
        <v>18051</v>
      </c>
      <c r="C3775" t="s">
        <v>18051</v>
      </c>
      <c r="E3775">
        <v>0</v>
      </c>
    </row>
    <row r="3776" spans="1:5">
      <c r="A3776" t="s">
        <v>17064</v>
      </c>
      <c r="C3776" t="s">
        <v>17064</v>
      </c>
      <c r="E3776">
        <v>0</v>
      </c>
    </row>
    <row r="3777" spans="1:5">
      <c r="A3777" t="s">
        <v>17321</v>
      </c>
      <c r="C3777" t="s">
        <v>17321</v>
      </c>
      <c r="E3777">
        <v>0</v>
      </c>
    </row>
    <row r="3778" spans="1:5">
      <c r="A3778" t="s">
        <v>18052</v>
      </c>
      <c r="C3778" t="s">
        <v>18052</v>
      </c>
      <c r="E3778">
        <v>0</v>
      </c>
    </row>
    <row r="3779" spans="1:5">
      <c r="A3779" t="s">
        <v>17068</v>
      </c>
      <c r="C3779" t="s">
        <v>17068</v>
      </c>
      <c r="E3779">
        <v>0</v>
      </c>
    </row>
    <row r="3780" spans="1:5">
      <c r="A3780" t="s">
        <v>18053</v>
      </c>
      <c r="C3780" t="s">
        <v>18073</v>
      </c>
      <c r="E3780">
        <v>1</v>
      </c>
    </row>
    <row r="3781" spans="1:5">
      <c r="A3781" t="s">
        <v>17321</v>
      </c>
      <c r="C3781" t="s">
        <v>17321</v>
      </c>
      <c r="E3781">
        <v>0</v>
      </c>
    </row>
    <row r="3782" spans="1:5">
      <c r="A3782" t="s">
        <v>18054</v>
      </c>
      <c r="C3782" t="s">
        <v>18054</v>
      </c>
      <c r="E3782">
        <v>0</v>
      </c>
    </row>
    <row r="3783" spans="1:5">
      <c r="A3783" t="s">
        <v>17064</v>
      </c>
      <c r="C3783" t="s">
        <v>17064</v>
      </c>
      <c r="E3783">
        <v>0</v>
      </c>
    </row>
    <row r="3784" spans="1:5">
      <c r="A3784" t="s">
        <v>17321</v>
      </c>
      <c r="C3784" t="s">
        <v>17321</v>
      </c>
      <c r="E3784">
        <v>0</v>
      </c>
    </row>
    <row r="3785" spans="1:5">
      <c r="A3785" t="s">
        <v>17138</v>
      </c>
      <c r="C3785" t="s">
        <v>17138</v>
      </c>
      <c r="E3785">
        <v>0</v>
      </c>
    </row>
    <row r="3786" spans="1:5">
      <c r="A3786" t="s">
        <v>17064</v>
      </c>
      <c r="C3786" t="s">
        <v>17064</v>
      </c>
      <c r="E3786">
        <v>0</v>
      </c>
    </row>
    <row r="3787" spans="1:5">
      <c r="A3787" t="s">
        <v>17144</v>
      </c>
      <c r="C3787" t="s">
        <v>17144</v>
      </c>
      <c r="E3787">
        <v>0</v>
      </c>
    </row>
    <row r="3788" spans="1:5">
      <c r="A3788" t="s">
        <v>17926</v>
      </c>
      <c r="C3788" t="s">
        <v>17926</v>
      </c>
      <c r="E3788">
        <v>0</v>
      </c>
    </row>
    <row r="3789" spans="1:5">
      <c r="A3789" t="s">
        <v>17064</v>
      </c>
      <c r="C3789" t="s">
        <v>17064</v>
      </c>
      <c r="E3789">
        <v>0</v>
      </c>
    </row>
    <row r="3790" spans="1:5">
      <c r="A3790" t="s">
        <v>17321</v>
      </c>
      <c r="C3790" t="s">
        <v>17321</v>
      </c>
      <c r="E3790">
        <v>0</v>
      </c>
    </row>
    <row r="3791" spans="1:5">
      <c r="A3791" t="s">
        <v>18055</v>
      </c>
      <c r="C3791" t="s">
        <v>18851</v>
      </c>
      <c r="E3791">
        <v>1</v>
      </c>
    </row>
    <row r="3792" spans="1:5">
      <c r="A3792" t="s">
        <v>17539</v>
      </c>
      <c r="C3792" t="s">
        <v>17539</v>
      </c>
      <c r="E3792">
        <v>0</v>
      </c>
    </row>
    <row r="3793" spans="1:5">
      <c r="A3793" t="s">
        <v>18006</v>
      </c>
      <c r="C3793" t="s">
        <v>18006</v>
      </c>
      <c r="E3793">
        <v>0</v>
      </c>
    </row>
    <row r="3794" spans="1:5">
      <c r="A3794" t="s">
        <v>17068</v>
      </c>
      <c r="C3794" t="s">
        <v>17068</v>
      </c>
      <c r="E3794">
        <v>0</v>
      </c>
    </row>
    <row r="3795" spans="1:5">
      <c r="A3795" t="s">
        <v>18056</v>
      </c>
      <c r="C3795" t="s">
        <v>18852</v>
      </c>
      <c r="E3795">
        <v>1</v>
      </c>
    </row>
    <row r="3796" spans="1:5">
      <c r="A3796" t="s">
        <v>17064</v>
      </c>
      <c r="C3796" t="s">
        <v>17064</v>
      </c>
      <c r="E3796">
        <v>0</v>
      </c>
    </row>
    <row r="3797" spans="1:5">
      <c r="A3797" t="s">
        <v>18057</v>
      </c>
      <c r="C3797" t="s">
        <v>18853</v>
      </c>
      <c r="E3797">
        <v>1</v>
      </c>
    </row>
    <row r="3798" spans="1:5">
      <c r="A3798" t="s">
        <v>17055</v>
      </c>
      <c r="C3798" t="s">
        <v>17055</v>
      </c>
      <c r="E3798">
        <v>0</v>
      </c>
    </row>
    <row r="3799" spans="1:5">
      <c r="A3799" t="s">
        <v>17067</v>
      </c>
      <c r="C3799" t="s">
        <v>17067</v>
      </c>
      <c r="E3799">
        <v>0</v>
      </c>
    </row>
    <row r="3800" spans="1:5">
      <c r="A3800" t="s">
        <v>17177</v>
      </c>
      <c r="C3800" t="s">
        <v>17177</v>
      </c>
      <c r="E3800">
        <v>0</v>
      </c>
    </row>
    <row r="3801" spans="1:5">
      <c r="A3801" t="s">
        <v>17068</v>
      </c>
      <c r="C3801" t="s">
        <v>17068</v>
      </c>
      <c r="E3801">
        <v>0</v>
      </c>
    </row>
    <row r="3802" spans="1:5">
      <c r="A3802" t="s">
        <v>17059</v>
      </c>
      <c r="C3802" t="s">
        <v>17059</v>
      </c>
      <c r="E3802">
        <v>0</v>
      </c>
    </row>
    <row r="3803" spans="1:5">
      <c r="A3803" t="s">
        <v>18034</v>
      </c>
      <c r="C3803" t="s">
        <v>18034</v>
      </c>
      <c r="E3803">
        <v>0</v>
      </c>
    </row>
    <row r="3804" spans="1:5">
      <c r="A3804" t="s">
        <v>18058</v>
      </c>
      <c r="C3804" t="s">
        <v>18591</v>
      </c>
      <c r="E3804">
        <v>1</v>
      </c>
    </row>
    <row r="3805" spans="1:5">
      <c r="A3805" t="s">
        <v>17321</v>
      </c>
      <c r="C3805" t="s">
        <v>17321</v>
      </c>
      <c r="E3805">
        <v>0</v>
      </c>
    </row>
    <row r="3806" spans="1:5">
      <c r="A3806" t="s">
        <v>18059</v>
      </c>
      <c r="C3806" t="s">
        <v>18854</v>
      </c>
      <c r="E3806">
        <v>1</v>
      </c>
    </row>
    <row r="3807" spans="1:5">
      <c r="A3807" t="s">
        <v>17068</v>
      </c>
      <c r="C3807" t="s">
        <v>17068</v>
      </c>
      <c r="E3807">
        <v>0</v>
      </c>
    </row>
    <row r="3808" spans="1:5">
      <c r="A3808" t="s">
        <v>17056</v>
      </c>
      <c r="C3808" t="s">
        <v>17056</v>
      </c>
      <c r="E3808">
        <v>0</v>
      </c>
    </row>
    <row r="3809" spans="1:5">
      <c r="E3809">
        <v>0</v>
      </c>
    </row>
    <row r="3810" spans="1:5">
      <c r="A3810" t="s">
        <v>18060</v>
      </c>
      <c r="C3810" t="s">
        <v>18060</v>
      </c>
      <c r="E3810">
        <v>0</v>
      </c>
    </row>
    <row r="3811" spans="1:5">
      <c r="A3811" t="s">
        <v>17734</v>
      </c>
      <c r="C3811" t="s">
        <v>17734</v>
      </c>
      <c r="E3811">
        <v>0</v>
      </c>
    </row>
    <row r="3812" spans="1:5">
      <c r="A3812" t="s">
        <v>17436</v>
      </c>
      <c r="C3812" t="s">
        <v>17436</v>
      </c>
      <c r="E3812">
        <v>0</v>
      </c>
    </row>
    <row r="3813" spans="1:5">
      <c r="A3813" t="s">
        <v>17978</v>
      </c>
      <c r="C3813" t="s">
        <v>18747</v>
      </c>
      <c r="E3813">
        <v>1</v>
      </c>
    </row>
    <row r="3814" spans="1:5">
      <c r="A3814" t="s">
        <v>17439</v>
      </c>
      <c r="C3814" t="s">
        <v>17439</v>
      </c>
      <c r="E3814">
        <v>0</v>
      </c>
    </row>
    <row r="3815" spans="1:5">
      <c r="A3815" t="s">
        <v>17978</v>
      </c>
      <c r="C3815" t="s">
        <v>18747</v>
      </c>
      <c r="E3815">
        <v>1</v>
      </c>
    </row>
    <row r="3816" spans="1:5">
      <c r="A3816" t="s">
        <v>17442</v>
      </c>
      <c r="C3816" t="s">
        <v>17442</v>
      </c>
      <c r="E3816">
        <v>0</v>
      </c>
    </row>
    <row r="3817" spans="1:5">
      <c r="A3817" t="s">
        <v>17978</v>
      </c>
      <c r="C3817" t="s">
        <v>18747</v>
      </c>
      <c r="E3817">
        <v>1</v>
      </c>
    </row>
    <row r="3818" spans="1:5">
      <c r="A3818" t="s">
        <v>17445</v>
      </c>
      <c r="C3818" t="s">
        <v>17445</v>
      </c>
      <c r="E3818">
        <v>0</v>
      </c>
    </row>
    <row r="3819" spans="1:5">
      <c r="A3819" t="s">
        <v>17978</v>
      </c>
      <c r="C3819" t="s">
        <v>18747</v>
      </c>
      <c r="E3819">
        <v>1</v>
      </c>
    </row>
    <row r="3820" spans="1:5">
      <c r="A3820" t="s">
        <v>17539</v>
      </c>
      <c r="C3820" t="s">
        <v>17539</v>
      </c>
      <c r="E3820">
        <v>0</v>
      </c>
    </row>
    <row r="3821" spans="1:5">
      <c r="A3821" t="s">
        <v>17068</v>
      </c>
      <c r="C3821" t="s">
        <v>17068</v>
      </c>
      <c r="E3821">
        <v>0</v>
      </c>
    </row>
    <row r="3822" spans="1:5">
      <c r="A3822" t="s">
        <v>18061</v>
      </c>
      <c r="C3822" t="s">
        <v>18855</v>
      </c>
      <c r="E3822">
        <v>1</v>
      </c>
    </row>
    <row r="3823" spans="1:5">
      <c r="A3823" t="s">
        <v>17167</v>
      </c>
      <c r="C3823" t="s">
        <v>17167</v>
      </c>
      <c r="E3823">
        <v>0</v>
      </c>
    </row>
    <row r="3824" spans="1:5">
      <c r="A3824" t="s">
        <v>18062</v>
      </c>
      <c r="C3824" t="s">
        <v>18856</v>
      </c>
      <c r="E3824">
        <v>1</v>
      </c>
    </row>
    <row r="3825" spans="1:5">
      <c r="A3825" t="s">
        <v>17068</v>
      </c>
      <c r="C3825" t="s">
        <v>17068</v>
      </c>
      <c r="E3825">
        <v>0</v>
      </c>
    </row>
    <row r="3826" spans="1:5">
      <c r="A3826" t="s">
        <v>18063</v>
      </c>
      <c r="C3826" t="s">
        <v>17170</v>
      </c>
      <c r="E3826">
        <v>1</v>
      </c>
    </row>
    <row r="3827" spans="1:5">
      <c r="A3827" t="s">
        <v>17064</v>
      </c>
      <c r="C3827" t="s">
        <v>17064</v>
      </c>
      <c r="E3827">
        <v>0</v>
      </c>
    </row>
    <row r="3828" spans="1:5">
      <c r="A3828" t="s">
        <v>18064</v>
      </c>
      <c r="C3828" t="s">
        <v>18064</v>
      </c>
      <c r="E3828">
        <v>0</v>
      </c>
    </row>
    <row r="3829" spans="1:5">
      <c r="A3829" t="s">
        <v>17064</v>
      </c>
      <c r="C3829" t="s">
        <v>17064</v>
      </c>
      <c r="E3829">
        <v>0</v>
      </c>
    </row>
    <row r="3830" spans="1:5">
      <c r="A3830" t="s">
        <v>17170</v>
      </c>
      <c r="C3830" t="s">
        <v>17170</v>
      </c>
      <c r="E3830">
        <v>0</v>
      </c>
    </row>
    <row r="3831" spans="1:5">
      <c r="A3831" t="s">
        <v>17055</v>
      </c>
      <c r="C3831" t="s">
        <v>17055</v>
      </c>
      <c r="E3831">
        <v>0</v>
      </c>
    </row>
    <row r="3832" spans="1:5">
      <c r="A3832" t="s">
        <v>17069</v>
      </c>
      <c r="C3832" t="s">
        <v>17069</v>
      </c>
      <c r="E3832">
        <v>0</v>
      </c>
    </row>
    <row r="3833" spans="1:5">
      <c r="A3833" t="s">
        <v>17194</v>
      </c>
      <c r="C3833" t="s">
        <v>17194</v>
      </c>
      <c r="E3833">
        <v>0</v>
      </c>
    </row>
    <row r="3834" spans="1:5">
      <c r="A3834" t="s">
        <v>17169</v>
      </c>
      <c r="C3834" t="s">
        <v>17169</v>
      </c>
      <c r="E3834">
        <v>0</v>
      </c>
    </row>
    <row r="3835" spans="1:5">
      <c r="A3835" t="s">
        <v>17056</v>
      </c>
      <c r="C3835" t="s">
        <v>17056</v>
      </c>
      <c r="E3835">
        <v>0</v>
      </c>
    </row>
    <row r="3836" spans="1:5">
      <c r="E3836">
        <v>0</v>
      </c>
    </row>
    <row r="3837" spans="1:5">
      <c r="A3837" t="s">
        <v>18065</v>
      </c>
      <c r="C3837" t="s">
        <v>18065</v>
      </c>
      <c r="E3837">
        <v>0</v>
      </c>
    </row>
    <row r="3838" spans="1:5">
      <c r="A3838" t="s">
        <v>18066</v>
      </c>
      <c r="C3838" t="s">
        <v>18066</v>
      </c>
      <c r="E3838">
        <v>0</v>
      </c>
    </row>
    <row r="3839" spans="1:5">
      <c r="A3839" t="s">
        <v>17109</v>
      </c>
      <c r="C3839" t="s">
        <v>17109</v>
      </c>
      <c r="E3839">
        <v>0</v>
      </c>
    </row>
    <row r="3840" spans="1:5">
      <c r="A3840" t="s">
        <v>17058</v>
      </c>
      <c r="C3840" t="s">
        <v>17058</v>
      </c>
      <c r="E3840">
        <v>0</v>
      </c>
    </row>
    <row r="3841" spans="1:5">
      <c r="A3841" t="s">
        <v>17058</v>
      </c>
      <c r="C3841" t="s">
        <v>17058</v>
      </c>
      <c r="E3841">
        <v>0</v>
      </c>
    </row>
    <row r="3842" spans="1:5">
      <c r="A3842" t="s">
        <v>17064</v>
      </c>
      <c r="C3842" t="s">
        <v>17064</v>
      </c>
      <c r="E3842">
        <v>0</v>
      </c>
    </row>
    <row r="3843" spans="1:5">
      <c r="A3843" t="s">
        <v>17109</v>
      </c>
      <c r="C3843" t="s">
        <v>17109</v>
      </c>
      <c r="E3843">
        <v>0</v>
      </c>
    </row>
    <row r="3844" spans="1:5">
      <c r="A3844" t="s">
        <v>17058</v>
      </c>
      <c r="C3844" t="s">
        <v>17058</v>
      </c>
      <c r="E3844">
        <v>0</v>
      </c>
    </row>
    <row r="3845" spans="1:5">
      <c r="A3845" t="s">
        <v>17058</v>
      </c>
      <c r="C3845" t="s">
        <v>17058</v>
      </c>
      <c r="E3845">
        <v>0</v>
      </c>
    </row>
    <row r="3846" spans="1:5">
      <c r="A3846" t="s">
        <v>17064</v>
      </c>
      <c r="C3846" t="s">
        <v>17064</v>
      </c>
      <c r="E3846">
        <v>0</v>
      </c>
    </row>
    <row r="3847" spans="1:5">
      <c r="A3847" t="s">
        <v>17109</v>
      </c>
      <c r="C3847" t="s">
        <v>17109</v>
      </c>
      <c r="E3847">
        <v>0</v>
      </c>
    </row>
    <row r="3848" spans="1:5">
      <c r="A3848" t="s">
        <v>17058</v>
      </c>
      <c r="C3848" t="s">
        <v>17058</v>
      </c>
      <c r="E3848">
        <v>0</v>
      </c>
    </row>
    <row r="3849" spans="1:5">
      <c r="A3849" t="s">
        <v>17058</v>
      </c>
      <c r="C3849" t="s">
        <v>17058</v>
      </c>
      <c r="E3849">
        <v>0</v>
      </c>
    </row>
    <row r="3850" spans="1:5">
      <c r="A3850" t="s">
        <v>17064</v>
      </c>
      <c r="C3850" t="s">
        <v>17064</v>
      </c>
      <c r="E3850">
        <v>0</v>
      </c>
    </row>
    <row r="3851" spans="1:5">
      <c r="A3851" t="s">
        <v>18033</v>
      </c>
      <c r="C3851" t="s">
        <v>18033</v>
      </c>
      <c r="E3851">
        <v>0</v>
      </c>
    </row>
    <row r="3852" spans="1:5">
      <c r="A3852" t="s">
        <v>17070</v>
      </c>
      <c r="C3852" t="s">
        <v>17070</v>
      </c>
      <c r="E3852">
        <v>0</v>
      </c>
    </row>
    <row r="3853" spans="1:5">
      <c r="A3853" t="s">
        <v>18067</v>
      </c>
      <c r="C3853" t="s">
        <v>18797</v>
      </c>
      <c r="E3853">
        <v>1</v>
      </c>
    </row>
    <row r="3854" spans="1:5">
      <c r="A3854" t="s">
        <v>17068</v>
      </c>
      <c r="C3854" t="s">
        <v>17068</v>
      </c>
      <c r="E3854">
        <v>0</v>
      </c>
    </row>
    <row r="3855" spans="1:5">
      <c r="A3855" t="s">
        <v>17734</v>
      </c>
      <c r="C3855" t="s">
        <v>17734</v>
      </c>
      <c r="E3855">
        <v>0</v>
      </c>
    </row>
    <row r="3856" spans="1:5">
      <c r="A3856" t="s">
        <v>18068</v>
      </c>
      <c r="C3856" t="s">
        <v>18068</v>
      </c>
      <c r="E3856">
        <v>0</v>
      </c>
    </row>
    <row r="3857" spans="1:5">
      <c r="A3857" t="s">
        <v>17436</v>
      </c>
      <c r="C3857" t="s">
        <v>17436</v>
      </c>
      <c r="E3857">
        <v>0</v>
      </c>
    </row>
    <row r="3858" spans="1:5">
      <c r="A3858" t="s">
        <v>17084</v>
      </c>
      <c r="C3858" t="s">
        <v>17084</v>
      </c>
      <c r="E3858">
        <v>0</v>
      </c>
    </row>
    <row r="3859" spans="1:5">
      <c r="A3859" t="s">
        <v>18069</v>
      </c>
      <c r="C3859" t="s">
        <v>18069</v>
      </c>
      <c r="E3859">
        <v>0</v>
      </c>
    </row>
    <row r="3860" spans="1:5">
      <c r="A3860" t="s">
        <v>17539</v>
      </c>
      <c r="C3860" t="s">
        <v>17539</v>
      </c>
      <c r="E3860">
        <v>0</v>
      </c>
    </row>
    <row r="3861" spans="1:5">
      <c r="A3861" t="s">
        <v>17068</v>
      </c>
      <c r="C3861" t="s">
        <v>17068</v>
      </c>
      <c r="E3861">
        <v>0</v>
      </c>
    </row>
    <row r="3862" spans="1:5">
      <c r="A3862" t="s">
        <v>17734</v>
      </c>
      <c r="C3862" t="s">
        <v>17734</v>
      </c>
      <c r="E3862">
        <v>0</v>
      </c>
    </row>
    <row r="3863" spans="1:5">
      <c r="A3863" t="s">
        <v>18070</v>
      </c>
      <c r="C3863" t="s">
        <v>18070</v>
      </c>
      <c r="E3863">
        <v>0</v>
      </c>
    </row>
    <row r="3864" spans="1:5">
      <c r="A3864" t="s">
        <v>17439</v>
      </c>
      <c r="C3864" t="s">
        <v>17439</v>
      </c>
      <c r="E3864">
        <v>0</v>
      </c>
    </row>
    <row r="3865" spans="1:5">
      <c r="A3865" t="s">
        <v>17084</v>
      </c>
      <c r="C3865" t="s">
        <v>17084</v>
      </c>
      <c r="E3865">
        <v>0</v>
      </c>
    </row>
    <row r="3866" spans="1:5">
      <c r="A3866" t="s">
        <v>18069</v>
      </c>
      <c r="C3866" t="s">
        <v>18069</v>
      </c>
      <c r="E3866">
        <v>0</v>
      </c>
    </row>
    <row r="3867" spans="1:5">
      <c r="A3867" t="s">
        <v>17539</v>
      </c>
      <c r="C3867" t="s">
        <v>17539</v>
      </c>
      <c r="E3867">
        <v>0</v>
      </c>
    </row>
    <row r="3868" spans="1:5">
      <c r="A3868" t="s">
        <v>17068</v>
      </c>
      <c r="C3868" t="s">
        <v>17068</v>
      </c>
      <c r="E3868">
        <v>0</v>
      </c>
    </row>
    <row r="3869" spans="1:5">
      <c r="A3869" t="s">
        <v>17734</v>
      </c>
      <c r="C3869" t="s">
        <v>17734</v>
      </c>
      <c r="E3869">
        <v>0</v>
      </c>
    </row>
    <row r="3870" spans="1:5">
      <c r="A3870" t="s">
        <v>18071</v>
      </c>
      <c r="C3870" t="s">
        <v>18071</v>
      </c>
      <c r="E3870">
        <v>0</v>
      </c>
    </row>
    <row r="3871" spans="1:5">
      <c r="A3871" t="s">
        <v>17442</v>
      </c>
      <c r="C3871" t="s">
        <v>17442</v>
      </c>
      <c r="E3871">
        <v>0</v>
      </c>
    </row>
    <row r="3872" spans="1:5">
      <c r="A3872" t="s">
        <v>17084</v>
      </c>
      <c r="C3872" t="s">
        <v>17084</v>
      </c>
      <c r="E3872">
        <v>0</v>
      </c>
    </row>
    <row r="3873" spans="1:5">
      <c r="A3873" t="s">
        <v>18069</v>
      </c>
      <c r="C3873" t="s">
        <v>18069</v>
      </c>
      <c r="E3873">
        <v>0</v>
      </c>
    </row>
    <row r="3874" spans="1:5">
      <c r="A3874" t="s">
        <v>17539</v>
      </c>
      <c r="C3874" t="s">
        <v>17539</v>
      </c>
      <c r="E3874">
        <v>0</v>
      </c>
    </row>
    <row r="3875" spans="1:5">
      <c r="A3875" t="s">
        <v>17068</v>
      </c>
      <c r="C3875" t="s">
        <v>17068</v>
      </c>
      <c r="E3875">
        <v>0</v>
      </c>
    </row>
    <row r="3876" spans="1:5">
      <c r="A3876" t="s">
        <v>17734</v>
      </c>
      <c r="C3876" t="s">
        <v>17734</v>
      </c>
      <c r="E3876">
        <v>0</v>
      </c>
    </row>
    <row r="3877" spans="1:5">
      <c r="A3877" t="s">
        <v>18072</v>
      </c>
      <c r="C3877" t="s">
        <v>18072</v>
      </c>
      <c r="E3877">
        <v>0</v>
      </c>
    </row>
    <row r="3878" spans="1:5">
      <c r="A3878" t="s">
        <v>17445</v>
      </c>
      <c r="C3878" t="s">
        <v>17445</v>
      </c>
      <c r="E3878">
        <v>0</v>
      </c>
    </row>
    <row r="3879" spans="1:5">
      <c r="A3879" t="s">
        <v>17084</v>
      </c>
      <c r="C3879" t="s">
        <v>17084</v>
      </c>
      <c r="E3879">
        <v>0</v>
      </c>
    </row>
    <row r="3880" spans="1:5">
      <c r="A3880" t="s">
        <v>18069</v>
      </c>
      <c r="C3880" t="s">
        <v>18069</v>
      </c>
      <c r="E3880">
        <v>0</v>
      </c>
    </row>
    <row r="3881" spans="1:5">
      <c r="A3881" t="s">
        <v>17539</v>
      </c>
      <c r="C3881" t="s">
        <v>17539</v>
      </c>
      <c r="E3881">
        <v>0</v>
      </c>
    </row>
    <row r="3882" spans="1:5">
      <c r="A3882" t="s">
        <v>17068</v>
      </c>
      <c r="C3882" t="s">
        <v>17068</v>
      </c>
      <c r="E3882">
        <v>0</v>
      </c>
    </row>
    <row r="3883" spans="1:5">
      <c r="A3883" t="s">
        <v>18073</v>
      </c>
      <c r="C3883" t="s">
        <v>18073</v>
      </c>
      <c r="E3883">
        <v>0</v>
      </c>
    </row>
    <row r="3884" spans="1:5">
      <c r="A3884" t="s">
        <v>17321</v>
      </c>
      <c r="C3884" t="s">
        <v>17321</v>
      </c>
      <c r="E3884">
        <v>0</v>
      </c>
    </row>
    <row r="3885" spans="1:5">
      <c r="A3885" t="s">
        <v>18074</v>
      </c>
      <c r="C3885" t="s">
        <v>18857</v>
      </c>
      <c r="E3885">
        <v>1</v>
      </c>
    </row>
    <row r="3886" spans="1:5">
      <c r="A3886" t="s">
        <v>17064</v>
      </c>
      <c r="C3886" t="s">
        <v>17064</v>
      </c>
      <c r="E3886">
        <v>0</v>
      </c>
    </row>
    <row r="3887" spans="1:5">
      <c r="A3887" t="s">
        <v>17321</v>
      </c>
      <c r="C3887" t="s">
        <v>17321</v>
      </c>
      <c r="E3887">
        <v>0</v>
      </c>
    </row>
    <row r="3888" spans="1:5">
      <c r="A3888" t="s">
        <v>18075</v>
      </c>
      <c r="C3888" t="s">
        <v>18075</v>
      </c>
      <c r="E3888">
        <v>0</v>
      </c>
    </row>
    <row r="3889" spans="1:5">
      <c r="A3889" t="s">
        <v>17064</v>
      </c>
      <c r="C3889" t="s">
        <v>17064</v>
      </c>
      <c r="E3889">
        <v>0</v>
      </c>
    </row>
    <row r="3890" spans="1:5">
      <c r="A3890" t="s">
        <v>17321</v>
      </c>
      <c r="C3890" t="s">
        <v>17321</v>
      </c>
      <c r="E3890">
        <v>0</v>
      </c>
    </row>
    <row r="3891" spans="1:5">
      <c r="A3891" t="s">
        <v>18076</v>
      </c>
      <c r="C3891" t="s">
        <v>18076</v>
      </c>
      <c r="E3891">
        <v>0</v>
      </c>
    </row>
    <row r="3892" spans="1:5">
      <c r="A3892" t="s">
        <v>17538</v>
      </c>
      <c r="C3892" t="s">
        <v>17538</v>
      </c>
      <c r="E3892">
        <v>0</v>
      </c>
    </row>
    <row r="3893" spans="1:5">
      <c r="A3893" t="s">
        <v>17068</v>
      </c>
      <c r="C3893" t="s">
        <v>17068</v>
      </c>
      <c r="E3893">
        <v>0</v>
      </c>
    </row>
    <row r="3894" spans="1:5">
      <c r="A3894" t="s">
        <v>18077</v>
      </c>
      <c r="C3894" t="s">
        <v>18858</v>
      </c>
      <c r="E3894">
        <v>1</v>
      </c>
    </row>
    <row r="3895" spans="1:5">
      <c r="A3895" t="s">
        <v>17064</v>
      </c>
      <c r="C3895" t="s">
        <v>17064</v>
      </c>
      <c r="E3895">
        <v>0</v>
      </c>
    </row>
    <row r="3896" spans="1:5">
      <c r="A3896" t="s">
        <v>18078</v>
      </c>
      <c r="C3896" t="s">
        <v>18078</v>
      </c>
      <c r="E3896">
        <v>0</v>
      </c>
    </row>
    <row r="3897" spans="1:5">
      <c r="A3897" t="s">
        <v>17538</v>
      </c>
      <c r="C3897" t="s">
        <v>17538</v>
      </c>
      <c r="E3897">
        <v>0</v>
      </c>
    </row>
    <row r="3898" spans="1:5">
      <c r="A3898" t="s">
        <v>17055</v>
      </c>
      <c r="C3898" t="s">
        <v>17055</v>
      </c>
      <c r="E3898">
        <v>0</v>
      </c>
    </row>
    <row r="3899" spans="1:5">
      <c r="A3899" t="s">
        <v>18079</v>
      </c>
      <c r="C3899" t="s">
        <v>18079</v>
      </c>
      <c r="E3899">
        <v>0</v>
      </c>
    </row>
    <row r="3900" spans="1:5">
      <c r="A3900" t="s">
        <v>18080</v>
      </c>
      <c r="C3900" t="s">
        <v>18080</v>
      </c>
      <c r="E3900">
        <v>0</v>
      </c>
    </row>
    <row r="3901" spans="1:5">
      <c r="A3901" t="s">
        <v>18081</v>
      </c>
      <c r="C3901" t="s">
        <v>18081</v>
      </c>
      <c r="E3901">
        <v>0</v>
      </c>
    </row>
    <row r="3902" spans="1:5">
      <c r="A3902" t="s">
        <v>18082</v>
      </c>
      <c r="C3902" t="s">
        <v>18082</v>
      </c>
      <c r="E3902">
        <v>0</v>
      </c>
    </row>
    <row r="3903" spans="1:5">
      <c r="A3903" t="s">
        <v>17258</v>
      </c>
      <c r="C3903" t="s">
        <v>17258</v>
      </c>
      <c r="E3903">
        <v>0</v>
      </c>
    </row>
    <row r="3904" spans="1:5">
      <c r="A3904" t="s">
        <v>17068</v>
      </c>
      <c r="C3904" t="s">
        <v>17068</v>
      </c>
      <c r="E3904">
        <v>0</v>
      </c>
    </row>
    <row r="3905" spans="1:5">
      <c r="A3905" t="s">
        <v>18083</v>
      </c>
      <c r="C3905" t="s">
        <v>18083</v>
      </c>
      <c r="E3905">
        <v>0</v>
      </c>
    </row>
    <row r="3906" spans="1:5">
      <c r="A3906" t="s">
        <v>17321</v>
      </c>
      <c r="C3906" t="s">
        <v>17321</v>
      </c>
      <c r="E3906">
        <v>0</v>
      </c>
    </row>
    <row r="3907" spans="1:5">
      <c r="A3907" t="s">
        <v>17537</v>
      </c>
      <c r="C3907" t="s">
        <v>17537</v>
      </c>
      <c r="E3907">
        <v>0</v>
      </c>
    </row>
    <row r="3908" spans="1:5">
      <c r="A3908" t="s">
        <v>17068</v>
      </c>
      <c r="C3908" t="s">
        <v>17068</v>
      </c>
      <c r="E3908">
        <v>0</v>
      </c>
    </row>
    <row r="3909" spans="1:5">
      <c r="A3909" t="s">
        <v>17059</v>
      </c>
      <c r="C3909" t="s">
        <v>17059</v>
      </c>
      <c r="E3909">
        <v>0</v>
      </c>
    </row>
    <row r="3910" spans="1:5">
      <c r="A3910" t="s">
        <v>17194</v>
      </c>
      <c r="C3910" t="s">
        <v>17194</v>
      </c>
      <c r="E3910">
        <v>0</v>
      </c>
    </row>
    <row r="3911" spans="1:5">
      <c r="A3911" t="s">
        <v>17056</v>
      </c>
      <c r="C3911" t="s">
        <v>17056</v>
      </c>
      <c r="E3911">
        <v>0</v>
      </c>
    </row>
    <row r="3912" spans="1:5">
      <c r="E3912">
        <v>0</v>
      </c>
    </row>
    <row r="3913" spans="1:5">
      <c r="A3913" t="s">
        <v>18084</v>
      </c>
      <c r="C3913" t="s">
        <v>18084</v>
      </c>
      <c r="E3913">
        <v>0</v>
      </c>
    </row>
    <row r="3914" spans="1:5">
      <c r="A3914" t="s">
        <v>17734</v>
      </c>
      <c r="C3914" t="s">
        <v>17734</v>
      </c>
      <c r="E3914">
        <v>0</v>
      </c>
    </row>
    <row r="3915" spans="1:5">
      <c r="A3915" t="s">
        <v>18085</v>
      </c>
      <c r="C3915" t="s">
        <v>18085</v>
      </c>
      <c r="E3915">
        <v>0</v>
      </c>
    </row>
    <row r="3916" spans="1:5">
      <c r="A3916" t="s">
        <v>17539</v>
      </c>
      <c r="C3916" t="s">
        <v>17539</v>
      </c>
      <c r="E3916">
        <v>0</v>
      </c>
    </row>
    <row r="3917" spans="1:5">
      <c r="A3917" t="s">
        <v>17068</v>
      </c>
      <c r="C3917" t="s">
        <v>17068</v>
      </c>
      <c r="E3917">
        <v>0</v>
      </c>
    </row>
    <row r="3918" spans="1:5">
      <c r="A3918" t="s">
        <v>18086</v>
      </c>
      <c r="C3918" t="s">
        <v>18086</v>
      </c>
      <c r="E3918">
        <v>0</v>
      </c>
    </row>
    <row r="3919" spans="1:5">
      <c r="A3919" t="s">
        <v>17093</v>
      </c>
      <c r="C3919" t="s">
        <v>17093</v>
      </c>
      <c r="E3919">
        <v>0</v>
      </c>
    </row>
    <row r="3920" spans="1:5">
      <c r="A3920" t="s">
        <v>18087</v>
      </c>
      <c r="C3920" t="s">
        <v>18087</v>
      </c>
      <c r="E3920">
        <v>0</v>
      </c>
    </row>
    <row r="3921" spans="1:5">
      <c r="A3921" t="s">
        <v>17068</v>
      </c>
      <c r="C3921" t="s">
        <v>17068</v>
      </c>
      <c r="E3921">
        <v>0</v>
      </c>
    </row>
    <row r="3922" spans="1:5">
      <c r="A3922" t="s">
        <v>18088</v>
      </c>
      <c r="C3922" t="s">
        <v>18088</v>
      </c>
      <c r="E3922">
        <v>0</v>
      </c>
    </row>
    <row r="3923" spans="1:5">
      <c r="A3923" t="s">
        <v>17093</v>
      </c>
      <c r="C3923" t="s">
        <v>17093</v>
      </c>
      <c r="E3923">
        <v>0</v>
      </c>
    </row>
    <row r="3924" spans="1:5">
      <c r="A3924" t="s">
        <v>18089</v>
      </c>
      <c r="C3924" t="s">
        <v>18089</v>
      </c>
      <c r="E3924">
        <v>0</v>
      </c>
    </row>
    <row r="3925" spans="1:5">
      <c r="A3925" t="s">
        <v>17068</v>
      </c>
      <c r="C3925" t="s">
        <v>17068</v>
      </c>
      <c r="E3925">
        <v>0</v>
      </c>
    </row>
    <row r="3926" spans="1:5">
      <c r="A3926" t="s">
        <v>18090</v>
      </c>
      <c r="C3926" t="s">
        <v>18090</v>
      </c>
      <c r="E3926">
        <v>0</v>
      </c>
    </row>
    <row r="3927" spans="1:5">
      <c r="A3927" t="s">
        <v>17093</v>
      </c>
      <c r="C3927" t="s">
        <v>17093</v>
      </c>
      <c r="E3927">
        <v>0</v>
      </c>
    </row>
    <row r="3928" spans="1:5">
      <c r="A3928" t="s">
        <v>18091</v>
      </c>
      <c r="C3928" t="s">
        <v>18091</v>
      </c>
      <c r="E3928">
        <v>0</v>
      </c>
    </row>
    <row r="3929" spans="1:5">
      <c r="A3929" t="s">
        <v>17068</v>
      </c>
      <c r="C3929" t="s">
        <v>17068</v>
      </c>
      <c r="E3929">
        <v>0</v>
      </c>
    </row>
    <row r="3930" spans="1:5">
      <c r="A3930" t="s">
        <v>17055</v>
      </c>
      <c r="C3930" t="s">
        <v>17055</v>
      </c>
      <c r="E3930">
        <v>0</v>
      </c>
    </row>
    <row r="3931" spans="1:5">
      <c r="A3931" t="s">
        <v>17056</v>
      </c>
      <c r="C3931" t="s">
        <v>17056</v>
      </c>
      <c r="E3931">
        <v>0</v>
      </c>
    </row>
    <row r="3932" spans="1:5">
      <c r="E3932">
        <v>0</v>
      </c>
    </row>
    <row r="3933" spans="1:5">
      <c r="A3933" t="s">
        <v>18092</v>
      </c>
      <c r="C3933" t="s">
        <v>18092</v>
      </c>
      <c r="E3933">
        <v>0</v>
      </c>
    </row>
    <row r="3934" spans="1:5">
      <c r="A3934" t="s">
        <v>18093</v>
      </c>
      <c r="C3934" t="s">
        <v>18093</v>
      </c>
      <c r="E3934">
        <v>0</v>
      </c>
    </row>
    <row r="3935" spans="1:5">
      <c r="A3935" t="s">
        <v>18094</v>
      </c>
      <c r="C3935" t="s">
        <v>18150</v>
      </c>
      <c r="E3935">
        <v>1</v>
      </c>
    </row>
    <row r="3936" spans="1:5">
      <c r="A3936" t="s">
        <v>18095</v>
      </c>
      <c r="C3936" t="s">
        <v>18095</v>
      </c>
      <c r="E3936">
        <v>0</v>
      </c>
    </row>
    <row r="3937" spans="1:5">
      <c r="A3937" t="s">
        <v>17068</v>
      </c>
      <c r="C3937" t="s">
        <v>17068</v>
      </c>
      <c r="E3937">
        <v>0</v>
      </c>
    </row>
    <row r="3938" spans="1:5">
      <c r="A3938" t="s">
        <v>18045</v>
      </c>
      <c r="C3938" t="s">
        <v>18045</v>
      </c>
      <c r="E3938">
        <v>0</v>
      </c>
    </row>
    <row r="3939" spans="1:5">
      <c r="A3939" t="s">
        <v>18096</v>
      </c>
      <c r="C3939" t="s">
        <v>18096</v>
      </c>
      <c r="E3939">
        <v>0</v>
      </c>
    </row>
    <row r="3940" spans="1:5">
      <c r="A3940" t="s">
        <v>18097</v>
      </c>
      <c r="C3940" t="s">
        <v>18097</v>
      </c>
      <c r="E3940">
        <v>0</v>
      </c>
    </row>
    <row r="3941" spans="1:5">
      <c r="A3941" t="s">
        <v>17068</v>
      </c>
      <c r="C3941" t="s">
        <v>17068</v>
      </c>
      <c r="E3941">
        <v>0</v>
      </c>
    </row>
    <row r="3942" spans="1:5">
      <c r="A3942" t="s">
        <v>18045</v>
      </c>
      <c r="C3942" t="s">
        <v>18045</v>
      </c>
      <c r="E3942">
        <v>0</v>
      </c>
    </row>
    <row r="3943" spans="1:5">
      <c r="A3943" t="s">
        <v>18098</v>
      </c>
      <c r="C3943" t="s">
        <v>18098</v>
      </c>
      <c r="E3943">
        <v>0</v>
      </c>
    </row>
    <row r="3944" spans="1:5">
      <c r="A3944" t="s">
        <v>18097</v>
      </c>
      <c r="C3944" t="s">
        <v>18097</v>
      </c>
      <c r="E3944">
        <v>0</v>
      </c>
    </row>
    <row r="3945" spans="1:5">
      <c r="A3945" t="s">
        <v>17068</v>
      </c>
      <c r="C3945" t="s">
        <v>17068</v>
      </c>
      <c r="E3945">
        <v>0</v>
      </c>
    </row>
    <row r="3946" spans="1:5">
      <c r="A3946" t="s">
        <v>18045</v>
      </c>
      <c r="C3946" t="s">
        <v>18045</v>
      </c>
      <c r="E3946">
        <v>0</v>
      </c>
    </row>
    <row r="3947" spans="1:5">
      <c r="A3947" t="s">
        <v>18099</v>
      </c>
      <c r="C3947" t="s">
        <v>18099</v>
      </c>
      <c r="E3947">
        <v>0</v>
      </c>
    </row>
    <row r="3948" spans="1:5">
      <c r="A3948" t="s">
        <v>18097</v>
      </c>
      <c r="C3948" t="s">
        <v>18097</v>
      </c>
      <c r="E3948">
        <v>0</v>
      </c>
    </row>
    <row r="3949" spans="1:5">
      <c r="A3949" t="s">
        <v>17068</v>
      </c>
      <c r="C3949" t="s">
        <v>17068</v>
      </c>
      <c r="E3949">
        <v>0</v>
      </c>
    </row>
    <row r="3950" spans="1:5">
      <c r="A3950" t="s">
        <v>18045</v>
      </c>
      <c r="C3950" t="s">
        <v>18045</v>
      </c>
      <c r="E3950">
        <v>0</v>
      </c>
    </row>
    <row r="3951" spans="1:5">
      <c r="A3951" t="s">
        <v>18100</v>
      </c>
      <c r="C3951" t="s">
        <v>18100</v>
      </c>
      <c r="E3951">
        <v>0</v>
      </c>
    </row>
    <row r="3952" spans="1:5">
      <c r="A3952" t="s">
        <v>18097</v>
      </c>
      <c r="C3952" t="s">
        <v>18097</v>
      </c>
      <c r="E3952">
        <v>0</v>
      </c>
    </row>
    <row r="3953" spans="1:5">
      <c r="A3953" t="s">
        <v>17068</v>
      </c>
      <c r="C3953" t="s">
        <v>17068</v>
      </c>
      <c r="E3953">
        <v>0</v>
      </c>
    </row>
    <row r="3954" spans="1:5">
      <c r="A3954" t="s">
        <v>18045</v>
      </c>
      <c r="C3954" t="s">
        <v>18045</v>
      </c>
      <c r="E3954">
        <v>0</v>
      </c>
    </row>
    <row r="3955" spans="1:5">
      <c r="A3955" t="s">
        <v>17262</v>
      </c>
      <c r="C3955" t="s">
        <v>17262</v>
      </c>
      <c r="E3955">
        <v>0</v>
      </c>
    </row>
    <row r="3956" spans="1:5">
      <c r="A3956" t="s">
        <v>18101</v>
      </c>
      <c r="C3956" t="s">
        <v>18101</v>
      </c>
      <c r="E3956">
        <v>0</v>
      </c>
    </row>
    <row r="3957" spans="1:5">
      <c r="A3957" t="s">
        <v>17064</v>
      </c>
      <c r="C3957" t="s">
        <v>17064</v>
      </c>
      <c r="E3957">
        <v>0</v>
      </c>
    </row>
    <row r="3958" spans="1:5">
      <c r="A3958" t="s">
        <v>17262</v>
      </c>
      <c r="C3958" t="s">
        <v>17262</v>
      </c>
      <c r="E3958">
        <v>0</v>
      </c>
    </row>
    <row r="3959" spans="1:5">
      <c r="A3959" t="s">
        <v>18102</v>
      </c>
      <c r="C3959" t="s">
        <v>18102</v>
      </c>
      <c r="E3959">
        <v>0</v>
      </c>
    </row>
    <row r="3960" spans="1:5">
      <c r="A3960" t="s">
        <v>17064</v>
      </c>
      <c r="C3960" t="s">
        <v>17064</v>
      </c>
      <c r="E3960">
        <v>0</v>
      </c>
    </row>
    <row r="3961" spans="1:5">
      <c r="A3961" t="s">
        <v>17262</v>
      </c>
      <c r="C3961" t="s">
        <v>17262</v>
      </c>
      <c r="E3961">
        <v>0</v>
      </c>
    </row>
    <row r="3962" spans="1:5">
      <c r="A3962" t="s">
        <v>18103</v>
      </c>
      <c r="C3962" t="s">
        <v>18103</v>
      </c>
      <c r="E3962">
        <v>0</v>
      </c>
    </row>
    <row r="3963" spans="1:5">
      <c r="A3963" t="s">
        <v>17064</v>
      </c>
      <c r="C3963" t="s">
        <v>17064</v>
      </c>
      <c r="E3963">
        <v>0</v>
      </c>
    </row>
    <row r="3964" spans="1:5">
      <c r="A3964" t="s">
        <v>17262</v>
      </c>
      <c r="C3964" t="s">
        <v>17262</v>
      </c>
      <c r="E3964">
        <v>0</v>
      </c>
    </row>
    <row r="3965" spans="1:5">
      <c r="A3965" t="s">
        <v>18104</v>
      </c>
      <c r="C3965" t="s">
        <v>18104</v>
      </c>
      <c r="E3965">
        <v>0</v>
      </c>
    </row>
    <row r="3966" spans="1:5">
      <c r="A3966" t="s">
        <v>17055</v>
      </c>
      <c r="C3966" t="s">
        <v>17055</v>
      </c>
      <c r="E3966">
        <v>0</v>
      </c>
    </row>
    <row r="3967" spans="1:5">
      <c r="A3967" t="s">
        <v>17067</v>
      </c>
      <c r="C3967" t="s">
        <v>17067</v>
      </c>
      <c r="E3967">
        <v>0</v>
      </c>
    </row>
    <row r="3968" spans="1:5">
      <c r="A3968" t="s">
        <v>18093</v>
      </c>
      <c r="C3968" t="s">
        <v>18093</v>
      </c>
      <c r="E3968">
        <v>0</v>
      </c>
    </row>
    <row r="3969" spans="1:5">
      <c r="A3969" t="s">
        <v>18095</v>
      </c>
      <c r="C3969" t="s">
        <v>18095</v>
      </c>
      <c r="E3969">
        <v>0</v>
      </c>
    </row>
    <row r="3970" spans="1:5">
      <c r="A3970" t="s">
        <v>17068</v>
      </c>
      <c r="C3970" t="s">
        <v>17068</v>
      </c>
      <c r="E3970">
        <v>0</v>
      </c>
    </row>
    <row r="3971" spans="1:5">
      <c r="A3971" t="s">
        <v>18045</v>
      </c>
      <c r="C3971" t="s">
        <v>18045</v>
      </c>
      <c r="E3971">
        <v>0</v>
      </c>
    </row>
    <row r="3972" spans="1:5">
      <c r="A3972" t="s">
        <v>17059</v>
      </c>
      <c r="C3972" t="s">
        <v>17059</v>
      </c>
      <c r="E3972">
        <v>0</v>
      </c>
    </row>
    <row r="3973" spans="1:5">
      <c r="A3973" t="s">
        <v>17194</v>
      </c>
      <c r="C3973" t="s">
        <v>17194</v>
      </c>
      <c r="E3973">
        <v>0</v>
      </c>
    </row>
    <row r="3974" spans="1:5">
      <c r="A3974" t="s">
        <v>17056</v>
      </c>
      <c r="C3974" t="s">
        <v>17056</v>
      </c>
      <c r="E3974">
        <v>0</v>
      </c>
    </row>
    <row r="3975" spans="1:5">
      <c r="E3975">
        <v>0</v>
      </c>
    </row>
    <row r="3976" spans="1:5">
      <c r="A3976" t="s">
        <v>18105</v>
      </c>
      <c r="C3976" t="s">
        <v>18105</v>
      </c>
      <c r="E3976">
        <v>0</v>
      </c>
    </row>
    <row r="3977" spans="1:5">
      <c r="A3977" t="s">
        <v>17734</v>
      </c>
      <c r="C3977" t="s">
        <v>17734</v>
      </c>
      <c r="E3977">
        <v>0</v>
      </c>
    </row>
    <row r="3978" spans="1:5">
      <c r="A3978" t="s">
        <v>18106</v>
      </c>
      <c r="C3978" t="s">
        <v>18859</v>
      </c>
      <c r="E3978">
        <v>1</v>
      </c>
    </row>
    <row r="3979" spans="1:5">
      <c r="A3979" t="s">
        <v>17539</v>
      </c>
      <c r="C3979" t="s">
        <v>17539</v>
      </c>
      <c r="E3979">
        <v>0</v>
      </c>
    </row>
    <row r="3980" spans="1:5">
      <c r="A3980" t="s">
        <v>17068</v>
      </c>
      <c r="C3980" t="s">
        <v>17068</v>
      </c>
      <c r="E3980">
        <v>0</v>
      </c>
    </row>
    <row r="3981" spans="1:5">
      <c r="A3981" t="s">
        <v>18107</v>
      </c>
      <c r="C3981" t="s">
        <v>18107</v>
      </c>
      <c r="E3981">
        <v>0</v>
      </c>
    </row>
    <row r="3982" spans="1:5">
      <c r="A3982" t="s">
        <v>18108</v>
      </c>
      <c r="C3982" t="s">
        <v>18108</v>
      </c>
      <c r="E3982">
        <v>0</v>
      </c>
    </row>
    <row r="3983" spans="1:5">
      <c r="A3983" t="s">
        <v>17070</v>
      </c>
      <c r="C3983" t="s">
        <v>17070</v>
      </c>
      <c r="E3983">
        <v>0</v>
      </c>
    </row>
    <row r="3984" spans="1:5">
      <c r="A3984" t="s">
        <v>18109</v>
      </c>
      <c r="C3984" t="s">
        <v>18860</v>
      </c>
      <c r="E3984">
        <v>1</v>
      </c>
    </row>
    <row r="3985" spans="1:5">
      <c r="A3985" t="s">
        <v>18005</v>
      </c>
      <c r="C3985" t="s">
        <v>18005</v>
      </c>
      <c r="E3985">
        <v>0</v>
      </c>
    </row>
    <row r="3986" spans="1:5">
      <c r="A3986" t="s">
        <v>17068</v>
      </c>
      <c r="C3986" t="s">
        <v>17068</v>
      </c>
      <c r="E3986">
        <v>0</v>
      </c>
    </row>
    <row r="3987" spans="1:5">
      <c r="A3987" t="s">
        <v>18110</v>
      </c>
      <c r="C3987" t="s">
        <v>18861</v>
      </c>
      <c r="E3987">
        <v>1</v>
      </c>
    </row>
    <row r="3988" spans="1:5">
      <c r="A3988" t="s">
        <v>18111</v>
      </c>
      <c r="C3988" t="s">
        <v>18862</v>
      </c>
      <c r="E3988">
        <v>1</v>
      </c>
    </row>
    <row r="3989" spans="1:5">
      <c r="A3989" t="s">
        <v>17064</v>
      </c>
      <c r="C3989" t="s">
        <v>17064</v>
      </c>
      <c r="E3989">
        <v>0</v>
      </c>
    </row>
    <row r="3990" spans="1:5">
      <c r="A3990" t="s">
        <v>18112</v>
      </c>
      <c r="C3990" t="s">
        <v>18863</v>
      </c>
      <c r="E3990">
        <v>1</v>
      </c>
    </row>
    <row r="3991" spans="1:5">
      <c r="A3991" t="s">
        <v>17064</v>
      </c>
      <c r="C3991" t="s">
        <v>17064</v>
      </c>
      <c r="E3991">
        <v>0</v>
      </c>
    </row>
    <row r="3992" spans="1:5">
      <c r="A3992" t="s">
        <v>18113</v>
      </c>
      <c r="C3992" t="s">
        <v>18864</v>
      </c>
      <c r="E3992">
        <v>1</v>
      </c>
    </row>
    <row r="3993" spans="1:5">
      <c r="A3993" t="s">
        <v>17064</v>
      </c>
      <c r="C3993" t="s">
        <v>17064</v>
      </c>
      <c r="E3993">
        <v>0</v>
      </c>
    </row>
    <row r="3994" spans="1:5">
      <c r="A3994" t="s">
        <v>18114</v>
      </c>
      <c r="C3994" t="s">
        <v>18865</v>
      </c>
      <c r="E3994">
        <v>1</v>
      </c>
    </row>
    <row r="3995" spans="1:5">
      <c r="A3995" t="s">
        <v>17782</v>
      </c>
      <c r="C3995" t="s">
        <v>17782</v>
      </c>
      <c r="E3995">
        <v>0</v>
      </c>
    </row>
    <row r="3996" spans="1:5">
      <c r="A3996" t="s">
        <v>17068</v>
      </c>
      <c r="C3996" t="s">
        <v>17068</v>
      </c>
      <c r="E3996">
        <v>0</v>
      </c>
    </row>
    <row r="3997" spans="1:5">
      <c r="A3997" t="s">
        <v>18034</v>
      </c>
      <c r="C3997" t="s">
        <v>18034</v>
      </c>
      <c r="E3997">
        <v>0</v>
      </c>
    </row>
    <row r="3998" spans="1:5">
      <c r="A3998" t="s">
        <v>17729</v>
      </c>
      <c r="C3998" t="s">
        <v>17729</v>
      </c>
      <c r="E3998">
        <v>0</v>
      </c>
    </row>
    <row r="3999" spans="1:5">
      <c r="A3999" t="s">
        <v>17735</v>
      </c>
      <c r="C3999" t="s">
        <v>18821</v>
      </c>
      <c r="E3999">
        <v>1</v>
      </c>
    </row>
    <row r="4000" spans="1:5">
      <c r="A4000" t="s">
        <v>18006</v>
      </c>
      <c r="C4000" t="s">
        <v>18006</v>
      </c>
      <c r="E4000">
        <v>0</v>
      </c>
    </row>
    <row r="4001" spans="1:5">
      <c r="A4001" t="s">
        <v>17068</v>
      </c>
      <c r="C4001" t="s">
        <v>17068</v>
      </c>
      <c r="E4001">
        <v>0</v>
      </c>
    </row>
    <row r="4002" spans="1:5">
      <c r="A4002" t="s">
        <v>18115</v>
      </c>
      <c r="C4002" t="s">
        <v>18866</v>
      </c>
      <c r="E4002">
        <v>1</v>
      </c>
    </row>
    <row r="4003" spans="1:5">
      <c r="A4003" t="s">
        <v>17064</v>
      </c>
      <c r="C4003" t="s">
        <v>17064</v>
      </c>
      <c r="E4003">
        <v>0</v>
      </c>
    </row>
    <row r="4004" spans="1:5">
      <c r="A4004" t="s">
        <v>18116</v>
      </c>
      <c r="C4004" t="s">
        <v>18867</v>
      </c>
      <c r="E4004">
        <v>1</v>
      </c>
    </row>
    <row r="4005" spans="1:5">
      <c r="A4005" t="s">
        <v>17064</v>
      </c>
      <c r="C4005" t="s">
        <v>17064</v>
      </c>
      <c r="E4005">
        <v>0</v>
      </c>
    </row>
    <row r="4006" spans="1:5">
      <c r="A4006" t="s">
        <v>18117</v>
      </c>
      <c r="C4006" t="s">
        <v>18858</v>
      </c>
      <c r="E4006">
        <v>1</v>
      </c>
    </row>
    <row r="4007" spans="1:5">
      <c r="A4007" t="s">
        <v>17064</v>
      </c>
      <c r="C4007" t="s">
        <v>17064</v>
      </c>
      <c r="E4007">
        <v>0</v>
      </c>
    </row>
    <row r="4008" spans="1:5">
      <c r="A4008" t="s">
        <v>18118</v>
      </c>
      <c r="C4008" t="s">
        <v>18868</v>
      </c>
      <c r="E4008">
        <v>1</v>
      </c>
    </row>
    <row r="4009" spans="1:5">
      <c r="A4009" t="s">
        <v>17979</v>
      </c>
      <c r="C4009" t="s">
        <v>17979</v>
      </c>
      <c r="E4009">
        <v>0</v>
      </c>
    </row>
    <row r="4010" spans="1:5">
      <c r="A4010" t="s">
        <v>17985</v>
      </c>
      <c r="C4010" t="s">
        <v>17985</v>
      </c>
      <c r="E4010">
        <v>0</v>
      </c>
    </row>
    <row r="4011" spans="1:5">
      <c r="A4011" t="s">
        <v>17068</v>
      </c>
      <c r="C4011" t="s">
        <v>17068</v>
      </c>
      <c r="E4011">
        <v>0</v>
      </c>
    </row>
    <row r="4012" spans="1:5">
      <c r="A4012" t="s">
        <v>17055</v>
      </c>
      <c r="C4012" t="s">
        <v>17055</v>
      </c>
      <c r="E4012">
        <v>0</v>
      </c>
    </row>
    <row r="4013" spans="1:5">
      <c r="A4013" t="s">
        <v>17067</v>
      </c>
      <c r="C4013" t="s">
        <v>17067</v>
      </c>
      <c r="E4013">
        <v>0</v>
      </c>
    </row>
    <row r="4014" spans="1:5">
      <c r="A4014" t="s">
        <v>17177</v>
      </c>
      <c r="C4014" t="s">
        <v>17177</v>
      </c>
      <c r="E4014">
        <v>0</v>
      </c>
    </row>
    <row r="4015" spans="1:5">
      <c r="A4015" t="s">
        <v>17068</v>
      </c>
      <c r="C4015" t="s">
        <v>17068</v>
      </c>
      <c r="E4015">
        <v>0</v>
      </c>
    </row>
    <row r="4016" spans="1:5">
      <c r="A4016" t="s">
        <v>17059</v>
      </c>
      <c r="C4016" t="s">
        <v>17059</v>
      </c>
      <c r="E4016">
        <v>0</v>
      </c>
    </row>
    <row r="4017" spans="1:5">
      <c r="A4017" t="s">
        <v>18119</v>
      </c>
      <c r="C4017" t="s">
        <v>17854</v>
      </c>
      <c r="E4017">
        <v>1</v>
      </c>
    </row>
    <row r="4018" spans="1:5">
      <c r="A4018" t="s">
        <v>17780</v>
      </c>
      <c r="C4018" t="s">
        <v>17780</v>
      </c>
      <c r="E4018">
        <v>0</v>
      </c>
    </row>
    <row r="4019" spans="1:5">
      <c r="A4019" t="s">
        <v>17056</v>
      </c>
      <c r="C4019" t="s">
        <v>17056</v>
      </c>
      <c r="E4019">
        <v>0</v>
      </c>
    </row>
    <row r="4020" spans="1:5">
      <c r="E4020">
        <v>0</v>
      </c>
    </row>
    <row r="4021" spans="1:5">
      <c r="A4021" t="s">
        <v>18120</v>
      </c>
      <c r="C4021" t="s">
        <v>18120</v>
      </c>
      <c r="E4021">
        <v>0</v>
      </c>
    </row>
    <row r="4022" spans="1:5">
      <c r="A4022" t="s">
        <v>17734</v>
      </c>
      <c r="C4022" t="s">
        <v>17734</v>
      </c>
      <c r="E4022">
        <v>0</v>
      </c>
    </row>
    <row r="4023" spans="1:5">
      <c r="A4023" t="s">
        <v>18121</v>
      </c>
      <c r="C4023" t="s">
        <v>18827</v>
      </c>
      <c r="E4023">
        <v>1</v>
      </c>
    </row>
    <row r="4024" spans="1:5">
      <c r="A4024" t="s">
        <v>17539</v>
      </c>
      <c r="C4024" t="s">
        <v>17539</v>
      </c>
      <c r="E4024">
        <v>0</v>
      </c>
    </row>
    <row r="4025" spans="1:5">
      <c r="A4025" t="s">
        <v>17068</v>
      </c>
      <c r="C4025" t="s">
        <v>17068</v>
      </c>
      <c r="E4025">
        <v>0</v>
      </c>
    </row>
    <row r="4026" spans="1:5">
      <c r="A4026" t="s">
        <v>17321</v>
      </c>
      <c r="C4026" t="s">
        <v>17321</v>
      </c>
      <c r="E4026">
        <v>0</v>
      </c>
    </row>
    <row r="4027" spans="1:5">
      <c r="A4027" t="s">
        <v>18122</v>
      </c>
      <c r="C4027" t="s">
        <v>18122</v>
      </c>
      <c r="E4027">
        <v>0</v>
      </c>
    </row>
    <row r="4028" spans="1:5">
      <c r="A4028" t="s">
        <v>17064</v>
      </c>
      <c r="C4028" t="s">
        <v>17064</v>
      </c>
      <c r="E4028">
        <v>0</v>
      </c>
    </row>
    <row r="4029" spans="1:5">
      <c r="A4029" t="s">
        <v>18123</v>
      </c>
      <c r="C4029" t="s">
        <v>18869</v>
      </c>
      <c r="E4029">
        <v>1</v>
      </c>
    </row>
    <row r="4030" spans="1:5">
      <c r="A4030" t="s">
        <v>17055</v>
      </c>
      <c r="C4030" t="s">
        <v>17055</v>
      </c>
      <c r="E4030">
        <v>0</v>
      </c>
    </row>
    <row r="4031" spans="1:5">
      <c r="A4031" t="s">
        <v>17067</v>
      </c>
      <c r="C4031" t="s">
        <v>17067</v>
      </c>
      <c r="E4031">
        <v>0</v>
      </c>
    </row>
    <row r="4032" spans="1:5">
      <c r="A4032" t="s">
        <v>17177</v>
      </c>
      <c r="C4032" t="s">
        <v>17177</v>
      </c>
      <c r="E4032">
        <v>0</v>
      </c>
    </row>
    <row r="4033" spans="1:5">
      <c r="A4033" t="s">
        <v>17068</v>
      </c>
      <c r="C4033" t="s">
        <v>17068</v>
      </c>
      <c r="E4033">
        <v>0</v>
      </c>
    </row>
    <row r="4034" spans="1:5">
      <c r="A4034" t="s">
        <v>17059</v>
      </c>
      <c r="C4034" t="s">
        <v>17059</v>
      </c>
      <c r="E4034">
        <v>0</v>
      </c>
    </row>
    <row r="4035" spans="1:5">
      <c r="A4035" t="s">
        <v>18124</v>
      </c>
      <c r="C4035" t="s">
        <v>18124</v>
      </c>
      <c r="E4035">
        <v>0</v>
      </c>
    </row>
    <row r="4036" spans="1:5">
      <c r="A4036" t="s">
        <v>17056</v>
      </c>
      <c r="C4036" t="s">
        <v>17056</v>
      </c>
      <c r="E4036">
        <v>0</v>
      </c>
    </row>
    <row r="4037" spans="1:5">
      <c r="E4037">
        <v>0</v>
      </c>
    </row>
    <row r="4038" spans="1:5">
      <c r="A4038" t="s">
        <v>18125</v>
      </c>
      <c r="C4038" t="s">
        <v>18125</v>
      </c>
      <c r="E4038">
        <v>0</v>
      </c>
    </row>
    <row r="4039" spans="1:5">
      <c r="A4039" t="s">
        <v>17734</v>
      </c>
      <c r="C4039" t="s">
        <v>17734</v>
      </c>
      <c r="E4039">
        <v>0</v>
      </c>
    </row>
    <row r="4040" spans="1:5">
      <c r="A4040" t="s">
        <v>17539</v>
      </c>
      <c r="C4040" t="s">
        <v>17539</v>
      </c>
      <c r="E4040">
        <v>0</v>
      </c>
    </row>
    <row r="4041" spans="1:5">
      <c r="A4041" t="s">
        <v>17068</v>
      </c>
      <c r="C4041" t="s">
        <v>17068</v>
      </c>
      <c r="E4041">
        <v>0</v>
      </c>
    </row>
    <row r="4042" spans="1:5">
      <c r="A4042" t="s">
        <v>17271</v>
      </c>
      <c r="C4042" t="s">
        <v>17271</v>
      </c>
      <c r="E4042">
        <v>0</v>
      </c>
    </row>
    <row r="4043" spans="1:5">
      <c r="A4043" t="s">
        <v>17214</v>
      </c>
      <c r="C4043" t="s">
        <v>17214</v>
      </c>
      <c r="E4043">
        <v>0</v>
      </c>
    </row>
    <row r="4044" spans="1:5">
      <c r="A4044" t="s">
        <v>17064</v>
      </c>
      <c r="C4044" t="s">
        <v>17064</v>
      </c>
      <c r="E4044">
        <v>0</v>
      </c>
    </row>
    <row r="4045" spans="1:5">
      <c r="A4045" t="s">
        <v>18126</v>
      </c>
      <c r="C4045" t="s">
        <v>18126</v>
      </c>
      <c r="E4045">
        <v>0</v>
      </c>
    </row>
    <row r="4046" spans="1:5">
      <c r="A4046" t="s">
        <v>17064</v>
      </c>
      <c r="C4046" t="s">
        <v>17064</v>
      </c>
      <c r="E4046">
        <v>0</v>
      </c>
    </row>
    <row r="4047" spans="1:5">
      <c r="A4047" t="s">
        <v>17074</v>
      </c>
      <c r="C4047" t="s">
        <v>17074</v>
      </c>
      <c r="E4047">
        <v>0</v>
      </c>
    </row>
    <row r="4048" spans="1:5">
      <c r="A4048" t="s">
        <v>17273</v>
      </c>
      <c r="C4048" t="s">
        <v>17273</v>
      </c>
      <c r="E4048">
        <v>0</v>
      </c>
    </row>
    <row r="4049" spans="1:5">
      <c r="A4049" t="s">
        <v>18127</v>
      </c>
      <c r="C4049" t="s">
        <v>18127</v>
      </c>
      <c r="E4049">
        <v>0</v>
      </c>
    </row>
    <row r="4050" spans="1:5">
      <c r="A4050" t="s">
        <v>18128</v>
      </c>
      <c r="C4050" t="s">
        <v>18128</v>
      </c>
      <c r="E4050">
        <v>0</v>
      </c>
    </row>
    <row r="4051" spans="1:5">
      <c r="A4051" t="s">
        <v>17068</v>
      </c>
      <c r="C4051" t="s">
        <v>17068</v>
      </c>
      <c r="E4051">
        <v>0</v>
      </c>
    </row>
    <row r="4052" spans="1:5">
      <c r="A4052" t="s">
        <v>17936</v>
      </c>
      <c r="C4052" t="s">
        <v>17936</v>
      </c>
      <c r="E4052">
        <v>0</v>
      </c>
    </row>
    <row r="4053" spans="1:5">
      <c r="A4053" t="s">
        <v>18129</v>
      </c>
      <c r="C4053" t="s">
        <v>18129</v>
      </c>
      <c r="E4053">
        <v>0</v>
      </c>
    </row>
    <row r="4054" spans="1:5">
      <c r="A4054" t="s">
        <v>17273</v>
      </c>
      <c r="C4054" t="s">
        <v>17273</v>
      </c>
      <c r="E4054">
        <v>0</v>
      </c>
    </row>
    <row r="4055" spans="1:5">
      <c r="A4055" t="s">
        <v>18127</v>
      </c>
      <c r="C4055" t="s">
        <v>18127</v>
      </c>
      <c r="E4055">
        <v>0</v>
      </c>
    </row>
    <row r="4056" spans="1:5">
      <c r="A4056" t="s">
        <v>18128</v>
      </c>
      <c r="C4056" t="s">
        <v>18128</v>
      </c>
      <c r="E4056">
        <v>0</v>
      </c>
    </row>
    <row r="4057" spans="1:5">
      <c r="A4057" t="s">
        <v>17068</v>
      </c>
      <c r="C4057" t="s">
        <v>17068</v>
      </c>
      <c r="E4057">
        <v>0</v>
      </c>
    </row>
    <row r="4058" spans="1:5">
      <c r="A4058" t="s">
        <v>17055</v>
      </c>
      <c r="C4058" t="s">
        <v>17055</v>
      </c>
      <c r="E4058">
        <v>0</v>
      </c>
    </row>
    <row r="4059" spans="1:5">
      <c r="A4059" t="s">
        <v>17067</v>
      </c>
      <c r="C4059" t="s">
        <v>17067</v>
      </c>
      <c r="E4059">
        <v>0</v>
      </c>
    </row>
    <row r="4060" spans="1:5">
      <c r="A4060" t="s">
        <v>17288</v>
      </c>
      <c r="C4060" t="s">
        <v>17288</v>
      </c>
      <c r="E4060">
        <v>0</v>
      </c>
    </row>
    <row r="4061" spans="1:5">
      <c r="A4061" t="s">
        <v>18130</v>
      </c>
      <c r="C4061" t="s">
        <v>18130</v>
      </c>
      <c r="E4061">
        <v>0</v>
      </c>
    </row>
    <row r="4062" spans="1:5">
      <c r="A4062" t="s">
        <v>17068</v>
      </c>
      <c r="C4062" t="s">
        <v>17068</v>
      </c>
      <c r="E4062">
        <v>0</v>
      </c>
    </row>
    <row r="4063" spans="1:5">
      <c r="A4063" t="s">
        <v>17059</v>
      </c>
      <c r="C4063" t="s">
        <v>17059</v>
      </c>
      <c r="E4063">
        <v>0</v>
      </c>
    </row>
    <row r="4064" spans="1:5">
      <c r="A4064" t="s">
        <v>17321</v>
      </c>
      <c r="C4064" t="s">
        <v>17321</v>
      </c>
      <c r="E4064">
        <v>0</v>
      </c>
    </row>
    <row r="4065" spans="1:5">
      <c r="A4065" t="s">
        <v>18131</v>
      </c>
      <c r="C4065" t="s">
        <v>18131</v>
      </c>
      <c r="E4065">
        <v>0</v>
      </c>
    </row>
    <row r="4066" spans="1:5">
      <c r="A4066" t="s">
        <v>17056</v>
      </c>
      <c r="C4066" t="s">
        <v>17056</v>
      </c>
      <c r="E4066">
        <v>0</v>
      </c>
    </row>
    <row r="4067" spans="1:5">
      <c r="E4067">
        <v>0</v>
      </c>
    </row>
    <row r="4068" spans="1:5">
      <c r="A4068" t="s">
        <v>18132</v>
      </c>
      <c r="C4068" t="s">
        <v>18132</v>
      </c>
      <c r="E4068">
        <v>0</v>
      </c>
    </row>
    <row r="4069" spans="1:5">
      <c r="A4069" t="s">
        <v>18133</v>
      </c>
      <c r="C4069" t="s">
        <v>18133</v>
      </c>
      <c r="E4069">
        <v>0</v>
      </c>
    </row>
    <row r="4070" spans="1:5">
      <c r="A4070" t="s">
        <v>18134</v>
      </c>
      <c r="C4070" t="s">
        <v>18134</v>
      </c>
      <c r="E4070">
        <v>0</v>
      </c>
    </row>
    <row r="4071" spans="1:5">
      <c r="A4071" t="s">
        <v>17914</v>
      </c>
      <c r="C4071" t="s">
        <v>17914</v>
      </c>
      <c r="E4071">
        <v>0</v>
      </c>
    </row>
    <row r="4072" spans="1:5">
      <c r="A4072" t="s">
        <v>17109</v>
      </c>
      <c r="C4072" t="s">
        <v>17109</v>
      </c>
      <c r="E4072">
        <v>0</v>
      </c>
    </row>
    <row r="4073" spans="1:5">
      <c r="A4073" t="s">
        <v>18135</v>
      </c>
      <c r="C4073" t="s">
        <v>18588</v>
      </c>
      <c r="E4073">
        <v>1</v>
      </c>
    </row>
    <row r="4074" spans="1:5">
      <c r="A4074" t="s">
        <v>17068</v>
      </c>
      <c r="C4074" t="s">
        <v>17068</v>
      </c>
      <c r="E4074">
        <v>0</v>
      </c>
    </row>
    <row r="4075" spans="1:5">
      <c r="A4075" t="s">
        <v>18136</v>
      </c>
      <c r="C4075" t="s">
        <v>18136</v>
      </c>
      <c r="E4075">
        <v>0</v>
      </c>
    </row>
    <row r="4076" spans="1:5">
      <c r="A4076" t="s">
        <v>18033</v>
      </c>
      <c r="C4076" t="s">
        <v>18033</v>
      </c>
      <c r="E4076">
        <v>0</v>
      </c>
    </row>
    <row r="4077" spans="1:5">
      <c r="A4077" t="s">
        <v>17273</v>
      </c>
      <c r="C4077" t="s">
        <v>17273</v>
      </c>
      <c r="E4077">
        <v>0</v>
      </c>
    </row>
    <row r="4078" spans="1:5">
      <c r="A4078" t="s">
        <v>17070</v>
      </c>
      <c r="C4078" t="s">
        <v>17070</v>
      </c>
      <c r="E4078">
        <v>0</v>
      </c>
    </row>
    <row r="4079" spans="1:5">
      <c r="A4079" t="s">
        <v>17927</v>
      </c>
      <c r="C4079" t="s">
        <v>17927</v>
      </c>
      <c r="E4079">
        <v>0</v>
      </c>
    </row>
    <row r="4080" spans="1:5">
      <c r="A4080" t="s">
        <v>17068</v>
      </c>
      <c r="C4080" t="s">
        <v>17068</v>
      </c>
      <c r="E4080">
        <v>0</v>
      </c>
    </row>
    <row r="4081" spans="1:5">
      <c r="A4081" t="s">
        <v>18039</v>
      </c>
      <c r="C4081" t="s">
        <v>18039</v>
      </c>
      <c r="E4081">
        <v>0</v>
      </c>
    </row>
    <row r="4082" spans="1:5">
      <c r="A4082" t="s">
        <v>17321</v>
      </c>
      <c r="C4082" t="s">
        <v>17321</v>
      </c>
      <c r="E4082">
        <v>0</v>
      </c>
    </row>
    <row r="4083" spans="1:5">
      <c r="A4083" t="s">
        <v>17688</v>
      </c>
      <c r="C4083" t="s">
        <v>17688</v>
      </c>
      <c r="E4083">
        <v>0</v>
      </c>
    </row>
    <row r="4084" spans="1:5">
      <c r="A4084" t="s">
        <v>17068</v>
      </c>
      <c r="C4084" t="s">
        <v>17068</v>
      </c>
      <c r="E4084">
        <v>0</v>
      </c>
    </row>
    <row r="4085" spans="1:5">
      <c r="A4085" t="s">
        <v>17794</v>
      </c>
      <c r="C4085" t="s">
        <v>17794</v>
      </c>
      <c r="E4085">
        <v>0</v>
      </c>
    </row>
    <row r="4086" spans="1:5">
      <c r="A4086" t="s">
        <v>17925</v>
      </c>
      <c r="C4086" t="s">
        <v>17925</v>
      </c>
      <c r="E4086">
        <v>0</v>
      </c>
    </row>
    <row r="4087" spans="1:5">
      <c r="A4087" t="s">
        <v>18137</v>
      </c>
      <c r="C4087" t="s">
        <v>18137</v>
      </c>
      <c r="E4087">
        <v>0</v>
      </c>
    </row>
    <row r="4088" spans="1:5">
      <c r="A4088" t="s">
        <v>17068</v>
      </c>
      <c r="C4088" t="s">
        <v>17068</v>
      </c>
      <c r="E4088">
        <v>0</v>
      </c>
    </row>
    <row r="4089" spans="1:5">
      <c r="A4089" t="s">
        <v>18138</v>
      </c>
      <c r="C4089" t="s">
        <v>18138</v>
      </c>
      <c r="E4089">
        <v>0</v>
      </c>
    </row>
    <row r="4090" spans="1:5">
      <c r="A4090" t="s">
        <v>18139</v>
      </c>
      <c r="C4090" t="s">
        <v>18139</v>
      </c>
      <c r="E4090">
        <v>0</v>
      </c>
    </row>
    <row r="4091" spans="1:5">
      <c r="A4091" t="s">
        <v>18137</v>
      </c>
      <c r="C4091" t="s">
        <v>18137</v>
      </c>
      <c r="E4091">
        <v>0</v>
      </c>
    </row>
    <row r="4092" spans="1:5">
      <c r="A4092" t="s">
        <v>17068</v>
      </c>
      <c r="C4092" t="s">
        <v>17068</v>
      </c>
      <c r="E4092">
        <v>0</v>
      </c>
    </row>
    <row r="4093" spans="1:5">
      <c r="A4093" t="s">
        <v>17916</v>
      </c>
      <c r="C4093" t="s">
        <v>17916</v>
      </c>
      <c r="E4093">
        <v>0</v>
      </c>
    </row>
    <row r="4094" spans="1:5">
      <c r="A4094" t="s">
        <v>18140</v>
      </c>
      <c r="C4094" t="s">
        <v>17688</v>
      </c>
      <c r="E4094">
        <v>1</v>
      </c>
    </row>
    <row r="4095" spans="1:5">
      <c r="A4095" t="s">
        <v>17068</v>
      </c>
      <c r="C4095" t="s">
        <v>17068</v>
      </c>
      <c r="E4095">
        <v>0</v>
      </c>
    </row>
    <row r="4096" spans="1:5">
      <c r="A4096" t="s">
        <v>18141</v>
      </c>
      <c r="C4096" t="s">
        <v>18870</v>
      </c>
      <c r="E4096">
        <v>1</v>
      </c>
    </row>
    <row r="4097" spans="1:5">
      <c r="A4097" t="s">
        <v>17064</v>
      </c>
      <c r="C4097" t="s">
        <v>17064</v>
      </c>
      <c r="E4097">
        <v>0</v>
      </c>
    </row>
    <row r="4098" spans="1:5">
      <c r="A4098" t="s">
        <v>18142</v>
      </c>
      <c r="C4098" t="s">
        <v>18871</v>
      </c>
      <c r="E4098">
        <v>1</v>
      </c>
    </row>
    <row r="4099" spans="1:5">
      <c r="A4099" t="s">
        <v>17064</v>
      </c>
      <c r="C4099" t="s">
        <v>17064</v>
      </c>
      <c r="E4099">
        <v>0</v>
      </c>
    </row>
    <row r="4100" spans="1:5">
      <c r="A4100" t="s">
        <v>18143</v>
      </c>
      <c r="C4100" t="s">
        <v>18872</v>
      </c>
      <c r="E4100">
        <v>1</v>
      </c>
    </row>
    <row r="4101" spans="1:5">
      <c r="A4101" t="s">
        <v>17055</v>
      </c>
      <c r="C4101" t="s">
        <v>17055</v>
      </c>
      <c r="E4101">
        <v>0</v>
      </c>
    </row>
    <row r="4102" spans="1:5">
      <c r="A4102" t="s">
        <v>17077</v>
      </c>
      <c r="C4102" t="s">
        <v>17077</v>
      </c>
      <c r="E4102">
        <v>0</v>
      </c>
    </row>
    <row r="4103" spans="1:5">
      <c r="A4103" t="s">
        <v>17277</v>
      </c>
      <c r="C4103" t="s">
        <v>17277</v>
      </c>
      <c r="E4103">
        <v>0</v>
      </c>
    </row>
    <row r="4104" spans="1:5">
      <c r="A4104" t="s">
        <v>18144</v>
      </c>
      <c r="C4104" t="s">
        <v>18144</v>
      </c>
      <c r="E4104">
        <v>0</v>
      </c>
    </row>
    <row r="4105" spans="1:5">
      <c r="A4105" t="s">
        <v>18145</v>
      </c>
      <c r="C4105" t="s">
        <v>18839</v>
      </c>
      <c r="E4105">
        <v>1</v>
      </c>
    </row>
    <row r="4106" spans="1:5">
      <c r="A4106" t="s">
        <v>17068</v>
      </c>
      <c r="C4106" t="s">
        <v>17068</v>
      </c>
      <c r="E4106">
        <v>0</v>
      </c>
    </row>
    <row r="4107" spans="1:5">
      <c r="A4107" t="s">
        <v>17059</v>
      </c>
      <c r="C4107" t="s">
        <v>17059</v>
      </c>
      <c r="E4107">
        <v>0</v>
      </c>
    </row>
    <row r="4108" spans="1:5">
      <c r="A4108" t="s">
        <v>18144</v>
      </c>
      <c r="C4108" t="s">
        <v>18144</v>
      </c>
      <c r="E4108">
        <v>0</v>
      </c>
    </row>
    <row r="4109" spans="1:5">
      <c r="A4109" t="s">
        <v>18146</v>
      </c>
      <c r="C4109" t="s">
        <v>18873</v>
      </c>
      <c r="E4109">
        <v>1</v>
      </c>
    </row>
    <row r="4110" spans="1:5">
      <c r="A4110" t="s">
        <v>17056</v>
      </c>
      <c r="C4110" t="s">
        <v>17056</v>
      </c>
      <c r="E4110">
        <v>0</v>
      </c>
    </row>
    <row r="4111" spans="1:5">
      <c r="E4111">
        <v>0</v>
      </c>
    </row>
    <row r="4112" spans="1:5">
      <c r="A4112" t="s">
        <v>18147</v>
      </c>
      <c r="C4112" t="s">
        <v>18147</v>
      </c>
      <c r="E4112">
        <v>0</v>
      </c>
    </row>
    <row r="4113" spans="1:5">
      <c r="A4113" t="s">
        <v>18133</v>
      </c>
      <c r="C4113" t="s">
        <v>18133</v>
      </c>
      <c r="E4113">
        <v>0</v>
      </c>
    </row>
    <row r="4114" spans="1:5">
      <c r="A4114" t="s">
        <v>18148</v>
      </c>
      <c r="C4114" t="s">
        <v>18134</v>
      </c>
      <c r="E4114">
        <v>1</v>
      </c>
    </row>
    <row r="4115" spans="1:5">
      <c r="A4115" t="s">
        <v>17914</v>
      </c>
      <c r="C4115" t="s">
        <v>17914</v>
      </c>
      <c r="E4115">
        <v>0</v>
      </c>
    </row>
    <row r="4116" spans="1:5">
      <c r="A4116" t="s">
        <v>17109</v>
      </c>
      <c r="C4116" t="s">
        <v>17109</v>
      </c>
      <c r="E4116">
        <v>0</v>
      </c>
    </row>
    <row r="4117" spans="1:5">
      <c r="A4117" t="s">
        <v>18135</v>
      </c>
      <c r="C4117" t="s">
        <v>18588</v>
      </c>
      <c r="E4117">
        <v>1</v>
      </c>
    </row>
    <row r="4118" spans="1:5">
      <c r="A4118" t="s">
        <v>17068</v>
      </c>
      <c r="C4118" t="s">
        <v>17068</v>
      </c>
      <c r="E4118">
        <v>0</v>
      </c>
    </row>
    <row r="4119" spans="1:5">
      <c r="A4119" t="s">
        <v>17837</v>
      </c>
      <c r="C4119" t="s">
        <v>18136</v>
      </c>
      <c r="E4119">
        <v>1</v>
      </c>
    </row>
    <row r="4120" spans="1:5">
      <c r="A4120" t="s">
        <v>18033</v>
      </c>
      <c r="C4120" t="s">
        <v>18033</v>
      </c>
      <c r="E4120">
        <v>0</v>
      </c>
    </row>
    <row r="4121" spans="1:5">
      <c r="A4121" t="s">
        <v>17273</v>
      </c>
      <c r="C4121" t="s">
        <v>17273</v>
      </c>
      <c r="E4121">
        <v>0</v>
      </c>
    </row>
    <row r="4122" spans="1:5">
      <c r="A4122" t="s">
        <v>17070</v>
      </c>
      <c r="C4122" t="s">
        <v>17070</v>
      </c>
      <c r="E4122">
        <v>0</v>
      </c>
    </row>
    <row r="4123" spans="1:5">
      <c r="A4123" t="s">
        <v>17905</v>
      </c>
      <c r="C4123" t="s">
        <v>17927</v>
      </c>
      <c r="E4123">
        <v>1</v>
      </c>
    </row>
    <row r="4124" spans="1:5">
      <c r="A4124" t="s">
        <v>17068</v>
      </c>
      <c r="C4124" t="s">
        <v>17068</v>
      </c>
      <c r="E4124">
        <v>0</v>
      </c>
    </row>
    <row r="4125" spans="1:5">
      <c r="A4125" t="s">
        <v>18039</v>
      </c>
      <c r="C4125" t="s">
        <v>18039</v>
      </c>
      <c r="E4125">
        <v>0</v>
      </c>
    </row>
    <row r="4126" spans="1:5">
      <c r="A4126" t="s">
        <v>17321</v>
      </c>
      <c r="C4126" t="s">
        <v>17321</v>
      </c>
      <c r="E4126">
        <v>0</v>
      </c>
    </row>
    <row r="4127" spans="1:5">
      <c r="A4127" t="s">
        <v>18149</v>
      </c>
      <c r="C4127" t="s">
        <v>18149</v>
      </c>
      <c r="E4127">
        <v>0</v>
      </c>
    </row>
    <row r="4128" spans="1:5">
      <c r="A4128" t="s">
        <v>17068</v>
      </c>
      <c r="C4128" t="s">
        <v>17068</v>
      </c>
      <c r="E4128">
        <v>0</v>
      </c>
    </row>
    <row r="4129" spans="1:5">
      <c r="A4129" t="s">
        <v>17536</v>
      </c>
      <c r="C4129" t="s">
        <v>17536</v>
      </c>
      <c r="E4129">
        <v>0</v>
      </c>
    </row>
    <row r="4130" spans="1:5">
      <c r="A4130" t="s">
        <v>18034</v>
      </c>
      <c r="C4130" t="s">
        <v>18034</v>
      </c>
      <c r="E4130">
        <v>0</v>
      </c>
    </row>
    <row r="4131" spans="1:5">
      <c r="A4131" t="s">
        <v>18150</v>
      </c>
      <c r="C4131" t="s">
        <v>18150</v>
      </c>
      <c r="E4131">
        <v>0</v>
      </c>
    </row>
    <row r="4132" spans="1:5">
      <c r="A4132" t="s">
        <v>18006</v>
      </c>
      <c r="C4132" t="s">
        <v>18006</v>
      </c>
      <c r="E4132">
        <v>0</v>
      </c>
    </row>
    <row r="4133" spans="1:5">
      <c r="A4133" t="s">
        <v>18005</v>
      </c>
      <c r="C4133" t="s">
        <v>18005</v>
      </c>
      <c r="E4133">
        <v>0</v>
      </c>
    </row>
    <row r="4134" spans="1:5">
      <c r="A4134" t="s">
        <v>17538</v>
      </c>
      <c r="C4134" t="s">
        <v>17538</v>
      </c>
      <c r="E4134">
        <v>0</v>
      </c>
    </row>
    <row r="4135" spans="1:5">
      <c r="A4135" t="s">
        <v>18151</v>
      </c>
      <c r="C4135" t="s">
        <v>18151</v>
      </c>
      <c r="E4135">
        <v>0</v>
      </c>
    </row>
    <row r="4136" spans="1:5">
      <c r="A4136" t="s">
        <v>18152</v>
      </c>
      <c r="C4136" t="s">
        <v>18152</v>
      </c>
      <c r="E4136">
        <v>0</v>
      </c>
    </row>
    <row r="4137" spans="1:5">
      <c r="A4137" t="s">
        <v>17068</v>
      </c>
      <c r="C4137" t="s">
        <v>17068</v>
      </c>
      <c r="E4137">
        <v>0</v>
      </c>
    </row>
    <row r="4138" spans="1:5">
      <c r="A4138" t="s">
        <v>17734</v>
      </c>
      <c r="C4138" t="s">
        <v>17734</v>
      </c>
      <c r="E4138">
        <v>0</v>
      </c>
    </row>
    <row r="4139" spans="1:5">
      <c r="A4139" t="s">
        <v>18107</v>
      </c>
      <c r="C4139" t="s">
        <v>18107</v>
      </c>
      <c r="E4139">
        <v>0</v>
      </c>
    </row>
    <row r="4140" spans="1:5">
      <c r="A4140" t="s">
        <v>17916</v>
      </c>
      <c r="C4140" t="s">
        <v>17916</v>
      </c>
      <c r="E4140">
        <v>0</v>
      </c>
    </row>
    <row r="4141" spans="1:5">
      <c r="A4141" t="s">
        <v>18153</v>
      </c>
      <c r="C4141" t="s">
        <v>17785</v>
      </c>
      <c r="E4141">
        <v>1</v>
      </c>
    </row>
    <row r="4142" spans="1:5">
      <c r="A4142" t="s">
        <v>17786</v>
      </c>
      <c r="C4142" t="s">
        <v>17786</v>
      </c>
      <c r="E4142">
        <v>0</v>
      </c>
    </row>
    <row r="4143" spans="1:5">
      <c r="A4143" t="s">
        <v>18154</v>
      </c>
      <c r="C4143" t="s">
        <v>18154</v>
      </c>
      <c r="E4143">
        <v>0</v>
      </c>
    </row>
    <row r="4144" spans="1:5">
      <c r="A4144" t="s">
        <v>17539</v>
      </c>
      <c r="C4144" t="s">
        <v>17539</v>
      </c>
      <c r="E4144">
        <v>0</v>
      </c>
    </row>
    <row r="4145" spans="1:5">
      <c r="A4145" t="s">
        <v>17262</v>
      </c>
      <c r="C4145" t="s">
        <v>17262</v>
      </c>
      <c r="E4145">
        <v>0</v>
      </c>
    </row>
    <row r="4146" spans="1:5">
      <c r="A4146" t="s">
        <v>18155</v>
      </c>
      <c r="C4146" t="s">
        <v>18155</v>
      </c>
      <c r="E4146">
        <v>0</v>
      </c>
    </row>
    <row r="4147" spans="1:5">
      <c r="A4147" t="s">
        <v>17068</v>
      </c>
      <c r="C4147" t="s">
        <v>17068</v>
      </c>
      <c r="E4147">
        <v>0</v>
      </c>
    </row>
    <row r="4148" spans="1:5">
      <c r="A4148" t="s">
        <v>17734</v>
      </c>
      <c r="C4148" t="s">
        <v>17734</v>
      </c>
      <c r="E4148">
        <v>0</v>
      </c>
    </row>
    <row r="4149" spans="1:5">
      <c r="A4149" t="s">
        <v>17916</v>
      </c>
      <c r="C4149" t="s">
        <v>17916</v>
      </c>
      <c r="E4149">
        <v>0</v>
      </c>
    </row>
    <row r="4150" spans="1:5">
      <c r="A4150" t="s">
        <v>18156</v>
      </c>
      <c r="C4150" t="s">
        <v>18874</v>
      </c>
      <c r="E4150">
        <v>1</v>
      </c>
    </row>
    <row r="4151" spans="1:5">
      <c r="A4151" t="s">
        <v>17064</v>
      </c>
      <c r="C4151" t="s">
        <v>17064</v>
      </c>
      <c r="E4151">
        <v>0</v>
      </c>
    </row>
    <row r="4152" spans="1:5">
      <c r="A4152" t="s">
        <v>18156</v>
      </c>
      <c r="C4152" t="s">
        <v>18874</v>
      </c>
      <c r="E4152">
        <v>1</v>
      </c>
    </row>
    <row r="4153" spans="1:5">
      <c r="A4153" t="s">
        <v>17064</v>
      </c>
      <c r="C4153" t="s">
        <v>17064</v>
      </c>
      <c r="E4153">
        <v>0</v>
      </c>
    </row>
    <row r="4154" spans="1:5">
      <c r="A4154" t="s">
        <v>18149</v>
      </c>
      <c r="C4154" t="s">
        <v>18875</v>
      </c>
      <c r="E4154">
        <v>1</v>
      </c>
    </row>
    <row r="4155" spans="1:5">
      <c r="A4155" t="s">
        <v>17068</v>
      </c>
      <c r="C4155" t="s">
        <v>17068</v>
      </c>
      <c r="E4155">
        <v>0</v>
      </c>
    </row>
    <row r="4156" spans="1:5">
      <c r="A4156" t="s">
        <v>17734</v>
      </c>
      <c r="C4156" t="s">
        <v>17734</v>
      </c>
      <c r="E4156">
        <v>0</v>
      </c>
    </row>
    <row r="4157" spans="1:5">
      <c r="A4157" t="s">
        <v>17058</v>
      </c>
      <c r="C4157" t="s">
        <v>17058</v>
      </c>
      <c r="E4157">
        <v>0</v>
      </c>
    </row>
    <row r="4158" spans="1:5">
      <c r="A4158" t="s">
        <v>17055</v>
      </c>
      <c r="C4158" t="s">
        <v>17055</v>
      </c>
      <c r="E4158">
        <v>0</v>
      </c>
    </row>
    <row r="4159" spans="1:5">
      <c r="A4159" t="s">
        <v>17916</v>
      </c>
      <c r="C4159" t="s">
        <v>17916</v>
      </c>
      <c r="E4159">
        <v>0</v>
      </c>
    </row>
    <row r="4160" spans="1:5">
      <c r="A4160" t="s">
        <v>17059</v>
      </c>
      <c r="C4160" t="s">
        <v>17059</v>
      </c>
      <c r="E4160">
        <v>0</v>
      </c>
    </row>
    <row r="4161" spans="1:5">
      <c r="A4161" t="s">
        <v>18144</v>
      </c>
      <c r="C4161" t="s">
        <v>18144</v>
      </c>
      <c r="E4161">
        <v>0</v>
      </c>
    </row>
    <row r="4162" spans="1:5">
      <c r="A4162" t="s">
        <v>18157</v>
      </c>
      <c r="C4162" t="s">
        <v>18157</v>
      </c>
      <c r="E4162">
        <v>0</v>
      </c>
    </row>
    <row r="4163" spans="1:5">
      <c r="A4163" t="s">
        <v>17784</v>
      </c>
      <c r="C4163" t="s">
        <v>17784</v>
      </c>
      <c r="E4163">
        <v>0</v>
      </c>
    </row>
    <row r="4164" spans="1:5">
      <c r="A4164" t="s">
        <v>17068</v>
      </c>
      <c r="C4164" t="s">
        <v>17068</v>
      </c>
      <c r="E4164">
        <v>0</v>
      </c>
    </row>
    <row r="4165" spans="1:5">
      <c r="A4165" t="s">
        <v>17059</v>
      </c>
      <c r="C4165" t="s">
        <v>17059</v>
      </c>
      <c r="E4165">
        <v>0</v>
      </c>
    </row>
    <row r="4166" spans="1:5">
      <c r="A4166" t="s">
        <v>18144</v>
      </c>
      <c r="C4166" t="s">
        <v>18144</v>
      </c>
      <c r="E4166">
        <v>0</v>
      </c>
    </row>
    <row r="4167" spans="1:5">
      <c r="A4167" t="s">
        <v>18157</v>
      </c>
      <c r="C4167" t="s">
        <v>18157</v>
      </c>
      <c r="E4167">
        <v>0</v>
      </c>
    </row>
    <row r="4168" spans="1:5">
      <c r="A4168" t="s">
        <v>17056</v>
      </c>
      <c r="C4168" t="s">
        <v>17056</v>
      </c>
      <c r="E4168">
        <v>0</v>
      </c>
    </row>
    <row r="4169" spans="1:5">
      <c r="E4169">
        <v>0</v>
      </c>
    </row>
    <row r="4170" spans="1:5">
      <c r="A4170" t="s">
        <v>18158</v>
      </c>
      <c r="C4170" t="s">
        <v>18158</v>
      </c>
      <c r="E4170">
        <v>0</v>
      </c>
    </row>
    <row r="4171" spans="1:5">
      <c r="A4171" t="s">
        <v>18133</v>
      </c>
      <c r="C4171" t="s">
        <v>18133</v>
      </c>
      <c r="E4171">
        <v>0</v>
      </c>
    </row>
    <row r="4172" spans="1:5">
      <c r="A4172" t="s">
        <v>18134</v>
      </c>
      <c r="C4172" t="s">
        <v>18134</v>
      </c>
      <c r="E4172">
        <v>0</v>
      </c>
    </row>
    <row r="4173" spans="1:5">
      <c r="A4173" t="s">
        <v>17914</v>
      </c>
      <c r="C4173" t="s">
        <v>17914</v>
      </c>
      <c r="E4173">
        <v>0</v>
      </c>
    </row>
    <row r="4174" spans="1:5">
      <c r="A4174" t="s">
        <v>17109</v>
      </c>
      <c r="C4174" t="s">
        <v>17109</v>
      </c>
      <c r="E4174">
        <v>0</v>
      </c>
    </row>
    <row r="4175" spans="1:5">
      <c r="A4175" t="s">
        <v>18159</v>
      </c>
      <c r="C4175" t="s">
        <v>18588</v>
      </c>
      <c r="E4175">
        <v>1</v>
      </c>
    </row>
    <row r="4176" spans="1:5">
      <c r="A4176" t="s">
        <v>17068</v>
      </c>
      <c r="C4176" t="s">
        <v>17068</v>
      </c>
      <c r="E4176">
        <v>0</v>
      </c>
    </row>
    <row r="4177" spans="1:5">
      <c r="A4177" t="s">
        <v>17837</v>
      </c>
      <c r="C4177" t="s">
        <v>18136</v>
      </c>
      <c r="E4177">
        <v>1</v>
      </c>
    </row>
    <row r="4178" spans="1:5">
      <c r="A4178" t="s">
        <v>18033</v>
      </c>
      <c r="C4178" t="s">
        <v>18033</v>
      </c>
      <c r="E4178">
        <v>0</v>
      </c>
    </row>
    <row r="4179" spans="1:5">
      <c r="A4179" t="s">
        <v>17273</v>
      </c>
      <c r="C4179" t="s">
        <v>17273</v>
      </c>
      <c r="E4179">
        <v>0</v>
      </c>
    </row>
    <row r="4180" spans="1:5">
      <c r="A4180" t="s">
        <v>17070</v>
      </c>
      <c r="C4180" t="s">
        <v>17070</v>
      </c>
      <c r="E4180">
        <v>0</v>
      </c>
    </row>
    <row r="4181" spans="1:5">
      <c r="A4181" t="s">
        <v>17905</v>
      </c>
      <c r="C4181" t="s">
        <v>17927</v>
      </c>
      <c r="E4181">
        <v>1</v>
      </c>
    </row>
    <row r="4182" spans="1:5">
      <c r="A4182" t="s">
        <v>17068</v>
      </c>
      <c r="C4182" t="s">
        <v>17068</v>
      </c>
      <c r="E4182">
        <v>0</v>
      </c>
    </row>
    <row r="4183" spans="1:5">
      <c r="A4183" t="s">
        <v>18039</v>
      </c>
      <c r="C4183" t="s">
        <v>18039</v>
      </c>
      <c r="E4183">
        <v>0</v>
      </c>
    </row>
    <row r="4184" spans="1:5">
      <c r="A4184" t="s">
        <v>17321</v>
      </c>
      <c r="C4184" t="s">
        <v>17321</v>
      </c>
      <c r="E4184">
        <v>0</v>
      </c>
    </row>
    <row r="4185" spans="1:5">
      <c r="A4185" t="s">
        <v>18160</v>
      </c>
      <c r="C4185" t="s">
        <v>18160</v>
      </c>
      <c r="E4185">
        <v>0</v>
      </c>
    </row>
    <row r="4186" spans="1:5">
      <c r="A4186" t="s">
        <v>17068</v>
      </c>
      <c r="C4186" t="s">
        <v>17068</v>
      </c>
      <c r="E4186">
        <v>0</v>
      </c>
    </row>
    <row r="4187" spans="1:5">
      <c r="A4187" t="s">
        <v>17916</v>
      </c>
      <c r="C4187" t="s">
        <v>17916</v>
      </c>
      <c r="E4187">
        <v>0</v>
      </c>
    </row>
    <row r="4188" spans="1:5">
      <c r="A4188" t="s">
        <v>17351</v>
      </c>
      <c r="C4188" t="s">
        <v>18656</v>
      </c>
      <c r="E4188">
        <v>1</v>
      </c>
    </row>
    <row r="4189" spans="1:5">
      <c r="A4189" t="s">
        <v>17064</v>
      </c>
      <c r="C4189" t="s">
        <v>17064</v>
      </c>
      <c r="E4189">
        <v>0</v>
      </c>
    </row>
    <row r="4190" spans="1:5">
      <c r="A4190" t="s">
        <v>18161</v>
      </c>
      <c r="C4190" t="s">
        <v>18876</v>
      </c>
      <c r="E4190">
        <v>1</v>
      </c>
    </row>
    <row r="4191" spans="1:5">
      <c r="A4191" t="s">
        <v>17064</v>
      </c>
      <c r="C4191" t="s">
        <v>17064</v>
      </c>
      <c r="E4191">
        <v>0</v>
      </c>
    </row>
    <row r="4192" spans="1:5">
      <c r="A4192" t="s">
        <v>17573</v>
      </c>
      <c r="C4192" t="s">
        <v>17573</v>
      </c>
      <c r="E4192">
        <v>0</v>
      </c>
    </row>
    <row r="4193" spans="1:5">
      <c r="A4193" t="s">
        <v>17068</v>
      </c>
      <c r="C4193" t="s">
        <v>17068</v>
      </c>
      <c r="E4193">
        <v>0</v>
      </c>
    </row>
    <row r="4194" spans="1:5">
      <c r="A4194" t="s">
        <v>18162</v>
      </c>
      <c r="C4194" t="s">
        <v>18877</v>
      </c>
      <c r="E4194">
        <v>1</v>
      </c>
    </row>
    <row r="4195" spans="1:5">
      <c r="A4195" t="s">
        <v>17064</v>
      </c>
      <c r="C4195" t="s">
        <v>17064</v>
      </c>
      <c r="E4195">
        <v>0</v>
      </c>
    </row>
    <row r="4196" spans="1:5">
      <c r="A4196" t="s">
        <v>18163</v>
      </c>
      <c r="C4196" t="s">
        <v>18878</v>
      </c>
      <c r="E4196">
        <v>1</v>
      </c>
    </row>
    <row r="4197" spans="1:5">
      <c r="A4197" t="s">
        <v>17055</v>
      </c>
      <c r="C4197" t="s">
        <v>17055</v>
      </c>
      <c r="E4197">
        <v>0</v>
      </c>
    </row>
    <row r="4198" spans="1:5">
      <c r="A4198" t="s">
        <v>17077</v>
      </c>
      <c r="C4198" t="s">
        <v>17077</v>
      </c>
      <c r="E4198">
        <v>0</v>
      </c>
    </row>
    <row r="4199" spans="1:5">
      <c r="A4199" t="s">
        <v>17277</v>
      </c>
      <c r="C4199" t="s">
        <v>17277</v>
      </c>
      <c r="E4199">
        <v>0</v>
      </c>
    </row>
    <row r="4200" spans="1:5">
      <c r="A4200" t="s">
        <v>18144</v>
      </c>
      <c r="C4200" t="s">
        <v>18144</v>
      </c>
      <c r="E4200">
        <v>0</v>
      </c>
    </row>
    <row r="4201" spans="1:5">
      <c r="A4201" t="s">
        <v>18164</v>
      </c>
      <c r="C4201" t="s">
        <v>18164</v>
      </c>
      <c r="E4201">
        <v>0</v>
      </c>
    </row>
    <row r="4202" spans="1:5">
      <c r="A4202" t="s">
        <v>17068</v>
      </c>
      <c r="C4202" t="s">
        <v>17068</v>
      </c>
      <c r="E4202">
        <v>0</v>
      </c>
    </row>
    <row r="4203" spans="1:5">
      <c r="A4203" t="s">
        <v>17059</v>
      </c>
      <c r="C4203" t="s">
        <v>17059</v>
      </c>
      <c r="E4203">
        <v>0</v>
      </c>
    </row>
    <row r="4204" spans="1:5">
      <c r="A4204" t="s">
        <v>18144</v>
      </c>
      <c r="C4204" t="s">
        <v>18144</v>
      </c>
      <c r="E4204">
        <v>0</v>
      </c>
    </row>
    <row r="4205" spans="1:5">
      <c r="A4205" t="s">
        <v>17804</v>
      </c>
      <c r="C4205" t="s">
        <v>17804</v>
      </c>
      <c r="E4205">
        <v>0</v>
      </c>
    </row>
    <row r="4206" spans="1:5">
      <c r="A4206" t="s">
        <v>17056</v>
      </c>
      <c r="C4206" t="s">
        <v>17056</v>
      </c>
      <c r="E4206">
        <v>0</v>
      </c>
    </row>
    <row r="4207" spans="1:5">
      <c r="E4207">
        <v>0</v>
      </c>
    </row>
    <row r="4208" spans="1:5">
      <c r="A4208" t="s">
        <v>18165</v>
      </c>
      <c r="C4208" t="s">
        <v>18165</v>
      </c>
      <c r="E4208">
        <v>0</v>
      </c>
    </row>
    <row r="4209" spans="1:5">
      <c r="A4209" t="s">
        <v>17801</v>
      </c>
      <c r="C4209" t="s">
        <v>17801</v>
      </c>
      <c r="E4209">
        <v>0</v>
      </c>
    </row>
    <row r="4210" spans="1:5">
      <c r="A4210" t="s">
        <v>17321</v>
      </c>
      <c r="C4210" t="s">
        <v>17321</v>
      </c>
      <c r="E4210">
        <v>0</v>
      </c>
    </row>
    <row r="4211" spans="1:5">
      <c r="A4211" t="s">
        <v>18166</v>
      </c>
      <c r="C4211" t="s">
        <v>18166</v>
      </c>
      <c r="E4211">
        <v>0</v>
      </c>
    </row>
    <row r="4212" spans="1:5">
      <c r="A4212" t="s">
        <v>17064</v>
      </c>
      <c r="C4212" t="s">
        <v>17064</v>
      </c>
      <c r="E4212">
        <v>0</v>
      </c>
    </row>
    <row r="4213" spans="1:5">
      <c r="A4213" t="s">
        <v>17321</v>
      </c>
      <c r="C4213" t="s">
        <v>17321</v>
      </c>
      <c r="E4213">
        <v>0</v>
      </c>
    </row>
    <row r="4214" spans="1:5">
      <c r="A4214" t="s">
        <v>18166</v>
      </c>
      <c r="C4214" t="s">
        <v>18166</v>
      </c>
      <c r="E4214">
        <v>0</v>
      </c>
    </row>
    <row r="4215" spans="1:5">
      <c r="A4215" t="s">
        <v>17068</v>
      </c>
      <c r="C4215" t="s">
        <v>17068</v>
      </c>
      <c r="E4215">
        <v>0</v>
      </c>
    </row>
    <row r="4216" spans="1:5">
      <c r="A4216" t="s">
        <v>17058</v>
      </c>
      <c r="C4216" t="s">
        <v>17058</v>
      </c>
      <c r="E4216">
        <v>0</v>
      </c>
    </row>
    <row r="4217" spans="1:5">
      <c r="A4217" t="s">
        <v>17064</v>
      </c>
      <c r="C4217" t="s">
        <v>17064</v>
      </c>
      <c r="E4217">
        <v>0</v>
      </c>
    </row>
    <row r="4218" spans="1:5">
      <c r="A4218" t="s">
        <v>17058</v>
      </c>
      <c r="C4218" t="s">
        <v>17058</v>
      </c>
      <c r="E4218">
        <v>0</v>
      </c>
    </row>
    <row r="4219" spans="1:5">
      <c r="A4219" t="s">
        <v>17258</v>
      </c>
      <c r="C4219" t="s">
        <v>17258</v>
      </c>
      <c r="E4219">
        <v>0</v>
      </c>
    </row>
    <row r="4220" spans="1:5">
      <c r="A4220" t="s">
        <v>17055</v>
      </c>
      <c r="C4220" t="s">
        <v>17055</v>
      </c>
      <c r="E4220">
        <v>0</v>
      </c>
    </row>
    <row r="4221" spans="1:5">
      <c r="A4221" t="s">
        <v>17067</v>
      </c>
      <c r="C4221" t="s">
        <v>17067</v>
      </c>
      <c r="E4221">
        <v>0</v>
      </c>
    </row>
    <row r="4222" spans="1:5">
      <c r="A4222" t="s">
        <v>17177</v>
      </c>
      <c r="C4222" t="s">
        <v>17177</v>
      </c>
      <c r="E4222">
        <v>0</v>
      </c>
    </row>
    <row r="4223" spans="1:5">
      <c r="A4223" t="s">
        <v>17068</v>
      </c>
      <c r="C4223" t="s">
        <v>17068</v>
      </c>
      <c r="E4223">
        <v>0</v>
      </c>
    </row>
    <row r="4224" spans="1:5">
      <c r="A4224" t="s">
        <v>17801</v>
      </c>
      <c r="C4224" t="s">
        <v>17801</v>
      </c>
      <c r="E4224">
        <v>0</v>
      </c>
    </row>
    <row r="4225" spans="1:5">
      <c r="A4225" t="s">
        <v>17069</v>
      </c>
      <c r="C4225" t="s">
        <v>17069</v>
      </c>
      <c r="E4225">
        <v>0</v>
      </c>
    </row>
    <row r="4226" spans="1:5">
      <c r="A4226" t="s">
        <v>18124</v>
      </c>
      <c r="C4226" t="s">
        <v>18124</v>
      </c>
      <c r="E4226">
        <v>0</v>
      </c>
    </row>
    <row r="4227" spans="1:5">
      <c r="A4227" t="s">
        <v>17068</v>
      </c>
      <c r="C4227" t="s">
        <v>17068</v>
      </c>
      <c r="E4227">
        <v>0</v>
      </c>
    </row>
    <row r="4228" spans="1:5">
      <c r="A4228" t="s">
        <v>17056</v>
      </c>
      <c r="C4228" t="s">
        <v>17056</v>
      </c>
      <c r="E4228">
        <v>0</v>
      </c>
    </row>
    <row r="4229" spans="1:5">
      <c r="E4229">
        <v>0</v>
      </c>
    </row>
    <row r="4230" spans="1:5">
      <c r="A4230" t="s">
        <v>18167</v>
      </c>
      <c r="C4230" t="s">
        <v>18167</v>
      </c>
      <c r="E4230">
        <v>0</v>
      </c>
    </row>
    <row r="4231" spans="1:5">
      <c r="A4231" t="s">
        <v>18168</v>
      </c>
      <c r="C4231" t="s">
        <v>18168</v>
      </c>
      <c r="E4231">
        <v>0</v>
      </c>
    </row>
    <row r="4232" spans="1:5">
      <c r="A4232" t="s">
        <v>18169</v>
      </c>
      <c r="C4232" t="s">
        <v>18169</v>
      </c>
      <c r="E4232">
        <v>0</v>
      </c>
    </row>
    <row r="4233" spans="1:5">
      <c r="A4233" t="s">
        <v>18170</v>
      </c>
      <c r="C4233" t="s">
        <v>18170</v>
      </c>
      <c r="E4233">
        <v>0</v>
      </c>
    </row>
    <row r="4234" spans="1:5">
      <c r="A4234" t="s">
        <v>18171</v>
      </c>
      <c r="C4234" t="s">
        <v>18171</v>
      </c>
      <c r="E4234">
        <v>0</v>
      </c>
    </row>
    <row r="4235" spans="1:5">
      <c r="A4235" t="s">
        <v>18172</v>
      </c>
      <c r="C4235" t="s">
        <v>18172</v>
      </c>
      <c r="E4235">
        <v>0</v>
      </c>
    </row>
    <row r="4236" spans="1:5">
      <c r="A4236" t="s">
        <v>18173</v>
      </c>
      <c r="C4236" t="s">
        <v>18173</v>
      </c>
      <c r="E4236">
        <v>0</v>
      </c>
    </row>
    <row r="4237" spans="1:5">
      <c r="A4237" t="s">
        <v>17538</v>
      </c>
      <c r="C4237" t="s">
        <v>17538</v>
      </c>
      <c r="E4237">
        <v>0</v>
      </c>
    </row>
    <row r="4238" spans="1:5">
      <c r="A4238" t="s">
        <v>17068</v>
      </c>
      <c r="C4238" t="s">
        <v>17068</v>
      </c>
      <c r="E4238">
        <v>0</v>
      </c>
    </row>
    <row r="4239" spans="1:5">
      <c r="A4239" t="s">
        <v>18174</v>
      </c>
      <c r="C4239" t="s">
        <v>18174</v>
      </c>
      <c r="E4239">
        <v>0</v>
      </c>
    </row>
    <row r="4240" spans="1:5">
      <c r="A4240" t="s">
        <v>17258</v>
      </c>
      <c r="C4240" t="s">
        <v>17258</v>
      </c>
      <c r="E4240">
        <v>0</v>
      </c>
    </row>
    <row r="4241" spans="1:5">
      <c r="A4241" t="s">
        <v>17273</v>
      </c>
      <c r="C4241" t="s">
        <v>17273</v>
      </c>
      <c r="E4241">
        <v>0</v>
      </c>
    </row>
    <row r="4242" spans="1:5">
      <c r="A4242" t="s">
        <v>17068</v>
      </c>
      <c r="C4242" t="s">
        <v>17068</v>
      </c>
      <c r="E4242">
        <v>0</v>
      </c>
    </row>
    <row r="4243" spans="1:5">
      <c r="A4243" t="s">
        <v>17734</v>
      </c>
      <c r="C4243" t="s">
        <v>17734</v>
      </c>
      <c r="E4243">
        <v>0</v>
      </c>
    </row>
    <row r="4244" spans="1:5">
      <c r="A4244" t="s">
        <v>17093</v>
      </c>
      <c r="C4244" t="s">
        <v>17093</v>
      </c>
      <c r="E4244">
        <v>0</v>
      </c>
    </row>
    <row r="4245" spans="1:5">
      <c r="A4245" t="s">
        <v>18001</v>
      </c>
      <c r="C4245" t="s">
        <v>18001</v>
      </c>
      <c r="E4245">
        <v>0</v>
      </c>
    </row>
    <row r="4246" spans="1:5">
      <c r="A4246" t="s">
        <v>17321</v>
      </c>
      <c r="C4246" t="s">
        <v>17321</v>
      </c>
      <c r="E4246">
        <v>0</v>
      </c>
    </row>
    <row r="4247" spans="1:5">
      <c r="A4247" t="s">
        <v>17308</v>
      </c>
      <c r="C4247" t="s">
        <v>18745</v>
      </c>
      <c r="E4247">
        <v>1</v>
      </c>
    </row>
    <row r="4248" spans="1:5">
      <c r="A4248" t="s">
        <v>17980</v>
      </c>
      <c r="C4248" t="s">
        <v>17980</v>
      </c>
      <c r="E4248">
        <v>0</v>
      </c>
    </row>
    <row r="4249" spans="1:5">
      <c r="A4249" t="s">
        <v>17539</v>
      </c>
      <c r="C4249" t="s">
        <v>17539</v>
      </c>
      <c r="E4249">
        <v>0</v>
      </c>
    </row>
    <row r="4250" spans="1:5">
      <c r="A4250" t="s">
        <v>17068</v>
      </c>
      <c r="C4250" t="s">
        <v>17068</v>
      </c>
      <c r="E4250">
        <v>0</v>
      </c>
    </row>
    <row r="4251" spans="1:5">
      <c r="A4251" t="s">
        <v>17093</v>
      </c>
      <c r="C4251" t="s">
        <v>17093</v>
      </c>
      <c r="E4251">
        <v>0</v>
      </c>
    </row>
    <row r="4252" spans="1:5">
      <c r="A4252" t="s">
        <v>17321</v>
      </c>
      <c r="C4252" t="s">
        <v>17321</v>
      </c>
      <c r="E4252">
        <v>0</v>
      </c>
    </row>
    <row r="4253" spans="1:5">
      <c r="A4253" t="s">
        <v>18175</v>
      </c>
      <c r="C4253" t="s">
        <v>18175</v>
      </c>
      <c r="E4253">
        <v>0</v>
      </c>
    </row>
    <row r="4254" spans="1:5">
      <c r="A4254" t="s">
        <v>17064</v>
      </c>
      <c r="C4254" t="s">
        <v>17064</v>
      </c>
      <c r="E4254">
        <v>0</v>
      </c>
    </row>
    <row r="4255" spans="1:5">
      <c r="A4255" t="s">
        <v>18176</v>
      </c>
      <c r="C4255" t="s">
        <v>18879</v>
      </c>
      <c r="E4255">
        <v>1</v>
      </c>
    </row>
    <row r="4256" spans="1:5">
      <c r="A4256" t="s">
        <v>17064</v>
      </c>
      <c r="C4256" t="s">
        <v>17064</v>
      </c>
      <c r="E4256">
        <v>0</v>
      </c>
    </row>
    <row r="4257" spans="1:5">
      <c r="A4257" t="s">
        <v>18177</v>
      </c>
      <c r="C4257" t="s">
        <v>18175</v>
      </c>
      <c r="E4257">
        <v>1</v>
      </c>
    </row>
    <row r="4258" spans="1:5">
      <c r="A4258" t="s">
        <v>17068</v>
      </c>
      <c r="C4258" t="s">
        <v>17068</v>
      </c>
      <c r="E4258">
        <v>0</v>
      </c>
    </row>
    <row r="4259" spans="1:5">
      <c r="A4259" t="s">
        <v>18178</v>
      </c>
      <c r="C4259" t="s">
        <v>18178</v>
      </c>
      <c r="E4259">
        <v>0</v>
      </c>
    </row>
    <row r="4260" spans="1:5">
      <c r="A4260" t="s">
        <v>18179</v>
      </c>
      <c r="C4260" t="s">
        <v>18179</v>
      </c>
      <c r="E4260">
        <v>0</v>
      </c>
    </row>
    <row r="4261" spans="1:5">
      <c r="A4261" t="s">
        <v>17436</v>
      </c>
      <c r="C4261" t="s">
        <v>17436</v>
      </c>
      <c r="E4261">
        <v>0</v>
      </c>
    </row>
    <row r="4262" spans="1:5">
      <c r="A4262" t="s">
        <v>18180</v>
      </c>
      <c r="C4262" t="s">
        <v>18180</v>
      </c>
      <c r="E4262">
        <v>0</v>
      </c>
    </row>
    <row r="4263" spans="1:5">
      <c r="A4263" t="s">
        <v>17068</v>
      </c>
      <c r="C4263" t="s">
        <v>17068</v>
      </c>
      <c r="E4263">
        <v>0</v>
      </c>
    </row>
    <row r="4264" spans="1:5">
      <c r="A4264" t="s">
        <v>18181</v>
      </c>
      <c r="C4264" t="s">
        <v>18181</v>
      </c>
      <c r="E4264">
        <v>0</v>
      </c>
    </row>
    <row r="4265" spans="1:5">
      <c r="A4265" t="s">
        <v>18182</v>
      </c>
      <c r="C4265" t="s">
        <v>18182</v>
      </c>
      <c r="E4265">
        <v>0</v>
      </c>
    </row>
    <row r="4266" spans="1:5">
      <c r="A4266" t="s">
        <v>17439</v>
      </c>
      <c r="C4266" t="s">
        <v>17439</v>
      </c>
      <c r="E4266">
        <v>0</v>
      </c>
    </row>
    <row r="4267" spans="1:5">
      <c r="A4267" t="s">
        <v>18180</v>
      </c>
      <c r="C4267" t="s">
        <v>18180</v>
      </c>
      <c r="E4267">
        <v>0</v>
      </c>
    </row>
    <row r="4268" spans="1:5">
      <c r="A4268" t="s">
        <v>17068</v>
      </c>
      <c r="C4268" t="s">
        <v>17068</v>
      </c>
      <c r="E4268">
        <v>0</v>
      </c>
    </row>
    <row r="4269" spans="1:5">
      <c r="A4269" t="s">
        <v>18183</v>
      </c>
      <c r="C4269" t="s">
        <v>18183</v>
      </c>
      <c r="E4269">
        <v>0</v>
      </c>
    </row>
    <row r="4270" spans="1:5">
      <c r="A4270" t="s">
        <v>18184</v>
      </c>
      <c r="C4270" t="s">
        <v>18184</v>
      </c>
      <c r="E4270">
        <v>0</v>
      </c>
    </row>
    <row r="4271" spans="1:5">
      <c r="A4271" t="s">
        <v>17442</v>
      </c>
      <c r="C4271" t="s">
        <v>17442</v>
      </c>
      <c r="E4271">
        <v>0</v>
      </c>
    </row>
    <row r="4272" spans="1:5">
      <c r="A4272" t="s">
        <v>18180</v>
      </c>
      <c r="C4272" t="s">
        <v>18180</v>
      </c>
      <c r="E4272">
        <v>0</v>
      </c>
    </row>
    <row r="4273" spans="1:5">
      <c r="A4273" t="s">
        <v>17068</v>
      </c>
      <c r="C4273" t="s">
        <v>17068</v>
      </c>
      <c r="E4273">
        <v>0</v>
      </c>
    </row>
    <row r="4274" spans="1:5">
      <c r="A4274" t="s">
        <v>18185</v>
      </c>
      <c r="C4274" t="s">
        <v>18185</v>
      </c>
      <c r="E4274">
        <v>0</v>
      </c>
    </row>
    <row r="4275" spans="1:5">
      <c r="A4275" t="s">
        <v>18186</v>
      </c>
      <c r="C4275" t="s">
        <v>18186</v>
      </c>
      <c r="E4275">
        <v>0</v>
      </c>
    </row>
    <row r="4276" spans="1:5">
      <c r="A4276" t="s">
        <v>17445</v>
      </c>
      <c r="C4276" t="s">
        <v>17445</v>
      </c>
      <c r="E4276">
        <v>0</v>
      </c>
    </row>
    <row r="4277" spans="1:5">
      <c r="A4277" t="s">
        <v>18180</v>
      </c>
      <c r="C4277" t="s">
        <v>18180</v>
      </c>
      <c r="E4277">
        <v>0</v>
      </c>
    </row>
    <row r="4278" spans="1:5">
      <c r="A4278" t="s">
        <v>17068</v>
      </c>
      <c r="C4278" t="s">
        <v>17068</v>
      </c>
      <c r="E4278">
        <v>0</v>
      </c>
    </row>
    <row r="4279" spans="1:5">
      <c r="A4279" t="s">
        <v>17300</v>
      </c>
      <c r="C4279" t="s">
        <v>18460</v>
      </c>
      <c r="E4279">
        <v>1</v>
      </c>
    </row>
    <row r="4280" spans="1:5">
      <c r="A4280" t="s">
        <v>17055</v>
      </c>
      <c r="C4280" t="s">
        <v>17055</v>
      </c>
      <c r="E4280">
        <v>0</v>
      </c>
    </row>
    <row r="4281" spans="1:5">
      <c r="A4281" t="s">
        <v>17067</v>
      </c>
      <c r="C4281" t="s">
        <v>17067</v>
      </c>
      <c r="E4281">
        <v>0</v>
      </c>
    </row>
    <row r="4282" spans="1:5">
      <c r="A4282" t="s">
        <v>17177</v>
      </c>
      <c r="C4282" t="s">
        <v>17177</v>
      </c>
      <c r="E4282">
        <v>0</v>
      </c>
    </row>
    <row r="4283" spans="1:5">
      <c r="A4283" t="s">
        <v>17068</v>
      </c>
      <c r="C4283" t="s">
        <v>17068</v>
      </c>
      <c r="E4283">
        <v>0</v>
      </c>
    </row>
    <row r="4284" spans="1:5">
      <c r="A4284" t="s">
        <v>17059</v>
      </c>
      <c r="C4284" t="s">
        <v>17059</v>
      </c>
      <c r="E4284">
        <v>0</v>
      </c>
    </row>
    <row r="4285" spans="1:5">
      <c r="A4285" t="s">
        <v>18187</v>
      </c>
      <c r="C4285" t="s">
        <v>18880</v>
      </c>
      <c r="E4285">
        <v>1</v>
      </c>
    </row>
    <row r="4286" spans="1:5">
      <c r="A4286" t="s">
        <v>17277</v>
      </c>
      <c r="C4286" t="s">
        <v>17277</v>
      </c>
      <c r="E4286">
        <v>0</v>
      </c>
    </row>
    <row r="4287" spans="1:5">
      <c r="A4287" t="s">
        <v>17056</v>
      </c>
      <c r="C4287" t="s">
        <v>17056</v>
      </c>
      <c r="E4287">
        <v>0</v>
      </c>
    </row>
    <row r="4288" spans="1:5">
      <c r="E4288">
        <v>0</v>
      </c>
    </row>
    <row r="4289" spans="1:5">
      <c r="A4289" t="s">
        <v>18188</v>
      </c>
      <c r="C4289" t="s">
        <v>18188</v>
      </c>
      <c r="E4289">
        <v>0</v>
      </c>
    </row>
    <row r="4290" spans="1:5">
      <c r="A4290" t="s">
        <v>17734</v>
      </c>
      <c r="C4290" t="s">
        <v>17734</v>
      </c>
      <c r="E4290">
        <v>0</v>
      </c>
    </row>
    <row r="4291" spans="1:5">
      <c r="A4291" t="s">
        <v>18189</v>
      </c>
      <c r="C4291" t="s">
        <v>18189</v>
      </c>
      <c r="E4291">
        <v>0</v>
      </c>
    </row>
    <row r="4292" spans="1:5">
      <c r="A4292" t="s">
        <v>18001</v>
      </c>
      <c r="C4292" t="s">
        <v>18001</v>
      </c>
      <c r="E4292">
        <v>0</v>
      </c>
    </row>
    <row r="4293" spans="1:5">
      <c r="A4293" t="s">
        <v>18190</v>
      </c>
      <c r="C4293" t="s">
        <v>18190</v>
      </c>
      <c r="E4293">
        <v>0</v>
      </c>
    </row>
    <row r="4294" spans="1:5">
      <c r="A4294" t="s">
        <v>17070</v>
      </c>
      <c r="C4294" t="s">
        <v>17070</v>
      </c>
      <c r="E4294">
        <v>0</v>
      </c>
    </row>
    <row r="4295" spans="1:5">
      <c r="A4295" t="s">
        <v>18191</v>
      </c>
      <c r="C4295" t="s">
        <v>18191</v>
      </c>
      <c r="E4295">
        <v>0</v>
      </c>
    </row>
    <row r="4296" spans="1:5">
      <c r="A4296" t="s">
        <v>18192</v>
      </c>
      <c r="C4296" t="s">
        <v>18192</v>
      </c>
      <c r="E4296">
        <v>0</v>
      </c>
    </row>
    <row r="4297" spans="1:5">
      <c r="A4297" t="s">
        <v>17958</v>
      </c>
      <c r="C4297" t="s">
        <v>17958</v>
      </c>
      <c r="E4297">
        <v>0</v>
      </c>
    </row>
    <row r="4298" spans="1:5">
      <c r="A4298" t="s">
        <v>17539</v>
      </c>
      <c r="C4298" t="s">
        <v>17539</v>
      </c>
      <c r="E4298">
        <v>0</v>
      </c>
    </row>
    <row r="4299" spans="1:5">
      <c r="A4299" t="s">
        <v>17068</v>
      </c>
      <c r="C4299" t="s">
        <v>17068</v>
      </c>
      <c r="E4299">
        <v>0</v>
      </c>
    </row>
    <row r="4300" spans="1:5">
      <c r="A4300" t="s">
        <v>17877</v>
      </c>
      <c r="C4300" t="s">
        <v>17877</v>
      </c>
      <c r="E4300">
        <v>0</v>
      </c>
    </row>
    <row r="4301" spans="1:5">
      <c r="A4301" t="s">
        <v>18193</v>
      </c>
      <c r="C4301" t="s">
        <v>18193</v>
      </c>
      <c r="E4301">
        <v>0</v>
      </c>
    </row>
    <row r="4302" spans="1:5">
      <c r="A4302" t="s">
        <v>17064</v>
      </c>
      <c r="C4302" t="s">
        <v>17064</v>
      </c>
      <c r="E4302">
        <v>0</v>
      </c>
    </row>
    <row r="4303" spans="1:5">
      <c r="A4303" t="s">
        <v>17144</v>
      </c>
      <c r="C4303" t="s">
        <v>17144</v>
      </c>
      <c r="E4303">
        <v>0</v>
      </c>
    </row>
    <row r="4304" spans="1:5">
      <c r="A4304" t="s">
        <v>18194</v>
      </c>
      <c r="C4304" t="s">
        <v>18194</v>
      </c>
      <c r="E4304">
        <v>0</v>
      </c>
    </row>
    <row r="4305" spans="1:5">
      <c r="A4305" t="s">
        <v>17273</v>
      </c>
      <c r="C4305" t="s">
        <v>17273</v>
      </c>
      <c r="E4305">
        <v>0</v>
      </c>
    </row>
    <row r="4306" spans="1:5">
      <c r="A4306" t="s">
        <v>17068</v>
      </c>
      <c r="C4306" t="s">
        <v>17068</v>
      </c>
      <c r="E4306">
        <v>0</v>
      </c>
    </row>
    <row r="4307" spans="1:5">
      <c r="A4307" t="s">
        <v>18014</v>
      </c>
      <c r="C4307" t="s">
        <v>18110</v>
      </c>
      <c r="E4307">
        <v>1</v>
      </c>
    </row>
    <row r="4308" spans="1:5">
      <c r="A4308" t="s">
        <v>17782</v>
      </c>
      <c r="C4308" t="s">
        <v>17782</v>
      </c>
      <c r="E4308">
        <v>0</v>
      </c>
    </row>
    <row r="4309" spans="1:5">
      <c r="A4309" t="s">
        <v>17109</v>
      </c>
      <c r="C4309" t="s">
        <v>17109</v>
      </c>
      <c r="E4309">
        <v>0</v>
      </c>
    </row>
    <row r="4310" spans="1:5">
      <c r="A4310" t="s">
        <v>17084</v>
      </c>
      <c r="C4310" t="s">
        <v>17084</v>
      </c>
      <c r="E4310">
        <v>0</v>
      </c>
    </row>
    <row r="4311" spans="1:5">
      <c r="A4311" t="s">
        <v>17068</v>
      </c>
      <c r="C4311" t="s">
        <v>17068</v>
      </c>
      <c r="E4311">
        <v>0</v>
      </c>
    </row>
    <row r="4312" spans="1:5">
      <c r="A4312" t="s">
        <v>18195</v>
      </c>
      <c r="C4312" t="s">
        <v>18195</v>
      </c>
      <c r="E4312">
        <v>0</v>
      </c>
    </row>
    <row r="4313" spans="1:5">
      <c r="A4313" t="s">
        <v>17064</v>
      </c>
      <c r="C4313" t="s">
        <v>17064</v>
      </c>
      <c r="E4313">
        <v>0</v>
      </c>
    </row>
    <row r="4314" spans="1:5">
      <c r="A4314" t="s">
        <v>18196</v>
      </c>
      <c r="C4314" t="s">
        <v>18881</v>
      </c>
      <c r="E4314">
        <v>1</v>
      </c>
    </row>
    <row r="4315" spans="1:5">
      <c r="A4315" t="s">
        <v>17064</v>
      </c>
      <c r="C4315" t="s">
        <v>17064</v>
      </c>
      <c r="E4315">
        <v>0</v>
      </c>
    </row>
    <row r="4316" spans="1:5">
      <c r="A4316" t="s">
        <v>18197</v>
      </c>
      <c r="C4316" t="s">
        <v>18882</v>
      </c>
      <c r="E4316">
        <v>1</v>
      </c>
    </row>
    <row r="4317" spans="1:5">
      <c r="A4317" t="s">
        <v>17064</v>
      </c>
      <c r="C4317" t="s">
        <v>17064</v>
      </c>
      <c r="E4317">
        <v>0</v>
      </c>
    </row>
    <row r="4318" spans="1:5">
      <c r="A4318" t="s">
        <v>18198</v>
      </c>
      <c r="C4318" t="s">
        <v>18883</v>
      </c>
      <c r="E4318">
        <v>1</v>
      </c>
    </row>
    <row r="4319" spans="1:5">
      <c r="A4319" t="s">
        <v>17055</v>
      </c>
      <c r="C4319" t="s">
        <v>17055</v>
      </c>
      <c r="E4319">
        <v>0</v>
      </c>
    </row>
    <row r="4320" spans="1:5">
      <c r="A4320" t="s">
        <v>17067</v>
      </c>
      <c r="C4320" t="s">
        <v>17067</v>
      </c>
      <c r="E4320">
        <v>0</v>
      </c>
    </row>
    <row r="4321" spans="1:5">
      <c r="A4321" t="s">
        <v>17177</v>
      </c>
      <c r="C4321" t="s">
        <v>17177</v>
      </c>
      <c r="E4321">
        <v>0</v>
      </c>
    </row>
    <row r="4322" spans="1:5">
      <c r="A4322" t="s">
        <v>17068</v>
      </c>
      <c r="C4322" t="s">
        <v>17068</v>
      </c>
      <c r="E4322">
        <v>0</v>
      </c>
    </row>
    <row r="4323" spans="1:5">
      <c r="A4323" t="s">
        <v>17069</v>
      </c>
      <c r="C4323" t="s">
        <v>17069</v>
      </c>
      <c r="E4323">
        <v>0</v>
      </c>
    </row>
    <row r="4324" spans="1:5">
      <c r="A4324" t="s">
        <v>17666</v>
      </c>
      <c r="C4324" t="s">
        <v>17854</v>
      </c>
      <c r="E4324">
        <v>1</v>
      </c>
    </row>
    <row r="4325" spans="1:5">
      <c r="A4325" t="s">
        <v>17780</v>
      </c>
      <c r="C4325" t="s">
        <v>17780</v>
      </c>
      <c r="E4325">
        <v>0</v>
      </c>
    </row>
    <row r="4326" spans="1:5">
      <c r="A4326" t="s">
        <v>17068</v>
      </c>
      <c r="C4326" t="s">
        <v>17068</v>
      </c>
      <c r="E4326">
        <v>0</v>
      </c>
    </row>
    <row r="4327" spans="1:5">
      <c r="A4327" t="s">
        <v>18199</v>
      </c>
      <c r="C4327" t="s">
        <v>18199</v>
      </c>
      <c r="E4327">
        <v>0</v>
      </c>
    </row>
    <row r="4328" spans="1:5">
      <c r="A4328" t="s">
        <v>18200</v>
      </c>
      <c r="C4328" t="s">
        <v>17854</v>
      </c>
      <c r="E4328">
        <v>1</v>
      </c>
    </row>
    <row r="4329" spans="1:5">
      <c r="A4329" t="s">
        <v>17277</v>
      </c>
      <c r="C4329" t="s">
        <v>17277</v>
      </c>
      <c r="E4329">
        <v>0</v>
      </c>
    </row>
    <row r="4330" spans="1:5">
      <c r="A4330" t="s">
        <v>17068</v>
      </c>
      <c r="C4330" t="s">
        <v>17068</v>
      </c>
      <c r="E4330">
        <v>0</v>
      </c>
    </row>
    <row r="4331" spans="1:5">
      <c r="A4331" t="s">
        <v>17056</v>
      </c>
      <c r="C4331" t="s">
        <v>17056</v>
      </c>
      <c r="E4331">
        <v>0</v>
      </c>
    </row>
    <row r="4332" spans="1:5">
      <c r="E4332">
        <v>0</v>
      </c>
    </row>
    <row r="4333" spans="1:5">
      <c r="A4333" t="s">
        <v>18201</v>
      </c>
      <c r="C4333" t="s">
        <v>18201</v>
      </c>
      <c r="E4333">
        <v>0</v>
      </c>
    </row>
    <row r="4334" spans="1:5">
      <c r="A4334" t="s">
        <v>18202</v>
      </c>
      <c r="C4334" t="s">
        <v>17327</v>
      </c>
      <c r="E4334">
        <v>1</v>
      </c>
    </row>
    <row r="4335" spans="1:5">
      <c r="A4335" t="s">
        <v>17055</v>
      </c>
      <c r="C4335" t="s">
        <v>17055</v>
      </c>
      <c r="E4335">
        <v>0</v>
      </c>
    </row>
    <row r="4336" spans="1:5">
      <c r="A4336" t="s">
        <v>17067</v>
      </c>
      <c r="C4336" t="s">
        <v>17067</v>
      </c>
      <c r="E4336">
        <v>0</v>
      </c>
    </row>
    <row r="4337" spans="1:5">
      <c r="A4337" t="s">
        <v>17068</v>
      </c>
      <c r="C4337" t="s">
        <v>17068</v>
      </c>
      <c r="E4337">
        <v>0</v>
      </c>
    </row>
    <row r="4338" spans="1:5">
      <c r="A4338" t="s">
        <v>17059</v>
      </c>
      <c r="C4338" t="s">
        <v>17059</v>
      </c>
      <c r="E4338">
        <v>0</v>
      </c>
    </row>
    <row r="4339" spans="1:5">
      <c r="A4339" t="s">
        <v>18203</v>
      </c>
      <c r="C4339" t="s">
        <v>18203</v>
      </c>
      <c r="E4339">
        <v>0</v>
      </c>
    </row>
    <row r="4340" spans="1:5">
      <c r="A4340" t="s">
        <v>17056</v>
      </c>
      <c r="C4340" t="s">
        <v>17056</v>
      </c>
      <c r="E4340">
        <v>0</v>
      </c>
    </row>
    <row r="4341" spans="1:5">
      <c r="E4341">
        <v>0</v>
      </c>
    </row>
    <row r="4342" spans="1:5">
      <c r="A4342" t="s">
        <v>18204</v>
      </c>
      <c r="C4342" t="s">
        <v>18204</v>
      </c>
      <c r="E4342">
        <v>0</v>
      </c>
    </row>
    <row r="4343" spans="1:5">
      <c r="A4343" t="s">
        <v>17502</v>
      </c>
      <c r="C4343" t="s">
        <v>17502</v>
      </c>
      <c r="E4343">
        <v>0</v>
      </c>
    </row>
    <row r="4344" spans="1:5">
      <c r="A4344" t="s">
        <v>17064</v>
      </c>
      <c r="C4344" t="s">
        <v>17064</v>
      </c>
      <c r="E4344">
        <v>0</v>
      </c>
    </row>
    <row r="4345" spans="1:5">
      <c r="A4345" t="s">
        <v>17095</v>
      </c>
      <c r="C4345" t="s">
        <v>18254</v>
      </c>
      <c r="E4345">
        <v>1</v>
      </c>
    </row>
    <row r="4346" spans="1:5">
      <c r="A4346" t="s">
        <v>17064</v>
      </c>
      <c r="C4346" t="s">
        <v>17064</v>
      </c>
      <c r="E4346">
        <v>0</v>
      </c>
    </row>
    <row r="4347" spans="1:5">
      <c r="A4347" t="s">
        <v>17502</v>
      </c>
      <c r="C4347" t="s">
        <v>17194</v>
      </c>
      <c r="E4347">
        <v>1</v>
      </c>
    </row>
    <row r="4348" spans="1:5">
      <c r="A4348" t="s">
        <v>17055</v>
      </c>
      <c r="C4348" t="s">
        <v>17055</v>
      </c>
      <c r="E4348">
        <v>0</v>
      </c>
    </row>
    <row r="4349" spans="1:5">
      <c r="A4349" t="s">
        <v>17067</v>
      </c>
      <c r="C4349" t="s">
        <v>17067</v>
      </c>
      <c r="E4349">
        <v>0</v>
      </c>
    </row>
    <row r="4350" spans="1:5">
      <c r="A4350" t="s">
        <v>17914</v>
      </c>
      <c r="C4350" t="s">
        <v>17914</v>
      </c>
      <c r="E4350">
        <v>0</v>
      </c>
    </row>
    <row r="4351" spans="1:5">
      <c r="A4351" t="s">
        <v>17068</v>
      </c>
      <c r="C4351" t="s">
        <v>17068</v>
      </c>
      <c r="E4351">
        <v>0</v>
      </c>
    </row>
    <row r="4352" spans="1:5">
      <c r="A4352" t="s">
        <v>17059</v>
      </c>
      <c r="C4352" t="s">
        <v>17059</v>
      </c>
      <c r="E4352">
        <v>0</v>
      </c>
    </row>
    <row r="4353" spans="1:5">
      <c r="A4353" t="s">
        <v>17666</v>
      </c>
      <c r="C4353" t="s">
        <v>17854</v>
      </c>
      <c r="E4353">
        <v>1</v>
      </c>
    </row>
    <row r="4354" spans="1:5">
      <c r="A4354" t="s">
        <v>17056</v>
      </c>
      <c r="C4354" t="s">
        <v>17056</v>
      </c>
      <c r="E4354">
        <v>0</v>
      </c>
    </row>
    <row r="4355" spans="1:5">
      <c r="E4355">
        <v>0</v>
      </c>
    </row>
    <row r="4356" spans="1:5">
      <c r="A4356" t="s">
        <v>18205</v>
      </c>
      <c r="C4356" t="s">
        <v>18205</v>
      </c>
      <c r="E4356">
        <v>0</v>
      </c>
    </row>
    <row r="4357" spans="1:5">
      <c r="A4357" t="s">
        <v>18206</v>
      </c>
      <c r="C4357" t="s">
        <v>18206</v>
      </c>
      <c r="E4357">
        <v>0</v>
      </c>
    </row>
    <row r="4358" spans="1:5">
      <c r="A4358" t="s">
        <v>18207</v>
      </c>
      <c r="C4358" t="s">
        <v>18791</v>
      </c>
      <c r="E4358">
        <v>1</v>
      </c>
    </row>
    <row r="4359" spans="1:5">
      <c r="A4359" t="s">
        <v>17068</v>
      </c>
      <c r="C4359" t="s">
        <v>17068</v>
      </c>
      <c r="E4359">
        <v>0</v>
      </c>
    </row>
    <row r="4360" spans="1:5">
      <c r="A4360" t="s">
        <v>17536</v>
      </c>
      <c r="C4360" t="s">
        <v>17536</v>
      </c>
      <c r="E4360">
        <v>0</v>
      </c>
    </row>
    <row r="4361" spans="1:5">
      <c r="A4361" t="s">
        <v>18208</v>
      </c>
      <c r="C4361" t="s">
        <v>18208</v>
      </c>
      <c r="E4361">
        <v>0</v>
      </c>
    </row>
    <row r="4362" spans="1:5">
      <c r="A4362" t="s">
        <v>18209</v>
      </c>
      <c r="C4362" t="s">
        <v>18209</v>
      </c>
      <c r="E4362">
        <v>0</v>
      </c>
    </row>
    <row r="4363" spans="1:5">
      <c r="A4363" t="s">
        <v>17788</v>
      </c>
      <c r="C4363" t="s">
        <v>17788</v>
      </c>
      <c r="E4363">
        <v>0</v>
      </c>
    </row>
    <row r="4364" spans="1:5">
      <c r="A4364" t="s">
        <v>17784</v>
      </c>
      <c r="C4364" t="s">
        <v>17784</v>
      </c>
      <c r="E4364">
        <v>0</v>
      </c>
    </row>
    <row r="4365" spans="1:5">
      <c r="A4365" t="s">
        <v>17262</v>
      </c>
      <c r="C4365" t="s">
        <v>17262</v>
      </c>
      <c r="E4365">
        <v>0</v>
      </c>
    </row>
    <row r="4366" spans="1:5">
      <c r="A4366" t="s">
        <v>17068</v>
      </c>
      <c r="C4366" t="s">
        <v>17068</v>
      </c>
      <c r="E4366">
        <v>0</v>
      </c>
    </row>
    <row r="4367" spans="1:5">
      <c r="A4367" t="s">
        <v>18210</v>
      </c>
      <c r="C4367" t="s">
        <v>18301</v>
      </c>
      <c r="E4367">
        <v>1</v>
      </c>
    </row>
    <row r="4368" spans="1:5">
      <c r="A4368" t="s">
        <v>17273</v>
      </c>
      <c r="C4368" t="s">
        <v>17273</v>
      </c>
      <c r="E4368">
        <v>0</v>
      </c>
    </row>
    <row r="4369" spans="1:5">
      <c r="A4369" t="s">
        <v>17144</v>
      </c>
      <c r="C4369" t="s">
        <v>17144</v>
      </c>
      <c r="E4369">
        <v>0</v>
      </c>
    </row>
    <row r="4370" spans="1:5">
      <c r="A4370" t="s">
        <v>18211</v>
      </c>
      <c r="C4370" t="s">
        <v>18884</v>
      </c>
      <c r="E4370">
        <v>1</v>
      </c>
    </row>
    <row r="4371" spans="1:5">
      <c r="A4371" t="s">
        <v>17068</v>
      </c>
      <c r="C4371" t="s">
        <v>17068</v>
      </c>
      <c r="E4371">
        <v>0</v>
      </c>
    </row>
    <row r="4372" spans="1:5">
      <c r="A4372" t="s">
        <v>17536</v>
      </c>
      <c r="C4372" t="s">
        <v>17536</v>
      </c>
      <c r="E4372">
        <v>0</v>
      </c>
    </row>
    <row r="4373" spans="1:5">
      <c r="A4373" t="s">
        <v>18212</v>
      </c>
      <c r="C4373" t="s">
        <v>18212</v>
      </c>
      <c r="E4373">
        <v>0</v>
      </c>
    </row>
    <row r="4374" spans="1:5">
      <c r="A4374" t="s">
        <v>17064</v>
      </c>
      <c r="C4374" t="s">
        <v>17064</v>
      </c>
      <c r="E4374">
        <v>0</v>
      </c>
    </row>
    <row r="4375" spans="1:5">
      <c r="A4375" t="s">
        <v>18212</v>
      </c>
      <c r="C4375" t="s">
        <v>18212</v>
      </c>
      <c r="E4375">
        <v>0</v>
      </c>
    </row>
    <row r="4376" spans="1:5">
      <c r="A4376" t="s">
        <v>17064</v>
      </c>
      <c r="C4376" t="s">
        <v>17064</v>
      </c>
      <c r="E4376">
        <v>0</v>
      </c>
    </row>
    <row r="4377" spans="1:5">
      <c r="A4377" t="s">
        <v>18213</v>
      </c>
      <c r="C4377" t="s">
        <v>18213</v>
      </c>
      <c r="E4377">
        <v>0</v>
      </c>
    </row>
    <row r="4378" spans="1:5">
      <c r="A4378" t="s">
        <v>17064</v>
      </c>
      <c r="C4378" t="s">
        <v>17064</v>
      </c>
      <c r="E4378">
        <v>0</v>
      </c>
    </row>
    <row r="4379" spans="1:5">
      <c r="A4379" t="s">
        <v>18212</v>
      </c>
      <c r="C4379" t="s">
        <v>18212</v>
      </c>
      <c r="E4379">
        <v>0</v>
      </c>
    </row>
    <row r="4380" spans="1:5">
      <c r="A4380" t="s">
        <v>17068</v>
      </c>
      <c r="C4380" t="s">
        <v>17068</v>
      </c>
      <c r="E4380">
        <v>0</v>
      </c>
    </row>
    <row r="4381" spans="1:5">
      <c r="A4381" t="s">
        <v>18214</v>
      </c>
      <c r="C4381" t="s">
        <v>18214</v>
      </c>
      <c r="E4381">
        <v>0</v>
      </c>
    </row>
    <row r="4382" spans="1:5">
      <c r="A4382" t="s">
        <v>17064</v>
      </c>
      <c r="C4382" t="s">
        <v>17064</v>
      </c>
      <c r="E4382">
        <v>0</v>
      </c>
    </row>
    <row r="4383" spans="1:5">
      <c r="A4383" t="s">
        <v>18215</v>
      </c>
      <c r="C4383" t="s">
        <v>18885</v>
      </c>
      <c r="E4383">
        <v>1</v>
      </c>
    </row>
    <row r="4384" spans="1:5">
      <c r="A4384" t="s">
        <v>17064</v>
      </c>
      <c r="C4384" t="s">
        <v>17064</v>
      </c>
      <c r="E4384">
        <v>0</v>
      </c>
    </row>
    <row r="4385" spans="1:5">
      <c r="A4385" t="s">
        <v>18214</v>
      </c>
      <c r="C4385" t="s">
        <v>18214</v>
      </c>
      <c r="E4385">
        <v>0</v>
      </c>
    </row>
    <row r="4386" spans="1:5">
      <c r="A4386" t="s">
        <v>17064</v>
      </c>
      <c r="C4386" t="s">
        <v>17064</v>
      </c>
      <c r="E4386">
        <v>0</v>
      </c>
    </row>
    <row r="4387" spans="1:5">
      <c r="A4387" t="s">
        <v>18216</v>
      </c>
      <c r="C4387" t="s">
        <v>18216</v>
      </c>
      <c r="E4387">
        <v>0</v>
      </c>
    </row>
    <row r="4388" spans="1:5">
      <c r="A4388" t="s">
        <v>17055</v>
      </c>
      <c r="C4388" t="s">
        <v>17055</v>
      </c>
      <c r="E4388">
        <v>0</v>
      </c>
    </row>
    <row r="4389" spans="1:5">
      <c r="A4389" t="s">
        <v>17067</v>
      </c>
      <c r="C4389" t="s">
        <v>17067</v>
      </c>
      <c r="E4389">
        <v>0</v>
      </c>
    </row>
    <row r="4390" spans="1:5">
      <c r="A4390" t="s">
        <v>17177</v>
      </c>
      <c r="C4390" t="s">
        <v>17177</v>
      </c>
      <c r="E4390">
        <v>0</v>
      </c>
    </row>
    <row r="4391" spans="1:5">
      <c r="A4391" t="s">
        <v>17068</v>
      </c>
      <c r="C4391" t="s">
        <v>17068</v>
      </c>
      <c r="E4391">
        <v>0</v>
      </c>
    </row>
    <row r="4392" spans="1:5">
      <c r="A4392" t="s">
        <v>17059</v>
      </c>
      <c r="C4392" t="s">
        <v>17059</v>
      </c>
      <c r="E4392">
        <v>0</v>
      </c>
    </row>
    <row r="4393" spans="1:5">
      <c r="A4393" t="s">
        <v>17073</v>
      </c>
      <c r="C4393" t="s">
        <v>17073</v>
      </c>
      <c r="E4393">
        <v>0</v>
      </c>
    </row>
    <row r="4394" spans="1:5">
      <c r="A4394" t="s">
        <v>17277</v>
      </c>
      <c r="C4394" t="s">
        <v>17277</v>
      </c>
      <c r="E4394">
        <v>0</v>
      </c>
    </row>
    <row r="4395" spans="1:5">
      <c r="A4395" t="s">
        <v>18217</v>
      </c>
      <c r="C4395" t="s">
        <v>18436</v>
      </c>
      <c r="E4395">
        <v>1</v>
      </c>
    </row>
    <row r="4396" spans="1:5">
      <c r="A4396" t="s">
        <v>18034</v>
      </c>
      <c r="C4396" t="s">
        <v>18034</v>
      </c>
      <c r="E4396">
        <v>0</v>
      </c>
    </row>
    <row r="4397" spans="1:5">
      <c r="A4397" t="s">
        <v>18001</v>
      </c>
      <c r="C4397" t="s">
        <v>18001</v>
      </c>
      <c r="E4397">
        <v>0</v>
      </c>
    </row>
    <row r="4398" spans="1:5">
      <c r="A4398" t="s">
        <v>18001</v>
      </c>
      <c r="C4398" t="s">
        <v>18001</v>
      </c>
      <c r="E4398">
        <v>0</v>
      </c>
    </row>
    <row r="4399" spans="1:5">
      <c r="A4399" t="s">
        <v>18218</v>
      </c>
      <c r="C4399" t="s">
        <v>18218</v>
      </c>
      <c r="E4399">
        <v>0</v>
      </c>
    </row>
    <row r="4400" spans="1:5">
      <c r="A4400" t="s">
        <v>17070</v>
      </c>
      <c r="C4400" t="s">
        <v>17070</v>
      </c>
      <c r="E4400">
        <v>0</v>
      </c>
    </row>
    <row r="4401" spans="1:5">
      <c r="A4401" t="s">
        <v>18191</v>
      </c>
      <c r="C4401" t="s">
        <v>18191</v>
      </c>
      <c r="E4401">
        <v>0</v>
      </c>
    </row>
    <row r="4402" spans="1:5">
      <c r="A4402" t="s">
        <v>18192</v>
      </c>
      <c r="C4402" t="s">
        <v>18192</v>
      </c>
      <c r="E4402">
        <v>0</v>
      </c>
    </row>
    <row r="4403" spans="1:5">
      <c r="A4403" t="s">
        <v>17958</v>
      </c>
      <c r="C4403" t="s">
        <v>17958</v>
      </c>
      <c r="E4403">
        <v>0</v>
      </c>
    </row>
    <row r="4404" spans="1:5">
      <c r="A4404" t="s">
        <v>17539</v>
      </c>
      <c r="C4404" t="s">
        <v>17539</v>
      </c>
      <c r="E4404">
        <v>0</v>
      </c>
    </row>
    <row r="4405" spans="1:5">
      <c r="A4405" t="s">
        <v>18006</v>
      </c>
      <c r="C4405" t="s">
        <v>18006</v>
      </c>
      <c r="E4405">
        <v>0</v>
      </c>
    </row>
    <row r="4406" spans="1:5">
      <c r="A4406" t="s">
        <v>17056</v>
      </c>
      <c r="C4406" t="s">
        <v>17056</v>
      </c>
      <c r="E4406">
        <v>0</v>
      </c>
    </row>
    <row r="4407" spans="1:5">
      <c r="E4407">
        <v>0</v>
      </c>
    </row>
    <row r="4408" spans="1:5">
      <c r="A4408" t="s">
        <v>18219</v>
      </c>
      <c r="C4408" t="s">
        <v>18219</v>
      </c>
      <c r="E4408">
        <v>0</v>
      </c>
    </row>
    <row r="4409" spans="1:5">
      <c r="A4409" t="s">
        <v>17257</v>
      </c>
      <c r="C4409" t="s">
        <v>17257</v>
      </c>
      <c r="E4409">
        <v>0</v>
      </c>
    </row>
    <row r="4410" spans="1:5">
      <c r="A4410" t="s">
        <v>18220</v>
      </c>
      <c r="C4410" t="s">
        <v>18301</v>
      </c>
      <c r="E4410">
        <v>1</v>
      </c>
    </row>
    <row r="4411" spans="1:5">
      <c r="A4411" t="s">
        <v>17273</v>
      </c>
      <c r="C4411" t="s">
        <v>17273</v>
      </c>
      <c r="E4411">
        <v>0</v>
      </c>
    </row>
    <row r="4412" spans="1:5">
      <c r="A4412" t="s">
        <v>17321</v>
      </c>
      <c r="C4412" t="s">
        <v>17321</v>
      </c>
      <c r="E4412">
        <v>0</v>
      </c>
    </row>
    <row r="4413" spans="1:5">
      <c r="A4413" t="s">
        <v>18221</v>
      </c>
      <c r="C4413" t="s">
        <v>18055</v>
      </c>
      <c r="E4413">
        <v>1</v>
      </c>
    </row>
    <row r="4414" spans="1:5">
      <c r="A4414" t="s">
        <v>17258</v>
      </c>
      <c r="C4414" t="s">
        <v>17258</v>
      </c>
      <c r="E4414">
        <v>0</v>
      </c>
    </row>
    <row r="4415" spans="1:5">
      <c r="A4415" t="s">
        <v>17068</v>
      </c>
      <c r="C4415" t="s">
        <v>17068</v>
      </c>
      <c r="E4415">
        <v>0</v>
      </c>
    </row>
    <row r="4416" spans="1:5">
      <c r="A4416" t="s">
        <v>18222</v>
      </c>
      <c r="C4416" t="s">
        <v>18886</v>
      </c>
      <c r="E4416">
        <v>1</v>
      </c>
    </row>
    <row r="4417" spans="1:5">
      <c r="A4417" t="s">
        <v>17321</v>
      </c>
      <c r="C4417" t="s">
        <v>17321</v>
      </c>
      <c r="E4417">
        <v>0</v>
      </c>
    </row>
    <row r="4418" spans="1:5">
      <c r="A4418" t="s">
        <v>18223</v>
      </c>
      <c r="C4418" t="s">
        <v>18223</v>
      </c>
      <c r="E4418">
        <v>0</v>
      </c>
    </row>
    <row r="4419" spans="1:5">
      <c r="A4419" t="s">
        <v>17064</v>
      </c>
      <c r="C4419" t="s">
        <v>17064</v>
      </c>
      <c r="E4419">
        <v>0</v>
      </c>
    </row>
    <row r="4420" spans="1:5">
      <c r="A4420" t="s">
        <v>17321</v>
      </c>
      <c r="C4420" t="s">
        <v>17321</v>
      </c>
      <c r="E4420">
        <v>0</v>
      </c>
    </row>
    <row r="4421" spans="1:5">
      <c r="A4421" t="s">
        <v>18224</v>
      </c>
      <c r="C4421" t="s">
        <v>18224</v>
      </c>
      <c r="E4421">
        <v>0</v>
      </c>
    </row>
    <row r="4422" spans="1:5">
      <c r="A4422" t="s">
        <v>17064</v>
      </c>
      <c r="C4422" t="s">
        <v>17064</v>
      </c>
      <c r="E4422">
        <v>0</v>
      </c>
    </row>
    <row r="4423" spans="1:5">
      <c r="A4423" t="s">
        <v>17321</v>
      </c>
      <c r="C4423" t="s">
        <v>17321</v>
      </c>
      <c r="E4423">
        <v>0</v>
      </c>
    </row>
    <row r="4424" spans="1:5">
      <c r="A4424" t="s">
        <v>17351</v>
      </c>
      <c r="C4424" t="s">
        <v>18887</v>
      </c>
      <c r="E4424">
        <v>1</v>
      </c>
    </row>
    <row r="4425" spans="1:5">
      <c r="A4425" t="s">
        <v>17064</v>
      </c>
      <c r="C4425" t="s">
        <v>17064</v>
      </c>
      <c r="E4425">
        <v>0</v>
      </c>
    </row>
    <row r="4426" spans="1:5">
      <c r="A4426" t="s">
        <v>17321</v>
      </c>
      <c r="C4426" t="s">
        <v>17321</v>
      </c>
      <c r="E4426">
        <v>0</v>
      </c>
    </row>
    <row r="4427" spans="1:5">
      <c r="A4427" t="s">
        <v>18224</v>
      </c>
      <c r="C4427" t="s">
        <v>18224</v>
      </c>
      <c r="E4427">
        <v>0</v>
      </c>
    </row>
    <row r="4428" spans="1:5">
      <c r="A4428" t="s">
        <v>17068</v>
      </c>
      <c r="C4428" t="s">
        <v>17068</v>
      </c>
      <c r="E4428">
        <v>0</v>
      </c>
    </row>
    <row r="4429" spans="1:5">
      <c r="A4429" t="s">
        <v>18225</v>
      </c>
      <c r="C4429" t="s">
        <v>18888</v>
      </c>
      <c r="E4429">
        <v>1</v>
      </c>
    </row>
    <row r="4430" spans="1:5">
      <c r="A4430" t="s">
        <v>17064</v>
      </c>
      <c r="C4430" t="s">
        <v>17064</v>
      </c>
      <c r="E4430">
        <v>0</v>
      </c>
    </row>
    <row r="4431" spans="1:5">
      <c r="A4431" t="s">
        <v>18226</v>
      </c>
      <c r="C4431" t="s">
        <v>18889</v>
      </c>
      <c r="E4431">
        <v>1</v>
      </c>
    </row>
    <row r="4432" spans="1:5">
      <c r="A4432" t="s">
        <v>17064</v>
      </c>
      <c r="C4432" t="s">
        <v>17064</v>
      </c>
      <c r="E4432">
        <v>0</v>
      </c>
    </row>
    <row r="4433" spans="1:5">
      <c r="A4433" t="s">
        <v>18227</v>
      </c>
      <c r="C4433" t="s">
        <v>18890</v>
      </c>
      <c r="E4433">
        <v>1</v>
      </c>
    </row>
    <row r="4434" spans="1:5">
      <c r="A4434" t="s">
        <v>17055</v>
      </c>
      <c r="C4434" t="s">
        <v>17055</v>
      </c>
      <c r="E4434">
        <v>0</v>
      </c>
    </row>
    <row r="4435" spans="1:5">
      <c r="A4435" t="s">
        <v>17067</v>
      </c>
      <c r="C4435" t="s">
        <v>17067</v>
      </c>
      <c r="E4435">
        <v>0</v>
      </c>
    </row>
    <row r="4436" spans="1:5">
      <c r="A4436" t="s">
        <v>17177</v>
      </c>
      <c r="C4436" t="s">
        <v>17177</v>
      </c>
      <c r="E4436">
        <v>0</v>
      </c>
    </row>
    <row r="4437" spans="1:5">
      <c r="A4437" t="s">
        <v>17068</v>
      </c>
      <c r="C4437" t="s">
        <v>17068</v>
      </c>
      <c r="E4437">
        <v>0</v>
      </c>
    </row>
    <row r="4438" spans="1:5">
      <c r="A4438" t="s">
        <v>17069</v>
      </c>
      <c r="C4438" t="s">
        <v>17069</v>
      </c>
      <c r="E4438">
        <v>0</v>
      </c>
    </row>
    <row r="4439" spans="1:5">
      <c r="A4439" t="s">
        <v>18228</v>
      </c>
      <c r="C4439" t="s">
        <v>18228</v>
      </c>
      <c r="E4439">
        <v>0</v>
      </c>
    </row>
    <row r="4440" spans="1:5">
      <c r="A4440" t="s">
        <v>17277</v>
      </c>
      <c r="C4440" t="s">
        <v>17277</v>
      </c>
      <c r="E4440">
        <v>0</v>
      </c>
    </row>
    <row r="4441" spans="1:5">
      <c r="A4441" t="s">
        <v>17068</v>
      </c>
      <c r="C4441" t="s">
        <v>17068</v>
      </c>
      <c r="E4441">
        <v>0</v>
      </c>
    </row>
    <row r="4442" spans="1:5">
      <c r="A4442" t="s">
        <v>17059</v>
      </c>
      <c r="C4442" t="s">
        <v>17059</v>
      </c>
      <c r="E4442">
        <v>0</v>
      </c>
    </row>
    <row r="4443" spans="1:5">
      <c r="A4443" t="s">
        <v>18164</v>
      </c>
      <c r="C4443" t="s">
        <v>18164</v>
      </c>
      <c r="E4443">
        <v>0</v>
      </c>
    </row>
    <row r="4444" spans="1:5">
      <c r="A4444" t="s">
        <v>17277</v>
      </c>
      <c r="C4444" t="s">
        <v>17277</v>
      </c>
      <c r="E4444">
        <v>0</v>
      </c>
    </row>
    <row r="4445" spans="1:5">
      <c r="A4445" t="s">
        <v>17056</v>
      </c>
      <c r="C4445" t="s">
        <v>17056</v>
      </c>
      <c r="E4445">
        <v>0</v>
      </c>
    </row>
    <row r="4446" spans="1:5">
      <c r="E4446">
        <v>0</v>
      </c>
    </row>
    <row r="4447" spans="1:5">
      <c r="A4447" t="s">
        <v>18229</v>
      </c>
      <c r="C4447" t="s">
        <v>18229</v>
      </c>
      <c r="E4447">
        <v>0</v>
      </c>
    </row>
    <row r="4448" spans="1:5">
      <c r="A4448" t="s">
        <v>18210</v>
      </c>
      <c r="C4448" t="s">
        <v>18301</v>
      </c>
      <c r="E4448">
        <v>1</v>
      </c>
    </row>
    <row r="4449" spans="1:5">
      <c r="A4449" t="s">
        <v>17273</v>
      </c>
      <c r="C4449" t="s">
        <v>17273</v>
      </c>
      <c r="E4449">
        <v>0</v>
      </c>
    </row>
    <row r="4450" spans="1:5">
      <c r="A4450" t="s">
        <v>18013</v>
      </c>
      <c r="C4450" t="s">
        <v>17993</v>
      </c>
      <c r="E4450">
        <v>1</v>
      </c>
    </row>
    <row r="4451" spans="1:5">
      <c r="A4451" t="s">
        <v>17068</v>
      </c>
      <c r="C4451" t="s">
        <v>17068</v>
      </c>
      <c r="E4451">
        <v>0</v>
      </c>
    </row>
    <row r="4452" spans="1:5">
      <c r="A4452" t="s">
        <v>18230</v>
      </c>
      <c r="C4452" t="s">
        <v>18230</v>
      </c>
      <c r="E4452">
        <v>0</v>
      </c>
    </row>
    <row r="4453" spans="1:5">
      <c r="A4453" t="s">
        <v>18231</v>
      </c>
      <c r="C4453" t="s">
        <v>18891</v>
      </c>
      <c r="E4453">
        <v>1</v>
      </c>
    </row>
    <row r="4454" spans="1:5">
      <c r="A4454" t="s">
        <v>17068</v>
      </c>
      <c r="C4454" t="s">
        <v>17068</v>
      </c>
      <c r="E4454">
        <v>0</v>
      </c>
    </row>
    <row r="4455" spans="1:5">
      <c r="A4455" t="s">
        <v>18232</v>
      </c>
      <c r="C4455" t="s">
        <v>18232</v>
      </c>
      <c r="E4455">
        <v>0</v>
      </c>
    </row>
    <row r="4456" spans="1:5">
      <c r="A4456" t="s">
        <v>18231</v>
      </c>
      <c r="C4456" t="s">
        <v>18891</v>
      </c>
      <c r="E4456">
        <v>1</v>
      </c>
    </row>
    <row r="4457" spans="1:5">
      <c r="A4457" t="s">
        <v>17068</v>
      </c>
      <c r="C4457" t="s">
        <v>17068</v>
      </c>
      <c r="E4457">
        <v>0</v>
      </c>
    </row>
    <row r="4458" spans="1:5">
      <c r="A4458" t="s">
        <v>18233</v>
      </c>
      <c r="C4458" t="s">
        <v>18233</v>
      </c>
      <c r="E4458">
        <v>0</v>
      </c>
    </row>
    <row r="4459" spans="1:5">
      <c r="A4459" t="s">
        <v>18231</v>
      </c>
      <c r="C4459" t="s">
        <v>18891</v>
      </c>
      <c r="E4459">
        <v>1</v>
      </c>
    </row>
    <row r="4460" spans="1:5">
      <c r="A4460" t="s">
        <v>17068</v>
      </c>
      <c r="C4460" t="s">
        <v>17068</v>
      </c>
      <c r="E4460">
        <v>0</v>
      </c>
    </row>
    <row r="4461" spans="1:5">
      <c r="A4461" t="s">
        <v>18234</v>
      </c>
      <c r="C4461" t="s">
        <v>18234</v>
      </c>
      <c r="E4461">
        <v>0</v>
      </c>
    </row>
    <row r="4462" spans="1:5">
      <c r="A4462" t="s">
        <v>18231</v>
      </c>
      <c r="C4462" t="s">
        <v>18891</v>
      </c>
      <c r="E4462">
        <v>1</v>
      </c>
    </row>
    <row r="4463" spans="1:5">
      <c r="A4463" t="s">
        <v>17068</v>
      </c>
      <c r="C4463" t="s">
        <v>17068</v>
      </c>
      <c r="E4463">
        <v>0</v>
      </c>
    </row>
    <row r="4464" spans="1:5">
      <c r="A4464" t="s">
        <v>18235</v>
      </c>
      <c r="C4464" t="s">
        <v>18235</v>
      </c>
      <c r="E4464">
        <v>0</v>
      </c>
    </row>
    <row r="4465" spans="1:5">
      <c r="A4465" t="s">
        <v>17321</v>
      </c>
      <c r="C4465" t="s">
        <v>17321</v>
      </c>
      <c r="E4465">
        <v>0</v>
      </c>
    </row>
    <row r="4466" spans="1:5">
      <c r="A4466" t="s">
        <v>18236</v>
      </c>
      <c r="C4466" t="s">
        <v>18892</v>
      </c>
      <c r="E4466">
        <v>1</v>
      </c>
    </row>
    <row r="4467" spans="1:5">
      <c r="A4467" t="s">
        <v>17064</v>
      </c>
      <c r="C4467" t="s">
        <v>17064</v>
      </c>
      <c r="E4467">
        <v>0</v>
      </c>
    </row>
    <row r="4468" spans="1:5">
      <c r="A4468" t="s">
        <v>17321</v>
      </c>
      <c r="C4468" t="s">
        <v>17321</v>
      </c>
      <c r="E4468">
        <v>0</v>
      </c>
    </row>
    <row r="4469" spans="1:5">
      <c r="A4469" t="s">
        <v>18237</v>
      </c>
      <c r="C4469" t="s">
        <v>18237</v>
      </c>
      <c r="E4469">
        <v>0</v>
      </c>
    </row>
    <row r="4470" spans="1:5">
      <c r="A4470" t="s">
        <v>17064</v>
      </c>
      <c r="C4470" t="s">
        <v>17064</v>
      </c>
      <c r="E4470">
        <v>0</v>
      </c>
    </row>
    <row r="4471" spans="1:5">
      <c r="A4471" t="s">
        <v>17321</v>
      </c>
      <c r="C4471" t="s">
        <v>17321</v>
      </c>
      <c r="E4471">
        <v>0</v>
      </c>
    </row>
    <row r="4472" spans="1:5">
      <c r="A4472" t="s">
        <v>18238</v>
      </c>
      <c r="C4472" t="s">
        <v>18893</v>
      </c>
      <c r="E4472">
        <v>1</v>
      </c>
    </row>
    <row r="4473" spans="1:5">
      <c r="A4473" t="s">
        <v>17068</v>
      </c>
      <c r="C4473" t="s">
        <v>17068</v>
      </c>
      <c r="E4473">
        <v>0</v>
      </c>
    </row>
    <row r="4474" spans="1:5">
      <c r="A4474" t="s">
        <v>18239</v>
      </c>
      <c r="C4474" t="s">
        <v>18894</v>
      </c>
      <c r="E4474">
        <v>1</v>
      </c>
    </row>
    <row r="4475" spans="1:5">
      <c r="A4475" t="s">
        <v>17064</v>
      </c>
      <c r="C4475" t="s">
        <v>17064</v>
      </c>
      <c r="E4475">
        <v>0</v>
      </c>
    </row>
    <row r="4476" spans="1:5">
      <c r="A4476" t="s">
        <v>18240</v>
      </c>
      <c r="C4476" t="s">
        <v>18895</v>
      </c>
      <c r="E4476">
        <v>1</v>
      </c>
    </row>
    <row r="4477" spans="1:5">
      <c r="A4477" t="s">
        <v>17055</v>
      </c>
      <c r="C4477" t="s">
        <v>17055</v>
      </c>
      <c r="E4477">
        <v>0</v>
      </c>
    </row>
    <row r="4478" spans="1:5">
      <c r="A4478" t="s">
        <v>17067</v>
      </c>
      <c r="C4478" t="s">
        <v>17067</v>
      </c>
      <c r="E4478">
        <v>0</v>
      </c>
    </row>
    <row r="4479" spans="1:5">
      <c r="A4479" t="s">
        <v>17177</v>
      </c>
      <c r="C4479" t="s">
        <v>17177</v>
      </c>
      <c r="E4479">
        <v>0</v>
      </c>
    </row>
    <row r="4480" spans="1:5">
      <c r="A4480" t="s">
        <v>17068</v>
      </c>
      <c r="C4480" t="s">
        <v>17068</v>
      </c>
      <c r="E4480">
        <v>0</v>
      </c>
    </row>
    <row r="4481" spans="1:5">
      <c r="A4481" t="s">
        <v>17059</v>
      </c>
      <c r="C4481" t="s">
        <v>17059</v>
      </c>
      <c r="E4481">
        <v>0</v>
      </c>
    </row>
    <row r="4482" spans="1:5">
      <c r="A4482" t="s">
        <v>17277</v>
      </c>
      <c r="C4482" t="s">
        <v>17277</v>
      </c>
      <c r="E4482">
        <v>0</v>
      </c>
    </row>
    <row r="4483" spans="1:5">
      <c r="A4483" t="s">
        <v>18241</v>
      </c>
      <c r="C4483" t="s">
        <v>18241</v>
      </c>
      <c r="E4483">
        <v>0</v>
      </c>
    </row>
    <row r="4484" spans="1:5">
      <c r="A4484" t="s">
        <v>17068</v>
      </c>
      <c r="C4484" t="s">
        <v>17068</v>
      </c>
      <c r="E4484">
        <v>0</v>
      </c>
    </row>
    <row r="4485" spans="1:5">
      <c r="A4485" t="s">
        <v>17056</v>
      </c>
      <c r="C4485" t="s">
        <v>17056</v>
      </c>
      <c r="E4485">
        <v>0</v>
      </c>
    </row>
    <row r="4486" spans="1:5">
      <c r="E4486">
        <v>0</v>
      </c>
    </row>
    <row r="4487" spans="1:5">
      <c r="A4487" t="s">
        <v>18242</v>
      </c>
      <c r="C4487" t="s">
        <v>18242</v>
      </c>
      <c r="E4487">
        <v>0</v>
      </c>
    </row>
    <row r="4488" spans="1:5">
      <c r="A4488" t="s">
        <v>17734</v>
      </c>
      <c r="C4488" t="s">
        <v>17734</v>
      </c>
      <c r="E4488">
        <v>0</v>
      </c>
    </row>
    <row r="4489" spans="1:5">
      <c r="A4489" t="s">
        <v>18243</v>
      </c>
      <c r="C4489" t="s">
        <v>18243</v>
      </c>
      <c r="E4489">
        <v>0</v>
      </c>
    </row>
    <row r="4490" spans="1:5">
      <c r="A4490" t="s">
        <v>17539</v>
      </c>
      <c r="C4490" t="s">
        <v>17539</v>
      </c>
      <c r="E4490">
        <v>0</v>
      </c>
    </row>
    <row r="4491" spans="1:5">
      <c r="A4491" t="s">
        <v>17068</v>
      </c>
      <c r="C4491" t="s">
        <v>17068</v>
      </c>
      <c r="E4491">
        <v>0</v>
      </c>
    </row>
    <row r="4492" spans="1:5">
      <c r="A4492" t="s">
        <v>18244</v>
      </c>
      <c r="C4492" t="s">
        <v>18896</v>
      </c>
      <c r="E4492">
        <v>1</v>
      </c>
    </row>
    <row r="4493" spans="1:5">
      <c r="A4493" t="s">
        <v>17264</v>
      </c>
      <c r="C4493" t="s">
        <v>17264</v>
      </c>
      <c r="E4493">
        <v>0</v>
      </c>
    </row>
    <row r="4494" spans="1:5">
      <c r="A4494" t="s">
        <v>18245</v>
      </c>
      <c r="C4494" t="s">
        <v>18245</v>
      </c>
      <c r="E4494">
        <v>0</v>
      </c>
    </row>
    <row r="4495" spans="1:5">
      <c r="A4495" t="s">
        <v>17258</v>
      </c>
      <c r="C4495" t="s">
        <v>17258</v>
      </c>
      <c r="E4495">
        <v>0</v>
      </c>
    </row>
    <row r="4496" spans="1:5">
      <c r="A4496" t="s">
        <v>18246</v>
      </c>
      <c r="C4496" t="s">
        <v>18246</v>
      </c>
      <c r="E4496">
        <v>0</v>
      </c>
    </row>
    <row r="4497" spans="1:5">
      <c r="A4497" t="s">
        <v>17064</v>
      </c>
      <c r="C4497" t="s">
        <v>17064</v>
      </c>
      <c r="E4497">
        <v>0</v>
      </c>
    </row>
    <row r="4498" spans="1:5">
      <c r="A4498" t="s">
        <v>17321</v>
      </c>
      <c r="C4498" t="s">
        <v>17321</v>
      </c>
      <c r="E4498">
        <v>0</v>
      </c>
    </row>
    <row r="4499" spans="1:5">
      <c r="A4499" t="s">
        <v>18247</v>
      </c>
      <c r="C4499" t="s">
        <v>18247</v>
      </c>
      <c r="E4499">
        <v>0</v>
      </c>
    </row>
    <row r="4500" spans="1:5">
      <c r="A4500" t="s">
        <v>17064</v>
      </c>
      <c r="C4500" t="s">
        <v>17064</v>
      </c>
      <c r="E4500">
        <v>0</v>
      </c>
    </row>
    <row r="4501" spans="1:5">
      <c r="A4501" t="s">
        <v>17321</v>
      </c>
      <c r="C4501" t="s">
        <v>17321</v>
      </c>
      <c r="E4501">
        <v>0</v>
      </c>
    </row>
    <row r="4502" spans="1:5">
      <c r="A4502" t="s">
        <v>18248</v>
      </c>
      <c r="C4502" t="s">
        <v>18248</v>
      </c>
      <c r="E4502">
        <v>0</v>
      </c>
    </row>
    <row r="4503" spans="1:5">
      <c r="A4503" t="s">
        <v>17980</v>
      </c>
      <c r="C4503" t="s">
        <v>17980</v>
      </c>
      <c r="E4503">
        <v>0</v>
      </c>
    </row>
    <row r="4504" spans="1:5">
      <c r="A4504" t="s">
        <v>17068</v>
      </c>
      <c r="C4504" t="s">
        <v>17068</v>
      </c>
      <c r="E4504">
        <v>0</v>
      </c>
    </row>
    <row r="4505" spans="1:5">
      <c r="A4505" t="s">
        <v>18249</v>
      </c>
      <c r="C4505" t="s">
        <v>18249</v>
      </c>
      <c r="E4505">
        <v>0</v>
      </c>
    </row>
    <row r="4506" spans="1:5">
      <c r="A4506" t="s">
        <v>18245</v>
      </c>
      <c r="C4506" t="s">
        <v>18245</v>
      </c>
      <c r="E4506">
        <v>0</v>
      </c>
    </row>
    <row r="4507" spans="1:5">
      <c r="A4507" t="s">
        <v>17258</v>
      </c>
      <c r="C4507" t="s">
        <v>17258</v>
      </c>
      <c r="E4507">
        <v>0</v>
      </c>
    </row>
    <row r="4508" spans="1:5">
      <c r="A4508" t="s">
        <v>17265</v>
      </c>
      <c r="C4508" t="s">
        <v>17265</v>
      </c>
      <c r="E4508">
        <v>0</v>
      </c>
    </row>
    <row r="4509" spans="1:5">
      <c r="A4509" t="s">
        <v>18246</v>
      </c>
      <c r="C4509" t="s">
        <v>18246</v>
      </c>
      <c r="E4509">
        <v>0</v>
      </c>
    </row>
    <row r="4510" spans="1:5">
      <c r="A4510" t="s">
        <v>17064</v>
      </c>
      <c r="C4510" t="s">
        <v>17064</v>
      </c>
      <c r="E4510">
        <v>0</v>
      </c>
    </row>
    <row r="4511" spans="1:5">
      <c r="A4511" t="s">
        <v>17321</v>
      </c>
      <c r="C4511" t="s">
        <v>17321</v>
      </c>
      <c r="E4511">
        <v>0</v>
      </c>
    </row>
    <row r="4512" spans="1:5">
      <c r="A4512" t="s">
        <v>18247</v>
      </c>
      <c r="C4512" t="s">
        <v>18247</v>
      </c>
      <c r="E4512">
        <v>0</v>
      </c>
    </row>
    <row r="4513" spans="1:5">
      <c r="A4513" t="s">
        <v>17064</v>
      </c>
      <c r="C4513" t="s">
        <v>17064</v>
      </c>
      <c r="E4513">
        <v>0</v>
      </c>
    </row>
    <row r="4514" spans="1:5">
      <c r="A4514" t="s">
        <v>17980</v>
      </c>
      <c r="C4514" t="s">
        <v>17980</v>
      </c>
      <c r="E4514">
        <v>0</v>
      </c>
    </row>
    <row r="4515" spans="1:5">
      <c r="A4515" t="s">
        <v>18250</v>
      </c>
      <c r="C4515" t="s">
        <v>18250</v>
      </c>
      <c r="E4515">
        <v>0</v>
      </c>
    </row>
    <row r="4516" spans="1:5">
      <c r="A4516" t="s">
        <v>17321</v>
      </c>
      <c r="C4516" t="s">
        <v>17321</v>
      </c>
      <c r="E4516">
        <v>0</v>
      </c>
    </row>
    <row r="4517" spans="1:5">
      <c r="A4517" t="s">
        <v>18251</v>
      </c>
      <c r="C4517" t="s">
        <v>18897</v>
      </c>
      <c r="E4517">
        <v>1</v>
      </c>
    </row>
    <row r="4518" spans="1:5">
      <c r="A4518" t="s">
        <v>17521</v>
      </c>
      <c r="C4518" t="s">
        <v>17071</v>
      </c>
      <c r="E4518">
        <v>1</v>
      </c>
    </row>
    <row r="4519" spans="1:5">
      <c r="A4519" t="s">
        <v>17064</v>
      </c>
      <c r="C4519" t="s">
        <v>17064</v>
      </c>
      <c r="E4519">
        <v>0</v>
      </c>
    </row>
    <row r="4520" spans="1:5">
      <c r="A4520" t="s">
        <v>17321</v>
      </c>
      <c r="C4520" t="s">
        <v>17321</v>
      </c>
      <c r="E4520">
        <v>0</v>
      </c>
    </row>
    <row r="4521" spans="1:5">
      <c r="A4521" t="s">
        <v>18252</v>
      </c>
      <c r="C4521" t="s">
        <v>18252</v>
      </c>
      <c r="E4521">
        <v>0</v>
      </c>
    </row>
    <row r="4522" spans="1:5">
      <c r="A4522" t="s">
        <v>17076</v>
      </c>
      <c r="C4522" t="s">
        <v>17076</v>
      </c>
      <c r="E4522">
        <v>0</v>
      </c>
    </row>
    <row r="4523" spans="1:5">
      <c r="A4523" t="s">
        <v>17068</v>
      </c>
      <c r="C4523" t="s">
        <v>17068</v>
      </c>
      <c r="E4523">
        <v>0</v>
      </c>
    </row>
    <row r="4524" spans="1:5">
      <c r="A4524" t="s">
        <v>17144</v>
      </c>
      <c r="C4524" t="s">
        <v>17144</v>
      </c>
      <c r="E4524">
        <v>0</v>
      </c>
    </row>
    <row r="4525" spans="1:5">
      <c r="A4525" t="s">
        <v>18253</v>
      </c>
      <c r="C4525" t="s">
        <v>18253</v>
      </c>
      <c r="E4525">
        <v>0</v>
      </c>
    </row>
    <row r="4526" spans="1:5">
      <c r="A4526" t="s">
        <v>17064</v>
      </c>
      <c r="C4526" t="s">
        <v>17064</v>
      </c>
      <c r="E4526">
        <v>0</v>
      </c>
    </row>
    <row r="4527" spans="1:5">
      <c r="A4527" t="s">
        <v>17321</v>
      </c>
      <c r="C4527" t="s">
        <v>17321</v>
      </c>
      <c r="E4527">
        <v>0</v>
      </c>
    </row>
    <row r="4528" spans="1:5">
      <c r="A4528" t="s">
        <v>18254</v>
      </c>
      <c r="C4528" t="s">
        <v>18254</v>
      </c>
      <c r="E4528">
        <v>0</v>
      </c>
    </row>
    <row r="4529" spans="1:5">
      <c r="A4529" t="s">
        <v>17064</v>
      </c>
      <c r="C4529" t="s">
        <v>17064</v>
      </c>
      <c r="E4529">
        <v>0</v>
      </c>
    </row>
    <row r="4530" spans="1:5">
      <c r="A4530" t="s">
        <v>18255</v>
      </c>
      <c r="C4530" t="s">
        <v>18898</v>
      </c>
      <c r="E4530">
        <v>1</v>
      </c>
    </row>
    <row r="4531" spans="1:5">
      <c r="A4531" t="s">
        <v>17064</v>
      </c>
      <c r="C4531" t="s">
        <v>17064</v>
      </c>
      <c r="E4531">
        <v>0</v>
      </c>
    </row>
    <row r="4532" spans="1:5">
      <c r="A4532" t="s">
        <v>17074</v>
      </c>
      <c r="C4532" t="s">
        <v>18254</v>
      </c>
      <c r="E4532">
        <v>1</v>
      </c>
    </row>
    <row r="4533" spans="1:5">
      <c r="A4533" t="s">
        <v>17064</v>
      </c>
      <c r="C4533" t="s">
        <v>17064</v>
      </c>
      <c r="E4533">
        <v>0</v>
      </c>
    </row>
    <row r="4534" spans="1:5">
      <c r="A4534" t="s">
        <v>18256</v>
      </c>
      <c r="C4534" t="s">
        <v>18899</v>
      </c>
      <c r="E4534">
        <v>1</v>
      </c>
    </row>
    <row r="4535" spans="1:5">
      <c r="A4535" t="s">
        <v>17064</v>
      </c>
      <c r="C4535" t="s">
        <v>17064</v>
      </c>
      <c r="E4535">
        <v>0</v>
      </c>
    </row>
    <row r="4536" spans="1:5">
      <c r="A4536" t="s">
        <v>17095</v>
      </c>
      <c r="C4536" t="s">
        <v>18254</v>
      </c>
      <c r="E4536">
        <v>1</v>
      </c>
    </row>
    <row r="4537" spans="1:5">
      <c r="A4537" t="s">
        <v>17064</v>
      </c>
      <c r="C4537" t="s">
        <v>17064</v>
      </c>
      <c r="E4537">
        <v>0</v>
      </c>
    </row>
    <row r="4538" spans="1:5">
      <c r="A4538" t="s">
        <v>18257</v>
      </c>
      <c r="C4538" t="s">
        <v>18900</v>
      </c>
      <c r="E4538">
        <v>1</v>
      </c>
    </row>
    <row r="4539" spans="1:5">
      <c r="A4539" t="s">
        <v>17055</v>
      </c>
      <c r="C4539" t="s">
        <v>17055</v>
      </c>
      <c r="E4539">
        <v>0</v>
      </c>
    </row>
    <row r="4540" spans="1:5">
      <c r="A4540" t="s">
        <v>17067</v>
      </c>
      <c r="C4540" t="s">
        <v>17067</v>
      </c>
      <c r="E4540">
        <v>0</v>
      </c>
    </row>
    <row r="4541" spans="1:5">
      <c r="A4541" t="s">
        <v>18258</v>
      </c>
      <c r="C4541" t="s">
        <v>18258</v>
      </c>
      <c r="E4541">
        <v>0</v>
      </c>
    </row>
    <row r="4542" spans="1:5">
      <c r="A4542" t="s">
        <v>18259</v>
      </c>
      <c r="C4542" t="s">
        <v>18259</v>
      </c>
      <c r="E4542">
        <v>0</v>
      </c>
    </row>
    <row r="4543" spans="1:5">
      <c r="A4543" t="s">
        <v>17068</v>
      </c>
      <c r="C4543" t="s">
        <v>17068</v>
      </c>
      <c r="E4543">
        <v>0</v>
      </c>
    </row>
    <row r="4544" spans="1:5">
      <c r="A4544" t="s">
        <v>18260</v>
      </c>
      <c r="C4544" t="s">
        <v>18260</v>
      </c>
      <c r="E4544">
        <v>0</v>
      </c>
    </row>
    <row r="4545" spans="1:5">
      <c r="A4545" t="s">
        <v>17257</v>
      </c>
      <c r="C4545" t="s">
        <v>17257</v>
      </c>
      <c r="E4545">
        <v>0</v>
      </c>
    </row>
    <row r="4546" spans="1:5">
      <c r="A4546" t="s">
        <v>17059</v>
      </c>
      <c r="C4546" t="s">
        <v>17059</v>
      </c>
      <c r="E4546">
        <v>0</v>
      </c>
    </row>
    <row r="4547" spans="1:5">
      <c r="A4547" t="s">
        <v>17321</v>
      </c>
      <c r="C4547" t="s">
        <v>17321</v>
      </c>
      <c r="E4547">
        <v>0</v>
      </c>
    </row>
    <row r="4548" spans="1:5">
      <c r="A4548" t="s">
        <v>18261</v>
      </c>
      <c r="C4548" t="s">
        <v>18261</v>
      </c>
      <c r="E4548">
        <v>0</v>
      </c>
    </row>
    <row r="4549" spans="1:5">
      <c r="A4549" t="s">
        <v>17068</v>
      </c>
      <c r="C4549" t="s">
        <v>17068</v>
      </c>
      <c r="E4549">
        <v>0</v>
      </c>
    </row>
    <row r="4550" spans="1:5">
      <c r="A4550" t="s">
        <v>18262</v>
      </c>
      <c r="C4550" t="s">
        <v>18901</v>
      </c>
      <c r="E4550">
        <v>1</v>
      </c>
    </row>
    <row r="4551" spans="1:5">
      <c r="A4551" t="s">
        <v>17257</v>
      </c>
      <c r="C4551" t="s">
        <v>17257</v>
      </c>
      <c r="E4551">
        <v>0</v>
      </c>
    </row>
    <row r="4552" spans="1:5">
      <c r="A4552" t="s">
        <v>17059</v>
      </c>
      <c r="C4552" t="s">
        <v>17059</v>
      </c>
      <c r="E4552">
        <v>0</v>
      </c>
    </row>
    <row r="4553" spans="1:5">
      <c r="A4553" t="s">
        <v>17321</v>
      </c>
      <c r="C4553" t="s">
        <v>17321</v>
      </c>
      <c r="E4553">
        <v>0</v>
      </c>
    </row>
    <row r="4554" spans="1:5">
      <c r="A4554" t="s">
        <v>18263</v>
      </c>
      <c r="C4554" t="s">
        <v>18263</v>
      </c>
      <c r="E4554">
        <v>0</v>
      </c>
    </row>
    <row r="4555" spans="1:5">
      <c r="A4555" t="s">
        <v>17056</v>
      </c>
      <c r="C4555" t="s">
        <v>17056</v>
      </c>
      <c r="E4555">
        <v>0</v>
      </c>
    </row>
    <row r="4556" spans="1:5">
      <c r="E4556">
        <v>0</v>
      </c>
    </row>
    <row r="4557" spans="1:5">
      <c r="A4557" t="s">
        <v>18264</v>
      </c>
      <c r="C4557" t="s">
        <v>18264</v>
      </c>
      <c r="E4557">
        <v>0</v>
      </c>
    </row>
    <row r="4558" spans="1:5">
      <c r="A4558" t="s">
        <v>18265</v>
      </c>
      <c r="C4558" t="s">
        <v>18265</v>
      </c>
      <c r="E4558">
        <v>0</v>
      </c>
    </row>
    <row r="4559" spans="1:5">
      <c r="A4559" t="s">
        <v>17055</v>
      </c>
      <c r="C4559" t="s">
        <v>17055</v>
      </c>
      <c r="E4559">
        <v>0</v>
      </c>
    </row>
    <row r="4560" spans="1:5">
      <c r="A4560" t="s">
        <v>17067</v>
      </c>
      <c r="C4560" t="s">
        <v>17067</v>
      </c>
      <c r="E4560">
        <v>0</v>
      </c>
    </row>
    <row r="4561" spans="1:5">
      <c r="A4561" t="s">
        <v>17068</v>
      </c>
      <c r="C4561" t="s">
        <v>17068</v>
      </c>
      <c r="E4561">
        <v>0</v>
      </c>
    </row>
    <row r="4562" spans="1:5">
      <c r="A4562" t="s">
        <v>17059</v>
      </c>
      <c r="C4562" t="s">
        <v>17059</v>
      </c>
      <c r="E4562">
        <v>0</v>
      </c>
    </row>
    <row r="4563" spans="1:5">
      <c r="A4563" t="s">
        <v>18266</v>
      </c>
      <c r="C4563" t="s">
        <v>18902</v>
      </c>
      <c r="E4563">
        <v>1</v>
      </c>
    </row>
    <row r="4564" spans="1:5">
      <c r="A4564" t="s">
        <v>17056</v>
      </c>
      <c r="C4564" t="s">
        <v>17056</v>
      </c>
      <c r="E4564">
        <v>0</v>
      </c>
    </row>
    <row r="4565" spans="1:5">
      <c r="E4565">
        <v>0</v>
      </c>
    </row>
    <row r="4566" spans="1:5">
      <c r="A4566" t="s">
        <v>18267</v>
      </c>
      <c r="C4566" t="s">
        <v>18267</v>
      </c>
      <c r="E4566">
        <v>0</v>
      </c>
    </row>
    <row r="4567" spans="1:5">
      <c r="A4567" t="s">
        <v>17257</v>
      </c>
      <c r="C4567" t="s">
        <v>17257</v>
      </c>
      <c r="E4567">
        <v>0</v>
      </c>
    </row>
    <row r="4568" spans="1:5">
      <c r="A4568" t="s">
        <v>17826</v>
      </c>
      <c r="C4568" t="s">
        <v>17826</v>
      </c>
      <c r="E4568">
        <v>0</v>
      </c>
    </row>
    <row r="4569" spans="1:5">
      <c r="A4569" t="s">
        <v>17058</v>
      </c>
      <c r="C4569" t="s">
        <v>17058</v>
      </c>
      <c r="E4569">
        <v>0</v>
      </c>
    </row>
    <row r="4570" spans="1:5">
      <c r="A4570" t="s">
        <v>17068</v>
      </c>
      <c r="C4570" t="s">
        <v>17068</v>
      </c>
      <c r="E4570">
        <v>0</v>
      </c>
    </row>
    <row r="4571" spans="1:5">
      <c r="A4571" t="s">
        <v>17264</v>
      </c>
      <c r="C4571" t="s">
        <v>17264</v>
      </c>
      <c r="E4571">
        <v>0</v>
      </c>
    </row>
    <row r="4572" spans="1:5">
      <c r="A4572" t="s">
        <v>18268</v>
      </c>
      <c r="C4572" t="s">
        <v>17793</v>
      </c>
      <c r="E4572">
        <v>1</v>
      </c>
    </row>
    <row r="4573" spans="1:5">
      <c r="A4573" t="s">
        <v>18269</v>
      </c>
      <c r="C4573" t="s">
        <v>18269</v>
      </c>
      <c r="E4573">
        <v>0</v>
      </c>
    </row>
    <row r="4574" spans="1:5">
      <c r="A4574" t="s">
        <v>17189</v>
      </c>
      <c r="C4574" t="s">
        <v>17698</v>
      </c>
      <c r="E4574">
        <v>1</v>
      </c>
    </row>
    <row r="4575" spans="1:5">
      <c r="A4575" t="s">
        <v>18270</v>
      </c>
      <c r="C4575" t="s">
        <v>18270</v>
      </c>
      <c r="E4575">
        <v>0</v>
      </c>
    </row>
    <row r="4576" spans="1:5">
      <c r="A4576" t="s">
        <v>17262</v>
      </c>
      <c r="C4576" t="s">
        <v>17262</v>
      </c>
      <c r="E4576">
        <v>0</v>
      </c>
    </row>
    <row r="4577" spans="1:5">
      <c r="A4577" t="s">
        <v>17068</v>
      </c>
      <c r="C4577" t="s">
        <v>17068</v>
      </c>
      <c r="E4577">
        <v>0</v>
      </c>
    </row>
    <row r="4578" spans="1:5">
      <c r="A4578" t="s">
        <v>17268</v>
      </c>
      <c r="C4578" t="s">
        <v>17268</v>
      </c>
      <c r="E4578">
        <v>0</v>
      </c>
    </row>
    <row r="4579" spans="1:5">
      <c r="A4579" t="s">
        <v>18271</v>
      </c>
      <c r="C4579" t="s">
        <v>17793</v>
      </c>
      <c r="E4579">
        <v>1</v>
      </c>
    </row>
    <row r="4580" spans="1:5">
      <c r="A4580" t="s">
        <v>18272</v>
      </c>
      <c r="C4580" t="s">
        <v>18272</v>
      </c>
      <c r="E4580">
        <v>0</v>
      </c>
    </row>
    <row r="4581" spans="1:5">
      <c r="A4581" t="s">
        <v>17189</v>
      </c>
      <c r="C4581" t="s">
        <v>17698</v>
      </c>
      <c r="E4581">
        <v>1</v>
      </c>
    </row>
    <row r="4582" spans="1:5">
      <c r="A4582" t="s">
        <v>18273</v>
      </c>
      <c r="C4582" t="s">
        <v>18273</v>
      </c>
      <c r="E4582">
        <v>0</v>
      </c>
    </row>
    <row r="4583" spans="1:5">
      <c r="A4583" t="s">
        <v>17262</v>
      </c>
      <c r="C4583" t="s">
        <v>17262</v>
      </c>
      <c r="E4583">
        <v>0</v>
      </c>
    </row>
    <row r="4584" spans="1:5">
      <c r="A4584" t="s">
        <v>17068</v>
      </c>
      <c r="C4584" t="s">
        <v>17068</v>
      </c>
      <c r="E4584">
        <v>0</v>
      </c>
    </row>
    <row r="4585" spans="1:5">
      <c r="A4585" t="s">
        <v>17144</v>
      </c>
      <c r="C4585" t="s">
        <v>17144</v>
      </c>
      <c r="E4585">
        <v>0</v>
      </c>
    </row>
    <row r="4586" spans="1:5">
      <c r="A4586" t="s">
        <v>17189</v>
      </c>
      <c r="C4586" t="s">
        <v>17698</v>
      </c>
      <c r="E4586">
        <v>1</v>
      </c>
    </row>
    <row r="4587" spans="1:5">
      <c r="A4587" t="s">
        <v>17109</v>
      </c>
      <c r="C4587" t="s">
        <v>17109</v>
      </c>
      <c r="E4587">
        <v>0</v>
      </c>
    </row>
    <row r="4588" spans="1:5">
      <c r="A4588" t="s">
        <v>18274</v>
      </c>
      <c r="C4588" t="s">
        <v>18274</v>
      </c>
      <c r="E4588">
        <v>0</v>
      </c>
    </row>
    <row r="4589" spans="1:5">
      <c r="A4589" t="s">
        <v>17064</v>
      </c>
      <c r="C4589" t="s">
        <v>17064</v>
      </c>
      <c r="E4589">
        <v>0</v>
      </c>
    </row>
    <row r="4590" spans="1:5">
      <c r="A4590" t="s">
        <v>17058</v>
      </c>
      <c r="C4590" t="s">
        <v>17058</v>
      </c>
      <c r="E4590">
        <v>0</v>
      </c>
    </row>
    <row r="4591" spans="1:5">
      <c r="A4591" t="s">
        <v>18274</v>
      </c>
      <c r="C4591" t="s">
        <v>18274</v>
      </c>
      <c r="E4591">
        <v>0</v>
      </c>
    </row>
    <row r="4592" spans="1:5">
      <c r="A4592" t="s">
        <v>17064</v>
      </c>
      <c r="C4592" t="s">
        <v>17064</v>
      </c>
      <c r="E4592">
        <v>0</v>
      </c>
    </row>
    <row r="4593" spans="1:5">
      <c r="A4593" t="s">
        <v>17168</v>
      </c>
      <c r="C4593" t="s">
        <v>17168</v>
      </c>
      <c r="E4593">
        <v>0</v>
      </c>
    </row>
    <row r="4594" spans="1:5">
      <c r="A4594" t="s">
        <v>17189</v>
      </c>
      <c r="C4594" t="s">
        <v>17698</v>
      </c>
      <c r="E4594">
        <v>1</v>
      </c>
    </row>
    <row r="4595" spans="1:5">
      <c r="A4595" t="s">
        <v>17055</v>
      </c>
      <c r="C4595" t="s">
        <v>17055</v>
      </c>
      <c r="E4595">
        <v>0</v>
      </c>
    </row>
    <row r="4596" spans="1:5">
      <c r="A4596" t="s">
        <v>17067</v>
      </c>
      <c r="C4596" t="s">
        <v>17067</v>
      </c>
      <c r="E4596">
        <v>0</v>
      </c>
    </row>
    <row r="4597" spans="1:5">
      <c r="A4597" t="s">
        <v>18275</v>
      </c>
      <c r="C4597" t="s">
        <v>18275</v>
      </c>
      <c r="E4597">
        <v>0</v>
      </c>
    </row>
    <row r="4598" spans="1:5">
      <c r="A4598" t="s">
        <v>18276</v>
      </c>
      <c r="C4598" t="s">
        <v>18276</v>
      </c>
      <c r="E4598">
        <v>0</v>
      </c>
    </row>
    <row r="4599" spans="1:5">
      <c r="A4599" t="s">
        <v>17068</v>
      </c>
      <c r="C4599" t="s">
        <v>17068</v>
      </c>
      <c r="E4599">
        <v>0</v>
      </c>
    </row>
    <row r="4600" spans="1:5">
      <c r="A4600" t="s">
        <v>17896</v>
      </c>
      <c r="C4600" t="s">
        <v>17896</v>
      </c>
      <c r="E4600">
        <v>0</v>
      </c>
    </row>
    <row r="4601" spans="1:5">
      <c r="A4601" t="s">
        <v>17084</v>
      </c>
      <c r="C4601" t="s">
        <v>17084</v>
      </c>
      <c r="E4601">
        <v>0</v>
      </c>
    </row>
    <row r="4602" spans="1:5">
      <c r="A4602" t="s">
        <v>17056</v>
      </c>
      <c r="C4602" t="s">
        <v>17056</v>
      </c>
      <c r="E4602">
        <v>0</v>
      </c>
    </row>
    <row r="4603" spans="1:5">
      <c r="E4603">
        <v>0</v>
      </c>
    </row>
    <row r="4604" spans="1:5">
      <c r="A4604" t="s">
        <v>18277</v>
      </c>
      <c r="C4604" t="s">
        <v>18277</v>
      </c>
      <c r="E4604">
        <v>0</v>
      </c>
    </row>
    <row r="4605" spans="1:5">
      <c r="A4605" t="s">
        <v>17257</v>
      </c>
      <c r="C4605" t="s">
        <v>17257</v>
      </c>
      <c r="E4605">
        <v>0</v>
      </c>
    </row>
    <row r="4606" spans="1:5">
      <c r="A4606" t="s">
        <v>17258</v>
      </c>
      <c r="C4606" t="s">
        <v>17258</v>
      </c>
      <c r="E4606">
        <v>0</v>
      </c>
    </row>
    <row r="4607" spans="1:5">
      <c r="A4607" t="s">
        <v>17068</v>
      </c>
      <c r="C4607" t="s">
        <v>17068</v>
      </c>
      <c r="E4607">
        <v>0</v>
      </c>
    </row>
    <row r="4608" spans="1:5">
      <c r="A4608" t="s">
        <v>17928</v>
      </c>
      <c r="C4608" t="s">
        <v>17928</v>
      </c>
      <c r="E4608">
        <v>0</v>
      </c>
    </row>
    <row r="4609" spans="1:5">
      <c r="A4609" t="s">
        <v>17914</v>
      </c>
      <c r="C4609" t="s">
        <v>17914</v>
      </c>
      <c r="E4609">
        <v>0</v>
      </c>
    </row>
    <row r="4610" spans="1:5">
      <c r="A4610" t="s">
        <v>18278</v>
      </c>
      <c r="C4610" t="s">
        <v>18903</v>
      </c>
      <c r="E4610">
        <v>1</v>
      </c>
    </row>
    <row r="4611" spans="1:5">
      <c r="A4611" t="s">
        <v>17068</v>
      </c>
      <c r="C4611" t="s">
        <v>17068</v>
      </c>
      <c r="E4611">
        <v>0</v>
      </c>
    </row>
    <row r="4612" spans="1:5">
      <c r="A4612" t="s">
        <v>17287</v>
      </c>
      <c r="C4612" t="s">
        <v>17287</v>
      </c>
      <c r="E4612">
        <v>0</v>
      </c>
    </row>
    <row r="4613" spans="1:5">
      <c r="A4613" t="s">
        <v>18274</v>
      </c>
      <c r="C4613" t="s">
        <v>18274</v>
      </c>
      <c r="E4613">
        <v>0</v>
      </c>
    </row>
    <row r="4614" spans="1:5">
      <c r="A4614" t="s">
        <v>17277</v>
      </c>
      <c r="C4614" t="s">
        <v>17277</v>
      </c>
      <c r="E4614">
        <v>0</v>
      </c>
    </row>
    <row r="4615" spans="1:5">
      <c r="A4615" t="s">
        <v>17068</v>
      </c>
      <c r="C4615" t="s">
        <v>17068</v>
      </c>
      <c r="E4615">
        <v>0</v>
      </c>
    </row>
    <row r="4616" spans="1:5">
      <c r="A4616" t="s">
        <v>17291</v>
      </c>
      <c r="C4616" t="s">
        <v>17291</v>
      </c>
      <c r="E4616">
        <v>0</v>
      </c>
    </row>
    <row r="4617" spans="1:5">
      <c r="A4617" t="s">
        <v>17871</v>
      </c>
      <c r="C4617" t="s">
        <v>17871</v>
      </c>
      <c r="E4617">
        <v>0</v>
      </c>
    </row>
    <row r="4618" spans="1:5">
      <c r="A4618" t="s">
        <v>17277</v>
      </c>
      <c r="C4618" t="s">
        <v>17277</v>
      </c>
      <c r="E4618">
        <v>0</v>
      </c>
    </row>
    <row r="4619" spans="1:5">
      <c r="A4619" t="s">
        <v>17068</v>
      </c>
      <c r="C4619" t="s">
        <v>17068</v>
      </c>
      <c r="E4619">
        <v>0</v>
      </c>
    </row>
    <row r="4620" spans="1:5">
      <c r="A4620" t="s">
        <v>17756</v>
      </c>
      <c r="C4620" t="s">
        <v>17756</v>
      </c>
      <c r="E4620">
        <v>0</v>
      </c>
    </row>
    <row r="4621" spans="1:5">
      <c r="A4621" t="s">
        <v>18279</v>
      </c>
      <c r="C4621" t="s">
        <v>18279</v>
      </c>
      <c r="E4621">
        <v>0</v>
      </c>
    </row>
    <row r="4622" spans="1:5">
      <c r="A4622" t="s">
        <v>17277</v>
      </c>
      <c r="C4622" t="s">
        <v>17277</v>
      </c>
      <c r="E4622">
        <v>0</v>
      </c>
    </row>
    <row r="4623" spans="1:5">
      <c r="A4623" t="s">
        <v>17068</v>
      </c>
      <c r="C4623" t="s">
        <v>17068</v>
      </c>
      <c r="E4623">
        <v>0</v>
      </c>
    </row>
    <row r="4624" spans="1:5">
      <c r="A4624" t="s">
        <v>17765</v>
      </c>
      <c r="C4624" t="s">
        <v>17765</v>
      </c>
      <c r="E4624">
        <v>0</v>
      </c>
    </row>
    <row r="4625" spans="1:5">
      <c r="A4625" t="s">
        <v>18280</v>
      </c>
      <c r="C4625" t="s">
        <v>18280</v>
      </c>
      <c r="E4625">
        <v>0</v>
      </c>
    </row>
    <row r="4626" spans="1:5">
      <c r="A4626" t="s">
        <v>17277</v>
      </c>
      <c r="C4626" t="s">
        <v>17277</v>
      </c>
      <c r="E4626">
        <v>0</v>
      </c>
    </row>
    <row r="4627" spans="1:5">
      <c r="A4627" t="s">
        <v>17068</v>
      </c>
      <c r="C4627" t="s">
        <v>17068</v>
      </c>
      <c r="E4627">
        <v>0</v>
      </c>
    </row>
    <row r="4628" spans="1:5">
      <c r="A4628" t="s">
        <v>17055</v>
      </c>
      <c r="C4628" t="s">
        <v>17055</v>
      </c>
      <c r="E4628">
        <v>0</v>
      </c>
    </row>
    <row r="4629" spans="1:5">
      <c r="A4629" t="s">
        <v>17067</v>
      </c>
      <c r="C4629" t="s">
        <v>17067</v>
      </c>
      <c r="E4629">
        <v>0</v>
      </c>
    </row>
    <row r="4630" spans="1:5">
      <c r="A4630" t="s">
        <v>18281</v>
      </c>
      <c r="C4630" t="s">
        <v>18281</v>
      </c>
      <c r="E4630">
        <v>0</v>
      </c>
    </row>
    <row r="4631" spans="1:5">
      <c r="A4631" t="s">
        <v>17068</v>
      </c>
      <c r="C4631" t="s">
        <v>17068</v>
      </c>
      <c r="E4631">
        <v>0</v>
      </c>
    </row>
    <row r="4632" spans="1:5">
      <c r="A4632" t="s">
        <v>17526</v>
      </c>
      <c r="C4632" t="s">
        <v>17526</v>
      </c>
      <c r="E4632">
        <v>0</v>
      </c>
    </row>
    <row r="4633" spans="1:5">
      <c r="A4633" t="s">
        <v>18282</v>
      </c>
      <c r="C4633" t="s">
        <v>18282</v>
      </c>
      <c r="E4633">
        <v>0</v>
      </c>
    </row>
    <row r="4634" spans="1:5">
      <c r="A4634" t="s">
        <v>17068</v>
      </c>
      <c r="C4634" t="s">
        <v>17068</v>
      </c>
      <c r="E4634">
        <v>0</v>
      </c>
    </row>
    <row r="4635" spans="1:5">
      <c r="A4635" t="s">
        <v>17291</v>
      </c>
      <c r="C4635" t="s">
        <v>17291</v>
      </c>
      <c r="E4635">
        <v>0</v>
      </c>
    </row>
    <row r="4636" spans="1:5">
      <c r="A4636" t="s">
        <v>18283</v>
      </c>
      <c r="C4636" t="s">
        <v>18283</v>
      </c>
      <c r="E4636">
        <v>0</v>
      </c>
    </row>
    <row r="4637" spans="1:5">
      <c r="A4637" t="s">
        <v>18284</v>
      </c>
      <c r="C4637" t="s">
        <v>18284</v>
      </c>
      <c r="E4637">
        <v>0</v>
      </c>
    </row>
    <row r="4638" spans="1:5">
      <c r="A4638" t="s">
        <v>18285</v>
      </c>
      <c r="C4638" t="s">
        <v>18285</v>
      </c>
      <c r="E4638">
        <v>0</v>
      </c>
    </row>
    <row r="4639" spans="1:5">
      <c r="A4639" t="s">
        <v>18286</v>
      </c>
      <c r="C4639" t="s">
        <v>18286</v>
      </c>
      <c r="E4639">
        <v>0</v>
      </c>
    </row>
    <row r="4640" spans="1:5">
      <c r="A4640" t="s">
        <v>18287</v>
      </c>
      <c r="C4640" t="s">
        <v>18287</v>
      </c>
      <c r="E4640">
        <v>0</v>
      </c>
    </row>
    <row r="4641" spans="1:5">
      <c r="A4641" t="s">
        <v>17295</v>
      </c>
      <c r="C4641" t="s">
        <v>17295</v>
      </c>
      <c r="E4641">
        <v>0</v>
      </c>
    </row>
    <row r="4642" spans="1:5">
      <c r="A4642" t="s">
        <v>17273</v>
      </c>
      <c r="C4642" t="s">
        <v>17273</v>
      </c>
      <c r="E4642">
        <v>0</v>
      </c>
    </row>
    <row r="4643" spans="1:5">
      <c r="A4643" t="s">
        <v>17068</v>
      </c>
      <c r="C4643" t="s">
        <v>17068</v>
      </c>
      <c r="E4643">
        <v>0</v>
      </c>
    </row>
    <row r="4644" spans="1:5">
      <c r="A4644" t="s">
        <v>17765</v>
      </c>
      <c r="C4644" t="s">
        <v>17765</v>
      </c>
      <c r="E4644">
        <v>0</v>
      </c>
    </row>
    <row r="4645" spans="1:5">
      <c r="A4645" t="s">
        <v>18288</v>
      </c>
      <c r="C4645" t="s">
        <v>18904</v>
      </c>
      <c r="E4645">
        <v>1</v>
      </c>
    </row>
    <row r="4646" spans="1:5">
      <c r="A4646" t="s">
        <v>18289</v>
      </c>
      <c r="C4646" t="s">
        <v>18289</v>
      </c>
      <c r="E4646">
        <v>0</v>
      </c>
    </row>
    <row r="4647" spans="1:5">
      <c r="A4647" t="s">
        <v>18290</v>
      </c>
      <c r="C4647" t="s">
        <v>18290</v>
      </c>
      <c r="E4647">
        <v>0</v>
      </c>
    </row>
    <row r="4648" spans="1:5">
      <c r="A4648" t="s">
        <v>18291</v>
      </c>
      <c r="C4648" t="s">
        <v>18291</v>
      </c>
      <c r="E4648">
        <v>0</v>
      </c>
    </row>
    <row r="4649" spans="1:5">
      <c r="A4649" t="s">
        <v>18292</v>
      </c>
      <c r="C4649" t="s">
        <v>18292</v>
      </c>
      <c r="E4649">
        <v>0</v>
      </c>
    </row>
    <row r="4650" spans="1:5">
      <c r="A4650" t="s">
        <v>17862</v>
      </c>
      <c r="C4650" t="s">
        <v>17862</v>
      </c>
      <c r="E4650">
        <v>0</v>
      </c>
    </row>
    <row r="4651" spans="1:5">
      <c r="A4651" t="s">
        <v>17068</v>
      </c>
      <c r="C4651" t="s">
        <v>17068</v>
      </c>
      <c r="E4651">
        <v>0</v>
      </c>
    </row>
    <row r="4652" spans="1:5">
      <c r="A4652" t="s">
        <v>17287</v>
      </c>
      <c r="C4652" t="s">
        <v>17287</v>
      </c>
      <c r="E4652">
        <v>0</v>
      </c>
    </row>
    <row r="4653" spans="1:5">
      <c r="A4653" t="s">
        <v>18293</v>
      </c>
      <c r="C4653" t="s">
        <v>18293</v>
      </c>
      <c r="E4653">
        <v>0</v>
      </c>
    </row>
    <row r="4654" spans="1:5">
      <c r="A4654" t="s">
        <v>18294</v>
      </c>
      <c r="C4654" t="s">
        <v>18294</v>
      </c>
      <c r="E4654">
        <v>0</v>
      </c>
    </row>
    <row r="4655" spans="1:5">
      <c r="A4655" t="s">
        <v>18295</v>
      </c>
      <c r="C4655" t="s">
        <v>18295</v>
      </c>
      <c r="E4655">
        <v>0</v>
      </c>
    </row>
    <row r="4656" spans="1:5">
      <c r="A4656" t="s">
        <v>18296</v>
      </c>
      <c r="C4656" t="s">
        <v>18296</v>
      </c>
      <c r="E4656">
        <v>0</v>
      </c>
    </row>
    <row r="4657" spans="1:5">
      <c r="A4657" t="s">
        <v>18297</v>
      </c>
      <c r="C4657" t="s">
        <v>18297</v>
      </c>
      <c r="E4657">
        <v>0</v>
      </c>
    </row>
    <row r="4658" spans="1:5">
      <c r="A4658" t="s">
        <v>17290</v>
      </c>
      <c r="C4658" t="s">
        <v>17290</v>
      </c>
      <c r="E4658">
        <v>0</v>
      </c>
    </row>
    <row r="4659" spans="1:5">
      <c r="A4659" t="s">
        <v>17068</v>
      </c>
      <c r="C4659" t="s">
        <v>17068</v>
      </c>
      <c r="E4659">
        <v>0</v>
      </c>
    </row>
    <row r="4660" spans="1:5">
      <c r="A4660" t="s">
        <v>17291</v>
      </c>
      <c r="C4660" t="s">
        <v>17291</v>
      </c>
      <c r="E4660">
        <v>0</v>
      </c>
    </row>
    <row r="4661" spans="1:5">
      <c r="A4661" t="s">
        <v>18174</v>
      </c>
      <c r="C4661" t="s">
        <v>18174</v>
      </c>
      <c r="E4661">
        <v>0</v>
      </c>
    </row>
    <row r="4662" spans="1:5">
      <c r="A4662" t="s">
        <v>18298</v>
      </c>
      <c r="C4662" t="s">
        <v>18298</v>
      </c>
      <c r="E4662">
        <v>0</v>
      </c>
    </row>
    <row r="4663" spans="1:5">
      <c r="A4663" t="s">
        <v>18299</v>
      </c>
      <c r="C4663" t="s">
        <v>18299</v>
      </c>
      <c r="E4663">
        <v>0</v>
      </c>
    </row>
    <row r="4664" spans="1:5">
      <c r="A4664" t="s">
        <v>18286</v>
      </c>
      <c r="C4664" t="s">
        <v>18286</v>
      </c>
      <c r="E4664">
        <v>0</v>
      </c>
    </row>
    <row r="4665" spans="1:5">
      <c r="A4665" t="s">
        <v>18300</v>
      </c>
      <c r="C4665" t="s">
        <v>18300</v>
      </c>
      <c r="E4665">
        <v>0</v>
      </c>
    </row>
    <row r="4666" spans="1:5">
      <c r="A4666" t="s">
        <v>17295</v>
      </c>
      <c r="C4666" t="s">
        <v>17295</v>
      </c>
      <c r="E4666">
        <v>0</v>
      </c>
    </row>
    <row r="4667" spans="1:5">
      <c r="A4667" t="s">
        <v>17068</v>
      </c>
      <c r="C4667" t="s">
        <v>17068</v>
      </c>
      <c r="E4667">
        <v>0</v>
      </c>
    </row>
    <row r="4668" spans="1:5">
      <c r="A4668" t="s">
        <v>17765</v>
      </c>
      <c r="C4668" t="s">
        <v>17765</v>
      </c>
      <c r="E4668">
        <v>0</v>
      </c>
    </row>
    <row r="4669" spans="1:5">
      <c r="A4669" t="s">
        <v>18301</v>
      </c>
      <c r="C4669" t="s">
        <v>18301</v>
      </c>
      <c r="E4669">
        <v>0</v>
      </c>
    </row>
    <row r="4670" spans="1:5">
      <c r="A4670" t="s">
        <v>18302</v>
      </c>
      <c r="C4670" t="s">
        <v>18302</v>
      </c>
      <c r="E4670">
        <v>0</v>
      </c>
    </row>
    <row r="4671" spans="1:5">
      <c r="A4671" t="s">
        <v>18303</v>
      </c>
      <c r="C4671" t="s">
        <v>18303</v>
      </c>
      <c r="E4671">
        <v>0</v>
      </c>
    </row>
    <row r="4672" spans="1:5">
      <c r="A4672" t="s">
        <v>18291</v>
      </c>
      <c r="C4672" t="s">
        <v>18291</v>
      </c>
      <c r="E4672">
        <v>0</v>
      </c>
    </row>
    <row r="4673" spans="1:5">
      <c r="A4673" t="s">
        <v>18292</v>
      </c>
      <c r="C4673" t="s">
        <v>18292</v>
      </c>
      <c r="E4673">
        <v>0</v>
      </c>
    </row>
    <row r="4674" spans="1:5">
      <c r="A4674" t="s">
        <v>17862</v>
      </c>
      <c r="C4674" t="s">
        <v>17862</v>
      </c>
      <c r="E4674">
        <v>0</v>
      </c>
    </row>
    <row r="4675" spans="1:5">
      <c r="A4675" t="s">
        <v>17068</v>
      </c>
      <c r="C4675" t="s">
        <v>17068</v>
      </c>
      <c r="E4675">
        <v>0</v>
      </c>
    </row>
    <row r="4676" spans="1:5">
      <c r="A4676" t="s">
        <v>17291</v>
      </c>
      <c r="C4676" t="s">
        <v>17291</v>
      </c>
      <c r="E4676">
        <v>0</v>
      </c>
    </row>
    <row r="4677" spans="1:5">
      <c r="A4677" t="s">
        <v>18304</v>
      </c>
      <c r="C4677" t="s">
        <v>18304</v>
      </c>
      <c r="E4677">
        <v>0</v>
      </c>
    </row>
    <row r="4678" spans="1:5">
      <c r="A4678" t="s">
        <v>18305</v>
      </c>
      <c r="C4678" t="s">
        <v>18305</v>
      </c>
      <c r="E4678">
        <v>0</v>
      </c>
    </row>
    <row r="4679" spans="1:5">
      <c r="A4679" t="s">
        <v>18306</v>
      </c>
      <c r="C4679" t="s">
        <v>18306</v>
      </c>
      <c r="E4679">
        <v>0</v>
      </c>
    </row>
    <row r="4680" spans="1:5">
      <c r="A4680" t="s">
        <v>18286</v>
      </c>
      <c r="C4680" t="s">
        <v>18286</v>
      </c>
      <c r="E4680">
        <v>0</v>
      </c>
    </row>
    <row r="4681" spans="1:5">
      <c r="A4681" t="s">
        <v>18297</v>
      </c>
      <c r="C4681" t="s">
        <v>18297</v>
      </c>
      <c r="E4681">
        <v>0</v>
      </c>
    </row>
    <row r="4682" spans="1:5">
      <c r="A4682" t="s">
        <v>17295</v>
      </c>
      <c r="C4682" t="s">
        <v>17295</v>
      </c>
      <c r="E4682">
        <v>0</v>
      </c>
    </row>
    <row r="4683" spans="1:5">
      <c r="A4683" t="s">
        <v>17068</v>
      </c>
      <c r="C4683" t="s">
        <v>17068</v>
      </c>
      <c r="E4683">
        <v>0</v>
      </c>
    </row>
    <row r="4684" spans="1:5">
      <c r="A4684" t="s">
        <v>17756</v>
      </c>
      <c r="C4684" t="s">
        <v>17756</v>
      </c>
      <c r="E4684">
        <v>0</v>
      </c>
    </row>
    <row r="4685" spans="1:5">
      <c r="A4685" t="s">
        <v>18136</v>
      </c>
      <c r="C4685" t="s">
        <v>18136</v>
      </c>
      <c r="E4685">
        <v>0</v>
      </c>
    </row>
    <row r="4686" spans="1:5">
      <c r="A4686" t="s">
        <v>18307</v>
      </c>
      <c r="C4686" t="s">
        <v>18307</v>
      </c>
      <c r="E4686">
        <v>0</v>
      </c>
    </row>
    <row r="4687" spans="1:5">
      <c r="A4687" t="s">
        <v>18308</v>
      </c>
      <c r="C4687" t="s">
        <v>18308</v>
      </c>
      <c r="E4687">
        <v>0</v>
      </c>
    </row>
    <row r="4688" spans="1:5">
      <c r="A4688" t="s">
        <v>18309</v>
      </c>
      <c r="C4688" t="s">
        <v>18309</v>
      </c>
      <c r="E4688">
        <v>0</v>
      </c>
    </row>
    <row r="4689" spans="1:5">
      <c r="A4689" t="s">
        <v>18292</v>
      </c>
      <c r="C4689" t="s">
        <v>18292</v>
      </c>
      <c r="E4689">
        <v>0</v>
      </c>
    </row>
    <row r="4690" spans="1:5">
      <c r="A4690" t="s">
        <v>17869</v>
      </c>
      <c r="C4690" t="s">
        <v>17869</v>
      </c>
      <c r="E4690">
        <v>0</v>
      </c>
    </row>
    <row r="4691" spans="1:5">
      <c r="A4691" t="s">
        <v>17068</v>
      </c>
      <c r="C4691" t="s">
        <v>17068</v>
      </c>
      <c r="E4691">
        <v>0</v>
      </c>
    </row>
    <row r="4692" spans="1:5">
      <c r="A4692" t="s">
        <v>17287</v>
      </c>
      <c r="C4692" t="s">
        <v>17287</v>
      </c>
      <c r="E4692">
        <v>0</v>
      </c>
    </row>
    <row r="4693" spans="1:5">
      <c r="A4693" t="s">
        <v>17837</v>
      </c>
      <c r="C4693" t="s">
        <v>17837</v>
      </c>
      <c r="E4693">
        <v>0</v>
      </c>
    </row>
    <row r="4694" spans="1:5">
      <c r="A4694" t="s">
        <v>18310</v>
      </c>
      <c r="C4694" t="s">
        <v>18310</v>
      </c>
      <c r="E4694">
        <v>0</v>
      </c>
    </row>
    <row r="4695" spans="1:5">
      <c r="A4695" t="s">
        <v>18311</v>
      </c>
      <c r="C4695" t="s">
        <v>18311</v>
      </c>
      <c r="E4695">
        <v>0</v>
      </c>
    </row>
    <row r="4696" spans="1:5">
      <c r="A4696" t="s">
        <v>18296</v>
      </c>
      <c r="C4696" t="s">
        <v>18296</v>
      </c>
      <c r="E4696">
        <v>0</v>
      </c>
    </row>
    <row r="4697" spans="1:5">
      <c r="A4697" t="s">
        <v>18287</v>
      </c>
      <c r="C4697" t="s">
        <v>18287</v>
      </c>
      <c r="E4697">
        <v>0</v>
      </c>
    </row>
    <row r="4698" spans="1:5">
      <c r="A4698" t="s">
        <v>17290</v>
      </c>
      <c r="C4698" t="s">
        <v>17290</v>
      </c>
      <c r="E4698">
        <v>0</v>
      </c>
    </row>
    <row r="4699" spans="1:5">
      <c r="A4699" t="s">
        <v>17056</v>
      </c>
      <c r="C4699" t="s">
        <v>17056</v>
      </c>
      <c r="E4699">
        <v>0</v>
      </c>
    </row>
    <row r="4700" spans="1:5">
      <c r="E4700">
        <v>0</v>
      </c>
    </row>
    <row r="4701" spans="1:5">
      <c r="A4701" t="s">
        <v>18312</v>
      </c>
      <c r="C4701" t="s">
        <v>18312</v>
      </c>
      <c r="E4701">
        <v>0</v>
      </c>
    </row>
    <row r="4702" spans="1:5">
      <c r="A4702" t="s">
        <v>18313</v>
      </c>
      <c r="C4702" t="s">
        <v>18313</v>
      </c>
      <c r="E4702">
        <v>0</v>
      </c>
    </row>
    <row r="4703" spans="1:5">
      <c r="A4703" t="s">
        <v>18314</v>
      </c>
      <c r="C4703" t="s">
        <v>18314</v>
      </c>
      <c r="E4703">
        <v>0</v>
      </c>
    </row>
    <row r="4704" spans="1:5">
      <c r="A4704" t="s">
        <v>17068</v>
      </c>
      <c r="C4704" t="s">
        <v>17068</v>
      </c>
      <c r="E4704">
        <v>0</v>
      </c>
    </row>
    <row r="4705" spans="1:5">
      <c r="A4705" t="s">
        <v>18315</v>
      </c>
      <c r="C4705" t="s">
        <v>18315</v>
      </c>
      <c r="E4705">
        <v>0</v>
      </c>
    </row>
    <row r="4706" spans="1:5">
      <c r="A4706" t="s">
        <v>18316</v>
      </c>
      <c r="C4706" t="s">
        <v>18316</v>
      </c>
      <c r="E4706">
        <v>0</v>
      </c>
    </row>
    <row r="4707" spans="1:5">
      <c r="A4707" t="s">
        <v>17070</v>
      </c>
      <c r="C4707" t="s">
        <v>17070</v>
      </c>
      <c r="E4707">
        <v>0</v>
      </c>
    </row>
    <row r="4708" spans="1:5">
      <c r="A4708" t="s">
        <v>17905</v>
      </c>
      <c r="C4708" t="s">
        <v>17511</v>
      </c>
      <c r="E4708">
        <v>1</v>
      </c>
    </row>
    <row r="4709" spans="1:5">
      <c r="A4709" t="s">
        <v>18317</v>
      </c>
      <c r="C4709" t="s">
        <v>17851</v>
      </c>
      <c r="E4709">
        <v>1</v>
      </c>
    </row>
    <row r="4710" spans="1:5">
      <c r="A4710" t="s">
        <v>18318</v>
      </c>
      <c r="C4710" t="s">
        <v>18318</v>
      </c>
      <c r="E4710">
        <v>0</v>
      </c>
    </row>
    <row r="4711" spans="1:5">
      <c r="A4711" t="s">
        <v>17068</v>
      </c>
      <c r="C4711" t="s">
        <v>17068</v>
      </c>
      <c r="E4711">
        <v>0</v>
      </c>
    </row>
    <row r="4712" spans="1:5">
      <c r="A4712" t="s">
        <v>18319</v>
      </c>
      <c r="C4712" t="s">
        <v>18794</v>
      </c>
      <c r="E4712">
        <v>1</v>
      </c>
    </row>
    <row r="4713" spans="1:5">
      <c r="A4713" t="s">
        <v>17262</v>
      </c>
      <c r="C4713" t="s">
        <v>17262</v>
      </c>
      <c r="E4713">
        <v>0</v>
      </c>
    </row>
    <row r="4714" spans="1:5">
      <c r="A4714" t="s">
        <v>17109</v>
      </c>
      <c r="C4714" t="s">
        <v>17109</v>
      </c>
      <c r="E4714">
        <v>0</v>
      </c>
    </row>
    <row r="4715" spans="1:5">
      <c r="A4715" t="s">
        <v>18320</v>
      </c>
      <c r="C4715" t="s">
        <v>18320</v>
      </c>
      <c r="E4715">
        <v>0</v>
      </c>
    </row>
    <row r="4716" spans="1:5">
      <c r="A4716" t="s">
        <v>17068</v>
      </c>
      <c r="C4716" t="s">
        <v>17068</v>
      </c>
      <c r="E4716">
        <v>0</v>
      </c>
    </row>
    <row r="4717" spans="1:5">
      <c r="A4717" t="s">
        <v>18321</v>
      </c>
      <c r="C4717" t="s">
        <v>18321</v>
      </c>
      <c r="E4717">
        <v>0</v>
      </c>
    </row>
    <row r="4718" spans="1:5">
      <c r="A4718" t="s">
        <v>17780</v>
      </c>
      <c r="C4718" t="s">
        <v>17780</v>
      </c>
      <c r="E4718">
        <v>0</v>
      </c>
    </row>
    <row r="4719" spans="1:5">
      <c r="A4719" t="s">
        <v>18322</v>
      </c>
      <c r="C4719" t="s">
        <v>18322</v>
      </c>
      <c r="E4719">
        <v>0</v>
      </c>
    </row>
    <row r="4720" spans="1:5">
      <c r="A4720" t="s">
        <v>18274</v>
      </c>
      <c r="C4720" t="s">
        <v>18274</v>
      </c>
      <c r="E4720">
        <v>0</v>
      </c>
    </row>
    <row r="4721" spans="1:5">
      <c r="A4721" t="s">
        <v>17064</v>
      </c>
      <c r="C4721" t="s">
        <v>17064</v>
      </c>
      <c r="E4721">
        <v>0</v>
      </c>
    </row>
    <row r="4722" spans="1:5">
      <c r="A4722" t="s">
        <v>17109</v>
      </c>
      <c r="C4722" t="s">
        <v>17109</v>
      </c>
      <c r="E4722">
        <v>0</v>
      </c>
    </row>
    <row r="4723" spans="1:5">
      <c r="A4723" t="s">
        <v>17478</v>
      </c>
      <c r="C4723" t="s">
        <v>18803</v>
      </c>
      <c r="E4723">
        <v>1</v>
      </c>
    </row>
    <row r="4724" spans="1:5">
      <c r="A4724" t="s">
        <v>17068</v>
      </c>
      <c r="C4724" t="s">
        <v>17068</v>
      </c>
      <c r="E4724">
        <v>0</v>
      </c>
    </row>
    <row r="4725" spans="1:5">
      <c r="A4725" t="s">
        <v>18323</v>
      </c>
      <c r="C4725" t="s">
        <v>18861</v>
      </c>
      <c r="E4725">
        <v>1</v>
      </c>
    </row>
    <row r="4726" spans="1:5">
      <c r="A4726" t="s">
        <v>18324</v>
      </c>
      <c r="C4726" t="s">
        <v>18324</v>
      </c>
      <c r="E4726">
        <v>0</v>
      </c>
    </row>
    <row r="4727" spans="1:5">
      <c r="A4727" t="s">
        <v>18325</v>
      </c>
      <c r="C4727" t="s">
        <v>18325</v>
      </c>
      <c r="E4727">
        <v>0</v>
      </c>
    </row>
    <row r="4728" spans="1:5">
      <c r="A4728" t="s">
        <v>18326</v>
      </c>
      <c r="C4728" t="s">
        <v>18326</v>
      </c>
      <c r="E4728">
        <v>0</v>
      </c>
    </row>
    <row r="4729" spans="1:5">
      <c r="A4729" t="s">
        <v>18300</v>
      </c>
      <c r="C4729" t="s">
        <v>18300</v>
      </c>
      <c r="E4729">
        <v>0</v>
      </c>
    </row>
    <row r="4730" spans="1:5">
      <c r="A4730" t="s">
        <v>17782</v>
      </c>
      <c r="C4730" t="s">
        <v>17782</v>
      </c>
      <c r="E4730">
        <v>0</v>
      </c>
    </row>
    <row r="4731" spans="1:5">
      <c r="A4731" t="s">
        <v>18250</v>
      </c>
      <c r="C4731" t="s">
        <v>18250</v>
      </c>
      <c r="E4731">
        <v>0</v>
      </c>
    </row>
    <row r="4732" spans="1:5">
      <c r="A4732" t="s">
        <v>17068</v>
      </c>
      <c r="C4732" t="s">
        <v>17068</v>
      </c>
      <c r="E4732">
        <v>0</v>
      </c>
    </row>
    <row r="4733" spans="1:5">
      <c r="A4733" t="s">
        <v>17055</v>
      </c>
      <c r="C4733" t="s">
        <v>17055</v>
      </c>
      <c r="E4733">
        <v>0</v>
      </c>
    </row>
    <row r="4734" spans="1:5">
      <c r="A4734" t="s">
        <v>17059</v>
      </c>
      <c r="C4734" t="s">
        <v>17059</v>
      </c>
      <c r="E4734">
        <v>0</v>
      </c>
    </row>
    <row r="4735" spans="1:5">
      <c r="A4735" t="s">
        <v>17811</v>
      </c>
      <c r="C4735" t="s">
        <v>17811</v>
      </c>
      <c r="E4735">
        <v>0</v>
      </c>
    </row>
    <row r="4736" spans="1:5">
      <c r="A4736" t="s">
        <v>18327</v>
      </c>
      <c r="C4736" t="s">
        <v>18430</v>
      </c>
      <c r="E4736">
        <v>1</v>
      </c>
    </row>
    <row r="4737" spans="1:5">
      <c r="A4737" t="s">
        <v>18328</v>
      </c>
      <c r="C4737" t="s">
        <v>18328</v>
      </c>
      <c r="E4737">
        <v>0</v>
      </c>
    </row>
    <row r="4738" spans="1:5">
      <c r="A4738" t="s">
        <v>17813</v>
      </c>
      <c r="C4738" t="s">
        <v>17813</v>
      </c>
      <c r="E4738">
        <v>0</v>
      </c>
    </row>
    <row r="4739" spans="1:5">
      <c r="A4739" t="s">
        <v>17067</v>
      </c>
      <c r="C4739" t="s">
        <v>17067</v>
      </c>
      <c r="E4739">
        <v>0</v>
      </c>
    </row>
    <row r="4740" spans="1:5">
      <c r="A4740" t="s">
        <v>18329</v>
      </c>
      <c r="C4740" t="s">
        <v>18329</v>
      </c>
      <c r="E4740">
        <v>0</v>
      </c>
    </row>
    <row r="4741" spans="1:5">
      <c r="A4741" t="s">
        <v>17068</v>
      </c>
      <c r="C4741" t="s">
        <v>17068</v>
      </c>
      <c r="E4741">
        <v>0</v>
      </c>
    </row>
    <row r="4742" spans="1:5">
      <c r="A4742" t="s">
        <v>18330</v>
      </c>
      <c r="C4742" t="s">
        <v>18330</v>
      </c>
      <c r="E4742">
        <v>0</v>
      </c>
    </row>
    <row r="4743" spans="1:5">
      <c r="A4743" t="s">
        <v>18329</v>
      </c>
      <c r="C4743" t="s">
        <v>18329</v>
      </c>
      <c r="E4743">
        <v>0</v>
      </c>
    </row>
    <row r="4744" spans="1:5">
      <c r="A4744" t="s">
        <v>17068</v>
      </c>
      <c r="C4744" t="s">
        <v>17068</v>
      </c>
      <c r="E4744">
        <v>0</v>
      </c>
    </row>
    <row r="4745" spans="1:5">
      <c r="A4745" t="s">
        <v>18301</v>
      </c>
      <c r="C4745" t="s">
        <v>18301</v>
      </c>
      <c r="E4745">
        <v>0</v>
      </c>
    </row>
    <row r="4746" spans="1:5">
      <c r="A4746" t="s">
        <v>17968</v>
      </c>
      <c r="C4746" t="s">
        <v>17968</v>
      </c>
      <c r="E4746">
        <v>0</v>
      </c>
    </row>
    <row r="4747" spans="1:5">
      <c r="A4747" t="s">
        <v>17273</v>
      </c>
      <c r="C4747" t="s">
        <v>17273</v>
      </c>
      <c r="E4747">
        <v>0</v>
      </c>
    </row>
    <row r="4748" spans="1:5">
      <c r="A4748" t="s">
        <v>18331</v>
      </c>
      <c r="C4748" t="s">
        <v>18331</v>
      </c>
      <c r="E4748">
        <v>0</v>
      </c>
    </row>
    <row r="4749" spans="1:5">
      <c r="A4749" t="s">
        <v>18332</v>
      </c>
      <c r="C4749" t="s">
        <v>18332</v>
      </c>
      <c r="E4749">
        <v>0</v>
      </c>
    </row>
    <row r="4750" spans="1:5">
      <c r="A4750" t="s">
        <v>17068</v>
      </c>
      <c r="C4750" t="s">
        <v>17068</v>
      </c>
      <c r="E4750">
        <v>0</v>
      </c>
    </row>
    <row r="4751" spans="1:5">
      <c r="A4751" t="s">
        <v>17069</v>
      </c>
      <c r="C4751" t="s">
        <v>17069</v>
      </c>
      <c r="E4751">
        <v>0</v>
      </c>
    </row>
    <row r="4752" spans="1:5">
      <c r="A4752" t="s">
        <v>17277</v>
      </c>
      <c r="C4752" t="s">
        <v>17277</v>
      </c>
      <c r="E4752">
        <v>0</v>
      </c>
    </row>
    <row r="4753" spans="1:5">
      <c r="A4753" t="s">
        <v>17068</v>
      </c>
      <c r="C4753" t="s">
        <v>17068</v>
      </c>
      <c r="E4753">
        <v>0</v>
      </c>
    </row>
    <row r="4754" spans="1:5">
      <c r="A4754" t="s">
        <v>18333</v>
      </c>
      <c r="C4754" t="s">
        <v>18333</v>
      </c>
      <c r="E4754">
        <v>0</v>
      </c>
    </row>
    <row r="4755" spans="1:5">
      <c r="A4755" t="s">
        <v>17896</v>
      </c>
      <c r="C4755" t="s">
        <v>17896</v>
      </c>
      <c r="E4755">
        <v>0</v>
      </c>
    </row>
    <row r="4756" spans="1:5">
      <c r="A4756" t="s">
        <v>17868</v>
      </c>
      <c r="C4756" t="s">
        <v>17868</v>
      </c>
      <c r="E4756">
        <v>0</v>
      </c>
    </row>
    <row r="4757" spans="1:5">
      <c r="A4757" t="s">
        <v>17068</v>
      </c>
      <c r="C4757" t="s">
        <v>17068</v>
      </c>
      <c r="E4757">
        <v>0</v>
      </c>
    </row>
    <row r="4758" spans="1:5">
      <c r="A4758" t="s">
        <v>18333</v>
      </c>
      <c r="C4758" t="s">
        <v>18333</v>
      </c>
      <c r="E4758">
        <v>0</v>
      </c>
    </row>
    <row r="4759" spans="1:5">
      <c r="A4759" t="s">
        <v>17897</v>
      </c>
      <c r="C4759" t="s">
        <v>17897</v>
      </c>
      <c r="E4759">
        <v>0</v>
      </c>
    </row>
    <row r="4760" spans="1:5">
      <c r="A4760" t="s">
        <v>18334</v>
      </c>
      <c r="C4760" t="s">
        <v>18334</v>
      </c>
      <c r="E4760">
        <v>0</v>
      </c>
    </row>
    <row r="4761" spans="1:5">
      <c r="A4761" t="s">
        <v>17068</v>
      </c>
      <c r="C4761" t="s">
        <v>17068</v>
      </c>
      <c r="E4761">
        <v>0</v>
      </c>
    </row>
    <row r="4762" spans="1:5">
      <c r="A4762" t="s">
        <v>18333</v>
      </c>
      <c r="C4762" t="s">
        <v>18333</v>
      </c>
      <c r="E4762">
        <v>0</v>
      </c>
    </row>
    <row r="4763" spans="1:5">
      <c r="A4763" t="s">
        <v>17697</v>
      </c>
      <c r="C4763" t="s">
        <v>17697</v>
      </c>
      <c r="E4763">
        <v>0</v>
      </c>
    </row>
    <row r="4764" spans="1:5">
      <c r="A4764" t="s">
        <v>17577</v>
      </c>
      <c r="C4764" t="s">
        <v>17577</v>
      </c>
      <c r="E4764">
        <v>0</v>
      </c>
    </row>
    <row r="4765" spans="1:5">
      <c r="A4765" t="s">
        <v>17068</v>
      </c>
      <c r="C4765" t="s">
        <v>17068</v>
      </c>
      <c r="E4765">
        <v>0</v>
      </c>
    </row>
    <row r="4766" spans="1:5">
      <c r="A4766" t="s">
        <v>18335</v>
      </c>
      <c r="C4766" t="s">
        <v>18335</v>
      </c>
      <c r="E4766">
        <v>0</v>
      </c>
    </row>
    <row r="4767" spans="1:5">
      <c r="A4767" t="s">
        <v>17077</v>
      </c>
      <c r="C4767" t="s">
        <v>17077</v>
      </c>
      <c r="E4767">
        <v>0</v>
      </c>
    </row>
    <row r="4768" spans="1:5">
      <c r="A4768" t="s">
        <v>18336</v>
      </c>
      <c r="C4768" t="s">
        <v>18336</v>
      </c>
      <c r="E4768">
        <v>0</v>
      </c>
    </row>
    <row r="4769" spans="1:5">
      <c r="A4769" t="s">
        <v>17068</v>
      </c>
      <c r="C4769" t="s">
        <v>17068</v>
      </c>
      <c r="E4769">
        <v>0</v>
      </c>
    </row>
    <row r="4770" spans="1:5">
      <c r="A4770" t="s">
        <v>17077</v>
      </c>
      <c r="C4770" t="s">
        <v>17077</v>
      </c>
      <c r="E4770">
        <v>0</v>
      </c>
    </row>
    <row r="4771" spans="1:5">
      <c r="A4771" t="s">
        <v>17784</v>
      </c>
      <c r="C4771" t="s">
        <v>17784</v>
      </c>
      <c r="E4771">
        <v>0</v>
      </c>
    </row>
    <row r="4772" spans="1:5">
      <c r="A4772" t="s">
        <v>18336</v>
      </c>
      <c r="C4772" t="s">
        <v>18336</v>
      </c>
      <c r="E4772">
        <v>0</v>
      </c>
    </row>
    <row r="4773" spans="1:5">
      <c r="A4773" t="s">
        <v>17268</v>
      </c>
      <c r="C4773" t="s">
        <v>17268</v>
      </c>
      <c r="E4773">
        <v>0</v>
      </c>
    </row>
    <row r="4774" spans="1:5">
      <c r="A4774" t="s">
        <v>18337</v>
      </c>
      <c r="C4774" t="s">
        <v>17785</v>
      </c>
      <c r="E4774">
        <v>1</v>
      </c>
    </row>
    <row r="4775" spans="1:5">
      <c r="A4775" t="s">
        <v>17269</v>
      </c>
      <c r="C4775" t="s">
        <v>17269</v>
      </c>
      <c r="E4775">
        <v>0</v>
      </c>
    </row>
    <row r="4776" spans="1:5">
      <c r="A4776" t="s">
        <v>18338</v>
      </c>
      <c r="C4776" t="s">
        <v>18338</v>
      </c>
      <c r="E4776">
        <v>0</v>
      </c>
    </row>
    <row r="4777" spans="1:5">
      <c r="A4777" t="s">
        <v>17954</v>
      </c>
      <c r="C4777" t="s">
        <v>17954</v>
      </c>
      <c r="E4777">
        <v>0</v>
      </c>
    </row>
    <row r="4778" spans="1:5">
      <c r="A4778" t="s">
        <v>18339</v>
      </c>
      <c r="C4778" t="s">
        <v>18339</v>
      </c>
      <c r="E4778">
        <v>0</v>
      </c>
    </row>
    <row r="4779" spans="1:5">
      <c r="A4779" t="s">
        <v>17068</v>
      </c>
      <c r="C4779" t="s">
        <v>17068</v>
      </c>
      <c r="E4779">
        <v>0</v>
      </c>
    </row>
    <row r="4780" spans="1:5">
      <c r="A4780" t="s">
        <v>17056</v>
      </c>
      <c r="C4780" t="s">
        <v>17056</v>
      </c>
      <c r="E4780">
        <v>0</v>
      </c>
    </row>
    <row r="4781" spans="1:5">
      <c r="E4781">
        <v>0</v>
      </c>
    </row>
    <row r="4782" spans="1:5">
      <c r="A4782" t="s">
        <v>18340</v>
      </c>
      <c r="C4782" t="s">
        <v>18340</v>
      </c>
      <c r="E4782">
        <v>0</v>
      </c>
    </row>
    <row r="4783" spans="1:5">
      <c r="A4783" t="s">
        <v>17058</v>
      </c>
      <c r="C4783" t="s">
        <v>17058</v>
      </c>
      <c r="E4783">
        <v>0</v>
      </c>
    </row>
    <row r="4784" spans="1:5">
      <c r="A4784" t="s">
        <v>17064</v>
      </c>
      <c r="C4784" t="s">
        <v>17064</v>
      </c>
      <c r="E4784">
        <v>0</v>
      </c>
    </row>
    <row r="4785" spans="1:5">
      <c r="A4785" t="s">
        <v>17170</v>
      </c>
      <c r="C4785" t="s">
        <v>17170</v>
      </c>
      <c r="E4785">
        <v>0</v>
      </c>
    </row>
    <row r="4786" spans="1:5">
      <c r="A4786" t="s">
        <v>17055</v>
      </c>
      <c r="C4786" t="s">
        <v>17055</v>
      </c>
      <c r="E4786">
        <v>0</v>
      </c>
    </row>
    <row r="4787" spans="1:5">
      <c r="A4787" t="s">
        <v>17067</v>
      </c>
      <c r="C4787" t="s">
        <v>17067</v>
      </c>
      <c r="E4787">
        <v>0</v>
      </c>
    </row>
    <row r="4788" spans="1:5">
      <c r="A4788" t="s">
        <v>17144</v>
      </c>
      <c r="C4788" t="s">
        <v>17144</v>
      </c>
      <c r="E4788">
        <v>0</v>
      </c>
    </row>
    <row r="4789" spans="1:5">
      <c r="A4789" t="s">
        <v>17242</v>
      </c>
      <c r="C4789" t="s">
        <v>17242</v>
      </c>
      <c r="E4789">
        <v>0</v>
      </c>
    </row>
    <row r="4790" spans="1:5">
      <c r="A4790" t="s">
        <v>18026</v>
      </c>
      <c r="C4790" t="s">
        <v>18026</v>
      </c>
      <c r="E4790">
        <v>0</v>
      </c>
    </row>
    <row r="4791" spans="1:5">
      <c r="A4791" t="s">
        <v>17056</v>
      </c>
      <c r="C4791" t="s">
        <v>17056</v>
      </c>
      <c r="E4791">
        <v>0</v>
      </c>
    </row>
    <row r="4792" spans="1:5">
      <c r="E4792">
        <v>0</v>
      </c>
    </row>
    <row r="4793" spans="1:5">
      <c r="A4793" t="s">
        <v>18341</v>
      </c>
      <c r="C4793" t="s">
        <v>18341</v>
      </c>
      <c r="E4793">
        <v>0</v>
      </c>
    </row>
    <row r="4794" spans="1:5">
      <c r="A4794" t="s">
        <v>18342</v>
      </c>
      <c r="C4794" t="s">
        <v>18905</v>
      </c>
      <c r="E4794">
        <v>1</v>
      </c>
    </row>
    <row r="4795" spans="1:5">
      <c r="A4795" t="s">
        <v>17064</v>
      </c>
      <c r="C4795" t="s">
        <v>17064</v>
      </c>
      <c r="E4795">
        <v>0</v>
      </c>
    </row>
    <row r="4796" spans="1:5">
      <c r="A4796" t="s">
        <v>18343</v>
      </c>
      <c r="C4796" t="s">
        <v>18906</v>
      </c>
      <c r="E4796">
        <v>1</v>
      </c>
    </row>
    <row r="4797" spans="1:5">
      <c r="A4797" t="s">
        <v>17055</v>
      </c>
      <c r="C4797" t="s">
        <v>17055</v>
      </c>
      <c r="E4797">
        <v>0</v>
      </c>
    </row>
    <row r="4798" spans="1:5">
      <c r="A4798" t="s">
        <v>17067</v>
      </c>
      <c r="C4798" t="s">
        <v>17067</v>
      </c>
      <c r="E4798">
        <v>0</v>
      </c>
    </row>
    <row r="4799" spans="1:5">
      <c r="A4799" t="s">
        <v>17068</v>
      </c>
      <c r="C4799" t="s">
        <v>17068</v>
      </c>
      <c r="E4799">
        <v>0</v>
      </c>
    </row>
    <row r="4800" spans="1:5">
      <c r="A4800" t="s">
        <v>17059</v>
      </c>
      <c r="C4800" t="s">
        <v>17059</v>
      </c>
      <c r="E4800">
        <v>0</v>
      </c>
    </row>
    <row r="4801" spans="1:5">
      <c r="A4801" t="s">
        <v>18344</v>
      </c>
      <c r="C4801" t="s">
        <v>18907</v>
      </c>
      <c r="E4801">
        <v>1</v>
      </c>
    </row>
    <row r="4802" spans="1:5">
      <c r="A4802" t="s">
        <v>17056</v>
      </c>
      <c r="C4802" t="s">
        <v>17056</v>
      </c>
      <c r="E4802">
        <v>0</v>
      </c>
    </row>
    <row r="4803" spans="1:5">
      <c r="E4803">
        <v>0</v>
      </c>
    </row>
    <row r="4804" spans="1:5">
      <c r="A4804" t="s">
        <v>18345</v>
      </c>
      <c r="C4804" t="s">
        <v>18345</v>
      </c>
      <c r="E4804">
        <v>0</v>
      </c>
    </row>
    <row r="4805" spans="1:5">
      <c r="A4805" t="s">
        <v>17257</v>
      </c>
      <c r="C4805" t="s">
        <v>17257</v>
      </c>
      <c r="E4805">
        <v>0</v>
      </c>
    </row>
    <row r="4806" spans="1:5">
      <c r="A4806" t="s">
        <v>18346</v>
      </c>
      <c r="C4806" t="s">
        <v>18346</v>
      </c>
      <c r="E4806">
        <v>0</v>
      </c>
    </row>
    <row r="4807" spans="1:5">
      <c r="A4807" t="s">
        <v>17058</v>
      </c>
      <c r="C4807" t="s">
        <v>17058</v>
      </c>
      <c r="E4807">
        <v>0</v>
      </c>
    </row>
    <row r="4808" spans="1:5">
      <c r="A4808" t="s">
        <v>17058</v>
      </c>
      <c r="C4808" t="s">
        <v>17058</v>
      </c>
      <c r="E4808">
        <v>0</v>
      </c>
    </row>
    <row r="4809" spans="1:5">
      <c r="A4809" t="s">
        <v>17058</v>
      </c>
      <c r="C4809" t="s">
        <v>17058</v>
      </c>
      <c r="E4809">
        <v>0</v>
      </c>
    </row>
    <row r="4810" spans="1:5">
      <c r="A4810" t="s">
        <v>17058</v>
      </c>
      <c r="C4810" t="s">
        <v>17058</v>
      </c>
      <c r="E4810">
        <v>0</v>
      </c>
    </row>
    <row r="4811" spans="1:5">
      <c r="A4811" t="s">
        <v>17058</v>
      </c>
      <c r="C4811" t="s">
        <v>17058</v>
      </c>
      <c r="E4811">
        <v>0</v>
      </c>
    </row>
    <row r="4812" spans="1:5">
      <c r="A4812" t="s">
        <v>17058</v>
      </c>
      <c r="C4812" t="s">
        <v>17058</v>
      </c>
      <c r="E4812">
        <v>0</v>
      </c>
    </row>
    <row r="4813" spans="1:5">
      <c r="A4813" t="s">
        <v>17058</v>
      </c>
      <c r="C4813" t="s">
        <v>17058</v>
      </c>
      <c r="E4813">
        <v>0</v>
      </c>
    </row>
    <row r="4814" spans="1:5">
      <c r="A4814" t="s">
        <v>17058</v>
      </c>
      <c r="C4814" t="s">
        <v>17058</v>
      </c>
      <c r="E4814">
        <v>0</v>
      </c>
    </row>
    <row r="4815" spans="1:5">
      <c r="A4815" t="s">
        <v>18347</v>
      </c>
      <c r="C4815" t="s">
        <v>18347</v>
      </c>
      <c r="E4815">
        <v>0</v>
      </c>
    </row>
    <row r="4816" spans="1:5">
      <c r="A4816" t="s">
        <v>17826</v>
      </c>
      <c r="C4816" t="s">
        <v>17826</v>
      </c>
      <c r="E4816">
        <v>0</v>
      </c>
    </row>
    <row r="4817" spans="1:5">
      <c r="A4817" t="s">
        <v>17068</v>
      </c>
      <c r="C4817" t="s">
        <v>17068</v>
      </c>
      <c r="E4817">
        <v>0</v>
      </c>
    </row>
    <row r="4818" spans="1:5">
      <c r="A4818" t="s">
        <v>17058</v>
      </c>
      <c r="C4818" t="s">
        <v>17058</v>
      </c>
      <c r="E4818">
        <v>0</v>
      </c>
    </row>
    <row r="4819" spans="1:5">
      <c r="A4819" t="s">
        <v>17055</v>
      </c>
      <c r="C4819" t="s">
        <v>17055</v>
      </c>
      <c r="E4819">
        <v>0</v>
      </c>
    </row>
    <row r="4820" spans="1:5">
      <c r="A4820" t="s">
        <v>17067</v>
      </c>
      <c r="C4820" t="s">
        <v>17067</v>
      </c>
      <c r="E4820">
        <v>0</v>
      </c>
    </row>
    <row r="4821" spans="1:5">
      <c r="A4821" t="s">
        <v>17448</v>
      </c>
      <c r="C4821" t="s">
        <v>17448</v>
      </c>
      <c r="E4821">
        <v>0</v>
      </c>
    </row>
    <row r="4822" spans="1:5">
      <c r="A4822" t="s">
        <v>17068</v>
      </c>
      <c r="C4822" t="s">
        <v>17068</v>
      </c>
      <c r="E4822">
        <v>0</v>
      </c>
    </row>
    <row r="4823" spans="1:5">
      <c r="A4823" t="s">
        <v>17056</v>
      </c>
      <c r="C4823" t="s">
        <v>17056</v>
      </c>
      <c r="E4823">
        <v>0</v>
      </c>
    </row>
    <row r="4824" spans="1:5">
      <c r="E4824">
        <v>0</v>
      </c>
    </row>
    <row r="4825" spans="1:5">
      <c r="A4825" t="s">
        <v>18348</v>
      </c>
      <c r="C4825" t="s">
        <v>18348</v>
      </c>
      <c r="E4825">
        <v>0</v>
      </c>
    </row>
    <row r="4826" spans="1:5">
      <c r="A4826" t="s">
        <v>18349</v>
      </c>
      <c r="C4826" t="s">
        <v>17327</v>
      </c>
      <c r="E4826">
        <v>1</v>
      </c>
    </row>
    <row r="4827" spans="1:5">
      <c r="A4827" t="s">
        <v>17055</v>
      </c>
      <c r="C4827" t="s">
        <v>17055</v>
      </c>
      <c r="E4827">
        <v>0</v>
      </c>
    </row>
    <row r="4828" spans="1:5">
      <c r="A4828" t="s">
        <v>17067</v>
      </c>
      <c r="C4828" t="s">
        <v>17067</v>
      </c>
      <c r="E4828">
        <v>0</v>
      </c>
    </row>
    <row r="4829" spans="1:5">
      <c r="A4829" t="s">
        <v>17068</v>
      </c>
      <c r="C4829" t="s">
        <v>17068</v>
      </c>
      <c r="E4829">
        <v>0</v>
      </c>
    </row>
    <row r="4830" spans="1:5">
      <c r="A4830" t="s">
        <v>17059</v>
      </c>
      <c r="C4830" t="s">
        <v>17059</v>
      </c>
      <c r="E4830">
        <v>0</v>
      </c>
    </row>
    <row r="4831" spans="1:5">
      <c r="A4831" t="s">
        <v>18350</v>
      </c>
      <c r="C4831" t="s">
        <v>18908</v>
      </c>
      <c r="E4831">
        <v>1</v>
      </c>
    </row>
    <row r="4832" spans="1:5">
      <c r="A4832" t="s">
        <v>17056</v>
      </c>
      <c r="C4832" t="s">
        <v>17056</v>
      </c>
      <c r="E4832">
        <v>0</v>
      </c>
    </row>
    <row r="4833" spans="1:5">
      <c r="E4833">
        <v>0</v>
      </c>
    </row>
    <row r="4834" spans="1:5">
      <c r="A4834" t="s">
        <v>18351</v>
      </c>
      <c r="C4834" t="s">
        <v>18351</v>
      </c>
      <c r="E4834">
        <v>0</v>
      </c>
    </row>
    <row r="4835" spans="1:5">
      <c r="A4835" t="s">
        <v>18352</v>
      </c>
      <c r="C4835" t="s">
        <v>18352</v>
      </c>
      <c r="E4835">
        <v>0</v>
      </c>
    </row>
    <row r="4836" spans="1:5">
      <c r="A4836" t="s">
        <v>17064</v>
      </c>
      <c r="C4836" t="s">
        <v>17064</v>
      </c>
      <c r="E4836">
        <v>0</v>
      </c>
    </row>
    <row r="4837" spans="1:5">
      <c r="A4837" t="s">
        <v>18353</v>
      </c>
      <c r="C4837" t="s">
        <v>18353</v>
      </c>
      <c r="E4837">
        <v>0</v>
      </c>
    </row>
    <row r="4838" spans="1:5">
      <c r="A4838" t="s">
        <v>18354</v>
      </c>
      <c r="C4838" t="s">
        <v>18354</v>
      </c>
      <c r="E4838">
        <v>0</v>
      </c>
    </row>
    <row r="4839" spans="1:5">
      <c r="A4839" t="s">
        <v>17055</v>
      </c>
      <c r="C4839" t="s">
        <v>17055</v>
      </c>
      <c r="E4839">
        <v>0</v>
      </c>
    </row>
    <row r="4840" spans="1:5">
      <c r="A4840" t="s">
        <v>17067</v>
      </c>
      <c r="C4840" t="s">
        <v>17067</v>
      </c>
      <c r="E4840">
        <v>0</v>
      </c>
    </row>
    <row r="4841" spans="1:5">
      <c r="A4841" t="s">
        <v>17068</v>
      </c>
      <c r="C4841" t="s">
        <v>17068</v>
      </c>
      <c r="E4841">
        <v>0</v>
      </c>
    </row>
    <row r="4842" spans="1:5">
      <c r="A4842" t="s">
        <v>17059</v>
      </c>
      <c r="C4842" t="s">
        <v>17059</v>
      </c>
      <c r="E4842">
        <v>0</v>
      </c>
    </row>
    <row r="4843" spans="1:5">
      <c r="A4843" t="s">
        <v>18355</v>
      </c>
      <c r="C4843" t="s">
        <v>18355</v>
      </c>
      <c r="E4843">
        <v>0</v>
      </c>
    </row>
    <row r="4844" spans="1:5">
      <c r="A4844" t="s">
        <v>17056</v>
      </c>
      <c r="C4844" t="s">
        <v>17056</v>
      </c>
      <c r="E4844">
        <v>0</v>
      </c>
    </row>
    <row r="4845" spans="1:5">
      <c r="E4845">
        <v>0</v>
      </c>
    </row>
    <row r="4846" spans="1:5">
      <c r="A4846" t="s">
        <v>18356</v>
      </c>
      <c r="C4846" t="s">
        <v>18356</v>
      </c>
      <c r="E4846">
        <v>0</v>
      </c>
    </row>
    <row r="4847" spans="1:5">
      <c r="A4847" t="s">
        <v>17074</v>
      </c>
      <c r="C4847" t="s">
        <v>17074</v>
      </c>
      <c r="E4847">
        <v>0</v>
      </c>
    </row>
    <row r="4848" spans="1:5">
      <c r="A4848" t="s">
        <v>17055</v>
      </c>
      <c r="C4848" t="s">
        <v>17055</v>
      </c>
      <c r="E4848">
        <v>0</v>
      </c>
    </row>
    <row r="4849" spans="1:5">
      <c r="A4849" t="s">
        <v>17067</v>
      </c>
      <c r="C4849" t="s">
        <v>17067</v>
      </c>
      <c r="E4849">
        <v>0</v>
      </c>
    </row>
    <row r="4850" spans="1:5">
      <c r="A4850" t="s">
        <v>17177</v>
      </c>
      <c r="C4850" t="s">
        <v>17177</v>
      </c>
      <c r="E4850">
        <v>0</v>
      </c>
    </row>
    <row r="4851" spans="1:5">
      <c r="A4851" t="s">
        <v>17056</v>
      </c>
      <c r="C4851" t="s">
        <v>17056</v>
      </c>
      <c r="E4851">
        <v>0</v>
      </c>
    </row>
    <row r="4852" spans="1:5">
      <c r="E4852">
        <v>0</v>
      </c>
    </row>
    <row r="4853" spans="1:5">
      <c r="A4853" t="s">
        <v>18357</v>
      </c>
      <c r="C4853" t="s">
        <v>18357</v>
      </c>
      <c r="E4853">
        <v>0</v>
      </c>
    </row>
    <row r="4854" spans="1:5">
      <c r="A4854" t="s">
        <v>17801</v>
      </c>
      <c r="C4854" t="s">
        <v>17801</v>
      </c>
      <c r="E4854">
        <v>0</v>
      </c>
    </row>
    <row r="4855" spans="1:5">
      <c r="A4855" t="s">
        <v>18208</v>
      </c>
      <c r="C4855" t="s">
        <v>18208</v>
      </c>
      <c r="E4855">
        <v>0</v>
      </c>
    </row>
    <row r="4856" spans="1:5">
      <c r="A4856" t="s">
        <v>17796</v>
      </c>
      <c r="C4856" t="s">
        <v>17796</v>
      </c>
      <c r="E4856">
        <v>0</v>
      </c>
    </row>
    <row r="4857" spans="1:5">
      <c r="A4857" t="s">
        <v>17980</v>
      </c>
      <c r="C4857" t="s">
        <v>17980</v>
      </c>
      <c r="E4857">
        <v>0</v>
      </c>
    </row>
    <row r="4858" spans="1:5">
      <c r="A4858" t="s">
        <v>17068</v>
      </c>
      <c r="C4858" t="s">
        <v>17068</v>
      </c>
      <c r="E4858">
        <v>0</v>
      </c>
    </row>
    <row r="4859" spans="1:5">
      <c r="A4859" t="s">
        <v>17777</v>
      </c>
      <c r="C4859" t="s">
        <v>17777</v>
      </c>
      <c r="E4859">
        <v>0</v>
      </c>
    </row>
    <row r="4860" spans="1:5">
      <c r="A4860" t="s">
        <v>17759</v>
      </c>
      <c r="C4860" t="s">
        <v>17759</v>
      </c>
      <c r="E4860">
        <v>0</v>
      </c>
    </row>
    <row r="4861" spans="1:5">
      <c r="A4861" t="s">
        <v>17293</v>
      </c>
      <c r="C4861" t="s">
        <v>17293</v>
      </c>
      <c r="E4861">
        <v>0</v>
      </c>
    </row>
    <row r="4862" spans="1:5">
      <c r="A4862" t="s">
        <v>17262</v>
      </c>
      <c r="C4862" t="s">
        <v>17262</v>
      </c>
      <c r="E4862">
        <v>0</v>
      </c>
    </row>
    <row r="4863" spans="1:5">
      <c r="A4863" t="s">
        <v>17258</v>
      </c>
      <c r="C4863" t="s">
        <v>17258</v>
      </c>
      <c r="E4863">
        <v>0</v>
      </c>
    </row>
    <row r="4864" spans="1:5">
      <c r="A4864" t="s">
        <v>17068</v>
      </c>
      <c r="C4864" t="s">
        <v>17068</v>
      </c>
      <c r="E4864">
        <v>0</v>
      </c>
    </row>
    <row r="4865" spans="1:5">
      <c r="A4865" t="s">
        <v>17257</v>
      </c>
      <c r="C4865" t="s">
        <v>17257</v>
      </c>
      <c r="E4865">
        <v>0</v>
      </c>
    </row>
    <row r="4866" spans="1:5">
      <c r="A4866" t="s">
        <v>17210</v>
      </c>
      <c r="C4866" t="s">
        <v>17210</v>
      </c>
      <c r="E4866">
        <v>0</v>
      </c>
    </row>
    <row r="4867" spans="1:5">
      <c r="A4867" t="s">
        <v>17064</v>
      </c>
      <c r="C4867" t="s">
        <v>17064</v>
      </c>
      <c r="E4867">
        <v>0</v>
      </c>
    </row>
    <row r="4868" spans="1:5">
      <c r="A4868" t="s">
        <v>18358</v>
      </c>
      <c r="C4868" t="s">
        <v>18358</v>
      </c>
      <c r="E4868">
        <v>0</v>
      </c>
    </row>
    <row r="4869" spans="1:5">
      <c r="A4869" t="s">
        <v>17055</v>
      </c>
      <c r="C4869" t="s">
        <v>17055</v>
      </c>
      <c r="E4869">
        <v>0</v>
      </c>
    </row>
    <row r="4870" spans="1:5">
      <c r="A4870" t="s">
        <v>17790</v>
      </c>
      <c r="C4870" t="s">
        <v>17790</v>
      </c>
      <c r="E4870">
        <v>0</v>
      </c>
    </row>
    <row r="4871" spans="1:5">
      <c r="A4871" t="s">
        <v>17067</v>
      </c>
      <c r="C4871" t="s">
        <v>17067</v>
      </c>
      <c r="E4871">
        <v>0</v>
      </c>
    </row>
    <row r="4872" spans="1:5">
      <c r="A4872" t="s">
        <v>17805</v>
      </c>
      <c r="C4872" t="s">
        <v>17805</v>
      </c>
      <c r="E4872">
        <v>0</v>
      </c>
    </row>
    <row r="4873" spans="1:5">
      <c r="A4873" t="s">
        <v>17177</v>
      </c>
      <c r="C4873" t="s">
        <v>17177</v>
      </c>
      <c r="E4873">
        <v>0</v>
      </c>
    </row>
    <row r="4874" spans="1:5">
      <c r="A4874" t="s">
        <v>17068</v>
      </c>
      <c r="C4874" t="s">
        <v>17068</v>
      </c>
      <c r="E4874">
        <v>0</v>
      </c>
    </row>
    <row r="4875" spans="1:5">
      <c r="A4875" t="s">
        <v>17059</v>
      </c>
      <c r="C4875" t="s">
        <v>17059</v>
      </c>
      <c r="E4875">
        <v>0</v>
      </c>
    </row>
    <row r="4876" spans="1:5">
      <c r="A4876" t="s">
        <v>17764</v>
      </c>
      <c r="C4876" t="s">
        <v>17764</v>
      </c>
      <c r="E4876">
        <v>0</v>
      </c>
    </row>
    <row r="4877" spans="1:5">
      <c r="A4877" t="s">
        <v>17056</v>
      </c>
      <c r="C4877" t="s">
        <v>17056</v>
      </c>
      <c r="E4877">
        <v>0</v>
      </c>
    </row>
    <row r="4878" spans="1:5">
      <c r="E4878">
        <v>0</v>
      </c>
    </row>
    <row r="4879" spans="1:5">
      <c r="A4879" t="s">
        <v>18359</v>
      </c>
      <c r="C4879" t="s">
        <v>18359</v>
      </c>
      <c r="E4879">
        <v>0</v>
      </c>
    </row>
    <row r="4880" spans="1:5">
      <c r="A4880" t="s">
        <v>18360</v>
      </c>
      <c r="C4880" t="s">
        <v>18360</v>
      </c>
      <c r="E4880">
        <v>0</v>
      </c>
    </row>
    <row r="4881" spans="1:5">
      <c r="A4881" t="s">
        <v>17321</v>
      </c>
      <c r="C4881" t="s">
        <v>17321</v>
      </c>
      <c r="E4881">
        <v>0</v>
      </c>
    </row>
    <row r="4882" spans="1:5">
      <c r="A4882" t="s">
        <v>18361</v>
      </c>
      <c r="C4882" t="s">
        <v>18361</v>
      </c>
      <c r="E4882">
        <v>0</v>
      </c>
    </row>
    <row r="4883" spans="1:5">
      <c r="A4883" t="s">
        <v>17064</v>
      </c>
      <c r="C4883" t="s">
        <v>17064</v>
      </c>
      <c r="E4883">
        <v>0</v>
      </c>
    </row>
    <row r="4884" spans="1:5">
      <c r="A4884" t="s">
        <v>17498</v>
      </c>
      <c r="C4884" t="s">
        <v>18909</v>
      </c>
      <c r="E4884">
        <v>1</v>
      </c>
    </row>
    <row r="4885" spans="1:5">
      <c r="A4885" t="s">
        <v>17068</v>
      </c>
      <c r="C4885" t="s">
        <v>17068</v>
      </c>
      <c r="E4885">
        <v>0</v>
      </c>
    </row>
    <row r="4886" spans="1:5">
      <c r="A4886" t="s">
        <v>18362</v>
      </c>
      <c r="C4886" t="s">
        <v>18362</v>
      </c>
      <c r="E4886">
        <v>0</v>
      </c>
    </row>
    <row r="4887" spans="1:5">
      <c r="A4887" t="s">
        <v>17321</v>
      </c>
      <c r="C4887" t="s">
        <v>17321</v>
      </c>
      <c r="E4887">
        <v>0</v>
      </c>
    </row>
    <row r="4888" spans="1:5">
      <c r="A4888" t="s">
        <v>17450</v>
      </c>
      <c r="C4888" t="s">
        <v>17450</v>
      </c>
      <c r="E4888">
        <v>0</v>
      </c>
    </row>
    <row r="4889" spans="1:5">
      <c r="A4889" t="s">
        <v>17064</v>
      </c>
      <c r="C4889" t="s">
        <v>17064</v>
      </c>
      <c r="E4889">
        <v>0</v>
      </c>
    </row>
    <row r="4890" spans="1:5">
      <c r="A4890" t="s">
        <v>17321</v>
      </c>
      <c r="C4890" t="s">
        <v>17321</v>
      </c>
      <c r="E4890">
        <v>0</v>
      </c>
    </row>
    <row r="4891" spans="1:5">
      <c r="A4891" t="s">
        <v>18363</v>
      </c>
      <c r="C4891" t="s">
        <v>18910</v>
      </c>
      <c r="E4891">
        <v>1</v>
      </c>
    </row>
    <row r="4892" spans="1:5">
      <c r="A4892" t="s">
        <v>17064</v>
      </c>
      <c r="C4892" t="s">
        <v>17064</v>
      </c>
      <c r="E4892">
        <v>0</v>
      </c>
    </row>
    <row r="4893" spans="1:5">
      <c r="A4893" t="s">
        <v>17321</v>
      </c>
      <c r="C4893" t="s">
        <v>17321</v>
      </c>
      <c r="E4893">
        <v>0</v>
      </c>
    </row>
    <row r="4894" spans="1:5">
      <c r="A4894" t="s">
        <v>17170</v>
      </c>
      <c r="C4894" t="s">
        <v>17170</v>
      </c>
      <c r="E4894">
        <v>0</v>
      </c>
    </row>
    <row r="4895" spans="1:5">
      <c r="A4895" t="s">
        <v>17068</v>
      </c>
      <c r="C4895" t="s">
        <v>17068</v>
      </c>
      <c r="E4895">
        <v>0</v>
      </c>
    </row>
    <row r="4896" spans="1:5">
      <c r="A4896" t="s">
        <v>18364</v>
      </c>
      <c r="C4896" t="s">
        <v>17450</v>
      </c>
      <c r="E4896">
        <v>1</v>
      </c>
    </row>
    <row r="4897" spans="1:5">
      <c r="A4897" t="s">
        <v>17064</v>
      </c>
      <c r="C4897" t="s">
        <v>17064</v>
      </c>
      <c r="E4897">
        <v>0</v>
      </c>
    </row>
    <row r="4898" spans="1:5">
      <c r="A4898" t="s">
        <v>18365</v>
      </c>
      <c r="C4898" t="s">
        <v>17170</v>
      </c>
      <c r="E4898">
        <v>1</v>
      </c>
    </row>
    <row r="4899" spans="1:5">
      <c r="A4899" t="s">
        <v>17055</v>
      </c>
      <c r="C4899" t="s">
        <v>17055</v>
      </c>
      <c r="E4899">
        <v>0</v>
      </c>
    </row>
    <row r="4900" spans="1:5">
      <c r="A4900" t="s">
        <v>17067</v>
      </c>
      <c r="C4900" t="s">
        <v>17067</v>
      </c>
      <c r="E4900">
        <v>0</v>
      </c>
    </row>
    <row r="4901" spans="1:5">
      <c r="A4901" t="s">
        <v>17177</v>
      </c>
      <c r="C4901" t="s">
        <v>17177</v>
      </c>
      <c r="E4901">
        <v>0</v>
      </c>
    </row>
    <row r="4902" spans="1:5">
      <c r="A4902" t="s">
        <v>17068</v>
      </c>
      <c r="C4902" t="s">
        <v>17068</v>
      </c>
      <c r="E4902">
        <v>0</v>
      </c>
    </row>
    <row r="4903" spans="1:5">
      <c r="A4903" t="s">
        <v>17056</v>
      </c>
      <c r="C4903" t="s">
        <v>17056</v>
      </c>
      <c r="E4903">
        <v>0</v>
      </c>
    </row>
    <row r="4904" spans="1:5">
      <c r="E4904">
        <v>0</v>
      </c>
    </row>
    <row r="4905" spans="1:5">
      <c r="A4905" t="s">
        <v>18366</v>
      </c>
      <c r="C4905" t="s">
        <v>18366</v>
      </c>
      <c r="E4905">
        <v>0</v>
      </c>
    </row>
    <row r="4906" spans="1:5">
      <c r="A4906" t="s">
        <v>17058</v>
      </c>
      <c r="C4906" t="s">
        <v>17058</v>
      </c>
      <c r="E4906">
        <v>0</v>
      </c>
    </row>
    <row r="4907" spans="1:5">
      <c r="A4907" t="s">
        <v>17055</v>
      </c>
      <c r="C4907" t="s">
        <v>17055</v>
      </c>
      <c r="E4907">
        <v>0</v>
      </c>
    </row>
    <row r="4908" spans="1:5">
      <c r="A4908" t="s">
        <v>17056</v>
      </c>
      <c r="C4908" t="s">
        <v>17056</v>
      </c>
      <c r="E4908">
        <v>0</v>
      </c>
    </row>
    <row r="4909" spans="1:5">
      <c r="E4909">
        <v>0</v>
      </c>
    </row>
    <row r="4910" spans="1:5">
      <c r="A4910" t="s">
        <v>18367</v>
      </c>
      <c r="C4910" t="s">
        <v>18367</v>
      </c>
      <c r="E4910">
        <v>0</v>
      </c>
    </row>
    <row r="4911" spans="1:5">
      <c r="A4911" t="s">
        <v>18368</v>
      </c>
      <c r="C4911" t="s">
        <v>17840</v>
      </c>
      <c r="E4911">
        <v>1</v>
      </c>
    </row>
    <row r="4912" spans="1:5">
      <c r="A4912" t="s">
        <v>17262</v>
      </c>
      <c r="C4912" t="s">
        <v>17262</v>
      </c>
      <c r="E4912">
        <v>0</v>
      </c>
    </row>
    <row r="4913" spans="1:5">
      <c r="A4913" t="s">
        <v>17876</v>
      </c>
      <c r="C4913" t="s">
        <v>18840</v>
      </c>
      <c r="E4913">
        <v>1</v>
      </c>
    </row>
    <row r="4914" spans="1:5">
      <c r="A4914" t="s">
        <v>17763</v>
      </c>
      <c r="C4914" t="s">
        <v>17763</v>
      </c>
      <c r="E4914">
        <v>0</v>
      </c>
    </row>
    <row r="4915" spans="1:5">
      <c r="A4915" t="s">
        <v>17277</v>
      </c>
      <c r="C4915" t="s">
        <v>17277</v>
      </c>
      <c r="E4915">
        <v>0</v>
      </c>
    </row>
    <row r="4916" spans="1:5">
      <c r="A4916" t="s">
        <v>18220</v>
      </c>
      <c r="C4916" t="s">
        <v>18220</v>
      </c>
      <c r="E4916">
        <v>0</v>
      </c>
    </row>
    <row r="4917" spans="1:5">
      <c r="A4917" t="s">
        <v>17273</v>
      </c>
      <c r="C4917" t="s">
        <v>17273</v>
      </c>
      <c r="E4917">
        <v>0</v>
      </c>
    </row>
    <row r="4918" spans="1:5">
      <c r="A4918" t="s">
        <v>17109</v>
      </c>
      <c r="C4918" t="s">
        <v>17109</v>
      </c>
      <c r="E4918">
        <v>0</v>
      </c>
    </row>
    <row r="4919" spans="1:5">
      <c r="A4919" t="s">
        <v>18369</v>
      </c>
      <c r="C4919" t="s">
        <v>18369</v>
      </c>
      <c r="E4919">
        <v>0</v>
      </c>
    </row>
    <row r="4920" spans="1:5">
      <c r="A4920" t="s">
        <v>17760</v>
      </c>
      <c r="C4920" t="s">
        <v>17760</v>
      </c>
      <c r="E4920">
        <v>0</v>
      </c>
    </row>
    <row r="4921" spans="1:5">
      <c r="A4921" t="s">
        <v>17761</v>
      </c>
      <c r="C4921" t="s">
        <v>17761</v>
      </c>
      <c r="E4921">
        <v>0</v>
      </c>
    </row>
    <row r="4922" spans="1:5">
      <c r="A4922" t="s">
        <v>17762</v>
      </c>
      <c r="C4922" t="s">
        <v>17762</v>
      </c>
      <c r="E4922">
        <v>0</v>
      </c>
    </row>
    <row r="4923" spans="1:5">
      <c r="A4923" t="s">
        <v>17068</v>
      </c>
      <c r="C4923" t="s">
        <v>17068</v>
      </c>
      <c r="E4923">
        <v>0</v>
      </c>
    </row>
    <row r="4924" spans="1:5">
      <c r="A4924" t="s">
        <v>17883</v>
      </c>
      <c r="C4924" t="s">
        <v>17883</v>
      </c>
      <c r="E4924">
        <v>0</v>
      </c>
    </row>
    <row r="4925" spans="1:5">
      <c r="A4925" t="s">
        <v>17321</v>
      </c>
      <c r="C4925" t="s">
        <v>17321</v>
      </c>
      <c r="E4925">
        <v>0</v>
      </c>
    </row>
    <row r="4926" spans="1:5">
      <c r="A4926" t="s">
        <v>18370</v>
      </c>
      <c r="C4926" t="s">
        <v>18370</v>
      </c>
      <c r="E4926">
        <v>0</v>
      </c>
    </row>
    <row r="4927" spans="1:5">
      <c r="A4927" t="s">
        <v>17068</v>
      </c>
      <c r="C4927" t="s">
        <v>17068</v>
      </c>
      <c r="E4927">
        <v>0</v>
      </c>
    </row>
    <row r="4928" spans="1:5">
      <c r="A4928" t="s">
        <v>17881</v>
      </c>
      <c r="C4928" t="s">
        <v>17881</v>
      </c>
      <c r="E4928">
        <v>0</v>
      </c>
    </row>
    <row r="4929" spans="1:5">
      <c r="A4929" t="s">
        <v>17321</v>
      </c>
      <c r="C4929" t="s">
        <v>17321</v>
      </c>
      <c r="E4929">
        <v>0</v>
      </c>
    </row>
    <row r="4930" spans="1:5">
      <c r="A4930" t="s">
        <v>18216</v>
      </c>
      <c r="C4930" t="s">
        <v>18216</v>
      </c>
      <c r="E4930">
        <v>0</v>
      </c>
    </row>
    <row r="4931" spans="1:5">
      <c r="A4931" t="s">
        <v>17068</v>
      </c>
      <c r="C4931" t="s">
        <v>17068</v>
      </c>
      <c r="E4931">
        <v>0</v>
      </c>
    </row>
    <row r="4932" spans="1:5">
      <c r="A4932" t="s">
        <v>17888</v>
      </c>
      <c r="C4932" t="s">
        <v>17888</v>
      </c>
      <c r="E4932">
        <v>0</v>
      </c>
    </row>
    <row r="4933" spans="1:5">
      <c r="A4933" t="s">
        <v>17321</v>
      </c>
      <c r="C4933" t="s">
        <v>17321</v>
      </c>
      <c r="E4933">
        <v>0</v>
      </c>
    </row>
    <row r="4934" spans="1:5">
      <c r="A4934" t="s">
        <v>18166</v>
      </c>
      <c r="C4934" t="s">
        <v>18166</v>
      </c>
      <c r="E4934">
        <v>0</v>
      </c>
    </row>
    <row r="4935" spans="1:5">
      <c r="A4935" t="s">
        <v>17068</v>
      </c>
      <c r="C4935" t="s">
        <v>17068</v>
      </c>
      <c r="E4935">
        <v>0</v>
      </c>
    </row>
    <row r="4936" spans="1:5">
      <c r="A4936" t="s">
        <v>17890</v>
      </c>
      <c r="C4936" t="s">
        <v>17890</v>
      </c>
      <c r="E4936">
        <v>0</v>
      </c>
    </row>
    <row r="4937" spans="1:5">
      <c r="A4937" t="s">
        <v>17144</v>
      </c>
      <c r="C4937" t="s">
        <v>17144</v>
      </c>
      <c r="E4937">
        <v>0</v>
      </c>
    </row>
    <row r="4938" spans="1:5">
      <c r="A4938" t="s">
        <v>18371</v>
      </c>
      <c r="C4938" t="s">
        <v>18371</v>
      </c>
      <c r="E4938">
        <v>0</v>
      </c>
    </row>
    <row r="4939" spans="1:5">
      <c r="A4939" t="s">
        <v>17068</v>
      </c>
      <c r="C4939" t="s">
        <v>17068</v>
      </c>
      <c r="E4939">
        <v>0</v>
      </c>
    </row>
    <row r="4940" spans="1:5">
      <c r="A4940" t="s">
        <v>17884</v>
      </c>
      <c r="C4940" t="s">
        <v>17884</v>
      </c>
      <c r="E4940">
        <v>0</v>
      </c>
    </row>
    <row r="4941" spans="1:5">
      <c r="A4941" t="s">
        <v>17321</v>
      </c>
      <c r="C4941" t="s">
        <v>17321</v>
      </c>
      <c r="E4941">
        <v>0</v>
      </c>
    </row>
    <row r="4942" spans="1:5">
      <c r="A4942" t="s">
        <v>18372</v>
      </c>
      <c r="C4942" t="s">
        <v>18911</v>
      </c>
      <c r="E4942">
        <v>1</v>
      </c>
    </row>
    <row r="4943" spans="1:5">
      <c r="A4943" t="s">
        <v>17068</v>
      </c>
      <c r="C4943" t="s">
        <v>17068</v>
      </c>
      <c r="E4943">
        <v>0</v>
      </c>
    </row>
    <row r="4944" spans="1:5">
      <c r="A4944" t="s">
        <v>17886</v>
      </c>
      <c r="C4944" t="s">
        <v>17886</v>
      </c>
      <c r="E4944">
        <v>0</v>
      </c>
    </row>
    <row r="4945" spans="1:5">
      <c r="A4945" t="s">
        <v>17321</v>
      </c>
      <c r="C4945" t="s">
        <v>17321</v>
      </c>
      <c r="E4945">
        <v>0</v>
      </c>
    </row>
    <row r="4946" spans="1:5">
      <c r="A4946" t="s">
        <v>18373</v>
      </c>
      <c r="C4946" t="s">
        <v>18373</v>
      </c>
      <c r="E4946">
        <v>0</v>
      </c>
    </row>
    <row r="4947" spans="1:5">
      <c r="A4947" t="s">
        <v>17068</v>
      </c>
      <c r="C4947" t="s">
        <v>17068</v>
      </c>
      <c r="E4947">
        <v>0</v>
      </c>
    </row>
    <row r="4948" spans="1:5">
      <c r="A4948" t="s">
        <v>17894</v>
      </c>
      <c r="C4948" t="s">
        <v>17894</v>
      </c>
      <c r="E4948">
        <v>0</v>
      </c>
    </row>
    <row r="4949" spans="1:5">
      <c r="A4949" t="s">
        <v>17321</v>
      </c>
      <c r="C4949" t="s">
        <v>17321</v>
      </c>
      <c r="E4949">
        <v>0</v>
      </c>
    </row>
    <row r="4950" spans="1:5">
      <c r="A4950" t="s">
        <v>18374</v>
      </c>
      <c r="C4950" t="s">
        <v>18374</v>
      </c>
      <c r="E4950">
        <v>0</v>
      </c>
    </row>
    <row r="4951" spans="1:5">
      <c r="A4951" t="s">
        <v>17068</v>
      </c>
      <c r="C4951" t="s">
        <v>17068</v>
      </c>
      <c r="E4951">
        <v>0</v>
      </c>
    </row>
    <row r="4952" spans="1:5">
      <c r="A4952" t="s">
        <v>17892</v>
      </c>
      <c r="C4952" t="s">
        <v>17892</v>
      </c>
      <c r="E4952">
        <v>0</v>
      </c>
    </row>
    <row r="4953" spans="1:5">
      <c r="A4953" t="s">
        <v>17321</v>
      </c>
      <c r="C4953" t="s">
        <v>17321</v>
      </c>
      <c r="E4953">
        <v>0</v>
      </c>
    </row>
    <row r="4954" spans="1:5">
      <c r="A4954" t="s">
        <v>18375</v>
      </c>
      <c r="C4954" t="s">
        <v>18375</v>
      </c>
      <c r="E4954">
        <v>0</v>
      </c>
    </row>
    <row r="4955" spans="1:5">
      <c r="A4955" t="s">
        <v>17068</v>
      </c>
      <c r="C4955" t="s">
        <v>17068</v>
      </c>
      <c r="E4955">
        <v>0</v>
      </c>
    </row>
    <row r="4956" spans="1:5">
      <c r="A4956" t="s">
        <v>17058</v>
      </c>
      <c r="C4956" t="s">
        <v>17058</v>
      </c>
      <c r="E4956">
        <v>0</v>
      </c>
    </row>
    <row r="4957" spans="1:5">
      <c r="A4957" t="s">
        <v>17055</v>
      </c>
      <c r="C4957" t="s">
        <v>17055</v>
      </c>
      <c r="E4957">
        <v>0</v>
      </c>
    </row>
    <row r="4958" spans="1:5">
      <c r="A4958" t="s">
        <v>17067</v>
      </c>
      <c r="C4958" t="s">
        <v>17067</v>
      </c>
      <c r="E4958">
        <v>0</v>
      </c>
    </row>
    <row r="4959" spans="1:5">
      <c r="A4959" t="s">
        <v>17177</v>
      </c>
      <c r="C4959" t="s">
        <v>17177</v>
      </c>
      <c r="E4959">
        <v>0</v>
      </c>
    </row>
    <row r="4960" spans="1:5">
      <c r="A4960" t="s">
        <v>17068</v>
      </c>
      <c r="C4960" t="s">
        <v>17068</v>
      </c>
      <c r="E4960">
        <v>0</v>
      </c>
    </row>
    <row r="4961" spans="1:5">
      <c r="A4961" t="s">
        <v>17059</v>
      </c>
      <c r="C4961" t="s">
        <v>17059</v>
      </c>
      <c r="E4961">
        <v>0</v>
      </c>
    </row>
    <row r="4962" spans="1:5">
      <c r="A4962" t="s">
        <v>18376</v>
      </c>
      <c r="C4962" t="s">
        <v>18376</v>
      </c>
      <c r="E4962">
        <v>0</v>
      </c>
    </row>
    <row r="4963" spans="1:5">
      <c r="A4963" t="s">
        <v>17056</v>
      </c>
      <c r="C4963" t="s">
        <v>17056</v>
      </c>
      <c r="E4963">
        <v>0</v>
      </c>
    </row>
    <row r="4964" spans="1:5">
      <c r="E4964">
        <v>0</v>
      </c>
    </row>
    <row r="4965" spans="1:5">
      <c r="A4965" t="s">
        <v>18377</v>
      </c>
      <c r="C4965" t="s">
        <v>18377</v>
      </c>
      <c r="E4965">
        <v>0</v>
      </c>
    </row>
    <row r="4966" spans="1:5">
      <c r="A4966" t="s">
        <v>18378</v>
      </c>
      <c r="C4966" t="s">
        <v>18912</v>
      </c>
      <c r="E4966">
        <v>1</v>
      </c>
    </row>
    <row r="4967" spans="1:5">
      <c r="A4967" t="s">
        <v>17055</v>
      </c>
      <c r="C4967" t="s">
        <v>17055</v>
      </c>
      <c r="E4967">
        <v>0</v>
      </c>
    </row>
    <row r="4968" spans="1:5">
      <c r="A4968" t="s">
        <v>17067</v>
      </c>
      <c r="C4968" t="s">
        <v>17067</v>
      </c>
      <c r="E4968">
        <v>0</v>
      </c>
    </row>
    <row r="4969" spans="1:5">
      <c r="A4969" t="s">
        <v>17068</v>
      </c>
      <c r="C4969" t="s">
        <v>17068</v>
      </c>
      <c r="E4969">
        <v>0</v>
      </c>
    </row>
    <row r="4970" spans="1:5">
      <c r="A4970" t="s">
        <v>17059</v>
      </c>
      <c r="C4970" t="s">
        <v>17059</v>
      </c>
      <c r="E4970">
        <v>0</v>
      </c>
    </row>
    <row r="4971" spans="1:5">
      <c r="A4971" t="s">
        <v>18379</v>
      </c>
      <c r="C4971" t="s">
        <v>18379</v>
      </c>
      <c r="E4971">
        <v>0</v>
      </c>
    </row>
    <row r="4972" spans="1:5">
      <c r="A4972" t="s">
        <v>17056</v>
      </c>
      <c r="C4972" t="s">
        <v>17056</v>
      </c>
      <c r="E4972">
        <v>0</v>
      </c>
    </row>
    <row r="4973" spans="1:5">
      <c r="E4973">
        <v>0</v>
      </c>
    </row>
    <row r="4974" spans="1:5">
      <c r="A4974" t="s">
        <v>18380</v>
      </c>
      <c r="C4974" t="s">
        <v>18380</v>
      </c>
      <c r="E4974">
        <v>0</v>
      </c>
    </row>
    <row r="4975" spans="1:5">
      <c r="A4975" t="s">
        <v>17058</v>
      </c>
      <c r="C4975" t="s">
        <v>17058</v>
      </c>
      <c r="E4975">
        <v>0</v>
      </c>
    </row>
    <row r="4976" spans="1:5">
      <c r="A4976" t="s">
        <v>17055</v>
      </c>
      <c r="C4976" t="s">
        <v>17055</v>
      </c>
      <c r="E4976">
        <v>0</v>
      </c>
    </row>
    <row r="4977" spans="1:5">
      <c r="A4977" t="s">
        <v>17664</v>
      </c>
      <c r="C4977" t="s">
        <v>17664</v>
      </c>
      <c r="E4977">
        <v>0</v>
      </c>
    </row>
    <row r="4978" spans="1:5">
      <c r="A4978" t="s">
        <v>18381</v>
      </c>
      <c r="C4978" t="s">
        <v>18381</v>
      </c>
      <c r="E4978">
        <v>0</v>
      </c>
    </row>
    <row r="4979" spans="1:5">
      <c r="A4979" t="s">
        <v>18382</v>
      </c>
      <c r="C4979" t="s">
        <v>18382</v>
      </c>
      <c r="E4979">
        <v>0</v>
      </c>
    </row>
    <row r="4980" spans="1:5">
      <c r="A4980" t="s">
        <v>18383</v>
      </c>
      <c r="C4980" t="s">
        <v>18383</v>
      </c>
      <c r="E4980">
        <v>0</v>
      </c>
    </row>
    <row r="4981" spans="1:5">
      <c r="A4981" t="s">
        <v>17872</v>
      </c>
      <c r="C4981" t="s">
        <v>17872</v>
      </c>
      <c r="E4981">
        <v>0</v>
      </c>
    </row>
    <row r="4982" spans="1:5">
      <c r="A4982" t="s">
        <v>18384</v>
      </c>
      <c r="C4982" t="s">
        <v>18384</v>
      </c>
      <c r="E4982">
        <v>0</v>
      </c>
    </row>
    <row r="4983" spans="1:5">
      <c r="A4983" t="s">
        <v>17290</v>
      </c>
      <c r="C4983" t="s">
        <v>17290</v>
      </c>
      <c r="E4983">
        <v>0</v>
      </c>
    </row>
    <row r="4984" spans="1:5">
      <c r="A4984" t="s">
        <v>17056</v>
      </c>
      <c r="C4984" t="s">
        <v>17056</v>
      </c>
      <c r="E4984">
        <v>0</v>
      </c>
    </row>
    <row r="4985" spans="1:5">
      <c r="E4985">
        <v>0</v>
      </c>
    </row>
    <row r="4986" spans="1:5">
      <c r="A4986" t="s">
        <v>18385</v>
      </c>
      <c r="C4986" t="s">
        <v>18385</v>
      </c>
      <c r="E4986">
        <v>0</v>
      </c>
    </row>
    <row r="4987" spans="1:5">
      <c r="A4987" t="s">
        <v>18386</v>
      </c>
      <c r="C4987" t="s">
        <v>18386</v>
      </c>
      <c r="E4987">
        <v>0</v>
      </c>
    </row>
    <row r="4988" spans="1:5">
      <c r="A4988" t="s">
        <v>17070</v>
      </c>
      <c r="C4988" t="s">
        <v>17070</v>
      </c>
      <c r="E4988">
        <v>0</v>
      </c>
    </row>
    <row r="4989" spans="1:5">
      <c r="A4989" t="s">
        <v>18387</v>
      </c>
      <c r="C4989" t="s">
        <v>18387</v>
      </c>
      <c r="E4989">
        <v>0</v>
      </c>
    </row>
    <row r="4990" spans="1:5">
      <c r="A4990" t="s">
        <v>17055</v>
      </c>
      <c r="C4990" t="s">
        <v>17055</v>
      </c>
      <c r="E4990">
        <v>0</v>
      </c>
    </row>
    <row r="4991" spans="1:5">
      <c r="A4991" t="s">
        <v>17056</v>
      </c>
      <c r="C4991" t="s">
        <v>17056</v>
      </c>
      <c r="E4991">
        <v>0</v>
      </c>
    </row>
    <row r="4992" spans="1:5">
      <c r="E4992">
        <v>0</v>
      </c>
    </row>
    <row r="4993" spans="1:5">
      <c r="A4993" t="s">
        <v>18388</v>
      </c>
      <c r="C4993" t="s">
        <v>18388</v>
      </c>
      <c r="E4993">
        <v>0</v>
      </c>
    </row>
    <row r="4994" spans="1:5">
      <c r="A4994" t="s">
        <v>18093</v>
      </c>
      <c r="C4994" t="s">
        <v>18093</v>
      </c>
      <c r="E4994">
        <v>0</v>
      </c>
    </row>
    <row r="4995" spans="1:5">
      <c r="A4995" t="s">
        <v>18208</v>
      </c>
      <c r="C4995" t="s">
        <v>18150</v>
      </c>
      <c r="E4995">
        <v>1</v>
      </c>
    </row>
    <row r="4996" spans="1:5">
      <c r="A4996" t="s">
        <v>18095</v>
      </c>
      <c r="C4996" t="s">
        <v>18095</v>
      </c>
      <c r="E4996">
        <v>0</v>
      </c>
    </row>
    <row r="4997" spans="1:5">
      <c r="A4997" t="s">
        <v>17068</v>
      </c>
      <c r="C4997" t="s">
        <v>17068</v>
      </c>
      <c r="E4997">
        <v>0</v>
      </c>
    </row>
    <row r="4998" spans="1:5">
      <c r="A4998" t="s">
        <v>18045</v>
      </c>
      <c r="C4998" t="s">
        <v>18045</v>
      </c>
      <c r="E4998">
        <v>0</v>
      </c>
    </row>
    <row r="4999" spans="1:5">
      <c r="A4999" t="s">
        <v>18096</v>
      </c>
      <c r="C4999" t="s">
        <v>18096</v>
      </c>
      <c r="E4999">
        <v>0</v>
      </c>
    </row>
    <row r="5000" spans="1:5">
      <c r="A5000" t="s">
        <v>18097</v>
      </c>
      <c r="C5000" t="s">
        <v>18097</v>
      </c>
      <c r="E5000">
        <v>0</v>
      </c>
    </row>
    <row r="5001" spans="1:5">
      <c r="A5001" t="s">
        <v>17068</v>
      </c>
      <c r="C5001" t="s">
        <v>17068</v>
      </c>
      <c r="E5001">
        <v>0</v>
      </c>
    </row>
    <row r="5002" spans="1:5">
      <c r="A5002" t="s">
        <v>18045</v>
      </c>
      <c r="C5002" t="s">
        <v>18045</v>
      </c>
      <c r="E5002">
        <v>0</v>
      </c>
    </row>
    <row r="5003" spans="1:5">
      <c r="A5003" t="s">
        <v>18098</v>
      </c>
      <c r="C5003" t="s">
        <v>18098</v>
      </c>
      <c r="E5003">
        <v>0</v>
      </c>
    </row>
    <row r="5004" spans="1:5">
      <c r="A5004" t="s">
        <v>18097</v>
      </c>
      <c r="C5004" t="s">
        <v>18097</v>
      </c>
      <c r="E5004">
        <v>0</v>
      </c>
    </row>
    <row r="5005" spans="1:5">
      <c r="A5005" t="s">
        <v>17068</v>
      </c>
      <c r="C5005" t="s">
        <v>17068</v>
      </c>
      <c r="E5005">
        <v>0</v>
      </c>
    </row>
    <row r="5006" spans="1:5">
      <c r="A5006" t="s">
        <v>18045</v>
      </c>
      <c r="C5006" t="s">
        <v>18045</v>
      </c>
      <c r="E5006">
        <v>0</v>
      </c>
    </row>
    <row r="5007" spans="1:5">
      <c r="A5007" t="s">
        <v>18099</v>
      </c>
      <c r="C5007" t="s">
        <v>18099</v>
      </c>
      <c r="E5007">
        <v>0</v>
      </c>
    </row>
    <row r="5008" spans="1:5">
      <c r="A5008" t="s">
        <v>18097</v>
      </c>
      <c r="C5008" t="s">
        <v>18097</v>
      </c>
      <c r="E5008">
        <v>0</v>
      </c>
    </row>
    <row r="5009" spans="1:5">
      <c r="A5009" t="s">
        <v>17068</v>
      </c>
      <c r="C5009" t="s">
        <v>17068</v>
      </c>
      <c r="E5009">
        <v>0</v>
      </c>
    </row>
    <row r="5010" spans="1:5">
      <c r="A5010" t="s">
        <v>18045</v>
      </c>
      <c r="C5010" t="s">
        <v>18045</v>
      </c>
      <c r="E5010">
        <v>0</v>
      </c>
    </row>
    <row r="5011" spans="1:5">
      <c r="A5011" t="s">
        <v>18100</v>
      </c>
      <c r="C5011" t="s">
        <v>18100</v>
      </c>
      <c r="E5011">
        <v>0</v>
      </c>
    </row>
    <row r="5012" spans="1:5">
      <c r="A5012" t="s">
        <v>18097</v>
      </c>
      <c r="C5012" t="s">
        <v>18097</v>
      </c>
      <c r="E5012">
        <v>0</v>
      </c>
    </row>
    <row r="5013" spans="1:5">
      <c r="A5013" t="s">
        <v>17068</v>
      </c>
      <c r="C5013" t="s">
        <v>17068</v>
      </c>
      <c r="E5013">
        <v>0</v>
      </c>
    </row>
    <row r="5014" spans="1:5">
      <c r="A5014" t="s">
        <v>18045</v>
      </c>
      <c r="C5014" t="s">
        <v>18045</v>
      </c>
      <c r="E5014">
        <v>0</v>
      </c>
    </row>
    <row r="5015" spans="1:5">
      <c r="A5015" t="s">
        <v>17262</v>
      </c>
      <c r="C5015" t="s">
        <v>17262</v>
      </c>
      <c r="E5015">
        <v>0</v>
      </c>
    </row>
    <row r="5016" spans="1:5">
      <c r="A5016" t="s">
        <v>18103</v>
      </c>
      <c r="C5016" t="s">
        <v>18103</v>
      </c>
      <c r="E5016">
        <v>0</v>
      </c>
    </row>
    <row r="5017" spans="1:5">
      <c r="A5017" t="s">
        <v>17064</v>
      </c>
      <c r="C5017" t="s">
        <v>17064</v>
      </c>
      <c r="E5017">
        <v>0</v>
      </c>
    </row>
    <row r="5018" spans="1:5">
      <c r="A5018" t="s">
        <v>17262</v>
      </c>
      <c r="C5018" t="s">
        <v>17262</v>
      </c>
      <c r="E5018">
        <v>0</v>
      </c>
    </row>
    <row r="5019" spans="1:5">
      <c r="A5019" t="s">
        <v>18389</v>
      </c>
      <c r="C5019" t="s">
        <v>18389</v>
      </c>
      <c r="E5019">
        <v>0</v>
      </c>
    </row>
    <row r="5020" spans="1:5">
      <c r="A5020" t="s">
        <v>17064</v>
      </c>
      <c r="C5020" t="s">
        <v>17064</v>
      </c>
      <c r="E5020">
        <v>0</v>
      </c>
    </row>
    <row r="5021" spans="1:5">
      <c r="A5021" t="s">
        <v>17262</v>
      </c>
      <c r="C5021" t="s">
        <v>17262</v>
      </c>
      <c r="E5021">
        <v>0</v>
      </c>
    </row>
    <row r="5022" spans="1:5">
      <c r="A5022" t="s">
        <v>18390</v>
      </c>
      <c r="C5022" t="s">
        <v>18103</v>
      </c>
      <c r="E5022">
        <v>1</v>
      </c>
    </row>
    <row r="5023" spans="1:5">
      <c r="A5023" t="s">
        <v>17064</v>
      </c>
      <c r="C5023" t="s">
        <v>17064</v>
      </c>
      <c r="E5023">
        <v>0</v>
      </c>
    </row>
    <row r="5024" spans="1:5">
      <c r="A5024" t="s">
        <v>17262</v>
      </c>
      <c r="C5024" t="s">
        <v>17262</v>
      </c>
      <c r="E5024">
        <v>0</v>
      </c>
    </row>
    <row r="5025" spans="1:5">
      <c r="A5025" t="s">
        <v>18391</v>
      </c>
      <c r="C5025" t="s">
        <v>18104</v>
      </c>
      <c r="E5025">
        <v>1</v>
      </c>
    </row>
    <row r="5026" spans="1:5">
      <c r="A5026" t="s">
        <v>17055</v>
      </c>
      <c r="C5026" t="s">
        <v>17055</v>
      </c>
      <c r="E5026">
        <v>0</v>
      </c>
    </row>
    <row r="5027" spans="1:5">
      <c r="A5027" t="s">
        <v>17067</v>
      </c>
      <c r="C5027" t="s">
        <v>17067</v>
      </c>
      <c r="E5027">
        <v>0</v>
      </c>
    </row>
    <row r="5028" spans="1:5">
      <c r="A5028" t="s">
        <v>18093</v>
      </c>
      <c r="C5028" t="s">
        <v>18093</v>
      </c>
      <c r="E5028">
        <v>0</v>
      </c>
    </row>
    <row r="5029" spans="1:5">
      <c r="A5029" t="s">
        <v>18095</v>
      </c>
      <c r="C5029" t="s">
        <v>18095</v>
      </c>
      <c r="E5029">
        <v>0</v>
      </c>
    </row>
    <row r="5030" spans="1:5">
      <c r="A5030" t="s">
        <v>17068</v>
      </c>
      <c r="C5030" t="s">
        <v>17068</v>
      </c>
      <c r="E5030">
        <v>0</v>
      </c>
    </row>
    <row r="5031" spans="1:5">
      <c r="A5031" t="s">
        <v>18045</v>
      </c>
      <c r="C5031" t="s">
        <v>18045</v>
      </c>
      <c r="E5031">
        <v>0</v>
      </c>
    </row>
    <row r="5032" spans="1:5">
      <c r="A5032" t="s">
        <v>17059</v>
      </c>
      <c r="C5032" t="s">
        <v>17059</v>
      </c>
      <c r="E5032">
        <v>0</v>
      </c>
    </row>
    <row r="5033" spans="1:5">
      <c r="A5033" t="s">
        <v>17194</v>
      </c>
      <c r="C5033" t="s">
        <v>17194</v>
      </c>
      <c r="E5033">
        <v>0</v>
      </c>
    </row>
    <row r="5034" spans="1:5">
      <c r="A5034" t="s">
        <v>17056</v>
      </c>
      <c r="C5034" t="s">
        <v>17056</v>
      </c>
      <c r="E5034">
        <v>0</v>
      </c>
    </row>
    <row r="5035" spans="1:5">
      <c r="E5035">
        <v>0</v>
      </c>
    </row>
    <row r="5036" spans="1:5">
      <c r="A5036" t="s">
        <v>18392</v>
      </c>
      <c r="C5036" t="s">
        <v>18392</v>
      </c>
      <c r="E5036">
        <v>0</v>
      </c>
    </row>
    <row r="5037" spans="1:5">
      <c r="A5037" t="s">
        <v>18093</v>
      </c>
      <c r="C5037" t="s">
        <v>18093</v>
      </c>
      <c r="E5037">
        <v>0</v>
      </c>
    </row>
    <row r="5038" spans="1:5">
      <c r="A5038" t="s">
        <v>18150</v>
      </c>
      <c r="C5038" t="s">
        <v>18150</v>
      </c>
      <c r="E5038">
        <v>0</v>
      </c>
    </row>
    <row r="5039" spans="1:5">
      <c r="A5039" t="s">
        <v>18095</v>
      </c>
      <c r="C5039" t="s">
        <v>18095</v>
      </c>
      <c r="E5039">
        <v>0</v>
      </c>
    </row>
    <row r="5040" spans="1:5">
      <c r="A5040" t="s">
        <v>17068</v>
      </c>
      <c r="C5040" t="s">
        <v>17068</v>
      </c>
      <c r="E5040">
        <v>0</v>
      </c>
    </row>
    <row r="5041" spans="1:5">
      <c r="A5041" t="s">
        <v>18045</v>
      </c>
      <c r="C5041" t="s">
        <v>18045</v>
      </c>
      <c r="E5041">
        <v>0</v>
      </c>
    </row>
    <row r="5042" spans="1:5">
      <c r="A5042" t="s">
        <v>18096</v>
      </c>
      <c r="C5042" t="s">
        <v>18096</v>
      </c>
      <c r="E5042">
        <v>0</v>
      </c>
    </row>
    <row r="5043" spans="1:5">
      <c r="A5043" t="s">
        <v>18097</v>
      </c>
      <c r="C5043" t="s">
        <v>18097</v>
      </c>
      <c r="E5043">
        <v>0</v>
      </c>
    </row>
    <row r="5044" spans="1:5">
      <c r="A5044" t="s">
        <v>17068</v>
      </c>
      <c r="C5044" t="s">
        <v>17068</v>
      </c>
      <c r="E5044">
        <v>0</v>
      </c>
    </row>
    <row r="5045" spans="1:5">
      <c r="A5045" t="s">
        <v>18045</v>
      </c>
      <c r="C5045" t="s">
        <v>18045</v>
      </c>
      <c r="E5045">
        <v>0</v>
      </c>
    </row>
    <row r="5046" spans="1:5">
      <c r="A5046" t="s">
        <v>18098</v>
      </c>
      <c r="C5046" t="s">
        <v>18098</v>
      </c>
      <c r="E5046">
        <v>0</v>
      </c>
    </row>
    <row r="5047" spans="1:5">
      <c r="A5047" t="s">
        <v>18097</v>
      </c>
      <c r="C5047" t="s">
        <v>18097</v>
      </c>
      <c r="E5047">
        <v>0</v>
      </c>
    </row>
    <row r="5048" spans="1:5">
      <c r="A5048" t="s">
        <v>17068</v>
      </c>
      <c r="C5048" t="s">
        <v>17068</v>
      </c>
      <c r="E5048">
        <v>0</v>
      </c>
    </row>
    <row r="5049" spans="1:5">
      <c r="A5049" t="s">
        <v>18045</v>
      </c>
      <c r="C5049" t="s">
        <v>18045</v>
      </c>
      <c r="E5049">
        <v>0</v>
      </c>
    </row>
    <row r="5050" spans="1:5">
      <c r="A5050" t="s">
        <v>18099</v>
      </c>
      <c r="C5050" t="s">
        <v>18099</v>
      </c>
      <c r="E5050">
        <v>0</v>
      </c>
    </row>
    <row r="5051" spans="1:5">
      <c r="A5051" t="s">
        <v>18097</v>
      </c>
      <c r="C5051" t="s">
        <v>18097</v>
      </c>
      <c r="E5051">
        <v>0</v>
      </c>
    </row>
    <row r="5052" spans="1:5">
      <c r="A5052" t="s">
        <v>17068</v>
      </c>
      <c r="C5052" t="s">
        <v>17068</v>
      </c>
      <c r="E5052">
        <v>0</v>
      </c>
    </row>
    <row r="5053" spans="1:5">
      <c r="A5053" t="s">
        <v>18045</v>
      </c>
      <c r="C5053" t="s">
        <v>18045</v>
      </c>
      <c r="E5053">
        <v>0</v>
      </c>
    </row>
    <row r="5054" spans="1:5">
      <c r="A5054" t="s">
        <v>18100</v>
      </c>
      <c r="C5054" t="s">
        <v>18100</v>
      </c>
      <c r="E5054">
        <v>0</v>
      </c>
    </row>
    <row r="5055" spans="1:5">
      <c r="A5055" t="s">
        <v>18097</v>
      </c>
      <c r="C5055" t="s">
        <v>18097</v>
      </c>
      <c r="E5055">
        <v>0</v>
      </c>
    </row>
    <row r="5056" spans="1:5">
      <c r="A5056" t="s">
        <v>17068</v>
      </c>
      <c r="C5056" t="s">
        <v>17068</v>
      </c>
      <c r="E5056">
        <v>0</v>
      </c>
    </row>
    <row r="5057" spans="1:5">
      <c r="A5057" t="s">
        <v>18045</v>
      </c>
      <c r="C5057" t="s">
        <v>18045</v>
      </c>
      <c r="E5057">
        <v>0</v>
      </c>
    </row>
    <row r="5058" spans="1:5">
      <c r="A5058" t="s">
        <v>17262</v>
      </c>
      <c r="C5058" t="s">
        <v>17262</v>
      </c>
      <c r="E5058">
        <v>0</v>
      </c>
    </row>
    <row r="5059" spans="1:5">
      <c r="A5059" t="s">
        <v>17074</v>
      </c>
      <c r="C5059" t="s">
        <v>17074</v>
      </c>
      <c r="E5059">
        <v>0</v>
      </c>
    </row>
    <row r="5060" spans="1:5">
      <c r="A5060" t="s">
        <v>17064</v>
      </c>
      <c r="C5060" t="s">
        <v>17064</v>
      </c>
      <c r="E5060">
        <v>0</v>
      </c>
    </row>
    <row r="5061" spans="1:5">
      <c r="A5061" t="s">
        <v>17262</v>
      </c>
      <c r="C5061" t="s">
        <v>17262</v>
      </c>
      <c r="E5061">
        <v>0</v>
      </c>
    </row>
    <row r="5062" spans="1:5">
      <c r="A5062" t="s">
        <v>18393</v>
      </c>
      <c r="C5062" t="s">
        <v>18393</v>
      </c>
      <c r="E5062">
        <v>0</v>
      </c>
    </row>
    <row r="5063" spans="1:5">
      <c r="A5063" t="s">
        <v>17064</v>
      </c>
      <c r="C5063" t="s">
        <v>17064</v>
      </c>
      <c r="E5063">
        <v>0</v>
      </c>
    </row>
    <row r="5064" spans="1:5">
      <c r="A5064" t="s">
        <v>17262</v>
      </c>
      <c r="C5064" t="s">
        <v>17262</v>
      </c>
      <c r="E5064">
        <v>0</v>
      </c>
    </row>
    <row r="5065" spans="1:5">
      <c r="A5065" t="s">
        <v>18103</v>
      </c>
      <c r="C5065" t="s">
        <v>18103</v>
      </c>
      <c r="E5065">
        <v>0</v>
      </c>
    </row>
    <row r="5066" spans="1:5">
      <c r="A5066" t="s">
        <v>17064</v>
      </c>
      <c r="C5066" t="s">
        <v>17064</v>
      </c>
      <c r="E5066">
        <v>0</v>
      </c>
    </row>
    <row r="5067" spans="1:5">
      <c r="A5067" t="s">
        <v>17262</v>
      </c>
      <c r="C5067" t="s">
        <v>17262</v>
      </c>
      <c r="E5067">
        <v>0</v>
      </c>
    </row>
    <row r="5068" spans="1:5">
      <c r="A5068" t="s">
        <v>18394</v>
      </c>
      <c r="C5068" t="s">
        <v>18104</v>
      </c>
      <c r="E5068">
        <v>1</v>
      </c>
    </row>
    <row r="5069" spans="1:5">
      <c r="A5069" t="s">
        <v>17055</v>
      </c>
      <c r="C5069" t="s">
        <v>17055</v>
      </c>
      <c r="E5069">
        <v>0</v>
      </c>
    </row>
    <row r="5070" spans="1:5">
      <c r="A5070" t="s">
        <v>17067</v>
      </c>
      <c r="C5070" t="s">
        <v>17067</v>
      </c>
      <c r="E5070">
        <v>0</v>
      </c>
    </row>
    <row r="5071" spans="1:5">
      <c r="A5071" t="s">
        <v>18093</v>
      </c>
      <c r="C5071" t="s">
        <v>18093</v>
      </c>
      <c r="E5071">
        <v>0</v>
      </c>
    </row>
    <row r="5072" spans="1:5">
      <c r="A5072" t="s">
        <v>18095</v>
      </c>
      <c r="C5072" t="s">
        <v>18095</v>
      </c>
      <c r="E5072">
        <v>0</v>
      </c>
    </row>
    <row r="5073" spans="1:5">
      <c r="A5073" t="s">
        <v>17068</v>
      </c>
      <c r="C5073" t="s">
        <v>17068</v>
      </c>
      <c r="E5073">
        <v>0</v>
      </c>
    </row>
    <row r="5074" spans="1:5">
      <c r="A5074" t="s">
        <v>18045</v>
      </c>
      <c r="C5074" t="s">
        <v>18045</v>
      </c>
      <c r="E5074">
        <v>0</v>
      </c>
    </row>
    <row r="5075" spans="1:5">
      <c r="A5075" t="s">
        <v>17059</v>
      </c>
      <c r="C5075" t="s">
        <v>17059</v>
      </c>
      <c r="E5075">
        <v>0</v>
      </c>
    </row>
    <row r="5076" spans="1:5">
      <c r="A5076" t="s">
        <v>17071</v>
      </c>
      <c r="C5076" t="s">
        <v>17071</v>
      </c>
      <c r="E5076">
        <v>0</v>
      </c>
    </row>
    <row r="5077" spans="1:5">
      <c r="A5077" t="s">
        <v>17056</v>
      </c>
      <c r="C5077" t="s">
        <v>17056</v>
      </c>
      <c r="E5077">
        <v>0</v>
      </c>
    </row>
    <row r="5078" spans="1:5">
      <c r="E5078">
        <v>0</v>
      </c>
    </row>
    <row r="5079" spans="1:5">
      <c r="A5079" t="s">
        <v>18395</v>
      </c>
      <c r="C5079" t="s">
        <v>18395</v>
      </c>
      <c r="E5079">
        <v>0</v>
      </c>
    </row>
    <row r="5080" spans="1:5">
      <c r="A5080" t="s">
        <v>18093</v>
      </c>
      <c r="C5080" t="s">
        <v>18093</v>
      </c>
      <c r="E5080">
        <v>0</v>
      </c>
    </row>
    <row r="5081" spans="1:5">
      <c r="A5081" t="s">
        <v>18150</v>
      </c>
      <c r="C5081" t="s">
        <v>18150</v>
      </c>
      <c r="E5081">
        <v>0</v>
      </c>
    </row>
    <row r="5082" spans="1:5">
      <c r="A5082" t="s">
        <v>18095</v>
      </c>
      <c r="C5082" t="s">
        <v>18095</v>
      </c>
      <c r="E5082">
        <v>0</v>
      </c>
    </row>
    <row r="5083" spans="1:5">
      <c r="A5083" t="s">
        <v>17068</v>
      </c>
      <c r="C5083" t="s">
        <v>17068</v>
      </c>
      <c r="E5083">
        <v>0</v>
      </c>
    </row>
    <row r="5084" spans="1:5">
      <c r="A5084" t="s">
        <v>18045</v>
      </c>
      <c r="C5084" t="s">
        <v>18045</v>
      </c>
      <c r="E5084">
        <v>0</v>
      </c>
    </row>
    <row r="5085" spans="1:5">
      <c r="A5085" t="s">
        <v>18096</v>
      </c>
      <c r="C5085" t="s">
        <v>18096</v>
      </c>
      <c r="E5085">
        <v>0</v>
      </c>
    </row>
    <row r="5086" spans="1:5">
      <c r="A5086" t="s">
        <v>18097</v>
      </c>
      <c r="C5086" t="s">
        <v>18097</v>
      </c>
      <c r="E5086">
        <v>0</v>
      </c>
    </row>
    <row r="5087" spans="1:5">
      <c r="A5087" t="s">
        <v>17068</v>
      </c>
      <c r="C5087" t="s">
        <v>17068</v>
      </c>
      <c r="E5087">
        <v>0</v>
      </c>
    </row>
    <row r="5088" spans="1:5">
      <c r="A5088" t="s">
        <v>18045</v>
      </c>
      <c r="C5088" t="s">
        <v>18045</v>
      </c>
      <c r="E5088">
        <v>0</v>
      </c>
    </row>
    <row r="5089" spans="1:5">
      <c r="A5089" t="s">
        <v>18098</v>
      </c>
      <c r="C5089" t="s">
        <v>18098</v>
      </c>
      <c r="E5089">
        <v>0</v>
      </c>
    </row>
    <row r="5090" spans="1:5">
      <c r="A5090" t="s">
        <v>18097</v>
      </c>
      <c r="C5090" t="s">
        <v>18097</v>
      </c>
      <c r="E5090">
        <v>0</v>
      </c>
    </row>
    <row r="5091" spans="1:5">
      <c r="A5091" t="s">
        <v>17068</v>
      </c>
      <c r="C5091" t="s">
        <v>17068</v>
      </c>
      <c r="E5091">
        <v>0</v>
      </c>
    </row>
    <row r="5092" spans="1:5">
      <c r="A5092" t="s">
        <v>18045</v>
      </c>
      <c r="C5092" t="s">
        <v>18045</v>
      </c>
      <c r="E5092">
        <v>0</v>
      </c>
    </row>
    <row r="5093" spans="1:5">
      <c r="A5093" t="s">
        <v>18099</v>
      </c>
      <c r="C5093" t="s">
        <v>18099</v>
      </c>
      <c r="E5093">
        <v>0</v>
      </c>
    </row>
    <row r="5094" spans="1:5">
      <c r="A5094" t="s">
        <v>18097</v>
      </c>
      <c r="C5094" t="s">
        <v>18097</v>
      </c>
      <c r="E5094">
        <v>0</v>
      </c>
    </row>
    <row r="5095" spans="1:5">
      <c r="A5095" t="s">
        <v>17068</v>
      </c>
      <c r="C5095" t="s">
        <v>17068</v>
      </c>
      <c r="E5095">
        <v>0</v>
      </c>
    </row>
    <row r="5096" spans="1:5">
      <c r="A5096" t="s">
        <v>18045</v>
      </c>
      <c r="C5096" t="s">
        <v>18045</v>
      </c>
      <c r="E5096">
        <v>0</v>
      </c>
    </row>
    <row r="5097" spans="1:5">
      <c r="A5097" t="s">
        <v>18100</v>
      </c>
      <c r="C5097" t="s">
        <v>18100</v>
      </c>
      <c r="E5097">
        <v>0</v>
      </c>
    </row>
    <row r="5098" spans="1:5">
      <c r="A5098" t="s">
        <v>18097</v>
      </c>
      <c r="C5098" t="s">
        <v>18097</v>
      </c>
      <c r="E5098">
        <v>0</v>
      </c>
    </row>
    <row r="5099" spans="1:5">
      <c r="A5099" t="s">
        <v>17068</v>
      </c>
      <c r="C5099" t="s">
        <v>17068</v>
      </c>
      <c r="E5099">
        <v>0</v>
      </c>
    </row>
    <row r="5100" spans="1:5">
      <c r="A5100" t="s">
        <v>18045</v>
      </c>
      <c r="C5100" t="s">
        <v>18045</v>
      </c>
      <c r="E5100">
        <v>0</v>
      </c>
    </row>
    <row r="5101" spans="1:5">
      <c r="A5101" t="s">
        <v>17262</v>
      </c>
      <c r="C5101" t="s">
        <v>17262</v>
      </c>
      <c r="E5101">
        <v>0</v>
      </c>
    </row>
    <row r="5102" spans="1:5">
      <c r="A5102" t="s">
        <v>18103</v>
      </c>
      <c r="C5102" t="s">
        <v>18103</v>
      </c>
      <c r="E5102">
        <v>0</v>
      </c>
    </row>
    <row r="5103" spans="1:5">
      <c r="A5103" t="s">
        <v>17064</v>
      </c>
      <c r="C5103" t="s">
        <v>17064</v>
      </c>
      <c r="E5103">
        <v>0</v>
      </c>
    </row>
    <row r="5104" spans="1:5">
      <c r="A5104" t="s">
        <v>17262</v>
      </c>
      <c r="C5104" t="s">
        <v>17262</v>
      </c>
      <c r="E5104">
        <v>0</v>
      </c>
    </row>
    <row r="5105" spans="1:5">
      <c r="A5105" t="s">
        <v>18396</v>
      </c>
      <c r="C5105" t="s">
        <v>18393</v>
      </c>
      <c r="E5105">
        <v>1</v>
      </c>
    </row>
    <row r="5106" spans="1:5">
      <c r="A5106" t="s">
        <v>17064</v>
      </c>
      <c r="C5106" t="s">
        <v>17064</v>
      </c>
      <c r="E5106">
        <v>0</v>
      </c>
    </row>
    <row r="5107" spans="1:5">
      <c r="A5107" t="s">
        <v>17262</v>
      </c>
      <c r="C5107" t="s">
        <v>17262</v>
      </c>
      <c r="E5107">
        <v>0</v>
      </c>
    </row>
    <row r="5108" spans="1:5">
      <c r="A5108" t="s">
        <v>17074</v>
      </c>
      <c r="C5108" t="s">
        <v>17074</v>
      </c>
      <c r="E5108">
        <v>0</v>
      </c>
    </row>
    <row r="5109" spans="1:5">
      <c r="A5109" t="s">
        <v>17064</v>
      </c>
      <c r="C5109" t="s">
        <v>17064</v>
      </c>
      <c r="E5109">
        <v>0</v>
      </c>
    </row>
    <row r="5110" spans="1:5">
      <c r="A5110" t="s">
        <v>17262</v>
      </c>
      <c r="C5110" t="s">
        <v>17262</v>
      </c>
      <c r="E5110">
        <v>0</v>
      </c>
    </row>
    <row r="5111" spans="1:5">
      <c r="A5111" t="s">
        <v>18397</v>
      </c>
      <c r="C5111" t="s">
        <v>18104</v>
      </c>
      <c r="E5111">
        <v>1</v>
      </c>
    </row>
    <row r="5112" spans="1:5">
      <c r="A5112" t="s">
        <v>17055</v>
      </c>
      <c r="C5112" t="s">
        <v>17055</v>
      </c>
      <c r="E5112">
        <v>0</v>
      </c>
    </row>
    <row r="5113" spans="1:5">
      <c r="A5113" t="s">
        <v>17067</v>
      </c>
      <c r="C5113" t="s">
        <v>17067</v>
      </c>
      <c r="E5113">
        <v>0</v>
      </c>
    </row>
    <row r="5114" spans="1:5">
      <c r="A5114" t="s">
        <v>18093</v>
      </c>
      <c r="C5114" t="s">
        <v>18093</v>
      </c>
      <c r="E5114">
        <v>0</v>
      </c>
    </row>
    <row r="5115" spans="1:5">
      <c r="A5115" t="s">
        <v>18095</v>
      </c>
      <c r="C5115" t="s">
        <v>18095</v>
      </c>
      <c r="E5115">
        <v>0</v>
      </c>
    </row>
    <row r="5116" spans="1:5">
      <c r="A5116" t="s">
        <v>17068</v>
      </c>
      <c r="C5116" t="s">
        <v>17068</v>
      </c>
      <c r="E5116">
        <v>0</v>
      </c>
    </row>
    <row r="5117" spans="1:5">
      <c r="A5117" t="s">
        <v>18045</v>
      </c>
      <c r="C5117" t="s">
        <v>18045</v>
      </c>
      <c r="E5117">
        <v>0</v>
      </c>
    </row>
    <row r="5118" spans="1:5">
      <c r="A5118" t="s">
        <v>17059</v>
      </c>
      <c r="C5118" t="s">
        <v>17059</v>
      </c>
      <c r="E5118">
        <v>0</v>
      </c>
    </row>
    <row r="5119" spans="1:5">
      <c r="A5119" t="s">
        <v>17076</v>
      </c>
      <c r="C5119" t="s">
        <v>17071</v>
      </c>
      <c r="E5119">
        <v>1</v>
      </c>
    </row>
    <row r="5120" spans="1:5">
      <c r="A5120" t="s">
        <v>17056</v>
      </c>
      <c r="C5120" t="s">
        <v>17056</v>
      </c>
      <c r="E5120">
        <v>0</v>
      </c>
    </row>
    <row r="5121" spans="1:5">
      <c r="E5121">
        <v>0</v>
      </c>
    </row>
    <row r="5122" spans="1:5">
      <c r="A5122" t="s">
        <v>18398</v>
      </c>
      <c r="C5122" t="s">
        <v>18398</v>
      </c>
      <c r="E5122">
        <v>0</v>
      </c>
    </row>
    <row r="5123" spans="1:5">
      <c r="A5123" t="s">
        <v>18399</v>
      </c>
      <c r="C5123" t="s">
        <v>18399</v>
      </c>
      <c r="E5123">
        <v>0</v>
      </c>
    </row>
    <row r="5124" spans="1:5">
      <c r="A5124" t="s">
        <v>18400</v>
      </c>
      <c r="C5124" t="s">
        <v>17840</v>
      </c>
      <c r="E5124">
        <v>1</v>
      </c>
    </row>
    <row r="5125" spans="1:5">
      <c r="A5125" t="s">
        <v>18401</v>
      </c>
      <c r="C5125" t="s">
        <v>18401</v>
      </c>
      <c r="E5125">
        <v>0</v>
      </c>
    </row>
    <row r="5126" spans="1:5">
      <c r="A5126" t="s">
        <v>17068</v>
      </c>
      <c r="C5126" t="s">
        <v>17068</v>
      </c>
      <c r="E5126">
        <v>0</v>
      </c>
    </row>
    <row r="5127" spans="1:5">
      <c r="A5127" t="s">
        <v>18402</v>
      </c>
      <c r="C5127" t="s">
        <v>18402</v>
      </c>
      <c r="E5127">
        <v>0</v>
      </c>
    </row>
    <row r="5128" spans="1:5">
      <c r="A5128" t="s">
        <v>17054</v>
      </c>
      <c r="C5128" t="s">
        <v>17054</v>
      </c>
      <c r="E5128">
        <v>0</v>
      </c>
    </row>
    <row r="5129" spans="1:5">
      <c r="A5129" t="s">
        <v>17068</v>
      </c>
      <c r="C5129" t="s">
        <v>17068</v>
      </c>
      <c r="E5129">
        <v>0</v>
      </c>
    </row>
    <row r="5130" spans="1:5">
      <c r="A5130" t="s">
        <v>17055</v>
      </c>
      <c r="C5130" t="s">
        <v>17055</v>
      </c>
      <c r="E5130">
        <v>0</v>
      </c>
    </row>
    <row r="5131" spans="1:5">
      <c r="A5131" t="s">
        <v>17067</v>
      </c>
      <c r="C5131" t="s">
        <v>17067</v>
      </c>
      <c r="E5131">
        <v>0</v>
      </c>
    </row>
    <row r="5132" spans="1:5">
      <c r="A5132" t="s">
        <v>18403</v>
      </c>
      <c r="C5132" t="s">
        <v>18403</v>
      </c>
      <c r="E5132">
        <v>0</v>
      </c>
    </row>
    <row r="5133" spans="1:5">
      <c r="A5133" t="s">
        <v>18404</v>
      </c>
      <c r="C5133" t="s">
        <v>18404</v>
      </c>
      <c r="E5133">
        <v>0</v>
      </c>
    </row>
    <row r="5134" spans="1:5">
      <c r="A5134" t="s">
        <v>17262</v>
      </c>
      <c r="C5134" t="s">
        <v>17262</v>
      </c>
      <c r="E5134">
        <v>0</v>
      </c>
    </row>
    <row r="5135" spans="1:5">
      <c r="A5135" t="s">
        <v>17056</v>
      </c>
      <c r="C5135" t="s">
        <v>17056</v>
      </c>
      <c r="E5135">
        <v>0</v>
      </c>
    </row>
    <row r="5136" spans="1:5">
      <c r="E5136">
        <v>0</v>
      </c>
    </row>
    <row r="5137" spans="1:5">
      <c r="A5137" t="s">
        <v>18405</v>
      </c>
      <c r="C5137" t="s">
        <v>18405</v>
      </c>
      <c r="E5137">
        <v>0</v>
      </c>
    </row>
    <row r="5138" spans="1:5">
      <c r="A5138" t="s">
        <v>17794</v>
      </c>
      <c r="C5138" t="s">
        <v>17794</v>
      </c>
      <c r="E5138">
        <v>0</v>
      </c>
    </row>
    <row r="5139" spans="1:5">
      <c r="A5139" t="s">
        <v>18406</v>
      </c>
      <c r="C5139" t="s">
        <v>18150</v>
      </c>
      <c r="E5139">
        <v>1</v>
      </c>
    </row>
    <row r="5140" spans="1:5">
      <c r="A5140" t="s">
        <v>18407</v>
      </c>
      <c r="C5140" t="s">
        <v>18407</v>
      </c>
      <c r="E5140">
        <v>0</v>
      </c>
    </row>
    <row r="5141" spans="1:5">
      <c r="A5141" t="s">
        <v>17068</v>
      </c>
      <c r="C5141" t="s">
        <v>17068</v>
      </c>
      <c r="E5141">
        <v>0</v>
      </c>
    </row>
    <row r="5142" spans="1:5">
      <c r="A5142" t="s">
        <v>17798</v>
      </c>
      <c r="C5142" t="s">
        <v>17798</v>
      </c>
      <c r="E5142">
        <v>0</v>
      </c>
    </row>
    <row r="5143" spans="1:5">
      <c r="A5143" t="s">
        <v>18408</v>
      </c>
      <c r="C5143" t="s">
        <v>18408</v>
      </c>
      <c r="E5143">
        <v>0</v>
      </c>
    </row>
    <row r="5144" spans="1:5">
      <c r="A5144" t="s">
        <v>17064</v>
      </c>
      <c r="C5144" t="s">
        <v>17064</v>
      </c>
      <c r="E5144">
        <v>0</v>
      </c>
    </row>
    <row r="5145" spans="1:5">
      <c r="A5145" t="s">
        <v>18409</v>
      </c>
      <c r="C5145" t="s">
        <v>17054</v>
      </c>
      <c r="E5145">
        <v>1</v>
      </c>
    </row>
    <row r="5146" spans="1:5">
      <c r="A5146" t="s">
        <v>17068</v>
      </c>
      <c r="C5146" t="s">
        <v>17068</v>
      </c>
      <c r="E5146">
        <v>0</v>
      </c>
    </row>
    <row r="5147" spans="1:5">
      <c r="A5147" t="s">
        <v>17055</v>
      </c>
      <c r="C5147" t="s">
        <v>17055</v>
      </c>
      <c r="E5147">
        <v>0</v>
      </c>
    </row>
    <row r="5148" spans="1:5">
      <c r="A5148" t="s">
        <v>17067</v>
      </c>
      <c r="C5148" t="s">
        <v>17067</v>
      </c>
      <c r="E5148">
        <v>0</v>
      </c>
    </row>
    <row r="5149" spans="1:5">
      <c r="A5149" t="s">
        <v>17872</v>
      </c>
      <c r="C5149" t="s">
        <v>17872</v>
      </c>
      <c r="E5149">
        <v>0</v>
      </c>
    </row>
    <row r="5150" spans="1:5">
      <c r="A5150" t="s">
        <v>18410</v>
      </c>
      <c r="C5150" t="s">
        <v>18410</v>
      </c>
      <c r="E5150">
        <v>0</v>
      </c>
    </row>
    <row r="5151" spans="1:5">
      <c r="A5151" t="s">
        <v>17262</v>
      </c>
      <c r="C5151" t="s">
        <v>17262</v>
      </c>
      <c r="E5151">
        <v>0</v>
      </c>
    </row>
    <row r="5152" spans="1:5">
      <c r="A5152" t="s">
        <v>17056</v>
      </c>
      <c r="C5152" t="s">
        <v>17056</v>
      </c>
      <c r="E5152">
        <v>0</v>
      </c>
    </row>
    <row r="5153" spans="1:5">
      <c r="E5153">
        <v>0</v>
      </c>
    </row>
    <row r="5154" spans="1:5">
      <c r="A5154" t="s">
        <v>18411</v>
      </c>
      <c r="C5154" t="s">
        <v>18411</v>
      </c>
      <c r="E5154">
        <v>0</v>
      </c>
    </row>
    <row r="5155" spans="1:5">
      <c r="A5155" t="s">
        <v>18399</v>
      </c>
      <c r="C5155" t="s">
        <v>18399</v>
      </c>
      <c r="E5155">
        <v>0</v>
      </c>
    </row>
    <row r="5156" spans="1:5">
      <c r="A5156" t="s">
        <v>18412</v>
      </c>
      <c r="C5156" t="s">
        <v>18208</v>
      </c>
      <c r="E5156">
        <v>1</v>
      </c>
    </row>
    <row r="5157" spans="1:5">
      <c r="A5157" t="s">
        <v>18401</v>
      </c>
      <c r="C5157" t="s">
        <v>18401</v>
      </c>
      <c r="E5157">
        <v>0</v>
      </c>
    </row>
    <row r="5158" spans="1:5">
      <c r="A5158" t="s">
        <v>17068</v>
      </c>
      <c r="C5158" t="s">
        <v>17068</v>
      </c>
      <c r="E5158">
        <v>0</v>
      </c>
    </row>
    <row r="5159" spans="1:5">
      <c r="A5159" t="s">
        <v>18402</v>
      </c>
      <c r="C5159" t="s">
        <v>18402</v>
      </c>
      <c r="E5159">
        <v>0</v>
      </c>
    </row>
    <row r="5160" spans="1:5">
      <c r="A5160" t="s">
        <v>17054</v>
      </c>
      <c r="C5160" t="s">
        <v>17054</v>
      </c>
      <c r="E5160">
        <v>0</v>
      </c>
    </row>
    <row r="5161" spans="1:5">
      <c r="A5161" t="s">
        <v>17068</v>
      </c>
      <c r="C5161" t="s">
        <v>17068</v>
      </c>
      <c r="E5161">
        <v>0</v>
      </c>
    </row>
    <row r="5162" spans="1:5">
      <c r="A5162" t="s">
        <v>17055</v>
      </c>
      <c r="C5162" t="s">
        <v>17055</v>
      </c>
      <c r="E5162">
        <v>0</v>
      </c>
    </row>
    <row r="5163" spans="1:5">
      <c r="A5163" t="s">
        <v>17067</v>
      </c>
      <c r="C5163" t="s">
        <v>17067</v>
      </c>
      <c r="E5163">
        <v>0</v>
      </c>
    </row>
    <row r="5164" spans="1:5">
      <c r="A5164" t="s">
        <v>18403</v>
      </c>
      <c r="C5164" t="s">
        <v>18403</v>
      </c>
      <c r="E5164">
        <v>0</v>
      </c>
    </row>
    <row r="5165" spans="1:5">
      <c r="A5165" t="s">
        <v>18404</v>
      </c>
      <c r="C5165" t="s">
        <v>18404</v>
      </c>
      <c r="E5165">
        <v>0</v>
      </c>
    </row>
    <row r="5166" spans="1:5">
      <c r="A5166" t="s">
        <v>17262</v>
      </c>
      <c r="C5166" t="s">
        <v>17262</v>
      </c>
      <c r="E5166">
        <v>0</v>
      </c>
    </row>
    <row r="5167" spans="1:5">
      <c r="A5167" t="s">
        <v>17056</v>
      </c>
      <c r="C5167" t="s">
        <v>17056</v>
      </c>
      <c r="E5167">
        <v>0</v>
      </c>
    </row>
    <row r="5168" spans="1:5">
      <c r="E5168">
        <v>0</v>
      </c>
    </row>
    <row r="5169" spans="1:5">
      <c r="A5169" t="s">
        <v>18413</v>
      </c>
      <c r="C5169" t="s">
        <v>18413</v>
      </c>
      <c r="E5169">
        <v>0</v>
      </c>
    </row>
    <row r="5170" spans="1:5">
      <c r="A5170" t="s">
        <v>17794</v>
      </c>
      <c r="C5170" t="s">
        <v>17794</v>
      </c>
      <c r="E5170">
        <v>0</v>
      </c>
    </row>
    <row r="5171" spans="1:5">
      <c r="A5171" t="s">
        <v>18414</v>
      </c>
      <c r="C5171" t="s">
        <v>18414</v>
      </c>
      <c r="E5171">
        <v>0</v>
      </c>
    </row>
    <row r="5172" spans="1:5">
      <c r="A5172" t="s">
        <v>18407</v>
      </c>
      <c r="C5172" t="s">
        <v>18407</v>
      </c>
      <c r="E5172">
        <v>0</v>
      </c>
    </row>
    <row r="5173" spans="1:5">
      <c r="A5173" t="s">
        <v>17068</v>
      </c>
      <c r="C5173" t="s">
        <v>17068</v>
      </c>
      <c r="E5173">
        <v>0</v>
      </c>
    </row>
    <row r="5174" spans="1:5">
      <c r="A5174" t="s">
        <v>17798</v>
      </c>
      <c r="C5174" t="s">
        <v>17798</v>
      </c>
      <c r="E5174">
        <v>0</v>
      </c>
    </row>
    <row r="5175" spans="1:5">
      <c r="A5175" t="s">
        <v>18415</v>
      </c>
      <c r="C5175" t="s">
        <v>18415</v>
      </c>
      <c r="E5175">
        <v>0</v>
      </c>
    </row>
    <row r="5176" spans="1:5">
      <c r="A5176" t="s">
        <v>17068</v>
      </c>
      <c r="C5176" t="s">
        <v>17068</v>
      </c>
      <c r="E5176">
        <v>0</v>
      </c>
    </row>
    <row r="5177" spans="1:5">
      <c r="A5177" t="s">
        <v>17055</v>
      </c>
      <c r="C5177" t="s">
        <v>17055</v>
      </c>
      <c r="E5177">
        <v>0</v>
      </c>
    </row>
    <row r="5178" spans="1:5">
      <c r="A5178" t="s">
        <v>17067</v>
      </c>
      <c r="C5178" t="s">
        <v>17067</v>
      </c>
      <c r="E5178">
        <v>0</v>
      </c>
    </row>
    <row r="5179" spans="1:5">
      <c r="A5179" t="s">
        <v>17872</v>
      </c>
      <c r="C5179" t="s">
        <v>17872</v>
      </c>
      <c r="E5179">
        <v>0</v>
      </c>
    </row>
    <row r="5180" spans="1:5">
      <c r="A5180" t="s">
        <v>18410</v>
      </c>
      <c r="C5180" t="s">
        <v>18410</v>
      </c>
      <c r="E5180">
        <v>0</v>
      </c>
    </row>
    <row r="5181" spans="1:5">
      <c r="A5181" t="s">
        <v>17262</v>
      </c>
      <c r="C5181" t="s">
        <v>17262</v>
      </c>
      <c r="E5181">
        <v>0</v>
      </c>
    </row>
    <row r="5182" spans="1:5">
      <c r="A5182" t="s">
        <v>17056</v>
      </c>
      <c r="C5182" t="s">
        <v>17056</v>
      </c>
      <c r="E5182">
        <v>0</v>
      </c>
    </row>
    <row r="5183" spans="1:5">
      <c r="E5183">
        <v>0</v>
      </c>
    </row>
    <row r="5184" spans="1:5">
      <c r="A5184" t="s">
        <v>18416</v>
      </c>
      <c r="C5184" t="s">
        <v>18416</v>
      </c>
      <c r="E5184">
        <v>0</v>
      </c>
    </row>
    <row r="5185" spans="1:5">
      <c r="A5185" t="s">
        <v>18417</v>
      </c>
      <c r="C5185" t="s">
        <v>18615</v>
      </c>
      <c r="E5185">
        <v>1</v>
      </c>
    </row>
    <row r="5186" spans="1:5">
      <c r="A5186" t="s">
        <v>17055</v>
      </c>
      <c r="C5186" t="s">
        <v>17055</v>
      </c>
      <c r="E5186">
        <v>0</v>
      </c>
    </row>
    <row r="5187" spans="1:5">
      <c r="A5187" t="s">
        <v>17067</v>
      </c>
      <c r="C5187" t="s">
        <v>17067</v>
      </c>
      <c r="E5187">
        <v>0</v>
      </c>
    </row>
    <row r="5188" spans="1:5">
      <c r="A5188" t="s">
        <v>17068</v>
      </c>
      <c r="C5188" t="s">
        <v>17068</v>
      </c>
      <c r="E5188">
        <v>0</v>
      </c>
    </row>
    <row r="5189" spans="1:5">
      <c r="A5189" t="s">
        <v>17059</v>
      </c>
      <c r="C5189" t="s">
        <v>17059</v>
      </c>
      <c r="E5189">
        <v>0</v>
      </c>
    </row>
    <row r="5190" spans="1:5">
      <c r="A5190" t="s">
        <v>18418</v>
      </c>
      <c r="C5190" t="s">
        <v>18418</v>
      </c>
      <c r="E5190">
        <v>0</v>
      </c>
    </row>
    <row r="5191" spans="1:5">
      <c r="A5191" t="s">
        <v>17056</v>
      </c>
      <c r="C5191" t="s">
        <v>17056</v>
      </c>
      <c r="E5191">
        <v>0</v>
      </c>
    </row>
    <row r="5192" spans="1:5">
      <c r="E5192">
        <v>0</v>
      </c>
    </row>
    <row r="5193" spans="1:5">
      <c r="A5193" t="s">
        <v>18419</v>
      </c>
      <c r="C5193" t="s">
        <v>18419</v>
      </c>
      <c r="E5193">
        <v>0</v>
      </c>
    </row>
    <row r="5194" spans="1:5">
      <c r="A5194" t="s">
        <v>18420</v>
      </c>
      <c r="C5194" t="s">
        <v>18913</v>
      </c>
      <c r="E5194">
        <v>1</v>
      </c>
    </row>
    <row r="5195" spans="1:5">
      <c r="A5195" t="s">
        <v>17064</v>
      </c>
      <c r="C5195" t="s">
        <v>17064</v>
      </c>
      <c r="E5195">
        <v>0</v>
      </c>
    </row>
    <row r="5196" spans="1:5">
      <c r="A5196" t="s">
        <v>18421</v>
      </c>
      <c r="C5196" t="s">
        <v>18914</v>
      </c>
      <c r="E5196">
        <v>1</v>
      </c>
    </row>
    <row r="5197" spans="1:5">
      <c r="A5197" t="s">
        <v>17064</v>
      </c>
      <c r="C5197" t="s">
        <v>17064</v>
      </c>
      <c r="E5197">
        <v>0</v>
      </c>
    </row>
    <row r="5198" spans="1:5">
      <c r="A5198" t="s">
        <v>18422</v>
      </c>
      <c r="C5198" t="s">
        <v>18915</v>
      </c>
      <c r="E5198">
        <v>1</v>
      </c>
    </row>
    <row r="5199" spans="1:5">
      <c r="A5199" t="s">
        <v>17055</v>
      </c>
      <c r="C5199" t="s">
        <v>17055</v>
      </c>
      <c r="E5199">
        <v>0</v>
      </c>
    </row>
    <row r="5200" spans="1:5">
      <c r="A5200" t="s">
        <v>17067</v>
      </c>
      <c r="C5200" t="s">
        <v>17067</v>
      </c>
      <c r="E5200">
        <v>0</v>
      </c>
    </row>
    <row r="5201" spans="1:5">
      <c r="A5201" t="s">
        <v>17177</v>
      </c>
      <c r="C5201" t="s">
        <v>17177</v>
      </c>
      <c r="E5201">
        <v>0</v>
      </c>
    </row>
    <row r="5202" spans="1:5">
      <c r="A5202" t="s">
        <v>17068</v>
      </c>
      <c r="C5202" t="s">
        <v>17068</v>
      </c>
      <c r="E5202">
        <v>0</v>
      </c>
    </row>
    <row r="5203" spans="1:5">
      <c r="A5203" t="s">
        <v>17896</v>
      </c>
      <c r="C5203" t="s">
        <v>17896</v>
      </c>
      <c r="E5203">
        <v>0</v>
      </c>
    </row>
    <row r="5204" spans="1:5">
      <c r="A5204" t="s">
        <v>18423</v>
      </c>
      <c r="C5204" t="s">
        <v>18423</v>
      </c>
      <c r="E5204">
        <v>0</v>
      </c>
    </row>
    <row r="5205" spans="1:5">
      <c r="A5205" t="s">
        <v>17068</v>
      </c>
      <c r="C5205" t="s">
        <v>17068</v>
      </c>
      <c r="E5205">
        <v>0</v>
      </c>
    </row>
    <row r="5206" spans="1:5">
      <c r="A5206" t="s">
        <v>18424</v>
      </c>
      <c r="C5206" t="s">
        <v>18424</v>
      </c>
      <c r="E5206">
        <v>0</v>
      </c>
    </row>
    <row r="5207" spans="1:5">
      <c r="A5207" t="s">
        <v>17239</v>
      </c>
      <c r="C5207" t="s">
        <v>17239</v>
      </c>
      <c r="E5207">
        <v>0</v>
      </c>
    </row>
    <row r="5208" spans="1:5">
      <c r="A5208" t="s">
        <v>18425</v>
      </c>
      <c r="C5208" t="s">
        <v>18425</v>
      </c>
      <c r="E5208">
        <v>0</v>
      </c>
    </row>
    <row r="5209" spans="1:5">
      <c r="A5209" t="s">
        <v>17068</v>
      </c>
      <c r="C5209" t="s">
        <v>17068</v>
      </c>
      <c r="E5209">
        <v>0</v>
      </c>
    </row>
    <row r="5210" spans="1:5">
      <c r="A5210" t="s">
        <v>18426</v>
      </c>
      <c r="C5210" t="s">
        <v>18426</v>
      </c>
      <c r="E5210">
        <v>0</v>
      </c>
    </row>
    <row r="5211" spans="1:5">
      <c r="A5211" t="s">
        <v>17239</v>
      </c>
      <c r="C5211" t="s">
        <v>17239</v>
      </c>
      <c r="E5211">
        <v>0</v>
      </c>
    </row>
    <row r="5212" spans="1:5">
      <c r="A5212" t="s">
        <v>18425</v>
      </c>
      <c r="C5212" t="s">
        <v>18425</v>
      </c>
      <c r="E5212">
        <v>0</v>
      </c>
    </row>
    <row r="5213" spans="1:5">
      <c r="A5213" t="s">
        <v>17068</v>
      </c>
      <c r="C5213" t="s">
        <v>17068</v>
      </c>
      <c r="E5213">
        <v>0</v>
      </c>
    </row>
    <row r="5214" spans="1:5">
      <c r="A5214" t="s">
        <v>18427</v>
      </c>
      <c r="C5214" t="s">
        <v>18427</v>
      </c>
      <c r="E5214">
        <v>0</v>
      </c>
    </row>
    <row r="5215" spans="1:5">
      <c r="A5215" t="s">
        <v>17239</v>
      </c>
      <c r="C5215" t="s">
        <v>17239</v>
      </c>
      <c r="E5215">
        <v>0</v>
      </c>
    </row>
    <row r="5216" spans="1:5">
      <c r="A5216" t="s">
        <v>18428</v>
      </c>
      <c r="C5216" t="s">
        <v>18425</v>
      </c>
      <c r="E5216">
        <v>1</v>
      </c>
    </row>
    <row r="5217" spans="1:5">
      <c r="A5217" t="s">
        <v>17056</v>
      </c>
      <c r="C5217" t="s">
        <v>17056</v>
      </c>
      <c r="E5217">
        <v>0</v>
      </c>
    </row>
    <row r="5218" spans="1:5">
      <c r="E5218">
        <v>0</v>
      </c>
    </row>
    <row r="5219" spans="1:5">
      <c r="A5219" t="s">
        <v>18429</v>
      </c>
      <c r="C5219" t="s">
        <v>18429</v>
      </c>
      <c r="E5219">
        <v>0</v>
      </c>
    </row>
    <row r="5220" spans="1:5">
      <c r="A5220" t="s">
        <v>18430</v>
      </c>
      <c r="C5220" t="s">
        <v>18430</v>
      </c>
      <c r="E5220">
        <v>0</v>
      </c>
    </row>
    <row r="5221" spans="1:5">
      <c r="A5221" t="s">
        <v>17321</v>
      </c>
      <c r="C5221" t="s">
        <v>17321</v>
      </c>
      <c r="E5221">
        <v>0</v>
      </c>
    </row>
    <row r="5222" spans="1:5">
      <c r="A5222" t="s">
        <v>18431</v>
      </c>
      <c r="C5222" t="s">
        <v>17988</v>
      </c>
      <c r="E5222">
        <v>1</v>
      </c>
    </row>
    <row r="5223" spans="1:5">
      <c r="A5223" t="s">
        <v>17064</v>
      </c>
      <c r="C5223" t="s">
        <v>17064</v>
      </c>
      <c r="E5223">
        <v>0</v>
      </c>
    </row>
    <row r="5224" spans="1:5">
      <c r="A5224" t="s">
        <v>17321</v>
      </c>
      <c r="C5224" t="s">
        <v>17321</v>
      </c>
      <c r="E5224">
        <v>0</v>
      </c>
    </row>
    <row r="5225" spans="1:5">
      <c r="A5225" t="s">
        <v>17988</v>
      </c>
      <c r="C5225" t="s">
        <v>17988</v>
      </c>
      <c r="E5225">
        <v>0</v>
      </c>
    </row>
    <row r="5226" spans="1:5">
      <c r="A5226" t="s">
        <v>17068</v>
      </c>
      <c r="C5226" t="s">
        <v>17068</v>
      </c>
      <c r="E5226">
        <v>0</v>
      </c>
    </row>
    <row r="5227" spans="1:5">
      <c r="A5227" t="s">
        <v>18432</v>
      </c>
      <c r="C5227" t="s">
        <v>17988</v>
      </c>
      <c r="E5227">
        <v>1</v>
      </c>
    </row>
    <row r="5228" spans="1:5">
      <c r="A5228" t="s">
        <v>17055</v>
      </c>
      <c r="C5228" t="s">
        <v>17055</v>
      </c>
      <c r="E5228">
        <v>0</v>
      </c>
    </row>
    <row r="5229" spans="1:5">
      <c r="A5229" t="s">
        <v>17067</v>
      </c>
      <c r="C5229" t="s">
        <v>17067</v>
      </c>
      <c r="E5229">
        <v>0</v>
      </c>
    </row>
    <row r="5230" spans="1:5">
      <c r="A5230" t="s">
        <v>17916</v>
      </c>
      <c r="C5230" t="s">
        <v>17916</v>
      </c>
      <c r="E5230">
        <v>0</v>
      </c>
    </row>
    <row r="5231" spans="1:5">
      <c r="A5231" t="s">
        <v>17258</v>
      </c>
      <c r="C5231" t="s">
        <v>17258</v>
      </c>
      <c r="E5231">
        <v>0</v>
      </c>
    </row>
    <row r="5232" spans="1:5">
      <c r="A5232" t="s">
        <v>18433</v>
      </c>
      <c r="C5232" t="s">
        <v>18433</v>
      </c>
      <c r="E5232">
        <v>0</v>
      </c>
    </row>
    <row r="5233" spans="1:5">
      <c r="A5233" t="s">
        <v>17056</v>
      </c>
      <c r="C5233" t="s">
        <v>17056</v>
      </c>
      <c r="E5233">
        <v>0</v>
      </c>
    </row>
    <row r="5234" spans="1:5">
      <c r="E5234">
        <v>0</v>
      </c>
    </row>
    <row r="5235" spans="1:5">
      <c r="A5235" t="s">
        <v>18434</v>
      </c>
      <c r="C5235" t="s">
        <v>18434</v>
      </c>
      <c r="E5235">
        <v>0</v>
      </c>
    </row>
    <row r="5236" spans="1:5">
      <c r="A5236" t="s">
        <v>17055</v>
      </c>
      <c r="C5236" t="s">
        <v>17055</v>
      </c>
      <c r="E5236">
        <v>0</v>
      </c>
    </row>
    <row r="5237" spans="1:5">
      <c r="A5237" t="s">
        <v>17056</v>
      </c>
      <c r="C5237" t="s">
        <v>17056</v>
      </c>
      <c r="E5237">
        <v>0</v>
      </c>
    </row>
    <row r="5238" spans="1:5">
      <c r="E5238">
        <v>0</v>
      </c>
    </row>
    <row r="5239" spans="1:5">
      <c r="A5239" t="s">
        <v>18435</v>
      </c>
      <c r="C5239" t="s">
        <v>18435</v>
      </c>
      <c r="E5239">
        <v>0</v>
      </c>
    </row>
    <row r="5240" spans="1:5">
      <c r="A5240" t="s">
        <v>18436</v>
      </c>
      <c r="C5240" t="s">
        <v>18436</v>
      </c>
      <c r="E5240">
        <v>0</v>
      </c>
    </row>
    <row r="5241" spans="1:5">
      <c r="A5241" t="s">
        <v>17321</v>
      </c>
      <c r="C5241" t="s">
        <v>17321</v>
      </c>
      <c r="E5241">
        <v>0</v>
      </c>
    </row>
    <row r="5242" spans="1:5">
      <c r="A5242" t="s">
        <v>18437</v>
      </c>
      <c r="C5242" t="s">
        <v>18493</v>
      </c>
      <c r="E5242">
        <v>1</v>
      </c>
    </row>
    <row r="5243" spans="1:5">
      <c r="A5243" t="s">
        <v>17064</v>
      </c>
      <c r="C5243" t="s">
        <v>17064</v>
      </c>
      <c r="E5243">
        <v>0</v>
      </c>
    </row>
    <row r="5244" spans="1:5">
      <c r="A5244" t="s">
        <v>17321</v>
      </c>
      <c r="C5244" t="s">
        <v>17321</v>
      </c>
      <c r="E5244">
        <v>0</v>
      </c>
    </row>
    <row r="5245" spans="1:5">
      <c r="A5245" t="s">
        <v>18438</v>
      </c>
      <c r="C5245" t="s">
        <v>18916</v>
      </c>
      <c r="E5245">
        <v>1</v>
      </c>
    </row>
    <row r="5246" spans="1:5">
      <c r="A5246" t="s">
        <v>17064</v>
      </c>
      <c r="C5246" t="s">
        <v>17064</v>
      </c>
      <c r="E5246">
        <v>0</v>
      </c>
    </row>
    <row r="5247" spans="1:5">
      <c r="A5247" t="s">
        <v>17321</v>
      </c>
      <c r="C5247" t="s">
        <v>17321</v>
      </c>
      <c r="E5247">
        <v>0</v>
      </c>
    </row>
    <row r="5248" spans="1:5">
      <c r="A5248" t="s">
        <v>18121</v>
      </c>
      <c r="C5248" t="s">
        <v>18917</v>
      </c>
      <c r="E5248">
        <v>1</v>
      </c>
    </row>
    <row r="5249" spans="1:5">
      <c r="A5249" t="s">
        <v>17068</v>
      </c>
      <c r="C5249" t="s">
        <v>17068</v>
      </c>
      <c r="E5249">
        <v>0</v>
      </c>
    </row>
    <row r="5250" spans="1:5">
      <c r="A5250" t="s">
        <v>18437</v>
      </c>
      <c r="C5250" t="s">
        <v>18493</v>
      </c>
      <c r="E5250">
        <v>1</v>
      </c>
    </row>
    <row r="5251" spans="1:5">
      <c r="A5251" t="s">
        <v>17055</v>
      </c>
      <c r="C5251" t="s">
        <v>17055</v>
      </c>
      <c r="E5251">
        <v>0</v>
      </c>
    </row>
    <row r="5252" spans="1:5">
      <c r="A5252" t="s">
        <v>17067</v>
      </c>
      <c r="C5252" t="s">
        <v>17067</v>
      </c>
      <c r="E5252">
        <v>0</v>
      </c>
    </row>
    <row r="5253" spans="1:5">
      <c r="A5253" t="s">
        <v>18439</v>
      </c>
      <c r="C5253" t="s">
        <v>18439</v>
      </c>
      <c r="E5253">
        <v>0</v>
      </c>
    </row>
    <row r="5254" spans="1:5">
      <c r="A5254" t="s">
        <v>17056</v>
      </c>
      <c r="C5254" t="s">
        <v>17056</v>
      </c>
      <c r="E5254">
        <v>0</v>
      </c>
    </row>
    <row r="5255" spans="1:5">
      <c r="E5255">
        <v>0</v>
      </c>
    </row>
    <row r="5256" spans="1:5">
      <c r="A5256" t="s">
        <v>18440</v>
      </c>
      <c r="C5256" t="s">
        <v>18440</v>
      </c>
      <c r="E5256">
        <v>0</v>
      </c>
    </row>
    <row r="5257" spans="1:5">
      <c r="A5257" t="s">
        <v>18441</v>
      </c>
      <c r="C5257" t="s">
        <v>18918</v>
      </c>
      <c r="E5257">
        <v>1</v>
      </c>
    </row>
    <row r="5258" spans="1:5">
      <c r="A5258" t="s">
        <v>17167</v>
      </c>
      <c r="C5258" t="s">
        <v>17167</v>
      </c>
      <c r="E5258">
        <v>0</v>
      </c>
    </row>
    <row r="5259" spans="1:5">
      <c r="A5259" t="s">
        <v>17262</v>
      </c>
      <c r="C5259" t="s">
        <v>17262</v>
      </c>
      <c r="E5259">
        <v>0</v>
      </c>
    </row>
    <row r="5260" spans="1:5">
      <c r="A5260" t="s">
        <v>18442</v>
      </c>
      <c r="C5260" t="s">
        <v>18442</v>
      </c>
      <c r="E5260">
        <v>0</v>
      </c>
    </row>
    <row r="5261" spans="1:5">
      <c r="A5261" t="s">
        <v>18443</v>
      </c>
      <c r="C5261" t="s">
        <v>18443</v>
      </c>
      <c r="E5261">
        <v>0</v>
      </c>
    </row>
    <row r="5262" spans="1:5">
      <c r="A5262" t="s">
        <v>18444</v>
      </c>
      <c r="C5262" t="s">
        <v>18444</v>
      </c>
      <c r="E5262">
        <v>0</v>
      </c>
    </row>
    <row r="5263" spans="1:5">
      <c r="A5263" t="s">
        <v>17068</v>
      </c>
      <c r="C5263" t="s">
        <v>17068</v>
      </c>
      <c r="E5263">
        <v>0</v>
      </c>
    </row>
    <row r="5264" spans="1:5">
      <c r="A5264" t="s">
        <v>18436</v>
      </c>
      <c r="C5264" t="s">
        <v>18436</v>
      </c>
      <c r="E5264">
        <v>0</v>
      </c>
    </row>
    <row r="5265" spans="1:5">
      <c r="A5265" t="s">
        <v>17321</v>
      </c>
      <c r="C5265" t="s">
        <v>17321</v>
      </c>
      <c r="E5265">
        <v>0</v>
      </c>
    </row>
    <row r="5266" spans="1:5">
      <c r="A5266" t="s">
        <v>18445</v>
      </c>
      <c r="C5266" t="s">
        <v>18445</v>
      </c>
      <c r="E5266">
        <v>0</v>
      </c>
    </row>
    <row r="5267" spans="1:5">
      <c r="A5267" t="s">
        <v>17064</v>
      </c>
      <c r="C5267" t="s">
        <v>17064</v>
      </c>
      <c r="E5267">
        <v>0</v>
      </c>
    </row>
    <row r="5268" spans="1:5">
      <c r="A5268" t="s">
        <v>17321</v>
      </c>
      <c r="C5268" t="s">
        <v>17321</v>
      </c>
      <c r="E5268">
        <v>0</v>
      </c>
    </row>
    <row r="5269" spans="1:5">
      <c r="A5269" t="s">
        <v>18446</v>
      </c>
      <c r="C5269" t="s">
        <v>18446</v>
      </c>
      <c r="E5269">
        <v>0</v>
      </c>
    </row>
    <row r="5270" spans="1:5">
      <c r="A5270" t="s">
        <v>17064</v>
      </c>
      <c r="C5270" t="s">
        <v>17064</v>
      </c>
      <c r="E5270">
        <v>0</v>
      </c>
    </row>
    <row r="5271" spans="1:5">
      <c r="A5271" t="s">
        <v>17321</v>
      </c>
      <c r="C5271" t="s">
        <v>17321</v>
      </c>
      <c r="E5271">
        <v>0</v>
      </c>
    </row>
    <row r="5272" spans="1:5">
      <c r="A5272" t="s">
        <v>18447</v>
      </c>
      <c r="C5272" t="s">
        <v>18447</v>
      </c>
      <c r="E5272">
        <v>0</v>
      </c>
    </row>
    <row r="5273" spans="1:5">
      <c r="A5273" t="s">
        <v>17064</v>
      </c>
      <c r="C5273" t="s">
        <v>17064</v>
      </c>
      <c r="E5273">
        <v>0</v>
      </c>
    </row>
    <row r="5274" spans="1:5">
      <c r="A5274" t="s">
        <v>17321</v>
      </c>
      <c r="C5274" t="s">
        <v>17321</v>
      </c>
      <c r="E5274">
        <v>0</v>
      </c>
    </row>
    <row r="5275" spans="1:5">
      <c r="A5275" t="s">
        <v>18448</v>
      </c>
      <c r="C5275" t="s">
        <v>18448</v>
      </c>
      <c r="E5275">
        <v>0</v>
      </c>
    </row>
    <row r="5276" spans="1:5">
      <c r="A5276" t="s">
        <v>17068</v>
      </c>
      <c r="C5276" t="s">
        <v>17068</v>
      </c>
      <c r="E5276">
        <v>0</v>
      </c>
    </row>
    <row r="5277" spans="1:5">
      <c r="A5277" t="s">
        <v>17210</v>
      </c>
      <c r="C5277" t="s">
        <v>17377</v>
      </c>
      <c r="E5277">
        <v>1</v>
      </c>
    </row>
    <row r="5278" spans="1:5">
      <c r="A5278" t="s">
        <v>17064</v>
      </c>
      <c r="C5278" t="s">
        <v>17064</v>
      </c>
      <c r="E5278">
        <v>0</v>
      </c>
    </row>
    <row r="5279" spans="1:5">
      <c r="A5279" t="s">
        <v>18449</v>
      </c>
      <c r="C5279" t="s">
        <v>18919</v>
      </c>
      <c r="E5279">
        <v>1</v>
      </c>
    </row>
    <row r="5280" spans="1:5">
      <c r="A5280" t="s">
        <v>17064</v>
      </c>
      <c r="C5280" t="s">
        <v>17064</v>
      </c>
      <c r="E5280">
        <v>0</v>
      </c>
    </row>
    <row r="5281" spans="1:5">
      <c r="A5281" t="s">
        <v>18450</v>
      </c>
      <c r="C5281" t="s">
        <v>18920</v>
      </c>
      <c r="E5281">
        <v>1</v>
      </c>
    </row>
    <row r="5282" spans="1:5">
      <c r="A5282" t="s">
        <v>17064</v>
      </c>
      <c r="C5282" t="s">
        <v>17064</v>
      </c>
      <c r="E5282">
        <v>0</v>
      </c>
    </row>
    <row r="5283" spans="1:5">
      <c r="A5283" t="s">
        <v>18451</v>
      </c>
      <c r="C5283" t="s">
        <v>18919</v>
      </c>
      <c r="E5283">
        <v>1</v>
      </c>
    </row>
    <row r="5284" spans="1:5">
      <c r="A5284" t="s">
        <v>17068</v>
      </c>
      <c r="C5284" t="s">
        <v>17068</v>
      </c>
      <c r="E5284">
        <v>0</v>
      </c>
    </row>
    <row r="5285" spans="1:5">
      <c r="A5285" t="s">
        <v>17055</v>
      </c>
      <c r="C5285" t="s">
        <v>17055</v>
      </c>
      <c r="E5285">
        <v>0</v>
      </c>
    </row>
    <row r="5286" spans="1:5">
      <c r="A5286" t="s">
        <v>17067</v>
      </c>
      <c r="C5286" t="s">
        <v>17067</v>
      </c>
      <c r="E5286">
        <v>0</v>
      </c>
    </row>
    <row r="5287" spans="1:5">
      <c r="A5287" t="s">
        <v>17177</v>
      </c>
      <c r="C5287" t="s">
        <v>17177</v>
      </c>
      <c r="E5287">
        <v>0</v>
      </c>
    </row>
    <row r="5288" spans="1:5">
      <c r="A5288" t="s">
        <v>17068</v>
      </c>
      <c r="C5288" t="s">
        <v>17068</v>
      </c>
      <c r="E5288">
        <v>0</v>
      </c>
    </row>
    <row r="5289" spans="1:5">
      <c r="A5289" t="s">
        <v>17059</v>
      </c>
      <c r="C5289" t="s">
        <v>17059</v>
      </c>
      <c r="E5289">
        <v>0</v>
      </c>
    </row>
    <row r="5290" spans="1:5">
      <c r="A5290" t="s">
        <v>18452</v>
      </c>
      <c r="C5290" t="s">
        <v>18164</v>
      </c>
      <c r="E5290">
        <v>1</v>
      </c>
    </row>
    <row r="5291" spans="1:5">
      <c r="A5291" t="s">
        <v>17169</v>
      </c>
      <c r="C5291" t="s">
        <v>17169</v>
      </c>
      <c r="E5291">
        <v>0</v>
      </c>
    </row>
    <row r="5292" spans="1:5">
      <c r="A5292" t="s">
        <v>18453</v>
      </c>
      <c r="C5292" t="s">
        <v>18453</v>
      </c>
      <c r="E5292">
        <v>0</v>
      </c>
    </row>
    <row r="5293" spans="1:5">
      <c r="A5293" t="s">
        <v>17167</v>
      </c>
      <c r="C5293" t="s">
        <v>17167</v>
      </c>
      <c r="E5293">
        <v>0</v>
      </c>
    </row>
    <row r="5294" spans="1:5">
      <c r="A5294" t="s">
        <v>17262</v>
      </c>
      <c r="C5294" t="s">
        <v>17262</v>
      </c>
      <c r="E5294">
        <v>0</v>
      </c>
    </row>
    <row r="5295" spans="1:5">
      <c r="A5295" t="s">
        <v>17273</v>
      </c>
      <c r="C5295" t="s">
        <v>17273</v>
      </c>
      <c r="E5295">
        <v>0</v>
      </c>
    </row>
    <row r="5296" spans="1:5">
      <c r="A5296" t="s">
        <v>18443</v>
      </c>
      <c r="C5296" t="s">
        <v>18443</v>
      </c>
      <c r="E5296">
        <v>0</v>
      </c>
    </row>
    <row r="5297" spans="1:5">
      <c r="A5297" t="s">
        <v>18444</v>
      </c>
      <c r="C5297" t="s">
        <v>18444</v>
      </c>
      <c r="E5297">
        <v>0</v>
      </c>
    </row>
    <row r="5298" spans="1:5">
      <c r="A5298" t="s">
        <v>17056</v>
      </c>
      <c r="C5298" t="s">
        <v>17056</v>
      </c>
      <c r="E5298">
        <v>0</v>
      </c>
    </row>
    <row r="5299" spans="1:5">
      <c r="E5299">
        <v>0</v>
      </c>
    </row>
    <row r="5300" spans="1:5">
      <c r="A5300" t="s">
        <v>18454</v>
      </c>
      <c r="C5300" t="s">
        <v>18454</v>
      </c>
      <c r="E5300">
        <v>0</v>
      </c>
    </row>
    <row r="5301" spans="1:5">
      <c r="A5301" t="s">
        <v>18455</v>
      </c>
      <c r="C5301" t="s">
        <v>18455</v>
      </c>
      <c r="E5301">
        <v>0</v>
      </c>
    </row>
    <row r="5302" spans="1:5">
      <c r="A5302" t="s">
        <v>17064</v>
      </c>
      <c r="C5302" t="s">
        <v>17064</v>
      </c>
      <c r="E5302">
        <v>0</v>
      </c>
    </row>
    <row r="5303" spans="1:5">
      <c r="A5303" t="s">
        <v>18456</v>
      </c>
      <c r="C5303" t="s">
        <v>18921</v>
      </c>
      <c r="E5303">
        <v>1</v>
      </c>
    </row>
    <row r="5304" spans="1:5">
      <c r="A5304" t="s">
        <v>17064</v>
      </c>
      <c r="C5304" t="s">
        <v>17064</v>
      </c>
      <c r="E5304">
        <v>0</v>
      </c>
    </row>
    <row r="5305" spans="1:5">
      <c r="A5305" t="s">
        <v>18457</v>
      </c>
      <c r="C5305" t="s">
        <v>18922</v>
      </c>
      <c r="E5305">
        <v>1</v>
      </c>
    </row>
    <row r="5306" spans="1:5">
      <c r="A5306" t="s">
        <v>17068</v>
      </c>
      <c r="C5306" t="s">
        <v>17068</v>
      </c>
      <c r="E5306">
        <v>0</v>
      </c>
    </row>
    <row r="5307" spans="1:5">
      <c r="A5307" t="s">
        <v>17055</v>
      </c>
      <c r="C5307" t="s">
        <v>17055</v>
      </c>
      <c r="E5307">
        <v>0</v>
      </c>
    </row>
    <row r="5308" spans="1:5">
      <c r="A5308" t="s">
        <v>17067</v>
      </c>
      <c r="C5308" t="s">
        <v>17067</v>
      </c>
      <c r="E5308">
        <v>0</v>
      </c>
    </row>
    <row r="5309" spans="1:5">
      <c r="A5309" t="s">
        <v>17177</v>
      </c>
      <c r="C5309" t="s">
        <v>17177</v>
      </c>
      <c r="E5309">
        <v>0</v>
      </c>
    </row>
    <row r="5310" spans="1:5">
      <c r="A5310" t="s">
        <v>17068</v>
      </c>
      <c r="C5310" t="s">
        <v>17068</v>
      </c>
      <c r="E5310">
        <v>0</v>
      </c>
    </row>
    <row r="5311" spans="1:5">
      <c r="A5311" t="s">
        <v>17067</v>
      </c>
      <c r="C5311" t="s">
        <v>17067</v>
      </c>
      <c r="E5311">
        <v>0</v>
      </c>
    </row>
    <row r="5312" spans="1:5">
      <c r="A5312" t="s">
        <v>17914</v>
      </c>
      <c r="C5312" t="s">
        <v>17914</v>
      </c>
      <c r="E5312">
        <v>0</v>
      </c>
    </row>
    <row r="5313" spans="1:5">
      <c r="A5313" t="s">
        <v>18458</v>
      </c>
      <c r="C5313" t="s">
        <v>18458</v>
      </c>
      <c r="E5313">
        <v>0</v>
      </c>
    </row>
    <row r="5314" spans="1:5">
      <c r="A5314" t="s">
        <v>17068</v>
      </c>
      <c r="C5314" t="s">
        <v>17068</v>
      </c>
      <c r="E5314">
        <v>0</v>
      </c>
    </row>
    <row r="5315" spans="1:5">
      <c r="A5315" t="s">
        <v>17059</v>
      </c>
      <c r="C5315" t="s">
        <v>17059</v>
      </c>
      <c r="E5315">
        <v>0</v>
      </c>
    </row>
    <row r="5316" spans="1:5">
      <c r="A5316" t="s">
        <v>17854</v>
      </c>
      <c r="C5316" t="s">
        <v>17854</v>
      </c>
      <c r="E5316">
        <v>0</v>
      </c>
    </row>
    <row r="5317" spans="1:5">
      <c r="A5317" t="s">
        <v>17056</v>
      </c>
      <c r="C5317" t="s">
        <v>17056</v>
      </c>
      <c r="E5317">
        <v>0</v>
      </c>
    </row>
    <row r="5318" spans="1:5">
      <c r="E5318">
        <v>0</v>
      </c>
    </row>
    <row r="5319" spans="1:5">
      <c r="A5319" t="s">
        <v>18459</v>
      </c>
      <c r="C5319" t="s">
        <v>18459</v>
      </c>
      <c r="E5319">
        <v>0</v>
      </c>
    </row>
    <row r="5320" spans="1:5">
      <c r="A5320" t="s">
        <v>17058</v>
      </c>
      <c r="C5320" t="s">
        <v>17058</v>
      </c>
      <c r="E5320">
        <v>0</v>
      </c>
    </row>
    <row r="5321" spans="1:5">
      <c r="A5321" t="s">
        <v>17064</v>
      </c>
      <c r="C5321" t="s">
        <v>17064</v>
      </c>
      <c r="E5321">
        <v>0</v>
      </c>
    </row>
    <row r="5322" spans="1:5">
      <c r="A5322" t="s">
        <v>18460</v>
      </c>
      <c r="C5322" t="s">
        <v>18460</v>
      </c>
      <c r="E5322">
        <v>0</v>
      </c>
    </row>
    <row r="5323" spans="1:5">
      <c r="A5323" t="s">
        <v>17064</v>
      </c>
      <c r="C5323" t="s">
        <v>17064</v>
      </c>
      <c r="E5323">
        <v>0</v>
      </c>
    </row>
    <row r="5324" spans="1:5">
      <c r="A5324" t="s">
        <v>18461</v>
      </c>
      <c r="C5324" t="s">
        <v>18923</v>
      </c>
      <c r="E5324">
        <v>1</v>
      </c>
    </row>
    <row r="5325" spans="1:5">
      <c r="A5325" t="s">
        <v>17064</v>
      </c>
      <c r="C5325" t="s">
        <v>17064</v>
      </c>
      <c r="E5325">
        <v>0</v>
      </c>
    </row>
    <row r="5326" spans="1:5">
      <c r="A5326" t="s">
        <v>18462</v>
      </c>
      <c r="C5326" t="s">
        <v>18924</v>
      </c>
      <c r="E5326">
        <v>1</v>
      </c>
    </row>
    <row r="5327" spans="1:5">
      <c r="A5327" t="s">
        <v>17055</v>
      </c>
      <c r="C5327" t="s">
        <v>17055</v>
      </c>
      <c r="E5327">
        <v>0</v>
      </c>
    </row>
    <row r="5328" spans="1:5">
      <c r="A5328" t="s">
        <v>17067</v>
      </c>
      <c r="C5328" t="s">
        <v>17067</v>
      </c>
      <c r="E5328">
        <v>0</v>
      </c>
    </row>
    <row r="5329" spans="1:5">
      <c r="A5329" t="s">
        <v>17070</v>
      </c>
      <c r="C5329" t="s">
        <v>17070</v>
      </c>
      <c r="E5329">
        <v>0</v>
      </c>
    </row>
    <row r="5330" spans="1:5">
      <c r="A5330" t="s">
        <v>17124</v>
      </c>
      <c r="C5330" t="s">
        <v>17124</v>
      </c>
      <c r="E5330">
        <v>0</v>
      </c>
    </row>
    <row r="5331" spans="1:5">
      <c r="A5331" t="s">
        <v>17056</v>
      </c>
      <c r="C5331" t="s">
        <v>17056</v>
      </c>
      <c r="E5331">
        <v>0</v>
      </c>
    </row>
    <row r="5332" spans="1:5">
      <c r="E5332">
        <v>0</v>
      </c>
    </row>
    <row r="5333" spans="1:5">
      <c r="A5333" t="s">
        <v>18463</v>
      </c>
      <c r="C5333" t="s">
        <v>18463</v>
      </c>
      <c r="E5333">
        <v>0</v>
      </c>
    </row>
    <row r="5334" spans="1:5">
      <c r="A5334" t="s">
        <v>18217</v>
      </c>
      <c r="C5334" t="s">
        <v>18925</v>
      </c>
      <c r="E5334">
        <v>1</v>
      </c>
    </row>
    <row r="5335" spans="1:5">
      <c r="A5335" t="s">
        <v>17321</v>
      </c>
      <c r="C5335" t="s">
        <v>17321</v>
      </c>
      <c r="E5335">
        <v>0</v>
      </c>
    </row>
    <row r="5336" spans="1:5">
      <c r="A5336" t="s">
        <v>18464</v>
      </c>
      <c r="C5336" t="s">
        <v>18464</v>
      </c>
      <c r="E5336">
        <v>0</v>
      </c>
    </row>
    <row r="5337" spans="1:5">
      <c r="A5337" t="s">
        <v>17064</v>
      </c>
      <c r="C5337" t="s">
        <v>17064</v>
      </c>
      <c r="E5337">
        <v>0</v>
      </c>
    </row>
    <row r="5338" spans="1:5">
      <c r="A5338" t="s">
        <v>17321</v>
      </c>
      <c r="C5338" t="s">
        <v>17321</v>
      </c>
      <c r="E5338">
        <v>0</v>
      </c>
    </row>
    <row r="5339" spans="1:5">
      <c r="A5339" t="s">
        <v>18465</v>
      </c>
      <c r="C5339" t="s">
        <v>18465</v>
      </c>
      <c r="E5339">
        <v>0</v>
      </c>
    </row>
    <row r="5340" spans="1:5">
      <c r="A5340" t="s">
        <v>17068</v>
      </c>
      <c r="C5340" t="s">
        <v>17068</v>
      </c>
      <c r="E5340">
        <v>0</v>
      </c>
    </row>
    <row r="5341" spans="1:5">
      <c r="A5341" t="s">
        <v>18466</v>
      </c>
      <c r="C5341" t="s">
        <v>18926</v>
      </c>
      <c r="E5341">
        <v>1</v>
      </c>
    </row>
    <row r="5342" spans="1:5">
      <c r="A5342" t="s">
        <v>17064</v>
      </c>
      <c r="C5342" t="s">
        <v>17064</v>
      </c>
      <c r="E5342">
        <v>0</v>
      </c>
    </row>
    <row r="5343" spans="1:5">
      <c r="A5343" t="s">
        <v>18467</v>
      </c>
      <c r="C5343" t="s">
        <v>18927</v>
      </c>
      <c r="E5343">
        <v>1</v>
      </c>
    </row>
    <row r="5344" spans="1:5">
      <c r="A5344" t="s">
        <v>17055</v>
      </c>
      <c r="C5344" t="s">
        <v>17055</v>
      </c>
      <c r="E5344">
        <v>0</v>
      </c>
    </row>
    <row r="5345" spans="1:5">
      <c r="A5345" t="s">
        <v>17067</v>
      </c>
      <c r="C5345" t="s">
        <v>17067</v>
      </c>
      <c r="E5345">
        <v>0</v>
      </c>
    </row>
    <row r="5346" spans="1:5">
      <c r="A5346" t="s">
        <v>17177</v>
      </c>
      <c r="C5346" t="s">
        <v>17177</v>
      </c>
      <c r="E5346">
        <v>0</v>
      </c>
    </row>
    <row r="5347" spans="1:5">
      <c r="A5347" t="s">
        <v>17068</v>
      </c>
      <c r="C5347" t="s">
        <v>17068</v>
      </c>
      <c r="E5347">
        <v>0</v>
      </c>
    </row>
    <row r="5348" spans="1:5">
      <c r="A5348" t="s">
        <v>17059</v>
      </c>
      <c r="C5348" t="s">
        <v>17059</v>
      </c>
      <c r="E5348">
        <v>0</v>
      </c>
    </row>
    <row r="5349" spans="1:5">
      <c r="A5349" t="s">
        <v>17194</v>
      </c>
      <c r="C5349" t="s">
        <v>17194</v>
      </c>
      <c r="E5349">
        <v>0</v>
      </c>
    </row>
    <row r="5350" spans="1:5">
      <c r="A5350" t="s">
        <v>17056</v>
      </c>
      <c r="C5350" t="s">
        <v>17056</v>
      </c>
      <c r="E5350">
        <v>0</v>
      </c>
    </row>
    <row r="5351" spans="1:5">
      <c r="E5351">
        <v>0</v>
      </c>
    </row>
    <row r="5352" spans="1:5">
      <c r="A5352" t="s">
        <v>18468</v>
      </c>
      <c r="C5352" t="s">
        <v>18468</v>
      </c>
      <c r="E5352">
        <v>0</v>
      </c>
    </row>
    <row r="5353" spans="1:5">
      <c r="A5353" t="s">
        <v>18368</v>
      </c>
      <c r="C5353" t="s">
        <v>18208</v>
      </c>
      <c r="E5353">
        <v>1</v>
      </c>
    </row>
    <row r="5354" spans="1:5">
      <c r="A5354" t="s">
        <v>17262</v>
      </c>
      <c r="C5354" t="s">
        <v>17262</v>
      </c>
      <c r="E5354">
        <v>0</v>
      </c>
    </row>
    <row r="5355" spans="1:5">
      <c r="A5355" t="s">
        <v>18469</v>
      </c>
      <c r="C5355" t="s">
        <v>18469</v>
      </c>
      <c r="E5355">
        <v>0</v>
      </c>
    </row>
    <row r="5356" spans="1:5">
      <c r="A5356" t="s">
        <v>17144</v>
      </c>
      <c r="C5356" t="s">
        <v>17144</v>
      </c>
      <c r="E5356">
        <v>0</v>
      </c>
    </row>
    <row r="5357" spans="1:5">
      <c r="A5357" t="s">
        <v>18470</v>
      </c>
      <c r="C5357" t="s">
        <v>18470</v>
      </c>
      <c r="E5357">
        <v>0</v>
      </c>
    </row>
    <row r="5358" spans="1:5">
      <c r="A5358" t="s">
        <v>17068</v>
      </c>
      <c r="C5358" t="s">
        <v>17068</v>
      </c>
      <c r="E5358">
        <v>0</v>
      </c>
    </row>
    <row r="5359" spans="1:5">
      <c r="A5359" t="s">
        <v>18471</v>
      </c>
      <c r="C5359" t="s">
        <v>18471</v>
      </c>
      <c r="E5359">
        <v>0</v>
      </c>
    </row>
    <row r="5360" spans="1:5">
      <c r="A5360" t="s">
        <v>17064</v>
      </c>
      <c r="C5360" t="s">
        <v>17064</v>
      </c>
      <c r="E5360">
        <v>0</v>
      </c>
    </row>
    <row r="5361" spans="1:5">
      <c r="A5361" t="s">
        <v>18472</v>
      </c>
      <c r="C5361" t="s">
        <v>18472</v>
      </c>
      <c r="E5361">
        <v>0</v>
      </c>
    </row>
    <row r="5362" spans="1:5">
      <c r="A5362" t="s">
        <v>17064</v>
      </c>
      <c r="C5362" t="s">
        <v>17064</v>
      </c>
      <c r="E5362">
        <v>0</v>
      </c>
    </row>
    <row r="5363" spans="1:5">
      <c r="A5363" t="s">
        <v>18473</v>
      </c>
      <c r="C5363" t="s">
        <v>18473</v>
      </c>
      <c r="E5363">
        <v>0</v>
      </c>
    </row>
    <row r="5364" spans="1:5">
      <c r="A5364" t="s">
        <v>17064</v>
      </c>
      <c r="C5364" t="s">
        <v>17064</v>
      </c>
      <c r="E5364">
        <v>0</v>
      </c>
    </row>
    <row r="5365" spans="1:5">
      <c r="A5365" t="s">
        <v>18474</v>
      </c>
      <c r="C5365" t="s">
        <v>18928</v>
      </c>
      <c r="E5365">
        <v>1</v>
      </c>
    </row>
    <row r="5366" spans="1:5">
      <c r="A5366" t="s">
        <v>17068</v>
      </c>
      <c r="C5366" t="s">
        <v>17068</v>
      </c>
      <c r="E5366">
        <v>0</v>
      </c>
    </row>
    <row r="5367" spans="1:5">
      <c r="A5367" t="s">
        <v>17055</v>
      </c>
      <c r="C5367" t="s">
        <v>17055</v>
      </c>
      <c r="E5367">
        <v>0</v>
      </c>
    </row>
    <row r="5368" spans="1:5">
      <c r="A5368" t="s">
        <v>17067</v>
      </c>
      <c r="C5368" t="s">
        <v>17067</v>
      </c>
      <c r="E5368">
        <v>0</v>
      </c>
    </row>
    <row r="5369" spans="1:5">
      <c r="A5369" t="s">
        <v>17177</v>
      </c>
      <c r="C5369" t="s">
        <v>17177</v>
      </c>
      <c r="E5369">
        <v>0</v>
      </c>
    </row>
    <row r="5370" spans="1:5">
      <c r="A5370" t="s">
        <v>17068</v>
      </c>
      <c r="C5370" t="s">
        <v>17068</v>
      </c>
      <c r="E5370">
        <v>0</v>
      </c>
    </row>
    <row r="5371" spans="1:5">
      <c r="A5371" t="s">
        <v>17059</v>
      </c>
      <c r="C5371" t="s">
        <v>17059</v>
      </c>
      <c r="E5371">
        <v>0</v>
      </c>
    </row>
    <row r="5372" spans="1:5">
      <c r="A5372" t="s">
        <v>17521</v>
      </c>
      <c r="C5372" t="s">
        <v>17909</v>
      </c>
      <c r="E5372">
        <v>1</v>
      </c>
    </row>
    <row r="5373" spans="1:5">
      <c r="A5373" t="s">
        <v>17056</v>
      </c>
      <c r="C5373" t="s">
        <v>17056</v>
      </c>
      <c r="E5373">
        <v>0</v>
      </c>
    </row>
    <row r="5374" spans="1:5">
      <c r="E5374">
        <v>0</v>
      </c>
    </row>
    <row r="5375" spans="1:5">
      <c r="A5375" t="s">
        <v>18475</v>
      </c>
      <c r="C5375" t="s">
        <v>18475</v>
      </c>
      <c r="E5375">
        <v>0</v>
      </c>
    </row>
    <row r="5376" spans="1:5">
      <c r="A5376" t="s">
        <v>17054</v>
      </c>
      <c r="C5376" t="s">
        <v>17054</v>
      </c>
      <c r="E5376">
        <v>0</v>
      </c>
    </row>
    <row r="5377" spans="1:5">
      <c r="A5377" t="s">
        <v>17055</v>
      </c>
      <c r="C5377" t="s">
        <v>17055</v>
      </c>
      <c r="E5377">
        <v>0</v>
      </c>
    </row>
    <row r="5378" spans="1:5">
      <c r="A5378" t="s">
        <v>17846</v>
      </c>
      <c r="C5378" t="s">
        <v>17846</v>
      </c>
      <c r="E5378">
        <v>0</v>
      </c>
    </row>
    <row r="5379" spans="1:5">
      <c r="A5379" t="s">
        <v>18476</v>
      </c>
      <c r="C5379" t="s">
        <v>18476</v>
      </c>
      <c r="E5379">
        <v>0</v>
      </c>
    </row>
    <row r="5380" spans="1:5">
      <c r="A5380" t="s">
        <v>17056</v>
      </c>
      <c r="C5380" t="s">
        <v>17056</v>
      </c>
      <c r="E5380">
        <v>0</v>
      </c>
    </row>
    <row r="5381" spans="1:5">
      <c r="E5381">
        <v>0</v>
      </c>
    </row>
    <row r="5382" spans="1:5">
      <c r="A5382" t="s">
        <v>18477</v>
      </c>
      <c r="C5382" t="s">
        <v>18477</v>
      </c>
      <c r="E5382">
        <v>0</v>
      </c>
    </row>
    <row r="5383" spans="1:5">
      <c r="A5383" t="s">
        <v>17054</v>
      </c>
      <c r="C5383" t="s">
        <v>17054</v>
      </c>
      <c r="E5383">
        <v>0</v>
      </c>
    </row>
    <row r="5384" spans="1:5">
      <c r="A5384" t="s">
        <v>17055</v>
      </c>
      <c r="C5384" t="s">
        <v>17055</v>
      </c>
      <c r="E5384">
        <v>0</v>
      </c>
    </row>
    <row r="5385" spans="1:5">
      <c r="A5385" t="s">
        <v>17059</v>
      </c>
      <c r="C5385" t="s">
        <v>17059</v>
      </c>
      <c r="E5385">
        <v>0</v>
      </c>
    </row>
    <row r="5386" spans="1:5">
      <c r="A5386" t="s">
        <v>18478</v>
      </c>
      <c r="C5386" t="s">
        <v>18929</v>
      </c>
      <c r="E5386">
        <v>1</v>
      </c>
    </row>
    <row r="5387" spans="1:5">
      <c r="A5387" t="s">
        <v>17056</v>
      </c>
      <c r="C5387" t="s">
        <v>17056</v>
      </c>
      <c r="E5387">
        <v>0</v>
      </c>
    </row>
    <row r="5388" spans="1:5">
      <c r="E5388">
        <v>0</v>
      </c>
    </row>
    <row r="5389" spans="1:5">
      <c r="A5389" t="s">
        <v>18479</v>
      </c>
      <c r="C5389" t="s">
        <v>18479</v>
      </c>
      <c r="E5389">
        <v>0</v>
      </c>
    </row>
    <row r="5390" spans="1:5">
      <c r="A5390" t="s">
        <v>17058</v>
      </c>
      <c r="C5390" t="s">
        <v>17058</v>
      </c>
      <c r="E5390">
        <v>0</v>
      </c>
    </row>
    <row r="5391" spans="1:5">
      <c r="A5391" t="s">
        <v>17055</v>
      </c>
      <c r="C5391" t="s">
        <v>17055</v>
      </c>
      <c r="E5391">
        <v>0</v>
      </c>
    </row>
    <row r="5392" spans="1:5">
      <c r="A5392" t="s">
        <v>17056</v>
      </c>
      <c r="C5392" t="s">
        <v>17056</v>
      </c>
      <c r="E5392">
        <v>0</v>
      </c>
    </row>
    <row r="5393" spans="1:5">
      <c r="E5393">
        <v>0</v>
      </c>
    </row>
    <row r="5394" spans="1:5">
      <c r="A5394" t="s">
        <v>18480</v>
      </c>
      <c r="C5394" t="s">
        <v>18480</v>
      </c>
      <c r="E5394">
        <v>0</v>
      </c>
    </row>
    <row r="5395" spans="1:5">
      <c r="A5395" t="s">
        <v>17801</v>
      </c>
      <c r="C5395" t="s">
        <v>17801</v>
      </c>
      <c r="E5395">
        <v>0</v>
      </c>
    </row>
    <row r="5396" spans="1:5">
      <c r="A5396" t="s">
        <v>17837</v>
      </c>
      <c r="C5396" t="s">
        <v>17837</v>
      </c>
      <c r="E5396">
        <v>0</v>
      </c>
    </row>
    <row r="5397" spans="1:5">
      <c r="A5397" t="s">
        <v>17980</v>
      </c>
      <c r="C5397" t="s">
        <v>17980</v>
      </c>
      <c r="E5397">
        <v>0</v>
      </c>
    </row>
    <row r="5398" spans="1:5">
      <c r="A5398" t="s">
        <v>17759</v>
      </c>
      <c r="C5398" t="s">
        <v>17759</v>
      </c>
      <c r="E5398">
        <v>0</v>
      </c>
    </row>
    <row r="5399" spans="1:5">
      <c r="A5399" t="s">
        <v>17273</v>
      </c>
      <c r="C5399" t="s">
        <v>17273</v>
      </c>
      <c r="E5399">
        <v>0</v>
      </c>
    </row>
    <row r="5400" spans="1:5">
      <c r="A5400" t="s">
        <v>17144</v>
      </c>
      <c r="C5400" t="s">
        <v>17144</v>
      </c>
      <c r="E5400">
        <v>0</v>
      </c>
    </row>
    <row r="5401" spans="1:5">
      <c r="A5401" t="s">
        <v>18481</v>
      </c>
      <c r="C5401" t="s">
        <v>18930</v>
      </c>
      <c r="E5401">
        <v>1</v>
      </c>
    </row>
    <row r="5402" spans="1:5">
      <c r="A5402" t="s">
        <v>17068</v>
      </c>
      <c r="C5402" t="s">
        <v>17068</v>
      </c>
      <c r="E5402">
        <v>0</v>
      </c>
    </row>
    <row r="5403" spans="1:5">
      <c r="A5403" t="s">
        <v>17801</v>
      </c>
      <c r="C5403" t="s">
        <v>17801</v>
      </c>
      <c r="E5403">
        <v>0</v>
      </c>
    </row>
    <row r="5404" spans="1:5">
      <c r="A5404" t="s">
        <v>17277</v>
      </c>
      <c r="C5404" t="s">
        <v>17277</v>
      </c>
      <c r="E5404">
        <v>0</v>
      </c>
    </row>
    <row r="5405" spans="1:5">
      <c r="A5405" t="s">
        <v>17068</v>
      </c>
      <c r="C5405" t="s">
        <v>17068</v>
      </c>
      <c r="E5405">
        <v>0</v>
      </c>
    </row>
    <row r="5406" spans="1:5">
      <c r="A5406" t="s">
        <v>18068</v>
      </c>
      <c r="C5406" t="s">
        <v>18068</v>
      </c>
      <c r="E5406">
        <v>0</v>
      </c>
    </row>
    <row r="5407" spans="1:5">
      <c r="A5407" t="s">
        <v>17434</v>
      </c>
      <c r="C5407" t="s">
        <v>17434</v>
      </c>
      <c r="E5407">
        <v>0</v>
      </c>
    </row>
    <row r="5408" spans="1:5">
      <c r="A5408" t="s">
        <v>18033</v>
      </c>
      <c r="C5408" t="s">
        <v>18033</v>
      </c>
      <c r="E5408">
        <v>0</v>
      </c>
    </row>
    <row r="5409" spans="1:5">
      <c r="A5409" t="s">
        <v>17905</v>
      </c>
      <c r="C5409" t="s">
        <v>17927</v>
      </c>
      <c r="E5409">
        <v>1</v>
      </c>
    </row>
    <row r="5410" spans="1:5">
      <c r="A5410" t="s">
        <v>17068</v>
      </c>
      <c r="C5410" t="s">
        <v>17068</v>
      </c>
      <c r="E5410">
        <v>0</v>
      </c>
    </row>
    <row r="5411" spans="1:5">
      <c r="A5411" t="s">
        <v>18070</v>
      </c>
      <c r="C5411" t="s">
        <v>18070</v>
      </c>
      <c r="E5411">
        <v>0</v>
      </c>
    </row>
    <row r="5412" spans="1:5">
      <c r="A5412" t="s">
        <v>17438</v>
      </c>
      <c r="C5412" t="s">
        <v>17438</v>
      </c>
      <c r="E5412">
        <v>0</v>
      </c>
    </row>
    <row r="5413" spans="1:5">
      <c r="A5413" t="s">
        <v>18033</v>
      </c>
      <c r="C5413" t="s">
        <v>18033</v>
      </c>
      <c r="E5413">
        <v>0</v>
      </c>
    </row>
    <row r="5414" spans="1:5">
      <c r="A5414" t="s">
        <v>17905</v>
      </c>
      <c r="C5414" t="s">
        <v>17927</v>
      </c>
      <c r="E5414">
        <v>1</v>
      </c>
    </row>
    <row r="5415" spans="1:5">
      <c r="A5415" t="s">
        <v>17068</v>
      </c>
      <c r="C5415" t="s">
        <v>17068</v>
      </c>
      <c r="E5415">
        <v>0</v>
      </c>
    </row>
    <row r="5416" spans="1:5">
      <c r="A5416" t="s">
        <v>18071</v>
      </c>
      <c r="C5416" t="s">
        <v>18071</v>
      </c>
      <c r="E5416">
        <v>0</v>
      </c>
    </row>
    <row r="5417" spans="1:5">
      <c r="A5417" t="s">
        <v>17441</v>
      </c>
      <c r="C5417" t="s">
        <v>17441</v>
      </c>
      <c r="E5417">
        <v>0</v>
      </c>
    </row>
    <row r="5418" spans="1:5">
      <c r="A5418" t="s">
        <v>18033</v>
      </c>
      <c r="C5418" t="s">
        <v>18033</v>
      </c>
      <c r="E5418">
        <v>0</v>
      </c>
    </row>
    <row r="5419" spans="1:5">
      <c r="A5419" t="s">
        <v>17905</v>
      </c>
      <c r="C5419" t="s">
        <v>17927</v>
      </c>
      <c r="E5419">
        <v>1</v>
      </c>
    </row>
    <row r="5420" spans="1:5">
      <c r="A5420" t="s">
        <v>17068</v>
      </c>
      <c r="C5420" t="s">
        <v>17068</v>
      </c>
      <c r="E5420">
        <v>0</v>
      </c>
    </row>
    <row r="5421" spans="1:5">
      <c r="A5421" t="s">
        <v>18072</v>
      </c>
      <c r="C5421" t="s">
        <v>18072</v>
      </c>
      <c r="E5421">
        <v>0</v>
      </c>
    </row>
    <row r="5422" spans="1:5">
      <c r="A5422" t="s">
        <v>17444</v>
      </c>
      <c r="C5422" t="s">
        <v>17444</v>
      </c>
      <c r="E5422">
        <v>0</v>
      </c>
    </row>
    <row r="5423" spans="1:5">
      <c r="A5423" t="s">
        <v>18033</v>
      </c>
      <c r="C5423" t="s">
        <v>18033</v>
      </c>
      <c r="E5423">
        <v>0</v>
      </c>
    </row>
    <row r="5424" spans="1:5">
      <c r="A5424" t="s">
        <v>17905</v>
      </c>
      <c r="C5424" t="s">
        <v>17927</v>
      </c>
      <c r="E5424">
        <v>1</v>
      </c>
    </row>
    <row r="5425" spans="1:5">
      <c r="A5425" t="s">
        <v>17068</v>
      </c>
      <c r="C5425" t="s">
        <v>17068</v>
      </c>
      <c r="E5425">
        <v>0</v>
      </c>
    </row>
    <row r="5426" spans="1:5">
      <c r="A5426" t="s">
        <v>18039</v>
      </c>
      <c r="C5426" t="s">
        <v>18039</v>
      </c>
      <c r="E5426">
        <v>0</v>
      </c>
    </row>
    <row r="5427" spans="1:5">
      <c r="A5427" t="s">
        <v>17321</v>
      </c>
      <c r="C5427" t="s">
        <v>17321</v>
      </c>
      <c r="E5427">
        <v>0</v>
      </c>
    </row>
    <row r="5428" spans="1:5">
      <c r="A5428" t="s">
        <v>17058</v>
      </c>
      <c r="C5428" t="s">
        <v>17058</v>
      </c>
      <c r="E5428">
        <v>0</v>
      </c>
    </row>
    <row r="5429" spans="1:5">
      <c r="A5429" t="s">
        <v>17064</v>
      </c>
      <c r="C5429" t="s">
        <v>17064</v>
      </c>
      <c r="E5429">
        <v>0</v>
      </c>
    </row>
    <row r="5430" spans="1:5">
      <c r="A5430" t="s">
        <v>17321</v>
      </c>
      <c r="C5430" t="s">
        <v>17321</v>
      </c>
      <c r="E5430">
        <v>0</v>
      </c>
    </row>
    <row r="5431" spans="1:5">
      <c r="A5431" t="s">
        <v>18482</v>
      </c>
      <c r="C5431" t="s">
        <v>18482</v>
      </c>
      <c r="E5431">
        <v>0</v>
      </c>
    </row>
    <row r="5432" spans="1:5">
      <c r="A5432" t="s">
        <v>17064</v>
      </c>
      <c r="C5432" t="s">
        <v>17064</v>
      </c>
      <c r="E5432">
        <v>0</v>
      </c>
    </row>
    <row r="5433" spans="1:5">
      <c r="A5433" t="s">
        <v>18250</v>
      </c>
      <c r="C5433" t="s">
        <v>18250</v>
      </c>
      <c r="E5433">
        <v>0</v>
      </c>
    </row>
    <row r="5434" spans="1:5">
      <c r="A5434" t="s">
        <v>17321</v>
      </c>
      <c r="C5434" t="s">
        <v>17321</v>
      </c>
      <c r="E5434">
        <v>0</v>
      </c>
    </row>
    <row r="5435" spans="1:5">
      <c r="A5435" t="s">
        <v>17058</v>
      </c>
      <c r="C5435" t="s">
        <v>17058</v>
      </c>
      <c r="E5435">
        <v>0</v>
      </c>
    </row>
    <row r="5436" spans="1:5">
      <c r="A5436" t="s">
        <v>17064</v>
      </c>
      <c r="C5436" t="s">
        <v>17064</v>
      </c>
      <c r="E5436">
        <v>0</v>
      </c>
    </row>
    <row r="5437" spans="1:5">
      <c r="A5437" t="s">
        <v>17321</v>
      </c>
      <c r="C5437" t="s">
        <v>17321</v>
      </c>
      <c r="E5437">
        <v>0</v>
      </c>
    </row>
    <row r="5438" spans="1:5">
      <c r="A5438" t="s">
        <v>18483</v>
      </c>
      <c r="C5438" t="s">
        <v>18931</v>
      </c>
      <c r="E5438">
        <v>1</v>
      </c>
    </row>
    <row r="5439" spans="1:5">
      <c r="A5439" t="s">
        <v>18250</v>
      </c>
      <c r="C5439" t="s">
        <v>18250</v>
      </c>
      <c r="E5439">
        <v>0</v>
      </c>
    </row>
    <row r="5440" spans="1:5">
      <c r="A5440" t="s">
        <v>17068</v>
      </c>
      <c r="C5440" t="s">
        <v>17068</v>
      </c>
      <c r="E5440">
        <v>0</v>
      </c>
    </row>
    <row r="5441" spans="1:5">
      <c r="A5441" t="s">
        <v>18484</v>
      </c>
      <c r="C5441" t="s">
        <v>18932</v>
      </c>
      <c r="E5441">
        <v>1</v>
      </c>
    </row>
    <row r="5442" spans="1:5">
      <c r="A5442" t="s">
        <v>17064</v>
      </c>
      <c r="C5442" t="s">
        <v>17064</v>
      </c>
      <c r="E5442">
        <v>0</v>
      </c>
    </row>
    <row r="5443" spans="1:5">
      <c r="A5443" t="s">
        <v>18485</v>
      </c>
      <c r="C5443" t="s">
        <v>18933</v>
      </c>
      <c r="E5443">
        <v>1</v>
      </c>
    </row>
    <row r="5444" spans="1:5">
      <c r="A5444" t="s">
        <v>17064</v>
      </c>
      <c r="C5444" t="s">
        <v>17064</v>
      </c>
      <c r="E5444">
        <v>0</v>
      </c>
    </row>
    <row r="5445" spans="1:5">
      <c r="A5445" t="s">
        <v>18250</v>
      </c>
      <c r="C5445" t="s">
        <v>18250</v>
      </c>
      <c r="E5445">
        <v>0</v>
      </c>
    </row>
    <row r="5446" spans="1:5">
      <c r="A5446" t="s">
        <v>18486</v>
      </c>
      <c r="C5446" t="s">
        <v>18934</v>
      </c>
      <c r="E5446">
        <v>1</v>
      </c>
    </row>
    <row r="5447" spans="1:5">
      <c r="A5447" t="s">
        <v>17055</v>
      </c>
      <c r="C5447" t="s">
        <v>17055</v>
      </c>
      <c r="E5447">
        <v>0</v>
      </c>
    </row>
    <row r="5448" spans="1:5">
      <c r="A5448" t="s">
        <v>17067</v>
      </c>
      <c r="C5448" t="s">
        <v>17067</v>
      </c>
      <c r="E5448">
        <v>0</v>
      </c>
    </row>
    <row r="5449" spans="1:5">
      <c r="A5449" t="s">
        <v>17177</v>
      </c>
      <c r="C5449" t="s">
        <v>17177</v>
      </c>
      <c r="E5449">
        <v>0</v>
      </c>
    </row>
    <row r="5450" spans="1:5">
      <c r="A5450" t="s">
        <v>17068</v>
      </c>
      <c r="C5450" t="s">
        <v>17068</v>
      </c>
      <c r="E5450">
        <v>0</v>
      </c>
    </row>
    <row r="5451" spans="1:5">
      <c r="A5451" t="s">
        <v>17069</v>
      </c>
      <c r="C5451" t="s">
        <v>17069</v>
      </c>
      <c r="E5451">
        <v>0</v>
      </c>
    </row>
    <row r="5452" spans="1:5">
      <c r="A5452" t="s">
        <v>17257</v>
      </c>
      <c r="C5452" t="s">
        <v>17257</v>
      </c>
      <c r="E5452">
        <v>0</v>
      </c>
    </row>
    <row r="5453" spans="1:5">
      <c r="A5453" t="s">
        <v>17764</v>
      </c>
      <c r="C5453" t="s">
        <v>17764</v>
      </c>
      <c r="E5453">
        <v>0</v>
      </c>
    </row>
    <row r="5454" spans="1:5">
      <c r="A5454" t="s">
        <v>17777</v>
      </c>
      <c r="C5454" t="s">
        <v>17867</v>
      </c>
      <c r="E5454">
        <v>1</v>
      </c>
    </row>
    <row r="5455" spans="1:5">
      <c r="A5455" t="s">
        <v>17257</v>
      </c>
      <c r="C5455" t="s">
        <v>17257</v>
      </c>
      <c r="E5455">
        <v>0</v>
      </c>
    </row>
    <row r="5456" spans="1:5">
      <c r="A5456" t="s">
        <v>17258</v>
      </c>
      <c r="C5456" t="s">
        <v>17258</v>
      </c>
      <c r="E5456">
        <v>0</v>
      </c>
    </row>
    <row r="5457" spans="1:5">
      <c r="A5457" t="s">
        <v>18487</v>
      </c>
      <c r="C5457" t="s">
        <v>18487</v>
      </c>
      <c r="E5457">
        <v>0</v>
      </c>
    </row>
    <row r="5458" spans="1:5">
      <c r="A5458" t="s">
        <v>17068</v>
      </c>
      <c r="C5458" t="s">
        <v>17068</v>
      </c>
      <c r="E5458">
        <v>0</v>
      </c>
    </row>
    <row r="5459" spans="1:5">
      <c r="A5459" t="s">
        <v>17077</v>
      </c>
      <c r="C5459" t="s">
        <v>17077</v>
      </c>
      <c r="E5459">
        <v>0</v>
      </c>
    </row>
    <row r="5460" spans="1:5">
      <c r="A5460" t="s">
        <v>17257</v>
      </c>
      <c r="C5460" t="s">
        <v>17257</v>
      </c>
      <c r="E5460">
        <v>0</v>
      </c>
    </row>
    <row r="5461" spans="1:5">
      <c r="A5461" t="s">
        <v>18488</v>
      </c>
      <c r="C5461" t="s">
        <v>18488</v>
      </c>
      <c r="E5461">
        <v>0</v>
      </c>
    </row>
    <row r="5462" spans="1:5">
      <c r="A5462" t="s">
        <v>17056</v>
      </c>
      <c r="C5462" t="s">
        <v>17056</v>
      </c>
      <c r="E5462">
        <v>0</v>
      </c>
    </row>
    <row r="5463" spans="1:5">
      <c r="E5463">
        <v>0</v>
      </c>
    </row>
    <row r="5464" spans="1:5">
      <c r="A5464" t="s">
        <v>18489</v>
      </c>
      <c r="C5464" t="s">
        <v>18489</v>
      </c>
      <c r="E5464">
        <v>0</v>
      </c>
    </row>
    <row r="5465" spans="1:5">
      <c r="A5465" t="s">
        <v>17321</v>
      </c>
      <c r="C5465" t="s">
        <v>17321</v>
      </c>
      <c r="E5465">
        <v>0</v>
      </c>
    </row>
    <row r="5466" spans="1:5">
      <c r="A5466" t="s">
        <v>18490</v>
      </c>
      <c r="C5466" t="s">
        <v>18492</v>
      </c>
      <c r="E5466">
        <v>1</v>
      </c>
    </row>
    <row r="5467" spans="1:5">
      <c r="A5467" t="s">
        <v>17064</v>
      </c>
      <c r="C5467" t="s">
        <v>17064</v>
      </c>
      <c r="E5467">
        <v>0</v>
      </c>
    </row>
    <row r="5468" spans="1:5">
      <c r="A5468" t="s">
        <v>17321</v>
      </c>
      <c r="C5468" t="s">
        <v>17321</v>
      </c>
      <c r="E5468">
        <v>0</v>
      </c>
    </row>
    <row r="5469" spans="1:5">
      <c r="A5469" t="s">
        <v>18491</v>
      </c>
      <c r="C5469" t="s">
        <v>18935</v>
      </c>
      <c r="E5469">
        <v>1</v>
      </c>
    </row>
    <row r="5470" spans="1:5">
      <c r="A5470" t="s">
        <v>17064</v>
      </c>
      <c r="C5470" t="s">
        <v>17064</v>
      </c>
      <c r="E5470">
        <v>0</v>
      </c>
    </row>
    <row r="5471" spans="1:5">
      <c r="A5471" t="s">
        <v>17321</v>
      </c>
      <c r="C5471" t="s">
        <v>17321</v>
      </c>
      <c r="E5471">
        <v>0</v>
      </c>
    </row>
    <row r="5472" spans="1:5">
      <c r="A5472" t="s">
        <v>18492</v>
      </c>
      <c r="C5472" t="s">
        <v>18492</v>
      </c>
      <c r="E5472">
        <v>0</v>
      </c>
    </row>
    <row r="5473" spans="1:5">
      <c r="A5473" t="s">
        <v>17064</v>
      </c>
      <c r="C5473" t="s">
        <v>17064</v>
      </c>
      <c r="E5473">
        <v>0</v>
      </c>
    </row>
    <row r="5474" spans="1:5">
      <c r="A5474" t="s">
        <v>17109</v>
      </c>
      <c r="C5474" t="s">
        <v>17109</v>
      </c>
      <c r="E5474">
        <v>0</v>
      </c>
    </row>
    <row r="5475" spans="1:5">
      <c r="A5475" t="s">
        <v>18493</v>
      </c>
      <c r="C5475" t="s">
        <v>18936</v>
      </c>
      <c r="E5475">
        <v>1</v>
      </c>
    </row>
    <row r="5476" spans="1:5">
      <c r="A5476" t="s">
        <v>17055</v>
      </c>
      <c r="C5476" t="s">
        <v>17055</v>
      </c>
      <c r="E5476">
        <v>0</v>
      </c>
    </row>
    <row r="5477" spans="1:5">
      <c r="A5477" t="s">
        <v>17067</v>
      </c>
      <c r="C5477" t="s">
        <v>17067</v>
      </c>
      <c r="E5477">
        <v>0</v>
      </c>
    </row>
    <row r="5478" spans="1:5">
      <c r="A5478" t="s">
        <v>18494</v>
      </c>
      <c r="C5478" t="s">
        <v>18494</v>
      </c>
      <c r="E5478">
        <v>0</v>
      </c>
    </row>
    <row r="5479" spans="1:5">
      <c r="A5479" t="s">
        <v>17068</v>
      </c>
      <c r="C5479" t="s">
        <v>17068</v>
      </c>
      <c r="E5479">
        <v>0</v>
      </c>
    </row>
    <row r="5480" spans="1:5">
      <c r="A5480" t="s">
        <v>17059</v>
      </c>
      <c r="C5480" t="s">
        <v>17059</v>
      </c>
      <c r="E5480">
        <v>0</v>
      </c>
    </row>
    <row r="5481" spans="1:5">
      <c r="A5481" t="s">
        <v>18124</v>
      </c>
      <c r="C5481" t="s">
        <v>18124</v>
      </c>
      <c r="E5481">
        <v>0</v>
      </c>
    </row>
    <row r="5482" spans="1:5">
      <c r="A5482" t="s">
        <v>17056</v>
      </c>
      <c r="C5482" t="s">
        <v>17056</v>
      </c>
      <c r="E5482">
        <v>0</v>
      </c>
    </row>
    <row r="5483" spans="1:5">
      <c r="E5483">
        <v>0</v>
      </c>
    </row>
    <row r="5484" spans="1:5">
      <c r="A5484" t="s">
        <v>18495</v>
      </c>
      <c r="C5484" t="s">
        <v>18495</v>
      </c>
      <c r="E5484">
        <v>0</v>
      </c>
    </row>
    <row r="5485" spans="1:5">
      <c r="A5485" t="s">
        <v>17734</v>
      </c>
      <c r="C5485" t="s">
        <v>17734</v>
      </c>
      <c r="E5485">
        <v>0</v>
      </c>
    </row>
    <row r="5486" spans="1:5">
      <c r="A5486" t="s">
        <v>18496</v>
      </c>
      <c r="C5486" t="s">
        <v>18937</v>
      </c>
      <c r="E5486">
        <v>1</v>
      </c>
    </row>
    <row r="5487" spans="1:5">
      <c r="A5487" t="s">
        <v>17539</v>
      </c>
      <c r="C5487" t="s">
        <v>17539</v>
      </c>
      <c r="E5487">
        <v>0</v>
      </c>
    </row>
    <row r="5488" spans="1:5">
      <c r="A5488" t="s">
        <v>17068</v>
      </c>
      <c r="C5488" t="s">
        <v>17068</v>
      </c>
      <c r="E5488">
        <v>0</v>
      </c>
    </row>
    <row r="5489" spans="1:5">
      <c r="A5489" t="s">
        <v>18189</v>
      </c>
      <c r="C5489" t="s">
        <v>18189</v>
      </c>
      <c r="E5489">
        <v>0</v>
      </c>
    </row>
    <row r="5490" spans="1:5">
      <c r="A5490" t="s">
        <v>17914</v>
      </c>
      <c r="C5490" t="s">
        <v>17914</v>
      </c>
      <c r="E5490">
        <v>0</v>
      </c>
    </row>
    <row r="5491" spans="1:5">
      <c r="A5491" t="s">
        <v>18496</v>
      </c>
      <c r="C5491" t="s">
        <v>18937</v>
      </c>
      <c r="E5491">
        <v>1</v>
      </c>
    </row>
    <row r="5492" spans="1:5">
      <c r="A5492" t="s">
        <v>17068</v>
      </c>
      <c r="C5492" t="s">
        <v>17068</v>
      </c>
      <c r="E5492">
        <v>0</v>
      </c>
    </row>
    <row r="5493" spans="1:5">
      <c r="A5493" t="s">
        <v>18034</v>
      </c>
      <c r="C5493" t="s">
        <v>18034</v>
      </c>
      <c r="E5493">
        <v>0</v>
      </c>
    </row>
    <row r="5494" spans="1:5">
      <c r="A5494" t="s">
        <v>18497</v>
      </c>
      <c r="C5494" t="s">
        <v>18497</v>
      </c>
      <c r="E5494">
        <v>0</v>
      </c>
    </row>
    <row r="5495" spans="1:5">
      <c r="A5495" t="s">
        <v>17904</v>
      </c>
      <c r="C5495" t="s">
        <v>17904</v>
      </c>
      <c r="E5495">
        <v>0</v>
      </c>
    </row>
    <row r="5496" spans="1:5">
      <c r="A5496" t="s">
        <v>18498</v>
      </c>
      <c r="C5496" t="s">
        <v>18498</v>
      </c>
      <c r="E5496">
        <v>0</v>
      </c>
    </row>
    <row r="5497" spans="1:5">
      <c r="A5497" t="s">
        <v>17070</v>
      </c>
      <c r="C5497" t="s">
        <v>17070</v>
      </c>
      <c r="E5497">
        <v>0</v>
      </c>
    </row>
    <row r="5498" spans="1:5">
      <c r="A5498" t="s">
        <v>18067</v>
      </c>
      <c r="C5498" t="s">
        <v>18067</v>
      </c>
      <c r="E5498">
        <v>0</v>
      </c>
    </row>
    <row r="5499" spans="1:5">
      <c r="A5499" t="s">
        <v>17436</v>
      </c>
      <c r="C5499" t="s">
        <v>17436</v>
      </c>
      <c r="E5499">
        <v>0</v>
      </c>
    </row>
    <row r="5500" spans="1:5">
      <c r="A5500" t="s">
        <v>18499</v>
      </c>
      <c r="C5500" t="s">
        <v>18499</v>
      </c>
      <c r="E5500">
        <v>0</v>
      </c>
    </row>
    <row r="5501" spans="1:5">
      <c r="A5501" t="s">
        <v>18006</v>
      </c>
      <c r="C5501" t="s">
        <v>18006</v>
      </c>
      <c r="E5501">
        <v>0</v>
      </c>
    </row>
    <row r="5502" spans="1:5">
      <c r="A5502" t="s">
        <v>17068</v>
      </c>
      <c r="C5502" t="s">
        <v>17068</v>
      </c>
      <c r="E5502">
        <v>0</v>
      </c>
    </row>
    <row r="5503" spans="1:5">
      <c r="A5503" t="s">
        <v>18034</v>
      </c>
      <c r="C5503" t="s">
        <v>18034</v>
      </c>
      <c r="E5503">
        <v>0</v>
      </c>
    </row>
    <row r="5504" spans="1:5">
      <c r="A5504" t="s">
        <v>18500</v>
      </c>
      <c r="C5504" t="s">
        <v>18500</v>
      </c>
      <c r="E5504">
        <v>0</v>
      </c>
    </row>
    <row r="5505" spans="1:5">
      <c r="A5505" t="s">
        <v>17904</v>
      </c>
      <c r="C5505" t="s">
        <v>17904</v>
      </c>
      <c r="E5505">
        <v>0</v>
      </c>
    </row>
    <row r="5506" spans="1:5">
      <c r="A5506" t="s">
        <v>18498</v>
      </c>
      <c r="C5506" t="s">
        <v>18498</v>
      </c>
      <c r="E5506">
        <v>0</v>
      </c>
    </row>
    <row r="5507" spans="1:5">
      <c r="A5507" t="s">
        <v>17070</v>
      </c>
      <c r="C5507" t="s">
        <v>17070</v>
      </c>
      <c r="E5507">
        <v>0</v>
      </c>
    </row>
    <row r="5508" spans="1:5">
      <c r="A5508" t="s">
        <v>18067</v>
      </c>
      <c r="C5508" t="s">
        <v>18067</v>
      </c>
      <c r="E5508">
        <v>0</v>
      </c>
    </row>
    <row r="5509" spans="1:5">
      <c r="A5509" t="s">
        <v>17439</v>
      </c>
      <c r="C5509" t="s">
        <v>17439</v>
      </c>
      <c r="E5509">
        <v>0</v>
      </c>
    </row>
    <row r="5510" spans="1:5">
      <c r="A5510" t="s">
        <v>18499</v>
      </c>
      <c r="C5510" t="s">
        <v>18499</v>
      </c>
      <c r="E5510">
        <v>0</v>
      </c>
    </row>
    <row r="5511" spans="1:5">
      <c r="A5511" t="s">
        <v>18006</v>
      </c>
      <c r="C5511" t="s">
        <v>18006</v>
      </c>
      <c r="E5511">
        <v>0</v>
      </c>
    </row>
    <row r="5512" spans="1:5">
      <c r="A5512" t="s">
        <v>17068</v>
      </c>
      <c r="C5512" t="s">
        <v>17068</v>
      </c>
      <c r="E5512">
        <v>0</v>
      </c>
    </row>
    <row r="5513" spans="1:5">
      <c r="A5513" t="s">
        <v>18034</v>
      </c>
      <c r="C5513" t="s">
        <v>18034</v>
      </c>
      <c r="E5513">
        <v>0</v>
      </c>
    </row>
    <row r="5514" spans="1:5">
      <c r="A5514" t="s">
        <v>18501</v>
      </c>
      <c r="C5514" t="s">
        <v>18501</v>
      </c>
      <c r="E5514">
        <v>0</v>
      </c>
    </row>
    <row r="5515" spans="1:5">
      <c r="A5515" t="s">
        <v>17904</v>
      </c>
      <c r="C5515" t="s">
        <v>17904</v>
      </c>
      <c r="E5515">
        <v>0</v>
      </c>
    </row>
    <row r="5516" spans="1:5">
      <c r="A5516" t="s">
        <v>18498</v>
      </c>
      <c r="C5516" t="s">
        <v>18498</v>
      </c>
      <c r="E5516">
        <v>0</v>
      </c>
    </row>
    <row r="5517" spans="1:5">
      <c r="A5517" t="s">
        <v>17070</v>
      </c>
      <c r="C5517" t="s">
        <v>17070</v>
      </c>
      <c r="E5517">
        <v>0</v>
      </c>
    </row>
    <row r="5518" spans="1:5">
      <c r="A5518" t="s">
        <v>18067</v>
      </c>
      <c r="C5518" t="s">
        <v>18067</v>
      </c>
      <c r="E5518">
        <v>0</v>
      </c>
    </row>
    <row r="5519" spans="1:5">
      <c r="A5519" t="s">
        <v>17442</v>
      </c>
      <c r="C5519" t="s">
        <v>17442</v>
      </c>
      <c r="E5519">
        <v>0</v>
      </c>
    </row>
    <row r="5520" spans="1:5">
      <c r="A5520" t="s">
        <v>18499</v>
      </c>
      <c r="C5520" t="s">
        <v>18499</v>
      </c>
      <c r="E5520">
        <v>0</v>
      </c>
    </row>
    <row r="5521" spans="1:5">
      <c r="A5521" t="s">
        <v>18006</v>
      </c>
      <c r="C5521" t="s">
        <v>18006</v>
      </c>
      <c r="E5521">
        <v>0</v>
      </c>
    </row>
    <row r="5522" spans="1:5">
      <c r="A5522" t="s">
        <v>17068</v>
      </c>
      <c r="C5522" t="s">
        <v>17068</v>
      </c>
      <c r="E5522">
        <v>0</v>
      </c>
    </row>
    <row r="5523" spans="1:5">
      <c r="A5523" t="s">
        <v>18034</v>
      </c>
      <c r="C5523" t="s">
        <v>18034</v>
      </c>
      <c r="E5523">
        <v>0</v>
      </c>
    </row>
    <row r="5524" spans="1:5">
      <c r="A5524" t="s">
        <v>18502</v>
      </c>
      <c r="C5524" t="s">
        <v>18502</v>
      </c>
      <c r="E5524">
        <v>0</v>
      </c>
    </row>
    <row r="5525" spans="1:5">
      <c r="A5525" t="s">
        <v>17904</v>
      </c>
      <c r="C5525" t="s">
        <v>17904</v>
      </c>
      <c r="E5525">
        <v>0</v>
      </c>
    </row>
    <row r="5526" spans="1:5">
      <c r="A5526" t="s">
        <v>18498</v>
      </c>
      <c r="C5526" t="s">
        <v>18498</v>
      </c>
      <c r="E5526">
        <v>0</v>
      </c>
    </row>
    <row r="5527" spans="1:5">
      <c r="A5527" t="s">
        <v>17070</v>
      </c>
      <c r="C5527" t="s">
        <v>17070</v>
      </c>
      <c r="E5527">
        <v>0</v>
      </c>
    </row>
    <row r="5528" spans="1:5">
      <c r="A5528" t="s">
        <v>18067</v>
      </c>
      <c r="C5528" t="s">
        <v>18067</v>
      </c>
      <c r="E5528">
        <v>0</v>
      </c>
    </row>
    <row r="5529" spans="1:5">
      <c r="A5529" t="s">
        <v>17445</v>
      </c>
      <c r="C5529" t="s">
        <v>17445</v>
      </c>
      <c r="E5529">
        <v>0</v>
      </c>
    </row>
    <row r="5530" spans="1:5">
      <c r="A5530" t="s">
        <v>18499</v>
      </c>
      <c r="C5530" t="s">
        <v>18499</v>
      </c>
      <c r="E5530">
        <v>0</v>
      </c>
    </row>
    <row r="5531" spans="1:5">
      <c r="A5531" t="s">
        <v>18006</v>
      </c>
      <c r="C5531" t="s">
        <v>18006</v>
      </c>
      <c r="E5531">
        <v>0</v>
      </c>
    </row>
    <row r="5532" spans="1:5">
      <c r="A5532" t="s">
        <v>17068</v>
      </c>
      <c r="C5532" t="s">
        <v>17068</v>
      </c>
      <c r="E5532">
        <v>0</v>
      </c>
    </row>
    <row r="5533" spans="1:5">
      <c r="A5533" t="s">
        <v>18503</v>
      </c>
      <c r="C5533" t="s">
        <v>18938</v>
      </c>
      <c r="E5533">
        <v>1</v>
      </c>
    </row>
    <row r="5534" spans="1:5">
      <c r="A5534" t="s">
        <v>17321</v>
      </c>
      <c r="C5534" t="s">
        <v>17321</v>
      </c>
      <c r="E5534">
        <v>0</v>
      </c>
    </row>
    <row r="5535" spans="1:5">
      <c r="A5535" t="s">
        <v>18504</v>
      </c>
      <c r="C5535" t="s">
        <v>18939</v>
      </c>
      <c r="E5535">
        <v>1</v>
      </c>
    </row>
    <row r="5536" spans="1:5">
      <c r="A5536" t="s">
        <v>17064</v>
      </c>
      <c r="C5536" t="s">
        <v>17064</v>
      </c>
      <c r="E5536">
        <v>0</v>
      </c>
    </row>
    <row r="5537" spans="1:5">
      <c r="A5537" t="s">
        <v>17321</v>
      </c>
      <c r="C5537" t="s">
        <v>17321</v>
      </c>
      <c r="E5537">
        <v>0</v>
      </c>
    </row>
    <row r="5538" spans="1:5">
      <c r="A5538" t="s">
        <v>18505</v>
      </c>
      <c r="C5538" t="s">
        <v>18505</v>
      </c>
      <c r="E5538">
        <v>0</v>
      </c>
    </row>
    <row r="5539" spans="1:5">
      <c r="A5539" t="s">
        <v>17979</v>
      </c>
      <c r="C5539" t="s">
        <v>17979</v>
      </c>
      <c r="E5539">
        <v>0</v>
      </c>
    </row>
    <row r="5540" spans="1:5">
      <c r="A5540" t="s">
        <v>17068</v>
      </c>
      <c r="C5540" t="s">
        <v>17068</v>
      </c>
      <c r="E5540">
        <v>0</v>
      </c>
    </row>
    <row r="5541" spans="1:5">
      <c r="A5541" t="s">
        <v>18506</v>
      </c>
      <c r="C5541" t="s">
        <v>18940</v>
      </c>
      <c r="E5541">
        <v>1</v>
      </c>
    </row>
    <row r="5542" spans="1:5">
      <c r="A5542" t="s">
        <v>17064</v>
      </c>
      <c r="C5542" t="s">
        <v>17064</v>
      </c>
      <c r="E5542">
        <v>0</v>
      </c>
    </row>
    <row r="5543" spans="1:5">
      <c r="A5543" t="s">
        <v>18409</v>
      </c>
      <c r="C5543" t="s">
        <v>17703</v>
      </c>
      <c r="E5543">
        <v>1</v>
      </c>
    </row>
    <row r="5544" spans="1:5">
      <c r="A5544" t="s">
        <v>17979</v>
      </c>
      <c r="C5544" t="s">
        <v>17979</v>
      </c>
      <c r="E5544">
        <v>0</v>
      </c>
    </row>
    <row r="5545" spans="1:5">
      <c r="A5545" t="s">
        <v>17055</v>
      </c>
      <c r="C5545" t="s">
        <v>17055</v>
      </c>
      <c r="E5545">
        <v>0</v>
      </c>
    </row>
    <row r="5546" spans="1:5">
      <c r="A5546" t="s">
        <v>17067</v>
      </c>
      <c r="C5546" t="s">
        <v>17067</v>
      </c>
      <c r="E5546">
        <v>0</v>
      </c>
    </row>
    <row r="5547" spans="1:5">
      <c r="A5547" t="s">
        <v>18494</v>
      </c>
      <c r="C5547" t="s">
        <v>18494</v>
      </c>
      <c r="E5547">
        <v>0</v>
      </c>
    </row>
    <row r="5548" spans="1:5">
      <c r="A5548" t="s">
        <v>17068</v>
      </c>
      <c r="C5548" t="s">
        <v>17068</v>
      </c>
      <c r="E5548">
        <v>0</v>
      </c>
    </row>
    <row r="5549" spans="1:5">
      <c r="A5549" t="s">
        <v>17077</v>
      </c>
      <c r="C5549" t="s">
        <v>17077</v>
      </c>
      <c r="E5549">
        <v>0</v>
      </c>
    </row>
    <row r="5550" spans="1:5">
      <c r="A5550" t="s">
        <v>17854</v>
      </c>
      <c r="C5550" t="s">
        <v>17854</v>
      </c>
      <c r="E5550">
        <v>0</v>
      </c>
    </row>
    <row r="5551" spans="1:5">
      <c r="A5551" t="s">
        <v>17068</v>
      </c>
      <c r="C5551" t="s">
        <v>17068</v>
      </c>
      <c r="E5551">
        <v>0</v>
      </c>
    </row>
    <row r="5552" spans="1:5">
      <c r="A5552" t="s">
        <v>17059</v>
      </c>
      <c r="C5552" t="s">
        <v>17059</v>
      </c>
      <c r="E5552">
        <v>0</v>
      </c>
    </row>
    <row r="5553" spans="1:5">
      <c r="A5553" t="s">
        <v>17502</v>
      </c>
      <c r="C5553" t="s">
        <v>17854</v>
      </c>
      <c r="E5553">
        <v>1</v>
      </c>
    </row>
    <row r="5554" spans="1:5">
      <c r="A5554" t="s">
        <v>17056</v>
      </c>
      <c r="C5554" t="s">
        <v>17056</v>
      </c>
      <c r="E5554">
        <v>0</v>
      </c>
    </row>
    <row r="5555" spans="1:5">
      <c r="E5555">
        <v>0</v>
      </c>
    </row>
    <row r="5556" spans="1:5">
      <c r="A5556" t="s">
        <v>18507</v>
      </c>
      <c r="C5556" t="s">
        <v>18507</v>
      </c>
      <c r="E5556">
        <v>0</v>
      </c>
    </row>
    <row r="5557" spans="1:5">
      <c r="A5557" t="s">
        <v>18414</v>
      </c>
      <c r="C5557" t="s">
        <v>18414</v>
      </c>
      <c r="E5557">
        <v>0</v>
      </c>
    </row>
    <row r="5558" spans="1:5">
      <c r="A5558" t="s">
        <v>17262</v>
      </c>
      <c r="C5558" t="s">
        <v>17262</v>
      </c>
      <c r="E5558">
        <v>0</v>
      </c>
    </row>
    <row r="5559" spans="1:5">
      <c r="A5559" t="s">
        <v>18508</v>
      </c>
      <c r="C5559" t="s">
        <v>18941</v>
      </c>
      <c r="E5559">
        <v>1</v>
      </c>
    </row>
    <row r="5560" spans="1:5">
      <c r="A5560" t="s">
        <v>17068</v>
      </c>
      <c r="C5560" t="s">
        <v>17068</v>
      </c>
      <c r="E5560">
        <v>0</v>
      </c>
    </row>
    <row r="5561" spans="1:5">
      <c r="A5561" t="s">
        <v>17734</v>
      </c>
      <c r="C5561" t="s">
        <v>17734</v>
      </c>
      <c r="E5561">
        <v>0</v>
      </c>
    </row>
    <row r="5562" spans="1:5">
      <c r="A5562" t="s">
        <v>18068</v>
      </c>
      <c r="C5562" t="s">
        <v>18068</v>
      </c>
      <c r="E5562">
        <v>0</v>
      </c>
    </row>
    <row r="5563" spans="1:5">
      <c r="A5563" t="s">
        <v>17436</v>
      </c>
      <c r="C5563" t="s">
        <v>17436</v>
      </c>
      <c r="E5563">
        <v>0</v>
      </c>
    </row>
    <row r="5564" spans="1:5">
      <c r="A5564" t="s">
        <v>17084</v>
      </c>
      <c r="C5564" t="s">
        <v>17084</v>
      </c>
      <c r="E5564">
        <v>0</v>
      </c>
    </row>
    <row r="5565" spans="1:5">
      <c r="A5565" t="s">
        <v>18509</v>
      </c>
      <c r="C5565" t="s">
        <v>18509</v>
      </c>
      <c r="E5565">
        <v>0</v>
      </c>
    </row>
    <row r="5566" spans="1:5">
      <c r="A5566" t="s">
        <v>17539</v>
      </c>
      <c r="C5566" t="s">
        <v>17539</v>
      </c>
      <c r="E5566">
        <v>0</v>
      </c>
    </row>
    <row r="5567" spans="1:5">
      <c r="A5567" t="s">
        <v>17068</v>
      </c>
      <c r="C5567" t="s">
        <v>17068</v>
      </c>
      <c r="E5567">
        <v>0</v>
      </c>
    </row>
    <row r="5568" spans="1:5">
      <c r="A5568" t="s">
        <v>17734</v>
      </c>
      <c r="C5568" t="s">
        <v>17734</v>
      </c>
      <c r="E5568">
        <v>0</v>
      </c>
    </row>
    <row r="5569" spans="1:5">
      <c r="A5569" t="s">
        <v>18070</v>
      </c>
      <c r="C5569" t="s">
        <v>18070</v>
      </c>
      <c r="E5569">
        <v>0</v>
      </c>
    </row>
    <row r="5570" spans="1:5">
      <c r="A5570" t="s">
        <v>17439</v>
      </c>
      <c r="C5570" t="s">
        <v>17439</v>
      </c>
      <c r="E5570">
        <v>0</v>
      </c>
    </row>
    <row r="5571" spans="1:5">
      <c r="A5571" t="s">
        <v>17084</v>
      </c>
      <c r="C5571" t="s">
        <v>17084</v>
      </c>
      <c r="E5571">
        <v>0</v>
      </c>
    </row>
    <row r="5572" spans="1:5">
      <c r="A5572" t="s">
        <v>18509</v>
      </c>
      <c r="C5572" t="s">
        <v>18509</v>
      </c>
      <c r="E5572">
        <v>0</v>
      </c>
    </row>
    <row r="5573" spans="1:5">
      <c r="A5573" t="s">
        <v>17539</v>
      </c>
      <c r="C5573" t="s">
        <v>17539</v>
      </c>
      <c r="E5573">
        <v>0</v>
      </c>
    </row>
    <row r="5574" spans="1:5">
      <c r="A5574" t="s">
        <v>17068</v>
      </c>
      <c r="C5574" t="s">
        <v>17068</v>
      </c>
      <c r="E5574">
        <v>0</v>
      </c>
    </row>
    <row r="5575" spans="1:5">
      <c r="A5575" t="s">
        <v>17734</v>
      </c>
      <c r="C5575" t="s">
        <v>17734</v>
      </c>
      <c r="E5575">
        <v>0</v>
      </c>
    </row>
    <row r="5576" spans="1:5">
      <c r="A5576" t="s">
        <v>18071</v>
      </c>
      <c r="C5576" t="s">
        <v>18071</v>
      </c>
      <c r="E5576">
        <v>0</v>
      </c>
    </row>
    <row r="5577" spans="1:5">
      <c r="A5577" t="s">
        <v>17442</v>
      </c>
      <c r="C5577" t="s">
        <v>17442</v>
      </c>
      <c r="E5577">
        <v>0</v>
      </c>
    </row>
    <row r="5578" spans="1:5">
      <c r="A5578" t="s">
        <v>17084</v>
      </c>
      <c r="C5578" t="s">
        <v>17084</v>
      </c>
      <c r="E5578">
        <v>0</v>
      </c>
    </row>
    <row r="5579" spans="1:5">
      <c r="A5579" t="s">
        <v>18509</v>
      </c>
      <c r="C5579" t="s">
        <v>18509</v>
      </c>
      <c r="E5579">
        <v>0</v>
      </c>
    </row>
    <row r="5580" spans="1:5">
      <c r="A5580" t="s">
        <v>17539</v>
      </c>
      <c r="C5580" t="s">
        <v>17539</v>
      </c>
      <c r="E5580">
        <v>0</v>
      </c>
    </row>
    <row r="5581" spans="1:5">
      <c r="A5581" t="s">
        <v>17068</v>
      </c>
      <c r="C5581" t="s">
        <v>17068</v>
      </c>
      <c r="E5581">
        <v>0</v>
      </c>
    </row>
    <row r="5582" spans="1:5">
      <c r="A5582" t="s">
        <v>17734</v>
      </c>
      <c r="C5582" t="s">
        <v>17734</v>
      </c>
      <c r="E5582">
        <v>0</v>
      </c>
    </row>
    <row r="5583" spans="1:5">
      <c r="A5583" t="s">
        <v>18072</v>
      </c>
      <c r="C5583" t="s">
        <v>18072</v>
      </c>
      <c r="E5583">
        <v>0</v>
      </c>
    </row>
    <row r="5584" spans="1:5">
      <c r="A5584" t="s">
        <v>17445</v>
      </c>
      <c r="C5584" t="s">
        <v>17445</v>
      </c>
      <c r="E5584">
        <v>0</v>
      </c>
    </row>
    <row r="5585" spans="1:5">
      <c r="A5585" t="s">
        <v>17084</v>
      </c>
      <c r="C5585" t="s">
        <v>17084</v>
      </c>
      <c r="E5585">
        <v>0</v>
      </c>
    </row>
    <row r="5586" spans="1:5">
      <c r="A5586" t="s">
        <v>18509</v>
      </c>
      <c r="C5586" t="s">
        <v>18509</v>
      </c>
      <c r="E5586">
        <v>0</v>
      </c>
    </row>
    <row r="5587" spans="1:5">
      <c r="A5587" t="s">
        <v>17539</v>
      </c>
      <c r="C5587" t="s">
        <v>17539</v>
      </c>
      <c r="E5587">
        <v>0</v>
      </c>
    </row>
    <row r="5588" spans="1:5">
      <c r="A5588" t="s">
        <v>17068</v>
      </c>
      <c r="C5588" t="s">
        <v>17068</v>
      </c>
      <c r="E5588">
        <v>0</v>
      </c>
    </row>
    <row r="5589" spans="1:5">
      <c r="A5589" t="s">
        <v>18510</v>
      </c>
      <c r="C5589" t="s">
        <v>18510</v>
      </c>
      <c r="E5589">
        <v>0</v>
      </c>
    </row>
    <row r="5590" spans="1:5">
      <c r="A5590" t="s">
        <v>17321</v>
      </c>
      <c r="C5590" t="s">
        <v>17321</v>
      </c>
      <c r="E5590">
        <v>0</v>
      </c>
    </row>
    <row r="5591" spans="1:5">
      <c r="A5591" t="s">
        <v>18511</v>
      </c>
      <c r="C5591" t="s">
        <v>18511</v>
      </c>
      <c r="E5591">
        <v>0</v>
      </c>
    </row>
    <row r="5592" spans="1:5">
      <c r="A5592" t="s">
        <v>17064</v>
      </c>
      <c r="C5592" t="s">
        <v>17064</v>
      </c>
      <c r="E5592">
        <v>0</v>
      </c>
    </row>
    <row r="5593" spans="1:5">
      <c r="A5593" t="s">
        <v>17321</v>
      </c>
      <c r="C5593" t="s">
        <v>17321</v>
      </c>
      <c r="E5593">
        <v>0</v>
      </c>
    </row>
    <row r="5594" spans="1:5">
      <c r="A5594" t="s">
        <v>18511</v>
      </c>
      <c r="C5594" t="s">
        <v>18511</v>
      </c>
      <c r="E5594">
        <v>0</v>
      </c>
    </row>
    <row r="5595" spans="1:5">
      <c r="A5595" t="s">
        <v>17538</v>
      </c>
      <c r="C5595" t="s">
        <v>17538</v>
      </c>
      <c r="E5595">
        <v>0</v>
      </c>
    </row>
    <row r="5596" spans="1:5">
      <c r="A5596" t="s">
        <v>17068</v>
      </c>
      <c r="C5596" t="s">
        <v>17068</v>
      </c>
      <c r="E5596">
        <v>0</v>
      </c>
    </row>
    <row r="5597" spans="1:5">
      <c r="A5597" t="s">
        <v>18512</v>
      </c>
      <c r="C5597" t="s">
        <v>18942</v>
      </c>
      <c r="E5597">
        <v>1</v>
      </c>
    </row>
    <row r="5598" spans="1:5">
      <c r="A5598" t="s">
        <v>17064</v>
      </c>
      <c r="C5598" t="s">
        <v>17064</v>
      </c>
      <c r="E5598">
        <v>0</v>
      </c>
    </row>
    <row r="5599" spans="1:5">
      <c r="A5599" t="s">
        <v>18513</v>
      </c>
      <c r="C5599" t="s">
        <v>18943</v>
      </c>
      <c r="E5599">
        <v>1</v>
      </c>
    </row>
    <row r="5600" spans="1:5">
      <c r="A5600" t="s">
        <v>17538</v>
      </c>
      <c r="C5600" t="s">
        <v>17538</v>
      </c>
      <c r="E5600">
        <v>0</v>
      </c>
    </row>
    <row r="5601" spans="1:5">
      <c r="A5601" t="s">
        <v>17055</v>
      </c>
      <c r="C5601" t="s">
        <v>17055</v>
      </c>
      <c r="E5601">
        <v>0</v>
      </c>
    </row>
    <row r="5602" spans="1:5">
      <c r="A5602" t="s">
        <v>17067</v>
      </c>
      <c r="C5602" t="s">
        <v>17067</v>
      </c>
      <c r="E5602">
        <v>0</v>
      </c>
    </row>
    <row r="5603" spans="1:5">
      <c r="A5603" t="s">
        <v>18494</v>
      </c>
      <c r="C5603" t="s">
        <v>18494</v>
      </c>
      <c r="E5603">
        <v>0</v>
      </c>
    </row>
    <row r="5604" spans="1:5">
      <c r="A5604" t="s">
        <v>17538</v>
      </c>
      <c r="C5604" t="s">
        <v>17538</v>
      </c>
      <c r="E5604">
        <v>0</v>
      </c>
    </row>
    <row r="5605" spans="1:5">
      <c r="A5605" t="s">
        <v>17068</v>
      </c>
      <c r="C5605" t="s">
        <v>17068</v>
      </c>
      <c r="E5605">
        <v>0</v>
      </c>
    </row>
    <row r="5606" spans="1:5">
      <c r="A5606" t="s">
        <v>17059</v>
      </c>
      <c r="C5606" t="s">
        <v>17059</v>
      </c>
      <c r="E5606">
        <v>0</v>
      </c>
    </row>
    <row r="5607" spans="1:5">
      <c r="A5607" t="s">
        <v>17194</v>
      </c>
      <c r="C5607" t="s">
        <v>17194</v>
      </c>
      <c r="E5607">
        <v>0</v>
      </c>
    </row>
    <row r="5608" spans="1:5">
      <c r="A5608" t="s">
        <v>17056</v>
      </c>
      <c r="C5608" t="s">
        <v>17056</v>
      </c>
      <c r="E5608">
        <v>0</v>
      </c>
    </row>
    <row r="5609" spans="1:5">
      <c r="E5609">
        <v>0</v>
      </c>
    </row>
    <row r="5610" spans="1:5">
      <c r="A5610" t="s">
        <v>18514</v>
      </c>
      <c r="C5610" t="s">
        <v>18514</v>
      </c>
      <c r="E5610">
        <v>0</v>
      </c>
    </row>
    <row r="5611" spans="1:5">
      <c r="A5611" t="s">
        <v>17054</v>
      </c>
      <c r="C5611" t="s">
        <v>17054</v>
      </c>
      <c r="E5611">
        <v>0</v>
      </c>
    </row>
    <row r="5612" spans="1:5">
      <c r="A5612" t="s">
        <v>17055</v>
      </c>
      <c r="C5612" t="s">
        <v>17055</v>
      </c>
      <c r="E5612">
        <v>0</v>
      </c>
    </row>
    <row r="5613" spans="1:5">
      <c r="A5613" t="s">
        <v>17067</v>
      </c>
      <c r="C5613" t="s">
        <v>17067</v>
      </c>
      <c r="E5613">
        <v>0</v>
      </c>
    </row>
    <row r="5614" spans="1:5">
      <c r="A5614" t="s">
        <v>18515</v>
      </c>
      <c r="C5614" t="s">
        <v>18944</v>
      </c>
      <c r="E5614">
        <v>1</v>
      </c>
    </row>
    <row r="5615" spans="1:5">
      <c r="A5615" t="s">
        <v>17292</v>
      </c>
      <c r="C5615" t="s">
        <v>17292</v>
      </c>
      <c r="E5615">
        <v>0</v>
      </c>
    </row>
    <row r="5616" spans="1:5">
      <c r="A5616" t="s">
        <v>18516</v>
      </c>
      <c r="C5616" t="s">
        <v>18516</v>
      </c>
      <c r="E5616">
        <v>0</v>
      </c>
    </row>
    <row r="5617" spans="1:5">
      <c r="A5617" t="s">
        <v>18517</v>
      </c>
      <c r="C5617" t="s">
        <v>18517</v>
      </c>
      <c r="E5617">
        <v>0</v>
      </c>
    </row>
    <row r="5618" spans="1:5">
      <c r="A5618" t="s">
        <v>17068</v>
      </c>
      <c r="C5618" t="s">
        <v>17068</v>
      </c>
      <c r="E5618">
        <v>0</v>
      </c>
    </row>
    <row r="5619" spans="1:5">
      <c r="A5619" t="s">
        <v>17292</v>
      </c>
      <c r="C5619" t="s">
        <v>17292</v>
      </c>
      <c r="E5619">
        <v>0</v>
      </c>
    </row>
    <row r="5620" spans="1:5">
      <c r="A5620" t="s">
        <v>17067</v>
      </c>
      <c r="C5620" t="s">
        <v>17067</v>
      </c>
      <c r="E5620">
        <v>0</v>
      </c>
    </row>
    <row r="5621" spans="1:5">
      <c r="A5621" t="s">
        <v>17287</v>
      </c>
      <c r="C5621" t="s">
        <v>17287</v>
      </c>
      <c r="E5621">
        <v>0</v>
      </c>
    </row>
    <row r="5622" spans="1:5">
      <c r="A5622" t="s">
        <v>18516</v>
      </c>
      <c r="C5622" t="s">
        <v>18516</v>
      </c>
      <c r="E5622">
        <v>0</v>
      </c>
    </row>
    <row r="5623" spans="1:5">
      <c r="A5623" t="s">
        <v>18518</v>
      </c>
      <c r="C5623" t="s">
        <v>18518</v>
      </c>
      <c r="E5623">
        <v>0</v>
      </c>
    </row>
    <row r="5624" spans="1:5">
      <c r="A5624" t="s">
        <v>17068</v>
      </c>
      <c r="C5624" t="s">
        <v>17068</v>
      </c>
      <c r="E5624">
        <v>0</v>
      </c>
    </row>
    <row r="5625" spans="1:5">
      <c r="A5625" t="s">
        <v>17292</v>
      </c>
      <c r="C5625" t="s">
        <v>17292</v>
      </c>
      <c r="E5625">
        <v>0</v>
      </c>
    </row>
    <row r="5626" spans="1:5">
      <c r="A5626" t="s">
        <v>17067</v>
      </c>
      <c r="C5626" t="s">
        <v>17067</v>
      </c>
      <c r="E5626">
        <v>0</v>
      </c>
    </row>
    <row r="5627" spans="1:5">
      <c r="A5627" t="s">
        <v>17291</v>
      </c>
      <c r="C5627" t="s">
        <v>17291</v>
      </c>
      <c r="E5627">
        <v>0</v>
      </c>
    </row>
    <row r="5628" spans="1:5">
      <c r="A5628" t="s">
        <v>18516</v>
      </c>
      <c r="C5628" t="s">
        <v>18516</v>
      </c>
      <c r="E5628">
        <v>0</v>
      </c>
    </row>
    <row r="5629" spans="1:5">
      <c r="A5629" t="s">
        <v>18519</v>
      </c>
      <c r="C5629" t="s">
        <v>18519</v>
      </c>
      <c r="E5629">
        <v>0</v>
      </c>
    </row>
    <row r="5630" spans="1:5">
      <c r="A5630" t="s">
        <v>17068</v>
      </c>
      <c r="C5630" t="s">
        <v>17068</v>
      </c>
      <c r="E5630">
        <v>0</v>
      </c>
    </row>
    <row r="5631" spans="1:5">
      <c r="A5631" t="s">
        <v>17292</v>
      </c>
      <c r="C5631" t="s">
        <v>17292</v>
      </c>
      <c r="E5631">
        <v>0</v>
      </c>
    </row>
    <row r="5632" spans="1:5">
      <c r="A5632" t="s">
        <v>17067</v>
      </c>
      <c r="C5632" t="s">
        <v>17067</v>
      </c>
      <c r="E5632">
        <v>0</v>
      </c>
    </row>
    <row r="5633" spans="1:5">
      <c r="A5633" t="s">
        <v>17756</v>
      </c>
      <c r="C5633" t="s">
        <v>17756</v>
      </c>
      <c r="E5633">
        <v>0</v>
      </c>
    </row>
    <row r="5634" spans="1:5">
      <c r="A5634" t="s">
        <v>18516</v>
      </c>
      <c r="C5634" t="s">
        <v>18516</v>
      </c>
      <c r="E5634">
        <v>0</v>
      </c>
    </row>
    <row r="5635" spans="1:5">
      <c r="A5635" t="s">
        <v>18520</v>
      </c>
      <c r="C5635" t="s">
        <v>18520</v>
      </c>
      <c r="E5635">
        <v>0</v>
      </c>
    </row>
    <row r="5636" spans="1:5">
      <c r="A5636" t="s">
        <v>17068</v>
      </c>
      <c r="C5636" t="s">
        <v>17068</v>
      </c>
      <c r="E5636">
        <v>0</v>
      </c>
    </row>
    <row r="5637" spans="1:5">
      <c r="A5637" t="s">
        <v>17292</v>
      </c>
      <c r="C5637" t="s">
        <v>17292</v>
      </c>
      <c r="E5637">
        <v>0</v>
      </c>
    </row>
    <row r="5638" spans="1:5">
      <c r="A5638" t="s">
        <v>17067</v>
      </c>
      <c r="C5638" t="s">
        <v>17067</v>
      </c>
      <c r="E5638">
        <v>0</v>
      </c>
    </row>
    <row r="5639" spans="1:5">
      <c r="A5639" t="s">
        <v>17765</v>
      </c>
      <c r="C5639" t="s">
        <v>17765</v>
      </c>
      <c r="E5639">
        <v>0</v>
      </c>
    </row>
    <row r="5640" spans="1:5">
      <c r="A5640" t="s">
        <v>18516</v>
      </c>
      <c r="C5640" t="s">
        <v>18516</v>
      </c>
      <c r="E5640">
        <v>0</v>
      </c>
    </row>
    <row r="5641" spans="1:5">
      <c r="A5641" t="s">
        <v>18521</v>
      </c>
      <c r="C5641" t="s">
        <v>18521</v>
      </c>
      <c r="E5641">
        <v>0</v>
      </c>
    </row>
    <row r="5642" spans="1:5">
      <c r="A5642" t="s">
        <v>17068</v>
      </c>
      <c r="C5642" t="s">
        <v>17068</v>
      </c>
      <c r="E5642">
        <v>0</v>
      </c>
    </row>
    <row r="5643" spans="1:5">
      <c r="A5643" t="s">
        <v>17292</v>
      </c>
      <c r="C5643" t="s">
        <v>17292</v>
      </c>
      <c r="E5643">
        <v>0</v>
      </c>
    </row>
    <row r="5644" spans="1:5">
      <c r="A5644" t="s">
        <v>17067</v>
      </c>
      <c r="C5644" t="s">
        <v>17067</v>
      </c>
      <c r="E5644">
        <v>0</v>
      </c>
    </row>
    <row r="5645" spans="1:5">
      <c r="A5645" t="s">
        <v>17771</v>
      </c>
      <c r="C5645" t="s">
        <v>17771</v>
      </c>
      <c r="E5645">
        <v>0</v>
      </c>
    </row>
    <row r="5646" spans="1:5">
      <c r="A5646" t="s">
        <v>18516</v>
      </c>
      <c r="C5646" t="s">
        <v>18516</v>
      </c>
      <c r="E5646">
        <v>0</v>
      </c>
    </row>
    <row r="5647" spans="1:5">
      <c r="A5647" t="s">
        <v>18522</v>
      </c>
      <c r="C5647" t="s">
        <v>18522</v>
      </c>
      <c r="E5647">
        <v>0</v>
      </c>
    </row>
    <row r="5648" spans="1:5">
      <c r="A5648" t="s">
        <v>17056</v>
      </c>
      <c r="C5648" t="s">
        <v>17056</v>
      </c>
      <c r="E5648">
        <v>0</v>
      </c>
    </row>
    <row r="5649" spans="1:5">
      <c r="E5649">
        <v>0</v>
      </c>
    </row>
    <row r="5650" spans="1:5">
      <c r="A5650" t="s">
        <v>18523</v>
      </c>
      <c r="C5650" t="s">
        <v>18523</v>
      </c>
      <c r="E5650">
        <v>0</v>
      </c>
    </row>
    <row r="5651" spans="1:5">
      <c r="A5651" t="s">
        <v>18524</v>
      </c>
      <c r="C5651" t="s">
        <v>18945</v>
      </c>
      <c r="E5651">
        <v>1</v>
      </c>
    </row>
    <row r="5652" spans="1:5">
      <c r="A5652" t="s">
        <v>18525</v>
      </c>
      <c r="C5652" t="s">
        <v>18461</v>
      </c>
      <c r="E5652">
        <v>1</v>
      </c>
    </row>
    <row r="5653" spans="1:5">
      <c r="A5653" t="s">
        <v>17064</v>
      </c>
      <c r="C5653" t="s">
        <v>17064</v>
      </c>
      <c r="E5653">
        <v>0</v>
      </c>
    </row>
    <row r="5654" spans="1:5">
      <c r="A5654" t="s">
        <v>18526</v>
      </c>
      <c r="C5654" t="s">
        <v>18526</v>
      </c>
      <c r="E5654">
        <v>0</v>
      </c>
    </row>
    <row r="5655" spans="1:5">
      <c r="A5655" t="s">
        <v>17055</v>
      </c>
      <c r="C5655" t="s">
        <v>17055</v>
      </c>
      <c r="E5655">
        <v>0</v>
      </c>
    </row>
    <row r="5656" spans="1:5">
      <c r="A5656" t="s">
        <v>17067</v>
      </c>
      <c r="C5656" t="s">
        <v>17067</v>
      </c>
      <c r="E5656">
        <v>0</v>
      </c>
    </row>
    <row r="5657" spans="1:5">
      <c r="A5657" t="s">
        <v>17177</v>
      </c>
      <c r="C5657" t="s">
        <v>17177</v>
      </c>
      <c r="E5657">
        <v>0</v>
      </c>
    </row>
    <row r="5658" spans="1:5">
      <c r="A5658" t="s">
        <v>17068</v>
      </c>
      <c r="C5658" t="s">
        <v>17068</v>
      </c>
      <c r="E5658">
        <v>0</v>
      </c>
    </row>
    <row r="5659" spans="1:5">
      <c r="A5659" t="s">
        <v>17056</v>
      </c>
      <c r="C5659" t="s">
        <v>17056</v>
      </c>
      <c r="E5659">
        <v>0</v>
      </c>
    </row>
    <row r="5660" spans="1:5">
      <c r="E5660">
        <v>0</v>
      </c>
    </row>
    <row r="5661" spans="1:5">
      <c r="A5661" t="s">
        <v>18527</v>
      </c>
      <c r="C5661" t="s">
        <v>18527</v>
      </c>
      <c r="E5661">
        <v>0</v>
      </c>
    </row>
    <row r="5662" spans="1:5">
      <c r="A5662" t="s">
        <v>18528</v>
      </c>
      <c r="C5662" t="s">
        <v>18946</v>
      </c>
      <c r="E5662">
        <v>1</v>
      </c>
    </row>
    <row r="5663" spans="1:5">
      <c r="A5663" t="s">
        <v>17064</v>
      </c>
      <c r="C5663" t="s">
        <v>17064</v>
      </c>
      <c r="E5663">
        <v>0</v>
      </c>
    </row>
    <row r="5664" spans="1:5">
      <c r="A5664" t="s">
        <v>18529</v>
      </c>
      <c r="C5664" t="s">
        <v>18529</v>
      </c>
      <c r="E5664">
        <v>0</v>
      </c>
    </row>
    <row r="5665" spans="1:5">
      <c r="A5665" t="s">
        <v>17064</v>
      </c>
      <c r="C5665" t="s">
        <v>17064</v>
      </c>
      <c r="E5665">
        <v>0</v>
      </c>
    </row>
    <row r="5666" spans="1:5">
      <c r="A5666" t="s">
        <v>18530</v>
      </c>
      <c r="C5666" t="s">
        <v>18947</v>
      </c>
      <c r="E5666">
        <v>1</v>
      </c>
    </row>
    <row r="5667" spans="1:5">
      <c r="A5667" t="s">
        <v>17055</v>
      </c>
      <c r="C5667" t="s">
        <v>17055</v>
      </c>
      <c r="E5667">
        <v>0</v>
      </c>
    </row>
    <row r="5668" spans="1:5">
      <c r="A5668" t="s">
        <v>17059</v>
      </c>
      <c r="C5668" t="s">
        <v>17059</v>
      </c>
      <c r="E5668">
        <v>0</v>
      </c>
    </row>
    <row r="5669" spans="1:5">
      <c r="A5669" t="s">
        <v>17239</v>
      </c>
      <c r="C5669" t="s">
        <v>17239</v>
      </c>
      <c r="E5669">
        <v>0</v>
      </c>
    </row>
    <row r="5670" spans="1:5">
      <c r="A5670" t="s">
        <v>17060</v>
      </c>
      <c r="C5670" t="s">
        <v>17060</v>
      </c>
      <c r="E5670">
        <v>0</v>
      </c>
    </row>
    <row r="5671" spans="1:5">
      <c r="A5671" t="s">
        <v>17056</v>
      </c>
      <c r="C5671" t="s">
        <v>17056</v>
      </c>
      <c r="E5671">
        <v>0</v>
      </c>
    </row>
    <row r="5672" spans="1:5">
      <c r="E5672">
        <v>0</v>
      </c>
    </row>
    <row r="5673" spans="1:5">
      <c r="A5673" t="s">
        <v>18531</v>
      </c>
      <c r="C5673" t="s">
        <v>18531</v>
      </c>
      <c r="E5673">
        <v>0</v>
      </c>
    </row>
    <row r="5674" spans="1:5">
      <c r="A5674" t="s">
        <v>18532</v>
      </c>
      <c r="C5674" t="s">
        <v>18058</v>
      </c>
      <c r="E5674">
        <v>1</v>
      </c>
    </row>
    <row r="5675" spans="1:5">
      <c r="A5675" t="s">
        <v>17321</v>
      </c>
      <c r="C5675" t="s">
        <v>17321</v>
      </c>
      <c r="E5675">
        <v>0</v>
      </c>
    </row>
    <row r="5676" spans="1:5">
      <c r="A5676" t="s">
        <v>17074</v>
      </c>
      <c r="C5676" t="s">
        <v>17074</v>
      </c>
      <c r="E5676">
        <v>0</v>
      </c>
    </row>
    <row r="5677" spans="1:5">
      <c r="A5677" t="s">
        <v>17068</v>
      </c>
      <c r="C5677" t="s">
        <v>17068</v>
      </c>
      <c r="E5677">
        <v>0</v>
      </c>
    </row>
    <row r="5678" spans="1:5">
      <c r="A5678" t="s">
        <v>17073</v>
      </c>
      <c r="C5678" t="s">
        <v>17073</v>
      </c>
      <c r="E5678">
        <v>0</v>
      </c>
    </row>
    <row r="5679" spans="1:5">
      <c r="A5679" t="s">
        <v>17055</v>
      </c>
      <c r="C5679" t="s">
        <v>17055</v>
      </c>
      <c r="E5679">
        <v>0</v>
      </c>
    </row>
    <row r="5680" spans="1:5">
      <c r="A5680" t="s">
        <v>17059</v>
      </c>
      <c r="C5680" t="s">
        <v>17059</v>
      </c>
      <c r="E5680">
        <v>0</v>
      </c>
    </row>
    <row r="5681" spans="1:5">
      <c r="A5681" t="s">
        <v>17073</v>
      </c>
      <c r="C5681" t="s">
        <v>17073</v>
      </c>
      <c r="E5681">
        <v>0</v>
      </c>
    </row>
    <row r="5682" spans="1:5">
      <c r="A5682" t="s">
        <v>17056</v>
      </c>
      <c r="C5682" t="s">
        <v>17056</v>
      </c>
      <c r="E5682">
        <v>0</v>
      </c>
    </row>
    <row r="5683" spans="1:5">
      <c r="E5683">
        <v>0</v>
      </c>
    </row>
    <row r="5684" spans="1:5">
      <c r="A5684" t="s">
        <v>18533</v>
      </c>
      <c r="C5684" t="s">
        <v>18533</v>
      </c>
      <c r="E5684">
        <v>0</v>
      </c>
    </row>
    <row r="5685" spans="1:5">
      <c r="A5685" t="s">
        <v>18534</v>
      </c>
      <c r="C5685" t="s">
        <v>18534</v>
      </c>
      <c r="E5685">
        <v>0</v>
      </c>
    </row>
    <row r="5686" spans="1:5">
      <c r="A5686" t="s">
        <v>17321</v>
      </c>
      <c r="C5686" t="s">
        <v>17321</v>
      </c>
      <c r="E5686">
        <v>0</v>
      </c>
    </row>
    <row r="5687" spans="1:5">
      <c r="A5687" t="s">
        <v>17073</v>
      </c>
      <c r="C5687" t="s">
        <v>17073</v>
      </c>
      <c r="E5687">
        <v>0</v>
      </c>
    </row>
    <row r="5688" spans="1:5">
      <c r="A5688" t="s">
        <v>17321</v>
      </c>
      <c r="C5688" t="s">
        <v>17321</v>
      </c>
      <c r="E5688">
        <v>0</v>
      </c>
    </row>
    <row r="5689" spans="1:5">
      <c r="A5689" t="s">
        <v>17073</v>
      </c>
      <c r="C5689" t="s">
        <v>17073</v>
      </c>
      <c r="E5689">
        <v>0</v>
      </c>
    </row>
    <row r="5690" spans="1:5">
      <c r="A5690" t="s">
        <v>17068</v>
      </c>
      <c r="C5690" t="s">
        <v>17068</v>
      </c>
      <c r="E5690">
        <v>0</v>
      </c>
    </row>
    <row r="5691" spans="1:5">
      <c r="A5691" t="s">
        <v>17058</v>
      </c>
      <c r="C5691" t="s">
        <v>17058</v>
      </c>
      <c r="E5691">
        <v>0</v>
      </c>
    </row>
    <row r="5692" spans="1:5">
      <c r="A5692" t="s">
        <v>17064</v>
      </c>
      <c r="C5692" t="s">
        <v>17064</v>
      </c>
      <c r="E5692">
        <v>0</v>
      </c>
    </row>
    <row r="5693" spans="1:5">
      <c r="A5693" t="s">
        <v>18535</v>
      </c>
      <c r="C5693" t="s">
        <v>18535</v>
      </c>
      <c r="E5693">
        <v>0</v>
      </c>
    </row>
    <row r="5694" spans="1:5">
      <c r="A5694" t="s">
        <v>17064</v>
      </c>
      <c r="C5694" t="s">
        <v>17064</v>
      </c>
      <c r="E5694">
        <v>0</v>
      </c>
    </row>
    <row r="5695" spans="1:5">
      <c r="A5695" t="s">
        <v>18536</v>
      </c>
      <c r="C5695" t="s">
        <v>18536</v>
      </c>
      <c r="E5695">
        <v>0</v>
      </c>
    </row>
    <row r="5696" spans="1:5">
      <c r="A5696" t="s">
        <v>17055</v>
      </c>
      <c r="C5696" t="s">
        <v>17055</v>
      </c>
      <c r="E5696">
        <v>0</v>
      </c>
    </row>
    <row r="5697" spans="1:5">
      <c r="A5697" t="s">
        <v>17292</v>
      </c>
      <c r="C5697" t="s">
        <v>17292</v>
      </c>
      <c r="E5697">
        <v>0</v>
      </c>
    </row>
    <row r="5698" spans="1:5">
      <c r="A5698" t="s">
        <v>17321</v>
      </c>
      <c r="C5698" t="s">
        <v>17321</v>
      </c>
      <c r="E5698">
        <v>0</v>
      </c>
    </row>
    <row r="5699" spans="1:5">
      <c r="A5699" t="s">
        <v>18537</v>
      </c>
      <c r="C5699" t="s">
        <v>18948</v>
      </c>
      <c r="E5699">
        <v>1</v>
      </c>
    </row>
    <row r="5700" spans="1:5">
      <c r="A5700" t="s">
        <v>18538</v>
      </c>
      <c r="C5700" t="s">
        <v>18949</v>
      </c>
      <c r="E5700">
        <v>1</v>
      </c>
    </row>
    <row r="5701" spans="1:5">
      <c r="A5701" t="s">
        <v>18539</v>
      </c>
      <c r="C5701" t="s">
        <v>18950</v>
      </c>
      <c r="E5701">
        <v>1</v>
      </c>
    </row>
    <row r="5702" spans="1:5">
      <c r="A5702" t="s">
        <v>17056</v>
      </c>
      <c r="C5702" t="s">
        <v>17056</v>
      </c>
      <c r="E5702">
        <v>0</v>
      </c>
    </row>
    <row r="5703" spans="1:5">
      <c r="E5703">
        <v>0</v>
      </c>
    </row>
    <row r="5704" spans="1:5">
      <c r="A5704" t="s">
        <v>18540</v>
      </c>
      <c r="C5704" t="s">
        <v>18540</v>
      </c>
      <c r="E5704">
        <v>0</v>
      </c>
    </row>
    <row r="5705" spans="1:5">
      <c r="A5705" t="s">
        <v>18541</v>
      </c>
      <c r="C5705" t="s">
        <v>18510</v>
      </c>
      <c r="E5705">
        <v>1</v>
      </c>
    </row>
    <row r="5706" spans="1:5">
      <c r="A5706" t="s">
        <v>17321</v>
      </c>
      <c r="C5706" t="s">
        <v>17321</v>
      </c>
      <c r="E5706">
        <v>0</v>
      </c>
    </row>
    <row r="5707" spans="1:5">
      <c r="A5707" t="s">
        <v>18542</v>
      </c>
      <c r="C5707" t="s">
        <v>18542</v>
      </c>
      <c r="E5707">
        <v>0</v>
      </c>
    </row>
    <row r="5708" spans="1:5">
      <c r="A5708" t="s">
        <v>17064</v>
      </c>
      <c r="C5708" t="s">
        <v>17064</v>
      </c>
      <c r="E5708">
        <v>0</v>
      </c>
    </row>
    <row r="5709" spans="1:5">
      <c r="A5709" t="s">
        <v>17321</v>
      </c>
      <c r="C5709" t="s">
        <v>17321</v>
      </c>
      <c r="E5709">
        <v>0</v>
      </c>
    </row>
    <row r="5710" spans="1:5">
      <c r="A5710" t="s">
        <v>18543</v>
      </c>
      <c r="C5710" t="s">
        <v>18542</v>
      </c>
      <c r="E5710">
        <v>1</v>
      </c>
    </row>
    <row r="5711" spans="1:5">
      <c r="A5711" t="s">
        <v>17064</v>
      </c>
      <c r="C5711" t="s">
        <v>17064</v>
      </c>
      <c r="E5711">
        <v>0</v>
      </c>
    </row>
    <row r="5712" spans="1:5">
      <c r="A5712" t="s">
        <v>17321</v>
      </c>
      <c r="C5712" t="s">
        <v>17321</v>
      </c>
      <c r="E5712">
        <v>0</v>
      </c>
    </row>
    <row r="5713" spans="1:5">
      <c r="A5713" t="s">
        <v>18543</v>
      </c>
      <c r="C5713" t="s">
        <v>18542</v>
      </c>
      <c r="E5713">
        <v>1</v>
      </c>
    </row>
    <row r="5714" spans="1:5">
      <c r="A5714" t="s">
        <v>17321</v>
      </c>
      <c r="C5714" t="s">
        <v>17321</v>
      </c>
      <c r="E5714">
        <v>0</v>
      </c>
    </row>
    <row r="5715" spans="1:5">
      <c r="A5715" t="s">
        <v>18543</v>
      </c>
      <c r="C5715" t="s">
        <v>18542</v>
      </c>
      <c r="E5715">
        <v>1</v>
      </c>
    </row>
    <row r="5716" spans="1:5">
      <c r="A5716" t="s">
        <v>17064</v>
      </c>
      <c r="C5716" t="s">
        <v>17064</v>
      </c>
      <c r="E5716">
        <v>0</v>
      </c>
    </row>
    <row r="5717" spans="1:5">
      <c r="A5717" t="s">
        <v>17321</v>
      </c>
      <c r="C5717" t="s">
        <v>17321</v>
      </c>
      <c r="E5717">
        <v>0</v>
      </c>
    </row>
    <row r="5718" spans="1:5">
      <c r="A5718" t="s">
        <v>18544</v>
      </c>
      <c r="C5718" t="s">
        <v>18951</v>
      </c>
      <c r="E5718">
        <v>1</v>
      </c>
    </row>
    <row r="5719" spans="1:5">
      <c r="A5719" t="s">
        <v>17068</v>
      </c>
      <c r="C5719" t="s">
        <v>17068</v>
      </c>
      <c r="E5719">
        <v>0</v>
      </c>
    </row>
    <row r="5720" spans="1:5">
      <c r="A5720" t="s">
        <v>18545</v>
      </c>
      <c r="C5720" t="s">
        <v>17240</v>
      </c>
      <c r="E5720">
        <v>1</v>
      </c>
    </row>
    <row r="5721" spans="1:5">
      <c r="A5721" t="s">
        <v>17064</v>
      </c>
      <c r="C5721" t="s">
        <v>17064</v>
      </c>
      <c r="E5721">
        <v>0</v>
      </c>
    </row>
    <row r="5722" spans="1:5">
      <c r="A5722" t="s">
        <v>17071</v>
      </c>
      <c r="C5722" t="s">
        <v>17071</v>
      </c>
      <c r="E5722">
        <v>0</v>
      </c>
    </row>
    <row r="5723" spans="1:5">
      <c r="A5723" t="s">
        <v>17064</v>
      </c>
      <c r="C5723" t="s">
        <v>17064</v>
      </c>
      <c r="E5723">
        <v>0</v>
      </c>
    </row>
    <row r="5724" spans="1:5">
      <c r="A5724" t="s">
        <v>18546</v>
      </c>
      <c r="C5724" t="s">
        <v>17240</v>
      </c>
      <c r="E5724">
        <v>1</v>
      </c>
    </row>
    <row r="5725" spans="1:5">
      <c r="A5725" t="s">
        <v>17064</v>
      </c>
      <c r="C5725" t="s">
        <v>17064</v>
      </c>
      <c r="E5725">
        <v>0</v>
      </c>
    </row>
    <row r="5726" spans="1:5">
      <c r="A5726" t="s">
        <v>17076</v>
      </c>
      <c r="C5726" t="s">
        <v>17071</v>
      </c>
      <c r="E5726">
        <v>1</v>
      </c>
    </row>
    <row r="5727" spans="1:5">
      <c r="A5727" t="s">
        <v>17064</v>
      </c>
      <c r="C5727" t="s">
        <v>17064</v>
      </c>
      <c r="E5727">
        <v>0</v>
      </c>
    </row>
    <row r="5728" spans="1:5">
      <c r="A5728" t="s">
        <v>18547</v>
      </c>
      <c r="C5728" t="s">
        <v>18547</v>
      </c>
      <c r="E5728">
        <v>0</v>
      </c>
    </row>
    <row r="5729" spans="1:5">
      <c r="A5729" t="s">
        <v>18548</v>
      </c>
      <c r="C5729" t="s">
        <v>18952</v>
      </c>
      <c r="E5729">
        <v>1</v>
      </c>
    </row>
    <row r="5730" spans="1:5">
      <c r="A5730" t="s">
        <v>17064</v>
      </c>
      <c r="C5730" t="s">
        <v>17064</v>
      </c>
      <c r="E5730">
        <v>0</v>
      </c>
    </row>
    <row r="5731" spans="1:5">
      <c r="A5731" t="s">
        <v>17321</v>
      </c>
      <c r="C5731" t="s">
        <v>17321</v>
      </c>
      <c r="E5731">
        <v>0</v>
      </c>
    </row>
    <row r="5732" spans="1:5">
      <c r="A5732" t="s">
        <v>17071</v>
      </c>
      <c r="C5732" t="s">
        <v>17071</v>
      </c>
      <c r="E5732">
        <v>0</v>
      </c>
    </row>
    <row r="5733" spans="1:5">
      <c r="A5733" t="s">
        <v>17055</v>
      </c>
      <c r="C5733" t="s">
        <v>17055</v>
      </c>
      <c r="E5733">
        <v>0</v>
      </c>
    </row>
    <row r="5734" spans="1:5">
      <c r="A5734" t="s">
        <v>17292</v>
      </c>
      <c r="C5734" t="s">
        <v>17292</v>
      </c>
      <c r="E5734">
        <v>0</v>
      </c>
    </row>
    <row r="5735" spans="1:5">
      <c r="A5735" t="s">
        <v>17067</v>
      </c>
      <c r="C5735" t="s">
        <v>17067</v>
      </c>
      <c r="E5735">
        <v>0</v>
      </c>
    </row>
    <row r="5736" spans="1:5">
      <c r="A5736" t="s">
        <v>17321</v>
      </c>
      <c r="C5736" t="s">
        <v>17321</v>
      </c>
      <c r="E5736">
        <v>0</v>
      </c>
    </row>
    <row r="5737" spans="1:5">
      <c r="A5737" t="s">
        <v>17788</v>
      </c>
      <c r="C5737" t="s">
        <v>17384</v>
      </c>
      <c r="E5737">
        <v>1</v>
      </c>
    </row>
    <row r="5738" spans="1:5">
      <c r="A5738" t="s">
        <v>17056</v>
      </c>
      <c r="C5738" t="s">
        <v>17056</v>
      </c>
      <c r="E5738">
        <v>0</v>
      </c>
    </row>
    <row r="5739" spans="1:5">
      <c r="E5739">
        <v>0</v>
      </c>
    </row>
    <row r="5740" spans="1:5">
      <c r="A5740" t="s">
        <v>18549</v>
      </c>
      <c r="C5740" t="s">
        <v>18549</v>
      </c>
      <c r="E5740">
        <v>0</v>
      </c>
    </row>
    <row r="5741" spans="1:5">
      <c r="A5741" t="s">
        <v>18550</v>
      </c>
      <c r="C5741" t="s">
        <v>18578</v>
      </c>
      <c r="E5741">
        <v>1</v>
      </c>
    </row>
    <row r="5742" spans="1:5">
      <c r="A5742" t="s">
        <v>17321</v>
      </c>
      <c r="C5742" t="s">
        <v>17321</v>
      </c>
      <c r="E5742">
        <v>0</v>
      </c>
    </row>
    <row r="5743" spans="1:5">
      <c r="A5743" t="s">
        <v>18551</v>
      </c>
      <c r="C5743" t="s">
        <v>18551</v>
      </c>
      <c r="E5743">
        <v>0</v>
      </c>
    </row>
    <row r="5744" spans="1:5">
      <c r="A5744" t="s">
        <v>17071</v>
      </c>
      <c r="C5744" t="s">
        <v>17071</v>
      </c>
      <c r="E5744">
        <v>0</v>
      </c>
    </row>
    <row r="5745" spans="1:5">
      <c r="A5745" t="s">
        <v>17068</v>
      </c>
      <c r="C5745" t="s">
        <v>17068</v>
      </c>
      <c r="E5745">
        <v>0</v>
      </c>
    </row>
    <row r="5746" spans="1:5">
      <c r="A5746" t="s">
        <v>18552</v>
      </c>
      <c r="C5746" t="s">
        <v>18552</v>
      </c>
      <c r="E5746">
        <v>0</v>
      </c>
    </row>
    <row r="5747" spans="1:5">
      <c r="A5747" t="s">
        <v>17064</v>
      </c>
      <c r="C5747" t="s">
        <v>17064</v>
      </c>
      <c r="E5747">
        <v>0</v>
      </c>
    </row>
    <row r="5748" spans="1:5">
      <c r="A5748" t="s">
        <v>18553</v>
      </c>
      <c r="C5748" t="s">
        <v>18953</v>
      </c>
      <c r="E5748">
        <v>1</v>
      </c>
    </row>
    <row r="5749" spans="1:5">
      <c r="A5749" t="s">
        <v>17064</v>
      </c>
      <c r="C5749" t="s">
        <v>17064</v>
      </c>
      <c r="E5749">
        <v>0</v>
      </c>
    </row>
    <row r="5750" spans="1:5">
      <c r="A5750" t="s">
        <v>18552</v>
      </c>
      <c r="C5750" t="s">
        <v>18552</v>
      </c>
      <c r="E5750">
        <v>0</v>
      </c>
    </row>
    <row r="5751" spans="1:5">
      <c r="A5751" t="s">
        <v>17064</v>
      </c>
      <c r="C5751" t="s">
        <v>17064</v>
      </c>
      <c r="E5751">
        <v>0</v>
      </c>
    </row>
    <row r="5752" spans="1:5">
      <c r="A5752" t="s">
        <v>17502</v>
      </c>
      <c r="C5752" t="s">
        <v>17194</v>
      </c>
      <c r="E5752">
        <v>1</v>
      </c>
    </row>
    <row r="5753" spans="1:5">
      <c r="A5753" t="s">
        <v>17055</v>
      </c>
      <c r="C5753" t="s">
        <v>17055</v>
      </c>
      <c r="E5753">
        <v>0</v>
      </c>
    </row>
    <row r="5754" spans="1:5">
      <c r="A5754" t="s">
        <v>17056</v>
      </c>
      <c r="C5754" t="s">
        <v>17056</v>
      </c>
      <c r="E5754">
        <v>0</v>
      </c>
    </row>
    <row r="5755" spans="1:5">
      <c r="E5755">
        <v>0</v>
      </c>
    </row>
    <row r="5756" spans="1:5">
      <c r="A5756" t="s">
        <v>18554</v>
      </c>
      <c r="C5756" t="s">
        <v>18554</v>
      </c>
      <c r="E5756">
        <v>0</v>
      </c>
    </row>
    <row r="5757" spans="1:5">
      <c r="A5757" t="s">
        <v>18555</v>
      </c>
      <c r="C5757" t="s">
        <v>18954</v>
      </c>
      <c r="E5757">
        <v>1</v>
      </c>
    </row>
    <row r="5758" spans="1:5">
      <c r="A5758" t="s">
        <v>17321</v>
      </c>
      <c r="C5758" t="s">
        <v>17321</v>
      </c>
      <c r="E5758">
        <v>0</v>
      </c>
    </row>
    <row r="5759" spans="1:5">
      <c r="A5759" t="s">
        <v>18556</v>
      </c>
      <c r="C5759" t="s">
        <v>18955</v>
      </c>
      <c r="E5759">
        <v>1</v>
      </c>
    </row>
    <row r="5760" spans="1:5">
      <c r="A5760" t="s">
        <v>17064</v>
      </c>
      <c r="C5760" t="s">
        <v>17064</v>
      </c>
      <c r="E5760">
        <v>0</v>
      </c>
    </row>
    <row r="5761" spans="1:5">
      <c r="A5761" t="s">
        <v>17321</v>
      </c>
      <c r="C5761" t="s">
        <v>17321</v>
      </c>
      <c r="E5761">
        <v>0</v>
      </c>
    </row>
    <row r="5762" spans="1:5">
      <c r="A5762" t="s">
        <v>18557</v>
      </c>
      <c r="C5762" t="s">
        <v>18557</v>
      </c>
      <c r="E5762">
        <v>0</v>
      </c>
    </row>
    <row r="5763" spans="1:5">
      <c r="A5763" t="s">
        <v>17064</v>
      </c>
      <c r="C5763" t="s">
        <v>17064</v>
      </c>
      <c r="E5763">
        <v>0</v>
      </c>
    </row>
    <row r="5764" spans="1:5">
      <c r="A5764" t="s">
        <v>17321</v>
      </c>
      <c r="C5764" t="s">
        <v>17321</v>
      </c>
      <c r="E5764">
        <v>0</v>
      </c>
    </row>
    <row r="5765" spans="1:5">
      <c r="A5765" t="s">
        <v>18558</v>
      </c>
      <c r="C5765" t="s">
        <v>18558</v>
      </c>
      <c r="E5765">
        <v>0</v>
      </c>
    </row>
    <row r="5766" spans="1:5">
      <c r="A5766" t="s">
        <v>17068</v>
      </c>
      <c r="C5766" t="s">
        <v>17068</v>
      </c>
      <c r="E5766">
        <v>0</v>
      </c>
    </row>
    <row r="5767" spans="1:5">
      <c r="A5767" t="s">
        <v>18559</v>
      </c>
      <c r="C5767" t="s">
        <v>18955</v>
      </c>
      <c r="E5767">
        <v>1</v>
      </c>
    </row>
    <row r="5768" spans="1:5">
      <c r="A5768" t="s">
        <v>17064</v>
      </c>
      <c r="C5768" t="s">
        <v>17064</v>
      </c>
      <c r="E5768">
        <v>0</v>
      </c>
    </row>
    <row r="5769" spans="1:5">
      <c r="A5769" t="s">
        <v>18560</v>
      </c>
      <c r="C5769" t="s">
        <v>18956</v>
      </c>
      <c r="E5769">
        <v>1</v>
      </c>
    </row>
    <row r="5770" spans="1:5">
      <c r="A5770" t="s">
        <v>17064</v>
      </c>
      <c r="C5770" t="s">
        <v>17064</v>
      </c>
      <c r="E5770">
        <v>0</v>
      </c>
    </row>
    <row r="5771" spans="1:5">
      <c r="A5771" t="s">
        <v>18561</v>
      </c>
      <c r="C5771" t="s">
        <v>18957</v>
      </c>
      <c r="E5771">
        <v>1</v>
      </c>
    </row>
    <row r="5772" spans="1:5">
      <c r="A5772" t="s">
        <v>17055</v>
      </c>
      <c r="C5772" t="s">
        <v>17055</v>
      </c>
      <c r="E5772">
        <v>0</v>
      </c>
    </row>
    <row r="5773" spans="1:5">
      <c r="A5773" t="s">
        <v>17056</v>
      </c>
      <c r="C5773" t="s">
        <v>17056</v>
      </c>
      <c r="E5773">
        <v>0</v>
      </c>
    </row>
    <row r="5774" spans="1:5">
      <c r="E5774">
        <v>0</v>
      </c>
    </row>
    <row r="5775" spans="1:5">
      <c r="A5775" t="s">
        <v>18562</v>
      </c>
      <c r="C5775" t="s">
        <v>18562</v>
      </c>
      <c r="E5775">
        <v>0</v>
      </c>
    </row>
    <row r="5776" spans="1:5">
      <c r="A5776" t="s">
        <v>18563</v>
      </c>
      <c r="C5776" t="s">
        <v>18563</v>
      </c>
      <c r="E5776">
        <v>0</v>
      </c>
    </row>
    <row r="5777" spans="1:5">
      <c r="A5777" t="s">
        <v>17321</v>
      </c>
      <c r="C5777" t="s">
        <v>17321</v>
      </c>
      <c r="E5777">
        <v>0</v>
      </c>
    </row>
    <row r="5778" spans="1:5">
      <c r="A5778" t="s">
        <v>18564</v>
      </c>
      <c r="C5778" t="s">
        <v>18564</v>
      </c>
      <c r="E5778">
        <v>0</v>
      </c>
    </row>
    <row r="5779" spans="1:5">
      <c r="A5779" t="s">
        <v>17064</v>
      </c>
      <c r="C5779" t="s">
        <v>17064</v>
      </c>
      <c r="E5779">
        <v>0</v>
      </c>
    </row>
    <row r="5780" spans="1:5">
      <c r="A5780" t="s">
        <v>17321</v>
      </c>
      <c r="C5780" t="s">
        <v>17321</v>
      </c>
      <c r="E5780">
        <v>0</v>
      </c>
    </row>
    <row r="5781" spans="1:5">
      <c r="A5781" t="s">
        <v>18565</v>
      </c>
      <c r="C5781" t="s">
        <v>18958</v>
      </c>
      <c r="E5781">
        <v>1</v>
      </c>
    </row>
    <row r="5782" spans="1:5">
      <c r="A5782" t="s">
        <v>17064</v>
      </c>
      <c r="C5782" t="s">
        <v>17064</v>
      </c>
      <c r="E5782">
        <v>0</v>
      </c>
    </row>
    <row r="5783" spans="1:5">
      <c r="A5783" t="s">
        <v>17321</v>
      </c>
      <c r="C5783" t="s">
        <v>17321</v>
      </c>
      <c r="E5783">
        <v>0</v>
      </c>
    </row>
    <row r="5784" spans="1:5">
      <c r="A5784" t="s">
        <v>18566</v>
      </c>
      <c r="C5784" t="s">
        <v>18566</v>
      </c>
      <c r="E5784">
        <v>0</v>
      </c>
    </row>
    <row r="5785" spans="1:5">
      <c r="A5785" t="s">
        <v>17068</v>
      </c>
      <c r="C5785" t="s">
        <v>17068</v>
      </c>
      <c r="E5785">
        <v>0</v>
      </c>
    </row>
    <row r="5786" spans="1:5">
      <c r="A5786" t="s">
        <v>18567</v>
      </c>
      <c r="C5786" t="s">
        <v>18886</v>
      </c>
      <c r="E5786">
        <v>1</v>
      </c>
    </row>
    <row r="5787" spans="1:5">
      <c r="A5787" t="s">
        <v>17321</v>
      </c>
      <c r="C5787" t="s">
        <v>17321</v>
      </c>
      <c r="E5787">
        <v>0</v>
      </c>
    </row>
    <row r="5788" spans="1:5">
      <c r="A5788" t="s">
        <v>18568</v>
      </c>
      <c r="C5788" t="s">
        <v>18959</v>
      </c>
      <c r="E5788">
        <v>1</v>
      </c>
    </row>
    <row r="5789" spans="1:5">
      <c r="A5789" t="s">
        <v>17064</v>
      </c>
      <c r="C5789" t="s">
        <v>17064</v>
      </c>
      <c r="E5789">
        <v>0</v>
      </c>
    </row>
    <row r="5790" spans="1:5">
      <c r="A5790" t="s">
        <v>17321</v>
      </c>
      <c r="C5790" t="s">
        <v>17321</v>
      </c>
      <c r="E5790">
        <v>0</v>
      </c>
    </row>
    <row r="5791" spans="1:5">
      <c r="A5791" t="s">
        <v>18569</v>
      </c>
      <c r="C5791" t="s">
        <v>18569</v>
      </c>
      <c r="E5791">
        <v>0</v>
      </c>
    </row>
    <row r="5792" spans="1:5">
      <c r="A5792" t="s">
        <v>17064</v>
      </c>
      <c r="C5792" t="s">
        <v>17064</v>
      </c>
      <c r="E5792">
        <v>0</v>
      </c>
    </row>
    <row r="5793" spans="1:5">
      <c r="A5793" t="s">
        <v>17321</v>
      </c>
      <c r="C5793" t="s">
        <v>17321</v>
      </c>
      <c r="E5793">
        <v>0</v>
      </c>
    </row>
    <row r="5794" spans="1:5">
      <c r="A5794" t="s">
        <v>18570</v>
      </c>
      <c r="C5794" t="s">
        <v>18570</v>
      </c>
      <c r="E5794">
        <v>0</v>
      </c>
    </row>
    <row r="5795" spans="1:5">
      <c r="A5795" t="s">
        <v>17068</v>
      </c>
      <c r="C5795" t="s">
        <v>17068</v>
      </c>
      <c r="E5795">
        <v>0</v>
      </c>
    </row>
    <row r="5796" spans="1:5">
      <c r="A5796" t="s">
        <v>17321</v>
      </c>
      <c r="C5796" t="s">
        <v>17321</v>
      </c>
      <c r="E5796">
        <v>0</v>
      </c>
    </row>
    <row r="5797" spans="1:5">
      <c r="A5797" t="s">
        <v>18571</v>
      </c>
      <c r="C5797" t="s">
        <v>18571</v>
      </c>
      <c r="E5797">
        <v>0</v>
      </c>
    </row>
    <row r="5798" spans="1:5">
      <c r="A5798" t="s">
        <v>17064</v>
      </c>
      <c r="C5798" t="s">
        <v>17064</v>
      </c>
      <c r="E5798">
        <v>0</v>
      </c>
    </row>
    <row r="5799" spans="1:5">
      <c r="A5799" t="s">
        <v>18572</v>
      </c>
      <c r="C5799" t="s">
        <v>18960</v>
      </c>
      <c r="E5799">
        <v>1</v>
      </c>
    </row>
    <row r="5800" spans="1:5">
      <c r="A5800" t="s">
        <v>17064</v>
      </c>
      <c r="C5800" t="s">
        <v>17064</v>
      </c>
      <c r="E5800">
        <v>0</v>
      </c>
    </row>
    <row r="5801" spans="1:5">
      <c r="A5801" t="s">
        <v>18573</v>
      </c>
      <c r="C5801" t="s">
        <v>18961</v>
      </c>
      <c r="E5801">
        <v>1</v>
      </c>
    </row>
    <row r="5802" spans="1:5">
      <c r="A5802" t="s">
        <v>17109</v>
      </c>
      <c r="C5802" t="s">
        <v>17109</v>
      </c>
      <c r="E5802">
        <v>0</v>
      </c>
    </row>
    <row r="5803" spans="1:5">
      <c r="A5803" t="s">
        <v>17086</v>
      </c>
      <c r="C5803" t="s">
        <v>18962</v>
      </c>
      <c r="E5803">
        <v>1</v>
      </c>
    </row>
    <row r="5804" spans="1:5">
      <c r="A5804" t="s">
        <v>18574</v>
      </c>
      <c r="C5804" t="s">
        <v>18962</v>
      </c>
      <c r="E5804">
        <v>1</v>
      </c>
    </row>
    <row r="5805" spans="1:5">
      <c r="A5805" t="s">
        <v>17055</v>
      </c>
      <c r="C5805" t="s">
        <v>17055</v>
      </c>
      <c r="E5805">
        <v>0</v>
      </c>
    </row>
    <row r="5806" spans="1:5">
      <c r="A5806" t="s">
        <v>18244</v>
      </c>
      <c r="C5806" t="s">
        <v>18896</v>
      </c>
      <c r="E5806">
        <v>1</v>
      </c>
    </row>
    <row r="5807" spans="1:5">
      <c r="A5807" t="s">
        <v>17059</v>
      </c>
      <c r="C5807" t="s">
        <v>17059</v>
      </c>
      <c r="E5807">
        <v>0</v>
      </c>
    </row>
    <row r="5808" spans="1:5">
      <c r="A5808" t="s">
        <v>17321</v>
      </c>
      <c r="C5808" t="s">
        <v>17321</v>
      </c>
      <c r="E5808">
        <v>0</v>
      </c>
    </row>
    <row r="5809" spans="1:5">
      <c r="A5809" t="s">
        <v>18575</v>
      </c>
      <c r="C5809" t="s">
        <v>18963</v>
      </c>
      <c r="E5809">
        <v>1</v>
      </c>
    </row>
    <row r="5810" spans="1:5">
      <c r="A5810" t="s">
        <v>17109</v>
      </c>
      <c r="C5810" t="s">
        <v>17109</v>
      </c>
      <c r="E5810">
        <v>0</v>
      </c>
    </row>
    <row r="5811" spans="1:5">
      <c r="A5811" t="s">
        <v>18576</v>
      </c>
      <c r="C5811" t="s">
        <v>18729</v>
      </c>
      <c r="E5811">
        <v>1</v>
      </c>
    </row>
    <row r="5812" spans="1:5">
      <c r="A5812" t="s">
        <v>18577</v>
      </c>
      <c r="C5812" t="s">
        <v>18729</v>
      </c>
      <c r="E5812">
        <v>1</v>
      </c>
    </row>
    <row r="5813" spans="1:5">
      <c r="A5813" t="s">
        <v>17068</v>
      </c>
      <c r="C5813" t="s">
        <v>17068</v>
      </c>
      <c r="E5813">
        <v>0</v>
      </c>
    </row>
    <row r="5814" spans="1:5">
      <c r="A5814" t="s">
        <v>18578</v>
      </c>
      <c r="C5814" t="s">
        <v>18964</v>
      </c>
      <c r="E5814">
        <v>1</v>
      </c>
    </row>
    <row r="5815" spans="1:5">
      <c r="A5815" t="s">
        <v>17059</v>
      </c>
      <c r="C5815" t="s">
        <v>17059</v>
      </c>
      <c r="E5815">
        <v>0</v>
      </c>
    </row>
    <row r="5816" spans="1:5">
      <c r="A5816" t="s">
        <v>17321</v>
      </c>
      <c r="C5816" t="s">
        <v>17321</v>
      </c>
      <c r="E5816">
        <v>0</v>
      </c>
    </row>
    <row r="5817" spans="1:5">
      <c r="A5817" t="s">
        <v>18575</v>
      </c>
      <c r="C5817" t="s">
        <v>18963</v>
      </c>
      <c r="E5817">
        <v>1</v>
      </c>
    </row>
    <row r="5818" spans="1:5">
      <c r="A5818" t="s">
        <v>17056</v>
      </c>
      <c r="C5818" t="s">
        <v>17056</v>
      </c>
      <c r="E5818">
        <v>0</v>
      </c>
    </row>
    <row r="5819" spans="1:5">
      <c r="E5819">
        <v>0</v>
      </c>
    </row>
    <row r="5820" spans="1:5">
      <c r="A5820" t="s">
        <v>18579</v>
      </c>
      <c r="C5820" t="s">
        <v>18579</v>
      </c>
      <c r="E5820">
        <v>0</v>
      </c>
    </row>
    <row r="5821" spans="1:5">
      <c r="A5821" t="s">
        <v>17058</v>
      </c>
      <c r="C5821" t="s">
        <v>17058</v>
      </c>
      <c r="E5821">
        <v>0</v>
      </c>
    </row>
    <row r="5822" spans="1:5">
      <c r="A5822" t="s">
        <v>17055</v>
      </c>
      <c r="C5822" t="s">
        <v>17055</v>
      </c>
      <c r="E5822">
        <v>0</v>
      </c>
    </row>
    <row r="5823" spans="1:5">
      <c r="A5823" t="s">
        <v>17067</v>
      </c>
      <c r="C5823" t="s">
        <v>17067</v>
      </c>
      <c r="E5823">
        <v>0</v>
      </c>
    </row>
    <row r="5824" spans="1:5">
      <c r="A5824" t="s">
        <v>17321</v>
      </c>
      <c r="C5824" t="s">
        <v>17321</v>
      </c>
      <c r="E5824">
        <v>0</v>
      </c>
    </row>
    <row r="5825" spans="1:5">
      <c r="A5825" t="s">
        <v>17084</v>
      </c>
      <c r="C5825" t="s">
        <v>17084</v>
      </c>
      <c r="E5825">
        <v>0</v>
      </c>
    </row>
    <row r="5826" spans="1:5">
      <c r="A5826" t="s">
        <v>17058</v>
      </c>
      <c r="C5826" t="s">
        <v>17058</v>
      </c>
      <c r="E5826">
        <v>0</v>
      </c>
    </row>
    <row r="5827" spans="1:5">
      <c r="A5827" t="s">
        <v>17058</v>
      </c>
      <c r="C5827" t="s">
        <v>17058</v>
      </c>
      <c r="E5827">
        <v>0</v>
      </c>
    </row>
    <row r="5828" spans="1:5">
      <c r="A5828" t="s">
        <v>17058</v>
      </c>
      <c r="C5828" t="s">
        <v>17058</v>
      </c>
      <c r="E5828">
        <v>0</v>
      </c>
    </row>
    <row r="5829" spans="1:5">
      <c r="A5829" t="s">
        <v>17058</v>
      </c>
      <c r="C5829" t="s">
        <v>17058</v>
      </c>
      <c r="E5829">
        <v>0</v>
      </c>
    </row>
    <row r="5830" spans="1:5">
      <c r="A5830" t="s">
        <v>17058</v>
      </c>
      <c r="C5830" t="s">
        <v>17058</v>
      </c>
      <c r="E5830">
        <v>0</v>
      </c>
    </row>
    <row r="5831" spans="1:5">
      <c r="A5831" t="s">
        <v>17058</v>
      </c>
      <c r="C5831" t="s">
        <v>17058</v>
      </c>
      <c r="E5831">
        <v>0</v>
      </c>
    </row>
    <row r="5832" spans="1:5">
      <c r="A5832" t="s">
        <v>17058</v>
      </c>
      <c r="C5832" t="s">
        <v>17058</v>
      </c>
      <c r="E5832">
        <v>0</v>
      </c>
    </row>
    <row r="5833" spans="1:5">
      <c r="A5833" t="s">
        <v>17058</v>
      </c>
      <c r="C5833" t="s">
        <v>17058</v>
      </c>
      <c r="E5833">
        <v>0</v>
      </c>
    </row>
    <row r="5834" spans="1:5">
      <c r="A5834" t="s">
        <v>17058</v>
      </c>
      <c r="C5834" t="s">
        <v>17058</v>
      </c>
      <c r="E5834">
        <v>0</v>
      </c>
    </row>
    <row r="5835" spans="1:5">
      <c r="A5835" t="s">
        <v>17056</v>
      </c>
      <c r="C5835" t="s">
        <v>17056</v>
      </c>
      <c r="E5835">
        <v>0</v>
      </c>
    </row>
    <row r="5836" spans="1:5">
      <c r="E5836">
        <v>0</v>
      </c>
    </row>
    <row r="5837" spans="1:5">
      <c r="A5837" t="s">
        <v>18580</v>
      </c>
      <c r="C5837" t="s">
        <v>18580</v>
      </c>
      <c r="E5837">
        <v>0</v>
      </c>
    </row>
    <row r="5838" spans="1:5">
      <c r="A5838" t="s">
        <v>17093</v>
      </c>
      <c r="C5838" t="s">
        <v>17093</v>
      </c>
      <c r="E5838">
        <v>0</v>
      </c>
    </row>
    <row r="5839" spans="1:5">
      <c r="A5839" t="s">
        <v>18581</v>
      </c>
      <c r="C5839" t="s">
        <v>18581</v>
      </c>
      <c r="E5839">
        <v>0</v>
      </c>
    </row>
    <row r="5840" spans="1:5">
      <c r="A5840" t="s">
        <v>18137</v>
      </c>
      <c r="C5840" t="s">
        <v>18137</v>
      </c>
      <c r="E5840">
        <v>0</v>
      </c>
    </row>
    <row r="5841" spans="1:5">
      <c r="A5841" t="s">
        <v>17068</v>
      </c>
      <c r="C5841" t="s">
        <v>17068</v>
      </c>
      <c r="E5841">
        <v>0</v>
      </c>
    </row>
    <row r="5842" spans="1:5">
      <c r="A5842" t="s">
        <v>18582</v>
      </c>
      <c r="C5842" t="s">
        <v>18582</v>
      </c>
      <c r="E5842">
        <v>0</v>
      </c>
    </row>
    <row r="5843" spans="1:5">
      <c r="A5843" t="s">
        <v>17064</v>
      </c>
      <c r="C5843" t="s">
        <v>17064</v>
      </c>
      <c r="E5843">
        <v>0</v>
      </c>
    </row>
    <row r="5844" spans="1:5">
      <c r="A5844" t="s">
        <v>18583</v>
      </c>
      <c r="C5844" t="s">
        <v>18583</v>
      </c>
      <c r="E5844">
        <v>0</v>
      </c>
    </row>
    <row r="5845" spans="1:5">
      <c r="A5845" t="s">
        <v>17064</v>
      </c>
      <c r="C5845" t="s">
        <v>17064</v>
      </c>
      <c r="E5845">
        <v>0</v>
      </c>
    </row>
    <row r="5846" spans="1:5">
      <c r="A5846" t="s">
        <v>18584</v>
      </c>
      <c r="C5846" t="s">
        <v>18582</v>
      </c>
      <c r="E5846">
        <v>1</v>
      </c>
    </row>
    <row r="5847" spans="1:5">
      <c r="A5847" t="s">
        <v>17064</v>
      </c>
      <c r="C5847" t="s">
        <v>17064</v>
      </c>
      <c r="E5847">
        <v>0</v>
      </c>
    </row>
    <row r="5848" spans="1:5">
      <c r="A5848" t="s">
        <v>18585</v>
      </c>
      <c r="C5848" t="s">
        <v>18583</v>
      </c>
      <c r="E5848">
        <v>1</v>
      </c>
    </row>
    <row r="5849" spans="1:5">
      <c r="A5849" t="s">
        <v>17064</v>
      </c>
      <c r="C5849" t="s">
        <v>17064</v>
      </c>
      <c r="E5849">
        <v>0</v>
      </c>
    </row>
    <row r="5850" spans="1:5">
      <c r="A5850" t="s">
        <v>18582</v>
      </c>
      <c r="C5850" t="s">
        <v>18965</v>
      </c>
      <c r="E5850">
        <v>1</v>
      </c>
    </row>
    <row r="5851" spans="1:5">
      <c r="A5851" t="s">
        <v>17055</v>
      </c>
      <c r="C5851" t="s">
        <v>17055</v>
      </c>
      <c r="E5851">
        <v>0</v>
      </c>
    </row>
    <row r="5852" spans="1:5">
      <c r="A5852" t="s">
        <v>17056</v>
      </c>
      <c r="C5852" t="s">
        <v>17056</v>
      </c>
      <c r="E5852">
        <v>0</v>
      </c>
    </row>
    <row r="5853" spans="1:5">
      <c r="E5853">
        <v>0</v>
      </c>
    </row>
    <row r="5854" spans="1:5">
      <c r="A5854" t="s">
        <v>18586</v>
      </c>
      <c r="C5854" t="s">
        <v>18586</v>
      </c>
      <c r="E5854">
        <v>0</v>
      </c>
    </row>
    <row r="5855" spans="1:5">
      <c r="A5855" t="s">
        <v>18587</v>
      </c>
      <c r="C5855" t="s">
        <v>18591</v>
      </c>
      <c r="E5855">
        <v>1</v>
      </c>
    </row>
    <row r="5856" spans="1:5">
      <c r="A5856" t="s">
        <v>17321</v>
      </c>
      <c r="C5856" t="s">
        <v>17321</v>
      </c>
      <c r="E5856">
        <v>0</v>
      </c>
    </row>
    <row r="5857" spans="1:5">
      <c r="A5857" t="s">
        <v>18588</v>
      </c>
      <c r="C5857" t="s">
        <v>18966</v>
      </c>
      <c r="E5857">
        <v>1</v>
      </c>
    </row>
    <row r="5858" spans="1:5">
      <c r="A5858" t="s">
        <v>17068</v>
      </c>
      <c r="C5858" t="s">
        <v>17068</v>
      </c>
      <c r="E5858">
        <v>0</v>
      </c>
    </row>
    <row r="5859" spans="1:5">
      <c r="A5859" t="s">
        <v>18589</v>
      </c>
      <c r="C5859" t="s">
        <v>18967</v>
      </c>
      <c r="E5859">
        <v>1</v>
      </c>
    </row>
    <row r="5860" spans="1:5">
      <c r="A5860" t="s">
        <v>17064</v>
      </c>
      <c r="C5860" t="s">
        <v>17064</v>
      </c>
      <c r="E5860">
        <v>0</v>
      </c>
    </row>
    <row r="5861" spans="1:5">
      <c r="A5861" t="s">
        <v>18590</v>
      </c>
      <c r="C5861" t="s">
        <v>18590</v>
      </c>
      <c r="E5861">
        <v>0</v>
      </c>
    </row>
    <row r="5862" spans="1:5">
      <c r="A5862" t="s">
        <v>17055</v>
      </c>
      <c r="C5862" t="s">
        <v>17055</v>
      </c>
      <c r="E5862">
        <v>0</v>
      </c>
    </row>
    <row r="5863" spans="1:5">
      <c r="A5863" t="s">
        <v>17067</v>
      </c>
      <c r="C5863" t="s">
        <v>17067</v>
      </c>
      <c r="E5863">
        <v>0</v>
      </c>
    </row>
    <row r="5864" spans="1:5">
      <c r="A5864" t="s">
        <v>17321</v>
      </c>
      <c r="C5864" t="s">
        <v>17321</v>
      </c>
      <c r="E5864">
        <v>0</v>
      </c>
    </row>
    <row r="5865" spans="1:5">
      <c r="A5865" t="s">
        <v>17084</v>
      </c>
      <c r="C5865" t="s">
        <v>17084</v>
      </c>
      <c r="E5865">
        <v>0</v>
      </c>
    </row>
    <row r="5866" spans="1:5">
      <c r="A5866" t="s">
        <v>17071</v>
      </c>
      <c r="C5866" t="s">
        <v>17071</v>
      </c>
      <c r="E5866">
        <v>0</v>
      </c>
    </row>
    <row r="5867" spans="1:5">
      <c r="A5867" t="s">
        <v>17068</v>
      </c>
      <c r="C5867" t="s">
        <v>17068</v>
      </c>
      <c r="E5867">
        <v>0</v>
      </c>
    </row>
    <row r="5868" spans="1:5">
      <c r="A5868" t="s">
        <v>18591</v>
      </c>
      <c r="C5868" t="s">
        <v>18591</v>
      </c>
      <c r="E5868">
        <v>0</v>
      </c>
    </row>
    <row r="5869" spans="1:5">
      <c r="A5869" t="s">
        <v>17059</v>
      </c>
      <c r="C5869" t="s">
        <v>17059</v>
      </c>
      <c r="E5869">
        <v>0</v>
      </c>
    </row>
    <row r="5870" spans="1:5">
      <c r="A5870" t="s">
        <v>17321</v>
      </c>
      <c r="C5870" t="s">
        <v>17321</v>
      </c>
      <c r="E5870">
        <v>0</v>
      </c>
    </row>
    <row r="5871" spans="1:5">
      <c r="A5871" t="s">
        <v>18592</v>
      </c>
      <c r="C5871" t="s">
        <v>18968</v>
      </c>
      <c r="E5871">
        <v>1</v>
      </c>
    </row>
    <row r="5872" spans="1:5">
      <c r="A5872" t="s">
        <v>17056</v>
      </c>
      <c r="C5872" t="s">
        <v>17056</v>
      </c>
      <c r="E5872">
        <v>0</v>
      </c>
    </row>
    <row r="5873" spans="1:5">
      <c r="E5873">
        <v>0</v>
      </c>
    </row>
    <row r="5874" spans="1:5">
      <c r="A5874" t="s">
        <v>18593</v>
      </c>
      <c r="C5874" t="s">
        <v>18593</v>
      </c>
      <c r="E5874">
        <v>0</v>
      </c>
    </row>
    <row r="5875" spans="1:5">
      <c r="A5875" t="s">
        <v>18254</v>
      </c>
      <c r="C5875" t="s">
        <v>18254</v>
      </c>
      <c r="E5875">
        <v>0</v>
      </c>
    </row>
    <row r="5876" spans="1:5">
      <c r="A5876" t="s">
        <v>17064</v>
      </c>
      <c r="C5876" t="s">
        <v>17064</v>
      </c>
      <c r="E5876">
        <v>0</v>
      </c>
    </row>
    <row r="5877" spans="1:5">
      <c r="A5877" t="s">
        <v>17666</v>
      </c>
      <c r="C5877" t="s">
        <v>17666</v>
      </c>
      <c r="E5877">
        <v>0</v>
      </c>
    </row>
    <row r="5878" spans="1:5">
      <c r="A5878" t="s">
        <v>17064</v>
      </c>
      <c r="C5878" t="s">
        <v>17064</v>
      </c>
      <c r="E5878">
        <v>0</v>
      </c>
    </row>
    <row r="5879" spans="1:5">
      <c r="A5879" t="s">
        <v>17073</v>
      </c>
      <c r="C5879" t="s">
        <v>17194</v>
      </c>
      <c r="E5879">
        <v>1</v>
      </c>
    </row>
    <row r="5880" spans="1:5">
      <c r="A5880" t="s">
        <v>17064</v>
      </c>
      <c r="C5880" t="s">
        <v>17064</v>
      </c>
      <c r="E5880">
        <v>0</v>
      </c>
    </row>
    <row r="5881" spans="1:5">
      <c r="A5881" t="s">
        <v>18594</v>
      </c>
      <c r="C5881" t="s">
        <v>18594</v>
      </c>
      <c r="E5881">
        <v>0</v>
      </c>
    </row>
    <row r="5882" spans="1:5">
      <c r="A5882" t="s">
        <v>17055</v>
      </c>
      <c r="C5882" t="s">
        <v>17055</v>
      </c>
      <c r="E5882">
        <v>0</v>
      </c>
    </row>
    <row r="5883" spans="1:5">
      <c r="A5883" t="s">
        <v>17067</v>
      </c>
      <c r="C5883" t="s">
        <v>17067</v>
      </c>
      <c r="E5883">
        <v>0</v>
      </c>
    </row>
    <row r="5884" spans="1:5">
      <c r="A5884" t="s">
        <v>17914</v>
      </c>
      <c r="C5884" t="s">
        <v>17914</v>
      </c>
      <c r="E5884">
        <v>0</v>
      </c>
    </row>
    <row r="5885" spans="1:5">
      <c r="A5885" t="s">
        <v>17068</v>
      </c>
      <c r="C5885" t="s">
        <v>17068</v>
      </c>
      <c r="E5885">
        <v>0</v>
      </c>
    </row>
    <row r="5886" spans="1:5">
      <c r="A5886" t="s">
        <v>17059</v>
      </c>
      <c r="C5886" t="s">
        <v>17059</v>
      </c>
      <c r="E5886">
        <v>0</v>
      </c>
    </row>
    <row r="5887" spans="1:5">
      <c r="A5887" t="s">
        <v>17854</v>
      </c>
      <c r="C5887" t="s">
        <v>17854</v>
      </c>
      <c r="E5887">
        <v>0</v>
      </c>
    </row>
    <row r="5888" spans="1:5">
      <c r="A5888" t="s">
        <v>17056</v>
      </c>
      <c r="C5888" t="s">
        <v>17056</v>
      </c>
      <c r="E5888">
        <v>0</v>
      </c>
    </row>
    <row r="5889" spans="1:5">
      <c r="E5889">
        <v>0</v>
      </c>
    </row>
    <row r="5890" spans="1:5">
      <c r="A5890" t="s">
        <v>18595</v>
      </c>
      <c r="C5890" t="s">
        <v>18595</v>
      </c>
      <c r="E5890">
        <v>0</v>
      </c>
    </row>
    <row r="5891" spans="1:5">
      <c r="A5891" t="s">
        <v>17073</v>
      </c>
      <c r="C5891" t="s">
        <v>17194</v>
      </c>
      <c r="E5891">
        <v>1</v>
      </c>
    </row>
    <row r="5892" spans="1:5">
      <c r="A5892" t="s">
        <v>17064</v>
      </c>
      <c r="C5892" t="s">
        <v>17064</v>
      </c>
      <c r="E5892">
        <v>0</v>
      </c>
    </row>
    <row r="5893" spans="1:5">
      <c r="A5893" t="s">
        <v>17074</v>
      </c>
      <c r="C5893" t="s">
        <v>18254</v>
      </c>
      <c r="E5893">
        <v>1</v>
      </c>
    </row>
    <row r="5894" spans="1:5">
      <c r="A5894" t="s">
        <v>17064</v>
      </c>
      <c r="C5894" t="s">
        <v>17064</v>
      </c>
      <c r="E5894">
        <v>0</v>
      </c>
    </row>
    <row r="5895" spans="1:5">
      <c r="A5895" t="s">
        <v>17666</v>
      </c>
      <c r="C5895" t="s">
        <v>17666</v>
      </c>
      <c r="E5895">
        <v>0</v>
      </c>
    </row>
    <row r="5896" spans="1:5">
      <c r="A5896" t="s">
        <v>17064</v>
      </c>
      <c r="C5896" t="s">
        <v>17064</v>
      </c>
      <c r="E5896">
        <v>0</v>
      </c>
    </row>
    <row r="5897" spans="1:5">
      <c r="A5897" t="s">
        <v>17095</v>
      </c>
      <c r="C5897" t="s">
        <v>18254</v>
      </c>
      <c r="E5897">
        <v>1</v>
      </c>
    </row>
    <row r="5898" spans="1:5">
      <c r="A5898" t="s">
        <v>17055</v>
      </c>
      <c r="C5898" t="s">
        <v>17055</v>
      </c>
      <c r="E5898">
        <v>0</v>
      </c>
    </row>
    <row r="5899" spans="1:5">
      <c r="A5899" t="s">
        <v>17067</v>
      </c>
      <c r="C5899" t="s">
        <v>17067</v>
      </c>
      <c r="E5899">
        <v>0</v>
      </c>
    </row>
    <row r="5900" spans="1:5">
      <c r="A5900" t="s">
        <v>17914</v>
      </c>
      <c r="C5900" t="s">
        <v>17914</v>
      </c>
      <c r="E5900">
        <v>0</v>
      </c>
    </row>
    <row r="5901" spans="1:5">
      <c r="A5901" t="s">
        <v>17068</v>
      </c>
      <c r="C5901" t="s">
        <v>17068</v>
      </c>
      <c r="E5901">
        <v>0</v>
      </c>
    </row>
    <row r="5902" spans="1:5">
      <c r="A5902" t="s">
        <v>17059</v>
      </c>
      <c r="C5902" t="s">
        <v>17059</v>
      </c>
      <c r="E5902">
        <v>0</v>
      </c>
    </row>
    <row r="5903" spans="1:5">
      <c r="A5903" t="s">
        <v>17854</v>
      </c>
      <c r="C5903" t="s">
        <v>17854</v>
      </c>
      <c r="E5903">
        <v>0</v>
      </c>
    </row>
    <row r="5904" spans="1:5">
      <c r="A5904" t="s">
        <v>17056</v>
      </c>
      <c r="C5904" t="s">
        <v>17056</v>
      </c>
      <c r="E5904">
        <v>0</v>
      </c>
    </row>
    <row r="5905" spans="1:5">
      <c r="E5905">
        <v>0</v>
      </c>
    </row>
    <row r="5906" spans="1:5">
      <c r="A5906" t="s">
        <v>18596</v>
      </c>
      <c r="C5906" t="s">
        <v>18596</v>
      </c>
      <c r="E5906">
        <v>0</v>
      </c>
    </row>
    <row r="5907" spans="1:5">
      <c r="A5907" t="s">
        <v>17666</v>
      </c>
      <c r="C5907" t="s">
        <v>17666</v>
      </c>
      <c r="E5907">
        <v>0</v>
      </c>
    </row>
    <row r="5908" spans="1:5">
      <c r="A5908" t="s">
        <v>17064</v>
      </c>
      <c r="C5908" t="s">
        <v>17064</v>
      </c>
      <c r="E5908">
        <v>0</v>
      </c>
    </row>
    <row r="5909" spans="1:5">
      <c r="A5909" t="s">
        <v>18597</v>
      </c>
      <c r="C5909" t="s">
        <v>18969</v>
      </c>
      <c r="E5909">
        <v>1</v>
      </c>
    </row>
    <row r="5910" spans="1:5">
      <c r="A5910" t="s">
        <v>17064</v>
      </c>
      <c r="C5910" t="s">
        <v>17064</v>
      </c>
      <c r="E5910">
        <v>0</v>
      </c>
    </row>
    <row r="5911" spans="1:5">
      <c r="A5911" t="s">
        <v>17194</v>
      </c>
      <c r="C5911" t="s">
        <v>17194</v>
      </c>
      <c r="E5911">
        <v>0</v>
      </c>
    </row>
    <row r="5912" spans="1:5">
      <c r="A5912" t="s">
        <v>17064</v>
      </c>
      <c r="C5912" t="s">
        <v>17064</v>
      </c>
      <c r="E5912">
        <v>0</v>
      </c>
    </row>
    <row r="5913" spans="1:5">
      <c r="A5913" t="s">
        <v>17135</v>
      </c>
      <c r="C5913" t="s">
        <v>18969</v>
      </c>
      <c r="E5913">
        <v>1</v>
      </c>
    </row>
    <row r="5914" spans="1:5">
      <c r="A5914" t="s">
        <v>17055</v>
      </c>
      <c r="C5914" t="s">
        <v>17055</v>
      </c>
      <c r="E5914">
        <v>0</v>
      </c>
    </row>
    <row r="5915" spans="1:5">
      <c r="A5915" t="s">
        <v>17067</v>
      </c>
      <c r="C5915" t="s">
        <v>17067</v>
      </c>
      <c r="E5915">
        <v>0</v>
      </c>
    </row>
    <row r="5916" spans="1:5">
      <c r="A5916" t="s">
        <v>17914</v>
      </c>
      <c r="C5916" t="s">
        <v>17914</v>
      </c>
      <c r="E5916">
        <v>0</v>
      </c>
    </row>
    <row r="5917" spans="1:5">
      <c r="A5917" t="s">
        <v>17068</v>
      </c>
      <c r="C5917" t="s">
        <v>17068</v>
      </c>
      <c r="E5917">
        <v>0</v>
      </c>
    </row>
    <row r="5918" spans="1:5">
      <c r="A5918" t="s">
        <v>17059</v>
      </c>
      <c r="C5918" t="s">
        <v>17059</v>
      </c>
      <c r="E5918">
        <v>0</v>
      </c>
    </row>
    <row r="5919" spans="1:5">
      <c r="A5919" t="s">
        <v>17854</v>
      </c>
      <c r="C5919" t="s">
        <v>17854</v>
      </c>
      <c r="E5919">
        <v>0</v>
      </c>
    </row>
    <row r="5920" spans="1:5">
      <c r="A5920" t="s">
        <v>17056</v>
      </c>
      <c r="C5920" t="s">
        <v>17056</v>
      </c>
      <c r="E5920">
        <v>0</v>
      </c>
    </row>
    <row r="5921" spans="1:5">
      <c r="E5921">
        <v>0</v>
      </c>
    </row>
    <row r="5922" spans="1:5">
      <c r="A5922" t="s">
        <v>18598</v>
      </c>
      <c r="C5922" t="s">
        <v>18598</v>
      </c>
      <c r="E5922">
        <v>0</v>
      </c>
    </row>
    <row r="5923" spans="1:5">
      <c r="A5923" t="s">
        <v>17729</v>
      </c>
      <c r="C5923" t="s">
        <v>17729</v>
      </c>
      <c r="E5923">
        <v>0</v>
      </c>
    </row>
    <row r="5924" spans="1:5">
      <c r="A5924" t="s">
        <v>18599</v>
      </c>
      <c r="C5924" t="s">
        <v>18970</v>
      </c>
      <c r="E5924">
        <v>1</v>
      </c>
    </row>
    <row r="5925" spans="1:5">
      <c r="A5925" t="s">
        <v>17068</v>
      </c>
      <c r="C5925" t="s">
        <v>17068</v>
      </c>
      <c r="E5925">
        <v>0</v>
      </c>
    </row>
    <row r="5926" spans="1:5">
      <c r="A5926" t="s">
        <v>17387</v>
      </c>
      <c r="C5926" t="s">
        <v>17387</v>
      </c>
      <c r="E5926">
        <v>0</v>
      </c>
    </row>
    <row r="5927" spans="1:5">
      <c r="A5927" t="s">
        <v>18600</v>
      </c>
      <c r="C5927" t="s">
        <v>18615</v>
      </c>
      <c r="E5927">
        <v>1</v>
      </c>
    </row>
    <row r="5928" spans="1:5">
      <c r="A5928" t="s">
        <v>17068</v>
      </c>
      <c r="C5928" t="s">
        <v>17068</v>
      </c>
      <c r="E5928">
        <v>0</v>
      </c>
    </row>
    <row r="5929" spans="1:5">
      <c r="A5929" t="s">
        <v>18601</v>
      </c>
      <c r="C5929" t="s">
        <v>18601</v>
      </c>
      <c r="E5929">
        <v>0</v>
      </c>
    </row>
    <row r="5930" spans="1:5">
      <c r="A5930" t="s">
        <v>17055</v>
      </c>
      <c r="C5930" t="s">
        <v>17055</v>
      </c>
      <c r="E5930">
        <v>0</v>
      </c>
    </row>
    <row r="5931" spans="1:5">
      <c r="A5931" t="s">
        <v>17067</v>
      </c>
      <c r="C5931" t="s">
        <v>17067</v>
      </c>
      <c r="E5931">
        <v>0</v>
      </c>
    </row>
    <row r="5932" spans="1:5">
      <c r="A5932" t="s">
        <v>17068</v>
      </c>
      <c r="C5932" t="s">
        <v>17068</v>
      </c>
      <c r="E5932">
        <v>0</v>
      </c>
    </row>
    <row r="5933" spans="1:5">
      <c r="A5933" t="s">
        <v>17059</v>
      </c>
      <c r="C5933" t="s">
        <v>17059</v>
      </c>
      <c r="E5933">
        <v>0</v>
      </c>
    </row>
    <row r="5934" spans="1:5">
      <c r="A5934" t="s">
        <v>17729</v>
      </c>
      <c r="C5934" t="s">
        <v>17729</v>
      </c>
      <c r="E5934">
        <v>0</v>
      </c>
    </row>
    <row r="5935" spans="1:5">
      <c r="A5935" t="s">
        <v>18602</v>
      </c>
      <c r="C5935" t="s">
        <v>18602</v>
      </c>
      <c r="E5935">
        <v>0</v>
      </c>
    </row>
    <row r="5936" spans="1:5">
      <c r="A5936" t="s">
        <v>17068</v>
      </c>
      <c r="C5936" t="s">
        <v>17068</v>
      </c>
      <c r="E5936">
        <v>0</v>
      </c>
    </row>
    <row r="5937" spans="1:5">
      <c r="A5937" t="s">
        <v>17059</v>
      </c>
      <c r="C5937" t="s">
        <v>17059</v>
      </c>
      <c r="E5937">
        <v>0</v>
      </c>
    </row>
    <row r="5938" spans="1:5">
      <c r="A5938" t="s">
        <v>17387</v>
      </c>
      <c r="C5938" t="s">
        <v>17387</v>
      </c>
      <c r="E5938">
        <v>0</v>
      </c>
    </row>
    <row r="5939" spans="1:5">
      <c r="A5939" t="s">
        <v>18603</v>
      </c>
      <c r="C5939" t="s">
        <v>18603</v>
      </c>
      <c r="E5939">
        <v>0</v>
      </c>
    </row>
    <row r="5940" spans="1:5">
      <c r="A5940" t="s">
        <v>17056</v>
      </c>
      <c r="C5940" t="s">
        <v>17056</v>
      </c>
      <c r="E5940">
        <v>0</v>
      </c>
    </row>
    <row r="5941" spans="1:5">
      <c r="E5941">
        <v>0</v>
      </c>
    </row>
    <row r="5942" spans="1:5">
      <c r="A5942" t="s">
        <v>18604</v>
      </c>
      <c r="C5942" t="s">
        <v>18604</v>
      </c>
      <c r="E5942">
        <v>0</v>
      </c>
    </row>
    <row r="5943" spans="1:5">
      <c r="A5943" t="s">
        <v>18605</v>
      </c>
      <c r="C5943" t="s">
        <v>18971</v>
      </c>
      <c r="E5943">
        <v>1</v>
      </c>
    </row>
    <row r="5944" spans="1:5">
      <c r="A5944" t="s">
        <v>17064</v>
      </c>
      <c r="C5944" t="s">
        <v>17064</v>
      </c>
      <c r="E5944">
        <v>0</v>
      </c>
    </row>
    <row r="5945" spans="1:5">
      <c r="A5945" t="s">
        <v>18606</v>
      </c>
      <c r="C5945" t="s">
        <v>18971</v>
      </c>
      <c r="E5945">
        <v>1</v>
      </c>
    </row>
    <row r="5946" spans="1:5">
      <c r="A5946" t="s">
        <v>17064</v>
      </c>
      <c r="C5946" t="s">
        <v>17064</v>
      </c>
      <c r="E5946">
        <v>0</v>
      </c>
    </row>
    <row r="5947" spans="1:5">
      <c r="A5947" t="s">
        <v>18605</v>
      </c>
      <c r="C5947" t="s">
        <v>18971</v>
      </c>
      <c r="E5947">
        <v>1</v>
      </c>
    </row>
    <row r="5948" spans="1:5">
      <c r="A5948" t="s">
        <v>17064</v>
      </c>
      <c r="C5948" t="s">
        <v>17064</v>
      </c>
      <c r="E5948">
        <v>0</v>
      </c>
    </row>
    <row r="5949" spans="1:5">
      <c r="A5949" t="s">
        <v>17321</v>
      </c>
      <c r="C5949" t="s">
        <v>17321</v>
      </c>
      <c r="E5949">
        <v>0</v>
      </c>
    </row>
    <row r="5950" spans="1:5">
      <c r="A5950" t="s">
        <v>18607</v>
      </c>
      <c r="C5950" t="s">
        <v>18607</v>
      </c>
      <c r="E5950">
        <v>0</v>
      </c>
    </row>
    <row r="5951" spans="1:5">
      <c r="A5951" t="s">
        <v>18608</v>
      </c>
      <c r="C5951" t="s">
        <v>18608</v>
      </c>
      <c r="E5951">
        <v>0</v>
      </c>
    </row>
    <row r="5952" spans="1:5">
      <c r="A5952" t="s">
        <v>18608</v>
      </c>
      <c r="C5952" t="s">
        <v>18608</v>
      </c>
      <c r="E5952">
        <v>0</v>
      </c>
    </row>
    <row r="5953" spans="1:5">
      <c r="A5953" t="s">
        <v>18608</v>
      </c>
      <c r="C5953" t="s">
        <v>18608</v>
      </c>
      <c r="E5953">
        <v>0</v>
      </c>
    </row>
    <row r="5954" spans="1:5">
      <c r="A5954" t="s">
        <v>17055</v>
      </c>
      <c r="C5954" t="s">
        <v>17055</v>
      </c>
      <c r="E5954">
        <v>0</v>
      </c>
    </row>
    <row r="5955" spans="1:5">
      <c r="A5955" t="s">
        <v>17067</v>
      </c>
      <c r="C5955" t="s">
        <v>17067</v>
      </c>
      <c r="E5955">
        <v>0</v>
      </c>
    </row>
    <row r="5956" spans="1:5">
      <c r="A5956" t="s">
        <v>17068</v>
      </c>
      <c r="C5956" t="s">
        <v>17068</v>
      </c>
      <c r="E5956">
        <v>0</v>
      </c>
    </row>
    <row r="5957" spans="1:5">
      <c r="A5957" t="s">
        <v>17059</v>
      </c>
      <c r="C5957" t="s">
        <v>17059</v>
      </c>
      <c r="E5957">
        <v>0</v>
      </c>
    </row>
    <row r="5958" spans="1:5">
      <c r="A5958" t="s">
        <v>18609</v>
      </c>
      <c r="C5958" t="s">
        <v>18609</v>
      </c>
      <c r="E5958">
        <v>0</v>
      </c>
    </row>
    <row r="5959" spans="1:5">
      <c r="A5959" t="s">
        <v>17056</v>
      </c>
      <c r="C5959" t="s">
        <v>17056</v>
      </c>
      <c r="E5959">
        <v>0</v>
      </c>
    </row>
    <row r="5960" spans="1:5">
      <c r="E5960">
        <v>0</v>
      </c>
    </row>
    <row r="5961" spans="1:5">
      <c r="A5961" t="s">
        <v>18610</v>
      </c>
      <c r="C5961" t="s">
        <v>18610</v>
      </c>
      <c r="E5961">
        <v>0</v>
      </c>
    </row>
    <row r="5962" spans="1:5">
      <c r="A5962" t="s">
        <v>17093</v>
      </c>
      <c r="C5962" t="s">
        <v>17093</v>
      </c>
      <c r="E5962">
        <v>0</v>
      </c>
    </row>
    <row r="5963" spans="1:5">
      <c r="A5963" t="s">
        <v>18611</v>
      </c>
      <c r="C5963" t="s">
        <v>18972</v>
      </c>
      <c r="E5963">
        <v>1</v>
      </c>
    </row>
    <row r="5964" spans="1:5">
      <c r="A5964" t="s">
        <v>17068</v>
      </c>
      <c r="C5964" t="s">
        <v>17068</v>
      </c>
      <c r="E5964">
        <v>0</v>
      </c>
    </row>
    <row r="5965" spans="1:5">
      <c r="A5965" t="s">
        <v>18612</v>
      </c>
      <c r="C5965" t="s">
        <v>18973</v>
      </c>
      <c r="E5965">
        <v>1</v>
      </c>
    </row>
    <row r="5966" spans="1:5">
      <c r="A5966" t="s">
        <v>17055</v>
      </c>
      <c r="C5966" t="s">
        <v>17055</v>
      </c>
      <c r="E5966">
        <v>0</v>
      </c>
    </row>
    <row r="5967" spans="1:5">
      <c r="A5967" t="s">
        <v>17067</v>
      </c>
      <c r="C5967" t="s">
        <v>17067</v>
      </c>
      <c r="E5967">
        <v>0</v>
      </c>
    </row>
    <row r="5968" spans="1:5">
      <c r="A5968" t="s">
        <v>17068</v>
      </c>
      <c r="C5968" t="s">
        <v>17068</v>
      </c>
      <c r="E5968">
        <v>0</v>
      </c>
    </row>
    <row r="5969" spans="1:5">
      <c r="A5969" t="s">
        <v>17069</v>
      </c>
      <c r="C5969" t="s">
        <v>17069</v>
      </c>
      <c r="E5969">
        <v>0</v>
      </c>
    </row>
    <row r="5970" spans="1:5">
      <c r="A5970" t="s">
        <v>18613</v>
      </c>
      <c r="C5970" t="s">
        <v>18613</v>
      </c>
      <c r="E5970">
        <v>0</v>
      </c>
    </row>
    <row r="5971" spans="1:5">
      <c r="A5971" t="s">
        <v>17056</v>
      </c>
      <c r="C5971" t="s">
        <v>17056</v>
      </c>
      <c r="E5971">
        <v>0</v>
      </c>
    </row>
    <row r="5972" spans="1:5">
      <c r="E5972">
        <v>0</v>
      </c>
    </row>
    <row r="5973" spans="1:5">
      <c r="A5973" t="s">
        <v>18614</v>
      </c>
      <c r="C5973" t="s">
        <v>18614</v>
      </c>
      <c r="E5973">
        <v>0</v>
      </c>
    </row>
    <row r="5974" spans="1:5">
      <c r="A5974" t="s">
        <v>17387</v>
      </c>
      <c r="C5974" t="s">
        <v>17387</v>
      </c>
      <c r="E5974">
        <v>0</v>
      </c>
    </row>
    <row r="5975" spans="1:5">
      <c r="A5975" t="s">
        <v>18615</v>
      </c>
      <c r="C5975" t="s">
        <v>18615</v>
      </c>
      <c r="E5975">
        <v>0</v>
      </c>
    </row>
    <row r="5976" spans="1:5">
      <c r="A5976" t="s">
        <v>17068</v>
      </c>
      <c r="C5976" t="s">
        <v>17068</v>
      </c>
      <c r="E5976">
        <v>0</v>
      </c>
    </row>
    <row r="5977" spans="1:5">
      <c r="A5977" t="s">
        <v>18616</v>
      </c>
      <c r="C5977" t="s">
        <v>17327</v>
      </c>
      <c r="E5977">
        <v>1</v>
      </c>
    </row>
    <row r="5978" spans="1:5">
      <c r="A5978" t="s">
        <v>17064</v>
      </c>
      <c r="C5978" t="s">
        <v>17064</v>
      </c>
      <c r="E5978">
        <v>0</v>
      </c>
    </row>
    <row r="5979" spans="1:5">
      <c r="A5979" t="s">
        <v>18617</v>
      </c>
      <c r="C5979" t="s">
        <v>18615</v>
      </c>
      <c r="E5979">
        <v>1</v>
      </c>
    </row>
    <row r="5980" spans="1:5">
      <c r="A5980" t="s">
        <v>17064</v>
      </c>
      <c r="C5980" t="s">
        <v>17064</v>
      </c>
      <c r="E5980">
        <v>0</v>
      </c>
    </row>
    <row r="5981" spans="1:5">
      <c r="A5981" t="s">
        <v>18618</v>
      </c>
      <c r="C5981" t="s">
        <v>18615</v>
      </c>
      <c r="E5981">
        <v>1</v>
      </c>
    </row>
    <row r="5982" spans="1:5">
      <c r="A5982" t="s">
        <v>18619</v>
      </c>
      <c r="C5982" t="s">
        <v>18615</v>
      </c>
      <c r="E5982">
        <v>1</v>
      </c>
    </row>
    <row r="5983" spans="1:5">
      <c r="A5983" t="s">
        <v>17064</v>
      </c>
      <c r="C5983" t="s">
        <v>17064</v>
      </c>
      <c r="E5983">
        <v>0</v>
      </c>
    </row>
    <row r="5984" spans="1:5">
      <c r="A5984" t="s">
        <v>18620</v>
      </c>
      <c r="C5984" t="s">
        <v>18615</v>
      </c>
      <c r="E5984">
        <v>1</v>
      </c>
    </row>
    <row r="5985" spans="1:5">
      <c r="A5985" t="s">
        <v>18621</v>
      </c>
      <c r="C5985" t="s">
        <v>18615</v>
      </c>
      <c r="E5985">
        <v>1</v>
      </c>
    </row>
    <row r="5986" spans="1:5">
      <c r="A5986" t="s">
        <v>17064</v>
      </c>
      <c r="C5986" t="s">
        <v>17064</v>
      </c>
      <c r="E5986">
        <v>0</v>
      </c>
    </row>
    <row r="5987" spans="1:5">
      <c r="A5987" t="s">
        <v>18619</v>
      </c>
      <c r="C5987" t="s">
        <v>18615</v>
      </c>
      <c r="E5987">
        <v>1</v>
      </c>
    </row>
    <row r="5988" spans="1:5">
      <c r="A5988" t="s">
        <v>17064</v>
      </c>
      <c r="C5988" t="s">
        <v>17064</v>
      </c>
      <c r="E5988">
        <v>0</v>
      </c>
    </row>
    <row r="5989" spans="1:5">
      <c r="A5989" t="s">
        <v>18622</v>
      </c>
      <c r="C5989" t="s">
        <v>18974</v>
      </c>
      <c r="E5989">
        <v>1</v>
      </c>
    </row>
    <row r="5990" spans="1:5">
      <c r="A5990" t="s">
        <v>18622</v>
      </c>
      <c r="C5990" t="s">
        <v>18974</v>
      </c>
      <c r="E5990">
        <v>1</v>
      </c>
    </row>
    <row r="5991" spans="1:5">
      <c r="A5991" t="s">
        <v>17055</v>
      </c>
      <c r="C5991" t="s">
        <v>17055</v>
      </c>
      <c r="E5991">
        <v>0</v>
      </c>
    </row>
    <row r="5992" spans="1:5">
      <c r="A5992" t="s">
        <v>17067</v>
      </c>
      <c r="C5992" t="s">
        <v>17067</v>
      </c>
      <c r="E5992">
        <v>0</v>
      </c>
    </row>
    <row r="5993" spans="1:5">
      <c r="A5993" t="s">
        <v>17068</v>
      </c>
      <c r="C5993" t="s">
        <v>17068</v>
      </c>
      <c r="E5993">
        <v>0</v>
      </c>
    </row>
    <row r="5994" spans="1:5">
      <c r="A5994" t="s">
        <v>17059</v>
      </c>
      <c r="C5994" t="s">
        <v>17059</v>
      </c>
      <c r="E5994">
        <v>0</v>
      </c>
    </row>
    <row r="5995" spans="1:5">
      <c r="A5995" t="s">
        <v>17070</v>
      </c>
      <c r="C5995" t="s">
        <v>17070</v>
      </c>
      <c r="E5995">
        <v>0</v>
      </c>
    </row>
    <row r="5996" spans="1:5">
      <c r="A5996" t="s">
        <v>17124</v>
      </c>
      <c r="C5996" t="s">
        <v>18840</v>
      </c>
      <c r="E5996">
        <v>1</v>
      </c>
    </row>
    <row r="5997" spans="1:5">
      <c r="A5997" t="s">
        <v>17056</v>
      </c>
      <c r="C5997" t="s">
        <v>17056</v>
      </c>
      <c r="E5997">
        <v>0</v>
      </c>
    </row>
    <row r="5998" spans="1:5">
      <c r="E5998">
        <v>0</v>
      </c>
    </row>
    <row r="5999" spans="1:5">
      <c r="A5999" t="s">
        <v>18623</v>
      </c>
      <c r="C5999" t="s">
        <v>18623</v>
      </c>
      <c r="E5999">
        <v>0</v>
      </c>
    </row>
    <row r="6000" spans="1:5">
      <c r="A6000" t="s">
        <v>18624</v>
      </c>
      <c r="C6000" t="s">
        <v>18624</v>
      </c>
      <c r="E6000">
        <v>0</v>
      </c>
    </row>
    <row r="6001" spans="1:5">
      <c r="A6001" t="s">
        <v>18033</v>
      </c>
      <c r="C6001" t="s">
        <v>18033</v>
      </c>
      <c r="E6001">
        <v>0</v>
      </c>
    </row>
    <row r="6002" spans="1:5">
      <c r="A6002" t="s">
        <v>17070</v>
      </c>
      <c r="C6002" t="s">
        <v>17070</v>
      </c>
      <c r="E6002">
        <v>0</v>
      </c>
    </row>
    <row r="6003" spans="1:5">
      <c r="A6003" t="s">
        <v>17927</v>
      </c>
      <c r="C6003" t="s">
        <v>17927</v>
      </c>
      <c r="E6003">
        <v>0</v>
      </c>
    </row>
    <row r="6004" spans="1:5">
      <c r="A6004" t="s">
        <v>17068</v>
      </c>
      <c r="C6004" t="s">
        <v>17068</v>
      </c>
      <c r="E6004">
        <v>0</v>
      </c>
    </row>
    <row r="6005" spans="1:5">
      <c r="A6005" t="s">
        <v>17734</v>
      </c>
      <c r="C6005" t="s">
        <v>17734</v>
      </c>
      <c r="E6005">
        <v>0</v>
      </c>
    </row>
    <row r="6006" spans="1:5">
      <c r="A6006" t="s">
        <v>18625</v>
      </c>
      <c r="C6006" t="s">
        <v>18625</v>
      </c>
      <c r="E6006">
        <v>0</v>
      </c>
    </row>
    <row r="6007" spans="1:5">
      <c r="A6007" t="s">
        <v>17321</v>
      </c>
      <c r="C6007" t="s">
        <v>17321</v>
      </c>
      <c r="E6007">
        <v>0</v>
      </c>
    </row>
    <row r="6008" spans="1:5">
      <c r="A6008" t="s">
        <v>17084</v>
      </c>
      <c r="C6008" t="s">
        <v>17084</v>
      </c>
      <c r="E6008">
        <v>0</v>
      </c>
    </row>
    <row r="6009" spans="1:5">
      <c r="A6009" t="s">
        <v>17539</v>
      </c>
      <c r="C6009" t="s">
        <v>17539</v>
      </c>
      <c r="E6009">
        <v>0</v>
      </c>
    </row>
    <row r="6010" spans="1:5">
      <c r="A6010" t="s">
        <v>17068</v>
      </c>
      <c r="C6010" t="s">
        <v>17068</v>
      </c>
      <c r="E6010">
        <v>0</v>
      </c>
    </row>
    <row r="6011" spans="1:5">
      <c r="A6011" t="s">
        <v>17326</v>
      </c>
      <c r="C6011" t="s">
        <v>17326</v>
      </c>
      <c r="E6011">
        <v>0</v>
      </c>
    </row>
    <row r="6012" spans="1:5">
      <c r="A6012" t="s">
        <v>18626</v>
      </c>
      <c r="C6012" t="s">
        <v>18626</v>
      </c>
      <c r="E6012">
        <v>0</v>
      </c>
    </row>
    <row r="6013" spans="1:5">
      <c r="A6013" t="s">
        <v>17064</v>
      </c>
      <c r="C6013" t="s">
        <v>17064</v>
      </c>
      <c r="E6013">
        <v>0</v>
      </c>
    </row>
    <row r="6014" spans="1:5">
      <c r="A6014" t="s">
        <v>18627</v>
      </c>
      <c r="C6014" t="s">
        <v>18975</v>
      </c>
      <c r="E6014">
        <v>1</v>
      </c>
    </row>
    <row r="6015" spans="1:5">
      <c r="A6015" t="s">
        <v>17064</v>
      </c>
      <c r="C6015" t="s">
        <v>17064</v>
      </c>
      <c r="E6015">
        <v>0</v>
      </c>
    </row>
    <row r="6016" spans="1:5">
      <c r="A6016" t="s">
        <v>17573</v>
      </c>
      <c r="C6016" t="s">
        <v>18976</v>
      </c>
      <c r="E6016">
        <v>1</v>
      </c>
    </row>
    <row r="6017" spans="1:5">
      <c r="A6017" t="s">
        <v>17538</v>
      </c>
      <c r="C6017" t="s">
        <v>17538</v>
      </c>
      <c r="E6017">
        <v>0</v>
      </c>
    </row>
    <row r="6018" spans="1:5">
      <c r="A6018" t="s">
        <v>17068</v>
      </c>
      <c r="C6018" t="s">
        <v>17068</v>
      </c>
      <c r="E6018">
        <v>0</v>
      </c>
    </row>
    <row r="6019" spans="1:5">
      <c r="A6019" t="s">
        <v>17940</v>
      </c>
      <c r="C6019" t="s">
        <v>17940</v>
      </c>
      <c r="E6019">
        <v>0</v>
      </c>
    </row>
    <row r="6020" spans="1:5">
      <c r="A6020" t="s">
        <v>18628</v>
      </c>
      <c r="C6020" t="s">
        <v>17091</v>
      </c>
      <c r="E6020">
        <v>1</v>
      </c>
    </row>
    <row r="6021" spans="1:5">
      <c r="A6021" t="s">
        <v>17055</v>
      </c>
      <c r="C6021" t="s">
        <v>17055</v>
      </c>
      <c r="E6021">
        <v>0</v>
      </c>
    </row>
    <row r="6022" spans="1:5">
      <c r="A6022" t="s">
        <v>17765</v>
      </c>
      <c r="C6022" t="s">
        <v>17765</v>
      </c>
      <c r="E6022">
        <v>0</v>
      </c>
    </row>
    <row r="6023" spans="1:5">
      <c r="A6023" t="s">
        <v>18399</v>
      </c>
      <c r="C6023" t="s">
        <v>18399</v>
      </c>
      <c r="E6023">
        <v>0</v>
      </c>
    </row>
    <row r="6024" spans="1:5">
      <c r="A6024" t="s">
        <v>18629</v>
      </c>
      <c r="C6024" t="s">
        <v>18629</v>
      </c>
      <c r="E6024">
        <v>0</v>
      </c>
    </row>
    <row r="6025" spans="1:5">
      <c r="A6025" t="s">
        <v>18171</v>
      </c>
      <c r="C6025" t="s">
        <v>18171</v>
      </c>
      <c r="E6025">
        <v>0</v>
      </c>
    </row>
    <row r="6026" spans="1:5">
      <c r="A6026" t="s">
        <v>17068</v>
      </c>
      <c r="C6026" t="s">
        <v>17068</v>
      </c>
      <c r="E6026">
        <v>0</v>
      </c>
    </row>
    <row r="6027" spans="1:5">
      <c r="A6027" t="s">
        <v>17771</v>
      </c>
      <c r="C6027" t="s">
        <v>17771</v>
      </c>
      <c r="E6027">
        <v>0</v>
      </c>
    </row>
    <row r="6028" spans="1:5">
      <c r="A6028" t="s">
        <v>18630</v>
      </c>
      <c r="C6028" t="s">
        <v>18630</v>
      </c>
      <c r="E6028">
        <v>0</v>
      </c>
    </row>
    <row r="6029" spans="1:5">
      <c r="A6029" t="s">
        <v>18631</v>
      </c>
      <c r="C6029" t="s">
        <v>18631</v>
      </c>
      <c r="E6029">
        <v>0</v>
      </c>
    </row>
    <row r="6030" spans="1:5">
      <c r="A6030" t="s">
        <v>18172</v>
      </c>
      <c r="C6030" t="s">
        <v>18172</v>
      </c>
      <c r="E6030">
        <v>0</v>
      </c>
    </row>
    <row r="6031" spans="1:5">
      <c r="A6031" t="s">
        <v>17068</v>
      </c>
      <c r="C6031" t="s">
        <v>17068</v>
      </c>
      <c r="E6031">
        <v>0</v>
      </c>
    </row>
    <row r="6032" spans="1:5">
      <c r="A6032" t="s">
        <v>17059</v>
      </c>
      <c r="C6032" t="s">
        <v>17059</v>
      </c>
      <c r="E6032">
        <v>0</v>
      </c>
    </row>
    <row r="6033" spans="1:5">
      <c r="A6033" t="s">
        <v>17073</v>
      </c>
      <c r="C6033" t="s">
        <v>17073</v>
      </c>
      <c r="E6033">
        <v>0</v>
      </c>
    </row>
    <row r="6034" spans="1:5">
      <c r="A6034" t="s">
        <v>17056</v>
      </c>
      <c r="C6034" t="s">
        <v>17056</v>
      </c>
      <c r="E6034">
        <v>0</v>
      </c>
    </row>
    <row r="6035" spans="1:5">
      <c r="E6035">
        <v>0</v>
      </c>
    </row>
    <row r="6036" spans="1:5">
      <c r="A6036" t="s">
        <v>18632</v>
      </c>
      <c r="C6036" t="s">
        <v>18632</v>
      </c>
      <c r="E6036">
        <v>0</v>
      </c>
    </row>
    <row r="6037" spans="1:5">
      <c r="A6037" t="s">
        <v>17734</v>
      </c>
      <c r="C6037" t="s">
        <v>17734</v>
      </c>
      <c r="E6037">
        <v>0</v>
      </c>
    </row>
    <row r="6038" spans="1:5">
      <c r="A6038" t="s">
        <v>17539</v>
      </c>
      <c r="C6038" t="s">
        <v>17539</v>
      </c>
      <c r="E6038">
        <v>0</v>
      </c>
    </row>
    <row r="6039" spans="1:5">
      <c r="A6039" t="s">
        <v>17068</v>
      </c>
      <c r="C6039" t="s">
        <v>17068</v>
      </c>
      <c r="E6039">
        <v>0</v>
      </c>
    </row>
    <row r="6040" spans="1:5">
      <c r="A6040" t="s">
        <v>17972</v>
      </c>
      <c r="C6040" t="s">
        <v>17972</v>
      </c>
      <c r="E6040">
        <v>0</v>
      </c>
    </row>
    <row r="6041" spans="1:5">
      <c r="A6041" t="s">
        <v>18633</v>
      </c>
      <c r="C6041" t="s">
        <v>18633</v>
      </c>
      <c r="E6041">
        <v>0</v>
      </c>
    </row>
    <row r="6042" spans="1:5">
      <c r="A6042" t="s">
        <v>17939</v>
      </c>
      <c r="C6042" t="s">
        <v>17939</v>
      </c>
      <c r="E6042">
        <v>0</v>
      </c>
    </row>
    <row r="6043" spans="1:5">
      <c r="A6043" t="s">
        <v>18003</v>
      </c>
      <c r="C6043" t="s">
        <v>18003</v>
      </c>
      <c r="E6043">
        <v>0</v>
      </c>
    </row>
    <row r="6044" spans="1:5">
      <c r="A6044" t="s">
        <v>17068</v>
      </c>
      <c r="C6044" t="s">
        <v>17068</v>
      </c>
      <c r="E6044">
        <v>0</v>
      </c>
    </row>
    <row r="6045" spans="1:5">
      <c r="A6045" t="s">
        <v>17972</v>
      </c>
      <c r="C6045" t="s">
        <v>17972</v>
      </c>
      <c r="E6045">
        <v>0</v>
      </c>
    </row>
    <row r="6046" spans="1:5">
      <c r="A6046" t="s">
        <v>18634</v>
      </c>
      <c r="C6046" t="s">
        <v>18634</v>
      </c>
      <c r="E6046">
        <v>0</v>
      </c>
    </row>
    <row r="6047" spans="1:5">
      <c r="A6047" t="s">
        <v>17222</v>
      </c>
      <c r="C6047" t="s">
        <v>17222</v>
      </c>
      <c r="E6047">
        <v>0</v>
      </c>
    </row>
    <row r="6048" spans="1:5">
      <c r="A6048" t="s">
        <v>18004</v>
      </c>
      <c r="C6048" t="s">
        <v>18004</v>
      </c>
      <c r="E6048">
        <v>0</v>
      </c>
    </row>
    <row r="6049" spans="1:5">
      <c r="A6049" t="s">
        <v>17068</v>
      </c>
      <c r="C6049" t="s">
        <v>17068</v>
      </c>
      <c r="E6049">
        <v>0</v>
      </c>
    </row>
    <row r="6050" spans="1:5">
      <c r="A6050" t="s">
        <v>17972</v>
      </c>
      <c r="C6050" t="s">
        <v>17972</v>
      </c>
      <c r="E6050">
        <v>0</v>
      </c>
    </row>
    <row r="6051" spans="1:5">
      <c r="A6051" t="s">
        <v>18107</v>
      </c>
      <c r="C6051" t="s">
        <v>18107</v>
      </c>
      <c r="E6051">
        <v>0</v>
      </c>
    </row>
    <row r="6052" spans="1:5">
      <c r="A6052" t="s">
        <v>18635</v>
      </c>
      <c r="C6052" t="s">
        <v>18635</v>
      </c>
      <c r="E6052">
        <v>0</v>
      </c>
    </row>
    <row r="6053" spans="1:5">
      <c r="A6053" t="s">
        <v>18005</v>
      </c>
      <c r="C6053" t="s">
        <v>18005</v>
      </c>
      <c r="E6053">
        <v>0</v>
      </c>
    </row>
    <row r="6054" spans="1:5">
      <c r="A6054" t="s">
        <v>17068</v>
      </c>
      <c r="C6054" t="s">
        <v>17068</v>
      </c>
      <c r="E6054">
        <v>0</v>
      </c>
    </row>
    <row r="6055" spans="1:5">
      <c r="A6055" t="s">
        <v>17972</v>
      </c>
      <c r="C6055" t="s">
        <v>17972</v>
      </c>
      <c r="E6055">
        <v>0</v>
      </c>
    </row>
    <row r="6056" spans="1:5">
      <c r="A6056" t="s">
        <v>18636</v>
      </c>
      <c r="C6056" t="s">
        <v>18636</v>
      </c>
      <c r="E6056">
        <v>0</v>
      </c>
    </row>
    <row r="6057" spans="1:5">
      <c r="A6057" t="s">
        <v>17064</v>
      </c>
      <c r="C6057" t="s">
        <v>17064</v>
      </c>
      <c r="E6057">
        <v>0</v>
      </c>
    </row>
    <row r="6058" spans="1:5">
      <c r="A6058" t="s">
        <v>18637</v>
      </c>
      <c r="C6058" t="s">
        <v>18636</v>
      </c>
      <c r="E6058">
        <v>1</v>
      </c>
    </row>
    <row r="6059" spans="1:5">
      <c r="A6059" t="s">
        <v>17169</v>
      </c>
      <c r="C6059" t="s">
        <v>17169</v>
      </c>
      <c r="E6059">
        <v>0</v>
      </c>
    </row>
    <row r="6060" spans="1:5">
      <c r="A6060" t="s">
        <v>17068</v>
      </c>
      <c r="C6060" t="s">
        <v>17068</v>
      </c>
      <c r="E6060">
        <v>0</v>
      </c>
    </row>
    <row r="6061" spans="1:5">
      <c r="A6061" t="s">
        <v>17074</v>
      </c>
      <c r="C6061" t="s">
        <v>17074</v>
      </c>
      <c r="E6061">
        <v>0</v>
      </c>
    </row>
    <row r="6062" spans="1:5">
      <c r="A6062" t="s">
        <v>17064</v>
      </c>
      <c r="C6062" t="s">
        <v>17064</v>
      </c>
      <c r="E6062">
        <v>0</v>
      </c>
    </row>
    <row r="6063" spans="1:5">
      <c r="A6063" t="s">
        <v>18636</v>
      </c>
      <c r="C6063" t="s">
        <v>18636</v>
      </c>
      <c r="E6063">
        <v>0</v>
      </c>
    </row>
    <row r="6064" spans="1:5">
      <c r="A6064" t="s">
        <v>17055</v>
      </c>
      <c r="C6064" t="s">
        <v>17055</v>
      </c>
      <c r="E6064">
        <v>0</v>
      </c>
    </row>
    <row r="6065" spans="1:5">
      <c r="A6065" t="s">
        <v>17059</v>
      </c>
      <c r="C6065" t="s">
        <v>17059</v>
      </c>
      <c r="E6065">
        <v>0</v>
      </c>
    </row>
    <row r="6066" spans="1:5">
      <c r="A6066" t="s">
        <v>18034</v>
      </c>
      <c r="C6066" t="s">
        <v>18034</v>
      </c>
      <c r="E6066">
        <v>0</v>
      </c>
    </row>
    <row r="6067" spans="1:5">
      <c r="A6067" t="s">
        <v>18638</v>
      </c>
      <c r="C6067" t="s">
        <v>18977</v>
      </c>
      <c r="E6067">
        <v>1</v>
      </c>
    </row>
    <row r="6068" spans="1:5">
      <c r="A6068" t="s">
        <v>18639</v>
      </c>
      <c r="C6068" t="s">
        <v>18639</v>
      </c>
      <c r="E6068">
        <v>0</v>
      </c>
    </row>
    <row r="6069" spans="1:5">
      <c r="A6069" t="s">
        <v>18006</v>
      </c>
      <c r="C6069" t="s">
        <v>18006</v>
      </c>
      <c r="E6069">
        <v>0</v>
      </c>
    </row>
    <row r="6070" spans="1:5">
      <c r="A6070" t="s">
        <v>17068</v>
      </c>
      <c r="C6070" t="s">
        <v>17068</v>
      </c>
      <c r="E6070">
        <v>0</v>
      </c>
    </row>
    <row r="6071" spans="1:5">
      <c r="A6071" t="s">
        <v>17056</v>
      </c>
      <c r="C6071" t="s">
        <v>17056</v>
      </c>
      <c r="E6071">
        <v>0</v>
      </c>
    </row>
    <row r="6072" spans="1:5">
      <c r="E6072">
        <v>0</v>
      </c>
    </row>
    <row r="6073" spans="1:5">
      <c r="A6073" t="s">
        <v>18640</v>
      </c>
      <c r="C6073" t="s">
        <v>18640</v>
      </c>
      <c r="E6073">
        <v>0</v>
      </c>
    </row>
    <row r="6074" spans="1:5">
      <c r="A6074" t="s">
        <v>18066</v>
      </c>
      <c r="C6074" t="s">
        <v>18066</v>
      </c>
      <c r="E6074">
        <v>0</v>
      </c>
    </row>
    <row r="6075" spans="1:5">
      <c r="A6075" t="s">
        <v>17070</v>
      </c>
      <c r="C6075" t="s">
        <v>17070</v>
      </c>
      <c r="E6075">
        <v>0</v>
      </c>
    </row>
    <row r="6076" spans="1:5">
      <c r="A6076" t="s">
        <v>18641</v>
      </c>
      <c r="C6076" t="s">
        <v>18797</v>
      </c>
      <c r="E6076">
        <v>1</v>
      </c>
    </row>
    <row r="6077" spans="1:5">
      <c r="A6077" t="s">
        <v>17124</v>
      </c>
      <c r="C6077" t="s">
        <v>17124</v>
      </c>
      <c r="E6077">
        <v>0</v>
      </c>
    </row>
    <row r="6078" spans="1:5">
      <c r="A6078" t="s">
        <v>17068</v>
      </c>
      <c r="C6078" t="s">
        <v>17068</v>
      </c>
      <c r="E6078">
        <v>0</v>
      </c>
    </row>
    <row r="6079" spans="1:5">
      <c r="A6079" t="s">
        <v>18642</v>
      </c>
      <c r="C6079" t="s">
        <v>18978</v>
      </c>
      <c r="E6079">
        <v>1</v>
      </c>
    </row>
    <row r="6080" spans="1:5">
      <c r="A6080" t="s">
        <v>17064</v>
      </c>
      <c r="C6080" t="s">
        <v>17064</v>
      </c>
      <c r="E6080">
        <v>0</v>
      </c>
    </row>
    <row r="6081" spans="1:5">
      <c r="A6081" t="s">
        <v>17154</v>
      </c>
      <c r="C6081" t="s">
        <v>17154</v>
      </c>
      <c r="E6081">
        <v>0</v>
      </c>
    </row>
    <row r="6082" spans="1:5">
      <c r="A6082" t="s">
        <v>17064</v>
      </c>
      <c r="C6082" t="s">
        <v>17064</v>
      </c>
      <c r="E6082">
        <v>0</v>
      </c>
    </row>
    <row r="6083" spans="1:5">
      <c r="A6083" t="s">
        <v>18461</v>
      </c>
      <c r="C6083" t="s">
        <v>18461</v>
      </c>
      <c r="E6083">
        <v>0</v>
      </c>
    </row>
    <row r="6084" spans="1:5">
      <c r="A6084" t="s">
        <v>17055</v>
      </c>
      <c r="C6084" t="s">
        <v>17055</v>
      </c>
      <c r="E6084">
        <v>0</v>
      </c>
    </row>
    <row r="6085" spans="1:5">
      <c r="A6085" t="s">
        <v>17077</v>
      </c>
      <c r="C6085" t="s">
        <v>17077</v>
      </c>
      <c r="E6085">
        <v>0</v>
      </c>
    </row>
    <row r="6086" spans="1:5">
      <c r="A6086" t="s">
        <v>17239</v>
      </c>
      <c r="C6086" t="s">
        <v>17239</v>
      </c>
      <c r="E6086">
        <v>0</v>
      </c>
    </row>
    <row r="6087" spans="1:5">
      <c r="A6087" t="s">
        <v>18643</v>
      </c>
      <c r="C6087" t="s">
        <v>18643</v>
      </c>
      <c r="E6087">
        <v>0</v>
      </c>
    </row>
    <row r="6088" spans="1:5">
      <c r="A6088" t="s">
        <v>17056</v>
      </c>
      <c r="C6088" t="s">
        <v>17056</v>
      </c>
      <c r="E6088">
        <v>0</v>
      </c>
    </row>
    <row r="6089" spans="1:5">
      <c r="E6089">
        <v>0</v>
      </c>
    </row>
    <row r="6090" spans="1:5">
      <c r="A6090" t="s">
        <v>18644</v>
      </c>
      <c r="C6090" t="s">
        <v>18644</v>
      </c>
      <c r="E6090">
        <v>0</v>
      </c>
    </row>
    <row r="6091" spans="1:5">
      <c r="A6091" t="s">
        <v>17257</v>
      </c>
      <c r="C6091" t="s">
        <v>17257</v>
      </c>
      <c r="E6091">
        <v>0</v>
      </c>
    </row>
    <row r="6092" spans="1:5">
      <c r="A6092" t="s">
        <v>17966</v>
      </c>
      <c r="C6092" t="s">
        <v>17966</v>
      </c>
      <c r="E6092">
        <v>0</v>
      </c>
    </row>
    <row r="6093" spans="1:5">
      <c r="A6093" t="s">
        <v>17258</v>
      </c>
      <c r="C6093" t="s">
        <v>17258</v>
      </c>
      <c r="E6093">
        <v>0</v>
      </c>
    </row>
    <row r="6094" spans="1:5">
      <c r="A6094" t="s">
        <v>17068</v>
      </c>
      <c r="C6094" t="s">
        <v>17068</v>
      </c>
      <c r="E6094">
        <v>0</v>
      </c>
    </row>
    <row r="6095" spans="1:5">
      <c r="A6095" t="s">
        <v>17054</v>
      </c>
      <c r="C6095" t="s">
        <v>17054</v>
      </c>
      <c r="E6095">
        <v>0</v>
      </c>
    </row>
    <row r="6096" spans="1:5">
      <c r="A6096" t="s">
        <v>17064</v>
      </c>
      <c r="C6096" t="s">
        <v>17064</v>
      </c>
      <c r="E6096">
        <v>0</v>
      </c>
    </row>
    <row r="6097" spans="1:5">
      <c r="A6097" t="s">
        <v>18161</v>
      </c>
      <c r="C6097" t="s">
        <v>18979</v>
      </c>
      <c r="E6097">
        <v>1</v>
      </c>
    </row>
    <row r="6098" spans="1:5">
      <c r="A6098" t="s">
        <v>17064</v>
      </c>
      <c r="C6098" t="s">
        <v>17064</v>
      </c>
      <c r="E6098">
        <v>0</v>
      </c>
    </row>
    <row r="6099" spans="1:5">
      <c r="A6099" t="s">
        <v>18645</v>
      </c>
      <c r="C6099" t="s">
        <v>18655</v>
      </c>
      <c r="E6099">
        <v>1</v>
      </c>
    </row>
    <row r="6100" spans="1:5">
      <c r="A6100" t="s">
        <v>17055</v>
      </c>
      <c r="C6100" t="s">
        <v>17055</v>
      </c>
      <c r="E6100">
        <v>0</v>
      </c>
    </row>
    <row r="6101" spans="1:5">
      <c r="A6101" t="s">
        <v>17067</v>
      </c>
      <c r="C6101" t="s">
        <v>17067</v>
      </c>
      <c r="E6101">
        <v>0</v>
      </c>
    </row>
    <row r="6102" spans="1:5">
      <c r="A6102" t="s">
        <v>17177</v>
      </c>
      <c r="C6102" t="s">
        <v>17177</v>
      </c>
      <c r="E6102">
        <v>0</v>
      </c>
    </row>
    <row r="6103" spans="1:5">
      <c r="A6103" t="s">
        <v>17068</v>
      </c>
      <c r="C6103" t="s">
        <v>17068</v>
      </c>
      <c r="E6103">
        <v>0</v>
      </c>
    </row>
    <row r="6104" spans="1:5">
      <c r="A6104" t="s">
        <v>17056</v>
      </c>
      <c r="C6104" t="s">
        <v>17056</v>
      </c>
      <c r="E6104">
        <v>0</v>
      </c>
    </row>
    <row r="6105" spans="1:5">
      <c r="E6105">
        <v>0</v>
      </c>
    </row>
    <row r="6106" spans="1:5">
      <c r="A6106" t="s">
        <v>18646</v>
      </c>
      <c r="C6106" t="s">
        <v>18646</v>
      </c>
      <c r="E6106">
        <v>0</v>
      </c>
    </row>
    <row r="6107" spans="1:5">
      <c r="A6107" t="s">
        <v>17054</v>
      </c>
      <c r="C6107" t="s">
        <v>17054</v>
      </c>
      <c r="E6107">
        <v>0</v>
      </c>
    </row>
    <row r="6108" spans="1:5">
      <c r="A6108" t="s">
        <v>17064</v>
      </c>
      <c r="C6108" t="s">
        <v>17064</v>
      </c>
      <c r="E6108">
        <v>0</v>
      </c>
    </row>
    <row r="6109" spans="1:5">
      <c r="A6109" t="s">
        <v>18161</v>
      </c>
      <c r="C6109" t="s">
        <v>18979</v>
      </c>
      <c r="E6109">
        <v>1</v>
      </c>
    </row>
    <row r="6110" spans="1:5">
      <c r="A6110" t="s">
        <v>17064</v>
      </c>
      <c r="C6110" t="s">
        <v>17064</v>
      </c>
      <c r="E6110">
        <v>0</v>
      </c>
    </row>
    <row r="6111" spans="1:5">
      <c r="A6111" t="s">
        <v>18647</v>
      </c>
      <c r="C6111" t="s">
        <v>18655</v>
      </c>
      <c r="E6111">
        <v>1</v>
      </c>
    </row>
    <row r="6112" spans="1:5">
      <c r="A6112" t="s">
        <v>17055</v>
      </c>
      <c r="C6112" t="s">
        <v>17055</v>
      </c>
      <c r="E6112">
        <v>0</v>
      </c>
    </row>
    <row r="6113" spans="1:5">
      <c r="A6113" t="s">
        <v>17067</v>
      </c>
      <c r="C6113" t="s">
        <v>17067</v>
      </c>
      <c r="E6113">
        <v>0</v>
      </c>
    </row>
    <row r="6114" spans="1:5">
      <c r="A6114" t="s">
        <v>17177</v>
      </c>
      <c r="C6114" t="s">
        <v>17177</v>
      </c>
      <c r="E6114">
        <v>0</v>
      </c>
    </row>
    <row r="6115" spans="1:5">
      <c r="A6115" t="s">
        <v>17068</v>
      </c>
      <c r="C6115" t="s">
        <v>17068</v>
      </c>
      <c r="E6115">
        <v>0</v>
      </c>
    </row>
    <row r="6116" spans="1:5">
      <c r="A6116" t="s">
        <v>17059</v>
      </c>
      <c r="C6116" t="s">
        <v>17059</v>
      </c>
      <c r="E6116">
        <v>0</v>
      </c>
    </row>
    <row r="6117" spans="1:5">
      <c r="A6117" t="s">
        <v>18648</v>
      </c>
      <c r="C6117" t="s">
        <v>18648</v>
      </c>
      <c r="E6117">
        <v>0</v>
      </c>
    </row>
    <row r="6118" spans="1:5">
      <c r="A6118" t="s">
        <v>17070</v>
      </c>
      <c r="C6118" t="s">
        <v>17070</v>
      </c>
      <c r="E6118">
        <v>0</v>
      </c>
    </row>
    <row r="6119" spans="1:5">
      <c r="A6119" t="s">
        <v>17124</v>
      </c>
      <c r="C6119" t="s">
        <v>17124</v>
      </c>
      <c r="E6119">
        <v>0</v>
      </c>
    </row>
    <row r="6120" spans="1:5">
      <c r="A6120" t="s">
        <v>17068</v>
      </c>
      <c r="C6120" t="s">
        <v>17068</v>
      </c>
      <c r="E6120">
        <v>0</v>
      </c>
    </row>
    <row r="6121" spans="1:5">
      <c r="A6121" t="s">
        <v>17056</v>
      </c>
      <c r="C6121" t="s">
        <v>17056</v>
      </c>
      <c r="E6121">
        <v>0</v>
      </c>
    </row>
    <row r="6122" spans="1:5">
      <c r="E6122">
        <v>0</v>
      </c>
    </row>
    <row r="6123" spans="1:5">
      <c r="A6123" t="s">
        <v>18649</v>
      </c>
      <c r="C6123" t="s">
        <v>18649</v>
      </c>
      <c r="E6123">
        <v>0</v>
      </c>
    </row>
    <row r="6124" spans="1:5">
      <c r="A6124" t="s">
        <v>17054</v>
      </c>
      <c r="C6124" t="s">
        <v>17054</v>
      </c>
      <c r="E6124">
        <v>0</v>
      </c>
    </row>
    <row r="6125" spans="1:5">
      <c r="A6125" t="s">
        <v>17064</v>
      </c>
      <c r="C6125" t="s">
        <v>17064</v>
      </c>
      <c r="E6125">
        <v>0</v>
      </c>
    </row>
    <row r="6126" spans="1:5">
      <c r="A6126" t="s">
        <v>18161</v>
      </c>
      <c r="C6126" t="s">
        <v>18979</v>
      </c>
      <c r="E6126">
        <v>1</v>
      </c>
    </row>
    <row r="6127" spans="1:5">
      <c r="A6127" t="s">
        <v>17064</v>
      </c>
      <c r="C6127" t="s">
        <v>17064</v>
      </c>
      <c r="E6127">
        <v>0</v>
      </c>
    </row>
    <row r="6128" spans="1:5">
      <c r="A6128" t="s">
        <v>18650</v>
      </c>
      <c r="C6128" t="s">
        <v>18655</v>
      </c>
      <c r="E6128">
        <v>1</v>
      </c>
    </row>
    <row r="6129" spans="1:5">
      <c r="A6129" t="s">
        <v>17055</v>
      </c>
      <c r="C6129" t="s">
        <v>17055</v>
      </c>
      <c r="E6129">
        <v>0</v>
      </c>
    </row>
    <row r="6130" spans="1:5">
      <c r="A6130" t="s">
        <v>17067</v>
      </c>
      <c r="C6130" t="s">
        <v>17067</v>
      </c>
      <c r="E6130">
        <v>0</v>
      </c>
    </row>
    <row r="6131" spans="1:5">
      <c r="A6131" t="s">
        <v>17109</v>
      </c>
      <c r="C6131" t="s">
        <v>17109</v>
      </c>
      <c r="E6131">
        <v>0</v>
      </c>
    </row>
    <row r="6132" spans="1:5">
      <c r="A6132" t="s">
        <v>18651</v>
      </c>
      <c r="C6132" t="s">
        <v>18651</v>
      </c>
      <c r="E6132">
        <v>0</v>
      </c>
    </row>
    <row r="6133" spans="1:5">
      <c r="A6133" t="s">
        <v>17177</v>
      </c>
      <c r="C6133" t="s">
        <v>17177</v>
      </c>
      <c r="E6133">
        <v>0</v>
      </c>
    </row>
    <row r="6134" spans="1:5">
      <c r="A6134" t="s">
        <v>17068</v>
      </c>
      <c r="C6134" t="s">
        <v>17068</v>
      </c>
      <c r="E6134">
        <v>0</v>
      </c>
    </row>
    <row r="6135" spans="1:5">
      <c r="A6135" t="s">
        <v>17059</v>
      </c>
      <c r="C6135" t="s">
        <v>17059</v>
      </c>
      <c r="E6135">
        <v>0</v>
      </c>
    </row>
    <row r="6136" spans="1:5">
      <c r="A6136" t="s">
        <v>18652</v>
      </c>
      <c r="C6136" t="s">
        <v>17952</v>
      </c>
      <c r="E6136">
        <v>1</v>
      </c>
    </row>
    <row r="6137" spans="1:5">
      <c r="A6137" t="s">
        <v>17109</v>
      </c>
      <c r="C6137" t="s">
        <v>17109</v>
      </c>
      <c r="E6137">
        <v>0</v>
      </c>
    </row>
    <row r="6138" spans="1:5">
      <c r="A6138" t="s">
        <v>18651</v>
      </c>
      <c r="C6138" t="s">
        <v>18651</v>
      </c>
      <c r="E6138">
        <v>0</v>
      </c>
    </row>
    <row r="6139" spans="1:5">
      <c r="A6139" t="s">
        <v>17109</v>
      </c>
      <c r="C6139" t="s">
        <v>17109</v>
      </c>
      <c r="E6139">
        <v>0</v>
      </c>
    </row>
    <row r="6140" spans="1:5">
      <c r="A6140" t="s">
        <v>18651</v>
      </c>
      <c r="C6140" t="s">
        <v>18651</v>
      </c>
      <c r="E6140">
        <v>0</v>
      </c>
    </row>
    <row r="6141" spans="1:5">
      <c r="A6141" t="s">
        <v>18026</v>
      </c>
      <c r="C6141" t="s">
        <v>18026</v>
      </c>
      <c r="E6141">
        <v>0</v>
      </c>
    </row>
    <row r="6142" spans="1:5">
      <c r="A6142" t="s">
        <v>17068</v>
      </c>
      <c r="C6142" t="s">
        <v>17068</v>
      </c>
      <c r="E6142">
        <v>0</v>
      </c>
    </row>
    <row r="6143" spans="1:5">
      <c r="A6143" t="s">
        <v>17056</v>
      </c>
      <c r="C6143" t="s">
        <v>17056</v>
      </c>
      <c r="E6143">
        <v>0</v>
      </c>
    </row>
    <row r="6144" spans="1:5">
      <c r="E6144">
        <v>0</v>
      </c>
    </row>
    <row r="6145" spans="1:5">
      <c r="A6145" t="s">
        <v>18653</v>
      </c>
      <c r="C6145" t="s">
        <v>18653</v>
      </c>
      <c r="E6145">
        <v>0</v>
      </c>
    </row>
    <row r="6146" spans="1:5">
      <c r="A6146" t="s">
        <v>17054</v>
      </c>
      <c r="C6146" t="s">
        <v>17054</v>
      </c>
      <c r="E6146">
        <v>0</v>
      </c>
    </row>
    <row r="6147" spans="1:5">
      <c r="A6147" t="s">
        <v>17064</v>
      </c>
      <c r="C6147" t="s">
        <v>17064</v>
      </c>
      <c r="E6147">
        <v>0</v>
      </c>
    </row>
    <row r="6148" spans="1:5">
      <c r="A6148" t="s">
        <v>18654</v>
      </c>
      <c r="C6148" t="s">
        <v>18979</v>
      </c>
      <c r="E6148">
        <v>1</v>
      </c>
    </row>
    <row r="6149" spans="1:5">
      <c r="A6149" t="s">
        <v>17064</v>
      </c>
      <c r="C6149" t="s">
        <v>17064</v>
      </c>
      <c r="E6149">
        <v>0</v>
      </c>
    </row>
    <row r="6150" spans="1:5">
      <c r="A6150" t="s">
        <v>18655</v>
      </c>
      <c r="C6150" t="s">
        <v>18655</v>
      </c>
      <c r="E6150">
        <v>0</v>
      </c>
    </row>
    <row r="6151" spans="1:5">
      <c r="A6151" t="s">
        <v>17055</v>
      </c>
      <c r="C6151" t="s">
        <v>17055</v>
      </c>
      <c r="E6151">
        <v>0</v>
      </c>
    </row>
    <row r="6152" spans="1:5">
      <c r="A6152" t="s">
        <v>17067</v>
      </c>
      <c r="C6152" t="s">
        <v>17067</v>
      </c>
      <c r="E6152">
        <v>0</v>
      </c>
    </row>
    <row r="6153" spans="1:5">
      <c r="A6153" t="s">
        <v>17177</v>
      </c>
      <c r="C6153" t="s">
        <v>17177</v>
      </c>
      <c r="E6153">
        <v>0</v>
      </c>
    </row>
    <row r="6154" spans="1:5">
      <c r="A6154" t="s">
        <v>17068</v>
      </c>
      <c r="C6154" t="s">
        <v>17068</v>
      </c>
      <c r="E6154">
        <v>0</v>
      </c>
    </row>
    <row r="6155" spans="1:5">
      <c r="A6155" t="s">
        <v>17059</v>
      </c>
      <c r="C6155" t="s">
        <v>17059</v>
      </c>
      <c r="E6155">
        <v>0</v>
      </c>
    </row>
    <row r="6156" spans="1:5">
      <c r="A6156" t="s">
        <v>18656</v>
      </c>
      <c r="C6156" t="s">
        <v>18656</v>
      </c>
      <c r="E6156">
        <v>0</v>
      </c>
    </row>
    <row r="6157" spans="1:5">
      <c r="A6157" t="s">
        <v>17056</v>
      </c>
      <c r="C6157" t="s">
        <v>17056</v>
      </c>
      <c r="E6157">
        <v>0</v>
      </c>
    </row>
    <row r="6158" spans="1:5">
      <c r="E6158">
        <v>0</v>
      </c>
    </row>
    <row r="6159" spans="1:5">
      <c r="A6159" t="s">
        <v>18657</v>
      </c>
      <c r="C6159" t="s">
        <v>18657</v>
      </c>
      <c r="E6159">
        <v>0</v>
      </c>
    </row>
    <row r="6160" spans="1:5">
      <c r="A6160" t="s">
        <v>17058</v>
      </c>
      <c r="C6160" t="s">
        <v>17058</v>
      </c>
      <c r="E6160">
        <v>0</v>
      </c>
    </row>
    <row r="6161" spans="1:5">
      <c r="A6161" t="s">
        <v>17055</v>
      </c>
      <c r="C6161" t="s">
        <v>17055</v>
      </c>
      <c r="E6161">
        <v>0</v>
      </c>
    </row>
    <row r="6162" spans="1:5">
      <c r="A6162" t="s">
        <v>17059</v>
      </c>
      <c r="C6162" t="s">
        <v>17059</v>
      </c>
      <c r="E6162">
        <v>0</v>
      </c>
    </row>
    <row r="6163" spans="1:5">
      <c r="A6163" t="s">
        <v>18658</v>
      </c>
      <c r="C6163" t="s">
        <v>18658</v>
      </c>
      <c r="E6163">
        <v>0</v>
      </c>
    </row>
    <row r="6164" spans="1:5">
      <c r="A6164" t="s">
        <v>18026</v>
      </c>
      <c r="C6164" t="s">
        <v>18026</v>
      </c>
      <c r="E6164">
        <v>0</v>
      </c>
    </row>
    <row r="6165" spans="1:5">
      <c r="A6165" t="s">
        <v>17056</v>
      </c>
      <c r="C6165" t="s">
        <v>17056</v>
      </c>
      <c r="E6165">
        <v>0</v>
      </c>
    </row>
    <row r="6166" spans="1:5">
      <c r="E6166">
        <v>0</v>
      </c>
    </row>
    <row r="6167" spans="1:5">
      <c r="A6167" t="s">
        <v>18659</v>
      </c>
      <c r="C6167" t="s">
        <v>18659</v>
      </c>
      <c r="E6167">
        <v>0</v>
      </c>
    </row>
    <row r="6168" spans="1:5">
      <c r="A6168" t="s">
        <v>17058</v>
      </c>
      <c r="C6168" t="s">
        <v>17058</v>
      </c>
      <c r="E6168">
        <v>0</v>
      </c>
    </row>
    <row r="6169" spans="1:5">
      <c r="A6169" t="s">
        <v>17055</v>
      </c>
      <c r="C6169" t="s">
        <v>17055</v>
      </c>
      <c r="E6169">
        <v>0</v>
      </c>
    </row>
    <row r="6170" spans="1:5">
      <c r="A6170" t="s">
        <v>17059</v>
      </c>
      <c r="C6170" t="s">
        <v>17059</v>
      </c>
      <c r="E6170">
        <v>0</v>
      </c>
    </row>
    <row r="6171" spans="1:5">
      <c r="A6171" t="s">
        <v>18658</v>
      </c>
      <c r="C6171" t="s">
        <v>18658</v>
      </c>
      <c r="E6171">
        <v>0</v>
      </c>
    </row>
    <row r="6172" spans="1:5">
      <c r="A6172" t="s">
        <v>18026</v>
      </c>
      <c r="C6172" t="s">
        <v>18026</v>
      </c>
      <c r="E6172">
        <v>0</v>
      </c>
    </row>
    <row r="6173" spans="1:5">
      <c r="A6173" t="s">
        <v>17056</v>
      </c>
      <c r="C6173" t="s">
        <v>17056</v>
      </c>
      <c r="E6173">
        <v>0</v>
      </c>
    </row>
    <row r="6174" spans="1:5">
      <c r="E6174">
        <v>0</v>
      </c>
    </row>
    <row r="6175" spans="1:5">
      <c r="A6175" t="s">
        <v>18660</v>
      </c>
      <c r="C6175" t="s">
        <v>18660</v>
      </c>
      <c r="E6175">
        <v>0</v>
      </c>
    </row>
    <row r="6176" spans="1:5">
      <c r="A6176" t="s">
        <v>18661</v>
      </c>
      <c r="C6176" t="s">
        <v>18661</v>
      </c>
      <c r="E6176">
        <v>0</v>
      </c>
    </row>
    <row r="6177" spans="1:5">
      <c r="A6177" t="s">
        <v>17055</v>
      </c>
      <c r="C6177" t="s">
        <v>17055</v>
      </c>
      <c r="E6177">
        <v>0</v>
      </c>
    </row>
    <row r="6178" spans="1:5">
      <c r="A6178" t="s">
        <v>17059</v>
      </c>
      <c r="C6178" t="s">
        <v>17059</v>
      </c>
      <c r="E6178">
        <v>0</v>
      </c>
    </row>
    <row r="6179" spans="1:5">
      <c r="A6179" t="s">
        <v>17854</v>
      </c>
      <c r="C6179" t="s">
        <v>17854</v>
      </c>
      <c r="E6179">
        <v>0</v>
      </c>
    </row>
    <row r="6180" spans="1:5">
      <c r="A6180" t="s">
        <v>17056</v>
      </c>
      <c r="C6180" t="s">
        <v>17056</v>
      </c>
      <c r="E6180">
        <v>0</v>
      </c>
    </row>
    <row r="6181" spans="1:5">
      <c r="E6181">
        <v>0</v>
      </c>
    </row>
    <row r="6182" spans="1:5">
      <c r="A6182" t="s">
        <v>18662</v>
      </c>
      <c r="C6182" t="s">
        <v>18662</v>
      </c>
      <c r="E6182">
        <v>0</v>
      </c>
    </row>
    <row r="6183" spans="1:5">
      <c r="A6183" t="s">
        <v>18663</v>
      </c>
      <c r="C6183" t="s">
        <v>18663</v>
      </c>
      <c r="E6183">
        <v>0</v>
      </c>
    </row>
    <row r="6184" spans="1:5">
      <c r="A6184" t="s">
        <v>17064</v>
      </c>
      <c r="C6184" t="s">
        <v>17064</v>
      </c>
      <c r="E6184">
        <v>0</v>
      </c>
    </row>
    <row r="6185" spans="1:5">
      <c r="A6185" t="s">
        <v>18663</v>
      </c>
      <c r="C6185" t="s">
        <v>18663</v>
      </c>
      <c r="E6185">
        <v>0</v>
      </c>
    </row>
    <row r="6186" spans="1:5">
      <c r="A6186" t="s">
        <v>17055</v>
      </c>
      <c r="C6186" t="s">
        <v>17055</v>
      </c>
      <c r="E6186">
        <v>0</v>
      </c>
    </row>
    <row r="6187" spans="1:5">
      <c r="A6187" t="s">
        <v>17077</v>
      </c>
      <c r="C6187" t="s">
        <v>17077</v>
      </c>
      <c r="E6187">
        <v>0</v>
      </c>
    </row>
    <row r="6188" spans="1:5">
      <c r="A6188" t="s">
        <v>18664</v>
      </c>
      <c r="C6188" t="s">
        <v>18664</v>
      </c>
      <c r="E6188">
        <v>0</v>
      </c>
    </row>
    <row r="6189" spans="1:5">
      <c r="A6189" t="s">
        <v>17068</v>
      </c>
      <c r="C6189" t="s">
        <v>17068</v>
      </c>
      <c r="E6189">
        <v>0</v>
      </c>
    </row>
    <row r="6190" spans="1:5">
      <c r="A6190" t="s">
        <v>17069</v>
      </c>
      <c r="C6190" t="s">
        <v>17069</v>
      </c>
      <c r="E6190">
        <v>0</v>
      </c>
    </row>
    <row r="6191" spans="1:5">
      <c r="A6191" t="s">
        <v>18425</v>
      </c>
      <c r="C6191" t="s">
        <v>18425</v>
      </c>
      <c r="E6191">
        <v>0</v>
      </c>
    </row>
    <row r="6192" spans="1:5">
      <c r="A6192" t="s">
        <v>17068</v>
      </c>
      <c r="C6192" t="s">
        <v>17068</v>
      </c>
      <c r="E6192">
        <v>0</v>
      </c>
    </row>
    <row r="6193" spans="1:5">
      <c r="A6193" t="s">
        <v>17056</v>
      </c>
      <c r="C6193" t="s">
        <v>17056</v>
      </c>
      <c r="E6193">
        <v>0</v>
      </c>
    </row>
    <row r="6194" spans="1:5">
      <c r="E6194">
        <v>0</v>
      </c>
    </row>
    <row r="6195" spans="1:5">
      <c r="A6195" t="s">
        <v>18665</v>
      </c>
      <c r="C6195" t="s">
        <v>18665</v>
      </c>
      <c r="E6195">
        <v>0</v>
      </c>
    </row>
    <row r="6196" spans="1:5">
      <c r="A6196" t="s">
        <v>18666</v>
      </c>
      <c r="C6196" t="s">
        <v>18666</v>
      </c>
      <c r="E6196">
        <v>0</v>
      </c>
    </row>
    <row r="6197" spans="1:5">
      <c r="A6197" t="s">
        <v>18667</v>
      </c>
      <c r="C6197" t="s">
        <v>18667</v>
      </c>
      <c r="E6197">
        <v>0</v>
      </c>
    </row>
    <row r="6198" spans="1:5">
      <c r="A6198" t="s">
        <v>17068</v>
      </c>
      <c r="C6198" t="s">
        <v>17068</v>
      </c>
      <c r="E6198">
        <v>0</v>
      </c>
    </row>
    <row r="6199" spans="1:5">
      <c r="A6199" t="s">
        <v>18668</v>
      </c>
      <c r="C6199" t="s">
        <v>18668</v>
      </c>
      <c r="E6199">
        <v>0</v>
      </c>
    </row>
    <row r="6200" spans="1:5">
      <c r="A6200" t="s">
        <v>18669</v>
      </c>
      <c r="C6200" t="s">
        <v>18669</v>
      </c>
      <c r="E6200">
        <v>0</v>
      </c>
    </row>
    <row r="6201" spans="1:5">
      <c r="A6201" t="s">
        <v>18670</v>
      </c>
      <c r="C6201" t="s">
        <v>18670</v>
      </c>
      <c r="E6201">
        <v>0</v>
      </c>
    </row>
    <row r="6202" spans="1:5">
      <c r="A6202" t="s">
        <v>17055</v>
      </c>
      <c r="C6202" t="s">
        <v>17055</v>
      </c>
      <c r="E6202">
        <v>0</v>
      </c>
    </row>
    <row r="6203" spans="1:5">
      <c r="A6203" t="s">
        <v>18671</v>
      </c>
      <c r="C6203" t="s">
        <v>18671</v>
      </c>
      <c r="E6203">
        <v>0</v>
      </c>
    </row>
    <row r="6204" spans="1:5">
      <c r="A6204" t="s">
        <v>18666</v>
      </c>
      <c r="C6204" t="s">
        <v>18666</v>
      </c>
      <c r="E6204">
        <v>0</v>
      </c>
    </row>
    <row r="6205" spans="1:5">
      <c r="A6205" t="s">
        <v>18668</v>
      </c>
      <c r="C6205" t="s">
        <v>18668</v>
      </c>
      <c r="E6205">
        <v>0</v>
      </c>
    </row>
    <row r="6206" spans="1:5">
      <c r="A6206" t="s">
        <v>18672</v>
      </c>
      <c r="C6206" t="s">
        <v>18672</v>
      </c>
      <c r="E6206">
        <v>0</v>
      </c>
    </row>
    <row r="6207" spans="1:5">
      <c r="A6207" t="s">
        <v>18673</v>
      </c>
      <c r="C6207" t="s">
        <v>18673</v>
      </c>
      <c r="E6207">
        <v>0</v>
      </c>
    </row>
    <row r="6208" spans="1:5">
      <c r="A6208" t="s">
        <v>18026</v>
      </c>
      <c r="C6208" t="s">
        <v>18026</v>
      </c>
      <c r="E6208">
        <v>0</v>
      </c>
    </row>
    <row r="6209" spans="1:5">
      <c r="A6209" t="s">
        <v>17068</v>
      </c>
      <c r="C6209" t="s">
        <v>17068</v>
      </c>
      <c r="E6209">
        <v>0</v>
      </c>
    </row>
    <row r="6210" spans="1:5">
      <c r="A6210" t="s">
        <v>17059</v>
      </c>
      <c r="C6210" t="s">
        <v>17059</v>
      </c>
      <c r="E6210">
        <v>0</v>
      </c>
    </row>
    <row r="6211" spans="1:5">
      <c r="A6211" t="s">
        <v>18674</v>
      </c>
      <c r="C6211" t="s">
        <v>18674</v>
      </c>
      <c r="E6211">
        <v>0</v>
      </c>
    </row>
    <row r="6212" spans="1:5">
      <c r="A6212" t="s">
        <v>18026</v>
      </c>
      <c r="C6212" t="s">
        <v>18026</v>
      </c>
      <c r="E6212">
        <v>0</v>
      </c>
    </row>
    <row r="6213" spans="1:5">
      <c r="A6213" t="s">
        <v>17056</v>
      </c>
      <c r="C6213" t="s">
        <v>17056</v>
      </c>
      <c r="E6213">
        <v>0</v>
      </c>
    </row>
    <row r="6214" spans="1:5">
      <c r="E6214">
        <v>0</v>
      </c>
    </row>
    <row r="6215" spans="1:5">
      <c r="A6215" t="s">
        <v>18675</v>
      </c>
      <c r="C6215" t="s">
        <v>18675</v>
      </c>
      <c r="E6215">
        <v>0</v>
      </c>
    </row>
    <row r="6216" spans="1:5">
      <c r="A6216" t="s">
        <v>18460</v>
      </c>
      <c r="C6216" t="s">
        <v>18460</v>
      </c>
      <c r="E6216">
        <v>0</v>
      </c>
    </row>
    <row r="6217" spans="1:5">
      <c r="A6217" t="s">
        <v>17064</v>
      </c>
      <c r="C6217" t="s">
        <v>17064</v>
      </c>
      <c r="E6217">
        <v>0</v>
      </c>
    </row>
    <row r="6218" spans="1:5">
      <c r="A6218" t="s">
        <v>18676</v>
      </c>
      <c r="C6218" t="s">
        <v>18676</v>
      </c>
      <c r="E6218">
        <v>0</v>
      </c>
    </row>
    <row r="6219" spans="1:5">
      <c r="A6219" t="s">
        <v>17064</v>
      </c>
      <c r="C6219" t="s">
        <v>17064</v>
      </c>
      <c r="E6219">
        <v>0</v>
      </c>
    </row>
    <row r="6220" spans="1:5">
      <c r="A6220" t="s">
        <v>18677</v>
      </c>
      <c r="C6220" t="s">
        <v>18677</v>
      </c>
      <c r="E6220">
        <v>0</v>
      </c>
    </row>
    <row r="6221" spans="1:5">
      <c r="A6221" t="s">
        <v>17055</v>
      </c>
      <c r="C6221" t="s">
        <v>17055</v>
      </c>
      <c r="E6221">
        <v>0</v>
      </c>
    </row>
    <row r="6222" spans="1:5">
      <c r="A6222" t="s">
        <v>17067</v>
      </c>
      <c r="C6222" t="s">
        <v>17067</v>
      </c>
      <c r="E6222">
        <v>0</v>
      </c>
    </row>
    <row r="6223" spans="1:5">
      <c r="A6223" t="s">
        <v>18678</v>
      </c>
      <c r="C6223" t="s">
        <v>18678</v>
      </c>
      <c r="E6223">
        <v>0</v>
      </c>
    </row>
    <row r="6224" spans="1:5">
      <c r="A6224" t="s">
        <v>18679</v>
      </c>
      <c r="C6224" t="s">
        <v>18679</v>
      </c>
      <c r="E6224">
        <v>0</v>
      </c>
    </row>
    <row r="6225" spans="1:5">
      <c r="A6225" t="s">
        <v>18026</v>
      </c>
      <c r="C6225" t="s">
        <v>18026</v>
      </c>
      <c r="E6225">
        <v>0</v>
      </c>
    </row>
    <row r="6226" spans="1:5">
      <c r="A6226" t="s">
        <v>17056</v>
      </c>
      <c r="C6226" t="s">
        <v>17056</v>
      </c>
      <c r="E6226">
        <v>0</v>
      </c>
    </row>
    <row r="6227" spans="1:5">
      <c r="E6227">
        <v>0</v>
      </c>
    </row>
    <row r="6228" spans="1:5">
      <c r="A6228" t="s">
        <v>18680</v>
      </c>
      <c r="C6228" t="s">
        <v>18680</v>
      </c>
      <c r="E6228">
        <v>0</v>
      </c>
    </row>
    <row r="6229" spans="1:5">
      <c r="A6229" t="s">
        <v>17166</v>
      </c>
      <c r="C6229" t="s">
        <v>17166</v>
      </c>
      <c r="E6229">
        <v>0</v>
      </c>
    </row>
    <row r="6230" spans="1:5">
      <c r="A6230" t="s">
        <v>17167</v>
      </c>
      <c r="C6230" t="s">
        <v>17167</v>
      </c>
      <c r="E6230">
        <v>0</v>
      </c>
    </row>
    <row r="6231" spans="1:5">
      <c r="A6231" t="s">
        <v>17070</v>
      </c>
      <c r="C6231" t="s">
        <v>17070</v>
      </c>
      <c r="E6231">
        <v>0</v>
      </c>
    </row>
    <row r="6232" spans="1:5">
      <c r="A6232" t="s">
        <v>17984</v>
      </c>
      <c r="C6232" t="s">
        <v>17984</v>
      </c>
      <c r="E6232">
        <v>0</v>
      </c>
    </row>
    <row r="6233" spans="1:5">
      <c r="A6233" t="s">
        <v>17068</v>
      </c>
      <c r="C6233" t="s">
        <v>17068</v>
      </c>
      <c r="E6233">
        <v>0</v>
      </c>
    </row>
    <row r="6234" spans="1:5">
      <c r="A6234" t="s">
        <v>18681</v>
      </c>
      <c r="C6234" t="s">
        <v>18681</v>
      </c>
      <c r="E6234">
        <v>0</v>
      </c>
    </row>
    <row r="6235" spans="1:5">
      <c r="A6235" t="s">
        <v>17064</v>
      </c>
      <c r="C6235" t="s">
        <v>17064</v>
      </c>
      <c r="E6235">
        <v>0</v>
      </c>
    </row>
    <row r="6236" spans="1:5">
      <c r="A6236" t="s">
        <v>17054</v>
      </c>
      <c r="C6236" t="s">
        <v>17054</v>
      </c>
      <c r="E6236">
        <v>0</v>
      </c>
    </row>
    <row r="6237" spans="1:5">
      <c r="A6237" t="s">
        <v>17064</v>
      </c>
      <c r="C6237" t="s">
        <v>17064</v>
      </c>
      <c r="E6237">
        <v>0</v>
      </c>
    </row>
    <row r="6238" spans="1:5">
      <c r="A6238" t="s">
        <v>18682</v>
      </c>
      <c r="C6238" t="s">
        <v>18682</v>
      </c>
      <c r="E6238">
        <v>0</v>
      </c>
    </row>
    <row r="6239" spans="1:5">
      <c r="A6239" t="s">
        <v>17055</v>
      </c>
      <c r="C6239" t="s">
        <v>17055</v>
      </c>
      <c r="E6239">
        <v>0</v>
      </c>
    </row>
    <row r="6240" spans="1:5">
      <c r="A6240" t="s">
        <v>17067</v>
      </c>
      <c r="C6240" t="s">
        <v>17067</v>
      </c>
      <c r="E6240">
        <v>0</v>
      </c>
    </row>
    <row r="6241" spans="1:5">
      <c r="A6241" t="s">
        <v>18683</v>
      </c>
      <c r="C6241" t="s">
        <v>18683</v>
      </c>
      <c r="E6241">
        <v>0</v>
      </c>
    </row>
    <row r="6242" spans="1:5">
      <c r="A6242" t="s">
        <v>18026</v>
      </c>
      <c r="C6242" t="s">
        <v>18026</v>
      </c>
      <c r="E6242">
        <v>0</v>
      </c>
    </row>
    <row r="6243" spans="1:5">
      <c r="A6243" t="s">
        <v>17068</v>
      </c>
      <c r="C6243" t="s">
        <v>17068</v>
      </c>
      <c r="E6243">
        <v>0</v>
      </c>
    </row>
    <row r="6244" spans="1:5">
      <c r="A6244" t="s">
        <v>17059</v>
      </c>
      <c r="C6244" t="s">
        <v>17059</v>
      </c>
      <c r="E6244">
        <v>0</v>
      </c>
    </row>
    <row r="6245" spans="1:5">
      <c r="A6245" t="s">
        <v>17194</v>
      </c>
      <c r="C6245" t="s">
        <v>17194</v>
      </c>
      <c r="E6245">
        <v>0</v>
      </c>
    </row>
    <row r="6246" spans="1:5">
      <c r="A6246" t="s">
        <v>17169</v>
      </c>
      <c r="C6246" t="s">
        <v>17169</v>
      </c>
      <c r="E6246">
        <v>0</v>
      </c>
    </row>
    <row r="6247" spans="1:5">
      <c r="A6247" t="s">
        <v>17056</v>
      </c>
      <c r="C6247" t="s">
        <v>17056</v>
      </c>
      <c r="E6247">
        <v>0</v>
      </c>
    </row>
    <row r="6248" spans="1:5">
      <c r="E6248">
        <v>0</v>
      </c>
    </row>
    <row r="6249" spans="1:5">
      <c r="A6249" t="s">
        <v>18684</v>
      </c>
      <c r="C6249" t="s">
        <v>18684</v>
      </c>
      <c r="E6249">
        <v>0</v>
      </c>
    </row>
    <row r="6250" spans="1:5">
      <c r="A6250" t="s">
        <v>18685</v>
      </c>
      <c r="C6250" t="s">
        <v>18685</v>
      </c>
      <c r="E6250">
        <v>0</v>
      </c>
    </row>
    <row r="6251" spans="1:5">
      <c r="A6251" t="s">
        <v>17055</v>
      </c>
      <c r="C6251" t="s">
        <v>17055</v>
      </c>
      <c r="E6251">
        <v>0</v>
      </c>
    </row>
    <row r="6252" spans="1:5">
      <c r="A6252" t="s">
        <v>17664</v>
      </c>
      <c r="C6252" t="s">
        <v>17664</v>
      </c>
      <c r="E6252">
        <v>0</v>
      </c>
    </row>
    <row r="6253" spans="1:5">
      <c r="A6253" t="s">
        <v>18686</v>
      </c>
      <c r="C6253" t="s">
        <v>18686</v>
      </c>
      <c r="E6253">
        <v>0</v>
      </c>
    </row>
    <row r="6254" spans="1:5">
      <c r="A6254" t="s">
        <v>18687</v>
      </c>
      <c r="C6254" t="s">
        <v>18687</v>
      </c>
      <c r="E6254">
        <v>0</v>
      </c>
    </row>
    <row r="6255" spans="1:5">
      <c r="A6255" t="s">
        <v>18688</v>
      </c>
      <c r="C6255" t="s">
        <v>18688</v>
      </c>
      <c r="E6255">
        <v>0</v>
      </c>
    </row>
    <row r="6256" spans="1:5">
      <c r="A6256" t="s">
        <v>18403</v>
      </c>
      <c r="C6256" t="s">
        <v>18403</v>
      </c>
      <c r="E6256">
        <v>0</v>
      </c>
    </row>
    <row r="6257" spans="1:5">
      <c r="A6257" t="s">
        <v>18689</v>
      </c>
      <c r="C6257" t="s">
        <v>18689</v>
      </c>
      <c r="E6257">
        <v>0</v>
      </c>
    </row>
    <row r="6258" spans="1:5">
      <c r="A6258" t="s">
        <v>17869</v>
      </c>
      <c r="C6258" t="s">
        <v>17869</v>
      </c>
      <c r="E6258">
        <v>0</v>
      </c>
    </row>
    <row r="6259" spans="1:5">
      <c r="A6259" t="s">
        <v>17056</v>
      </c>
      <c r="C6259" t="s">
        <v>17056</v>
      </c>
      <c r="E6259">
        <v>0</v>
      </c>
    </row>
    <row r="6260" spans="1:5">
      <c r="E6260">
        <v>0</v>
      </c>
    </row>
    <row r="6261" spans="1:5">
      <c r="A6261" t="s">
        <v>18690</v>
      </c>
      <c r="C6261" t="s">
        <v>18690</v>
      </c>
      <c r="E6261">
        <v>0</v>
      </c>
    </row>
    <row r="6262" spans="1:5">
      <c r="A6262" t="s">
        <v>18691</v>
      </c>
      <c r="C6262" t="s">
        <v>18691</v>
      </c>
      <c r="E6262">
        <v>0</v>
      </c>
    </row>
    <row r="6263" spans="1:5">
      <c r="A6263" t="s">
        <v>17127</v>
      </c>
      <c r="C6263" t="s">
        <v>17054</v>
      </c>
      <c r="E6263">
        <v>1</v>
      </c>
    </row>
    <row r="6264" spans="1:5">
      <c r="A6264" t="s">
        <v>17068</v>
      </c>
      <c r="C6264" t="s">
        <v>17068</v>
      </c>
      <c r="E6264">
        <v>0</v>
      </c>
    </row>
    <row r="6265" spans="1:5">
      <c r="A6265" t="s">
        <v>17055</v>
      </c>
      <c r="C6265" t="s">
        <v>17055</v>
      </c>
      <c r="E6265">
        <v>0</v>
      </c>
    </row>
    <row r="6266" spans="1:5">
      <c r="A6266" t="s">
        <v>17056</v>
      </c>
      <c r="C6266" t="s">
        <v>17056</v>
      </c>
      <c r="E6266">
        <v>0</v>
      </c>
    </row>
    <row r="6267" spans="1:5">
      <c r="E6267">
        <v>0</v>
      </c>
    </row>
    <row r="6268" spans="1:5">
      <c r="A6268" t="s">
        <v>18692</v>
      </c>
      <c r="C6268" t="s">
        <v>18692</v>
      </c>
      <c r="E6268">
        <v>0</v>
      </c>
    </row>
    <row r="6269" spans="1:5">
      <c r="A6269" t="s">
        <v>17058</v>
      </c>
      <c r="C6269" t="s">
        <v>17058</v>
      </c>
      <c r="E6269">
        <v>0</v>
      </c>
    </row>
    <row r="6270" spans="1:5">
      <c r="A6270" t="s">
        <v>17055</v>
      </c>
      <c r="C6270" t="s">
        <v>17055</v>
      </c>
      <c r="E6270">
        <v>0</v>
      </c>
    </row>
    <row r="6271" spans="1:5">
      <c r="A6271" t="s">
        <v>17056</v>
      </c>
      <c r="C6271" t="s">
        <v>17056</v>
      </c>
      <c r="E6271">
        <v>0</v>
      </c>
    </row>
    <row r="6272" spans="1:5">
      <c r="E6272">
        <v>0</v>
      </c>
    </row>
    <row r="6273" spans="1:5">
      <c r="A6273" t="s">
        <v>18693</v>
      </c>
      <c r="C6273" t="s">
        <v>18693</v>
      </c>
      <c r="E6273">
        <v>0</v>
      </c>
    </row>
    <row r="6274" spans="1:5">
      <c r="A6274" t="s">
        <v>17058</v>
      </c>
      <c r="C6274" t="s">
        <v>17058</v>
      </c>
      <c r="E6274">
        <v>0</v>
      </c>
    </row>
    <row r="6275" spans="1:5">
      <c r="A6275" t="s">
        <v>17055</v>
      </c>
      <c r="C6275" t="s">
        <v>17055</v>
      </c>
      <c r="E6275">
        <v>0</v>
      </c>
    </row>
    <row r="6276" spans="1:5">
      <c r="A6276" t="s">
        <v>17056</v>
      </c>
      <c r="C6276" t="s">
        <v>17056</v>
      </c>
      <c r="E6276">
        <v>0</v>
      </c>
    </row>
    <row r="6277" spans="1:5">
      <c r="E6277">
        <v>0</v>
      </c>
    </row>
    <row r="6278" spans="1:5">
      <c r="A6278" t="s">
        <v>18694</v>
      </c>
      <c r="C6278" t="s">
        <v>18694</v>
      </c>
      <c r="E6278">
        <v>0</v>
      </c>
    </row>
    <row r="6279" spans="1:5">
      <c r="A6279" t="s">
        <v>17055</v>
      </c>
      <c r="C6279" t="s">
        <v>17055</v>
      </c>
      <c r="E6279">
        <v>0</v>
      </c>
    </row>
    <row r="6280" spans="1:5">
      <c r="A6280" t="s">
        <v>17056</v>
      </c>
      <c r="C6280" t="s">
        <v>17056</v>
      </c>
      <c r="E6280">
        <v>0</v>
      </c>
    </row>
    <row r="6281" spans="1:5">
      <c r="E6281">
        <v>0</v>
      </c>
    </row>
    <row r="6282" spans="1:5">
      <c r="A6282" t="s">
        <v>18695</v>
      </c>
      <c r="C6282" t="s">
        <v>18695</v>
      </c>
      <c r="E6282">
        <v>0</v>
      </c>
    </row>
    <row r="6283" spans="1:5">
      <c r="A6283" t="s">
        <v>18696</v>
      </c>
      <c r="C6283" t="s">
        <v>18696</v>
      </c>
      <c r="E6283">
        <v>0</v>
      </c>
    </row>
    <row r="6284" spans="1:5">
      <c r="A6284" t="s">
        <v>17926</v>
      </c>
      <c r="C6284" t="s">
        <v>17926</v>
      </c>
      <c r="E6284">
        <v>0</v>
      </c>
    </row>
    <row r="6285" spans="1:5">
      <c r="A6285" t="s">
        <v>17926</v>
      </c>
      <c r="C6285" t="s">
        <v>17926</v>
      </c>
      <c r="E6285">
        <v>0</v>
      </c>
    </row>
    <row r="6286" spans="1:5">
      <c r="A6286" t="s">
        <v>17868</v>
      </c>
      <c r="C6286" t="s">
        <v>17868</v>
      </c>
      <c r="E6286">
        <v>0</v>
      </c>
    </row>
    <row r="6287" spans="1:5">
      <c r="A6287" t="s">
        <v>18697</v>
      </c>
      <c r="C6287" t="s">
        <v>18697</v>
      </c>
      <c r="E6287">
        <v>0</v>
      </c>
    </row>
    <row r="6288" spans="1:5">
      <c r="A6288" t="s">
        <v>18026</v>
      </c>
      <c r="C6288" t="s">
        <v>18026</v>
      </c>
      <c r="E6288">
        <v>0</v>
      </c>
    </row>
    <row r="6289" spans="1:5">
      <c r="A6289" t="s">
        <v>17055</v>
      </c>
      <c r="C6289" t="s">
        <v>17055</v>
      </c>
      <c r="E6289">
        <v>0</v>
      </c>
    </row>
    <row r="6290" spans="1:5">
      <c r="A6290" t="s">
        <v>17056</v>
      </c>
      <c r="C6290" t="s">
        <v>17056</v>
      </c>
      <c r="E6290">
        <v>0</v>
      </c>
    </row>
    <row r="6291" spans="1:5">
      <c r="E6291">
        <v>0</v>
      </c>
    </row>
    <row r="6292" spans="1:5">
      <c r="A6292" t="s">
        <v>18698</v>
      </c>
      <c r="C6292" t="s">
        <v>18698</v>
      </c>
      <c r="E6292">
        <v>0</v>
      </c>
    </row>
    <row r="6293" spans="1:5">
      <c r="A6293" t="s">
        <v>17058</v>
      </c>
      <c r="C6293" t="s">
        <v>17058</v>
      </c>
      <c r="E6293">
        <v>0</v>
      </c>
    </row>
    <row r="6294" spans="1:5">
      <c r="A6294" t="s">
        <v>17055</v>
      </c>
      <c r="C6294" t="s">
        <v>17055</v>
      </c>
      <c r="E6294">
        <v>0</v>
      </c>
    </row>
    <row r="6295" spans="1:5">
      <c r="A6295" t="s">
        <v>17056</v>
      </c>
      <c r="C6295" t="s">
        <v>17056</v>
      </c>
      <c r="E6295">
        <v>0</v>
      </c>
    </row>
    <row r="6296" spans="1:5">
      <c r="E6296">
        <v>0</v>
      </c>
    </row>
    <row r="6297" spans="1:5">
      <c r="A6297" t="s">
        <v>18699</v>
      </c>
      <c r="C6297" t="s">
        <v>18699</v>
      </c>
      <c r="E6297">
        <v>0</v>
      </c>
    </row>
    <row r="6298" spans="1:5">
      <c r="A6298" t="s">
        <v>17058</v>
      </c>
      <c r="C6298" t="s">
        <v>17058</v>
      </c>
      <c r="E6298">
        <v>0</v>
      </c>
    </row>
    <row r="6299" spans="1:5">
      <c r="A6299" t="s">
        <v>17055</v>
      </c>
      <c r="C6299" t="s">
        <v>17055</v>
      </c>
      <c r="E6299">
        <v>0</v>
      </c>
    </row>
    <row r="6300" spans="1:5">
      <c r="A6300" t="s">
        <v>17056</v>
      </c>
      <c r="C6300" t="s">
        <v>17056</v>
      </c>
      <c r="E6300">
        <v>0</v>
      </c>
    </row>
    <row r="6301" spans="1:5">
      <c r="E6301">
        <v>0</v>
      </c>
    </row>
    <row r="6302" spans="1:5">
      <c r="A6302" t="s">
        <v>18700</v>
      </c>
      <c r="C6302" t="s">
        <v>18700</v>
      </c>
      <c r="E6302">
        <v>0</v>
      </c>
    </row>
    <row r="6303" spans="1:5">
      <c r="A6303" t="s">
        <v>17536</v>
      </c>
      <c r="C6303" t="s">
        <v>17536</v>
      </c>
      <c r="E6303">
        <v>0</v>
      </c>
    </row>
    <row r="6304" spans="1:5">
      <c r="A6304" t="s">
        <v>18701</v>
      </c>
      <c r="C6304" t="s">
        <v>18701</v>
      </c>
      <c r="E6304">
        <v>0</v>
      </c>
    </row>
    <row r="6305" spans="1:5">
      <c r="A6305" t="s">
        <v>18001</v>
      </c>
      <c r="C6305" t="s">
        <v>18001</v>
      </c>
      <c r="E6305">
        <v>0</v>
      </c>
    </row>
    <row r="6306" spans="1:5">
      <c r="A6306" t="s">
        <v>18702</v>
      </c>
      <c r="C6306" t="s">
        <v>18552</v>
      </c>
      <c r="E6306">
        <v>1</v>
      </c>
    </row>
    <row r="6307" spans="1:5">
      <c r="A6307" t="s">
        <v>17064</v>
      </c>
      <c r="C6307" t="s">
        <v>17064</v>
      </c>
      <c r="E6307">
        <v>0</v>
      </c>
    </row>
    <row r="6308" spans="1:5">
      <c r="A6308" t="s">
        <v>18001</v>
      </c>
      <c r="C6308" t="s">
        <v>18001</v>
      </c>
      <c r="E6308">
        <v>0</v>
      </c>
    </row>
    <row r="6309" spans="1:5">
      <c r="A6309" t="s">
        <v>18608</v>
      </c>
      <c r="C6309" t="s">
        <v>18552</v>
      </c>
      <c r="E6309">
        <v>1</v>
      </c>
    </row>
    <row r="6310" spans="1:5">
      <c r="A6310" t="s">
        <v>17064</v>
      </c>
      <c r="C6310" t="s">
        <v>17064</v>
      </c>
      <c r="E6310">
        <v>0</v>
      </c>
    </row>
    <row r="6311" spans="1:5">
      <c r="A6311" t="s">
        <v>18049</v>
      </c>
      <c r="C6311" t="s">
        <v>18049</v>
      </c>
      <c r="E6311">
        <v>0</v>
      </c>
    </row>
    <row r="6312" spans="1:5">
      <c r="A6312" t="s">
        <v>17321</v>
      </c>
      <c r="C6312" t="s">
        <v>17321</v>
      </c>
      <c r="E6312">
        <v>0</v>
      </c>
    </row>
    <row r="6313" spans="1:5">
      <c r="A6313" t="s">
        <v>17537</v>
      </c>
      <c r="C6313" t="s">
        <v>17537</v>
      </c>
      <c r="E6313">
        <v>0</v>
      </c>
    </row>
    <row r="6314" spans="1:5">
      <c r="A6314" t="s">
        <v>17538</v>
      </c>
      <c r="C6314" t="s">
        <v>17538</v>
      </c>
      <c r="E6314">
        <v>0</v>
      </c>
    </row>
    <row r="6315" spans="1:5">
      <c r="A6315" t="s">
        <v>17068</v>
      </c>
      <c r="C6315" t="s">
        <v>17068</v>
      </c>
      <c r="E6315">
        <v>0</v>
      </c>
    </row>
    <row r="6316" spans="1:5">
      <c r="A6316" t="s">
        <v>17952</v>
      </c>
      <c r="C6316" t="s">
        <v>17952</v>
      </c>
      <c r="E6316">
        <v>0</v>
      </c>
    </row>
    <row r="6317" spans="1:5">
      <c r="A6317" t="s">
        <v>17321</v>
      </c>
      <c r="C6317" t="s">
        <v>17321</v>
      </c>
      <c r="E6317">
        <v>0</v>
      </c>
    </row>
    <row r="6318" spans="1:5">
      <c r="A6318" t="s">
        <v>18703</v>
      </c>
      <c r="C6318" t="s">
        <v>18703</v>
      </c>
      <c r="E6318">
        <v>0</v>
      </c>
    </row>
    <row r="6319" spans="1:5">
      <c r="A6319" t="s">
        <v>17064</v>
      </c>
      <c r="C6319" t="s">
        <v>17064</v>
      </c>
      <c r="E6319">
        <v>0</v>
      </c>
    </row>
    <row r="6320" spans="1:5">
      <c r="A6320" t="s">
        <v>17321</v>
      </c>
      <c r="C6320" t="s">
        <v>17321</v>
      </c>
      <c r="E6320">
        <v>0</v>
      </c>
    </row>
    <row r="6321" spans="1:5">
      <c r="A6321" t="s">
        <v>18704</v>
      </c>
      <c r="C6321" t="s">
        <v>18980</v>
      </c>
      <c r="E6321">
        <v>1</v>
      </c>
    </row>
    <row r="6322" spans="1:5">
      <c r="A6322" t="s">
        <v>17064</v>
      </c>
      <c r="C6322" t="s">
        <v>17064</v>
      </c>
      <c r="E6322">
        <v>0</v>
      </c>
    </row>
    <row r="6323" spans="1:5">
      <c r="A6323" t="s">
        <v>17321</v>
      </c>
      <c r="C6323" t="s">
        <v>17321</v>
      </c>
      <c r="E6323">
        <v>0</v>
      </c>
    </row>
    <row r="6324" spans="1:5">
      <c r="A6324" t="s">
        <v>18705</v>
      </c>
      <c r="C6324" t="s">
        <v>18705</v>
      </c>
      <c r="E6324">
        <v>0</v>
      </c>
    </row>
    <row r="6325" spans="1:5">
      <c r="A6325" t="s">
        <v>17064</v>
      </c>
      <c r="C6325" t="s">
        <v>17064</v>
      </c>
      <c r="E6325">
        <v>0</v>
      </c>
    </row>
    <row r="6326" spans="1:5">
      <c r="A6326" t="s">
        <v>17321</v>
      </c>
      <c r="C6326" t="s">
        <v>17321</v>
      </c>
      <c r="E6326">
        <v>0</v>
      </c>
    </row>
    <row r="6327" spans="1:5">
      <c r="A6327" t="s">
        <v>18706</v>
      </c>
      <c r="C6327" t="s">
        <v>18706</v>
      </c>
      <c r="E6327">
        <v>0</v>
      </c>
    </row>
    <row r="6328" spans="1:5">
      <c r="A6328" t="s">
        <v>17068</v>
      </c>
      <c r="C6328" t="s">
        <v>17068</v>
      </c>
      <c r="E6328">
        <v>0</v>
      </c>
    </row>
    <row r="6329" spans="1:5">
      <c r="A6329" t="s">
        <v>18634</v>
      </c>
      <c r="C6329" t="s">
        <v>18634</v>
      </c>
      <c r="E6329">
        <v>0</v>
      </c>
    </row>
    <row r="6330" spans="1:5">
      <c r="A6330" t="s">
        <v>18049</v>
      </c>
      <c r="C6330" t="s">
        <v>18049</v>
      </c>
      <c r="E6330">
        <v>0</v>
      </c>
    </row>
    <row r="6331" spans="1:5">
      <c r="A6331" t="s">
        <v>18004</v>
      </c>
      <c r="C6331" t="s">
        <v>18004</v>
      </c>
      <c r="E6331">
        <v>0</v>
      </c>
    </row>
    <row r="6332" spans="1:5">
      <c r="A6332" t="s">
        <v>17068</v>
      </c>
      <c r="C6332" t="s">
        <v>17068</v>
      </c>
      <c r="E6332">
        <v>0</v>
      </c>
    </row>
    <row r="6333" spans="1:5">
      <c r="A6333" t="s">
        <v>17394</v>
      </c>
      <c r="C6333" t="s">
        <v>18981</v>
      </c>
      <c r="E6333">
        <v>1</v>
      </c>
    </row>
    <row r="6334" spans="1:5">
      <c r="A6334" t="s">
        <v>17064</v>
      </c>
      <c r="C6334" t="s">
        <v>17064</v>
      </c>
      <c r="E6334">
        <v>0</v>
      </c>
    </row>
    <row r="6335" spans="1:5">
      <c r="A6335" t="s">
        <v>18707</v>
      </c>
      <c r="C6335" t="s">
        <v>18982</v>
      </c>
      <c r="E6335">
        <v>1</v>
      </c>
    </row>
    <row r="6336" spans="1:5">
      <c r="A6336" t="s">
        <v>17064</v>
      </c>
      <c r="C6336" t="s">
        <v>17064</v>
      </c>
      <c r="E6336">
        <v>0</v>
      </c>
    </row>
    <row r="6337" spans="1:5">
      <c r="A6337" t="s">
        <v>18708</v>
      </c>
      <c r="C6337" t="s">
        <v>18983</v>
      </c>
      <c r="E6337">
        <v>1</v>
      </c>
    </row>
    <row r="6338" spans="1:5">
      <c r="A6338" t="s">
        <v>17064</v>
      </c>
      <c r="C6338" t="s">
        <v>17064</v>
      </c>
      <c r="E6338">
        <v>0</v>
      </c>
    </row>
    <row r="6339" spans="1:5">
      <c r="A6339" t="s">
        <v>18709</v>
      </c>
      <c r="C6339" t="s">
        <v>18984</v>
      </c>
      <c r="E6339">
        <v>1</v>
      </c>
    </row>
    <row r="6340" spans="1:5">
      <c r="A6340" t="s">
        <v>17055</v>
      </c>
      <c r="C6340" t="s">
        <v>17055</v>
      </c>
      <c r="E6340">
        <v>0</v>
      </c>
    </row>
    <row r="6341" spans="1:5">
      <c r="A6341" t="s">
        <v>17067</v>
      </c>
      <c r="C6341" t="s">
        <v>17067</v>
      </c>
      <c r="E6341">
        <v>0</v>
      </c>
    </row>
    <row r="6342" spans="1:5">
      <c r="A6342" t="s">
        <v>17177</v>
      </c>
      <c r="C6342" t="s">
        <v>17177</v>
      </c>
      <c r="E6342">
        <v>0</v>
      </c>
    </row>
    <row r="6343" spans="1:5">
      <c r="A6343" t="s">
        <v>17068</v>
      </c>
      <c r="C6343" t="s">
        <v>17068</v>
      </c>
      <c r="E6343">
        <v>0</v>
      </c>
    </row>
    <row r="6344" spans="1:5">
      <c r="A6344" t="s">
        <v>17059</v>
      </c>
      <c r="C6344" t="s">
        <v>17059</v>
      </c>
      <c r="E6344">
        <v>0</v>
      </c>
    </row>
    <row r="6345" spans="1:5">
      <c r="A6345" t="s">
        <v>17734</v>
      </c>
      <c r="C6345" t="s">
        <v>17734</v>
      </c>
      <c r="E6345">
        <v>0</v>
      </c>
    </row>
    <row r="6346" spans="1:5">
      <c r="A6346" t="s">
        <v>17194</v>
      </c>
      <c r="C6346" t="s">
        <v>17194</v>
      </c>
      <c r="E6346">
        <v>0</v>
      </c>
    </row>
    <row r="6347" spans="1:5">
      <c r="A6347" t="s">
        <v>17277</v>
      </c>
      <c r="C6347" t="s">
        <v>17277</v>
      </c>
      <c r="E6347">
        <v>0</v>
      </c>
    </row>
    <row r="6348" spans="1:5">
      <c r="A6348" t="s">
        <v>18710</v>
      </c>
      <c r="C6348" t="s">
        <v>18293</v>
      </c>
      <c r="E6348">
        <v>1</v>
      </c>
    </row>
    <row r="6349" spans="1:5">
      <c r="A6349" t="s">
        <v>17539</v>
      </c>
      <c r="C6349" t="s">
        <v>17539</v>
      </c>
      <c r="E6349">
        <v>0</v>
      </c>
    </row>
    <row r="6350" spans="1:5">
      <c r="A6350" t="s">
        <v>17273</v>
      </c>
      <c r="C6350" t="s">
        <v>17273</v>
      </c>
      <c r="E6350">
        <v>0</v>
      </c>
    </row>
    <row r="6351" spans="1:5">
      <c r="A6351" t="s">
        <v>17056</v>
      </c>
      <c r="C6351" t="s">
        <v>17056</v>
      </c>
      <c r="E6351">
        <v>0</v>
      </c>
    </row>
    <row r="6352" spans="1:5">
      <c r="E6352">
        <v>0</v>
      </c>
    </row>
    <row r="6353" spans="1:5">
      <c r="A6353" t="s">
        <v>18711</v>
      </c>
      <c r="C6353" t="s">
        <v>18711</v>
      </c>
      <c r="E6353">
        <v>0</v>
      </c>
    </row>
    <row r="6354" spans="1:5">
      <c r="A6354" t="s">
        <v>17058</v>
      </c>
      <c r="C6354" t="s">
        <v>17058</v>
      </c>
      <c r="E6354">
        <v>0</v>
      </c>
    </row>
    <row r="6355" spans="1:5">
      <c r="A6355" t="s">
        <v>17055</v>
      </c>
      <c r="C6355" t="s">
        <v>17055</v>
      </c>
      <c r="E6355">
        <v>0</v>
      </c>
    </row>
    <row r="6356" spans="1:5">
      <c r="A6356" t="s">
        <v>17056</v>
      </c>
      <c r="C6356" t="s">
        <v>17056</v>
      </c>
      <c r="E6356">
        <v>0</v>
      </c>
    </row>
    <row r="6357" spans="1:5">
      <c r="E6357">
        <v>0</v>
      </c>
    </row>
    <row r="6358" spans="1:5">
      <c r="A6358" t="s">
        <v>18712</v>
      </c>
      <c r="C6358" t="s">
        <v>18712</v>
      </c>
      <c r="E6358">
        <v>0</v>
      </c>
    </row>
    <row r="6359" spans="1:5">
      <c r="A6359" t="s">
        <v>17058</v>
      </c>
      <c r="C6359" t="s">
        <v>17058</v>
      </c>
      <c r="E6359">
        <v>0</v>
      </c>
    </row>
    <row r="6360" spans="1:5">
      <c r="A6360" t="s">
        <v>17055</v>
      </c>
      <c r="C6360" t="s">
        <v>17055</v>
      </c>
      <c r="E6360">
        <v>0</v>
      </c>
    </row>
    <row r="6361" spans="1:5">
      <c r="A6361" t="s">
        <v>17056</v>
      </c>
      <c r="C6361" t="s">
        <v>17056</v>
      </c>
      <c r="E6361">
        <v>0</v>
      </c>
    </row>
    <row r="6362" spans="1:5">
      <c r="E6362">
        <v>0</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sheetPr codeName="Sheet32"/>
  <dimension ref="A1:A20"/>
  <sheetViews>
    <sheetView workbookViewId="0">
      <selection activeCell="L36" sqref="L36"/>
    </sheetView>
  </sheetViews>
  <sheetFormatPr defaultRowHeight="15"/>
  <sheetData>
    <row r="1" spans="1:1">
      <c r="A1" t="s">
        <v>21600</v>
      </c>
    </row>
    <row r="2" spans="1:1">
      <c r="A2" s="5" t="s">
        <v>21599</v>
      </c>
    </row>
    <row r="4" spans="1:1">
      <c r="A4" t="s">
        <v>21602</v>
      </c>
    </row>
    <row r="5" spans="1:1">
      <c r="A5" s="5" t="s">
        <v>21601</v>
      </c>
    </row>
    <row r="7" spans="1:1">
      <c r="A7" t="s">
        <v>21612</v>
      </c>
    </row>
    <row r="8" spans="1:1">
      <c r="A8" s="5" t="s">
        <v>21611</v>
      </c>
    </row>
    <row r="10" spans="1:1">
      <c r="A10" t="s">
        <v>21604</v>
      </c>
    </row>
    <row r="11" spans="1:1">
      <c r="A11" s="5" t="s">
        <v>21603</v>
      </c>
    </row>
    <row r="13" spans="1:1">
      <c r="A13" t="s">
        <v>21606</v>
      </c>
    </row>
    <row r="14" spans="1:1">
      <c r="A14" s="5" t="s">
        <v>21605</v>
      </c>
    </row>
    <row r="16" spans="1:1">
      <c r="A16" t="s">
        <v>21607</v>
      </c>
    </row>
    <row r="17" spans="1:1">
      <c r="A17" s="5" t="s">
        <v>21608</v>
      </c>
    </row>
    <row r="19" spans="1:1">
      <c r="A19" t="s">
        <v>21610</v>
      </c>
    </row>
    <row r="20" spans="1:1">
      <c r="A20" s="5" t="s">
        <v>21609</v>
      </c>
    </row>
  </sheetData>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sheetPr codeName="Sheet33"/>
  <dimension ref="A1:B6"/>
  <sheetViews>
    <sheetView workbookViewId="0">
      <selection activeCell="A6" sqref="A6"/>
    </sheetView>
  </sheetViews>
  <sheetFormatPr defaultRowHeight="15"/>
  <sheetData>
    <row r="1" spans="1:2">
      <c r="A1" t="s">
        <v>21588</v>
      </c>
    </row>
    <row r="2" spans="1:2">
      <c r="A2" t="s">
        <v>21589</v>
      </c>
      <c r="B2" t="s">
        <v>21590</v>
      </c>
    </row>
    <row r="3" spans="1:2">
      <c r="A3" t="s">
        <v>21591</v>
      </c>
      <c r="B3" t="s">
        <v>21592</v>
      </c>
    </row>
    <row r="4" spans="1:2">
      <c r="A4" t="s">
        <v>21593</v>
      </c>
      <c r="B4" t="s">
        <v>21594</v>
      </c>
    </row>
    <row r="5" spans="1:2">
      <c r="A5" t="s">
        <v>21595</v>
      </c>
      <c r="B5" t="s">
        <v>21596</v>
      </c>
    </row>
    <row r="6" spans="1:2">
      <c r="A6" t="s">
        <v>21597</v>
      </c>
      <c r="B6" t="s">
        <v>21598</v>
      </c>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sheetPr codeName="Sheet34"/>
  <dimension ref="A1:A60"/>
  <sheetViews>
    <sheetView workbookViewId="0">
      <selection activeCell="A17" sqref="A17"/>
    </sheetView>
  </sheetViews>
  <sheetFormatPr defaultRowHeight="15"/>
  <sheetData>
    <row r="1" spans="1:1">
      <c r="A1" t="s">
        <v>21613</v>
      </c>
    </row>
    <row r="3" spans="1:1">
      <c r="A3" t="s">
        <v>21614</v>
      </c>
    </row>
    <row r="5" spans="1:1">
      <c r="A5" t="s">
        <v>21615</v>
      </c>
    </row>
    <row r="20" spans="1:1">
      <c r="A20" t="s">
        <v>21616</v>
      </c>
    </row>
    <row r="34" spans="1:1">
      <c r="A34" t="s">
        <v>21617</v>
      </c>
    </row>
    <row r="35" spans="1:1">
      <c r="A35" t="s">
        <v>21618</v>
      </c>
    </row>
    <row r="37" spans="1:1">
      <c r="A37" t="s">
        <v>21619</v>
      </c>
    </row>
    <row r="39" spans="1:1">
      <c r="A39" t="s">
        <v>21620</v>
      </c>
    </row>
    <row r="40" spans="1:1">
      <c r="A40" t="s">
        <v>21621</v>
      </c>
    </row>
    <row r="41" spans="1:1">
      <c r="A41" t="s">
        <v>21623</v>
      </c>
    </row>
    <row r="42" spans="1:1">
      <c r="A42" t="s">
        <v>21622</v>
      </c>
    </row>
    <row r="43" spans="1:1">
      <c r="A43" t="s">
        <v>21624</v>
      </c>
    </row>
    <row r="44" spans="1:1">
      <c r="A44" t="s">
        <v>21625</v>
      </c>
    </row>
    <row r="46" spans="1:1">
      <c r="A46" s="5" t="s">
        <v>21626</v>
      </c>
    </row>
    <row r="48" spans="1:1">
      <c r="A48" t="s">
        <v>21627</v>
      </c>
    </row>
    <row r="49" spans="1:1">
      <c r="A49" t="s">
        <v>21628</v>
      </c>
    </row>
    <row r="50" spans="1:1">
      <c r="A50" t="s">
        <v>21629</v>
      </c>
    </row>
    <row r="51" spans="1:1">
      <c r="A51" t="s">
        <v>21630</v>
      </c>
    </row>
    <row r="52" spans="1:1">
      <c r="A52" t="s">
        <v>21631</v>
      </c>
    </row>
    <row r="56" spans="1:1">
      <c r="A56" s="5" t="s">
        <v>21634</v>
      </c>
    </row>
    <row r="57" spans="1:1">
      <c r="A57" t="s">
        <v>21632</v>
      </c>
    </row>
    <row r="58" spans="1:1">
      <c r="A58" t="s">
        <v>21633</v>
      </c>
    </row>
    <row r="59" spans="1:1">
      <c r="A59" t="s">
        <v>21635</v>
      </c>
    </row>
    <row r="60" spans="1:1">
      <c r="A60" t="s">
        <v>21636</v>
      </c>
    </row>
  </sheetData>
  <pageMargins left="0.7" right="0.7" top="0.75" bottom="0.75" header="0.3" footer="0.3"/>
  <pageSetup orientation="portrait" r:id="rId1"/>
  <drawing r:id="rId2"/>
</worksheet>
</file>

<file path=xl/worksheets/sheet27.xml><?xml version="1.0" encoding="utf-8"?>
<worksheet xmlns="http://schemas.openxmlformats.org/spreadsheetml/2006/main" xmlns:r="http://schemas.openxmlformats.org/officeDocument/2006/relationships">
  <sheetPr codeName="Sheet41"/>
  <dimension ref="A1:F41"/>
  <sheetViews>
    <sheetView workbookViewId="0"/>
  </sheetViews>
  <sheetFormatPr defaultRowHeight="15"/>
  <cols>
    <col min="1" max="1" width="14.28515625" bestFit="1" customWidth="1"/>
    <col min="2" max="2" width="5.140625" hidden="1" customWidth="1"/>
    <col min="3" max="3" width="11.28515625" hidden="1" customWidth="1"/>
    <col min="4" max="4" width="5.140625" bestFit="1" customWidth="1"/>
    <col min="5" max="5" width="3.140625" hidden="1" customWidth="1"/>
  </cols>
  <sheetData>
    <row r="1" spans="1:6">
      <c r="A1" s="43"/>
      <c r="B1" s="59" t="s">
        <v>25875</v>
      </c>
      <c r="C1" s="59" t="s">
        <v>25878</v>
      </c>
      <c r="D1" s="59" t="s">
        <v>25877</v>
      </c>
      <c r="E1" s="59" t="s">
        <v>25879</v>
      </c>
    </row>
    <row r="2" spans="1:6">
      <c r="A2" s="43" t="s">
        <v>15716</v>
      </c>
      <c r="B2" s="59"/>
      <c r="C2" s="59" t="s">
        <v>25876</v>
      </c>
      <c r="D2" s="59"/>
      <c r="E2" s="59"/>
      <c r="F2">
        <v>0</v>
      </c>
    </row>
    <row r="3" spans="1:6">
      <c r="A3" s="43" t="s">
        <v>16261</v>
      </c>
      <c r="B3" s="59"/>
      <c r="C3" s="59"/>
      <c r="D3" s="59"/>
      <c r="E3" s="59" t="s">
        <v>6142</v>
      </c>
      <c r="F3">
        <f>F2+1</f>
        <v>1</v>
      </c>
    </row>
    <row r="4" spans="1:6">
      <c r="A4" s="43" t="s">
        <v>16984</v>
      </c>
      <c r="B4" s="59"/>
      <c r="C4" s="59" t="s">
        <v>25876</v>
      </c>
      <c r="D4" s="59"/>
      <c r="E4" s="59"/>
      <c r="F4">
        <f t="shared" ref="F4:F41" si="0">F3+1</f>
        <v>2</v>
      </c>
    </row>
    <row r="5" spans="1:6">
      <c r="A5" s="43" t="s">
        <v>25880</v>
      </c>
      <c r="B5" s="59"/>
      <c r="C5" s="59"/>
      <c r="D5" s="59" t="s">
        <v>14865</v>
      </c>
      <c r="E5" s="59"/>
      <c r="F5">
        <f t="shared" si="0"/>
        <v>3</v>
      </c>
    </row>
    <row r="6" spans="1:6">
      <c r="A6" s="43" t="s">
        <v>25881</v>
      </c>
      <c r="B6" s="59"/>
      <c r="C6" s="59" t="s">
        <v>25876</v>
      </c>
      <c r="D6" s="59"/>
      <c r="E6" s="59"/>
      <c r="F6">
        <f t="shared" si="0"/>
        <v>4</v>
      </c>
    </row>
    <row r="7" spans="1:6">
      <c r="A7" s="43" t="s">
        <v>6087</v>
      </c>
      <c r="B7" s="59" t="s">
        <v>14865</v>
      </c>
      <c r="C7" s="59"/>
      <c r="D7" s="59"/>
      <c r="E7" s="59"/>
      <c r="F7">
        <f t="shared" si="0"/>
        <v>5</v>
      </c>
    </row>
    <row r="8" spans="1:6">
      <c r="A8" s="43" t="s">
        <v>1179</v>
      </c>
      <c r="B8" s="59"/>
      <c r="C8" s="59"/>
      <c r="D8" s="59"/>
      <c r="E8" s="59" t="s">
        <v>6142</v>
      </c>
      <c r="F8">
        <f t="shared" si="0"/>
        <v>6</v>
      </c>
    </row>
    <row r="9" spans="1:6">
      <c r="A9" s="43" t="s">
        <v>15794</v>
      </c>
      <c r="B9" s="59"/>
      <c r="C9" s="59"/>
      <c r="D9" s="59" t="s">
        <v>14865</v>
      </c>
      <c r="E9" s="59"/>
      <c r="F9">
        <f t="shared" si="0"/>
        <v>7</v>
      </c>
    </row>
    <row r="10" spans="1:6">
      <c r="A10" s="43" t="s">
        <v>15775</v>
      </c>
      <c r="B10" s="59"/>
      <c r="C10" s="59"/>
      <c r="D10" s="59" t="s">
        <v>14865</v>
      </c>
      <c r="E10" s="59"/>
      <c r="F10">
        <f t="shared" si="0"/>
        <v>8</v>
      </c>
    </row>
    <row r="11" spans="1:6">
      <c r="A11" s="43" t="s">
        <v>15741</v>
      </c>
      <c r="B11" s="59"/>
      <c r="C11" s="59" t="s">
        <v>25876</v>
      </c>
      <c r="D11" s="59"/>
      <c r="E11" s="59"/>
      <c r="F11">
        <f t="shared" si="0"/>
        <v>9</v>
      </c>
    </row>
    <row r="12" spans="1:6">
      <c r="A12" s="43" t="s">
        <v>6085</v>
      </c>
      <c r="B12" s="59"/>
      <c r="C12" s="59" t="s">
        <v>25876</v>
      </c>
      <c r="D12" s="59"/>
      <c r="E12" s="59"/>
      <c r="F12">
        <f t="shared" si="0"/>
        <v>10</v>
      </c>
    </row>
    <row r="13" spans="1:6">
      <c r="A13" s="43" t="s">
        <v>15872</v>
      </c>
      <c r="B13" s="59"/>
      <c r="C13" s="59"/>
      <c r="D13" s="59"/>
      <c r="E13" s="59" t="s">
        <v>6142</v>
      </c>
      <c r="F13">
        <f t="shared" si="0"/>
        <v>11</v>
      </c>
    </row>
    <row r="14" spans="1:6">
      <c r="A14" s="43" t="s">
        <v>15709</v>
      </c>
      <c r="B14" s="59"/>
      <c r="C14" s="59"/>
      <c r="D14" s="59"/>
      <c r="E14" s="59" t="s">
        <v>6142</v>
      </c>
      <c r="F14">
        <f t="shared" si="0"/>
        <v>12</v>
      </c>
    </row>
    <row r="15" spans="1:6">
      <c r="A15" s="43" t="s">
        <v>15852</v>
      </c>
      <c r="B15" s="59"/>
      <c r="C15" s="59"/>
      <c r="D15" s="59" t="s">
        <v>14865</v>
      </c>
      <c r="E15" s="59"/>
      <c r="F15">
        <f t="shared" si="0"/>
        <v>13</v>
      </c>
    </row>
    <row r="16" spans="1:6">
      <c r="A16" s="43" t="s">
        <v>25882</v>
      </c>
      <c r="B16" s="59" t="s">
        <v>14865</v>
      </c>
      <c r="C16" s="59"/>
      <c r="D16" s="59"/>
      <c r="E16" s="59"/>
      <c r="F16">
        <f t="shared" si="0"/>
        <v>14</v>
      </c>
    </row>
    <row r="17" spans="1:6">
      <c r="A17" s="43" t="s">
        <v>15662</v>
      </c>
      <c r="B17" s="59"/>
      <c r="C17" s="59"/>
      <c r="D17" s="59"/>
      <c r="E17" s="59" t="s">
        <v>6142</v>
      </c>
      <c r="F17">
        <f t="shared" si="0"/>
        <v>15</v>
      </c>
    </row>
    <row r="18" spans="1:6">
      <c r="A18" s="43" t="s">
        <v>6086</v>
      </c>
      <c r="B18" s="59" t="s">
        <v>14865</v>
      </c>
      <c r="C18" s="59"/>
      <c r="D18" s="59"/>
      <c r="E18" s="59"/>
      <c r="F18">
        <f t="shared" si="0"/>
        <v>16</v>
      </c>
    </row>
    <row r="19" spans="1:6">
      <c r="A19" s="43" t="s">
        <v>6080</v>
      </c>
      <c r="B19" s="59" t="s">
        <v>14865</v>
      </c>
      <c r="C19" s="59"/>
      <c r="D19" s="59"/>
      <c r="E19" s="59"/>
      <c r="F19">
        <f t="shared" si="0"/>
        <v>17</v>
      </c>
    </row>
    <row r="20" spans="1:6">
      <c r="A20" s="43" t="s">
        <v>16148</v>
      </c>
      <c r="B20" s="59"/>
      <c r="C20" s="59"/>
      <c r="D20" s="59" t="s">
        <v>14865</v>
      </c>
      <c r="E20" s="59"/>
      <c r="F20">
        <f t="shared" si="0"/>
        <v>18</v>
      </c>
    </row>
    <row r="21" spans="1:6">
      <c r="A21" s="43" t="s">
        <v>6094</v>
      </c>
      <c r="B21" s="59"/>
      <c r="C21" s="59" t="s">
        <v>25876</v>
      </c>
      <c r="D21" s="59"/>
      <c r="E21" s="59"/>
      <c r="F21">
        <f t="shared" si="0"/>
        <v>19</v>
      </c>
    </row>
    <row r="22" spans="1:6">
      <c r="A22" s="43" t="s">
        <v>6088</v>
      </c>
      <c r="B22" s="59" t="s">
        <v>14865</v>
      </c>
      <c r="C22" s="59"/>
      <c r="D22" s="59"/>
      <c r="E22" s="59"/>
      <c r="F22">
        <f t="shared" si="0"/>
        <v>20</v>
      </c>
    </row>
    <row r="23" spans="1:6">
      <c r="A23" s="43" t="s">
        <v>6089</v>
      </c>
      <c r="B23" s="59"/>
      <c r="C23" s="59" t="s">
        <v>25876</v>
      </c>
      <c r="D23" s="59"/>
      <c r="E23" s="59"/>
      <c r="F23">
        <f t="shared" si="0"/>
        <v>21</v>
      </c>
    </row>
    <row r="24" spans="1:6">
      <c r="A24" s="43" t="s">
        <v>16203</v>
      </c>
      <c r="B24" s="59"/>
      <c r="C24" s="59"/>
      <c r="D24" s="59" t="s">
        <v>14865</v>
      </c>
      <c r="E24" s="59"/>
      <c r="F24">
        <f t="shared" si="0"/>
        <v>22</v>
      </c>
    </row>
    <row r="25" spans="1:6">
      <c r="A25" s="43" t="s">
        <v>16208</v>
      </c>
      <c r="B25" s="59"/>
      <c r="C25" s="59"/>
      <c r="D25" s="59" t="s">
        <v>14865</v>
      </c>
      <c r="E25" s="59"/>
      <c r="F25">
        <f t="shared" si="0"/>
        <v>23</v>
      </c>
    </row>
    <row r="26" spans="1:6">
      <c r="A26" s="43" t="s">
        <v>15884</v>
      </c>
      <c r="B26" s="59"/>
      <c r="C26" s="59"/>
      <c r="D26" s="59"/>
      <c r="E26" s="59" t="s">
        <v>6142</v>
      </c>
      <c r="F26">
        <f t="shared" si="0"/>
        <v>24</v>
      </c>
    </row>
    <row r="27" spans="1:6">
      <c r="A27" s="43" t="s">
        <v>6081</v>
      </c>
      <c r="B27" s="59" t="s">
        <v>14865</v>
      </c>
      <c r="C27" s="59"/>
      <c r="D27" s="59"/>
      <c r="E27" s="59"/>
      <c r="F27">
        <f t="shared" si="0"/>
        <v>25</v>
      </c>
    </row>
    <row r="28" spans="1:6">
      <c r="A28" s="43" t="s">
        <v>15240</v>
      </c>
      <c r="B28" s="59"/>
      <c r="C28" s="59"/>
      <c r="D28" s="59" t="s">
        <v>14865</v>
      </c>
      <c r="E28" s="59"/>
      <c r="F28">
        <f t="shared" si="0"/>
        <v>26</v>
      </c>
    </row>
    <row r="29" spans="1:6">
      <c r="A29" s="43" t="s">
        <v>25883</v>
      </c>
      <c r="B29" s="59"/>
      <c r="C29" s="59"/>
      <c r="D29" s="59" t="s">
        <v>14865</v>
      </c>
      <c r="E29" s="59"/>
      <c r="F29">
        <f t="shared" si="0"/>
        <v>27</v>
      </c>
    </row>
    <row r="30" spans="1:6">
      <c r="A30" s="43" t="s">
        <v>25884</v>
      </c>
      <c r="B30" s="59"/>
      <c r="C30" s="59"/>
      <c r="D30" s="59" t="s">
        <v>14865</v>
      </c>
      <c r="E30" s="59"/>
      <c r="F30">
        <f t="shared" si="0"/>
        <v>28</v>
      </c>
    </row>
    <row r="31" spans="1:6">
      <c r="A31" s="43" t="s">
        <v>1203</v>
      </c>
      <c r="B31" s="59"/>
      <c r="C31" s="59"/>
      <c r="D31" s="59" t="s">
        <v>14865</v>
      </c>
      <c r="E31" s="59"/>
      <c r="F31">
        <f t="shared" si="0"/>
        <v>29</v>
      </c>
    </row>
    <row r="32" spans="1:6">
      <c r="A32" s="43" t="s">
        <v>6083</v>
      </c>
      <c r="B32" s="59" t="s">
        <v>14865</v>
      </c>
      <c r="C32" s="59"/>
      <c r="D32" s="59"/>
      <c r="E32" s="59"/>
      <c r="F32">
        <f t="shared" si="0"/>
        <v>30</v>
      </c>
    </row>
    <row r="33" spans="1:6">
      <c r="A33" s="43" t="s">
        <v>6098</v>
      </c>
      <c r="B33" s="59"/>
      <c r="C33" s="59" t="s">
        <v>25876</v>
      </c>
      <c r="D33" s="59"/>
      <c r="E33" s="59"/>
      <c r="F33">
        <f t="shared" si="0"/>
        <v>31</v>
      </c>
    </row>
    <row r="34" spans="1:6">
      <c r="A34" s="43" t="s">
        <v>6097</v>
      </c>
      <c r="B34" s="59" t="s">
        <v>14865</v>
      </c>
      <c r="C34" s="59"/>
      <c r="D34" s="59"/>
      <c r="E34" s="59"/>
      <c r="F34">
        <f t="shared" si="0"/>
        <v>32</v>
      </c>
    </row>
    <row r="35" spans="1:6">
      <c r="A35" s="43" t="s">
        <v>6096</v>
      </c>
      <c r="B35" s="59" t="s">
        <v>14865</v>
      </c>
      <c r="C35" s="59"/>
      <c r="D35" s="59"/>
      <c r="E35" s="59"/>
      <c r="F35">
        <f t="shared" si="0"/>
        <v>33</v>
      </c>
    </row>
    <row r="36" spans="1:6">
      <c r="A36" s="43" t="s">
        <v>25885</v>
      </c>
      <c r="B36" s="59"/>
      <c r="C36" s="59" t="s">
        <v>25876</v>
      </c>
      <c r="D36" s="59"/>
      <c r="E36" s="59"/>
      <c r="F36">
        <f t="shared" si="0"/>
        <v>34</v>
      </c>
    </row>
    <row r="37" spans="1:6">
      <c r="A37" s="43" t="s">
        <v>23</v>
      </c>
      <c r="B37" s="59"/>
      <c r="C37" s="59"/>
      <c r="D37" s="59" t="s">
        <v>14865</v>
      </c>
      <c r="E37" s="59"/>
      <c r="F37">
        <f t="shared" si="0"/>
        <v>35</v>
      </c>
    </row>
    <row r="38" spans="1:6">
      <c r="A38" s="43" t="s">
        <v>6095</v>
      </c>
      <c r="B38" s="59" t="s">
        <v>14865</v>
      </c>
      <c r="C38" s="59"/>
      <c r="D38" s="59"/>
      <c r="E38" s="59"/>
      <c r="F38">
        <f t="shared" si="0"/>
        <v>36</v>
      </c>
    </row>
    <row r="39" spans="1:6">
      <c r="A39" s="43" t="s">
        <v>15558</v>
      </c>
      <c r="B39" s="59" t="s">
        <v>14865</v>
      </c>
      <c r="C39" s="59"/>
      <c r="D39" s="59"/>
      <c r="E39" s="59"/>
      <c r="F39">
        <f t="shared" si="0"/>
        <v>37</v>
      </c>
    </row>
    <row r="40" spans="1:6">
      <c r="A40" s="43" t="s">
        <v>15842</v>
      </c>
      <c r="B40" s="59"/>
      <c r="C40" s="59"/>
      <c r="D40" s="59" t="s">
        <v>14865</v>
      </c>
      <c r="E40" s="59"/>
      <c r="F40">
        <f t="shared" si="0"/>
        <v>38</v>
      </c>
    </row>
    <row r="41" spans="1:6">
      <c r="A41" s="43"/>
      <c r="B41" s="59">
        <f>COUNTA(B2:B40)</f>
        <v>11</v>
      </c>
      <c r="C41" s="59">
        <f>COUNTA(C2:C40)</f>
        <v>9</v>
      </c>
      <c r="D41" s="59">
        <f>COUNTA(D2:D40)</f>
        <v>13</v>
      </c>
      <c r="E41" s="59">
        <f>COUNTA(E2:E40)</f>
        <v>6</v>
      </c>
      <c r="F41">
        <f t="shared" si="0"/>
        <v>39</v>
      </c>
    </row>
  </sheetData>
  <pageMargins left="0.7" right="0.7" top="0.75" bottom="0.75" header="0.3" footer="0.3"/>
  <pageSetup orientation="portrait" horizontalDpi="4294967293" verticalDpi="0" r:id="rId1"/>
</worksheet>
</file>

<file path=xl/worksheets/sheet28.xml><?xml version="1.0" encoding="utf-8"?>
<worksheet xmlns="http://schemas.openxmlformats.org/spreadsheetml/2006/main" xmlns:r="http://schemas.openxmlformats.org/officeDocument/2006/relationships">
  <sheetPr codeName="Sheet51"/>
  <dimension ref="A1:A2247"/>
  <sheetViews>
    <sheetView workbookViewId="0">
      <selection activeCell="A11" sqref="A11"/>
    </sheetView>
  </sheetViews>
  <sheetFormatPr defaultRowHeight="15"/>
  <sheetData>
    <row r="1" spans="1:1">
      <c r="A1" t="s">
        <v>21651</v>
      </c>
    </row>
    <row r="2" spans="1:1">
      <c r="A2" t="s">
        <v>21652</v>
      </c>
    </row>
    <row r="3" spans="1:1">
      <c r="A3" t="s">
        <v>17041</v>
      </c>
    </row>
    <row r="4" spans="1:1">
      <c r="A4" t="s">
        <v>21653</v>
      </c>
    </row>
    <row r="5" spans="1:1">
      <c r="A5" t="s">
        <v>28983</v>
      </c>
    </row>
    <row r="6" spans="1:1">
      <c r="A6" t="s">
        <v>30004</v>
      </c>
    </row>
    <row r="7" spans="1:1">
      <c r="A7" t="s">
        <v>21655</v>
      </c>
    </row>
    <row r="8" spans="1:1">
      <c r="A8" t="s">
        <v>30005</v>
      </c>
    </row>
    <row r="9" spans="1:1">
      <c r="A9" t="s">
        <v>30006</v>
      </c>
    </row>
    <row r="10" spans="1:1">
      <c r="A10" t="s">
        <v>30007</v>
      </c>
    </row>
    <row r="11" spans="1:1">
      <c r="A11" s="4" t="s">
        <v>30008</v>
      </c>
    </row>
    <row r="12" spans="1:1">
      <c r="A12" t="s">
        <v>30009</v>
      </c>
    </row>
    <row r="13" spans="1:1">
      <c r="A13" t="s">
        <v>30010</v>
      </c>
    </row>
    <row r="14" spans="1:1">
      <c r="A14" t="s">
        <v>25692</v>
      </c>
    </row>
    <row r="15" spans="1:1">
      <c r="A15" t="s">
        <v>30011</v>
      </c>
    </row>
    <row r="16" spans="1:1">
      <c r="A16" t="s">
        <v>30012</v>
      </c>
    </row>
    <row r="17" spans="1:1">
      <c r="A17" t="s">
        <v>30013</v>
      </c>
    </row>
    <row r="18" spans="1:1">
      <c r="A18" t="s">
        <v>30014</v>
      </c>
    </row>
    <row r="19" spans="1:1">
      <c r="A19" t="s">
        <v>30015</v>
      </c>
    </row>
    <row r="20" spans="1:1">
      <c r="A20" t="s">
        <v>30016</v>
      </c>
    </row>
    <row r="21" spans="1:1">
      <c r="A21" t="s">
        <v>25698</v>
      </c>
    </row>
    <row r="22" spans="1:1">
      <c r="A22" t="s">
        <v>30017</v>
      </c>
    </row>
    <row r="23" spans="1:1">
      <c r="A23" t="s">
        <v>30018</v>
      </c>
    </row>
    <row r="24" spans="1:1">
      <c r="A24" t="s">
        <v>30019</v>
      </c>
    </row>
    <row r="25" spans="1:1">
      <c r="A25" t="s">
        <v>30020</v>
      </c>
    </row>
    <row r="26" spans="1:1">
      <c r="A26" t="s">
        <v>30021</v>
      </c>
    </row>
    <row r="27" spans="1:1">
      <c r="A27" t="s">
        <v>30022</v>
      </c>
    </row>
    <row r="28" spans="1:1">
      <c r="A28" t="s">
        <v>19031</v>
      </c>
    </row>
    <row r="29" spans="1:1">
      <c r="A29" t="s">
        <v>19032</v>
      </c>
    </row>
    <row r="30" spans="1:1">
      <c r="A30" t="s">
        <v>30023</v>
      </c>
    </row>
    <row r="31" spans="1:1">
      <c r="A31" t="s">
        <v>19034</v>
      </c>
    </row>
    <row r="32" spans="1:1">
      <c r="A32" t="s">
        <v>30024</v>
      </c>
    </row>
    <row r="33" spans="1:1">
      <c r="A33" t="s">
        <v>30025</v>
      </c>
    </row>
    <row r="34" spans="1:1">
      <c r="A34" t="s">
        <v>19037</v>
      </c>
    </row>
    <row r="35" spans="1:1">
      <c r="A35" t="s">
        <v>19038</v>
      </c>
    </row>
    <row r="36" spans="1:1">
      <c r="A36" t="s">
        <v>30026</v>
      </c>
    </row>
    <row r="37" spans="1:1">
      <c r="A37" t="s">
        <v>29008</v>
      </c>
    </row>
    <row r="38" spans="1:1">
      <c r="A38" t="s">
        <v>29009</v>
      </c>
    </row>
    <row r="39" spans="1:1">
      <c r="A39" t="s">
        <v>30027</v>
      </c>
    </row>
    <row r="40" spans="1:1">
      <c r="A40" t="s">
        <v>30028</v>
      </c>
    </row>
    <row r="41" spans="1:1">
      <c r="A41" t="s">
        <v>29010</v>
      </c>
    </row>
    <row r="42" spans="1:1">
      <c r="A42" t="s">
        <v>19044</v>
      </c>
    </row>
    <row r="43" spans="1:1">
      <c r="A43" t="s">
        <v>19045</v>
      </c>
    </row>
    <row r="44" spans="1:1">
      <c r="A44" t="s">
        <v>30029</v>
      </c>
    </row>
    <row r="45" spans="1:1">
      <c r="A45" t="s">
        <v>19047</v>
      </c>
    </row>
    <row r="46" spans="1:1">
      <c r="A46" t="s">
        <v>30030</v>
      </c>
    </row>
    <row r="47" spans="1:1">
      <c r="A47" t="s">
        <v>30031</v>
      </c>
    </row>
    <row r="48" spans="1:1">
      <c r="A48" t="s">
        <v>30032</v>
      </c>
    </row>
    <row r="49" spans="1:1">
      <c r="A49" t="s">
        <v>30033</v>
      </c>
    </row>
    <row r="50" spans="1:1">
      <c r="A50" t="s">
        <v>30034</v>
      </c>
    </row>
    <row r="51" spans="1:1">
      <c r="A51" t="s">
        <v>30035</v>
      </c>
    </row>
    <row r="52" spans="1:1">
      <c r="A52" t="s">
        <v>19054</v>
      </c>
    </row>
    <row r="53" spans="1:1">
      <c r="A53" t="s">
        <v>30036</v>
      </c>
    </row>
    <row r="54" spans="1:1">
      <c r="A54" t="s">
        <v>19056</v>
      </c>
    </row>
    <row r="55" spans="1:1">
      <c r="A55" t="s">
        <v>29019</v>
      </c>
    </row>
    <row r="56" spans="1:1">
      <c r="A56" t="s">
        <v>30037</v>
      </c>
    </row>
    <row r="57" spans="1:1">
      <c r="A57" t="s">
        <v>30038</v>
      </c>
    </row>
    <row r="58" spans="1:1">
      <c r="A58" t="s">
        <v>29022</v>
      </c>
    </row>
    <row r="59" spans="1:1">
      <c r="A59" t="s">
        <v>19061</v>
      </c>
    </row>
    <row r="60" spans="1:1">
      <c r="A60" t="s">
        <v>19062</v>
      </c>
    </row>
    <row r="61" spans="1:1">
      <c r="A61" t="s">
        <v>30039</v>
      </c>
    </row>
    <row r="62" spans="1:1">
      <c r="A62" t="s">
        <v>30040</v>
      </c>
    </row>
    <row r="63" spans="1:1">
      <c r="A63" t="s">
        <v>30041</v>
      </c>
    </row>
    <row r="64" spans="1:1">
      <c r="A64" t="s">
        <v>19066</v>
      </c>
    </row>
    <row r="65" spans="1:1">
      <c r="A65" t="s">
        <v>30042</v>
      </c>
    </row>
    <row r="66" spans="1:1">
      <c r="A66" t="s">
        <v>19067</v>
      </c>
    </row>
    <row r="67" spans="1:1">
      <c r="A67" t="s">
        <v>30043</v>
      </c>
    </row>
    <row r="68" spans="1:1">
      <c r="A68" t="s">
        <v>19069</v>
      </c>
    </row>
    <row r="69" spans="1:1">
      <c r="A69" t="s">
        <v>29027</v>
      </c>
    </row>
    <row r="70" spans="1:1">
      <c r="A70" t="s">
        <v>30044</v>
      </c>
    </row>
    <row r="71" spans="1:1">
      <c r="A71" t="s">
        <v>30045</v>
      </c>
    </row>
    <row r="72" spans="1:1">
      <c r="A72" t="s">
        <v>30046</v>
      </c>
    </row>
    <row r="73" spans="1:1">
      <c r="A73" t="s">
        <v>30047</v>
      </c>
    </row>
    <row r="74" spans="1:1">
      <c r="A74" t="s">
        <v>30048</v>
      </c>
    </row>
    <row r="75" spans="1:1">
      <c r="A75" t="s">
        <v>29033</v>
      </c>
    </row>
    <row r="76" spans="1:1">
      <c r="A76" t="s">
        <v>30049</v>
      </c>
    </row>
    <row r="77" spans="1:1">
      <c r="A77" t="s">
        <v>19078</v>
      </c>
    </row>
    <row r="78" spans="1:1">
      <c r="A78" t="s">
        <v>19079</v>
      </c>
    </row>
    <row r="79" spans="1:1">
      <c r="A79" t="s">
        <v>19080</v>
      </c>
    </row>
    <row r="80" spans="1:1">
      <c r="A80" t="s">
        <v>30050</v>
      </c>
    </row>
    <row r="81" spans="1:1">
      <c r="A81" t="s">
        <v>30051</v>
      </c>
    </row>
    <row r="82" spans="1:1">
      <c r="A82" t="s">
        <v>30052</v>
      </c>
    </row>
    <row r="83" spans="1:1">
      <c r="A83" t="s">
        <v>30053</v>
      </c>
    </row>
    <row r="84" spans="1:1">
      <c r="A84" t="s">
        <v>30054</v>
      </c>
    </row>
    <row r="85" spans="1:1">
      <c r="A85" t="s">
        <v>30055</v>
      </c>
    </row>
    <row r="86" spans="1:1">
      <c r="A86" t="s">
        <v>21657</v>
      </c>
    </row>
    <row r="87" spans="1:1">
      <c r="A87" s="4" t="s">
        <v>30056</v>
      </c>
    </row>
    <row r="88" spans="1:1">
      <c r="A88" s="4" t="s">
        <v>30057</v>
      </c>
    </row>
    <row r="89" spans="1:1">
      <c r="A89" t="s">
        <v>30058</v>
      </c>
    </row>
    <row r="90" spans="1:1">
      <c r="A90" t="s">
        <v>30059</v>
      </c>
    </row>
    <row r="91" spans="1:1">
      <c r="A91" t="s">
        <v>30060</v>
      </c>
    </row>
    <row r="92" spans="1:1">
      <c r="A92" t="s">
        <v>30061</v>
      </c>
    </row>
    <row r="93" spans="1:1">
      <c r="A93" t="s">
        <v>30062</v>
      </c>
    </row>
    <row r="94" spans="1:1">
      <c r="A94" t="s">
        <v>30063</v>
      </c>
    </row>
    <row r="95" spans="1:1">
      <c r="A95" t="s">
        <v>30064</v>
      </c>
    </row>
    <row r="96" spans="1:1">
      <c r="A96" t="s">
        <v>30065</v>
      </c>
    </row>
    <row r="97" spans="1:1">
      <c r="A97" t="s">
        <v>30066</v>
      </c>
    </row>
    <row r="98" spans="1:1">
      <c r="A98" t="s">
        <v>30067</v>
      </c>
    </row>
    <row r="99" spans="1:1">
      <c r="A99" t="s">
        <v>30068</v>
      </c>
    </row>
    <row r="100" spans="1:1">
      <c r="A100" t="s">
        <v>30069</v>
      </c>
    </row>
    <row r="101" spans="1:1">
      <c r="A101" t="s">
        <v>30070</v>
      </c>
    </row>
    <row r="102" spans="1:1">
      <c r="A102" t="s">
        <v>30071</v>
      </c>
    </row>
    <row r="103" spans="1:1">
      <c r="A103" t="s">
        <v>30072</v>
      </c>
    </row>
    <row r="104" spans="1:1">
      <c r="A104" t="s">
        <v>30073</v>
      </c>
    </row>
    <row r="105" spans="1:1">
      <c r="A105" t="s">
        <v>30074</v>
      </c>
    </row>
    <row r="106" spans="1:1">
      <c r="A106" t="s">
        <v>30075</v>
      </c>
    </row>
    <row r="107" spans="1:1">
      <c r="A107" t="s">
        <v>30076</v>
      </c>
    </row>
    <row r="108" spans="1:1">
      <c r="A108" t="s">
        <v>30077</v>
      </c>
    </row>
    <row r="109" spans="1:1">
      <c r="A109" t="s">
        <v>30078</v>
      </c>
    </row>
    <row r="110" spans="1:1">
      <c r="A110" t="s">
        <v>30079</v>
      </c>
    </row>
    <row r="111" spans="1:1">
      <c r="A111" t="s">
        <v>16679</v>
      </c>
    </row>
    <row r="112" spans="1:1">
      <c r="A112" t="s">
        <v>25631</v>
      </c>
    </row>
    <row r="113" spans="1:1">
      <c r="A113" t="s">
        <v>16681</v>
      </c>
    </row>
    <row r="114" spans="1:1">
      <c r="A114" t="s">
        <v>30080</v>
      </c>
    </row>
    <row r="115" spans="1:1">
      <c r="A115" t="s">
        <v>30081</v>
      </c>
    </row>
    <row r="116" spans="1:1">
      <c r="A116" t="s">
        <v>30082</v>
      </c>
    </row>
    <row r="117" spans="1:1">
      <c r="A117" t="s">
        <v>30083</v>
      </c>
    </row>
    <row r="118" spans="1:1">
      <c r="A118" t="s">
        <v>30084</v>
      </c>
    </row>
    <row r="119" spans="1:1">
      <c r="A119" t="s">
        <v>29070</v>
      </c>
    </row>
    <row r="120" spans="1:1">
      <c r="A120" t="s">
        <v>29071</v>
      </c>
    </row>
    <row r="121" spans="1:1">
      <c r="A121" t="s">
        <v>29072</v>
      </c>
    </row>
    <row r="122" spans="1:1">
      <c r="A122" t="s">
        <v>29073</v>
      </c>
    </row>
    <row r="123" spans="1:1">
      <c r="A123" t="s">
        <v>29074</v>
      </c>
    </row>
    <row r="124" spans="1:1">
      <c r="A124" t="s">
        <v>29075</v>
      </c>
    </row>
    <row r="125" spans="1:1">
      <c r="A125" t="s">
        <v>29076</v>
      </c>
    </row>
    <row r="126" spans="1:1">
      <c r="A126" t="s">
        <v>29077</v>
      </c>
    </row>
    <row r="127" spans="1:1">
      <c r="A127" t="s">
        <v>29078</v>
      </c>
    </row>
    <row r="128" spans="1:1">
      <c r="A128" t="s">
        <v>29079</v>
      </c>
    </row>
    <row r="129" spans="1:1">
      <c r="A129" t="s">
        <v>29080</v>
      </c>
    </row>
    <row r="130" spans="1:1">
      <c r="A130" t="s">
        <v>29081</v>
      </c>
    </row>
    <row r="131" spans="1:1">
      <c r="A131" t="s">
        <v>29082</v>
      </c>
    </row>
    <row r="132" spans="1:1">
      <c r="A132" t="s">
        <v>29083</v>
      </c>
    </row>
    <row r="133" spans="1:1">
      <c r="A133" t="s">
        <v>29084</v>
      </c>
    </row>
    <row r="134" spans="1:1">
      <c r="A134" t="s">
        <v>29085</v>
      </c>
    </row>
    <row r="135" spans="1:1">
      <c r="A135" t="s">
        <v>29086</v>
      </c>
    </row>
    <row r="136" spans="1:1">
      <c r="A136" t="s">
        <v>29087</v>
      </c>
    </row>
    <row r="137" spans="1:1">
      <c r="A137" t="s">
        <v>29088</v>
      </c>
    </row>
    <row r="138" spans="1:1">
      <c r="A138" t="s">
        <v>29089</v>
      </c>
    </row>
    <row r="139" spans="1:1">
      <c r="A139" t="s">
        <v>29090</v>
      </c>
    </row>
    <row r="140" spans="1:1">
      <c r="A140" t="s">
        <v>29091</v>
      </c>
    </row>
    <row r="141" spans="1:1">
      <c r="A141" t="s">
        <v>29092</v>
      </c>
    </row>
    <row r="142" spans="1:1">
      <c r="A142" t="s">
        <v>29093</v>
      </c>
    </row>
    <row r="143" spans="1:1">
      <c r="A143" t="s">
        <v>29094</v>
      </c>
    </row>
    <row r="144" spans="1:1">
      <c r="A144" t="s">
        <v>29095</v>
      </c>
    </row>
    <row r="145" spans="1:1">
      <c r="A145" t="s">
        <v>29096</v>
      </c>
    </row>
    <row r="146" spans="1:1">
      <c r="A146" t="s">
        <v>29097</v>
      </c>
    </row>
    <row r="147" spans="1:1">
      <c r="A147" t="s">
        <v>29098</v>
      </c>
    </row>
    <row r="148" spans="1:1">
      <c r="A148" t="s">
        <v>29099</v>
      </c>
    </row>
    <row r="149" spans="1:1">
      <c r="A149" t="s">
        <v>29100</v>
      </c>
    </row>
    <row r="150" spans="1:1">
      <c r="A150" t="s">
        <v>29101</v>
      </c>
    </row>
    <row r="151" spans="1:1">
      <c r="A151" t="s">
        <v>29102</v>
      </c>
    </row>
    <row r="152" spans="1:1">
      <c r="A152" t="s">
        <v>29103</v>
      </c>
    </row>
    <row r="153" spans="1:1">
      <c r="A153" t="s">
        <v>29104</v>
      </c>
    </row>
    <row r="154" spans="1:1">
      <c r="A154" t="s">
        <v>29105</v>
      </c>
    </row>
    <row r="155" spans="1:1">
      <c r="A155" t="s">
        <v>29106</v>
      </c>
    </row>
    <row r="156" spans="1:1">
      <c r="A156" t="s">
        <v>29107</v>
      </c>
    </row>
    <row r="157" spans="1:1">
      <c r="A157" t="s">
        <v>29108</v>
      </c>
    </row>
    <row r="158" spans="1:1">
      <c r="A158" t="s">
        <v>29109</v>
      </c>
    </row>
    <row r="159" spans="1:1">
      <c r="A159" t="s">
        <v>29110</v>
      </c>
    </row>
    <row r="160" spans="1:1">
      <c r="A160" t="s">
        <v>29111</v>
      </c>
    </row>
    <row r="161" spans="1:1">
      <c r="A161" t="s">
        <v>29112</v>
      </c>
    </row>
    <row r="162" spans="1:1">
      <c r="A162" t="s">
        <v>29113</v>
      </c>
    </row>
    <row r="163" spans="1:1">
      <c r="A163" t="s">
        <v>29114</v>
      </c>
    </row>
    <row r="164" spans="1:1">
      <c r="A164" t="s">
        <v>29115</v>
      </c>
    </row>
    <row r="165" spans="1:1">
      <c r="A165" t="s">
        <v>29116</v>
      </c>
    </row>
    <row r="166" spans="1:1">
      <c r="A166" t="s">
        <v>29117</v>
      </c>
    </row>
    <row r="167" spans="1:1">
      <c r="A167" t="s">
        <v>29118</v>
      </c>
    </row>
    <row r="168" spans="1:1">
      <c r="A168" t="s">
        <v>29119</v>
      </c>
    </row>
    <row r="169" spans="1:1">
      <c r="A169" t="s">
        <v>29120</v>
      </c>
    </row>
    <row r="170" spans="1:1">
      <c r="A170" t="s">
        <v>29121</v>
      </c>
    </row>
    <row r="171" spans="1:1">
      <c r="A171" t="s">
        <v>29122</v>
      </c>
    </row>
    <row r="172" spans="1:1">
      <c r="A172" t="s">
        <v>29123</v>
      </c>
    </row>
    <row r="173" spans="1:1">
      <c r="A173" t="s">
        <v>29124</v>
      </c>
    </row>
    <row r="174" spans="1:1">
      <c r="A174" t="s">
        <v>29125</v>
      </c>
    </row>
    <row r="175" spans="1:1">
      <c r="A175" t="s">
        <v>29126</v>
      </c>
    </row>
    <row r="176" spans="1:1">
      <c r="A176" t="s">
        <v>29127</v>
      </c>
    </row>
    <row r="177" spans="1:1">
      <c r="A177" t="s">
        <v>29128</v>
      </c>
    </row>
    <row r="178" spans="1:1">
      <c r="A178" t="s">
        <v>29129</v>
      </c>
    </row>
    <row r="179" spans="1:1">
      <c r="A179" t="s">
        <v>29130</v>
      </c>
    </row>
    <row r="180" spans="1:1">
      <c r="A180" t="s">
        <v>29131</v>
      </c>
    </row>
    <row r="181" spans="1:1">
      <c r="A181" t="s">
        <v>29132</v>
      </c>
    </row>
    <row r="182" spans="1:1">
      <c r="A182" t="s">
        <v>29133</v>
      </c>
    </row>
    <row r="183" spans="1:1">
      <c r="A183" t="s">
        <v>29134</v>
      </c>
    </row>
    <row r="184" spans="1:1">
      <c r="A184" t="s">
        <v>29135</v>
      </c>
    </row>
    <row r="185" spans="1:1">
      <c r="A185" t="s">
        <v>29136</v>
      </c>
    </row>
    <row r="186" spans="1:1">
      <c r="A186" t="s">
        <v>29137</v>
      </c>
    </row>
    <row r="187" spans="1:1">
      <c r="A187" t="s">
        <v>29138</v>
      </c>
    </row>
    <row r="188" spans="1:1">
      <c r="A188" t="s">
        <v>29139</v>
      </c>
    </row>
    <row r="189" spans="1:1">
      <c r="A189" t="s">
        <v>29140</v>
      </c>
    </row>
    <row r="190" spans="1:1">
      <c r="A190" t="s">
        <v>29141</v>
      </c>
    </row>
    <row r="191" spans="1:1">
      <c r="A191" t="s">
        <v>29142</v>
      </c>
    </row>
    <row r="192" spans="1:1">
      <c r="A192" t="s">
        <v>29143</v>
      </c>
    </row>
    <row r="193" spans="1:1">
      <c r="A193" t="s">
        <v>29144</v>
      </c>
    </row>
    <row r="194" spans="1:1">
      <c r="A194" t="s">
        <v>29145</v>
      </c>
    </row>
    <row r="195" spans="1:1">
      <c r="A195" t="s">
        <v>29146</v>
      </c>
    </row>
    <row r="196" spans="1:1">
      <c r="A196" t="s">
        <v>29147</v>
      </c>
    </row>
    <row r="197" spans="1:1">
      <c r="A197" t="s">
        <v>29148</v>
      </c>
    </row>
    <row r="198" spans="1:1">
      <c r="A198" t="s">
        <v>29149</v>
      </c>
    </row>
    <row r="199" spans="1:1">
      <c r="A199" t="s">
        <v>29150</v>
      </c>
    </row>
    <row r="200" spans="1:1">
      <c r="A200" t="s">
        <v>29151</v>
      </c>
    </row>
    <row r="201" spans="1:1">
      <c r="A201" t="s">
        <v>29152</v>
      </c>
    </row>
    <row r="202" spans="1:1">
      <c r="A202" t="s">
        <v>29153</v>
      </c>
    </row>
    <row r="203" spans="1:1">
      <c r="A203" t="s">
        <v>29154</v>
      </c>
    </row>
    <row r="204" spans="1:1">
      <c r="A204" t="s">
        <v>29155</v>
      </c>
    </row>
    <row r="205" spans="1:1">
      <c r="A205" t="s">
        <v>29156</v>
      </c>
    </row>
    <row r="206" spans="1:1">
      <c r="A206" t="s">
        <v>29157</v>
      </c>
    </row>
    <row r="207" spans="1:1">
      <c r="A207" t="s">
        <v>29158</v>
      </c>
    </row>
    <row r="208" spans="1:1">
      <c r="A208" t="s">
        <v>29159</v>
      </c>
    </row>
    <row r="209" spans="1:1">
      <c r="A209" t="s">
        <v>29160</v>
      </c>
    </row>
    <row r="210" spans="1:1">
      <c r="A210" t="s">
        <v>29161</v>
      </c>
    </row>
    <row r="211" spans="1:1">
      <c r="A211" t="s">
        <v>29162</v>
      </c>
    </row>
    <row r="212" spans="1:1">
      <c r="A212" t="s">
        <v>29163</v>
      </c>
    </row>
    <row r="213" spans="1:1">
      <c r="A213" t="s">
        <v>29164</v>
      </c>
    </row>
    <row r="214" spans="1:1">
      <c r="A214" t="s">
        <v>29165</v>
      </c>
    </row>
    <row r="215" spans="1:1">
      <c r="A215" t="s">
        <v>29166</v>
      </c>
    </row>
    <row r="216" spans="1:1">
      <c r="A216" t="s">
        <v>29167</v>
      </c>
    </row>
    <row r="217" spans="1:1">
      <c r="A217" t="s">
        <v>29168</v>
      </c>
    </row>
    <row r="218" spans="1:1">
      <c r="A218" t="s">
        <v>29169</v>
      </c>
    </row>
    <row r="219" spans="1:1">
      <c r="A219" t="s">
        <v>29170</v>
      </c>
    </row>
    <row r="220" spans="1:1">
      <c r="A220" t="s">
        <v>29171</v>
      </c>
    </row>
    <row r="221" spans="1:1">
      <c r="A221" t="s">
        <v>29172</v>
      </c>
    </row>
    <row r="222" spans="1:1">
      <c r="A222" t="s">
        <v>29173</v>
      </c>
    </row>
    <row r="223" spans="1:1">
      <c r="A223" t="s">
        <v>29174</v>
      </c>
    </row>
    <row r="224" spans="1:1">
      <c r="A224" t="s">
        <v>29175</v>
      </c>
    </row>
    <row r="225" spans="1:1">
      <c r="A225" t="s">
        <v>29176</v>
      </c>
    </row>
    <row r="226" spans="1:1">
      <c r="A226" t="s">
        <v>29177</v>
      </c>
    </row>
    <row r="227" spans="1:1">
      <c r="A227" t="s">
        <v>29178</v>
      </c>
    </row>
    <row r="228" spans="1:1">
      <c r="A228" t="s">
        <v>29179</v>
      </c>
    </row>
    <row r="229" spans="1:1">
      <c r="A229" t="s">
        <v>29180</v>
      </c>
    </row>
    <row r="230" spans="1:1">
      <c r="A230" t="s">
        <v>29181</v>
      </c>
    </row>
    <row r="231" spans="1:1">
      <c r="A231" t="s">
        <v>29182</v>
      </c>
    </row>
    <row r="232" spans="1:1">
      <c r="A232" t="s">
        <v>29183</v>
      </c>
    </row>
    <row r="233" spans="1:1">
      <c r="A233" t="s">
        <v>29184</v>
      </c>
    </row>
    <row r="234" spans="1:1">
      <c r="A234" t="s">
        <v>29185</v>
      </c>
    </row>
    <row r="235" spans="1:1">
      <c r="A235" t="s">
        <v>29186</v>
      </c>
    </row>
    <row r="236" spans="1:1">
      <c r="A236" t="s">
        <v>29187</v>
      </c>
    </row>
    <row r="237" spans="1:1">
      <c r="A237" t="s">
        <v>29188</v>
      </c>
    </row>
    <row r="238" spans="1:1">
      <c r="A238" t="s">
        <v>29189</v>
      </c>
    </row>
    <row r="239" spans="1:1">
      <c r="A239" t="s">
        <v>29190</v>
      </c>
    </row>
    <row r="240" spans="1:1">
      <c r="A240" t="s">
        <v>29191</v>
      </c>
    </row>
    <row r="241" spans="1:1">
      <c r="A241" t="s">
        <v>29192</v>
      </c>
    </row>
    <row r="242" spans="1:1">
      <c r="A242" t="s">
        <v>29193</v>
      </c>
    </row>
    <row r="243" spans="1:1">
      <c r="A243" t="s">
        <v>29194</v>
      </c>
    </row>
    <row r="244" spans="1:1">
      <c r="A244" t="s">
        <v>29195</v>
      </c>
    </row>
    <row r="245" spans="1:1">
      <c r="A245" t="s">
        <v>29196</v>
      </c>
    </row>
    <row r="246" spans="1:1">
      <c r="A246" t="s">
        <v>29197</v>
      </c>
    </row>
    <row r="247" spans="1:1">
      <c r="A247" t="s">
        <v>29198</v>
      </c>
    </row>
    <row r="248" spans="1:1">
      <c r="A248" t="s">
        <v>29199</v>
      </c>
    </row>
    <row r="249" spans="1:1">
      <c r="A249" t="s">
        <v>29200</v>
      </c>
    </row>
    <row r="250" spans="1:1">
      <c r="A250" t="s">
        <v>29201</v>
      </c>
    </row>
    <row r="251" spans="1:1">
      <c r="A251" t="s">
        <v>29202</v>
      </c>
    </row>
    <row r="252" spans="1:1">
      <c r="A252" t="s">
        <v>29203</v>
      </c>
    </row>
    <row r="253" spans="1:1">
      <c r="A253" t="s">
        <v>29204</v>
      </c>
    </row>
    <row r="254" spans="1:1">
      <c r="A254" t="s">
        <v>29205</v>
      </c>
    </row>
    <row r="255" spans="1:1">
      <c r="A255" t="s">
        <v>29206</v>
      </c>
    </row>
    <row r="256" spans="1:1">
      <c r="A256" t="s">
        <v>29207</v>
      </c>
    </row>
    <row r="257" spans="1:1">
      <c r="A257" t="s">
        <v>29208</v>
      </c>
    </row>
    <row r="258" spans="1:1">
      <c r="A258" t="s">
        <v>29209</v>
      </c>
    </row>
    <row r="259" spans="1:1">
      <c r="A259" t="s">
        <v>29210</v>
      </c>
    </row>
    <row r="260" spans="1:1">
      <c r="A260" t="s">
        <v>29211</v>
      </c>
    </row>
    <row r="261" spans="1:1">
      <c r="A261" t="s">
        <v>29212</v>
      </c>
    </row>
    <row r="262" spans="1:1">
      <c r="A262" t="s">
        <v>29213</v>
      </c>
    </row>
    <row r="263" spans="1:1">
      <c r="A263" t="s">
        <v>29214</v>
      </c>
    </row>
    <row r="264" spans="1:1">
      <c r="A264" t="s">
        <v>29215</v>
      </c>
    </row>
    <row r="265" spans="1:1">
      <c r="A265" t="s">
        <v>29216</v>
      </c>
    </row>
    <row r="266" spans="1:1">
      <c r="A266" t="s">
        <v>29217</v>
      </c>
    </row>
    <row r="267" spans="1:1">
      <c r="A267" t="s">
        <v>29218</v>
      </c>
    </row>
    <row r="268" spans="1:1">
      <c r="A268" t="s">
        <v>29219</v>
      </c>
    </row>
    <row r="269" spans="1:1">
      <c r="A269" t="s">
        <v>29220</v>
      </c>
    </row>
    <row r="270" spans="1:1">
      <c r="A270" t="s">
        <v>29221</v>
      </c>
    </row>
    <row r="271" spans="1:1">
      <c r="A271" t="s">
        <v>29222</v>
      </c>
    </row>
    <row r="272" spans="1:1">
      <c r="A272" t="s">
        <v>29223</v>
      </c>
    </row>
    <row r="273" spans="1:1">
      <c r="A273" t="s">
        <v>29224</v>
      </c>
    </row>
    <row r="274" spans="1:1">
      <c r="A274" t="s">
        <v>29225</v>
      </c>
    </row>
    <row r="275" spans="1:1">
      <c r="A275" t="s">
        <v>29226</v>
      </c>
    </row>
    <row r="276" spans="1:1">
      <c r="A276" t="s">
        <v>29227</v>
      </c>
    </row>
    <row r="277" spans="1:1">
      <c r="A277" t="s">
        <v>29228</v>
      </c>
    </row>
    <row r="278" spans="1:1">
      <c r="A278" t="s">
        <v>29229</v>
      </c>
    </row>
    <row r="279" spans="1:1">
      <c r="A279" t="s">
        <v>29230</v>
      </c>
    </row>
    <row r="280" spans="1:1">
      <c r="A280" t="s">
        <v>29231</v>
      </c>
    </row>
    <row r="281" spans="1:1">
      <c r="A281" t="s">
        <v>29232</v>
      </c>
    </row>
    <row r="282" spans="1:1">
      <c r="A282" t="s">
        <v>29233</v>
      </c>
    </row>
    <row r="283" spans="1:1">
      <c r="A283" t="s">
        <v>29234</v>
      </c>
    </row>
    <row r="284" spans="1:1">
      <c r="A284" t="s">
        <v>29235</v>
      </c>
    </row>
    <row r="285" spans="1:1">
      <c r="A285" t="s">
        <v>29236</v>
      </c>
    </row>
    <row r="286" spans="1:1">
      <c r="A286" t="s">
        <v>29237</v>
      </c>
    </row>
    <row r="287" spans="1:1">
      <c r="A287" t="s">
        <v>29238</v>
      </c>
    </row>
    <row r="288" spans="1:1">
      <c r="A288" t="s">
        <v>29239</v>
      </c>
    </row>
    <row r="289" spans="1:1">
      <c r="A289" t="s">
        <v>29240</v>
      </c>
    </row>
    <row r="290" spans="1:1">
      <c r="A290" t="s">
        <v>29241</v>
      </c>
    </row>
    <row r="291" spans="1:1">
      <c r="A291" t="s">
        <v>29242</v>
      </c>
    </row>
    <row r="292" spans="1:1">
      <c r="A292" t="s">
        <v>29243</v>
      </c>
    </row>
    <row r="293" spans="1:1">
      <c r="A293" t="s">
        <v>29244</v>
      </c>
    </row>
    <row r="294" spans="1:1">
      <c r="A294" t="s">
        <v>29245</v>
      </c>
    </row>
    <row r="295" spans="1:1">
      <c r="A295" t="s">
        <v>29246</v>
      </c>
    </row>
    <row r="296" spans="1:1">
      <c r="A296" t="s">
        <v>29247</v>
      </c>
    </row>
    <row r="297" spans="1:1">
      <c r="A297" t="s">
        <v>29248</v>
      </c>
    </row>
    <row r="298" spans="1:1">
      <c r="A298" t="s">
        <v>29249</v>
      </c>
    </row>
    <row r="299" spans="1:1">
      <c r="A299" t="s">
        <v>29250</v>
      </c>
    </row>
    <row r="300" spans="1:1">
      <c r="A300" t="s">
        <v>29251</v>
      </c>
    </row>
    <row r="301" spans="1:1">
      <c r="A301" t="s">
        <v>29252</v>
      </c>
    </row>
    <row r="302" spans="1:1">
      <c r="A302" t="s">
        <v>29253</v>
      </c>
    </row>
    <row r="303" spans="1:1">
      <c r="A303" t="s">
        <v>29254</v>
      </c>
    </row>
    <row r="304" spans="1:1">
      <c r="A304" t="s">
        <v>29255</v>
      </c>
    </row>
    <row r="305" spans="1:1">
      <c r="A305" t="s">
        <v>29256</v>
      </c>
    </row>
    <row r="306" spans="1:1">
      <c r="A306" t="s">
        <v>29257</v>
      </c>
    </row>
    <row r="307" spans="1:1">
      <c r="A307" t="s">
        <v>29258</v>
      </c>
    </row>
    <row r="308" spans="1:1">
      <c r="A308" t="s">
        <v>29259</v>
      </c>
    </row>
    <row r="309" spans="1:1">
      <c r="A309" t="s">
        <v>29260</v>
      </c>
    </row>
    <row r="310" spans="1:1">
      <c r="A310" t="s">
        <v>29261</v>
      </c>
    </row>
    <row r="311" spans="1:1">
      <c r="A311" t="s">
        <v>29262</v>
      </c>
    </row>
    <row r="312" spans="1:1">
      <c r="A312" t="s">
        <v>29263</v>
      </c>
    </row>
    <row r="313" spans="1:1">
      <c r="A313" t="s">
        <v>29264</v>
      </c>
    </row>
    <row r="314" spans="1:1">
      <c r="A314" t="s">
        <v>29265</v>
      </c>
    </row>
    <row r="315" spans="1:1">
      <c r="A315" t="s">
        <v>29266</v>
      </c>
    </row>
    <row r="316" spans="1:1">
      <c r="A316" t="s">
        <v>29267</v>
      </c>
    </row>
    <row r="317" spans="1:1">
      <c r="A317" t="s">
        <v>29268</v>
      </c>
    </row>
    <row r="318" spans="1:1">
      <c r="A318" t="s">
        <v>29269</v>
      </c>
    </row>
    <row r="319" spans="1:1">
      <c r="A319" t="s">
        <v>29270</v>
      </c>
    </row>
    <row r="320" spans="1:1">
      <c r="A320" t="s">
        <v>29271</v>
      </c>
    </row>
    <row r="321" spans="1:1">
      <c r="A321" t="s">
        <v>29272</v>
      </c>
    </row>
    <row r="322" spans="1:1">
      <c r="A322" t="s">
        <v>29273</v>
      </c>
    </row>
    <row r="323" spans="1:1">
      <c r="A323" t="s">
        <v>29274</v>
      </c>
    </row>
    <row r="324" spans="1:1">
      <c r="A324" t="s">
        <v>29275</v>
      </c>
    </row>
    <row r="325" spans="1:1">
      <c r="A325" t="s">
        <v>29276</v>
      </c>
    </row>
    <row r="326" spans="1:1">
      <c r="A326" t="s">
        <v>29277</v>
      </c>
    </row>
    <row r="327" spans="1:1">
      <c r="A327" t="s">
        <v>29278</v>
      </c>
    </row>
    <row r="328" spans="1:1">
      <c r="A328" t="s">
        <v>29279</v>
      </c>
    </row>
    <row r="329" spans="1:1">
      <c r="A329" t="s">
        <v>29280</v>
      </c>
    </row>
    <row r="330" spans="1:1">
      <c r="A330" t="s">
        <v>29281</v>
      </c>
    </row>
    <row r="331" spans="1:1">
      <c r="A331" t="s">
        <v>29282</v>
      </c>
    </row>
    <row r="332" spans="1:1">
      <c r="A332" t="s">
        <v>29283</v>
      </c>
    </row>
    <row r="333" spans="1:1">
      <c r="A333" t="s">
        <v>29284</v>
      </c>
    </row>
    <row r="334" spans="1:1">
      <c r="A334" t="s">
        <v>29285</v>
      </c>
    </row>
    <row r="335" spans="1:1">
      <c r="A335" t="s">
        <v>29286</v>
      </c>
    </row>
    <row r="336" spans="1:1">
      <c r="A336" t="s">
        <v>29287</v>
      </c>
    </row>
    <row r="337" spans="1:1">
      <c r="A337" t="s">
        <v>29288</v>
      </c>
    </row>
    <row r="338" spans="1:1">
      <c r="A338" t="s">
        <v>29289</v>
      </c>
    </row>
    <row r="339" spans="1:1">
      <c r="A339" t="s">
        <v>29290</v>
      </c>
    </row>
    <row r="340" spans="1:1">
      <c r="A340" t="s">
        <v>29291</v>
      </c>
    </row>
    <row r="341" spans="1:1">
      <c r="A341" t="s">
        <v>29292</v>
      </c>
    </row>
    <row r="342" spans="1:1">
      <c r="A342" t="s">
        <v>29293</v>
      </c>
    </row>
    <row r="343" spans="1:1">
      <c r="A343" t="s">
        <v>29294</v>
      </c>
    </row>
    <row r="344" spans="1:1">
      <c r="A344" t="s">
        <v>29295</v>
      </c>
    </row>
    <row r="345" spans="1:1">
      <c r="A345" t="s">
        <v>29296</v>
      </c>
    </row>
    <row r="346" spans="1:1">
      <c r="A346" t="s">
        <v>29297</v>
      </c>
    </row>
    <row r="347" spans="1:1">
      <c r="A347" t="s">
        <v>29298</v>
      </c>
    </row>
    <row r="348" spans="1:1">
      <c r="A348" t="s">
        <v>29299</v>
      </c>
    </row>
    <row r="349" spans="1:1">
      <c r="A349" t="s">
        <v>29300</v>
      </c>
    </row>
    <row r="350" spans="1:1">
      <c r="A350" t="s">
        <v>29301</v>
      </c>
    </row>
    <row r="351" spans="1:1">
      <c r="A351" t="s">
        <v>29302</v>
      </c>
    </row>
    <row r="352" spans="1:1">
      <c r="A352" t="s">
        <v>29303</v>
      </c>
    </row>
    <row r="353" spans="1:1">
      <c r="A353" t="s">
        <v>29304</v>
      </c>
    </row>
    <row r="354" spans="1:1">
      <c r="A354" t="s">
        <v>29305</v>
      </c>
    </row>
    <row r="355" spans="1:1">
      <c r="A355" t="s">
        <v>29306</v>
      </c>
    </row>
    <row r="356" spans="1:1">
      <c r="A356" t="s">
        <v>29307</v>
      </c>
    </row>
    <row r="357" spans="1:1">
      <c r="A357" t="s">
        <v>29308</v>
      </c>
    </row>
    <row r="358" spans="1:1">
      <c r="A358" t="s">
        <v>29309</v>
      </c>
    </row>
    <row r="359" spans="1:1">
      <c r="A359" t="s">
        <v>29310</v>
      </c>
    </row>
    <row r="360" spans="1:1">
      <c r="A360" t="s">
        <v>29311</v>
      </c>
    </row>
    <row r="361" spans="1:1">
      <c r="A361" t="s">
        <v>29312</v>
      </c>
    </row>
    <row r="362" spans="1:1">
      <c r="A362" t="s">
        <v>29313</v>
      </c>
    </row>
    <row r="363" spans="1:1">
      <c r="A363" t="s">
        <v>29314</v>
      </c>
    </row>
    <row r="364" spans="1:1">
      <c r="A364" t="s">
        <v>29315</v>
      </c>
    </row>
    <row r="365" spans="1:1">
      <c r="A365" t="s">
        <v>29316</v>
      </c>
    </row>
    <row r="366" spans="1:1">
      <c r="A366" t="s">
        <v>29317</v>
      </c>
    </row>
    <row r="367" spans="1:1">
      <c r="A367" t="s">
        <v>29318</v>
      </c>
    </row>
    <row r="368" spans="1:1">
      <c r="A368" t="s">
        <v>29319</v>
      </c>
    </row>
    <row r="369" spans="1:1">
      <c r="A369" t="s">
        <v>29320</v>
      </c>
    </row>
    <row r="370" spans="1:1">
      <c r="A370" t="s">
        <v>29321</v>
      </c>
    </row>
    <row r="371" spans="1:1">
      <c r="A371" t="s">
        <v>29322</v>
      </c>
    </row>
    <row r="372" spans="1:1">
      <c r="A372" t="s">
        <v>29323</v>
      </c>
    </row>
    <row r="373" spans="1:1">
      <c r="A373" t="s">
        <v>29324</v>
      </c>
    </row>
    <row r="374" spans="1:1">
      <c r="A374" t="s">
        <v>29325</v>
      </c>
    </row>
    <row r="375" spans="1:1">
      <c r="A375" t="s">
        <v>29326</v>
      </c>
    </row>
    <row r="376" spans="1:1">
      <c r="A376" t="s">
        <v>29327</v>
      </c>
    </row>
    <row r="377" spans="1:1">
      <c r="A377" t="s">
        <v>29328</v>
      </c>
    </row>
    <row r="378" spans="1:1">
      <c r="A378" t="s">
        <v>29329</v>
      </c>
    </row>
    <row r="379" spans="1:1">
      <c r="A379" t="s">
        <v>29330</v>
      </c>
    </row>
    <row r="380" spans="1:1">
      <c r="A380" t="s">
        <v>29331</v>
      </c>
    </row>
    <row r="381" spans="1:1">
      <c r="A381" t="s">
        <v>29332</v>
      </c>
    </row>
    <row r="382" spans="1:1">
      <c r="A382" t="s">
        <v>29333</v>
      </c>
    </row>
    <row r="383" spans="1:1">
      <c r="A383" t="s">
        <v>29334</v>
      </c>
    </row>
    <row r="384" spans="1:1">
      <c r="A384" t="s">
        <v>29335</v>
      </c>
    </row>
    <row r="385" spans="1:1">
      <c r="A385" t="s">
        <v>29336</v>
      </c>
    </row>
    <row r="386" spans="1:1">
      <c r="A386" t="s">
        <v>29337</v>
      </c>
    </row>
    <row r="387" spans="1:1">
      <c r="A387" t="s">
        <v>29338</v>
      </c>
    </row>
    <row r="388" spans="1:1">
      <c r="A388" t="s">
        <v>29339</v>
      </c>
    </row>
    <row r="389" spans="1:1">
      <c r="A389" t="s">
        <v>29340</v>
      </c>
    </row>
    <row r="390" spans="1:1">
      <c r="A390" t="s">
        <v>29341</v>
      </c>
    </row>
    <row r="391" spans="1:1">
      <c r="A391" t="s">
        <v>29342</v>
      </c>
    </row>
    <row r="392" spans="1:1">
      <c r="A392" t="s">
        <v>29343</v>
      </c>
    </row>
    <row r="393" spans="1:1">
      <c r="A393" t="s">
        <v>29344</v>
      </c>
    </row>
    <row r="394" spans="1:1">
      <c r="A394" t="s">
        <v>29345</v>
      </c>
    </row>
    <row r="395" spans="1:1">
      <c r="A395" t="s">
        <v>29346</v>
      </c>
    </row>
    <row r="396" spans="1:1">
      <c r="A396" t="s">
        <v>29347</v>
      </c>
    </row>
    <row r="397" spans="1:1">
      <c r="A397" t="s">
        <v>29348</v>
      </c>
    </row>
    <row r="398" spans="1:1">
      <c r="A398" t="s">
        <v>29349</v>
      </c>
    </row>
    <row r="399" spans="1:1">
      <c r="A399" t="s">
        <v>29350</v>
      </c>
    </row>
    <row r="400" spans="1:1">
      <c r="A400" t="s">
        <v>29351</v>
      </c>
    </row>
    <row r="401" spans="1:1">
      <c r="A401" t="s">
        <v>29352</v>
      </c>
    </row>
    <row r="402" spans="1:1">
      <c r="A402" t="s">
        <v>29353</v>
      </c>
    </row>
    <row r="403" spans="1:1">
      <c r="A403" t="s">
        <v>29354</v>
      </c>
    </row>
    <row r="404" spans="1:1">
      <c r="A404" t="s">
        <v>29355</v>
      </c>
    </row>
    <row r="405" spans="1:1">
      <c r="A405" t="s">
        <v>29356</v>
      </c>
    </row>
    <row r="406" spans="1:1">
      <c r="A406" t="s">
        <v>29357</v>
      </c>
    </row>
    <row r="407" spans="1:1">
      <c r="A407" t="s">
        <v>29358</v>
      </c>
    </row>
    <row r="408" spans="1:1">
      <c r="A408" t="s">
        <v>29359</v>
      </c>
    </row>
    <row r="409" spans="1:1">
      <c r="A409" t="s">
        <v>29360</v>
      </c>
    </row>
    <row r="410" spans="1:1">
      <c r="A410" t="s">
        <v>29361</v>
      </c>
    </row>
    <row r="411" spans="1:1">
      <c r="A411" t="s">
        <v>29362</v>
      </c>
    </row>
    <row r="412" spans="1:1">
      <c r="A412" t="s">
        <v>29363</v>
      </c>
    </row>
    <row r="413" spans="1:1">
      <c r="A413" t="s">
        <v>29364</v>
      </c>
    </row>
    <row r="414" spans="1:1">
      <c r="A414" t="s">
        <v>29365</v>
      </c>
    </row>
    <row r="415" spans="1:1">
      <c r="A415" t="s">
        <v>29366</v>
      </c>
    </row>
    <row r="416" spans="1:1">
      <c r="A416" t="s">
        <v>29367</v>
      </c>
    </row>
    <row r="417" spans="1:1">
      <c r="A417" t="s">
        <v>29368</v>
      </c>
    </row>
    <row r="418" spans="1:1">
      <c r="A418" t="s">
        <v>29369</v>
      </c>
    </row>
    <row r="419" spans="1:1">
      <c r="A419" t="s">
        <v>29370</v>
      </c>
    </row>
    <row r="420" spans="1:1">
      <c r="A420" t="s">
        <v>29371</v>
      </c>
    </row>
    <row r="421" spans="1:1">
      <c r="A421" t="s">
        <v>29372</v>
      </c>
    </row>
    <row r="422" spans="1:1">
      <c r="A422" t="s">
        <v>29373</v>
      </c>
    </row>
    <row r="423" spans="1:1">
      <c r="A423" t="s">
        <v>29374</v>
      </c>
    </row>
    <row r="424" spans="1:1">
      <c r="A424" t="s">
        <v>29375</v>
      </c>
    </row>
    <row r="425" spans="1:1">
      <c r="A425" t="s">
        <v>29376</v>
      </c>
    </row>
    <row r="426" spans="1:1">
      <c r="A426" t="s">
        <v>29377</v>
      </c>
    </row>
    <row r="427" spans="1:1">
      <c r="A427" t="s">
        <v>29378</v>
      </c>
    </row>
    <row r="428" spans="1:1">
      <c r="A428" t="s">
        <v>29379</v>
      </c>
    </row>
    <row r="429" spans="1:1">
      <c r="A429" t="s">
        <v>29380</v>
      </c>
    </row>
    <row r="430" spans="1:1">
      <c r="A430" t="s">
        <v>29381</v>
      </c>
    </row>
    <row r="431" spans="1:1">
      <c r="A431" t="s">
        <v>29382</v>
      </c>
    </row>
    <row r="432" spans="1:1">
      <c r="A432" t="s">
        <v>29383</v>
      </c>
    </row>
    <row r="433" spans="1:1">
      <c r="A433" t="s">
        <v>29384</v>
      </c>
    </row>
    <row r="434" spans="1:1">
      <c r="A434" t="s">
        <v>29385</v>
      </c>
    </row>
    <row r="435" spans="1:1">
      <c r="A435" t="s">
        <v>29386</v>
      </c>
    </row>
    <row r="436" spans="1:1">
      <c r="A436" t="s">
        <v>29387</v>
      </c>
    </row>
    <row r="437" spans="1:1">
      <c r="A437" t="s">
        <v>29388</v>
      </c>
    </row>
    <row r="438" spans="1:1">
      <c r="A438" t="s">
        <v>29389</v>
      </c>
    </row>
    <row r="439" spans="1:1">
      <c r="A439" t="s">
        <v>29390</v>
      </c>
    </row>
    <row r="440" spans="1:1">
      <c r="A440" t="s">
        <v>29391</v>
      </c>
    </row>
    <row r="441" spans="1:1">
      <c r="A441" t="s">
        <v>29392</v>
      </c>
    </row>
    <row r="442" spans="1:1">
      <c r="A442" t="s">
        <v>29393</v>
      </c>
    </row>
    <row r="443" spans="1:1">
      <c r="A443" t="s">
        <v>29394</v>
      </c>
    </row>
    <row r="444" spans="1:1">
      <c r="A444" t="s">
        <v>29395</v>
      </c>
    </row>
    <row r="445" spans="1:1">
      <c r="A445" t="s">
        <v>29396</v>
      </c>
    </row>
    <row r="446" spans="1:1">
      <c r="A446" t="s">
        <v>29397</v>
      </c>
    </row>
    <row r="447" spans="1:1">
      <c r="A447" t="s">
        <v>29398</v>
      </c>
    </row>
    <row r="448" spans="1:1">
      <c r="A448" t="s">
        <v>29399</v>
      </c>
    </row>
    <row r="449" spans="1:1">
      <c r="A449" t="s">
        <v>29400</v>
      </c>
    </row>
    <row r="450" spans="1:1">
      <c r="A450" t="s">
        <v>29401</v>
      </c>
    </row>
    <row r="451" spans="1:1">
      <c r="A451" t="s">
        <v>29402</v>
      </c>
    </row>
    <row r="452" spans="1:1">
      <c r="A452" t="s">
        <v>29403</v>
      </c>
    </row>
    <row r="453" spans="1:1">
      <c r="A453" t="s">
        <v>29404</v>
      </c>
    </row>
    <row r="454" spans="1:1">
      <c r="A454" t="s">
        <v>29405</v>
      </c>
    </row>
    <row r="455" spans="1:1">
      <c r="A455" t="s">
        <v>29406</v>
      </c>
    </row>
    <row r="456" spans="1:1">
      <c r="A456" t="s">
        <v>29407</v>
      </c>
    </row>
    <row r="457" spans="1:1">
      <c r="A457" t="s">
        <v>29408</v>
      </c>
    </row>
    <row r="458" spans="1:1">
      <c r="A458" t="s">
        <v>29409</v>
      </c>
    </row>
    <row r="459" spans="1:1">
      <c r="A459" t="s">
        <v>29410</v>
      </c>
    </row>
    <row r="460" spans="1:1">
      <c r="A460" t="s">
        <v>29411</v>
      </c>
    </row>
    <row r="461" spans="1:1">
      <c r="A461" t="s">
        <v>29412</v>
      </c>
    </row>
    <row r="462" spans="1:1">
      <c r="A462" t="s">
        <v>29413</v>
      </c>
    </row>
    <row r="463" spans="1:1">
      <c r="A463" t="s">
        <v>29414</v>
      </c>
    </row>
    <row r="464" spans="1:1">
      <c r="A464" t="s">
        <v>29415</v>
      </c>
    </row>
    <row r="465" spans="1:1">
      <c r="A465" t="s">
        <v>29416</v>
      </c>
    </row>
    <row r="466" spans="1:1">
      <c r="A466" t="s">
        <v>29417</v>
      </c>
    </row>
    <row r="467" spans="1:1">
      <c r="A467" t="s">
        <v>29418</v>
      </c>
    </row>
    <row r="468" spans="1:1">
      <c r="A468" t="s">
        <v>29419</v>
      </c>
    </row>
    <row r="469" spans="1:1">
      <c r="A469" t="s">
        <v>29420</v>
      </c>
    </row>
    <row r="470" spans="1:1">
      <c r="A470" t="s">
        <v>29421</v>
      </c>
    </row>
    <row r="471" spans="1:1">
      <c r="A471" t="s">
        <v>29422</v>
      </c>
    </row>
    <row r="472" spans="1:1">
      <c r="A472" t="s">
        <v>29423</v>
      </c>
    </row>
    <row r="473" spans="1:1">
      <c r="A473" t="s">
        <v>29424</v>
      </c>
    </row>
    <row r="474" spans="1:1">
      <c r="A474" t="s">
        <v>29425</v>
      </c>
    </row>
    <row r="475" spans="1:1">
      <c r="A475" t="s">
        <v>29426</v>
      </c>
    </row>
    <row r="476" spans="1:1">
      <c r="A476" t="s">
        <v>29427</v>
      </c>
    </row>
    <row r="477" spans="1:1">
      <c r="A477" t="s">
        <v>29428</v>
      </c>
    </row>
    <row r="478" spans="1:1">
      <c r="A478" t="s">
        <v>29429</v>
      </c>
    </row>
    <row r="479" spans="1:1">
      <c r="A479" t="s">
        <v>29430</v>
      </c>
    </row>
    <row r="480" spans="1:1">
      <c r="A480" t="s">
        <v>29431</v>
      </c>
    </row>
    <row r="481" spans="1:1">
      <c r="A481" t="s">
        <v>29432</v>
      </c>
    </row>
    <row r="482" spans="1:1">
      <c r="A482" t="s">
        <v>29433</v>
      </c>
    </row>
    <row r="483" spans="1:1">
      <c r="A483" t="s">
        <v>29434</v>
      </c>
    </row>
    <row r="484" spans="1:1">
      <c r="A484" t="s">
        <v>29435</v>
      </c>
    </row>
    <row r="485" spans="1:1">
      <c r="A485" t="s">
        <v>29436</v>
      </c>
    </row>
    <row r="486" spans="1:1">
      <c r="A486" t="s">
        <v>29437</v>
      </c>
    </row>
    <row r="487" spans="1:1">
      <c r="A487" t="s">
        <v>29438</v>
      </c>
    </row>
    <row r="488" spans="1:1">
      <c r="A488" t="s">
        <v>29439</v>
      </c>
    </row>
    <row r="489" spans="1:1">
      <c r="A489" t="s">
        <v>29440</v>
      </c>
    </row>
    <row r="490" spans="1:1">
      <c r="A490" t="s">
        <v>29441</v>
      </c>
    </row>
    <row r="491" spans="1:1">
      <c r="A491" t="s">
        <v>29442</v>
      </c>
    </row>
    <row r="492" spans="1:1">
      <c r="A492" t="s">
        <v>29443</v>
      </c>
    </row>
    <row r="493" spans="1:1">
      <c r="A493" t="s">
        <v>29444</v>
      </c>
    </row>
    <row r="494" spans="1:1">
      <c r="A494" t="s">
        <v>29445</v>
      </c>
    </row>
    <row r="495" spans="1:1">
      <c r="A495" t="s">
        <v>29446</v>
      </c>
    </row>
    <row r="496" spans="1:1">
      <c r="A496" t="s">
        <v>29447</v>
      </c>
    </row>
    <row r="497" spans="1:1">
      <c r="A497" t="s">
        <v>29448</v>
      </c>
    </row>
    <row r="498" spans="1:1">
      <c r="A498" t="s">
        <v>29449</v>
      </c>
    </row>
    <row r="499" spans="1:1">
      <c r="A499" t="s">
        <v>29450</v>
      </c>
    </row>
    <row r="500" spans="1:1">
      <c r="A500" t="s">
        <v>29451</v>
      </c>
    </row>
    <row r="501" spans="1:1">
      <c r="A501" t="s">
        <v>29452</v>
      </c>
    </row>
    <row r="502" spans="1:1">
      <c r="A502" t="s">
        <v>29453</v>
      </c>
    </row>
    <row r="503" spans="1:1">
      <c r="A503" t="s">
        <v>29454</v>
      </c>
    </row>
    <row r="504" spans="1:1">
      <c r="A504" t="s">
        <v>29455</v>
      </c>
    </row>
    <row r="505" spans="1:1">
      <c r="A505" t="s">
        <v>29456</v>
      </c>
    </row>
    <row r="506" spans="1:1">
      <c r="A506" t="s">
        <v>29457</v>
      </c>
    </row>
    <row r="507" spans="1:1">
      <c r="A507" t="s">
        <v>29458</v>
      </c>
    </row>
    <row r="508" spans="1:1">
      <c r="A508" t="s">
        <v>29459</v>
      </c>
    </row>
    <row r="509" spans="1:1">
      <c r="A509" t="s">
        <v>29460</v>
      </c>
    </row>
    <row r="510" spans="1:1">
      <c r="A510" t="s">
        <v>29461</v>
      </c>
    </row>
    <row r="511" spans="1:1">
      <c r="A511" t="s">
        <v>29462</v>
      </c>
    </row>
    <row r="512" spans="1:1">
      <c r="A512" t="s">
        <v>29463</v>
      </c>
    </row>
    <row r="513" spans="1:1">
      <c r="A513" t="s">
        <v>29464</v>
      </c>
    </row>
    <row r="514" spans="1:1">
      <c r="A514" t="s">
        <v>29465</v>
      </c>
    </row>
    <row r="515" spans="1:1">
      <c r="A515" t="s">
        <v>29466</v>
      </c>
    </row>
    <row r="516" spans="1:1">
      <c r="A516" t="s">
        <v>29467</v>
      </c>
    </row>
    <row r="517" spans="1:1">
      <c r="A517" t="s">
        <v>29468</v>
      </c>
    </row>
    <row r="518" spans="1:1">
      <c r="A518" t="s">
        <v>29469</v>
      </c>
    </row>
    <row r="519" spans="1:1">
      <c r="A519" t="s">
        <v>29470</v>
      </c>
    </row>
    <row r="520" spans="1:1">
      <c r="A520" t="s">
        <v>29471</v>
      </c>
    </row>
    <row r="521" spans="1:1">
      <c r="A521" t="s">
        <v>29472</v>
      </c>
    </row>
    <row r="522" spans="1:1">
      <c r="A522" t="s">
        <v>29473</v>
      </c>
    </row>
    <row r="523" spans="1:1">
      <c r="A523" t="s">
        <v>29474</v>
      </c>
    </row>
    <row r="524" spans="1:1">
      <c r="A524" t="s">
        <v>29475</v>
      </c>
    </row>
    <row r="525" spans="1:1">
      <c r="A525" t="s">
        <v>29476</v>
      </c>
    </row>
    <row r="526" spans="1:1">
      <c r="A526" t="s">
        <v>29477</v>
      </c>
    </row>
    <row r="527" spans="1:1">
      <c r="A527" t="s">
        <v>29478</v>
      </c>
    </row>
    <row r="528" spans="1:1">
      <c r="A528" t="s">
        <v>29479</v>
      </c>
    </row>
    <row r="529" spans="1:1">
      <c r="A529" t="s">
        <v>29480</v>
      </c>
    </row>
    <row r="530" spans="1:1">
      <c r="A530" t="s">
        <v>29481</v>
      </c>
    </row>
    <row r="531" spans="1:1">
      <c r="A531" t="s">
        <v>29482</v>
      </c>
    </row>
    <row r="532" spans="1:1">
      <c r="A532" t="s">
        <v>29483</v>
      </c>
    </row>
    <row r="533" spans="1:1">
      <c r="A533" t="s">
        <v>29484</v>
      </c>
    </row>
    <row r="534" spans="1:1">
      <c r="A534" t="s">
        <v>29485</v>
      </c>
    </row>
    <row r="535" spans="1:1">
      <c r="A535" t="s">
        <v>29486</v>
      </c>
    </row>
    <row r="536" spans="1:1">
      <c r="A536" t="s">
        <v>29487</v>
      </c>
    </row>
    <row r="537" spans="1:1">
      <c r="A537" t="s">
        <v>29488</v>
      </c>
    </row>
    <row r="538" spans="1:1">
      <c r="A538" t="s">
        <v>29489</v>
      </c>
    </row>
    <row r="539" spans="1:1">
      <c r="A539" t="s">
        <v>29490</v>
      </c>
    </row>
    <row r="540" spans="1:1">
      <c r="A540" t="s">
        <v>29491</v>
      </c>
    </row>
    <row r="541" spans="1:1">
      <c r="A541" t="s">
        <v>29492</v>
      </c>
    </row>
    <row r="542" spans="1:1">
      <c r="A542" t="s">
        <v>29493</v>
      </c>
    </row>
    <row r="543" spans="1:1">
      <c r="A543" t="s">
        <v>29494</v>
      </c>
    </row>
    <row r="544" spans="1:1">
      <c r="A544" t="s">
        <v>29495</v>
      </c>
    </row>
    <row r="545" spans="1:1">
      <c r="A545" t="s">
        <v>29496</v>
      </c>
    </row>
    <row r="546" spans="1:1">
      <c r="A546" t="s">
        <v>29497</v>
      </c>
    </row>
    <row r="547" spans="1:1">
      <c r="A547" t="s">
        <v>29498</v>
      </c>
    </row>
    <row r="548" spans="1:1">
      <c r="A548" t="s">
        <v>29499</v>
      </c>
    </row>
    <row r="549" spans="1:1">
      <c r="A549" t="s">
        <v>29500</v>
      </c>
    </row>
    <row r="550" spans="1:1">
      <c r="A550" t="s">
        <v>29501</v>
      </c>
    </row>
    <row r="551" spans="1:1">
      <c r="A551" t="s">
        <v>29502</v>
      </c>
    </row>
    <row r="552" spans="1:1">
      <c r="A552" t="s">
        <v>29503</v>
      </c>
    </row>
    <row r="553" spans="1:1">
      <c r="A553" t="s">
        <v>29504</v>
      </c>
    </row>
    <row r="554" spans="1:1">
      <c r="A554" t="s">
        <v>29505</v>
      </c>
    </row>
    <row r="555" spans="1:1">
      <c r="A555" t="s">
        <v>29506</v>
      </c>
    </row>
    <row r="556" spans="1:1">
      <c r="A556" t="s">
        <v>29507</v>
      </c>
    </row>
    <row r="557" spans="1:1">
      <c r="A557" t="s">
        <v>29508</v>
      </c>
    </row>
    <row r="558" spans="1:1">
      <c r="A558" t="s">
        <v>29509</v>
      </c>
    </row>
    <row r="559" spans="1:1">
      <c r="A559" t="s">
        <v>29510</v>
      </c>
    </row>
    <row r="560" spans="1:1">
      <c r="A560" t="s">
        <v>29511</v>
      </c>
    </row>
    <row r="561" spans="1:1">
      <c r="A561" t="s">
        <v>29512</v>
      </c>
    </row>
    <row r="562" spans="1:1">
      <c r="A562" t="s">
        <v>29513</v>
      </c>
    </row>
    <row r="563" spans="1:1">
      <c r="A563" t="s">
        <v>29514</v>
      </c>
    </row>
    <row r="564" spans="1:1">
      <c r="A564" t="s">
        <v>29515</v>
      </c>
    </row>
    <row r="565" spans="1:1">
      <c r="A565" t="s">
        <v>29516</v>
      </c>
    </row>
    <row r="566" spans="1:1">
      <c r="A566" t="s">
        <v>29517</v>
      </c>
    </row>
    <row r="567" spans="1:1">
      <c r="A567" t="s">
        <v>29518</v>
      </c>
    </row>
    <row r="568" spans="1:1">
      <c r="A568" t="s">
        <v>29519</v>
      </c>
    </row>
    <row r="569" spans="1:1">
      <c r="A569" t="s">
        <v>29520</v>
      </c>
    </row>
    <row r="570" spans="1:1">
      <c r="A570" t="s">
        <v>29521</v>
      </c>
    </row>
    <row r="571" spans="1:1">
      <c r="A571" t="s">
        <v>29522</v>
      </c>
    </row>
    <row r="572" spans="1:1">
      <c r="A572" t="s">
        <v>29523</v>
      </c>
    </row>
    <row r="573" spans="1:1">
      <c r="A573" t="s">
        <v>29524</v>
      </c>
    </row>
    <row r="574" spans="1:1">
      <c r="A574" t="s">
        <v>29525</v>
      </c>
    </row>
    <row r="575" spans="1:1">
      <c r="A575" t="s">
        <v>29526</v>
      </c>
    </row>
    <row r="576" spans="1:1">
      <c r="A576" t="s">
        <v>29527</v>
      </c>
    </row>
    <row r="577" spans="1:1">
      <c r="A577" t="s">
        <v>29528</v>
      </c>
    </row>
    <row r="578" spans="1:1">
      <c r="A578" t="s">
        <v>29529</v>
      </c>
    </row>
    <row r="579" spans="1:1">
      <c r="A579" t="s">
        <v>29530</v>
      </c>
    </row>
    <row r="580" spans="1:1">
      <c r="A580" t="s">
        <v>29531</v>
      </c>
    </row>
    <row r="581" spans="1:1">
      <c r="A581" t="s">
        <v>29532</v>
      </c>
    </row>
    <row r="582" spans="1:1">
      <c r="A582" t="s">
        <v>29533</v>
      </c>
    </row>
    <row r="583" spans="1:1">
      <c r="A583" t="s">
        <v>29534</v>
      </c>
    </row>
    <row r="584" spans="1:1">
      <c r="A584" t="s">
        <v>29535</v>
      </c>
    </row>
    <row r="585" spans="1:1">
      <c r="A585" t="s">
        <v>29536</v>
      </c>
    </row>
    <row r="586" spans="1:1">
      <c r="A586" t="s">
        <v>29537</v>
      </c>
    </row>
    <row r="587" spans="1:1">
      <c r="A587" t="s">
        <v>29538</v>
      </c>
    </row>
    <row r="588" spans="1:1">
      <c r="A588" t="s">
        <v>29539</v>
      </c>
    </row>
    <row r="589" spans="1:1">
      <c r="A589" t="s">
        <v>29540</v>
      </c>
    </row>
    <row r="590" spans="1:1">
      <c r="A590" t="s">
        <v>29541</v>
      </c>
    </row>
    <row r="591" spans="1:1">
      <c r="A591" t="s">
        <v>29542</v>
      </c>
    </row>
    <row r="592" spans="1:1">
      <c r="A592" t="s">
        <v>29543</v>
      </c>
    </row>
    <row r="593" spans="1:1">
      <c r="A593" t="s">
        <v>29544</v>
      </c>
    </row>
    <row r="594" spans="1:1">
      <c r="A594" t="s">
        <v>29545</v>
      </c>
    </row>
    <row r="595" spans="1:1">
      <c r="A595" t="s">
        <v>29546</v>
      </c>
    </row>
    <row r="596" spans="1:1">
      <c r="A596" t="s">
        <v>29547</v>
      </c>
    </row>
    <row r="597" spans="1:1">
      <c r="A597" t="s">
        <v>29548</v>
      </c>
    </row>
    <row r="598" spans="1:1">
      <c r="A598" t="s">
        <v>29549</v>
      </c>
    </row>
    <row r="599" spans="1:1">
      <c r="A599" t="s">
        <v>29550</v>
      </c>
    </row>
    <row r="600" spans="1:1">
      <c r="A600" t="s">
        <v>29551</v>
      </c>
    </row>
    <row r="601" spans="1:1">
      <c r="A601" t="s">
        <v>29552</v>
      </c>
    </row>
    <row r="602" spans="1:1">
      <c r="A602" t="s">
        <v>29553</v>
      </c>
    </row>
    <row r="603" spans="1:1">
      <c r="A603" t="s">
        <v>29554</v>
      </c>
    </row>
    <row r="604" spans="1:1">
      <c r="A604" t="s">
        <v>29555</v>
      </c>
    </row>
    <row r="605" spans="1:1">
      <c r="A605" t="s">
        <v>29556</v>
      </c>
    </row>
    <row r="606" spans="1:1">
      <c r="A606" t="s">
        <v>29557</v>
      </c>
    </row>
    <row r="607" spans="1:1">
      <c r="A607" t="s">
        <v>29558</v>
      </c>
    </row>
    <row r="608" spans="1:1">
      <c r="A608" t="s">
        <v>29559</v>
      </c>
    </row>
    <row r="609" spans="1:1">
      <c r="A609" t="s">
        <v>29560</v>
      </c>
    </row>
    <row r="610" spans="1:1">
      <c r="A610" t="s">
        <v>29561</v>
      </c>
    </row>
    <row r="611" spans="1:1">
      <c r="A611" t="s">
        <v>29562</v>
      </c>
    </row>
    <row r="612" spans="1:1">
      <c r="A612" t="s">
        <v>29563</v>
      </c>
    </row>
    <row r="613" spans="1:1">
      <c r="A613" t="s">
        <v>29564</v>
      </c>
    </row>
    <row r="614" spans="1:1">
      <c r="A614" t="s">
        <v>29565</v>
      </c>
    </row>
    <row r="615" spans="1:1">
      <c r="A615" t="s">
        <v>29566</v>
      </c>
    </row>
    <row r="616" spans="1:1">
      <c r="A616" t="s">
        <v>29567</v>
      </c>
    </row>
    <row r="617" spans="1:1">
      <c r="A617" t="s">
        <v>29568</v>
      </c>
    </row>
    <row r="618" spans="1:1">
      <c r="A618" t="s">
        <v>29569</v>
      </c>
    </row>
    <row r="619" spans="1:1">
      <c r="A619" t="s">
        <v>29570</v>
      </c>
    </row>
    <row r="620" spans="1:1">
      <c r="A620" t="s">
        <v>29571</v>
      </c>
    </row>
    <row r="621" spans="1:1">
      <c r="A621" t="s">
        <v>29572</v>
      </c>
    </row>
    <row r="622" spans="1:1">
      <c r="A622" t="s">
        <v>29573</v>
      </c>
    </row>
    <row r="623" spans="1:1">
      <c r="A623" t="s">
        <v>29574</v>
      </c>
    </row>
    <row r="624" spans="1:1">
      <c r="A624" t="s">
        <v>29575</v>
      </c>
    </row>
    <row r="625" spans="1:1">
      <c r="A625" t="s">
        <v>29576</v>
      </c>
    </row>
    <row r="626" spans="1:1">
      <c r="A626" t="s">
        <v>29577</v>
      </c>
    </row>
    <row r="627" spans="1:1">
      <c r="A627" t="s">
        <v>29578</v>
      </c>
    </row>
    <row r="628" spans="1:1">
      <c r="A628" t="s">
        <v>29579</v>
      </c>
    </row>
    <row r="629" spans="1:1">
      <c r="A629" t="s">
        <v>29580</v>
      </c>
    </row>
    <row r="630" spans="1:1">
      <c r="A630" t="s">
        <v>29581</v>
      </c>
    </row>
    <row r="631" spans="1:1">
      <c r="A631" t="s">
        <v>29582</v>
      </c>
    </row>
    <row r="632" spans="1:1">
      <c r="A632" t="s">
        <v>29583</v>
      </c>
    </row>
    <row r="633" spans="1:1">
      <c r="A633" t="s">
        <v>29584</v>
      </c>
    </row>
    <row r="634" spans="1:1">
      <c r="A634" t="s">
        <v>29585</v>
      </c>
    </row>
    <row r="635" spans="1:1">
      <c r="A635" t="s">
        <v>29586</v>
      </c>
    </row>
    <row r="636" spans="1:1">
      <c r="A636" t="s">
        <v>29587</v>
      </c>
    </row>
    <row r="637" spans="1:1">
      <c r="A637" t="s">
        <v>29588</v>
      </c>
    </row>
    <row r="638" spans="1:1">
      <c r="A638" t="s">
        <v>29589</v>
      </c>
    </row>
    <row r="639" spans="1:1">
      <c r="A639" t="s">
        <v>29590</v>
      </c>
    </row>
    <row r="640" spans="1:1">
      <c r="A640" t="s">
        <v>29591</v>
      </c>
    </row>
    <row r="641" spans="1:1">
      <c r="A641" t="s">
        <v>29592</v>
      </c>
    </row>
    <row r="642" spans="1:1">
      <c r="A642" t="s">
        <v>29593</v>
      </c>
    </row>
    <row r="643" spans="1:1">
      <c r="A643" t="s">
        <v>29594</v>
      </c>
    </row>
    <row r="644" spans="1:1">
      <c r="A644" t="s">
        <v>29595</v>
      </c>
    </row>
    <row r="645" spans="1:1">
      <c r="A645" t="s">
        <v>29596</v>
      </c>
    </row>
    <row r="646" spans="1:1">
      <c r="A646" t="s">
        <v>29597</v>
      </c>
    </row>
    <row r="647" spans="1:1">
      <c r="A647" t="s">
        <v>29598</v>
      </c>
    </row>
    <row r="648" spans="1:1">
      <c r="A648" t="s">
        <v>29599</v>
      </c>
    </row>
    <row r="649" spans="1:1">
      <c r="A649" t="s">
        <v>29600</v>
      </c>
    </row>
    <row r="650" spans="1:1">
      <c r="A650" t="s">
        <v>29601</v>
      </c>
    </row>
    <row r="651" spans="1:1">
      <c r="A651" t="s">
        <v>29602</v>
      </c>
    </row>
    <row r="652" spans="1:1">
      <c r="A652" t="s">
        <v>29603</v>
      </c>
    </row>
    <row r="653" spans="1:1">
      <c r="A653" t="s">
        <v>29604</v>
      </c>
    </row>
    <row r="654" spans="1:1">
      <c r="A654" t="s">
        <v>29605</v>
      </c>
    </row>
    <row r="655" spans="1:1">
      <c r="A655" t="s">
        <v>29606</v>
      </c>
    </row>
    <row r="656" spans="1:1">
      <c r="A656" t="s">
        <v>29607</v>
      </c>
    </row>
    <row r="657" spans="1:1">
      <c r="A657" t="s">
        <v>29608</v>
      </c>
    </row>
    <row r="658" spans="1:1">
      <c r="A658" t="s">
        <v>29609</v>
      </c>
    </row>
    <row r="659" spans="1:1">
      <c r="A659" t="s">
        <v>29610</v>
      </c>
    </row>
    <row r="660" spans="1:1">
      <c r="A660" t="s">
        <v>29611</v>
      </c>
    </row>
    <row r="661" spans="1:1">
      <c r="A661" t="s">
        <v>29612</v>
      </c>
    </row>
    <row r="662" spans="1:1">
      <c r="A662" t="s">
        <v>29613</v>
      </c>
    </row>
    <row r="663" spans="1:1">
      <c r="A663" t="s">
        <v>29614</v>
      </c>
    </row>
    <row r="664" spans="1:1">
      <c r="A664" t="s">
        <v>29615</v>
      </c>
    </row>
    <row r="665" spans="1:1">
      <c r="A665" t="s">
        <v>29616</v>
      </c>
    </row>
    <row r="666" spans="1:1">
      <c r="A666" t="s">
        <v>29617</v>
      </c>
    </row>
    <row r="667" spans="1:1">
      <c r="A667" t="s">
        <v>29618</v>
      </c>
    </row>
    <row r="668" spans="1:1">
      <c r="A668" t="s">
        <v>29619</v>
      </c>
    </row>
    <row r="669" spans="1:1">
      <c r="A669" t="s">
        <v>29620</v>
      </c>
    </row>
    <row r="670" spans="1:1">
      <c r="A670" t="s">
        <v>29621</v>
      </c>
    </row>
    <row r="671" spans="1:1">
      <c r="A671" t="s">
        <v>29622</v>
      </c>
    </row>
    <row r="672" spans="1:1">
      <c r="A672" t="s">
        <v>29623</v>
      </c>
    </row>
    <row r="673" spans="1:1">
      <c r="A673" t="s">
        <v>29624</v>
      </c>
    </row>
    <row r="674" spans="1:1">
      <c r="A674" t="s">
        <v>29625</v>
      </c>
    </row>
    <row r="675" spans="1:1">
      <c r="A675" t="s">
        <v>29626</v>
      </c>
    </row>
    <row r="676" spans="1:1">
      <c r="A676" t="s">
        <v>29627</v>
      </c>
    </row>
    <row r="677" spans="1:1">
      <c r="A677" t="s">
        <v>29628</v>
      </c>
    </row>
    <row r="678" spans="1:1">
      <c r="A678" t="s">
        <v>29629</v>
      </c>
    </row>
    <row r="679" spans="1:1">
      <c r="A679" t="s">
        <v>29630</v>
      </c>
    </row>
    <row r="680" spans="1:1">
      <c r="A680" t="s">
        <v>29631</v>
      </c>
    </row>
    <row r="681" spans="1:1">
      <c r="A681" t="s">
        <v>29632</v>
      </c>
    </row>
    <row r="682" spans="1:1">
      <c r="A682" t="s">
        <v>29633</v>
      </c>
    </row>
    <row r="683" spans="1:1">
      <c r="A683" t="s">
        <v>29634</v>
      </c>
    </row>
    <row r="684" spans="1:1">
      <c r="A684" t="s">
        <v>29635</v>
      </c>
    </row>
    <row r="685" spans="1:1">
      <c r="A685" t="s">
        <v>29636</v>
      </c>
    </row>
    <row r="686" spans="1:1">
      <c r="A686" t="s">
        <v>29637</v>
      </c>
    </row>
    <row r="687" spans="1:1">
      <c r="A687" t="s">
        <v>29638</v>
      </c>
    </row>
    <row r="688" spans="1:1">
      <c r="A688" t="s">
        <v>29639</v>
      </c>
    </row>
    <row r="689" spans="1:1">
      <c r="A689" t="s">
        <v>29640</v>
      </c>
    </row>
    <row r="690" spans="1:1">
      <c r="A690" t="s">
        <v>29641</v>
      </c>
    </row>
    <row r="691" spans="1:1">
      <c r="A691" t="s">
        <v>29642</v>
      </c>
    </row>
    <row r="692" spans="1:1">
      <c r="A692" t="s">
        <v>29643</v>
      </c>
    </row>
    <row r="693" spans="1:1">
      <c r="A693" t="s">
        <v>29644</v>
      </c>
    </row>
    <row r="694" spans="1:1">
      <c r="A694" t="s">
        <v>29645</v>
      </c>
    </row>
    <row r="695" spans="1:1">
      <c r="A695" t="s">
        <v>29646</v>
      </c>
    </row>
    <row r="696" spans="1:1">
      <c r="A696" t="s">
        <v>29647</v>
      </c>
    </row>
    <row r="697" spans="1:1">
      <c r="A697" t="s">
        <v>29648</v>
      </c>
    </row>
    <row r="698" spans="1:1">
      <c r="A698" t="s">
        <v>29649</v>
      </c>
    </row>
    <row r="699" spans="1:1">
      <c r="A699" t="s">
        <v>29650</v>
      </c>
    </row>
    <row r="700" spans="1:1">
      <c r="A700" t="s">
        <v>29651</v>
      </c>
    </row>
    <row r="701" spans="1:1">
      <c r="A701" t="s">
        <v>29652</v>
      </c>
    </row>
    <row r="702" spans="1:1">
      <c r="A702" t="s">
        <v>29653</v>
      </c>
    </row>
    <row r="703" spans="1:1">
      <c r="A703" t="s">
        <v>29654</v>
      </c>
    </row>
    <row r="704" spans="1:1">
      <c r="A704" t="s">
        <v>29655</v>
      </c>
    </row>
    <row r="705" spans="1:1">
      <c r="A705" t="s">
        <v>29656</v>
      </c>
    </row>
    <row r="706" spans="1:1">
      <c r="A706" t="s">
        <v>29657</v>
      </c>
    </row>
    <row r="707" spans="1:1">
      <c r="A707" t="s">
        <v>29658</v>
      </c>
    </row>
    <row r="708" spans="1:1">
      <c r="A708" t="s">
        <v>29659</v>
      </c>
    </row>
    <row r="709" spans="1:1">
      <c r="A709" t="s">
        <v>29660</v>
      </c>
    </row>
    <row r="710" spans="1:1">
      <c r="A710" t="s">
        <v>29661</v>
      </c>
    </row>
    <row r="711" spans="1:1">
      <c r="A711" t="s">
        <v>29662</v>
      </c>
    </row>
    <row r="712" spans="1:1">
      <c r="A712" t="s">
        <v>29663</v>
      </c>
    </row>
    <row r="713" spans="1:1">
      <c r="A713" t="s">
        <v>29664</v>
      </c>
    </row>
    <row r="714" spans="1:1">
      <c r="A714" t="s">
        <v>29665</v>
      </c>
    </row>
    <row r="715" spans="1:1">
      <c r="A715" t="s">
        <v>29666</v>
      </c>
    </row>
    <row r="716" spans="1:1">
      <c r="A716" t="s">
        <v>29667</v>
      </c>
    </row>
    <row r="717" spans="1:1">
      <c r="A717" t="s">
        <v>29668</v>
      </c>
    </row>
    <row r="718" spans="1:1">
      <c r="A718" t="s">
        <v>29669</v>
      </c>
    </row>
    <row r="719" spans="1:1">
      <c r="A719" t="s">
        <v>29670</v>
      </c>
    </row>
    <row r="720" spans="1:1">
      <c r="A720" t="s">
        <v>29671</v>
      </c>
    </row>
    <row r="721" spans="1:1">
      <c r="A721" t="s">
        <v>29672</v>
      </c>
    </row>
    <row r="722" spans="1:1">
      <c r="A722" t="s">
        <v>29673</v>
      </c>
    </row>
    <row r="723" spans="1:1">
      <c r="A723" t="s">
        <v>29674</v>
      </c>
    </row>
    <row r="724" spans="1:1">
      <c r="A724" t="s">
        <v>29675</v>
      </c>
    </row>
    <row r="725" spans="1:1">
      <c r="A725" t="s">
        <v>29676</v>
      </c>
    </row>
    <row r="726" spans="1:1">
      <c r="A726" t="s">
        <v>29677</v>
      </c>
    </row>
    <row r="727" spans="1:1">
      <c r="A727" t="s">
        <v>29678</v>
      </c>
    </row>
    <row r="728" spans="1:1">
      <c r="A728" t="s">
        <v>29679</v>
      </c>
    </row>
    <row r="729" spans="1:1">
      <c r="A729" t="s">
        <v>29680</v>
      </c>
    </row>
    <row r="730" spans="1:1">
      <c r="A730" t="s">
        <v>29681</v>
      </c>
    </row>
    <row r="731" spans="1:1">
      <c r="A731" t="s">
        <v>29682</v>
      </c>
    </row>
    <row r="732" spans="1:1">
      <c r="A732" t="s">
        <v>29683</v>
      </c>
    </row>
    <row r="733" spans="1:1">
      <c r="A733" t="s">
        <v>29684</v>
      </c>
    </row>
    <row r="734" spans="1:1">
      <c r="A734" t="s">
        <v>29685</v>
      </c>
    </row>
    <row r="735" spans="1:1">
      <c r="A735" t="s">
        <v>29686</v>
      </c>
    </row>
    <row r="736" spans="1:1">
      <c r="A736" t="s">
        <v>29687</v>
      </c>
    </row>
    <row r="737" spans="1:1">
      <c r="A737" t="s">
        <v>29688</v>
      </c>
    </row>
    <row r="738" spans="1:1">
      <c r="A738" t="s">
        <v>29689</v>
      </c>
    </row>
    <row r="739" spans="1:1">
      <c r="A739" t="s">
        <v>29690</v>
      </c>
    </row>
    <row r="740" spans="1:1">
      <c r="A740" t="s">
        <v>29691</v>
      </c>
    </row>
    <row r="741" spans="1:1">
      <c r="A741" t="s">
        <v>29692</v>
      </c>
    </row>
    <row r="742" spans="1:1">
      <c r="A742" t="s">
        <v>29693</v>
      </c>
    </row>
    <row r="743" spans="1:1">
      <c r="A743" t="s">
        <v>29694</v>
      </c>
    </row>
    <row r="744" spans="1:1">
      <c r="A744" t="s">
        <v>29695</v>
      </c>
    </row>
    <row r="745" spans="1:1">
      <c r="A745" t="s">
        <v>29696</v>
      </c>
    </row>
    <row r="746" spans="1:1">
      <c r="A746" t="s">
        <v>29697</v>
      </c>
    </row>
    <row r="747" spans="1:1">
      <c r="A747" t="s">
        <v>29698</v>
      </c>
    </row>
    <row r="748" spans="1:1">
      <c r="A748" t="s">
        <v>29699</v>
      </c>
    </row>
    <row r="749" spans="1:1">
      <c r="A749" t="s">
        <v>29700</v>
      </c>
    </row>
    <row r="750" spans="1:1">
      <c r="A750" t="s">
        <v>29701</v>
      </c>
    </row>
    <row r="751" spans="1:1">
      <c r="A751" t="s">
        <v>29702</v>
      </c>
    </row>
    <row r="752" spans="1:1">
      <c r="A752" t="s">
        <v>29703</v>
      </c>
    </row>
    <row r="753" spans="1:1">
      <c r="A753" t="s">
        <v>29704</v>
      </c>
    </row>
    <row r="754" spans="1:1">
      <c r="A754" t="s">
        <v>29705</v>
      </c>
    </row>
    <row r="755" spans="1:1">
      <c r="A755" t="s">
        <v>29706</v>
      </c>
    </row>
    <row r="756" spans="1:1">
      <c r="A756" t="s">
        <v>29707</v>
      </c>
    </row>
    <row r="757" spans="1:1">
      <c r="A757" t="s">
        <v>29708</v>
      </c>
    </row>
    <row r="758" spans="1:1">
      <c r="A758" t="s">
        <v>29709</v>
      </c>
    </row>
    <row r="759" spans="1:1">
      <c r="A759" t="s">
        <v>29710</v>
      </c>
    </row>
    <row r="760" spans="1:1">
      <c r="A760" t="s">
        <v>29711</v>
      </c>
    </row>
    <row r="761" spans="1:1">
      <c r="A761" t="s">
        <v>29712</v>
      </c>
    </row>
    <row r="762" spans="1:1">
      <c r="A762" t="s">
        <v>29713</v>
      </c>
    </row>
    <row r="763" spans="1:1">
      <c r="A763" t="s">
        <v>29714</v>
      </c>
    </row>
    <row r="764" spans="1:1">
      <c r="A764" t="s">
        <v>29715</v>
      </c>
    </row>
    <row r="765" spans="1:1">
      <c r="A765" t="s">
        <v>29716</v>
      </c>
    </row>
    <row r="766" spans="1:1">
      <c r="A766" t="s">
        <v>29717</v>
      </c>
    </row>
    <row r="767" spans="1:1">
      <c r="A767" t="s">
        <v>29718</v>
      </c>
    </row>
    <row r="768" spans="1:1">
      <c r="A768" t="s">
        <v>29719</v>
      </c>
    </row>
    <row r="769" spans="1:1">
      <c r="A769" t="s">
        <v>29720</v>
      </c>
    </row>
    <row r="770" spans="1:1">
      <c r="A770" t="s">
        <v>29721</v>
      </c>
    </row>
    <row r="771" spans="1:1">
      <c r="A771" t="s">
        <v>29722</v>
      </c>
    </row>
    <row r="772" spans="1:1">
      <c r="A772" t="s">
        <v>29723</v>
      </c>
    </row>
    <row r="773" spans="1:1">
      <c r="A773" t="s">
        <v>29724</v>
      </c>
    </row>
    <row r="774" spans="1:1">
      <c r="A774" t="s">
        <v>29725</v>
      </c>
    </row>
    <row r="775" spans="1:1">
      <c r="A775" t="s">
        <v>29726</v>
      </c>
    </row>
    <row r="776" spans="1:1">
      <c r="A776" t="s">
        <v>29727</v>
      </c>
    </row>
    <row r="777" spans="1:1">
      <c r="A777" t="s">
        <v>29728</v>
      </c>
    </row>
    <row r="778" spans="1:1">
      <c r="A778" t="s">
        <v>29729</v>
      </c>
    </row>
    <row r="779" spans="1:1">
      <c r="A779" t="s">
        <v>29730</v>
      </c>
    </row>
    <row r="780" spans="1:1">
      <c r="A780" t="s">
        <v>29731</v>
      </c>
    </row>
    <row r="781" spans="1:1">
      <c r="A781" t="s">
        <v>29732</v>
      </c>
    </row>
    <row r="782" spans="1:1">
      <c r="A782" t="s">
        <v>29733</v>
      </c>
    </row>
    <row r="783" spans="1:1">
      <c r="A783" t="s">
        <v>29734</v>
      </c>
    </row>
    <row r="784" spans="1:1">
      <c r="A784" t="s">
        <v>29735</v>
      </c>
    </row>
    <row r="785" spans="1:1">
      <c r="A785" t="s">
        <v>29736</v>
      </c>
    </row>
    <row r="786" spans="1:1">
      <c r="A786" t="s">
        <v>29737</v>
      </c>
    </row>
    <row r="787" spans="1:1">
      <c r="A787" t="s">
        <v>29738</v>
      </c>
    </row>
    <row r="788" spans="1:1">
      <c r="A788" t="s">
        <v>29739</v>
      </c>
    </row>
    <row r="789" spans="1:1">
      <c r="A789" t="s">
        <v>29740</v>
      </c>
    </row>
    <row r="790" spans="1:1">
      <c r="A790" t="s">
        <v>29741</v>
      </c>
    </row>
    <row r="791" spans="1:1">
      <c r="A791" t="s">
        <v>29742</v>
      </c>
    </row>
    <row r="792" spans="1:1">
      <c r="A792" t="s">
        <v>29743</v>
      </c>
    </row>
    <row r="794" spans="1:1">
      <c r="A794" t="s">
        <v>29744</v>
      </c>
    </row>
    <row r="795" spans="1:1">
      <c r="A795" t="s">
        <v>29745</v>
      </c>
    </row>
    <row r="796" spans="1:1">
      <c r="A796" t="s">
        <v>29746</v>
      </c>
    </row>
    <row r="797" spans="1:1">
      <c r="A797" t="s">
        <v>29747</v>
      </c>
    </row>
    <row r="798" spans="1:1">
      <c r="A798" t="s">
        <v>29748</v>
      </c>
    </row>
    <row r="799" spans="1:1">
      <c r="A799" t="s">
        <v>29749</v>
      </c>
    </row>
    <row r="800" spans="1:1">
      <c r="A800" t="s">
        <v>29750</v>
      </c>
    </row>
    <row r="801" spans="1:1">
      <c r="A801" t="s">
        <v>29751</v>
      </c>
    </row>
    <row r="802" spans="1:1">
      <c r="A802" t="s">
        <v>29752</v>
      </c>
    </row>
    <row r="803" spans="1:1">
      <c r="A803" t="s">
        <v>29753</v>
      </c>
    </row>
    <row r="804" spans="1:1">
      <c r="A804" t="s">
        <v>29754</v>
      </c>
    </row>
    <row r="805" spans="1:1">
      <c r="A805" t="s">
        <v>29755</v>
      </c>
    </row>
    <row r="806" spans="1:1">
      <c r="A806" t="s">
        <v>29756</v>
      </c>
    </row>
    <row r="807" spans="1:1">
      <c r="A807" t="s">
        <v>29757</v>
      </c>
    </row>
    <row r="808" spans="1:1">
      <c r="A808" t="s">
        <v>29758</v>
      </c>
    </row>
    <row r="809" spans="1:1">
      <c r="A809" t="s">
        <v>29759</v>
      </c>
    </row>
    <row r="810" spans="1:1">
      <c r="A810" t="s">
        <v>29760</v>
      </c>
    </row>
    <row r="811" spans="1:1">
      <c r="A811" t="s">
        <v>29761</v>
      </c>
    </row>
    <row r="812" spans="1:1">
      <c r="A812" t="s">
        <v>29762</v>
      </c>
    </row>
    <row r="813" spans="1:1">
      <c r="A813" t="s">
        <v>29763</v>
      </c>
    </row>
    <row r="814" spans="1:1">
      <c r="A814" t="s">
        <v>29764</v>
      </c>
    </row>
    <row r="815" spans="1:1">
      <c r="A815" t="s">
        <v>29765</v>
      </c>
    </row>
    <row r="816" spans="1:1">
      <c r="A816" t="s">
        <v>29766</v>
      </c>
    </row>
    <row r="817" spans="1:1">
      <c r="A817" t="s">
        <v>29767</v>
      </c>
    </row>
    <row r="818" spans="1:1">
      <c r="A818" t="s">
        <v>29768</v>
      </c>
    </row>
    <row r="819" spans="1:1">
      <c r="A819" t="s">
        <v>29769</v>
      </c>
    </row>
    <row r="820" spans="1:1">
      <c r="A820" t="s">
        <v>29770</v>
      </c>
    </row>
    <row r="821" spans="1:1">
      <c r="A821" t="s">
        <v>29771</v>
      </c>
    </row>
    <row r="822" spans="1:1">
      <c r="A822" t="s">
        <v>29772</v>
      </c>
    </row>
    <row r="823" spans="1:1">
      <c r="A823" t="s">
        <v>29773</v>
      </c>
    </row>
    <row r="824" spans="1:1">
      <c r="A824" t="s">
        <v>29774</v>
      </c>
    </row>
    <row r="825" spans="1:1">
      <c r="A825" t="s">
        <v>29775</v>
      </c>
    </row>
    <row r="826" spans="1:1">
      <c r="A826" t="s">
        <v>29776</v>
      </c>
    </row>
    <row r="827" spans="1:1">
      <c r="A827" t="s">
        <v>29777</v>
      </c>
    </row>
    <row r="828" spans="1:1">
      <c r="A828" t="s">
        <v>29778</v>
      </c>
    </row>
    <row r="829" spans="1:1">
      <c r="A829" t="s">
        <v>29779</v>
      </c>
    </row>
    <row r="830" spans="1:1">
      <c r="A830" t="s">
        <v>29780</v>
      </c>
    </row>
    <row r="831" spans="1:1">
      <c r="A831" t="s">
        <v>29781</v>
      </c>
    </row>
    <row r="832" spans="1:1">
      <c r="A832" t="s">
        <v>29782</v>
      </c>
    </row>
    <row r="833" spans="1:1">
      <c r="A833" t="s">
        <v>29783</v>
      </c>
    </row>
    <row r="834" spans="1:1">
      <c r="A834" t="s">
        <v>29784</v>
      </c>
    </row>
    <row r="835" spans="1:1">
      <c r="A835" t="s">
        <v>29785</v>
      </c>
    </row>
    <row r="836" spans="1:1">
      <c r="A836" t="s">
        <v>29786</v>
      </c>
    </row>
    <row r="837" spans="1:1">
      <c r="A837" t="s">
        <v>29787</v>
      </c>
    </row>
    <row r="838" spans="1:1">
      <c r="A838" t="s">
        <v>29788</v>
      </c>
    </row>
    <row r="839" spans="1:1">
      <c r="A839" t="s">
        <v>29789</v>
      </c>
    </row>
    <row r="840" spans="1:1">
      <c r="A840" t="s">
        <v>29790</v>
      </c>
    </row>
    <row r="841" spans="1:1">
      <c r="A841" t="s">
        <v>29791</v>
      </c>
    </row>
    <row r="842" spans="1:1">
      <c r="A842" t="s">
        <v>29792</v>
      </c>
    </row>
    <row r="843" spans="1:1">
      <c r="A843" t="s">
        <v>29793</v>
      </c>
    </row>
    <row r="844" spans="1:1">
      <c r="A844" t="s">
        <v>29794</v>
      </c>
    </row>
    <row r="845" spans="1:1">
      <c r="A845" t="s">
        <v>29795</v>
      </c>
    </row>
    <row r="846" spans="1:1">
      <c r="A846" t="s">
        <v>29796</v>
      </c>
    </row>
    <row r="847" spans="1:1">
      <c r="A847" t="s">
        <v>29797</v>
      </c>
    </row>
    <row r="848" spans="1:1">
      <c r="A848" t="s">
        <v>29798</v>
      </c>
    </row>
    <row r="849" spans="1:1">
      <c r="A849" t="s">
        <v>29799</v>
      </c>
    </row>
    <row r="850" spans="1:1">
      <c r="A850" t="s">
        <v>29800</v>
      </c>
    </row>
    <row r="851" spans="1:1">
      <c r="A851" t="s">
        <v>29801</v>
      </c>
    </row>
    <row r="852" spans="1:1">
      <c r="A852" t="s">
        <v>29802</v>
      </c>
    </row>
    <row r="853" spans="1:1">
      <c r="A853" t="s">
        <v>29803</v>
      </c>
    </row>
    <row r="854" spans="1:1">
      <c r="A854" t="s">
        <v>29804</v>
      </c>
    </row>
    <row r="855" spans="1:1">
      <c r="A855" t="s">
        <v>29805</v>
      </c>
    </row>
    <row r="856" spans="1:1">
      <c r="A856" t="s">
        <v>29806</v>
      </c>
    </row>
    <row r="857" spans="1:1">
      <c r="A857" t="s">
        <v>29807</v>
      </c>
    </row>
    <row r="858" spans="1:1">
      <c r="A858" t="s">
        <v>29808</v>
      </c>
    </row>
    <row r="859" spans="1:1">
      <c r="A859" t="s">
        <v>29809</v>
      </c>
    </row>
    <row r="860" spans="1:1">
      <c r="A860" t="s">
        <v>29810</v>
      </c>
    </row>
    <row r="861" spans="1:1">
      <c r="A861" t="s">
        <v>29811</v>
      </c>
    </row>
    <row r="862" spans="1:1">
      <c r="A862" t="s">
        <v>29812</v>
      </c>
    </row>
    <row r="863" spans="1:1">
      <c r="A863" t="s">
        <v>29813</v>
      </c>
    </row>
    <row r="864" spans="1:1">
      <c r="A864" t="s">
        <v>29814</v>
      </c>
    </row>
    <row r="865" spans="1:1">
      <c r="A865" t="s">
        <v>29815</v>
      </c>
    </row>
    <row r="866" spans="1:1">
      <c r="A866" t="s">
        <v>29816</v>
      </c>
    </row>
    <row r="867" spans="1:1">
      <c r="A867" t="s">
        <v>29817</v>
      </c>
    </row>
    <row r="868" spans="1:1">
      <c r="A868" t="s">
        <v>29818</v>
      </c>
    </row>
    <row r="869" spans="1:1">
      <c r="A869" t="s">
        <v>29819</v>
      </c>
    </row>
    <row r="870" spans="1:1">
      <c r="A870" t="s">
        <v>29820</v>
      </c>
    </row>
    <row r="871" spans="1:1">
      <c r="A871" t="s">
        <v>29821</v>
      </c>
    </row>
    <row r="872" spans="1:1">
      <c r="A872" t="s">
        <v>29822</v>
      </c>
    </row>
    <row r="873" spans="1:1">
      <c r="A873" t="s">
        <v>29823</v>
      </c>
    </row>
    <row r="874" spans="1:1">
      <c r="A874" t="s">
        <v>29824</v>
      </c>
    </row>
    <row r="875" spans="1:1">
      <c r="A875" t="s">
        <v>29825</v>
      </c>
    </row>
    <row r="876" spans="1:1">
      <c r="A876" t="s">
        <v>29826</v>
      </c>
    </row>
    <row r="877" spans="1:1">
      <c r="A877" t="s">
        <v>29827</v>
      </c>
    </row>
    <row r="878" spans="1:1">
      <c r="A878" t="s">
        <v>29828</v>
      </c>
    </row>
    <row r="879" spans="1:1">
      <c r="A879" t="s">
        <v>29829</v>
      </c>
    </row>
    <row r="880" spans="1:1">
      <c r="A880" t="s">
        <v>29830</v>
      </c>
    </row>
    <row r="881" spans="1:1">
      <c r="A881" t="s">
        <v>29831</v>
      </c>
    </row>
    <row r="882" spans="1:1">
      <c r="A882" t="s">
        <v>29832</v>
      </c>
    </row>
    <row r="883" spans="1:1">
      <c r="A883" t="s">
        <v>29833</v>
      </c>
    </row>
    <row r="884" spans="1:1">
      <c r="A884" t="s">
        <v>29834</v>
      </c>
    </row>
    <row r="885" spans="1:1">
      <c r="A885" t="s">
        <v>29835</v>
      </c>
    </row>
    <row r="886" spans="1:1">
      <c r="A886" t="s">
        <v>29836</v>
      </c>
    </row>
    <row r="887" spans="1:1">
      <c r="A887" t="s">
        <v>29837</v>
      </c>
    </row>
    <row r="888" spans="1:1">
      <c r="A888" t="s">
        <v>29838</v>
      </c>
    </row>
    <row r="889" spans="1:1">
      <c r="A889" t="s">
        <v>29839</v>
      </c>
    </row>
    <row r="890" spans="1:1">
      <c r="A890" t="s">
        <v>29840</v>
      </c>
    </row>
    <row r="891" spans="1:1">
      <c r="A891" t="s">
        <v>29841</v>
      </c>
    </row>
    <row r="892" spans="1:1">
      <c r="A892" t="s">
        <v>29842</v>
      </c>
    </row>
    <row r="893" spans="1:1">
      <c r="A893" t="s">
        <v>29843</v>
      </c>
    </row>
    <row r="894" spans="1:1">
      <c r="A894" t="s">
        <v>29844</v>
      </c>
    </row>
    <row r="895" spans="1:1">
      <c r="A895" t="s">
        <v>29845</v>
      </c>
    </row>
    <row r="896" spans="1:1">
      <c r="A896" t="s">
        <v>29846</v>
      </c>
    </row>
    <row r="897" spans="1:1">
      <c r="A897" t="s">
        <v>29847</v>
      </c>
    </row>
    <row r="898" spans="1:1">
      <c r="A898" t="s">
        <v>29848</v>
      </c>
    </row>
    <row r="899" spans="1:1">
      <c r="A899" t="s">
        <v>29849</v>
      </c>
    </row>
    <row r="900" spans="1:1">
      <c r="A900" t="s">
        <v>29850</v>
      </c>
    </row>
    <row r="901" spans="1:1">
      <c r="A901" t="s">
        <v>29851</v>
      </c>
    </row>
    <row r="902" spans="1:1">
      <c r="A902" t="s">
        <v>29852</v>
      </c>
    </row>
    <row r="903" spans="1:1">
      <c r="A903" t="s">
        <v>29853</v>
      </c>
    </row>
    <row r="904" spans="1:1">
      <c r="A904" t="s">
        <v>29854</v>
      </c>
    </row>
    <row r="905" spans="1:1">
      <c r="A905" t="s">
        <v>29855</v>
      </c>
    </row>
    <row r="906" spans="1:1">
      <c r="A906" t="s">
        <v>29856</v>
      </c>
    </row>
    <row r="907" spans="1:1">
      <c r="A907" t="s">
        <v>29857</v>
      </c>
    </row>
    <row r="908" spans="1:1">
      <c r="A908" t="s">
        <v>29858</v>
      </c>
    </row>
    <row r="909" spans="1:1">
      <c r="A909" t="s">
        <v>29859</v>
      </c>
    </row>
    <row r="910" spans="1:1">
      <c r="A910" t="s">
        <v>29860</v>
      </c>
    </row>
    <row r="911" spans="1:1">
      <c r="A911" t="s">
        <v>29861</v>
      </c>
    </row>
    <row r="912" spans="1:1">
      <c r="A912" t="s">
        <v>29862</v>
      </c>
    </row>
    <row r="913" spans="1:1">
      <c r="A913" t="s">
        <v>29863</v>
      </c>
    </row>
    <row r="914" spans="1:1">
      <c r="A914" t="s">
        <v>29864</v>
      </c>
    </row>
    <row r="915" spans="1:1">
      <c r="A915" t="s">
        <v>29865</v>
      </c>
    </row>
    <row r="916" spans="1:1">
      <c r="A916" t="s">
        <v>29866</v>
      </c>
    </row>
    <row r="917" spans="1:1">
      <c r="A917" t="s">
        <v>29867</v>
      </c>
    </row>
    <row r="918" spans="1:1">
      <c r="A918" t="s">
        <v>29868</v>
      </c>
    </row>
    <row r="919" spans="1:1">
      <c r="A919" t="s">
        <v>29869</v>
      </c>
    </row>
    <row r="920" spans="1:1">
      <c r="A920" t="s">
        <v>29870</v>
      </c>
    </row>
    <row r="921" spans="1:1">
      <c r="A921" t="s">
        <v>29871</v>
      </c>
    </row>
    <row r="922" spans="1:1">
      <c r="A922" t="s">
        <v>29872</v>
      </c>
    </row>
    <row r="923" spans="1:1">
      <c r="A923" t="s">
        <v>29873</v>
      </c>
    </row>
    <row r="924" spans="1:1">
      <c r="A924" t="s">
        <v>29874</v>
      </c>
    </row>
    <row r="925" spans="1:1">
      <c r="A925" t="s">
        <v>29875</v>
      </c>
    </row>
    <row r="926" spans="1:1">
      <c r="A926" t="s">
        <v>29876</v>
      </c>
    </row>
    <row r="927" spans="1:1">
      <c r="A927" t="s">
        <v>29877</v>
      </c>
    </row>
    <row r="928" spans="1:1">
      <c r="A928" t="s">
        <v>29878</v>
      </c>
    </row>
    <row r="929" spans="1:1">
      <c r="A929" t="s">
        <v>29879</v>
      </c>
    </row>
    <row r="930" spans="1:1">
      <c r="A930" t="s">
        <v>29880</v>
      </c>
    </row>
    <row r="931" spans="1:1">
      <c r="A931" t="s">
        <v>29881</v>
      </c>
    </row>
    <row r="932" spans="1:1">
      <c r="A932" t="s">
        <v>29882</v>
      </c>
    </row>
    <row r="933" spans="1:1">
      <c r="A933" t="s">
        <v>29883</v>
      </c>
    </row>
    <row r="934" spans="1:1">
      <c r="A934" t="s">
        <v>29884</v>
      </c>
    </row>
    <row r="935" spans="1:1">
      <c r="A935" t="s">
        <v>29885</v>
      </c>
    </row>
    <row r="936" spans="1:1">
      <c r="A936" t="s">
        <v>29886</v>
      </c>
    </row>
    <row r="937" spans="1:1">
      <c r="A937" t="s">
        <v>29887</v>
      </c>
    </row>
    <row r="938" spans="1:1">
      <c r="A938" t="s">
        <v>29888</v>
      </c>
    </row>
    <row r="939" spans="1:1">
      <c r="A939" t="s">
        <v>29889</v>
      </c>
    </row>
    <row r="940" spans="1:1">
      <c r="A940" t="s">
        <v>29890</v>
      </c>
    </row>
    <row r="941" spans="1:1">
      <c r="A941" t="s">
        <v>29891</v>
      </c>
    </row>
    <row r="942" spans="1:1">
      <c r="A942" t="s">
        <v>29892</v>
      </c>
    </row>
    <row r="943" spans="1:1">
      <c r="A943" t="s">
        <v>29893</v>
      </c>
    </row>
    <row r="944" spans="1:1">
      <c r="A944" t="s">
        <v>29894</v>
      </c>
    </row>
    <row r="945" spans="1:1">
      <c r="A945" t="s">
        <v>29895</v>
      </c>
    </row>
    <row r="946" spans="1:1">
      <c r="A946" t="s">
        <v>29896</v>
      </c>
    </row>
    <row r="947" spans="1:1">
      <c r="A947" t="s">
        <v>29897</v>
      </c>
    </row>
    <row r="948" spans="1:1">
      <c r="A948" t="s">
        <v>29898</v>
      </c>
    </row>
    <row r="949" spans="1:1">
      <c r="A949" t="s">
        <v>29899</v>
      </c>
    </row>
    <row r="950" spans="1:1">
      <c r="A950" t="s">
        <v>29900</v>
      </c>
    </row>
    <row r="951" spans="1:1">
      <c r="A951" t="s">
        <v>29901</v>
      </c>
    </row>
    <row r="952" spans="1:1">
      <c r="A952" t="s">
        <v>29902</v>
      </c>
    </row>
    <row r="953" spans="1:1">
      <c r="A953" t="s">
        <v>29903</v>
      </c>
    </row>
    <row r="954" spans="1:1">
      <c r="A954" t="s">
        <v>29904</v>
      </c>
    </row>
    <row r="955" spans="1:1">
      <c r="A955" t="s">
        <v>29905</v>
      </c>
    </row>
    <row r="956" spans="1:1">
      <c r="A956" t="s">
        <v>29906</v>
      </c>
    </row>
    <row r="957" spans="1:1">
      <c r="A957" t="s">
        <v>29907</v>
      </c>
    </row>
    <row r="958" spans="1:1">
      <c r="A958" t="s">
        <v>29908</v>
      </c>
    </row>
    <row r="959" spans="1:1">
      <c r="A959" t="s">
        <v>29909</v>
      </c>
    </row>
    <row r="960" spans="1:1">
      <c r="A960" t="s">
        <v>29910</v>
      </c>
    </row>
    <row r="961" spans="1:1">
      <c r="A961" t="s">
        <v>29911</v>
      </c>
    </row>
    <row r="962" spans="1:1">
      <c r="A962" t="s">
        <v>29912</v>
      </c>
    </row>
    <row r="963" spans="1:1">
      <c r="A963" t="s">
        <v>29913</v>
      </c>
    </row>
    <row r="964" spans="1:1">
      <c r="A964" t="s">
        <v>29914</v>
      </c>
    </row>
    <row r="965" spans="1:1">
      <c r="A965" t="s">
        <v>29915</v>
      </c>
    </row>
    <row r="966" spans="1:1">
      <c r="A966" t="s">
        <v>29916</v>
      </c>
    </row>
    <row r="967" spans="1:1">
      <c r="A967" t="s">
        <v>29917</v>
      </c>
    </row>
    <row r="968" spans="1:1">
      <c r="A968" t="s">
        <v>29918</v>
      </c>
    </row>
    <row r="969" spans="1:1">
      <c r="A969" t="s">
        <v>29919</v>
      </c>
    </row>
    <row r="970" spans="1:1">
      <c r="A970" t="s">
        <v>29920</v>
      </c>
    </row>
    <row r="971" spans="1:1">
      <c r="A971" t="s">
        <v>29921</v>
      </c>
    </row>
    <row r="972" spans="1:1">
      <c r="A972" t="s">
        <v>29922</v>
      </c>
    </row>
    <row r="973" spans="1:1">
      <c r="A973" t="s">
        <v>29923</v>
      </c>
    </row>
    <row r="974" spans="1:1">
      <c r="A974" t="s">
        <v>29924</v>
      </c>
    </row>
    <row r="975" spans="1:1">
      <c r="A975" t="s">
        <v>29925</v>
      </c>
    </row>
    <row r="976" spans="1:1">
      <c r="A976" t="s">
        <v>29926</v>
      </c>
    </row>
    <row r="977" spans="1:1">
      <c r="A977" t="s">
        <v>29927</v>
      </c>
    </row>
    <row r="978" spans="1:1">
      <c r="A978" t="s">
        <v>29928</v>
      </c>
    </row>
    <row r="979" spans="1:1">
      <c r="A979" t="s">
        <v>29929</v>
      </c>
    </row>
    <row r="980" spans="1:1">
      <c r="A980" t="s">
        <v>29930</v>
      </c>
    </row>
    <row r="981" spans="1:1">
      <c r="A981" t="s">
        <v>29931</v>
      </c>
    </row>
    <row r="982" spans="1:1">
      <c r="A982" t="s">
        <v>29932</v>
      </c>
    </row>
    <row r="983" spans="1:1">
      <c r="A983" t="s">
        <v>29933</v>
      </c>
    </row>
    <row r="984" spans="1:1">
      <c r="A984" t="s">
        <v>29934</v>
      </c>
    </row>
    <row r="985" spans="1:1">
      <c r="A985" t="s">
        <v>29935</v>
      </c>
    </row>
    <row r="986" spans="1:1">
      <c r="A986" t="s">
        <v>29936</v>
      </c>
    </row>
    <row r="987" spans="1:1">
      <c r="A987" t="s">
        <v>29937</v>
      </c>
    </row>
    <row r="988" spans="1:1">
      <c r="A988" t="s">
        <v>29938</v>
      </c>
    </row>
    <row r="989" spans="1:1">
      <c r="A989" t="s">
        <v>29939</v>
      </c>
    </row>
    <row r="990" spans="1:1">
      <c r="A990" t="s">
        <v>29940</v>
      </c>
    </row>
    <row r="991" spans="1:1">
      <c r="A991" t="s">
        <v>29941</v>
      </c>
    </row>
    <row r="992" spans="1:1">
      <c r="A992" t="s">
        <v>29942</v>
      </c>
    </row>
    <row r="993" spans="1:1">
      <c r="A993" t="s">
        <v>29943</v>
      </c>
    </row>
    <row r="994" spans="1:1">
      <c r="A994" t="s">
        <v>29944</v>
      </c>
    </row>
    <row r="995" spans="1:1">
      <c r="A995" t="s">
        <v>29945</v>
      </c>
    </row>
    <row r="996" spans="1:1">
      <c r="A996" t="s">
        <v>29946</v>
      </c>
    </row>
    <row r="997" spans="1:1">
      <c r="A997" t="s">
        <v>29947</v>
      </c>
    </row>
    <row r="998" spans="1:1">
      <c r="A998" t="s">
        <v>29948</v>
      </c>
    </row>
    <row r="999" spans="1:1">
      <c r="A999" t="s">
        <v>29949</v>
      </c>
    </row>
    <row r="1000" spans="1:1">
      <c r="A1000" t="s">
        <v>29950</v>
      </c>
    </row>
    <row r="1001" spans="1:1">
      <c r="A1001" t="s">
        <v>29951</v>
      </c>
    </row>
    <row r="1002" spans="1:1">
      <c r="A1002" t="s">
        <v>29952</v>
      </c>
    </row>
    <row r="1003" spans="1:1">
      <c r="A1003" t="s">
        <v>29953</v>
      </c>
    </row>
    <row r="1004" spans="1:1">
      <c r="A1004" t="s">
        <v>29954</v>
      </c>
    </row>
    <row r="1005" spans="1:1">
      <c r="A1005" t="s">
        <v>29955</v>
      </c>
    </row>
    <row r="1006" spans="1:1">
      <c r="A1006" t="s">
        <v>29956</v>
      </c>
    </row>
    <row r="1007" spans="1:1">
      <c r="A1007" t="s">
        <v>29957</v>
      </c>
    </row>
    <row r="1008" spans="1:1">
      <c r="A1008" t="s">
        <v>29958</v>
      </c>
    </row>
    <row r="1009" spans="1:1">
      <c r="A1009" t="s">
        <v>29959</v>
      </c>
    </row>
    <row r="1010" spans="1:1">
      <c r="A1010" t="s">
        <v>29960</v>
      </c>
    </row>
    <row r="1011" spans="1:1">
      <c r="A1011" t="s">
        <v>29961</v>
      </c>
    </row>
    <row r="1012" spans="1:1">
      <c r="A1012" t="s">
        <v>29962</v>
      </c>
    </row>
    <row r="1013" spans="1:1">
      <c r="A1013" t="s">
        <v>29963</v>
      </c>
    </row>
    <row r="1014" spans="1:1">
      <c r="A1014" t="s">
        <v>29964</v>
      </c>
    </row>
    <row r="1015" spans="1:1">
      <c r="A1015" t="s">
        <v>29965</v>
      </c>
    </row>
    <row r="1016" spans="1:1">
      <c r="A1016" t="s">
        <v>29966</v>
      </c>
    </row>
    <row r="1017" spans="1:1">
      <c r="A1017" t="s">
        <v>29967</v>
      </c>
    </row>
    <row r="1018" spans="1:1">
      <c r="A1018" t="s">
        <v>30022</v>
      </c>
    </row>
    <row r="1019" spans="1:1">
      <c r="A1019" t="s">
        <v>21992</v>
      </c>
    </row>
    <row r="1020" spans="1:1">
      <c r="A1020" t="s">
        <v>21993</v>
      </c>
    </row>
    <row r="1021" spans="1:1">
      <c r="A1021" t="s">
        <v>30085</v>
      </c>
    </row>
    <row r="1022" spans="1:1">
      <c r="A1022" t="s">
        <v>30086</v>
      </c>
    </row>
    <row r="1023" spans="1:1">
      <c r="A1023" t="s">
        <v>30087</v>
      </c>
    </row>
    <row r="1024" spans="1:1">
      <c r="A1024" t="s">
        <v>25737</v>
      </c>
    </row>
    <row r="1025" spans="1:1">
      <c r="A1025" t="s">
        <v>25833</v>
      </c>
    </row>
    <row r="1026" spans="1:1">
      <c r="A1026" t="s">
        <v>25738</v>
      </c>
    </row>
    <row r="1027" spans="1:1">
      <c r="A1027" t="s">
        <v>30088</v>
      </c>
    </row>
    <row r="1028" spans="1:1">
      <c r="A1028" t="s">
        <v>30089</v>
      </c>
    </row>
    <row r="1029" spans="1:1">
      <c r="A1029" t="s">
        <v>30090</v>
      </c>
    </row>
    <row r="1030" spans="1:1">
      <c r="A1030" t="s">
        <v>21658</v>
      </c>
    </row>
    <row r="1031" spans="1:1">
      <c r="A1031" t="s">
        <v>25841</v>
      </c>
    </row>
    <row r="1032" spans="1:1">
      <c r="A1032" t="s">
        <v>30091</v>
      </c>
    </row>
    <row r="1033" spans="1:1">
      <c r="A1033" t="s">
        <v>21659</v>
      </c>
    </row>
    <row r="1034" spans="1:1">
      <c r="A1034" t="s">
        <v>25842</v>
      </c>
    </row>
    <row r="1035" spans="1:1">
      <c r="A1035" t="s">
        <v>30092</v>
      </c>
    </row>
    <row r="1036" spans="1:1">
      <c r="A1036" t="s">
        <v>21660</v>
      </c>
    </row>
    <row r="1037" spans="1:1">
      <c r="A1037" t="s">
        <v>25746</v>
      </c>
    </row>
    <row r="1038" spans="1:1">
      <c r="A1038" t="s">
        <v>29985</v>
      </c>
    </row>
    <row r="1039" spans="1:1">
      <c r="A1039" t="s">
        <v>21661</v>
      </c>
    </row>
    <row r="1040" spans="1:1">
      <c r="A1040" t="s">
        <v>30093</v>
      </c>
    </row>
    <row r="1041" spans="1:1">
      <c r="A1041" t="s">
        <v>30094</v>
      </c>
    </row>
    <row r="1042" spans="1:1">
      <c r="A1042" t="s">
        <v>21662</v>
      </c>
    </row>
    <row r="1043" spans="1:1">
      <c r="A1043" t="s">
        <v>30095</v>
      </c>
    </row>
    <row r="1044" spans="1:1">
      <c r="A1044" t="s">
        <v>30096</v>
      </c>
    </row>
    <row r="1045" spans="1:1">
      <c r="A1045" t="s">
        <v>21663</v>
      </c>
    </row>
    <row r="1046" spans="1:1">
      <c r="A1046" t="s">
        <v>26141</v>
      </c>
    </row>
    <row r="1047" spans="1:1">
      <c r="A1047" t="s">
        <v>30097</v>
      </c>
    </row>
    <row r="1048" spans="1:1">
      <c r="A1048" t="s">
        <v>21664</v>
      </c>
    </row>
    <row r="1049" spans="1:1">
      <c r="A1049" t="s">
        <v>30098</v>
      </c>
    </row>
    <row r="1050" spans="1:1">
      <c r="A1050" t="s">
        <v>30098</v>
      </c>
    </row>
    <row r="1051" spans="1:1">
      <c r="A1051" t="s">
        <v>21665</v>
      </c>
    </row>
    <row r="1052" spans="1:1">
      <c r="A1052" t="s">
        <v>30099</v>
      </c>
    </row>
    <row r="1053" spans="1:1">
      <c r="A1053" t="s">
        <v>30100</v>
      </c>
    </row>
    <row r="1054" spans="1:1">
      <c r="A1054" t="s">
        <v>21666</v>
      </c>
    </row>
    <row r="1055" spans="1:1">
      <c r="A1055" t="s">
        <v>30101</v>
      </c>
    </row>
    <row r="1056" spans="1:1">
      <c r="A1056" t="s">
        <v>30102</v>
      </c>
    </row>
    <row r="1057" spans="1:1">
      <c r="A1057" t="s">
        <v>21667</v>
      </c>
    </row>
    <row r="1058" spans="1:1">
      <c r="A1058" t="s">
        <v>30103</v>
      </c>
    </row>
    <row r="1059" spans="1:1">
      <c r="A1059" t="s">
        <v>30104</v>
      </c>
    </row>
    <row r="1060" spans="1:1">
      <c r="A1060" t="s">
        <v>21668</v>
      </c>
    </row>
    <row r="1061" spans="1:1">
      <c r="A1061" t="s">
        <v>25744</v>
      </c>
    </row>
    <row r="1062" spans="1:1">
      <c r="A1062" t="s">
        <v>30105</v>
      </c>
    </row>
    <row r="1063" spans="1:1">
      <c r="A1063" t="s">
        <v>21669</v>
      </c>
    </row>
    <row r="1064" spans="1:1">
      <c r="A1064" t="s">
        <v>30106</v>
      </c>
    </row>
    <row r="1065" spans="1:1">
      <c r="A1065" t="s">
        <v>30107</v>
      </c>
    </row>
    <row r="1066" spans="1:1">
      <c r="A1066" t="s">
        <v>21658</v>
      </c>
    </row>
    <row r="1067" spans="1:1">
      <c r="A1067" t="s">
        <v>30091</v>
      </c>
    </row>
    <row r="1068" spans="1:1">
      <c r="A1068" t="s">
        <v>30091</v>
      </c>
    </row>
    <row r="1069" spans="1:1">
      <c r="A1069" t="s">
        <v>21659</v>
      </c>
    </row>
    <row r="1070" spans="1:1">
      <c r="A1070" t="s">
        <v>30092</v>
      </c>
    </row>
    <row r="1071" spans="1:1">
      <c r="A1071" t="s">
        <v>30108</v>
      </c>
    </row>
    <row r="1072" spans="1:1">
      <c r="A1072" t="s">
        <v>21660</v>
      </c>
    </row>
    <row r="1073" spans="1:1">
      <c r="A1073" t="s">
        <v>29985</v>
      </c>
    </row>
    <row r="1074" spans="1:1">
      <c r="A1074" t="s">
        <v>29985</v>
      </c>
    </row>
    <row r="1075" spans="1:1">
      <c r="A1075" t="s">
        <v>21661</v>
      </c>
    </row>
    <row r="1076" spans="1:1">
      <c r="A1076" t="s">
        <v>30094</v>
      </c>
    </row>
    <row r="1077" spans="1:1">
      <c r="A1077" t="s">
        <v>30094</v>
      </c>
    </row>
    <row r="1078" spans="1:1">
      <c r="A1078" t="s">
        <v>21662</v>
      </c>
    </row>
    <row r="1079" spans="1:1">
      <c r="A1079" t="s">
        <v>30096</v>
      </c>
    </row>
    <row r="1080" spans="1:1">
      <c r="A1080" t="s">
        <v>30096</v>
      </c>
    </row>
    <row r="1081" spans="1:1">
      <c r="A1081" t="s">
        <v>21663</v>
      </c>
    </row>
    <row r="1082" spans="1:1">
      <c r="A1082" t="s">
        <v>30097</v>
      </c>
    </row>
    <row r="1083" spans="1:1">
      <c r="A1083" t="s">
        <v>30109</v>
      </c>
    </row>
    <row r="1084" spans="1:1">
      <c r="A1084" t="s">
        <v>21664</v>
      </c>
    </row>
    <row r="1085" spans="1:1">
      <c r="A1085" t="s">
        <v>30098</v>
      </c>
    </row>
    <row r="1086" spans="1:1">
      <c r="A1086" t="s">
        <v>30098</v>
      </c>
    </row>
    <row r="1087" spans="1:1">
      <c r="A1087" t="s">
        <v>21665</v>
      </c>
    </row>
    <row r="1088" spans="1:1">
      <c r="A1088" t="s">
        <v>30100</v>
      </c>
    </row>
    <row r="1089" spans="1:1">
      <c r="A1089" t="s">
        <v>30100</v>
      </c>
    </row>
    <row r="1090" spans="1:1">
      <c r="A1090" t="s">
        <v>21666</v>
      </c>
    </row>
    <row r="1091" spans="1:1">
      <c r="A1091" t="s">
        <v>30102</v>
      </c>
    </row>
    <row r="1092" spans="1:1">
      <c r="A1092" t="s">
        <v>30110</v>
      </c>
    </row>
    <row r="1093" spans="1:1">
      <c r="A1093" t="s">
        <v>21667</v>
      </c>
    </row>
    <row r="1094" spans="1:1">
      <c r="A1094" t="s">
        <v>30104</v>
      </c>
    </row>
    <row r="1095" spans="1:1">
      <c r="A1095" t="s">
        <v>30103</v>
      </c>
    </row>
    <row r="1096" spans="1:1">
      <c r="A1096" t="s">
        <v>21668</v>
      </c>
    </row>
    <row r="1097" spans="1:1">
      <c r="A1097" t="s">
        <v>30105</v>
      </c>
    </row>
    <row r="1098" spans="1:1">
      <c r="A1098" t="s">
        <v>30111</v>
      </c>
    </row>
    <row r="1099" spans="1:1">
      <c r="A1099" t="s">
        <v>21669</v>
      </c>
    </row>
    <row r="1100" spans="1:1">
      <c r="A1100" t="s">
        <v>30107</v>
      </c>
    </row>
    <row r="1101" spans="1:1">
      <c r="A1101" t="s">
        <v>30107</v>
      </c>
    </row>
    <row r="1102" spans="1:1">
      <c r="A1102" t="s">
        <v>30112</v>
      </c>
    </row>
    <row r="1103" spans="1:1">
      <c r="A1103" t="s">
        <v>30113</v>
      </c>
    </row>
    <row r="1104" spans="1:1">
      <c r="A1104" t="s">
        <v>30114</v>
      </c>
    </row>
    <row r="1105" spans="1:1">
      <c r="A1105" t="s">
        <v>30115</v>
      </c>
    </row>
    <row r="1106" spans="1:1">
      <c r="A1106" t="s">
        <v>30116</v>
      </c>
    </row>
    <row r="1107" spans="1:1">
      <c r="A1107" t="s">
        <v>30117</v>
      </c>
    </row>
    <row r="1108" spans="1:1">
      <c r="A1108" t="s">
        <v>30118</v>
      </c>
    </row>
    <row r="1109" spans="1:1">
      <c r="A1109" t="s">
        <v>22031</v>
      </c>
    </row>
    <row r="1110" spans="1:1">
      <c r="A1110" t="s">
        <v>17041</v>
      </c>
    </row>
    <row r="1111" spans="1:1">
      <c r="A1111" t="s">
        <v>21653</v>
      </c>
    </row>
    <row r="1112" spans="1:1">
      <c r="A1112" t="s">
        <v>28983</v>
      </c>
    </row>
    <row r="1113" spans="1:1">
      <c r="A1113" t="s">
        <v>30119</v>
      </c>
    </row>
    <row r="1114" spans="1:1">
      <c r="A1114" t="s">
        <v>21655</v>
      </c>
    </row>
    <row r="1115" spans="1:1">
      <c r="A1115" t="s">
        <v>30120</v>
      </c>
    </row>
    <row r="1116" spans="1:1">
      <c r="A1116" t="s">
        <v>30121</v>
      </c>
    </row>
    <row r="1117" spans="1:1">
      <c r="A1117" t="s">
        <v>30122</v>
      </c>
    </row>
    <row r="1118" spans="1:1">
      <c r="A1118" s="4" t="s">
        <v>30008</v>
      </c>
    </row>
    <row r="1119" spans="1:1">
      <c r="A1119" t="s">
        <v>30123</v>
      </c>
    </row>
    <row r="1120" spans="1:1">
      <c r="A1120" t="s">
        <v>30124</v>
      </c>
    </row>
    <row r="1121" spans="1:1">
      <c r="A1121" t="s">
        <v>30125</v>
      </c>
    </row>
    <row r="1122" spans="1:1">
      <c r="A1122" t="s">
        <v>30126</v>
      </c>
    </row>
    <row r="1123" spans="1:1">
      <c r="A1123" t="s">
        <v>30127</v>
      </c>
    </row>
    <row r="1124" spans="1:1">
      <c r="A1124" t="s">
        <v>30128</v>
      </c>
    </row>
    <row r="1125" spans="1:1">
      <c r="A1125" t="s">
        <v>30129</v>
      </c>
    </row>
    <row r="1126" spans="1:1">
      <c r="A1126" t="s">
        <v>30130</v>
      </c>
    </row>
    <row r="1127" spans="1:1">
      <c r="A1127" t="s">
        <v>30131</v>
      </c>
    </row>
    <row r="1128" spans="1:1">
      <c r="A1128" t="s">
        <v>30132</v>
      </c>
    </row>
    <row r="1129" spans="1:1">
      <c r="A1129" t="s">
        <v>30133</v>
      </c>
    </row>
    <row r="1130" spans="1:1">
      <c r="A1130" t="s">
        <v>30134</v>
      </c>
    </row>
    <row r="1131" spans="1:1">
      <c r="A1131" t="s">
        <v>30135</v>
      </c>
    </row>
    <row r="1132" spans="1:1">
      <c r="A1132" t="s">
        <v>30136</v>
      </c>
    </row>
    <row r="1133" spans="1:1">
      <c r="A1133" t="s">
        <v>30137</v>
      </c>
    </row>
    <row r="1134" spans="1:1">
      <c r="A1134" t="s">
        <v>30138</v>
      </c>
    </row>
    <row r="1135" spans="1:1">
      <c r="A1135" t="s">
        <v>30139</v>
      </c>
    </row>
    <row r="1136" spans="1:1">
      <c r="A1136" t="s">
        <v>30140</v>
      </c>
    </row>
    <row r="1137" spans="1:1">
      <c r="A1137" t="s">
        <v>30141</v>
      </c>
    </row>
    <row r="1138" spans="1:1">
      <c r="A1138" t="s">
        <v>17041</v>
      </c>
    </row>
    <row r="1139" spans="1:1">
      <c r="A1139" t="s">
        <v>21653</v>
      </c>
    </row>
    <row r="1140" spans="1:1">
      <c r="A1140" t="s">
        <v>28983</v>
      </c>
    </row>
    <row r="1141" spans="1:1">
      <c r="A1141" t="s">
        <v>30142</v>
      </c>
    </row>
    <row r="1142" spans="1:1">
      <c r="A1142" t="s">
        <v>21655</v>
      </c>
    </row>
    <row r="1143" spans="1:1">
      <c r="A1143" t="s">
        <v>30143</v>
      </c>
    </row>
    <row r="1144" spans="1:1">
      <c r="A1144" t="s">
        <v>30144</v>
      </c>
    </row>
    <row r="1145" spans="1:1">
      <c r="A1145" t="s">
        <v>30145</v>
      </c>
    </row>
    <row r="1146" spans="1:1">
      <c r="A1146" s="4" t="s">
        <v>30008</v>
      </c>
    </row>
    <row r="1147" spans="1:1">
      <c r="A1147" t="s">
        <v>30146</v>
      </c>
    </row>
    <row r="1148" spans="1:1">
      <c r="A1148" t="s">
        <v>30147</v>
      </c>
    </row>
    <row r="1149" spans="1:1">
      <c r="A1149" t="s">
        <v>30148</v>
      </c>
    </row>
    <row r="1150" spans="1:1">
      <c r="A1150" t="s">
        <v>30149</v>
      </c>
    </row>
    <row r="1151" spans="1:1">
      <c r="A1151" t="s">
        <v>30150</v>
      </c>
    </row>
    <row r="1152" spans="1:1">
      <c r="A1152" t="s">
        <v>25790</v>
      </c>
    </row>
    <row r="1153" spans="1:1">
      <c r="A1153" t="s">
        <v>30151</v>
      </c>
    </row>
    <row r="1154" spans="1:1">
      <c r="A1154" t="s">
        <v>30152</v>
      </c>
    </row>
    <row r="1155" spans="1:1">
      <c r="A1155" t="s">
        <v>25792</v>
      </c>
    </row>
    <row r="1156" spans="1:1">
      <c r="A1156" t="s">
        <v>30153</v>
      </c>
    </row>
    <row r="1157" spans="1:1">
      <c r="A1157" t="s">
        <v>30154</v>
      </c>
    </row>
    <row r="1158" spans="1:1">
      <c r="A1158" t="s">
        <v>30155</v>
      </c>
    </row>
    <row r="1159" spans="1:1">
      <c r="A1159" t="s">
        <v>26163</v>
      </c>
    </row>
    <row r="1160" spans="1:1">
      <c r="A1160" t="s">
        <v>30156</v>
      </c>
    </row>
    <row r="1161" spans="1:1">
      <c r="A1161" t="s">
        <v>30021</v>
      </c>
    </row>
    <row r="1162" spans="1:1">
      <c r="A1162" t="s">
        <v>30157</v>
      </c>
    </row>
    <row r="1163" spans="1:1">
      <c r="A1163" t="s">
        <v>19031</v>
      </c>
    </row>
    <row r="1164" spans="1:1">
      <c r="A1164" t="s">
        <v>19032</v>
      </c>
    </row>
    <row r="1165" spans="1:1">
      <c r="A1165" t="s">
        <v>30158</v>
      </c>
    </row>
    <row r="1166" spans="1:1">
      <c r="A1166" t="s">
        <v>19034</v>
      </c>
    </row>
    <row r="1167" spans="1:1">
      <c r="A1167" t="s">
        <v>29005</v>
      </c>
    </row>
    <row r="1168" spans="1:1">
      <c r="A1168" t="s">
        <v>29006</v>
      </c>
    </row>
    <row r="1169" spans="1:1">
      <c r="A1169" t="s">
        <v>19037</v>
      </c>
    </row>
    <row r="1170" spans="1:1">
      <c r="A1170" t="s">
        <v>19038</v>
      </c>
    </row>
    <row r="1171" spans="1:1">
      <c r="A1171" t="s">
        <v>29007</v>
      </c>
    </row>
    <row r="1172" spans="1:1">
      <c r="A1172" t="s">
        <v>19040</v>
      </c>
    </row>
    <row r="1173" spans="1:1">
      <c r="A1173" t="s">
        <v>29009</v>
      </c>
    </row>
    <row r="1174" spans="1:1">
      <c r="A1174" t="s">
        <v>30027</v>
      </c>
    </row>
    <row r="1175" spans="1:1">
      <c r="A1175" t="s">
        <v>30028</v>
      </c>
    </row>
    <row r="1176" spans="1:1">
      <c r="A1176" t="s">
        <v>19043</v>
      </c>
    </row>
    <row r="1177" spans="1:1">
      <c r="A1177" t="s">
        <v>19044</v>
      </c>
    </row>
    <row r="1178" spans="1:1">
      <c r="A1178" t="s">
        <v>19045</v>
      </c>
    </row>
    <row r="1179" spans="1:1">
      <c r="A1179" t="s">
        <v>29011</v>
      </c>
    </row>
    <row r="1180" spans="1:1">
      <c r="A1180" t="s">
        <v>19047</v>
      </c>
    </row>
    <row r="1181" spans="1:1">
      <c r="A1181" t="s">
        <v>19048</v>
      </c>
    </row>
    <row r="1182" spans="1:1">
      <c r="A1182" t="s">
        <v>29013</v>
      </c>
    </row>
    <row r="1183" spans="1:1">
      <c r="A1183" t="s">
        <v>30159</v>
      </c>
    </row>
    <row r="1184" spans="1:1">
      <c r="A1184" t="s">
        <v>30160</v>
      </c>
    </row>
    <row r="1185" spans="1:1">
      <c r="A1185" t="s">
        <v>30161</v>
      </c>
    </row>
    <row r="1186" spans="1:1">
      <c r="A1186" t="s">
        <v>30162</v>
      </c>
    </row>
    <row r="1187" spans="1:1">
      <c r="A1187" t="s">
        <v>19054</v>
      </c>
    </row>
    <row r="1188" spans="1:1">
      <c r="A1188" t="s">
        <v>29018</v>
      </c>
    </row>
    <row r="1189" spans="1:1">
      <c r="A1189" t="s">
        <v>19056</v>
      </c>
    </row>
    <row r="1190" spans="1:1">
      <c r="A1190" t="s">
        <v>19057</v>
      </c>
    </row>
    <row r="1191" spans="1:1">
      <c r="A1191" t="s">
        <v>30163</v>
      </c>
    </row>
    <row r="1192" spans="1:1">
      <c r="A1192" t="s">
        <v>19059</v>
      </c>
    </row>
    <row r="1193" spans="1:1">
      <c r="A1193" t="s">
        <v>29022</v>
      </c>
    </row>
    <row r="1194" spans="1:1">
      <c r="A1194" t="s">
        <v>19061</v>
      </c>
    </row>
    <row r="1195" spans="1:1">
      <c r="A1195" t="s">
        <v>19062</v>
      </c>
    </row>
    <row r="1196" spans="1:1">
      <c r="A1196" t="s">
        <v>30164</v>
      </c>
    </row>
    <row r="1197" spans="1:1">
      <c r="A1197" t="s">
        <v>29024</v>
      </c>
    </row>
    <row r="1198" spans="1:1">
      <c r="A1198" t="s">
        <v>30041</v>
      </c>
    </row>
    <row r="1199" spans="1:1">
      <c r="A1199" t="s">
        <v>19066</v>
      </c>
    </row>
    <row r="1200" spans="1:1">
      <c r="A1200" t="s">
        <v>30165</v>
      </c>
    </row>
    <row r="1201" spans="1:1">
      <c r="A1201" t="s">
        <v>19067</v>
      </c>
    </row>
    <row r="1202" spans="1:1">
      <c r="A1202" t="s">
        <v>30166</v>
      </c>
    </row>
    <row r="1203" spans="1:1">
      <c r="A1203" t="s">
        <v>19069</v>
      </c>
    </row>
    <row r="1204" spans="1:1">
      <c r="A1204" t="s">
        <v>29027</v>
      </c>
    </row>
    <row r="1205" spans="1:1">
      <c r="A1205" t="s">
        <v>19071</v>
      </c>
    </row>
    <row r="1206" spans="1:1">
      <c r="A1206" t="s">
        <v>29029</v>
      </c>
    </row>
    <row r="1207" spans="1:1">
      <c r="A1207" t="s">
        <v>30167</v>
      </c>
    </row>
    <row r="1208" spans="1:1">
      <c r="A1208" t="s">
        <v>30168</v>
      </c>
    </row>
    <row r="1209" spans="1:1">
      <c r="A1209" t="s">
        <v>29032</v>
      </c>
    </row>
    <row r="1210" spans="1:1">
      <c r="A1210" t="s">
        <v>29033</v>
      </c>
    </row>
    <row r="1211" spans="1:1">
      <c r="A1211" t="s">
        <v>30169</v>
      </c>
    </row>
    <row r="1212" spans="1:1">
      <c r="A1212" t="s">
        <v>19078</v>
      </c>
    </row>
    <row r="1213" spans="1:1">
      <c r="A1213" t="s">
        <v>19079</v>
      </c>
    </row>
    <row r="1214" spans="1:1">
      <c r="A1214" t="s">
        <v>19080</v>
      </c>
    </row>
    <row r="1215" spans="1:1">
      <c r="A1215" t="s">
        <v>30050</v>
      </c>
    </row>
    <row r="1216" spans="1:1">
      <c r="A1216" t="s">
        <v>29036</v>
      </c>
    </row>
    <row r="1217" spans="1:1">
      <c r="A1217" t="s">
        <v>30170</v>
      </c>
    </row>
    <row r="1218" spans="1:1">
      <c r="A1218" t="s">
        <v>30171</v>
      </c>
    </row>
    <row r="1219" spans="1:1">
      <c r="A1219" t="s">
        <v>30172</v>
      </c>
    </row>
    <row r="1220" spans="1:1">
      <c r="A1220" t="s">
        <v>30173</v>
      </c>
    </row>
    <row r="1221" spans="1:1">
      <c r="A1221" t="s">
        <v>21657</v>
      </c>
    </row>
    <row r="1222" spans="1:1">
      <c r="A1222" s="4" t="s">
        <v>30174</v>
      </c>
    </row>
    <row r="1223" spans="1:1">
      <c r="A1223" s="4" t="s">
        <v>30175</v>
      </c>
    </row>
    <row r="1224" spans="1:1">
      <c r="A1224" t="s">
        <v>30176</v>
      </c>
    </row>
    <row r="1225" spans="1:1">
      <c r="A1225" t="s">
        <v>30177</v>
      </c>
    </row>
    <row r="1226" spans="1:1">
      <c r="A1226" t="s">
        <v>30178</v>
      </c>
    </row>
    <row r="1227" spans="1:1">
      <c r="A1227" t="s">
        <v>30179</v>
      </c>
    </row>
    <row r="1228" spans="1:1">
      <c r="A1228" t="s">
        <v>30180</v>
      </c>
    </row>
    <row r="1229" spans="1:1">
      <c r="A1229" t="s">
        <v>30181</v>
      </c>
    </row>
    <row r="1230" spans="1:1">
      <c r="A1230" t="s">
        <v>30182</v>
      </c>
    </row>
    <row r="1231" spans="1:1">
      <c r="A1231" t="s">
        <v>30183</v>
      </c>
    </row>
    <row r="1232" spans="1:1">
      <c r="A1232" t="s">
        <v>30184</v>
      </c>
    </row>
    <row r="1233" spans="1:1">
      <c r="A1233" t="s">
        <v>30185</v>
      </c>
    </row>
    <row r="1234" spans="1:1">
      <c r="A1234" t="s">
        <v>30186</v>
      </c>
    </row>
    <row r="1235" spans="1:1">
      <c r="A1235" t="s">
        <v>30187</v>
      </c>
    </row>
    <row r="1236" spans="1:1">
      <c r="A1236" t="s">
        <v>30188</v>
      </c>
    </row>
    <row r="1237" spans="1:1">
      <c r="A1237" t="s">
        <v>30189</v>
      </c>
    </row>
    <row r="1238" spans="1:1">
      <c r="A1238" t="s">
        <v>30190</v>
      </c>
    </row>
    <row r="1239" spans="1:1">
      <c r="A1239" t="s">
        <v>30191</v>
      </c>
    </row>
    <row r="1240" spans="1:1">
      <c r="A1240" t="s">
        <v>30192</v>
      </c>
    </row>
    <row r="1241" spans="1:1">
      <c r="A1241" t="s">
        <v>30193</v>
      </c>
    </row>
    <row r="1242" spans="1:1">
      <c r="A1242" t="s">
        <v>30194</v>
      </c>
    </row>
    <row r="1243" spans="1:1">
      <c r="A1243" t="s">
        <v>30195</v>
      </c>
    </row>
    <row r="1244" spans="1:1">
      <c r="A1244" t="s">
        <v>16675</v>
      </c>
    </row>
    <row r="1245" spans="1:1">
      <c r="A1245" t="s">
        <v>30196</v>
      </c>
    </row>
    <row r="1246" spans="1:1">
      <c r="A1246" t="s">
        <v>30197</v>
      </c>
    </row>
    <row r="1247" spans="1:1">
      <c r="A1247" t="s">
        <v>30198</v>
      </c>
    </row>
    <row r="1248" spans="1:1">
      <c r="A1248" t="s">
        <v>30199</v>
      </c>
    </row>
    <row r="1249" spans="1:1">
      <c r="A1249" t="s">
        <v>30200</v>
      </c>
    </row>
    <row r="1250" spans="1:1">
      <c r="A1250" t="s">
        <v>30201</v>
      </c>
    </row>
    <row r="1251" spans="1:1">
      <c r="A1251" t="s">
        <v>30202</v>
      </c>
    </row>
    <row r="1252" spans="1:1">
      <c r="A1252" t="s">
        <v>16679</v>
      </c>
    </row>
    <row r="1253" spans="1:1">
      <c r="A1253" t="s">
        <v>21656</v>
      </c>
    </row>
    <row r="1254" spans="1:1">
      <c r="A1254" t="s">
        <v>29070</v>
      </c>
    </row>
    <row r="1255" spans="1:1">
      <c r="A1255" t="s">
        <v>29071</v>
      </c>
    </row>
    <row r="1256" spans="1:1">
      <c r="A1256" t="s">
        <v>29072</v>
      </c>
    </row>
    <row r="1257" spans="1:1">
      <c r="A1257" t="s">
        <v>29073</v>
      </c>
    </row>
    <row r="1258" spans="1:1">
      <c r="A1258" t="s">
        <v>29074</v>
      </c>
    </row>
    <row r="1259" spans="1:1">
      <c r="A1259" t="s">
        <v>29075</v>
      </c>
    </row>
    <row r="1260" spans="1:1">
      <c r="A1260" t="s">
        <v>29076</v>
      </c>
    </row>
    <row r="1261" spans="1:1">
      <c r="A1261" t="s">
        <v>29077</v>
      </c>
    </row>
    <row r="1262" spans="1:1">
      <c r="A1262" t="s">
        <v>29078</v>
      </c>
    </row>
    <row r="1263" spans="1:1">
      <c r="A1263" t="s">
        <v>29079</v>
      </c>
    </row>
    <row r="1264" spans="1:1">
      <c r="A1264" t="s">
        <v>29080</v>
      </c>
    </row>
    <row r="1265" spans="1:1">
      <c r="A1265" t="s">
        <v>29081</v>
      </c>
    </row>
    <row r="1266" spans="1:1">
      <c r="A1266" t="s">
        <v>29082</v>
      </c>
    </row>
    <row r="1267" spans="1:1">
      <c r="A1267" t="s">
        <v>29083</v>
      </c>
    </row>
    <row r="1268" spans="1:1">
      <c r="A1268" t="s">
        <v>29084</v>
      </c>
    </row>
    <row r="1269" spans="1:1">
      <c r="A1269" t="s">
        <v>29085</v>
      </c>
    </row>
    <row r="1270" spans="1:1">
      <c r="A1270" t="s">
        <v>29086</v>
      </c>
    </row>
    <row r="1271" spans="1:1">
      <c r="A1271" t="s">
        <v>29087</v>
      </c>
    </row>
    <row r="1272" spans="1:1">
      <c r="A1272" t="s">
        <v>29088</v>
      </c>
    </row>
    <row r="1273" spans="1:1">
      <c r="A1273" t="s">
        <v>29089</v>
      </c>
    </row>
    <row r="1274" spans="1:1">
      <c r="A1274" t="s">
        <v>29090</v>
      </c>
    </row>
    <row r="1275" spans="1:1">
      <c r="A1275" t="s">
        <v>29091</v>
      </c>
    </row>
    <row r="1276" spans="1:1">
      <c r="A1276" t="s">
        <v>29092</v>
      </c>
    </row>
    <row r="1277" spans="1:1">
      <c r="A1277" t="s">
        <v>29093</v>
      </c>
    </row>
    <row r="1278" spans="1:1">
      <c r="A1278" t="s">
        <v>29094</v>
      </c>
    </row>
    <row r="1279" spans="1:1">
      <c r="A1279" t="s">
        <v>29095</v>
      </c>
    </row>
    <row r="1280" spans="1:1">
      <c r="A1280" t="s">
        <v>29096</v>
      </c>
    </row>
    <row r="1281" spans="1:1">
      <c r="A1281" t="s">
        <v>29097</v>
      </c>
    </row>
    <row r="1282" spans="1:1">
      <c r="A1282" t="s">
        <v>29098</v>
      </c>
    </row>
    <row r="1283" spans="1:1">
      <c r="A1283" t="s">
        <v>29099</v>
      </c>
    </row>
    <row r="1284" spans="1:1">
      <c r="A1284" t="s">
        <v>29100</v>
      </c>
    </row>
    <row r="1285" spans="1:1">
      <c r="A1285" t="s">
        <v>29101</v>
      </c>
    </row>
    <row r="1286" spans="1:1">
      <c r="A1286" t="s">
        <v>29102</v>
      </c>
    </row>
    <row r="1287" spans="1:1">
      <c r="A1287" t="s">
        <v>29103</v>
      </c>
    </row>
    <row r="1288" spans="1:1">
      <c r="A1288" t="s">
        <v>29104</v>
      </c>
    </row>
    <row r="1289" spans="1:1">
      <c r="A1289" t="s">
        <v>29105</v>
      </c>
    </row>
    <row r="1290" spans="1:1">
      <c r="A1290" t="s">
        <v>29106</v>
      </c>
    </row>
    <row r="1291" spans="1:1">
      <c r="A1291" t="s">
        <v>29107</v>
      </c>
    </row>
    <row r="1292" spans="1:1">
      <c r="A1292" t="s">
        <v>29108</v>
      </c>
    </row>
    <row r="1293" spans="1:1">
      <c r="A1293" t="s">
        <v>29109</v>
      </c>
    </row>
    <row r="1294" spans="1:1">
      <c r="A1294" t="s">
        <v>29110</v>
      </c>
    </row>
    <row r="1295" spans="1:1">
      <c r="A1295" t="s">
        <v>29111</v>
      </c>
    </row>
    <row r="1296" spans="1:1">
      <c r="A1296" t="s">
        <v>29112</v>
      </c>
    </row>
    <row r="1297" spans="1:1">
      <c r="A1297" t="s">
        <v>29113</v>
      </c>
    </row>
    <row r="1298" spans="1:1">
      <c r="A1298" t="s">
        <v>29114</v>
      </c>
    </row>
    <row r="1299" spans="1:1">
      <c r="A1299" t="s">
        <v>29115</v>
      </c>
    </row>
    <row r="1300" spans="1:1">
      <c r="A1300" t="s">
        <v>29116</v>
      </c>
    </row>
    <row r="1301" spans="1:1">
      <c r="A1301" t="s">
        <v>29117</v>
      </c>
    </row>
    <row r="1302" spans="1:1">
      <c r="A1302" t="s">
        <v>29118</v>
      </c>
    </row>
    <row r="1303" spans="1:1">
      <c r="A1303" t="s">
        <v>29119</v>
      </c>
    </row>
    <row r="1304" spans="1:1">
      <c r="A1304" t="s">
        <v>29120</v>
      </c>
    </row>
    <row r="1305" spans="1:1">
      <c r="A1305" t="s">
        <v>29121</v>
      </c>
    </row>
    <row r="1306" spans="1:1">
      <c r="A1306" t="s">
        <v>29122</v>
      </c>
    </row>
    <row r="1307" spans="1:1">
      <c r="A1307" t="s">
        <v>29123</v>
      </c>
    </row>
    <row r="1308" spans="1:1">
      <c r="A1308" t="s">
        <v>29124</v>
      </c>
    </row>
    <row r="1309" spans="1:1">
      <c r="A1309" t="s">
        <v>29125</v>
      </c>
    </row>
    <row r="1310" spans="1:1">
      <c r="A1310" t="s">
        <v>29126</v>
      </c>
    </row>
    <row r="1311" spans="1:1">
      <c r="A1311" t="s">
        <v>29127</v>
      </c>
    </row>
    <row r="1312" spans="1:1">
      <c r="A1312" t="s">
        <v>29128</v>
      </c>
    </row>
    <row r="1313" spans="1:1">
      <c r="A1313" t="s">
        <v>29129</v>
      </c>
    </row>
    <row r="1314" spans="1:1">
      <c r="A1314" t="s">
        <v>29130</v>
      </c>
    </row>
    <row r="1315" spans="1:1">
      <c r="A1315" t="s">
        <v>29131</v>
      </c>
    </row>
    <row r="1316" spans="1:1">
      <c r="A1316" t="s">
        <v>29132</v>
      </c>
    </row>
    <row r="1317" spans="1:1">
      <c r="A1317" t="s">
        <v>29133</v>
      </c>
    </row>
    <row r="1318" spans="1:1">
      <c r="A1318" t="s">
        <v>29134</v>
      </c>
    </row>
    <row r="1319" spans="1:1">
      <c r="A1319" t="s">
        <v>29135</v>
      </c>
    </row>
    <row r="1320" spans="1:1">
      <c r="A1320" t="s">
        <v>29136</v>
      </c>
    </row>
    <row r="1321" spans="1:1">
      <c r="A1321" t="s">
        <v>29137</v>
      </c>
    </row>
    <row r="1322" spans="1:1">
      <c r="A1322" t="s">
        <v>29138</v>
      </c>
    </row>
    <row r="1323" spans="1:1">
      <c r="A1323" t="s">
        <v>29139</v>
      </c>
    </row>
    <row r="1324" spans="1:1">
      <c r="A1324" t="s">
        <v>29140</v>
      </c>
    </row>
    <row r="1325" spans="1:1">
      <c r="A1325" t="s">
        <v>29141</v>
      </c>
    </row>
    <row r="1326" spans="1:1">
      <c r="A1326" t="s">
        <v>29142</v>
      </c>
    </row>
    <row r="1327" spans="1:1">
      <c r="A1327" t="s">
        <v>29143</v>
      </c>
    </row>
    <row r="1328" spans="1:1">
      <c r="A1328" t="s">
        <v>29144</v>
      </c>
    </row>
    <row r="1329" spans="1:1">
      <c r="A1329" t="s">
        <v>29145</v>
      </c>
    </row>
    <row r="1330" spans="1:1">
      <c r="A1330" t="s">
        <v>29146</v>
      </c>
    </row>
    <row r="1331" spans="1:1">
      <c r="A1331" t="s">
        <v>29147</v>
      </c>
    </row>
    <row r="1332" spans="1:1">
      <c r="A1332" t="s">
        <v>29148</v>
      </c>
    </row>
    <row r="1333" spans="1:1">
      <c r="A1333" t="s">
        <v>29149</v>
      </c>
    </row>
    <row r="1334" spans="1:1">
      <c r="A1334" t="s">
        <v>29150</v>
      </c>
    </row>
    <row r="1335" spans="1:1">
      <c r="A1335" t="s">
        <v>29151</v>
      </c>
    </row>
    <row r="1336" spans="1:1">
      <c r="A1336" t="s">
        <v>29152</v>
      </c>
    </row>
    <row r="1337" spans="1:1">
      <c r="A1337" t="s">
        <v>29153</v>
      </c>
    </row>
    <row r="1338" spans="1:1">
      <c r="A1338" t="s">
        <v>29154</v>
      </c>
    </row>
    <row r="1339" spans="1:1">
      <c r="A1339" t="s">
        <v>29155</v>
      </c>
    </row>
    <row r="1340" spans="1:1">
      <c r="A1340" t="s">
        <v>29156</v>
      </c>
    </row>
    <row r="1341" spans="1:1">
      <c r="A1341" t="s">
        <v>29157</v>
      </c>
    </row>
    <row r="1342" spans="1:1">
      <c r="A1342" t="s">
        <v>29158</v>
      </c>
    </row>
    <row r="1343" spans="1:1">
      <c r="A1343" t="s">
        <v>29159</v>
      </c>
    </row>
    <row r="1344" spans="1:1">
      <c r="A1344" t="s">
        <v>29160</v>
      </c>
    </row>
    <row r="1345" spans="1:1">
      <c r="A1345" t="s">
        <v>29161</v>
      </c>
    </row>
    <row r="1346" spans="1:1">
      <c r="A1346" t="s">
        <v>29162</v>
      </c>
    </row>
    <row r="1347" spans="1:1">
      <c r="A1347" t="s">
        <v>29163</v>
      </c>
    </row>
    <row r="1348" spans="1:1">
      <c r="A1348" t="s">
        <v>29164</v>
      </c>
    </row>
    <row r="1349" spans="1:1">
      <c r="A1349" t="s">
        <v>29165</v>
      </c>
    </row>
    <row r="1350" spans="1:1">
      <c r="A1350" t="s">
        <v>29166</v>
      </c>
    </row>
    <row r="1351" spans="1:1">
      <c r="A1351" t="s">
        <v>29167</v>
      </c>
    </row>
    <row r="1352" spans="1:1">
      <c r="A1352" t="s">
        <v>29168</v>
      </c>
    </row>
    <row r="1353" spans="1:1">
      <c r="A1353" t="s">
        <v>29169</v>
      </c>
    </row>
    <row r="1354" spans="1:1">
      <c r="A1354" t="s">
        <v>29170</v>
      </c>
    </row>
    <row r="1355" spans="1:1">
      <c r="A1355" t="s">
        <v>29171</v>
      </c>
    </row>
    <row r="1356" spans="1:1">
      <c r="A1356" t="s">
        <v>29172</v>
      </c>
    </row>
    <row r="1357" spans="1:1">
      <c r="A1357" t="s">
        <v>29173</v>
      </c>
    </row>
    <row r="1358" spans="1:1">
      <c r="A1358" t="s">
        <v>29174</v>
      </c>
    </row>
    <row r="1359" spans="1:1">
      <c r="A1359" t="s">
        <v>29175</v>
      </c>
    </row>
    <row r="1360" spans="1:1">
      <c r="A1360" t="s">
        <v>29176</v>
      </c>
    </row>
    <row r="1361" spans="1:1">
      <c r="A1361" t="s">
        <v>29177</v>
      </c>
    </row>
    <row r="1362" spans="1:1">
      <c r="A1362" t="s">
        <v>29178</v>
      </c>
    </row>
    <row r="1363" spans="1:1">
      <c r="A1363" t="s">
        <v>29179</v>
      </c>
    </row>
    <row r="1364" spans="1:1">
      <c r="A1364" t="s">
        <v>29180</v>
      </c>
    </row>
    <row r="1365" spans="1:1">
      <c r="A1365" t="s">
        <v>29181</v>
      </c>
    </row>
    <row r="1366" spans="1:1">
      <c r="A1366" t="s">
        <v>29182</v>
      </c>
    </row>
    <row r="1367" spans="1:1">
      <c r="A1367" t="s">
        <v>29183</v>
      </c>
    </row>
    <row r="1368" spans="1:1">
      <c r="A1368" t="s">
        <v>29184</v>
      </c>
    </row>
    <row r="1369" spans="1:1">
      <c r="A1369" t="s">
        <v>29185</v>
      </c>
    </row>
    <row r="1370" spans="1:1">
      <c r="A1370" t="s">
        <v>29186</v>
      </c>
    </row>
    <row r="1371" spans="1:1">
      <c r="A1371" t="s">
        <v>29187</v>
      </c>
    </row>
    <row r="1372" spans="1:1">
      <c r="A1372" t="s">
        <v>29188</v>
      </c>
    </row>
    <row r="1373" spans="1:1">
      <c r="A1373" t="s">
        <v>29189</v>
      </c>
    </row>
    <row r="1374" spans="1:1">
      <c r="A1374" t="s">
        <v>29190</v>
      </c>
    </row>
    <row r="1375" spans="1:1">
      <c r="A1375" t="s">
        <v>29191</v>
      </c>
    </row>
    <row r="1376" spans="1:1">
      <c r="A1376" t="s">
        <v>29192</v>
      </c>
    </row>
    <row r="1377" spans="1:1">
      <c r="A1377" t="s">
        <v>29193</v>
      </c>
    </row>
    <row r="1378" spans="1:1">
      <c r="A1378" t="s">
        <v>29194</v>
      </c>
    </row>
    <row r="1379" spans="1:1">
      <c r="A1379" t="s">
        <v>29195</v>
      </c>
    </row>
    <row r="1380" spans="1:1">
      <c r="A1380" t="s">
        <v>29196</v>
      </c>
    </row>
    <row r="1381" spans="1:1">
      <c r="A1381" t="s">
        <v>29197</v>
      </c>
    </row>
    <row r="1382" spans="1:1">
      <c r="A1382" t="s">
        <v>29198</v>
      </c>
    </row>
    <row r="1383" spans="1:1">
      <c r="A1383" t="s">
        <v>29199</v>
      </c>
    </row>
    <row r="1384" spans="1:1">
      <c r="A1384" t="s">
        <v>29200</v>
      </c>
    </row>
    <row r="1385" spans="1:1">
      <c r="A1385" t="s">
        <v>29201</v>
      </c>
    </row>
    <row r="1386" spans="1:1">
      <c r="A1386" t="s">
        <v>29202</v>
      </c>
    </row>
    <row r="1387" spans="1:1">
      <c r="A1387" t="s">
        <v>29203</v>
      </c>
    </row>
    <row r="1388" spans="1:1">
      <c r="A1388" t="s">
        <v>29204</v>
      </c>
    </row>
    <row r="1389" spans="1:1">
      <c r="A1389" t="s">
        <v>29205</v>
      </c>
    </row>
    <row r="1390" spans="1:1">
      <c r="A1390" t="s">
        <v>29206</v>
      </c>
    </row>
    <row r="1391" spans="1:1">
      <c r="A1391" t="s">
        <v>29207</v>
      </c>
    </row>
    <row r="1392" spans="1:1">
      <c r="A1392" t="s">
        <v>29208</v>
      </c>
    </row>
    <row r="1393" spans="1:1">
      <c r="A1393" t="s">
        <v>29209</v>
      </c>
    </row>
    <row r="1394" spans="1:1">
      <c r="A1394" t="s">
        <v>29210</v>
      </c>
    </row>
    <row r="1395" spans="1:1">
      <c r="A1395" t="s">
        <v>29211</v>
      </c>
    </row>
    <row r="1396" spans="1:1">
      <c r="A1396" t="s">
        <v>29212</v>
      </c>
    </row>
    <row r="1397" spans="1:1">
      <c r="A1397" t="s">
        <v>29213</v>
      </c>
    </row>
    <row r="1398" spans="1:1">
      <c r="A1398" t="s">
        <v>29214</v>
      </c>
    </row>
    <row r="1399" spans="1:1">
      <c r="A1399" t="s">
        <v>29215</v>
      </c>
    </row>
    <row r="1400" spans="1:1">
      <c r="A1400" t="s">
        <v>29216</v>
      </c>
    </row>
    <row r="1401" spans="1:1">
      <c r="A1401" t="s">
        <v>29217</v>
      </c>
    </row>
    <row r="1402" spans="1:1">
      <c r="A1402" t="s">
        <v>29218</v>
      </c>
    </row>
    <row r="1403" spans="1:1">
      <c r="A1403" t="s">
        <v>29219</v>
      </c>
    </row>
    <row r="1404" spans="1:1">
      <c r="A1404" t="s">
        <v>29220</v>
      </c>
    </row>
    <row r="1405" spans="1:1">
      <c r="A1405" t="s">
        <v>29221</v>
      </c>
    </row>
    <row r="1406" spans="1:1">
      <c r="A1406" t="s">
        <v>29222</v>
      </c>
    </row>
    <row r="1407" spans="1:1">
      <c r="A1407" t="s">
        <v>29223</v>
      </c>
    </row>
    <row r="1408" spans="1:1">
      <c r="A1408" t="s">
        <v>29224</v>
      </c>
    </row>
    <row r="1409" spans="1:1">
      <c r="A1409" t="s">
        <v>29225</v>
      </c>
    </row>
    <row r="1410" spans="1:1">
      <c r="A1410" t="s">
        <v>29226</v>
      </c>
    </row>
    <row r="1411" spans="1:1">
      <c r="A1411" t="s">
        <v>29227</v>
      </c>
    </row>
    <row r="1412" spans="1:1">
      <c r="A1412" t="s">
        <v>29228</v>
      </c>
    </row>
    <row r="1413" spans="1:1">
      <c r="A1413" t="s">
        <v>29229</v>
      </c>
    </row>
    <row r="1414" spans="1:1">
      <c r="A1414" t="s">
        <v>29230</v>
      </c>
    </row>
    <row r="1415" spans="1:1">
      <c r="A1415" t="s">
        <v>29231</v>
      </c>
    </row>
    <row r="1416" spans="1:1">
      <c r="A1416" t="s">
        <v>29232</v>
      </c>
    </row>
    <row r="1417" spans="1:1">
      <c r="A1417" t="s">
        <v>29233</v>
      </c>
    </row>
    <row r="1418" spans="1:1">
      <c r="A1418" t="s">
        <v>29234</v>
      </c>
    </row>
    <row r="1419" spans="1:1">
      <c r="A1419" t="s">
        <v>29235</v>
      </c>
    </row>
    <row r="1420" spans="1:1">
      <c r="A1420" t="s">
        <v>29236</v>
      </c>
    </row>
    <row r="1421" spans="1:1">
      <c r="A1421" t="s">
        <v>29237</v>
      </c>
    </row>
    <row r="1422" spans="1:1">
      <c r="A1422" t="s">
        <v>29238</v>
      </c>
    </row>
    <row r="1423" spans="1:1">
      <c r="A1423" t="s">
        <v>29239</v>
      </c>
    </row>
    <row r="1424" spans="1:1">
      <c r="A1424" t="s">
        <v>29240</v>
      </c>
    </row>
    <row r="1425" spans="1:1">
      <c r="A1425" t="s">
        <v>29241</v>
      </c>
    </row>
    <row r="1426" spans="1:1">
      <c r="A1426" t="s">
        <v>29242</v>
      </c>
    </row>
    <row r="1427" spans="1:1">
      <c r="A1427" t="s">
        <v>29243</v>
      </c>
    </row>
    <row r="1428" spans="1:1">
      <c r="A1428" t="s">
        <v>29244</v>
      </c>
    </row>
    <row r="1429" spans="1:1">
      <c r="A1429" t="s">
        <v>29245</v>
      </c>
    </row>
    <row r="1430" spans="1:1">
      <c r="A1430" t="s">
        <v>29246</v>
      </c>
    </row>
    <row r="1431" spans="1:1">
      <c r="A1431" t="s">
        <v>29247</v>
      </c>
    </row>
    <row r="1432" spans="1:1">
      <c r="A1432" t="s">
        <v>29248</v>
      </c>
    </row>
    <row r="1433" spans="1:1">
      <c r="A1433" t="s">
        <v>29249</v>
      </c>
    </row>
    <row r="1434" spans="1:1">
      <c r="A1434" t="s">
        <v>29250</v>
      </c>
    </row>
    <row r="1435" spans="1:1">
      <c r="A1435" t="s">
        <v>29251</v>
      </c>
    </row>
    <row r="1436" spans="1:1">
      <c r="A1436" t="s">
        <v>29252</v>
      </c>
    </row>
    <row r="1437" spans="1:1">
      <c r="A1437" t="s">
        <v>29253</v>
      </c>
    </row>
    <row r="1438" spans="1:1">
      <c r="A1438" t="s">
        <v>29254</v>
      </c>
    </row>
    <row r="1439" spans="1:1">
      <c r="A1439" t="s">
        <v>29255</v>
      </c>
    </row>
    <row r="1440" spans="1:1">
      <c r="A1440" t="s">
        <v>29256</v>
      </c>
    </row>
    <row r="1441" spans="1:1">
      <c r="A1441" t="s">
        <v>29257</v>
      </c>
    </row>
    <row r="1442" spans="1:1">
      <c r="A1442" t="s">
        <v>29258</v>
      </c>
    </row>
    <row r="1443" spans="1:1">
      <c r="A1443" t="s">
        <v>29259</v>
      </c>
    </row>
    <row r="1444" spans="1:1">
      <c r="A1444" t="s">
        <v>29260</v>
      </c>
    </row>
    <row r="1445" spans="1:1">
      <c r="A1445" t="s">
        <v>29261</v>
      </c>
    </row>
    <row r="1446" spans="1:1">
      <c r="A1446" t="s">
        <v>29262</v>
      </c>
    </row>
    <row r="1447" spans="1:1">
      <c r="A1447" t="s">
        <v>29263</v>
      </c>
    </row>
    <row r="1448" spans="1:1">
      <c r="A1448" t="s">
        <v>29264</v>
      </c>
    </row>
    <row r="1449" spans="1:1">
      <c r="A1449" t="s">
        <v>29265</v>
      </c>
    </row>
    <row r="1450" spans="1:1">
      <c r="A1450" t="s">
        <v>29266</v>
      </c>
    </row>
    <row r="1451" spans="1:1">
      <c r="A1451" t="s">
        <v>29267</v>
      </c>
    </row>
    <row r="1452" spans="1:1">
      <c r="A1452" t="s">
        <v>29268</v>
      </c>
    </row>
    <row r="1453" spans="1:1">
      <c r="A1453" t="s">
        <v>29269</v>
      </c>
    </row>
    <row r="1454" spans="1:1">
      <c r="A1454" t="s">
        <v>29270</v>
      </c>
    </row>
    <row r="1455" spans="1:1">
      <c r="A1455" t="s">
        <v>29271</v>
      </c>
    </row>
    <row r="1456" spans="1:1">
      <c r="A1456" t="s">
        <v>29272</v>
      </c>
    </row>
    <row r="1457" spans="1:1">
      <c r="A1457" t="s">
        <v>29273</v>
      </c>
    </row>
    <row r="1458" spans="1:1">
      <c r="A1458" t="s">
        <v>29274</v>
      </c>
    </row>
    <row r="1459" spans="1:1">
      <c r="A1459" t="s">
        <v>29275</v>
      </c>
    </row>
    <row r="1460" spans="1:1">
      <c r="A1460" t="s">
        <v>29276</v>
      </c>
    </row>
    <row r="1461" spans="1:1">
      <c r="A1461" t="s">
        <v>29277</v>
      </c>
    </row>
    <row r="1462" spans="1:1">
      <c r="A1462" t="s">
        <v>29278</v>
      </c>
    </row>
    <row r="1463" spans="1:1">
      <c r="A1463" t="s">
        <v>29279</v>
      </c>
    </row>
    <row r="1464" spans="1:1">
      <c r="A1464" t="s">
        <v>29280</v>
      </c>
    </row>
    <row r="1465" spans="1:1">
      <c r="A1465" t="s">
        <v>29281</v>
      </c>
    </row>
    <row r="1466" spans="1:1">
      <c r="A1466" t="s">
        <v>29282</v>
      </c>
    </row>
    <row r="1467" spans="1:1">
      <c r="A1467" t="s">
        <v>29283</v>
      </c>
    </row>
    <row r="1468" spans="1:1">
      <c r="A1468" t="s">
        <v>29284</v>
      </c>
    </row>
    <row r="1469" spans="1:1">
      <c r="A1469" t="s">
        <v>29285</v>
      </c>
    </row>
    <row r="1470" spans="1:1">
      <c r="A1470" t="s">
        <v>29286</v>
      </c>
    </row>
    <row r="1471" spans="1:1">
      <c r="A1471" t="s">
        <v>29287</v>
      </c>
    </row>
    <row r="1472" spans="1:1">
      <c r="A1472" t="s">
        <v>29288</v>
      </c>
    </row>
    <row r="1473" spans="1:1">
      <c r="A1473" t="s">
        <v>29289</v>
      </c>
    </row>
    <row r="1474" spans="1:1">
      <c r="A1474" t="s">
        <v>29290</v>
      </c>
    </row>
    <row r="1475" spans="1:1">
      <c r="A1475" t="s">
        <v>29291</v>
      </c>
    </row>
    <row r="1476" spans="1:1">
      <c r="A1476" t="s">
        <v>29292</v>
      </c>
    </row>
    <row r="1477" spans="1:1">
      <c r="A1477" t="s">
        <v>29293</v>
      </c>
    </row>
    <row r="1478" spans="1:1">
      <c r="A1478" t="s">
        <v>29294</v>
      </c>
    </row>
    <row r="1479" spans="1:1">
      <c r="A1479" t="s">
        <v>29295</v>
      </c>
    </row>
    <row r="1480" spans="1:1">
      <c r="A1480" t="s">
        <v>29296</v>
      </c>
    </row>
    <row r="1481" spans="1:1">
      <c r="A1481" t="s">
        <v>29297</v>
      </c>
    </row>
    <row r="1482" spans="1:1">
      <c r="A1482" t="s">
        <v>29298</v>
      </c>
    </row>
    <row r="1483" spans="1:1">
      <c r="A1483" t="s">
        <v>29299</v>
      </c>
    </row>
    <row r="1484" spans="1:1">
      <c r="A1484" t="s">
        <v>29300</v>
      </c>
    </row>
    <row r="1485" spans="1:1">
      <c r="A1485" t="s">
        <v>29301</v>
      </c>
    </row>
    <row r="1486" spans="1:1">
      <c r="A1486" t="s">
        <v>29302</v>
      </c>
    </row>
    <row r="1487" spans="1:1">
      <c r="A1487" t="s">
        <v>29303</v>
      </c>
    </row>
    <row r="1488" spans="1:1">
      <c r="A1488" t="s">
        <v>29304</v>
      </c>
    </row>
    <row r="1489" spans="1:1">
      <c r="A1489" t="s">
        <v>29305</v>
      </c>
    </row>
    <row r="1490" spans="1:1">
      <c r="A1490" t="s">
        <v>29306</v>
      </c>
    </row>
    <row r="1491" spans="1:1">
      <c r="A1491" t="s">
        <v>29307</v>
      </c>
    </row>
    <row r="1492" spans="1:1">
      <c r="A1492" t="s">
        <v>29308</v>
      </c>
    </row>
    <row r="1493" spans="1:1">
      <c r="A1493" t="s">
        <v>29309</v>
      </c>
    </row>
    <row r="1494" spans="1:1">
      <c r="A1494" t="s">
        <v>29310</v>
      </c>
    </row>
    <row r="1495" spans="1:1">
      <c r="A1495" t="s">
        <v>29311</v>
      </c>
    </row>
    <row r="1496" spans="1:1">
      <c r="A1496" t="s">
        <v>29312</v>
      </c>
    </row>
    <row r="1497" spans="1:1">
      <c r="A1497" t="s">
        <v>29313</v>
      </c>
    </row>
    <row r="1498" spans="1:1">
      <c r="A1498" t="s">
        <v>29314</v>
      </c>
    </row>
    <row r="1499" spans="1:1">
      <c r="A1499" t="s">
        <v>29315</v>
      </c>
    </row>
    <row r="1500" spans="1:1">
      <c r="A1500" t="s">
        <v>29316</v>
      </c>
    </row>
    <row r="1501" spans="1:1">
      <c r="A1501" t="s">
        <v>29317</v>
      </c>
    </row>
    <row r="1502" spans="1:1">
      <c r="A1502" t="s">
        <v>29318</v>
      </c>
    </row>
    <row r="1503" spans="1:1">
      <c r="A1503" t="s">
        <v>29319</v>
      </c>
    </row>
    <row r="1504" spans="1:1">
      <c r="A1504" t="s">
        <v>29320</v>
      </c>
    </row>
    <row r="1505" spans="1:1">
      <c r="A1505" t="s">
        <v>29321</v>
      </c>
    </row>
    <row r="1506" spans="1:1">
      <c r="A1506" t="s">
        <v>29322</v>
      </c>
    </row>
    <row r="1507" spans="1:1">
      <c r="A1507" t="s">
        <v>29323</v>
      </c>
    </row>
    <row r="1508" spans="1:1">
      <c r="A1508" t="s">
        <v>29324</v>
      </c>
    </row>
    <row r="1509" spans="1:1">
      <c r="A1509" t="s">
        <v>29325</v>
      </c>
    </row>
    <row r="1510" spans="1:1">
      <c r="A1510" t="s">
        <v>29326</v>
      </c>
    </row>
    <row r="1511" spans="1:1">
      <c r="A1511" t="s">
        <v>29327</v>
      </c>
    </row>
    <row r="1512" spans="1:1">
      <c r="A1512" t="s">
        <v>29328</v>
      </c>
    </row>
    <row r="1513" spans="1:1">
      <c r="A1513" t="s">
        <v>29329</v>
      </c>
    </row>
    <row r="1514" spans="1:1">
      <c r="A1514" t="s">
        <v>29330</v>
      </c>
    </row>
    <row r="1515" spans="1:1">
      <c r="A1515" t="s">
        <v>29331</v>
      </c>
    </row>
    <row r="1516" spans="1:1">
      <c r="A1516" t="s">
        <v>29332</v>
      </c>
    </row>
    <row r="1517" spans="1:1">
      <c r="A1517" t="s">
        <v>29333</v>
      </c>
    </row>
    <row r="1518" spans="1:1">
      <c r="A1518" t="s">
        <v>29334</v>
      </c>
    </row>
    <row r="1519" spans="1:1">
      <c r="A1519" t="s">
        <v>29335</v>
      </c>
    </row>
    <row r="1520" spans="1:1">
      <c r="A1520" t="s">
        <v>29336</v>
      </c>
    </row>
    <row r="1521" spans="1:1">
      <c r="A1521" t="s">
        <v>29337</v>
      </c>
    </row>
    <row r="1522" spans="1:1">
      <c r="A1522" t="s">
        <v>29338</v>
      </c>
    </row>
    <row r="1523" spans="1:1">
      <c r="A1523" t="s">
        <v>29339</v>
      </c>
    </row>
    <row r="1524" spans="1:1">
      <c r="A1524" t="s">
        <v>29340</v>
      </c>
    </row>
    <row r="1525" spans="1:1">
      <c r="A1525" t="s">
        <v>29341</v>
      </c>
    </row>
    <row r="1526" spans="1:1">
      <c r="A1526" t="s">
        <v>29342</v>
      </c>
    </row>
    <row r="1527" spans="1:1">
      <c r="A1527" t="s">
        <v>29343</v>
      </c>
    </row>
    <row r="1528" spans="1:1">
      <c r="A1528" t="s">
        <v>29344</v>
      </c>
    </row>
    <row r="1529" spans="1:1">
      <c r="A1529" t="s">
        <v>29345</v>
      </c>
    </row>
    <row r="1530" spans="1:1">
      <c r="A1530" t="s">
        <v>29346</v>
      </c>
    </row>
    <row r="1531" spans="1:1">
      <c r="A1531" t="s">
        <v>29347</v>
      </c>
    </row>
    <row r="1532" spans="1:1">
      <c r="A1532" t="s">
        <v>29348</v>
      </c>
    </row>
    <row r="1533" spans="1:1">
      <c r="A1533" t="s">
        <v>29349</v>
      </c>
    </row>
    <row r="1534" spans="1:1">
      <c r="A1534" t="s">
        <v>29350</v>
      </c>
    </row>
    <row r="1535" spans="1:1">
      <c r="A1535" t="s">
        <v>29351</v>
      </c>
    </row>
    <row r="1536" spans="1:1">
      <c r="A1536" t="s">
        <v>29352</v>
      </c>
    </row>
    <row r="1537" spans="1:1">
      <c r="A1537" t="s">
        <v>29353</v>
      </c>
    </row>
    <row r="1538" spans="1:1">
      <c r="A1538" t="s">
        <v>29354</v>
      </c>
    </row>
    <row r="1539" spans="1:1">
      <c r="A1539" t="s">
        <v>29355</v>
      </c>
    </row>
    <row r="1540" spans="1:1">
      <c r="A1540" t="s">
        <v>29356</v>
      </c>
    </row>
    <row r="1541" spans="1:1">
      <c r="A1541" t="s">
        <v>29357</v>
      </c>
    </row>
    <row r="1542" spans="1:1">
      <c r="A1542" t="s">
        <v>29358</v>
      </c>
    </row>
    <row r="1543" spans="1:1">
      <c r="A1543" t="s">
        <v>29359</v>
      </c>
    </row>
    <row r="1544" spans="1:1">
      <c r="A1544" t="s">
        <v>29360</v>
      </c>
    </row>
    <row r="1545" spans="1:1">
      <c r="A1545" t="s">
        <v>29361</v>
      </c>
    </row>
    <row r="1546" spans="1:1">
      <c r="A1546" t="s">
        <v>29362</v>
      </c>
    </row>
    <row r="1547" spans="1:1">
      <c r="A1547" t="s">
        <v>29363</v>
      </c>
    </row>
    <row r="1548" spans="1:1">
      <c r="A1548" t="s">
        <v>29364</v>
      </c>
    </row>
    <row r="1549" spans="1:1">
      <c r="A1549" t="s">
        <v>29365</v>
      </c>
    </row>
    <row r="1550" spans="1:1">
      <c r="A1550" t="s">
        <v>29366</v>
      </c>
    </row>
    <row r="1551" spans="1:1">
      <c r="A1551" t="s">
        <v>29367</v>
      </c>
    </row>
    <row r="1552" spans="1:1">
      <c r="A1552" t="s">
        <v>29368</v>
      </c>
    </row>
    <row r="1553" spans="1:1">
      <c r="A1553" t="s">
        <v>29369</v>
      </c>
    </row>
    <row r="1554" spans="1:1">
      <c r="A1554" t="s">
        <v>29370</v>
      </c>
    </row>
    <row r="1555" spans="1:1">
      <c r="A1555" t="s">
        <v>29371</v>
      </c>
    </row>
    <row r="1556" spans="1:1">
      <c r="A1556" t="s">
        <v>29372</v>
      </c>
    </row>
    <row r="1557" spans="1:1">
      <c r="A1557" t="s">
        <v>29373</v>
      </c>
    </row>
    <row r="1558" spans="1:1">
      <c r="A1558" t="s">
        <v>29374</v>
      </c>
    </row>
    <row r="1559" spans="1:1">
      <c r="A1559" t="s">
        <v>29375</v>
      </c>
    </row>
    <row r="1560" spans="1:1">
      <c r="A1560" t="s">
        <v>29376</v>
      </c>
    </row>
    <row r="1561" spans="1:1">
      <c r="A1561" t="s">
        <v>29377</v>
      </c>
    </row>
    <row r="1562" spans="1:1">
      <c r="A1562" t="s">
        <v>29378</v>
      </c>
    </row>
    <row r="1563" spans="1:1">
      <c r="A1563" t="s">
        <v>29379</v>
      </c>
    </row>
    <row r="1564" spans="1:1">
      <c r="A1564" t="s">
        <v>29380</v>
      </c>
    </row>
    <row r="1565" spans="1:1">
      <c r="A1565" t="s">
        <v>29381</v>
      </c>
    </row>
    <row r="1566" spans="1:1">
      <c r="A1566" t="s">
        <v>29382</v>
      </c>
    </row>
    <row r="1567" spans="1:1">
      <c r="A1567" t="s">
        <v>29383</v>
      </c>
    </row>
    <row r="1568" spans="1:1">
      <c r="A1568" t="s">
        <v>29384</v>
      </c>
    </row>
    <row r="1569" spans="1:1">
      <c r="A1569" t="s">
        <v>29385</v>
      </c>
    </row>
    <row r="1570" spans="1:1">
      <c r="A1570" t="s">
        <v>29386</v>
      </c>
    </row>
    <row r="1571" spans="1:1">
      <c r="A1571" t="s">
        <v>29387</v>
      </c>
    </row>
    <row r="1572" spans="1:1">
      <c r="A1572" t="s">
        <v>29388</v>
      </c>
    </row>
    <row r="1573" spans="1:1">
      <c r="A1573" t="s">
        <v>29389</v>
      </c>
    </row>
    <row r="1574" spans="1:1">
      <c r="A1574" t="s">
        <v>29390</v>
      </c>
    </row>
    <row r="1575" spans="1:1">
      <c r="A1575" t="s">
        <v>29391</v>
      </c>
    </row>
    <row r="1576" spans="1:1">
      <c r="A1576" t="s">
        <v>29392</v>
      </c>
    </row>
    <row r="1577" spans="1:1">
      <c r="A1577" t="s">
        <v>29393</v>
      </c>
    </row>
    <row r="1578" spans="1:1">
      <c r="A1578" t="s">
        <v>29394</v>
      </c>
    </row>
    <row r="1579" spans="1:1">
      <c r="A1579" t="s">
        <v>29395</v>
      </c>
    </row>
    <row r="1580" spans="1:1">
      <c r="A1580" t="s">
        <v>29396</v>
      </c>
    </row>
    <row r="1581" spans="1:1">
      <c r="A1581" t="s">
        <v>29397</v>
      </c>
    </row>
    <row r="1582" spans="1:1">
      <c r="A1582" t="s">
        <v>29398</v>
      </c>
    </row>
    <row r="1583" spans="1:1">
      <c r="A1583" t="s">
        <v>29399</v>
      </c>
    </row>
    <row r="1584" spans="1:1">
      <c r="A1584" t="s">
        <v>29400</v>
      </c>
    </row>
    <row r="1585" spans="1:1">
      <c r="A1585" t="s">
        <v>29401</v>
      </c>
    </row>
    <row r="1586" spans="1:1">
      <c r="A1586" t="s">
        <v>29402</v>
      </c>
    </row>
    <row r="1587" spans="1:1">
      <c r="A1587" t="s">
        <v>29403</v>
      </c>
    </row>
    <row r="1588" spans="1:1">
      <c r="A1588" t="s">
        <v>29404</v>
      </c>
    </row>
    <row r="1589" spans="1:1">
      <c r="A1589" t="s">
        <v>29405</v>
      </c>
    </row>
    <row r="1590" spans="1:1">
      <c r="A1590" t="s">
        <v>29406</v>
      </c>
    </row>
    <row r="1591" spans="1:1">
      <c r="A1591" t="s">
        <v>29407</v>
      </c>
    </row>
    <row r="1592" spans="1:1">
      <c r="A1592" t="s">
        <v>29408</v>
      </c>
    </row>
    <row r="1593" spans="1:1">
      <c r="A1593" t="s">
        <v>29409</v>
      </c>
    </row>
    <row r="1594" spans="1:1">
      <c r="A1594" t="s">
        <v>29410</v>
      </c>
    </row>
    <row r="1595" spans="1:1">
      <c r="A1595" t="s">
        <v>29411</v>
      </c>
    </row>
    <row r="1596" spans="1:1">
      <c r="A1596" t="s">
        <v>29412</v>
      </c>
    </row>
    <row r="1597" spans="1:1">
      <c r="A1597" t="s">
        <v>29413</v>
      </c>
    </row>
    <row r="1598" spans="1:1">
      <c r="A1598" t="s">
        <v>29414</v>
      </c>
    </row>
    <row r="1599" spans="1:1">
      <c r="A1599" t="s">
        <v>29415</v>
      </c>
    </row>
    <row r="1600" spans="1:1">
      <c r="A1600" t="s">
        <v>29416</v>
      </c>
    </row>
    <row r="1601" spans="1:1">
      <c r="A1601" t="s">
        <v>29417</v>
      </c>
    </row>
    <row r="1602" spans="1:1">
      <c r="A1602" t="s">
        <v>29418</v>
      </c>
    </row>
    <row r="1603" spans="1:1">
      <c r="A1603" t="s">
        <v>29419</v>
      </c>
    </row>
    <row r="1604" spans="1:1">
      <c r="A1604" t="s">
        <v>29420</v>
      </c>
    </row>
    <row r="1605" spans="1:1">
      <c r="A1605" t="s">
        <v>29421</v>
      </c>
    </row>
    <row r="1606" spans="1:1">
      <c r="A1606" t="s">
        <v>29422</v>
      </c>
    </row>
    <row r="1607" spans="1:1">
      <c r="A1607" t="s">
        <v>29423</v>
      </c>
    </row>
    <row r="1608" spans="1:1">
      <c r="A1608" t="s">
        <v>29424</v>
      </c>
    </row>
    <row r="1609" spans="1:1">
      <c r="A1609" t="s">
        <v>29425</v>
      </c>
    </row>
    <row r="1610" spans="1:1">
      <c r="A1610" t="s">
        <v>29426</v>
      </c>
    </row>
    <row r="1611" spans="1:1">
      <c r="A1611" t="s">
        <v>29427</v>
      </c>
    </row>
    <row r="1612" spans="1:1">
      <c r="A1612" t="s">
        <v>29428</v>
      </c>
    </row>
    <row r="1613" spans="1:1">
      <c r="A1613" t="s">
        <v>29429</v>
      </c>
    </row>
    <row r="1614" spans="1:1">
      <c r="A1614" t="s">
        <v>29430</v>
      </c>
    </row>
    <row r="1615" spans="1:1">
      <c r="A1615" t="s">
        <v>29431</v>
      </c>
    </row>
    <row r="1616" spans="1:1">
      <c r="A1616" t="s">
        <v>29432</v>
      </c>
    </row>
    <row r="1617" spans="1:1">
      <c r="A1617" t="s">
        <v>29433</v>
      </c>
    </row>
    <row r="1618" spans="1:1">
      <c r="A1618" t="s">
        <v>29434</v>
      </c>
    </row>
    <row r="1619" spans="1:1">
      <c r="A1619" t="s">
        <v>29435</v>
      </c>
    </row>
    <row r="1620" spans="1:1">
      <c r="A1620" t="s">
        <v>29436</v>
      </c>
    </row>
    <row r="1621" spans="1:1">
      <c r="A1621" t="s">
        <v>29437</v>
      </c>
    </row>
    <row r="1622" spans="1:1">
      <c r="A1622" t="s">
        <v>29438</v>
      </c>
    </row>
    <row r="1623" spans="1:1">
      <c r="A1623" t="s">
        <v>29439</v>
      </c>
    </row>
    <row r="1624" spans="1:1">
      <c r="A1624" t="s">
        <v>29440</v>
      </c>
    </row>
    <row r="1625" spans="1:1">
      <c r="A1625" t="s">
        <v>29441</v>
      </c>
    </row>
    <row r="1626" spans="1:1">
      <c r="A1626" t="s">
        <v>29442</v>
      </c>
    </row>
    <row r="1627" spans="1:1">
      <c r="A1627" t="s">
        <v>29443</v>
      </c>
    </row>
    <row r="1628" spans="1:1">
      <c r="A1628" t="s">
        <v>29444</v>
      </c>
    </row>
    <row r="1629" spans="1:1">
      <c r="A1629" t="s">
        <v>29445</v>
      </c>
    </row>
    <row r="1630" spans="1:1">
      <c r="A1630" t="s">
        <v>29446</v>
      </c>
    </row>
    <row r="1631" spans="1:1">
      <c r="A1631" t="s">
        <v>29447</v>
      </c>
    </row>
    <row r="1632" spans="1:1">
      <c r="A1632" t="s">
        <v>29448</v>
      </c>
    </row>
    <row r="1633" spans="1:1">
      <c r="A1633" t="s">
        <v>29449</v>
      </c>
    </row>
    <row r="1634" spans="1:1">
      <c r="A1634" t="s">
        <v>29450</v>
      </c>
    </row>
    <row r="1635" spans="1:1">
      <c r="A1635" t="s">
        <v>29451</v>
      </c>
    </row>
    <row r="1636" spans="1:1">
      <c r="A1636" t="s">
        <v>29452</v>
      </c>
    </row>
    <row r="1637" spans="1:1">
      <c r="A1637" t="s">
        <v>29453</v>
      </c>
    </row>
    <row r="1638" spans="1:1">
      <c r="A1638" t="s">
        <v>29454</v>
      </c>
    </row>
    <row r="1639" spans="1:1">
      <c r="A1639" t="s">
        <v>29455</v>
      </c>
    </row>
    <row r="1640" spans="1:1">
      <c r="A1640" t="s">
        <v>29456</v>
      </c>
    </row>
    <row r="1641" spans="1:1">
      <c r="A1641" t="s">
        <v>29457</v>
      </c>
    </row>
    <row r="1642" spans="1:1">
      <c r="A1642" t="s">
        <v>29458</v>
      </c>
    </row>
    <row r="1643" spans="1:1">
      <c r="A1643" t="s">
        <v>29459</v>
      </c>
    </row>
    <row r="1644" spans="1:1">
      <c r="A1644" t="s">
        <v>29460</v>
      </c>
    </row>
    <row r="1645" spans="1:1">
      <c r="A1645" t="s">
        <v>29461</v>
      </c>
    </row>
    <row r="1646" spans="1:1">
      <c r="A1646" t="s">
        <v>29462</v>
      </c>
    </row>
    <row r="1647" spans="1:1">
      <c r="A1647" t="s">
        <v>29463</v>
      </c>
    </row>
    <row r="1648" spans="1:1">
      <c r="A1648" t="s">
        <v>29464</v>
      </c>
    </row>
    <row r="1649" spans="1:1">
      <c r="A1649" t="s">
        <v>29465</v>
      </c>
    </row>
    <row r="1650" spans="1:1">
      <c r="A1650" t="s">
        <v>29466</v>
      </c>
    </row>
    <row r="1651" spans="1:1">
      <c r="A1651" t="s">
        <v>29467</v>
      </c>
    </row>
    <row r="1652" spans="1:1">
      <c r="A1652" t="s">
        <v>29468</v>
      </c>
    </row>
    <row r="1653" spans="1:1">
      <c r="A1653" t="s">
        <v>29469</v>
      </c>
    </row>
    <row r="1654" spans="1:1">
      <c r="A1654" t="s">
        <v>29470</v>
      </c>
    </row>
    <row r="1655" spans="1:1">
      <c r="A1655" t="s">
        <v>29471</v>
      </c>
    </row>
    <row r="1656" spans="1:1">
      <c r="A1656" t="s">
        <v>29472</v>
      </c>
    </row>
    <row r="1657" spans="1:1">
      <c r="A1657" t="s">
        <v>29473</v>
      </c>
    </row>
    <row r="1658" spans="1:1">
      <c r="A1658" t="s">
        <v>29474</v>
      </c>
    </row>
    <row r="1659" spans="1:1">
      <c r="A1659" t="s">
        <v>29475</v>
      </c>
    </row>
    <row r="1660" spans="1:1">
      <c r="A1660" t="s">
        <v>29476</v>
      </c>
    </row>
    <row r="1661" spans="1:1">
      <c r="A1661" t="s">
        <v>29477</v>
      </c>
    </row>
    <row r="1662" spans="1:1">
      <c r="A1662" t="s">
        <v>29478</v>
      </c>
    </row>
    <row r="1663" spans="1:1">
      <c r="A1663" t="s">
        <v>29479</v>
      </c>
    </row>
    <row r="1664" spans="1:1">
      <c r="A1664" t="s">
        <v>29480</v>
      </c>
    </row>
    <row r="1665" spans="1:1">
      <c r="A1665" t="s">
        <v>29481</v>
      </c>
    </row>
    <row r="1666" spans="1:1">
      <c r="A1666" t="s">
        <v>29482</v>
      </c>
    </row>
    <row r="1667" spans="1:1">
      <c r="A1667" t="s">
        <v>29483</v>
      </c>
    </row>
    <row r="1668" spans="1:1">
      <c r="A1668" t="s">
        <v>29484</v>
      </c>
    </row>
    <row r="1669" spans="1:1">
      <c r="A1669" t="s">
        <v>29485</v>
      </c>
    </row>
    <row r="1670" spans="1:1">
      <c r="A1670" t="s">
        <v>29486</v>
      </c>
    </row>
    <row r="1671" spans="1:1">
      <c r="A1671" t="s">
        <v>29487</v>
      </c>
    </row>
    <row r="1672" spans="1:1">
      <c r="A1672" t="s">
        <v>29488</v>
      </c>
    </row>
    <row r="1673" spans="1:1">
      <c r="A1673" t="s">
        <v>29489</v>
      </c>
    </row>
    <row r="1674" spans="1:1">
      <c r="A1674" t="s">
        <v>29490</v>
      </c>
    </row>
    <row r="1675" spans="1:1">
      <c r="A1675" t="s">
        <v>29491</v>
      </c>
    </row>
    <row r="1676" spans="1:1">
      <c r="A1676" t="s">
        <v>29492</v>
      </c>
    </row>
    <row r="1677" spans="1:1">
      <c r="A1677" t="s">
        <v>29493</v>
      </c>
    </row>
    <row r="1678" spans="1:1">
      <c r="A1678" t="s">
        <v>29494</v>
      </c>
    </row>
    <row r="1679" spans="1:1">
      <c r="A1679" t="s">
        <v>29495</v>
      </c>
    </row>
    <row r="1680" spans="1:1">
      <c r="A1680" t="s">
        <v>29496</v>
      </c>
    </row>
    <row r="1681" spans="1:1">
      <c r="A1681" t="s">
        <v>29497</v>
      </c>
    </row>
    <row r="1682" spans="1:1">
      <c r="A1682" t="s">
        <v>29498</v>
      </c>
    </row>
    <row r="1683" spans="1:1">
      <c r="A1683" t="s">
        <v>29499</v>
      </c>
    </row>
    <row r="1684" spans="1:1">
      <c r="A1684" t="s">
        <v>29500</v>
      </c>
    </row>
    <row r="1685" spans="1:1">
      <c r="A1685" t="s">
        <v>29501</v>
      </c>
    </row>
    <row r="1686" spans="1:1">
      <c r="A1686" t="s">
        <v>29502</v>
      </c>
    </row>
    <row r="1687" spans="1:1">
      <c r="A1687" t="s">
        <v>29503</v>
      </c>
    </row>
    <row r="1688" spans="1:1">
      <c r="A1688" t="s">
        <v>29504</v>
      </c>
    </row>
    <row r="1689" spans="1:1">
      <c r="A1689" t="s">
        <v>29505</v>
      </c>
    </row>
    <row r="1690" spans="1:1">
      <c r="A1690" t="s">
        <v>29506</v>
      </c>
    </row>
    <row r="1691" spans="1:1">
      <c r="A1691" t="s">
        <v>29507</v>
      </c>
    </row>
    <row r="1692" spans="1:1">
      <c r="A1692" t="s">
        <v>29508</v>
      </c>
    </row>
    <row r="1693" spans="1:1">
      <c r="A1693" t="s">
        <v>29509</v>
      </c>
    </row>
    <row r="1694" spans="1:1">
      <c r="A1694" t="s">
        <v>29510</v>
      </c>
    </row>
    <row r="1695" spans="1:1">
      <c r="A1695" t="s">
        <v>29511</v>
      </c>
    </row>
    <row r="1696" spans="1:1">
      <c r="A1696" t="s">
        <v>29512</v>
      </c>
    </row>
    <row r="1697" spans="1:1">
      <c r="A1697" t="s">
        <v>29513</v>
      </c>
    </row>
    <row r="1698" spans="1:1">
      <c r="A1698" t="s">
        <v>29514</v>
      </c>
    </row>
    <row r="1699" spans="1:1">
      <c r="A1699" t="s">
        <v>29515</v>
      </c>
    </row>
    <row r="1700" spans="1:1">
      <c r="A1700" t="s">
        <v>29516</v>
      </c>
    </row>
    <row r="1701" spans="1:1">
      <c r="A1701" t="s">
        <v>29517</v>
      </c>
    </row>
    <row r="1702" spans="1:1">
      <c r="A1702" t="s">
        <v>29518</v>
      </c>
    </row>
    <row r="1703" spans="1:1">
      <c r="A1703" t="s">
        <v>29519</v>
      </c>
    </row>
    <row r="1704" spans="1:1">
      <c r="A1704" t="s">
        <v>29520</v>
      </c>
    </row>
    <row r="1705" spans="1:1">
      <c r="A1705" t="s">
        <v>29521</v>
      </c>
    </row>
    <row r="1706" spans="1:1">
      <c r="A1706" t="s">
        <v>29522</v>
      </c>
    </row>
    <row r="1707" spans="1:1">
      <c r="A1707" t="s">
        <v>29523</v>
      </c>
    </row>
    <row r="1708" spans="1:1">
      <c r="A1708" t="s">
        <v>29524</v>
      </c>
    </row>
    <row r="1709" spans="1:1">
      <c r="A1709" t="s">
        <v>29525</v>
      </c>
    </row>
    <row r="1710" spans="1:1">
      <c r="A1710" t="s">
        <v>29526</v>
      </c>
    </row>
    <row r="1711" spans="1:1">
      <c r="A1711" t="s">
        <v>29527</v>
      </c>
    </row>
    <row r="1712" spans="1:1">
      <c r="A1712" t="s">
        <v>29528</v>
      </c>
    </row>
    <row r="1713" spans="1:1">
      <c r="A1713" t="s">
        <v>29529</v>
      </c>
    </row>
    <row r="1714" spans="1:1">
      <c r="A1714" t="s">
        <v>29530</v>
      </c>
    </row>
    <row r="1715" spans="1:1">
      <c r="A1715" t="s">
        <v>29531</v>
      </c>
    </row>
    <row r="1716" spans="1:1">
      <c r="A1716" t="s">
        <v>29532</v>
      </c>
    </row>
    <row r="1717" spans="1:1">
      <c r="A1717" t="s">
        <v>29533</v>
      </c>
    </row>
    <row r="1718" spans="1:1">
      <c r="A1718" t="s">
        <v>29534</v>
      </c>
    </row>
    <row r="1719" spans="1:1">
      <c r="A1719" t="s">
        <v>29535</v>
      </c>
    </row>
    <row r="1720" spans="1:1">
      <c r="A1720" t="s">
        <v>29536</v>
      </c>
    </row>
    <row r="1721" spans="1:1">
      <c r="A1721" t="s">
        <v>29537</v>
      </c>
    </row>
    <row r="1722" spans="1:1">
      <c r="A1722" t="s">
        <v>29538</v>
      </c>
    </row>
    <row r="1723" spans="1:1">
      <c r="A1723" t="s">
        <v>29539</v>
      </c>
    </row>
    <row r="1724" spans="1:1">
      <c r="A1724" t="s">
        <v>29540</v>
      </c>
    </row>
    <row r="1725" spans="1:1">
      <c r="A1725" t="s">
        <v>29541</v>
      </c>
    </row>
    <row r="1726" spans="1:1">
      <c r="A1726" t="s">
        <v>29542</v>
      </c>
    </row>
    <row r="1727" spans="1:1">
      <c r="A1727" t="s">
        <v>29543</v>
      </c>
    </row>
    <row r="1728" spans="1:1">
      <c r="A1728" t="s">
        <v>29544</v>
      </c>
    </row>
    <row r="1729" spans="1:1">
      <c r="A1729" t="s">
        <v>29545</v>
      </c>
    </row>
    <row r="1730" spans="1:1">
      <c r="A1730" t="s">
        <v>29546</v>
      </c>
    </row>
    <row r="1731" spans="1:1">
      <c r="A1731" t="s">
        <v>29547</v>
      </c>
    </row>
    <row r="1732" spans="1:1">
      <c r="A1732" t="s">
        <v>29548</v>
      </c>
    </row>
    <row r="1733" spans="1:1">
      <c r="A1733" t="s">
        <v>29549</v>
      </c>
    </row>
    <row r="1734" spans="1:1">
      <c r="A1734" t="s">
        <v>29550</v>
      </c>
    </row>
    <row r="1735" spans="1:1">
      <c r="A1735" t="s">
        <v>29551</v>
      </c>
    </row>
    <row r="1736" spans="1:1">
      <c r="A1736" t="s">
        <v>29552</v>
      </c>
    </row>
    <row r="1737" spans="1:1">
      <c r="A1737" t="s">
        <v>29553</v>
      </c>
    </row>
    <row r="1738" spans="1:1">
      <c r="A1738" t="s">
        <v>29554</v>
      </c>
    </row>
    <row r="1739" spans="1:1">
      <c r="A1739" t="s">
        <v>29555</v>
      </c>
    </row>
    <row r="1740" spans="1:1">
      <c r="A1740" t="s">
        <v>29556</v>
      </c>
    </row>
    <row r="1741" spans="1:1">
      <c r="A1741" t="s">
        <v>29557</v>
      </c>
    </row>
    <row r="1742" spans="1:1">
      <c r="A1742" t="s">
        <v>29558</v>
      </c>
    </row>
    <row r="1743" spans="1:1">
      <c r="A1743" t="s">
        <v>29559</v>
      </c>
    </row>
    <row r="1744" spans="1:1">
      <c r="A1744" t="s">
        <v>29560</v>
      </c>
    </row>
    <row r="1745" spans="1:1">
      <c r="A1745" t="s">
        <v>29561</v>
      </c>
    </row>
    <row r="1746" spans="1:1">
      <c r="A1746" t="s">
        <v>29562</v>
      </c>
    </row>
    <row r="1747" spans="1:1">
      <c r="A1747" t="s">
        <v>29563</v>
      </c>
    </row>
    <row r="1748" spans="1:1">
      <c r="A1748" t="s">
        <v>29564</v>
      </c>
    </row>
    <row r="1749" spans="1:1">
      <c r="A1749" t="s">
        <v>29565</v>
      </c>
    </row>
    <row r="1750" spans="1:1">
      <c r="A1750" t="s">
        <v>29566</v>
      </c>
    </row>
    <row r="1751" spans="1:1">
      <c r="A1751" t="s">
        <v>29567</v>
      </c>
    </row>
    <row r="1752" spans="1:1">
      <c r="A1752" t="s">
        <v>29568</v>
      </c>
    </row>
    <row r="1753" spans="1:1">
      <c r="A1753" t="s">
        <v>29569</v>
      </c>
    </row>
    <row r="1754" spans="1:1">
      <c r="A1754" t="s">
        <v>29570</v>
      </c>
    </row>
    <row r="1755" spans="1:1">
      <c r="A1755" t="s">
        <v>29571</v>
      </c>
    </row>
    <row r="1756" spans="1:1">
      <c r="A1756" t="s">
        <v>29572</v>
      </c>
    </row>
    <row r="1757" spans="1:1">
      <c r="A1757" t="s">
        <v>29573</v>
      </c>
    </row>
    <row r="1758" spans="1:1">
      <c r="A1758" t="s">
        <v>29574</v>
      </c>
    </row>
    <row r="1759" spans="1:1">
      <c r="A1759" t="s">
        <v>29575</v>
      </c>
    </row>
    <row r="1760" spans="1:1">
      <c r="A1760" t="s">
        <v>29576</v>
      </c>
    </row>
    <row r="1761" spans="1:1">
      <c r="A1761" t="s">
        <v>29577</v>
      </c>
    </row>
    <row r="1762" spans="1:1">
      <c r="A1762" t="s">
        <v>29578</v>
      </c>
    </row>
    <row r="1763" spans="1:1">
      <c r="A1763" t="s">
        <v>29579</v>
      </c>
    </row>
    <row r="1764" spans="1:1">
      <c r="A1764" t="s">
        <v>29580</v>
      </c>
    </row>
    <row r="1765" spans="1:1">
      <c r="A1765" t="s">
        <v>29581</v>
      </c>
    </row>
    <row r="1766" spans="1:1">
      <c r="A1766" t="s">
        <v>29582</v>
      </c>
    </row>
    <row r="1767" spans="1:1">
      <c r="A1767" t="s">
        <v>29583</v>
      </c>
    </row>
    <row r="1768" spans="1:1">
      <c r="A1768" t="s">
        <v>29584</v>
      </c>
    </row>
    <row r="1769" spans="1:1">
      <c r="A1769" t="s">
        <v>29585</v>
      </c>
    </row>
    <row r="1770" spans="1:1">
      <c r="A1770" t="s">
        <v>29586</v>
      </c>
    </row>
    <row r="1771" spans="1:1">
      <c r="A1771" t="s">
        <v>29587</v>
      </c>
    </row>
    <row r="1772" spans="1:1">
      <c r="A1772" t="s">
        <v>29588</v>
      </c>
    </row>
    <row r="1773" spans="1:1">
      <c r="A1773" t="s">
        <v>29589</v>
      </c>
    </row>
    <row r="1774" spans="1:1">
      <c r="A1774" t="s">
        <v>29590</v>
      </c>
    </row>
    <row r="1775" spans="1:1">
      <c r="A1775" t="s">
        <v>29591</v>
      </c>
    </row>
    <row r="1776" spans="1:1">
      <c r="A1776" t="s">
        <v>29592</v>
      </c>
    </row>
    <row r="1777" spans="1:1">
      <c r="A1777" t="s">
        <v>29593</v>
      </c>
    </row>
    <row r="1778" spans="1:1">
      <c r="A1778" t="s">
        <v>29594</v>
      </c>
    </row>
    <row r="1779" spans="1:1">
      <c r="A1779" t="s">
        <v>29595</v>
      </c>
    </row>
    <row r="1780" spans="1:1">
      <c r="A1780" t="s">
        <v>29596</v>
      </c>
    </row>
    <row r="1781" spans="1:1">
      <c r="A1781" t="s">
        <v>29597</v>
      </c>
    </row>
    <row r="1782" spans="1:1">
      <c r="A1782" t="s">
        <v>29598</v>
      </c>
    </row>
    <row r="1783" spans="1:1">
      <c r="A1783" t="s">
        <v>29599</v>
      </c>
    </row>
    <row r="1784" spans="1:1">
      <c r="A1784" t="s">
        <v>29600</v>
      </c>
    </row>
    <row r="1785" spans="1:1">
      <c r="A1785" t="s">
        <v>29601</v>
      </c>
    </row>
    <row r="1786" spans="1:1">
      <c r="A1786" t="s">
        <v>29602</v>
      </c>
    </row>
    <row r="1787" spans="1:1">
      <c r="A1787" t="s">
        <v>29603</v>
      </c>
    </row>
    <row r="1788" spans="1:1">
      <c r="A1788" t="s">
        <v>29604</v>
      </c>
    </row>
    <row r="1789" spans="1:1">
      <c r="A1789" t="s">
        <v>29605</v>
      </c>
    </row>
    <row r="1790" spans="1:1">
      <c r="A1790" t="s">
        <v>29606</v>
      </c>
    </row>
    <row r="1791" spans="1:1">
      <c r="A1791" t="s">
        <v>29607</v>
      </c>
    </row>
    <row r="1792" spans="1:1">
      <c r="A1792" t="s">
        <v>29608</v>
      </c>
    </row>
    <row r="1793" spans="1:1">
      <c r="A1793" t="s">
        <v>29609</v>
      </c>
    </row>
    <row r="1794" spans="1:1">
      <c r="A1794" t="s">
        <v>29610</v>
      </c>
    </row>
    <row r="1795" spans="1:1">
      <c r="A1795" t="s">
        <v>29611</v>
      </c>
    </row>
    <row r="1796" spans="1:1">
      <c r="A1796" t="s">
        <v>29612</v>
      </c>
    </row>
    <row r="1797" spans="1:1">
      <c r="A1797" t="s">
        <v>29613</v>
      </c>
    </row>
    <row r="1798" spans="1:1">
      <c r="A1798" t="s">
        <v>29614</v>
      </c>
    </row>
    <row r="1799" spans="1:1">
      <c r="A1799" t="s">
        <v>29615</v>
      </c>
    </row>
    <row r="1800" spans="1:1">
      <c r="A1800" t="s">
        <v>29616</v>
      </c>
    </row>
    <row r="1801" spans="1:1">
      <c r="A1801" t="s">
        <v>29617</v>
      </c>
    </row>
    <row r="1802" spans="1:1">
      <c r="A1802" t="s">
        <v>29618</v>
      </c>
    </row>
    <row r="1803" spans="1:1">
      <c r="A1803" t="s">
        <v>29619</v>
      </c>
    </row>
    <row r="1804" spans="1:1">
      <c r="A1804" t="s">
        <v>29620</v>
      </c>
    </row>
    <row r="1805" spans="1:1">
      <c r="A1805" t="s">
        <v>29621</v>
      </c>
    </row>
    <row r="1806" spans="1:1">
      <c r="A1806" t="s">
        <v>29622</v>
      </c>
    </row>
    <row r="1807" spans="1:1">
      <c r="A1807" t="s">
        <v>29623</v>
      </c>
    </row>
    <row r="1808" spans="1:1">
      <c r="A1808" t="s">
        <v>29624</v>
      </c>
    </row>
    <row r="1809" spans="1:1">
      <c r="A1809" t="s">
        <v>29625</v>
      </c>
    </row>
    <row r="1810" spans="1:1">
      <c r="A1810" t="s">
        <v>29626</v>
      </c>
    </row>
    <row r="1811" spans="1:1">
      <c r="A1811" t="s">
        <v>29627</v>
      </c>
    </row>
    <row r="1812" spans="1:1">
      <c r="A1812" t="s">
        <v>29628</v>
      </c>
    </row>
    <row r="1813" spans="1:1">
      <c r="A1813" t="s">
        <v>29629</v>
      </c>
    </row>
    <row r="1814" spans="1:1">
      <c r="A1814" t="s">
        <v>29630</v>
      </c>
    </row>
    <row r="1815" spans="1:1">
      <c r="A1815" t="s">
        <v>29631</v>
      </c>
    </row>
    <row r="1816" spans="1:1">
      <c r="A1816" t="s">
        <v>29632</v>
      </c>
    </row>
    <row r="1817" spans="1:1">
      <c r="A1817" t="s">
        <v>29633</v>
      </c>
    </row>
    <row r="1818" spans="1:1">
      <c r="A1818" t="s">
        <v>29634</v>
      </c>
    </row>
    <row r="1819" spans="1:1">
      <c r="A1819" t="s">
        <v>29635</v>
      </c>
    </row>
    <row r="1820" spans="1:1">
      <c r="A1820" t="s">
        <v>29636</v>
      </c>
    </row>
    <row r="1821" spans="1:1">
      <c r="A1821" t="s">
        <v>29637</v>
      </c>
    </row>
    <row r="1822" spans="1:1">
      <c r="A1822" t="s">
        <v>29638</v>
      </c>
    </row>
    <row r="1823" spans="1:1">
      <c r="A1823" t="s">
        <v>29639</v>
      </c>
    </row>
    <row r="1824" spans="1:1">
      <c r="A1824" t="s">
        <v>29640</v>
      </c>
    </row>
    <row r="1825" spans="1:1">
      <c r="A1825" t="s">
        <v>29641</v>
      </c>
    </row>
    <row r="1826" spans="1:1">
      <c r="A1826" t="s">
        <v>29642</v>
      </c>
    </row>
    <row r="1827" spans="1:1">
      <c r="A1827" t="s">
        <v>29643</v>
      </c>
    </row>
    <row r="1828" spans="1:1">
      <c r="A1828" t="s">
        <v>29644</v>
      </c>
    </row>
    <row r="1829" spans="1:1">
      <c r="A1829" t="s">
        <v>29645</v>
      </c>
    </row>
    <row r="1830" spans="1:1">
      <c r="A1830" t="s">
        <v>29646</v>
      </c>
    </row>
    <row r="1831" spans="1:1">
      <c r="A1831" t="s">
        <v>29647</v>
      </c>
    </row>
    <row r="1832" spans="1:1">
      <c r="A1832" t="s">
        <v>29648</v>
      </c>
    </row>
    <row r="1833" spans="1:1">
      <c r="A1833" t="s">
        <v>29649</v>
      </c>
    </row>
    <row r="1834" spans="1:1">
      <c r="A1834" t="s">
        <v>29650</v>
      </c>
    </row>
    <row r="1835" spans="1:1">
      <c r="A1835" t="s">
        <v>29651</v>
      </c>
    </row>
    <row r="1836" spans="1:1">
      <c r="A1836" t="s">
        <v>29652</v>
      </c>
    </row>
    <row r="1837" spans="1:1">
      <c r="A1837" t="s">
        <v>29653</v>
      </c>
    </row>
    <row r="1838" spans="1:1">
      <c r="A1838" t="s">
        <v>29654</v>
      </c>
    </row>
    <row r="1839" spans="1:1">
      <c r="A1839" t="s">
        <v>29655</v>
      </c>
    </row>
    <row r="1840" spans="1:1">
      <c r="A1840" t="s">
        <v>29656</v>
      </c>
    </row>
    <row r="1841" spans="1:1">
      <c r="A1841" t="s">
        <v>29657</v>
      </c>
    </row>
    <row r="1842" spans="1:1">
      <c r="A1842" t="s">
        <v>29658</v>
      </c>
    </row>
    <row r="1843" spans="1:1">
      <c r="A1843" t="s">
        <v>29659</v>
      </c>
    </row>
    <row r="1844" spans="1:1">
      <c r="A1844" t="s">
        <v>29660</v>
      </c>
    </row>
    <row r="1845" spans="1:1">
      <c r="A1845" t="s">
        <v>29661</v>
      </c>
    </row>
    <row r="1846" spans="1:1">
      <c r="A1846" t="s">
        <v>29662</v>
      </c>
    </row>
    <row r="1847" spans="1:1">
      <c r="A1847" t="s">
        <v>29663</v>
      </c>
    </row>
    <row r="1848" spans="1:1">
      <c r="A1848" t="s">
        <v>29664</v>
      </c>
    </row>
    <row r="1849" spans="1:1">
      <c r="A1849" t="s">
        <v>29665</v>
      </c>
    </row>
    <row r="1850" spans="1:1">
      <c r="A1850" t="s">
        <v>29666</v>
      </c>
    </row>
    <row r="1851" spans="1:1">
      <c r="A1851" t="s">
        <v>29667</v>
      </c>
    </row>
    <row r="1852" spans="1:1">
      <c r="A1852" t="s">
        <v>29668</v>
      </c>
    </row>
    <row r="1853" spans="1:1">
      <c r="A1853" t="s">
        <v>29669</v>
      </c>
    </row>
    <row r="1854" spans="1:1">
      <c r="A1854" t="s">
        <v>29670</v>
      </c>
    </row>
    <row r="1855" spans="1:1">
      <c r="A1855" t="s">
        <v>29671</v>
      </c>
    </row>
    <row r="1856" spans="1:1">
      <c r="A1856" t="s">
        <v>29672</v>
      </c>
    </row>
    <row r="1857" spans="1:1">
      <c r="A1857" t="s">
        <v>29673</v>
      </c>
    </row>
    <row r="1858" spans="1:1">
      <c r="A1858" t="s">
        <v>29674</v>
      </c>
    </row>
    <row r="1859" spans="1:1">
      <c r="A1859" t="s">
        <v>29675</v>
      </c>
    </row>
    <row r="1860" spans="1:1">
      <c r="A1860" t="s">
        <v>29676</v>
      </c>
    </row>
    <row r="1861" spans="1:1">
      <c r="A1861" t="s">
        <v>29677</v>
      </c>
    </row>
    <row r="1862" spans="1:1">
      <c r="A1862" t="s">
        <v>29678</v>
      </c>
    </row>
    <row r="1863" spans="1:1">
      <c r="A1863" t="s">
        <v>29679</v>
      </c>
    </row>
    <row r="1864" spans="1:1">
      <c r="A1864" t="s">
        <v>29680</v>
      </c>
    </row>
    <row r="1865" spans="1:1">
      <c r="A1865" t="s">
        <v>29681</v>
      </c>
    </row>
    <row r="1866" spans="1:1">
      <c r="A1866" t="s">
        <v>29682</v>
      </c>
    </row>
    <row r="1867" spans="1:1">
      <c r="A1867" t="s">
        <v>29683</v>
      </c>
    </row>
    <row r="1868" spans="1:1">
      <c r="A1868" t="s">
        <v>29684</v>
      </c>
    </row>
    <row r="1869" spans="1:1">
      <c r="A1869" t="s">
        <v>29685</v>
      </c>
    </row>
    <row r="1870" spans="1:1">
      <c r="A1870" t="s">
        <v>29686</v>
      </c>
    </row>
    <row r="1871" spans="1:1">
      <c r="A1871" t="s">
        <v>29687</v>
      </c>
    </row>
    <row r="1872" spans="1:1">
      <c r="A1872" t="s">
        <v>29688</v>
      </c>
    </row>
    <row r="1873" spans="1:1">
      <c r="A1873" t="s">
        <v>29689</v>
      </c>
    </row>
    <row r="1874" spans="1:1">
      <c r="A1874" t="s">
        <v>29690</v>
      </c>
    </row>
    <row r="1875" spans="1:1">
      <c r="A1875" t="s">
        <v>29691</v>
      </c>
    </row>
    <row r="1876" spans="1:1">
      <c r="A1876" t="s">
        <v>29692</v>
      </c>
    </row>
    <row r="1877" spans="1:1">
      <c r="A1877" t="s">
        <v>29693</v>
      </c>
    </row>
    <row r="1878" spans="1:1">
      <c r="A1878" t="s">
        <v>29694</v>
      </c>
    </row>
    <row r="1879" spans="1:1">
      <c r="A1879" t="s">
        <v>29695</v>
      </c>
    </row>
    <row r="1880" spans="1:1">
      <c r="A1880" t="s">
        <v>29696</v>
      </c>
    </row>
    <row r="1881" spans="1:1">
      <c r="A1881" t="s">
        <v>29697</v>
      </c>
    </row>
    <row r="1882" spans="1:1">
      <c r="A1882" t="s">
        <v>29698</v>
      </c>
    </row>
    <row r="1883" spans="1:1">
      <c r="A1883" t="s">
        <v>29699</v>
      </c>
    </row>
    <row r="1884" spans="1:1">
      <c r="A1884" t="s">
        <v>29700</v>
      </c>
    </row>
    <row r="1885" spans="1:1">
      <c r="A1885" t="s">
        <v>29701</v>
      </c>
    </row>
    <row r="1886" spans="1:1">
      <c r="A1886" t="s">
        <v>29702</v>
      </c>
    </row>
    <row r="1887" spans="1:1">
      <c r="A1887" t="s">
        <v>29703</v>
      </c>
    </row>
    <row r="1888" spans="1:1">
      <c r="A1888" t="s">
        <v>29704</v>
      </c>
    </row>
    <row r="1889" spans="1:1">
      <c r="A1889" t="s">
        <v>29705</v>
      </c>
    </row>
    <row r="1890" spans="1:1">
      <c r="A1890" t="s">
        <v>29706</v>
      </c>
    </row>
    <row r="1891" spans="1:1">
      <c r="A1891" t="s">
        <v>29707</v>
      </c>
    </row>
    <row r="1892" spans="1:1">
      <c r="A1892" t="s">
        <v>29708</v>
      </c>
    </row>
    <row r="1893" spans="1:1">
      <c r="A1893" t="s">
        <v>29709</v>
      </c>
    </row>
    <row r="1894" spans="1:1">
      <c r="A1894" t="s">
        <v>29710</v>
      </c>
    </row>
    <row r="1895" spans="1:1">
      <c r="A1895" t="s">
        <v>29711</v>
      </c>
    </row>
    <row r="1896" spans="1:1">
      <c r="A1896" t="s">
        <v>29712</v>
      </c>
    </row>
    <row r="1897" spans="1:1">
      <c r="A1897" t="s">
        <v>29713</v>
      </c>
    </row>
    <row r="1898" spans="1:1">
      <c r="A1898" t="s">
        <v>29714</v>
      </c>
    </row>
    <row r="1899" spans="1:1">
      <c r="A1899" t="s">
        <v>29715</v>
      </c>
    </row>
    <row r="1900" spans="1:1">
      <c r="A1900" t="s">
        <v>29716</v>
      </c>
    </row>
    <row r="1901" spans="1:1">
      <c r="A1901" t="s">
        <v>29717</v>
      </c>
    </row>
    <row r="1902" spans="1:1">
      <c r="A1902" t="s">
        <v>29718</v>
      </c>
    </row>
    <row r="1903" spans="1:1">
      <c r="A1903" t="s">
        <v>29719</v>
      </c>
    </row>
    <row r="1904" spans="1:1">
      <c r="A1904" t="s">
        <v>29720</v>
      </c>
    </row>
    <row r="1905" spans="1:1">
      <c r="A1905" t="s">
        <v>29721</v>
      </c>
    </row>
    <row r="1906" spans="1:1">
      <c r="A1906" t="s">
        <v>29722</v>
      </c>
    </row>
    <row r="1907" spans="1:1">
      <c r="A1907" t="s">
        <v>29723</v>
      </c>
    </row>
    <row r="1908" spans="1:1">
      <c r="A1908" t="s">
        <v>29724</v>
      </c>
    </row>
    <row r="1909" spans="1:1">
      <c r="A1909" t="s">
        <v>29725</v>
      </c>
    </row>
    <row r="1910" spans="1:1">
      <c r="A1910" t="s">
        <v>29726</v>
      </c>
    </row>
    <row r="1911" spans="1:1">
      <c r="A1911" t="s">
        <v>29727</v>
      </c>
    </row>
    <row r="1912" spans="1:1">
      <c r="A1912" t="s">
        <v>29728</v>
      </c>
    </row>
    <row r="1913" spans="1:1">
      <c r="A1913" t="s">
        <v>29729</v>
      </c>
    </row>
    <row r="1914" spans="1:1">
      <c r="A1914" t="s">
        <v>29730</v>
      </c>
    </row>
    <row r="1915" spans="1:1">
      <c r="A1915" t="s">
        <v>29731</v>
      </c>
    </row>
    <row r="1916" spans="1:1">
      <c r="A1916" t="s">
        <v>29732</v>
      </c>
    </row>
    <row r="1917" spans="1:1">
      <c r="A1917" t="s">
        <v>29733</v>
      </c>
    </row>
    <row r="1918" spans="1:1">
      <c r="A1918" t="s">
        <v>29734</v>
      </c>
    </row>
    <row r="1919" spans="1:1">
      <c r="A1919" t="s">
        <v>29735</v>
      </c>
    </row>
    <row r="1920" spans="1:1">
      <c r="A1920" t="s">
        <v>29736</v>
      </c>
    </row>
    <row r="1921" spans="1:1">
      <c r="A1921" t="s">
        <v>29737</v>
      </c>
    </row>
    <row r="1922" spans="1:1">
      <c r="A1922" t="s">
        <v>29738</v>
      </c>
    </row>
    <row r="1923" spans="1:1">
      <c r="A1923" t="s">
        <v>29739</v>
      </c>
    </row>
    <row r="1924" spans="1:1">
      <c r="A1924" t="s">
        <v>29740</v>
      </c>
    </row>
    <row r="1925" spans="1:1">
      <c r="A1925" t="s">
        <v>29741</v>
      </c>
    </row>
    <row r="1926" spans="1:1">
      <c r="A1926" t="s">
        <v>29742</v>
      </c>
    </row>
    <row r="1927" spans="1:1">
      <c r="A1927" t="s">
        <v>29743</v>
      </c>
    </row>
    <row r="1929" spans="1:1">
      <c r="A1929" t="s">
        <v>29744</v>
      </c>
    </row>
    <row r="1930" spans="1:1">
      <c r="A1930" t="s">
        <v>29745</v>
      </c>
    </row>
    <row r="1931" spans="1:1">
      <c r="A1931" t="s">
        <v>29746</v>
      </c>
    </row>
    <row r="1932" spans="1:1">
      <c r="A1932" t="s">
        <v>29747</v>
      </c>
    </row>
    <row r="1933" spans="1:1">
      <c r="A1933" t="s">
        <v>29748</v>
      </c>
    </row>
    <row r="1934" spans="1:1">
      <c r="A1934" t="s">
        <v>29749</v>
      </c>
    </row>
    <row r="1935" spans="1:1">
      <c r="A1935" t="s">
        <v>29750</v>
      </c>
    </row>
    <row r="1936" spans="1:1">
      <c r="A1936" t="s">
        <v>29751</v>
      </c>
    </row>
    <row r="1937" spans="1:1">
      <c r="A1937" t="s">
        <v>29752</v>
      </c>
    </row>
    <row r="1938" spans="1:1">
      <c r="A1938" t="s">
        <v>29753</v>
      </c>
    </row>
    <row r="1939" spans="1:1">
      <c r="A1939" t="s">
        <v>29754</v>
      </c>
    </row>
    <row r="1940" spans="1:1">
      <c r="A1940" t="s">
        <v>29755</v>
      </c>
    </row>
    <row r="1941" spans="1:1">
      <c r="A1941" t="s">
        <v>29756</v>
      </c>
    </row>
    <row r="1942" spans="1:1">
      <c r="A1942" t="s">
        <v>29757</v>
      </c>
    </row>
    <row r="1943" spans="1:1">
      <c r="A1943" t="s">
        <v>29758</v>
      </c>
    </row>
    <row r="1944" spans="1:1">
      <c r="A1944" t="s">
        <v>29759</v>
      </c>
    </row>
    <row r="1945" spans="1:1">
      <c r="A1945" t="s">
        <v>29760</v>
      </c>
    </row>
    <row r="1946" spans="1:1">
      <c r="A1946" t="s">
        <v>29761</v>
      </c>
    </row>
    <row r="1947" spans="1:1">
      <c r="A1947" t="s">
        <v>29762</v>
      </c>
    </row>
    <row r="1948" spans="1:1">
      <c r="A1948" t="s">
        <v>29763</v>
      </c>
    </row>
    <row r="1949" spans="1:1">
      <c r="A1949" t="s">
        <v>29764</v>
      </c>
    </row>
    <row r="1950" spans="1:1">
      <c r="A1950" t="s">
        <v>29765</v>
      </c>
    </row>
    <row r="1951" spans="1:1">
      <c r="A1951" t="s">
        <v>29766</v>
      </c>
    </row>
    <row r="1952" spans="1:1">
      <c r="A1952" t="s">
        <v>29767</v>
      </c>
    </row>
    <row r="1953" spans="1:1">
      <c r="A1953" t="s">
        <v>29768</v>
      </c>
    </row>
    <row r="1954" spans="1:1">
      <c r="A1954" t="s">
        <v>29769</v>
      </c>
    </row>
    <row r="1955" spans="1:1">
      <c r="A1955" t="s">
        <v>29770</v>
      </c>
    </row>
    <row r="1956" spans="1:1">
      <c r="A1956" t="s">
        <v>29771</v>
      </c>
    </row>
    <row r="1957" spans="1:1">
      <c r="A1957" t="s">
        <v>29772</v>
      </c>
    </row>
    <row r="1958" spans="1:1">
      <c r="A1958" t="s">
        <v>29773</v>
      </c>
    </row>
    <row r="1959" spans="1:1">
      <c r="A1959" t="s">
        <v>29774</v>
      </c>
    </row>
    <row r="1960" spans="1:1">
      <c r="A1960" t="s">
        <v>29775</v>
      </c>
    </row>
    <row r="1961" spans="1:1">
      <c r="A1961" t="s">
        <v>29776</v>
      </c>
    </row>
    <row r="1962" spans="1:1">
      <c r="A1962" t="s">
        <v>29777</v>
      </c>
    </row>
    <row r="1963" spans="1:1">
      <c r="A1963" t="s">
        <v>29778</v>
      </c>
    </row>
    <row r="1964" spans="1:1">
      <c r="A1964" t="s">
        <v>29779</v>
      </c>
    </row>
    <row r="1965" spans="1:1">
      <c r="A1965" t="s">
        <v>29780</v>
      </c>
    </row>
    <row r="1966" spans="1:1">
      <c r="A1966" t="s">
        <v>29781</v>
      </c>
    </row>
    <row r="1967" spans="1:1">
      <c r="A1967" t="s">
        <v>29782</v>
      </c>
    </row>
    <row r="1968" spans="1:1">
      <c r="A1968" t="s">
        <v>29783</v>
      </c>
    </row>
    <row r="1969" spans="1:1">
      <c r="A1969" t="s">
        <v>29784</v>
      </c>
    </row>
    <row r="1970" spans="1:1">
      <c r="A1970" t="s">
        <v>29785</v>
      </c>
    </row>
    <row r="1971" spans="1:1">
      <c r="A1971" t="s">
        <v>29786</v>
      </c>
    </row>
    <row r="1972" spans="1:1">
      <c r="A1972" t="s">
        <v>29787</v>
      </c>
    </row>
    <row r="1973" spans="1:1">
      <c r="A1973" t="s">
        <v>29788</v>
      </c>
    </row>
    <row r="1974" spans="1:1">
      <c r="A1974" t="s">
        <v>29789</v>
      </c>
    </row>
    <row r="1975" spans="1:1">
      <c r="A1975" t="s">
        <v>29790</v>
      </c>
    </row>
    <row r="1976" spans="1:1">
      <c r="A1976" t="s">
        <v>29791</v>
      </c>
    </row>
    <row r="1977" spans="1:1">
      <c r="A1977" t="s">
        <v>29792</v>
      </c>
    </row>
    <row r="1978" spans="1:1">
      <c r="A1978" t="s">
        <v>29793</v>
      </c>
    </row>
    <row r="1979" spans="1:1">
      <c r="A1979" t="s">
        <v>29794</v>
      </c>
    </row>
    <row r="1980" spans="1:1">
      <c r="A1980" t="s">
        <v>29795</v>
      </c>
    </row>
    <row r="1981" spans="1:1">
      <c r="A1981" t="s">
        <v>29796</v>
      </c>
    </row>
    <row r="1982" spans="1:1">
      <c r="A1982" t="s">
        <v>29797</v>
      </c>
    </row>
    <row r="1983" spans="1:1">
      <c r="A1983" t="s">
        <v>29798</v>
      </c>
    </row>
    <row r="1984" spans="1:1">
      <c r="A1984" t="s">
        <v>29799</v>
      </c>
    </row>
    <row r="1985" spans="1:1">
      <c r="A1985" t="s">
        <v>29800</v>
      </c>
    </row>
    <row r="1986" spans="1:1">
      <c r="A1986" t="s">
        <v>29801</v>
      </c>
    </row>
    <row r="1987" spans="1:1">
      <c r="A1987" t="s">
        <v>29802</v>
      </c>
    </row>
    <row r="1988" spans="1:1">
      <c r="A1988" t="s">
        <v>29803</v>
      </c>
    </row>
    <row r="1989" spans="1:1">
      <c r="A1989" t="s">
        <v>29804</v>
      </c>
    </row>
    <row r="1990" spans="1:1">
      <c r="A1990" t="s">
        <v>29805</v>
      </c>
    </row>
    <row r="1991" spans="1:1">
      <c r="A1991" t="s">
        <v>29806</v>
      </c>
    </row>
    <row r="1992" spans="1:1">
      <c r="A1992" t="s">
        <v>29807</v>
      </c>
    </row>
    <row r="1993" spans="1:1">
      <c r="A1993" t="s">
        <v>29808</v>
      </c>
    </row>
    <row r="1994" spans="1:1">
      <c r="A1994" t="s">
        <v>29809</v>
      </c>
    </row>
    <row r="1995" spans="1:1">
      <c r="A1995" t="s">
        <v>29810</v>
      </c>
    </row>
    <row r="1996" spans="1:1">
      <c r="A1996" t="s">
        <v>29811</v>
      </c>
    </row>
    <row r="1997" spans="1:1">
      <c r="A1997" t="s">
        <v>29812</v>
      </c>
    </row>
    <row r="1998" spans="1:1">
      <c r="A1998" t="s">
        <v>29813</v>
      </c>
    </row>
    <row r="1999" spans="1:1">
      <c r="A1999" t="s">
        <v>29814</v>
      </c>
    </row>
    <row r="2000" spans="1:1">
      <c r="A2000" t="s">
        <v>29815</v>
      </c>
    </row>
    <row r="2001" spans="1:1">
      <c r="A2001" t="s">
        <v>29816</v>
      </c>
    </row>
    <row r="2002" spans="1:1">
      <c r="A2002" t="s">
        <v>29817</v>
      </c>
    </row>
    <row r="2003" spans="1:1">
      <c r="A2003" t="s">
        <v>29818</v>
      </c>
    </row>
    <row r="2004" spans="1:1">
      <c r="A2004" t="s">
        <v>29819</v>
      </c>
    </row>
    <row r="2005" spans="1:1">
      <c r="A2005" t="s">
        <v>29820</v>
      </c>
    </row>
    <row r="2006" spans="1:1">
      <c r="A2006" t="s">
        <v>29821</v>
      </c>
    </row>
    <row r="2007" spans="1:1">
      <c r="A2007" t="s">
        <v>29822</v>
      </c>
    </row>
    <row r="2008" spans="1:1">
      <c r="A2008" t="s">
        <v>29823</v>
      </c>
    </row>
    <row r="2009" spans="1:1">
      <c r="A2009" t="s">
        <v>29824</v>
      </c>
    </row>
    <row r="2010" spans="1:1">
      <c r="A2010" t="s">
        <v>29825</v>
      </c>
    </row>
    <row r="2011" spans="1:1">
      <c r="A2011" t="s">
        <v>29826</v>
      </c>
    </row>
    <row r="2012" spans="1:1">
      <c r="A2012" t="s">
        <v>29827</v>
      </c>
    </row>
    <row r="2013" spans="1:1">
      <c r="A2013" t="s">
        <v>29828</v>
      </c>
    </row>
    <row r="2014" spans="1:1">
      <c r="A2014" t="s">
        <v>29829</v>
      </c>
    </row>
    <row r="2015" spans="1:1">
      <c r="A2015" t="s">
        <v>29830</v>
      </c>
    </row>
    <row r="2016" spans="1:1">
      <c r="A2016" t="s">
        <v>29831</v>
      </c>
    </row>
    <row r="2017" spans="1:1">
      <c r="A2017" t="s">
        <v>29832</v>
      </c>
    </row>
    <row r="2018" spans="1:1">
      <c r="A2018" t="s">
        <v>29833</v>
      </c>
    </row>
    <row r="2019" spans="1:1">
      <c r="A2019" t="s">
        <v>29834</v>
      </c>
    </row>
    <row r="2020" spans="1:1">
      <c r="A2020" t="s">
        <v>29835</v>
      </c>
    </row>
    <row r="2021" spans="1:1">
      <c r="A2021" t="s">
        <v>29836</v>
      </c>
    </row>
    <row r="2022" spans="1:1">
      <c r="A2022" t="s">
        <v>29837</v>
      </c>
    </row>
    <row r="2023" spans="1:1">
      <c r="A2023" t="s">
        <v>29838</v>
      </c>
    </row>
    <row r="2024" spans="1:1">
      <c r="A2024" t="s">
        <v>29839</v>
      </c>
    </row>
    <row r="2025" spans="1:1">
      <c r="A2025" t="s">
        <v>29840</v>
      </c>
    </row>
    <row r="2026" spans="1:1">
      <c r="A2026" t="s">
        <v>29841</v>
      </c>
    </row>
    <row r="2027" spans="1:1">
      <c r="A2027" t="s">
        <v>29842</v>
      </c>
    </row>
    <row r="2028" spans="1:1">
      <c r="A2028" t="s">
        <v>29843</v>
      </c>
    </row>
    <row r="2029" spans="1:1">
      <c r="A2029" t="s">
        <v>29844</v>
      </c>
    </row>
    <row r="2030" spans="1:1">
      <c r="A2030" t="s">
        <v>29845</v>
      </c>
    </row>
    <row r="2031" spans="1:1">
      <c r="A2031" t="s">
        <v>29846</v>
      </c>
    </row>
    <row r="2032" spans="1:1">
      <c r="A2032" t="s">
        <v>29847</v>
      </c>
    </row>
    <row r="2033" spans="1:1">
      <c r="A2033" t="s">
        <v>29848</v>
      </c>
    </row>
    <row r="2034" spans="1:1">
      <c r="A2034" t="s">
        <v>29849</v>
      </c>
    </row>
    <row r="2035" spans="1:1">
      <c r="A2035" t="s">
        <v>29850</v>
      </c>
    </row>
    <row r="2036" spans="1:1">
      <c r="A2036" t="s">
        <v>29851</v>
      </c>
    </row>
    <row r="2037" spans="1:1">
      <c r="A2037" t="s">
        <v>29852</v>
      </c>
    </row>
    <row r="2038" spans="1:1">
      <c r="A2038" t="s">
        <v>29853</v>
      </c>
    </row>
    <row r="2039" spans="1:1">
      <c r="A2039" t="s">
        <v>29854</v>
      </c>
    </row>
    <row r="2040" spans="1:1">
      <c r="A2040" t="s">
        <v>29855</v>
      </c>
    </row>
    <row r="2041" spans="1:1">
      <c r="A2041" t="s">
        <v>29856</v>
      </c>
    </row>
    <row r="2042" spans="1:1">
      <c r="A2042" t="s">
        <v>29857</v>
      </c>
    </row>
    <row r="2043" spans="1:1">
      <c r="A2043" t="s">
        <v>29858</v>
      </c>
    </row>
    <row r="2044" spans="1:1">
      <c r="A2044" t="s">
        <v>29859</v>
      </c>
    </row>
    <row r="2045" spans="1:1">
      <c r="A2045" t="s">
        <v>29860</v>
      </c>
    </row>
    <row r="2046" spans="1:1">
      <c r="A2046" t="s">
        <v>29861</v>
      </c>
    </row>
    <row r="2047" spans="1:1">
      <c r="A2047" t="s">
        <v>29862</v>
      </c>
    </row>
    <row r="2048" spans="1:1">
      <c r="A2048" t="s">
        <v>29863</v>
      </c>
    </row>
    <row r="2049" spans="1:1">
      <c r="A2049" t="s">
        <v>29864</v>
      </c>
    </row>
    <row r="2050" spans="1:1">
      <c r="A2050" t="s">
        <v>29865</v>
      </c>
    </row>
    <row r="2051" spans="1:1">
      <c r="A2051" t="s">
        <v>29866</v>
      </c>
    </row>
    <row r="2052" spans="1:1">
      <c r="A2052" t="s">
        <v>29867</v>
      </c>
    </row>
    <row r="2053" spans="1:1">
      <c r="A2053" t="s">
        <v>29868</v>
      </c>
    </row>
    <row r="2054" spans="1:1">
      <c r="A2054" t="s">
        <v>29869</v>
      </c>
    </row>
    <row r="2055" spans="1:1">
      <c r="A2055" t="s">
        <v>29870</v>
      </c>
    </row>
    <row r="2056" spans="1:1">
      <c r="A2056" t="s">
        <v>29871</v>
      </c>
    </row>
    <row r="2057" spans="1:1">
      <c r="A2057" t="s">
        <v>29872</v>
      </c>
    </row>
    <row r="2058" spans="1:1">
      <c r="A2058" t="s">
        <v>29873</v>
      </c>
    </row>
    <row r="2059" spans="1:1">
      <c r="A2059" t="s">
        <v>29874</v>
      </c>
    </row>
    <row r="2060" spans="1:1">
      <c r="A2060" t="s">
        <v>29875</v>
      </c>
    </row>
    <row r="2061" spans="1:1">
      <c r="A2061" t="s">
        <v>29876</v>
      </c>
    </row>
    <row r="2062" spans="1:1">
      <c r="A2062" t="s">
        <v>29877</v>
      </c>
    </row>
    <row r="2063" spans="1:1">
      <c r="A2063" t="s">
        <v>29878</v>
      </c>
    </row>
    <row r="2064" spans="1:1">
      <c r="A2064" t="s">
        <v>29879</v>
      </c>
    </row>
    <row r="2065" spans="1:1">
      <c r="A2065" t="s">
        <v>29880</v>
      </c>
    </row>
    <row r="2066" spans="1:1">
      <c r="A2066" t="s">
        <v>29881</v>
      </c>
    </row>
    <row r="2067" spans="1:1">
      <c r="A2067" t="s">
        <v>29882</v>
      </c>
    </row>
    <row r="2068" spans="1:1">
      <c r="A2068" t="s">
        <v>29883</v>
      </c>
    </row>
    <row r="2069" spans="1:1">
      <c r="A2069" t="s">
        <v>29884</v>
      </c>
    </row>
    <row r="2070" spans="1:1">
      <c r="A2070" t="s">
        <v>29885</v>
      </c>
    </row>
    <row r="2071" spans="1:1">
      <c r="A2071" t="s">
        <v>29886</v>
      </c>
    </row>
    <row r="2072" spans="1:1">
      <c r="A2072" t="s">
        <v>29887</v>
      </c>
    </row>
    <row r="2073" spans="1:1">
      <c r="A2073" t="s">
        <v>29888</v>
      </c>
    </row>
    <row r="2074" spans="1:1">
      <c r="A2074" t="s">
        <v>29889</v>
      </c>
    </row>
    <row r="2075" spans="1:1">
      <c r="A2075" t="s">
        <v>29890</v>
      </c>
    </row>
    <row r="2076" spans="1:1">
      <c r="A2076" t="s">
        <v>29891</v>
      </c>
    </row>
    <row r="2077" spans="1:1">
      <c r="A2077" t="s">
        <v>29892</v>
      </c>
    </row>
    <row r="2078" spans="1:1">
      <c r="A2078" t="s">
        <v>29893</v>
      </c>
    </row>
    <row r="2079" spans="1:1">
      <c r="A2079" t="s">
        <v>29894</v>
      </c>
    </row>
    <row r="2080" spans="1:1">
      <c r="A2080" t="s">
        <v>29895</v>
      </c>
    </row>
    <row r="2081" spans="1:1">
      <c r="A2081" t="s">
        <v>29896</v>
      </c>
    </row>
    <row r="2082" spans="1:1">
      <c r="A2082" t="s">
        <v>29897</v>
      </c>
    </row>
    <row r="2083" spans="1:1">
      <c r="A2083" t="s">
        <v>29898</v>
      </c>
    </row>
    <row r="2084" spans="1:1">
      <c r="A2084" t="s">
        <v>29899</v>
      </c>
    </row>
    <row r="2085" spans="1:1">
      <c r="A2085" t="s">
        <v>29900</v>
      </c>
    </row>
    <row r="2086" spans="1:1">
      <c r="A2086" t="s">
        <v>29901</v>
      </c>
    </row>
    <row r="2087" spans="1:1">
      <c r="A2087" t="s">
        <v>29902</v>
      </c>
    </row>
    <row r="2088" spans="1:1">
      <c r="A2088" t="s">
        <v>29903</v>
      </c>
    </row>
    <row r="2089" spans="1:1">
      <c r="A2089" t="s">
        <v>29904</v>
      </c>
    </row>
    <row r="2090" spans="1:1">
      <c r="A2090" t="s">
        <v>29905</v>
      </c>
    </row>
    <row r="2091" spans="1:1">
      <c r="A2091" t="s">
        <v>29906</v>
      </c>
    </row>
    <row r="2092" spans="1:1">
      <c r="A2092" t="s">
        <v>29907</v>
      </c>
    </row>
    <row r="2093" spans="1:1">
      <c r="A2093" t="s">
        <v>29908</v>
      </c>
    </row>
    <row r="2094" spans="1:1">
      <c r="A2094" t="s">
        <v>29909</v>
      </c>
    </row>
    <row r="2095" spans="1:1">
      <c r="A2095" t="s">
        <v>29910</v>
      </c>
    </row>
    <row r="2096" spans="1:1">
      <c r="A2096" t="s">
        <v>29911</v>
      </c>
    </row>
    <row r="2097" spans="1:1">
      <c r="A2097" t="s">
        <v>29912</v>
      </c>
    </row>
    <row r="2098" spans="1:1">
      <c r="A2098" t="s">
        <v>29913</v>
      </c>
    </row>
    <row r="2099" spans="1:1">
      <c r="A2099" t="s">
        <v>29914</v>
      </c>
    </row>
    <row r="2100" spans="1:1">
      <c r="A2100" t="s">
        <v>29915</v>
      </c>
    </row>
    <row r="2101" spans="1:1">
      <c r="A2101" t="s">
        <v>29916</v>
      </c>
    </row>
    <row r="2102" spans="1:1">
      <c r="A2102" t="s">
        <v>29917</v>
      </c>
    </row>
    <row r="2103" spans="1:1">
      <c r="A2103" t="s">
        <v>29918</v>
      </c>
    </row>
    <row r="2104" spans="1:1">
      <c r="A2104" t="s">
        <v>29919</v>
      </c>
    </row>
    <row r="2105" spans="1:1">
      <c r="A2105" t="s">
        <v>29920</v>
      </c>
    </row>
    <row r="2106" spans="1:1">
      <c r="A2106" t="s">
        <v>29921</v>
      </c>
    </row>
    <row r="2107" spans="1:1">
      <c r="A2107" t="s">
        <v>29922</v>
      </c>
    </row>
    <row r="2108" spans="1:1">
      <c r="A2108" t="s">
        <v>29923</v>
      </c>
    </row>
    <row r="2109" spans="1:1">
      <c r="A2109" t="s">
        <v>29924</v>
      </c>
    </row>
    <row r="2110" spans="1:1">
      <c r="A2110" t="s">
        <v>29925</v>
      </c>
    </row>
    <row r="2111" spans="1:1">
      <c r="A2111" t="s">
        <v>29926</v>
      </c>
    </row>
    <row r="2112" spans="1:1">
      <c r="A2112" t="s">
        <v>29927</v>
      </c>
    </row>
    <row r="2113" spans="1:1">
      <c r="A2113" t="s">
        <v>29928</v>
      </c>
    </row>
    <row r="2114" spans="1:1">
      <c r="A2114" t="s">
        <v>29929</v>
      </c>
    </row>
    <row r="2115" spans="1:1">
      <c r="A2115" t="s">
        <v>29930</v>
      </c>
    </row>
    <row r="2116" spans="1:1">
      <c r="A2116" t="s">
        <v>29931</v>
      </c>
    </row>
    <row r="2117" spans="1:1">
      <c r="A2117" t="s">
        <v>29932</v>
      </c>
    </row>
    <row r="2118" spans="1:1">
      <c r="A2118" t="s">
        <v>29933</v>
      </c>
    </row>
    <row r="2119" spans="1:1">
      <c r="A2119" t="s">
        <v>29934</v>
      </c>
    </row>
    <row r="2120" spans="1:1">
      <c r="A2120" t="s">
        <v>29935</v>
      </c>
    </row>
    <row r="2121" spans="1:1">
      <c r="A2121" t="s">
        <v>29936</v>
      </c>
    </row>
    <row r="2122" spans="1:1">
      <c r="A2122" t="s">
        <v>29937</v>
      </c>
    </row>
    <row r="2123" spans="1:1">
      <c r="A2123" t="s">
        <v>29938</v>
      </c>
    </row>
    <row r="2124" spans="1:1">
      <c r="A2124" t="s">
        <v>29939</v>
      </c>
    </row>
    <row r="2125" spans="1:1">
      <c r="A2125" t="s">
        <v>29940</v>
      </c>
    </row>
    <row r="2126" spans="1:1">
      <c r="A2126" t="s">
        <v>29941</v>
      </c>
    </row>
    <row r="2127" spans="1:1">
      <c r="A2127" t="s">
        <v>29942</v>
      </c>
    </row>
    <row r="2128" spans="1:1">
      <c r="A2128" t="s">
        <v>29943</v>
      </c>
    </row>
    <row r="2129" spans="1:1">
      <c r="A2129" t="s">
        <v>29944</v>
      </c>
    </row>
    <row r="2130" spans="1:1">
      <c r="A2130" t="s">
        <v>29945</v>
      </c>
    </row>
    <row r="2131" spans="1:1">
      <c r="A2131" t="s">
        <v>29946</v>
      </c>
    </row>
    <row r="2132" spans="1:1">
      <c r="A2132" t="s">
        <v>29947</v>
      </c>
    </row>
    <row r="2133" spans="1:1">
      <c r="A2133" t="s">
        <v>29948</v>
      </c>
    </row>
    <row r="2134" spans="1:1">
      <c r="A2134" t="s">
        <v>29949</v>
      </c>
    </row>
    <row r="2135" spans="1:1">
      <c r="A2135" t="s">
        <v>29950</v>
      </c>
    </row>
    <row r="2136" spans="1:1">
      <c r="A2136" t="s">
        <v>29951</v>
      </c>
    </row>
    <row r="2137" spans="1:1">
      <c r="A2137" t="s">
        <v>29952</v>
      </c>
    </row>
    <row r="2138" spans="1:1">
      <c r="A2138" t="s">
        <v>29953</v>
      </c>
    </row>
    <row r="2139" spans="1:1">
      <c r="A2139" t="s">
        <v>29954</v>
      </c>
    </row>
    <row r="2140" spans="1:1">
      <c r="A2140" t="s">
        <v>29955</v>
      </c>
    </row>
    <row r="2141" spans="1:1">
      <c r="A2141" t="s">
        <v>29956</v>
      </c>
    </row>
    <row r="2142" spans="1:1">
      <c r="A2142" t="s">
        <v>29957</v>
      </c>
    </row>
    <row r="2143" spans="1:1">
      <c r="A2143" t="s">
        <v>29958</v>
      </c>
    </row>
    <row r="2144" spans="1:1">
      <c r="A2144" t="s">
        <v>29959</v>
      </c>
    </row>
    <row r="2145" spans="1:1">
      <c r="A2145" t="s">
        <v>29960</v>
      </c>
    </row>
    <row r="2146" spans="1:1">
      <c r="A2146" t="s">
        <v>29961</v>
      </c>
    </row>
    <row r="2147" spans="1:1">
      <c r="A2147" t="s">
        <v>29962</v>
      </c>
    </row>
    <row r="2148" spans="1:1">
      <c r="A2148" t="s">
        <v>29963</v>
      </c>
    </row>
    <row r="2149" spans="1:1">
      <c r="A2149" t="s">
        <v>29964</v>
      </c>
    </row>
    <row r="2150" spans="1:1">
      <c r="A2150" t="s">
        <v>29965</v>
      </c>
    </row>
    <row r="2151" spans="1:1">
      <c r="A2151" t="s">
        <v>29966</v>
      </c>
    </row>
    <row r="2152" spans="1:1">
      <c r="A2152" t="s">
        <v>29967</v>
      </c>
    </row>
    <row r="2153" spans="1:1">
      <c r="A2153" t="s">
        <v>30157</v>
      </c>
    </row>
    <row r="2154" spans="1:1">
      <c r="A2154" t="s">
        <v>21992</v>
      </c>
    </row>
    <row r="2155" spans="1:1">
      <c r="A2155" t="s">
        <v>21993</v>
      </c>
    </row>
    <row r="2156" spans="1:1">
      <c r="A2156" t="s">
        <v>30203</v>
      </c>
    </row>
    <row r="2157" spans="1:1">
      <c r="A2157" t="s">
        <v>30204</v>
      </c>
    </row>
    <row r="2158" spans="1:1">
      <c r="A2158" t="s">
        <v>25736</v>
      </c>
    </row>
    <row r="2159" spans="1:1">
      <c r="A2159" t="s">
        <v>30205</v>
      </c>
    </row>
    <row r="2160" spans="1:1">
      <c r="A2160" t="s">
        <v>30087</v>
      </c>
    </row>
    <row r="2161" spans="1:1">
      <c r="A2161" t="s">
        <v>30206</v>
      </c>
    </row>
    <row r="2162" spans="1:1">
      <c r="A2162" t="s">
        <v>25833</v>
      </c>
    </row>
    <row r="2163" spans="1:1">
      <c r="A2163" t="s">
        <v>30207</v>
      </c>
    </row>
    <row r="2164" spans="1:1">
      <c r="A2164" t="s">
        <v>30208</v>
      </c>
    </row>
    <row r="2165" spans="1:1">
      <c r="A2165" t="s">
        <v>25740</v>
      </c>
    </row>
    <row r="2166" spans="1:1">
      <c r="A2166" t="s">
        <v>30209</v>
      </c>
    </row>
    <row r="2167" spans="1:1">
      <c r="A2167" t="s">
        <v>21658</v>
      </c>
    </row>
    <row r="2168" spans="1:1">
      <c r="A2168" t="s">
        <v>25842</v>
      </c>
    </row>
    <row r="2169" spans="1:1">
      <c r="A2169" t="s">
        <v>25842</v>
      </c>
    </row>
    <row r="2170" spans="1:1">
      <c r="A2170" t="s">
        <v>21659</v>
      </c>
    </row>
    <row r="2171" spans="1:1">
      <c r="A2171" t="s">
        <v>30210</v>
      </c>
    </row>
    <row r="2172" spans="1:1">
      <c r="A2172" t="s">
        <v>30211</v>
      </c>
    </row>
    <row r="2173" spans="1:1">
      <c r="A2173" t="s">
        <v>21660</v>
      </c>
    </row>
    <row r="2174" spans="1:1">
      <c r="A2174" t="s">
        <v>30212</v>
      </c>
    </row>
    <row r="2175" spans="1:1">
      <c r="A2175" t="s">
        <v>30213</v>
      </c>
    </row>
    <row r="2176" spans="1:1">
      <c r="A2176" t="s">
        <v>21661</v>
      </c>
    </row>
    <row r="2177" spans="1:1">
      <c r="A2177" t="s">
        <v>30214</v>
      </c>
    </row>
    <row r="2178" spans="1:1">
      <c r="A2178" t="s">
        <v>30214</v>
      </c>
    </row>
    <row r="2179" spans="1:1">
      <c r="A2179" t="s">
        <v>21662</v>
      </c>
    </row>
    <row r="2180" spans="1:1">
      <c r="A2180" t="s">
        <v>25675</v>
      </c>
    </row>
    <row r="2181" spans="1:1">
      <c r="A2181" t="s">
        <v>30215</v>
      </c>
    </row>
    <row r="2182" spans="1:1">
      <c r="A2182" t="s">
        <v>21663</v>
      </c>
    </row>
    <row r="2183" spans="1:1">
      <c r="A2183" t="s">
        <v>30216</v>
      </c>
    </row>
    <row r="2184" spans="1:1">
      <c r="A2184" t="s">
        <v>30216</v>
      </c>
    </row>
    <row r="2185" spans="1:1">
      <c r="A2185" t="s">
        <v>21664</v>
      </c>
    </row>
    <row r="2186" spans="1:1">
      <c r="A2186" t="s">
        <v>30217</v>
      </c>
    </row>
    <row r="2187" spans="1:1">
      <c r="A2187" t="s">
        <v>30217</v>
      </c>
    </row>
    <row r="2188" spans="1:1">
      <c r="A2188" t="s">
        <v>21665</v>
      </c>
    </row>
    <row r="2189" spans="1:1">
      <c r="A2189" t="s">
        <v>30218</v>
      </c>
    </row>
    <row r="2190" spans="1:1">
      <c r="A2190" t="s">
        <v>30218</v>
      </c>
    </row>
    <row r="2191" spans="1:1">
      <c r="A2191" t="s">
        <v>21666</v>
      </c>
    </row>
    <row r="2192" spans="1:1">
      <c r="A2192" t="s">
        <v>30219</v>
      </c>
    </row>
    <row r="2193" spans="1:1">
      <c r="A2193" t="s">
        <v>30220</v>
      </c>
    </row>
    <row r="2194" spans="1:1">
      <c r="A2194" t="s">
        <v>21667</v>
      </c>
    </row>
    <row r="2195" spans="1:1">
      <c r="A2195" t="s">
        <v>30221</v>
      </c>
    </row>
    <row r="2196" spans="1:1">
      <c r="A2196" t="s">
        <v>30222</v>
      </c>
    </row>
    <row r="2197" spans="1:1">
      <c r="A2197" t="s">
        <v>21668</v>
      </c>
    </row>
    <row r="2198" spans="1:1">
      <c r="A2198" t="s">
        <v>30223</v>
      </c>
    </row>
    <row r="2199" spans="1:1">
      <c r="A2199" t="s">
        <v>30224</v>
      </c>
    </row>
    <row r="2200" spans="1:1">
      <c r="A2200" t="s">
        <v>21669</v>
      </c>
    </row>
    <row r="2201" spans="1:1">
      <c r="A2201" t="s">
        <v>22013</v>
      </c>
    </row>
    <row r="2202" spans="1:1">
      <c r="A2202" t="s">
        <v>30225</v>
      </c>
    </row>
    <row r="2203" spans="1:1">
      <c r="A2203" t="s">
        <v>21658</v>
      </c>
    </row>
    <row r="2204" spans="1:1">
      <c r="A2204" t="s">
        <v>25842</v>
      </c>
    </row>
    <row r="2205" spans="1:1">
      <c r="A2205" t="s">
        <v>25842</v>
      </c>
    </row>
    <row r="2206" spans="1:1">
      <c r="A2206" t="s">
        <v>21659</v>
      </c>
    </row>
    <row r="2207" spans="1:1">
      <c r="A2207" t="s">
        <v>30211</v>
      </c>
    </row>
    <row r="2208" spans="1:1">
      <c r="A2208" t="s">
        <v>30211</v>
      </c>
    </row>
    <row r="2209" spans="1:1">
      <c r="A2209" t="s">
        <v>21660</v>
      </c>
    </row>
    <row r="2210" spans="1:1">
      <c r="A2210" t="s">
        <v>30213</v>
      </c>
    </row>
    <row r="2211" spans="1:1">
      <c r="A2211" t="s">
        <v>30213</v>
      </c>
    </row>
    <row r="2212" spans="1:1">
      <c r="A2212" t="s">
        <v>21661</v>
      </c>
    </row>
    <row r="2213" spans="1:1">
      <c r="A2213" t="s">
        <v>30214</v>
      </c>
    </row>
    <row r="2214" spans="1:1">
      <c r="A2214" t="s">
        <v>30214</v>
      </c>
    </row>
    <row r="2215" spans="1:1">
      <c r="A2215" t="s">
        <v>21662</v>
      </c>
    </row>
    <row r="2216" spans="1:1">
      <c r="A2216" t="s">
        <v>30215</v>
      </c>
    </row>
    <row r="2217" spans="1:1">
      <c r="A2217" t="s">
        <v>30226</v>
      </c>
    </row>
    <row r="2218" spans="1:1">
      <c r="A2218" t="s">
        <v>21663</v>
      </c>
    </row>
    <row r="2219" spans="1:1">
      <c r="A2219" t="s">
        <v>30216</v>
      </c>
    </row>
    <row r="2220" spans="1:1">
      <c r="A2220" t="s">
        <v>30216</v>
      </c>
    </row>
    <row r="2221" spans="1:1">
      <c r="A2221" t="s">
        <v>21664</v>
      </c>
    </row>
    <row r="2222" spans="1:1">
      <c r="A2222" t="s">
        <v>30217</v>
      </c>
    </row>
    <row r="2223" spans="1:1">
      <c r="A2223" t="s">
        <v>30217</v>
      </c>
    </row>
    <row r="2224" spans="1:1">
      <c r="A2224" t="s">
        <v>21665</v>
      </c>
    </row>
    <row r="2225" spans="1:1">
      <c r="A2225" t="s">
        <v>30218</v>
      </c>
    </row>
    <row r="2226" spans="1:1">
      <c r="A2226" t="s">
        <v>30218</v>
      </c>
    </row>
    <row r="2227" spans="1:1">
      <c r="A2227" t="s">
        <v>21666</v>
      </c>
    </row>
    <row r="2228" spans="1:1">
      <c r="A2228" t="s">
        <v>30220</v>
      </c>
    </row>
    <row r="2229" spans="1:1">
      <c r="A2229" t="s">
        <v>30227</v>
      </c>
    </row>
    <row r="2230" spans="1:1">
      <c r="A2230" t="s">
        <v>21667</v>
      </c>
    </row>
    <row r="2231" spans="1:1">
      <c r="A2231" t="s">
        <v>30222</v>
      </c>
    </row>
    <row r="2232" spans="1:1">
      <c r="A2232" t="s">
        <v>30222</v>
      </c>
    </row>
    <row r="2233" spans="1:1">
      <c r="A2233" t="s">
        <v>21668</v>
      </c>
    </row>
    <row r="2234" spans="1:1">
      <c r="A2234" t="s">
        <v>30224</v>
      </c>
    </row>
    <row r="2235" spans="1:1">
      <c r="A2235" t="s">
        <v>30224</v>
      </c>
    </row>
    <row r="2236" spans="1:1">
      <c r="A2236" t="s">
        <v>21669</v>
      </c>
    </row>
    <row r="2237" spans="1:1">
      <c r="A2237" t="s">
        <v>30225</v>
      </c>
    </row>
    <row r="2238" spans="1:1">
      <c r="A2238" t="s">
        <v>30228</v>
      </c>
    </row>
    <row r="2239" spans="1:1">
      <c r="A2239" t="s">
        <v>30229</v>
      </c>
    </row>
    <row r="2240" spans="1:1">
      <c r="A2240" t="s">
        <v>30230</v>
      </c>
    </row>
    <row r="2241" spans="1:1">
      <c r="A2241" t="s">
        <v>30231</v>
      </c>
    </row>
    <row r="2242" spans="1:1">
      <c r="A2242" t="s">
        <v>27665</v>
      </c>
    </row>
    <row r="2243" spans="1:1">
      <c r="A2243" t="s">
        <v>29997</v>
      </c>
    </row>
    <row r="2244" spans="1:1">
      <c r="A2244" t="s">
        <v>30232</v>
      </c>
    </row>
    <row r="2245" spans="1:1">
      <c r="A2245" t="s">
        <v>25766</v>
      </c>
    </row>
    <row r="2246" spans="1:1">
      <c r="A2246" t="s">
        <v>22031</v>
      </c>
    </row>
    <row r="2247" spans="1:1">
      <c r="A2247" t="s">
        <v>17041</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sheetPr codeName="Sheet52"/>
  <dimension ref="A1:B1116"/>
  <sheetViews>
    <sheetView workbookViewId="0"/>
  </sheetViews>
  <sheetFormatPr defaultRowHeight="15"/>
  <cols>
    <col min="1" max="1" width="149" customWidth="1"/>
  </cols>
  <sheetData>
    <row r="1" spans="1:2">
      <c r="A1" t="s">
        <v>21651</v>
      </c>
    </row>
    <row r="2" spans="1:2">
      <c r="A2" t="s">
        <v>21652</v>
      </c>
    </row>
    <row r="3" spans="1:2">
      <c r="A3" t="s">
        <v>17041</v>
      </c>
    </row>
    <row r="4" spans="1:2">
      <c r="A4" t="s">
        <v>21653</v>
      </c>
    </row>
    <row r="5" spans="1:2">
      <c r="A5" t="s">
        <v>28983</v>
      </c>
    </row>
    <row r="6" spans="1:2">
      <c r="A6" t="s">
        <v>28984</v>
      </c>
    </row>
    <row r="7" spans="1:2">
      <c r="A7" t="s">
        <v>21655</v>
      </c>
    </row>
    <row r="8" spans="1:2">
      <c r="A8" t="s">
        <v>28985</v>
      </c>
    </row>
    <row r="9" spans="1:2">
      <c r="A9" t="s">
        <v>28986</v>
      </c>
    </row>
    <row r="10" spans="1:2">
      <c r="A10" t="s">
        <v>28987</v>
      </c>
    </row>
    <row r="11" spans="1:2" ht="75">
      <c r="A11" s="77" t="s">
        <v>28988</v>
      </c>
    </row>
    <row r="12" spans="1:2" ht="75">
      <c r="A12" s="78" t="s">
        <v>29999</v>
      </c>
    </row>
    <row r="13" spans="1:2">
      <c r="A13" s="77" t="s">
        <v>30000</v>
      </c>
    </row>
    <row r="14" spans="1:2" ht="30">
      <c r="A14" s="78" t="s">
        <v>30002</v>
      </c>
    </row>
    <row r="15" spans="1:2">
      <c r="A15" s="77" t="s">
        <v>30001</v>
      </c>
    </row>
    <row r="16" spans="1:2" ht="105">
      <c r="A16" s="78" t="str">
        <f>A12&amp;A14</f>
        <v>-cg -oa 2.2.2.2.6.6.4.9.9 -ob 3.1.1.2.9.9.4.12.12 -oc 30.8.8.1.1.11.8 -od 59.1.1.11.31 -sc1 random -sc2 random -sc3 random -sal -eu -csrp 80 125 -fst -brl -slr 3 5 -lmprp 75 125 -lel -srr 25 35 -rnl -rnc -sdr 1 2 -das -dda -dns -sch -scis -com 98989898989898989898989898 -rec1 28 -rec2 27 -xpm 3 -mpm 5 -gpm 5 -nxppd -lsced 2 -hmced 2 -xgced 2 -ase 2 -msl 40 -sed -bbs -drloc shuffle -stloc mix -be -bnu -res -fer 0 -escr 100 -dgne -wnz -mmnu -cmd -esr 2 5 -ebr 82 -emprp 75 125 -nm1 random -rnl1 -rns1 -nm2 random -rnl2 -rns2 -nmmi -mmprp 75 125 -gp 5000 -smc 3 -sto 1 -ieor 33 -ieror 33 -csb 3 14 -mca -stra -saw -sisr 20 -sprp 75 125 -sdm 4 -npi -sebr -sesb -ccsr 20 -cms -frw -wmhc -cor -crr -crvr 50 60 -crm -ari -anca -adeh -nmc -noshoes -nu -nfps -fs -fe -fvd -fr -fj -fbs -fedc -fc -ond -rr -etn -cgdepth 1.5 -spdbst -ezbuff -bemod 50 -ltier -npctips -swapstats -startulti -ultis -nogoodchests -rxi -1of -fightrand 20 -magicrand 50 -itemrand 10 -cmdsafety -shopsnogood -iteach 20 -irstat 10 -idesc -irrdrstch 30 -irrdrstvar 8 -rntiers1 -rntiers2 -ragetier -shopydetails -iidd</v>
      </c>
      <c r="B16" t="s">
        <v>30003</v>
      </c>
    </row>
    <row r="17" spans="1:1">
      <c r="A17" s="77"/>
    </row>
    <row r="18" spans="1:1">
      <c r="A18" t="s">
        <v>28989</v>
      </c>
    </row>
    <row r="19" spans="1:1">
      <c r="A19" t="s">
        <v>28990</v>
      </c>
    </row>
    <row r="20" spans="1:1">
      <c r="A20" t="s">
        <v>28991</v>
      </c>
    </row>
    <row r="21" spans="1:1">
      <c r="A21" t="s">
        <v>28992</v>
      </c>
    </row>
    <row r="22" spans="1:1">
      <c r="A22" t="s">
        <v>28993</v>
      </c>
    </row>
    <row r="23" spans="1:1">
      <c r="A23" t="s">
        <v>28994</v>
      </c>
    </row>
    <row r="24" spans="1:1">
      <c r="A24" t="s">
        <v>28995</v>
      </c>
    </row>
    <row r="25" spans="1:1">
      <c r="A25" t="s">
        <v>28996</v>
      </c>
    </row>
    <row r="26" spans="1:1">
      <c r="A26" t="s">
        <v>28997</v>
      </c>
    </row>
    <row r="27" spans="1:1">
      <c r="A27" t="s">
        <v>28998</v>
      </c>
    </row>
    <row r="28" spans="1:1">
      <c r="A28" t="s">
        <v>28999</v>
      </c>
    </row>
    <row r="29" spans="1:1">
      <c r="A29" t="s">
        <v>29000</v>
      </c>
    </row>
    <row r="30" spans="1:1">
      <c r="A30" t="s">
        <v>26163</v>
      </c>
    </row>
    <row r="31" spans="1:1">
      <c r="A31" t="s">
        <v>29001</v>
      </c>
    </row>
    <row r="32" spans="1:1">
      <c r="A32" t="s">
        <v>29002</v>
      </c>
    </row>
    <row r="33" spans="1:1">
      <c r="A33" t="s">
        <v>29003</v>
      </c>
    </row>
    <row r="34" spans="1:1">
      <c r="A34" t="s">
        <v>19031</v>
      </c>
    </row>
    <row r="35" spans="1:1">
      <c r="A35" t="s">
        <v>19032</v>
      </c>
    </row>
    <row r="36" spans="1:1">
      <c r="A36" t="s">
        <v>29004</v>
      </c>
    </row>
    <row r="37" spans="1:1">
      <c r="A37" t="s">
        <v>19034</v>
      </c>
    </row>
    <row r="38" spans="1:1">
      <c r="A38" t="s">
        <v>29005</v>
      </c>
    </row>
    <row r="39" spans="1:1">
      <c r="A39" t="s">
        <v>29006</v>
      </c>
    </row>
    <row r="40" spans="1:1">
      <c r="A40" t="s">
        <v>19037</v>
      </c>
    </row>
    <row r="41" spans="1:1">
      <c r="A41" t="s">
        <v>19038</v>
      </c>
    </row>
    <row r="42" spans="1:1">
      <c r="A42" t="s">
        <v>29007</v>
      </c>
    </row>
    <row r="43" spans="1:1">
      <c r="A43" t="s">
        <v>29008</v>
      </c>
    </row>
    <row r="44" spans="1:1">
      <c r="A44" t="s">
        <v>29009</v>
      </c>
    </row>
    <row r="45" spans="1:1">
      <c r="A45" t="s">
        <v>19041</v>
      </c>
    </row>
    <row r="46" spans="1:1">
      <c r="A46" t="s">
        <v>19042</v>
      </c>
    </row>
    <row r="47" spans="1:1">
      <c r="A47" t="s">
        <v>29010</v>
      </c>
    </row>
    <row r="48" spans="1:1">
      <c r="A48" t="s">
        <v>19044</v>
      </c>
    </row>
    <row r="49" spans="1:1">
      <c r="A49" t="s">
        <v>19045</v>
      </c>
    </row>
    <row r="50" spans="1:1">
      <c r="A50" t="s">
        <v>29011</v>
      </c>
    </row>
    <row r="51" spans="1:1">
      <c r="A51" t="s">
        <v>19047</v>
      </c>
    </row>
    <row r="52" spans="1:1">
      <c r="A52" t="s">
        <v>29012</v>
      </c>
    </row>
    <row r="53" spans="1:1">
      <c r="A53" t="s">
        <v>29013</v>
      </c>
    </row>
    <row r="54" spans="1:1">
      <c r="A54" t="s">
        <v>29014</v>
      </c>
    </row>
    <row r="55" spans="1:1">
      <c r="A55" t="s">
        <v>29015</v>
      </c>
    </row>
    <row r="56" spans="1:1">
      <c r="A56" t="s">
        <v>29016</v>
      </c>
    </row>
    <row r="57" spans="1:1">
      <c r="A57" t="s">
        <v>29017</v>
      </c>
    </row>
    <row r="58" spans="1:1">
      <c r="A58" t="s">
        <v>19054</v>
      </c>
    </row>
    <row r="59" spans="1:1">
      <c r="A59" t="s">
        <v>29018</v>
      </c>
    </row>
    <row r="60" spans="1:1">
      <c r="A60" t="s">
        <v>19056</v>
      </c>
    </row>
    <row r="61" spans="1:1">
      <c r="A61" t="s">
        <v>29019</v>
      </c>
    </row>
    <row r="62" spans="1:1">
      <c r="A62" t="s">
        <v>29020</v>
      </c>
    </row>
    <row r="63" spans="1:1">
      <c r="A63" t="s">
        <v>29021</v>
      </c>
    </row>
    <row r="64" spans="1:1">
      <c r="A64" t="s">
        <v>29022</v>
      </c>
    </row>
    <row r="65" spans="1:1">
      <c r="A65" t="s">
        <v>19061</v>
      </c>
    </row>
    <row r="66" spans="1:1">
      <c r="A66" t="s">
        <v>19062</v>
      </c>
    </row>
    <row r="67" spans="1:1">
      <c r="A67" t="s">
        <v>29023</v>
      </c>
    </row>
    <row r="68" spans="1:1">
      <c r="A68" t="s">
        <v>29024</v>
      </c>
    </row>
    <row r="69" spans="1:1">
      <c r="A69" t="s">
        <v>19065</v>
      </c>
    </row>
    <row r="70" spans="1:1">
      <c r="A70" t="s">
        <v>19066</v>
      </c>
    </row>
    <row r="71" spans="1:1">
      <c r="A71" t="s">
        <v>29025</v>
      </c>
    </row>
    <row r="72" spans="1:1">
      <c r="A72" t="s">
        <v>19067</v>
      </c>
    </row>
    <row r="73" spans="1:1">
      <c r="A73" t="s">
        <v>29026</v>
      </c>
    </row>
    <row r="74" spans="1:1">
      <c r="A74" t="s">
        <v>19069</v>
      </c>
    </row>
    <row r="75" spans="1:1">
      <c r="A75" t="s">
        <v>29027</v>
      </c>
    </row>
    <row r="76" spans="1:1">
      <c r="A76" t="s">
        <v>29028</v>
      </c>
    </row>
    <row r="77" spans="1:1">
      <c r="A77" t="s">
        <v>29029</v>
      </c>
    </row>
    <row r="78" spans="1:1">
      <c r="A78" t="s">
        <v>29030</v>
      </c>
    </row>
    <row r="79" spans="1:1">
      <c r="A79" t="s">
        <v>29031</v>
      </c>
    </row>
    <row r="80" spans="1:1">
      <c r="A80" t="s">
        <v>29032</v>
      </c>
    </row>
    <row r="81" spans="1:1">
      <c r="A81" t="s">
        <v>29033</v>
      </c>
    </row>
    <row r="82" spans="1:1">
      <c r="A82" t="s">
        <v>29034</v>
      </c>
    </row>
    <row r="83" spans="1:1">
      <c r="A83" t="s">
        <v>19078</v>
      </c>
    </row>
    <row r="84" spans="1:1">
      <c r="A84" t="s">
        <v>19079</v>
      </c>
    </row>
    <row r="85" spans="1:1">
      <c r="A85" t="s">
        <v>19080</v>
      </c>
    </row>
    <row r="86" spans="1:1">
      <c r="A86" t="s">
        <v>29035</v>
      </c>
    </row>
    <row r="87" spans="1:1">
      <c r="A87" t="s">
        <v>29036</v>
      </c>
    </row>
    <row r="88" spans="1:1">
      <c r="A88" t="s">
        <v>29037</v>
      </c>
    </row>
    <row r="89" spans="1:1">
      <c r="A89" t="s">
        <v>29038</v>
      </c>
    </row>
    <row r="90" spans="1:1">
      <c r="A90" t="s">
        <v>29039</v>
      </c>
    </row>
    <row r="91" spans="1:1">
      <c r="A91" t="s">
        <v>29040</v>
      </c>
    </row>
    <row r="92" spans="1:1">
      <c r="A92" t="s">
        <v>25828</v>
      </c>
    </row>
    <row r="93" spans="1:1">
      <c r="A93" s="4" t="s">
        <v>29041</v>
      </c>
    </row>
    <row r="94" spans="1:1">
      <c r="A94" s="4" t="s">
        <v>29042</v>
      </c>
    </row>
    <row r="95" spans="1:1">
      <c r="A95" t="s">
        <v>29043</v>
      </c>
    </row>
    <row r="96" spans="1:1">
      <c r="A96" t="s">
        <v>29044</v>
      </c>
    </row>
    <row r="97" spans="1:1">
      <c r="A97" t="s">
        <v>29045</v>
      </c>
    </row>
    <row r="98" spans="1:1">
      <c r="A98" t="s">
        <v>29046</v>
      </c>
    </row>
    <row r="99" spans="1:1">
      <c r="A99" t="s">
        <v>29047</v>
      </c>
    </row>
    <row r="100" spans="1:1">
      <c r="A100" t="s">
        <v>29048</v>
      </c>
    </row>
    <row r="101" spans="1:1">
      <c r="A101" t="s">
        <v>25631</v>
      </c>
    </row>
    <row r="102" spans="1:1">
      <c r="A102" t="s">
        <v>29049</v>
      </c>
    </row>
    <row r="103" spans="1:1">
      <c r="A103" t="s">
        <v>29050</v>
      </c>
    </row>
    <row r="104" spans="1:1">
      <c r="A104" t="s">
        <v>29051</v>
      </c>
    </row>
    <row r="105" spans="1:1">
      <c r="A105" t="s">
        <v>29052</v>
      </c>
    </row>
    <row r="106" spans="1:1">
      <c r="A106" t="s">
        <v>29053</v>
      </c>
    </row>
    <row r="107" spans="1:1">
      <c r="A107" t="s">
        <v>21984</v>
      </c>
    </row>
    <row r="108" spans="1:1">
      <c r="A108" t="s">
        <v>29054</v>
      </c>
    </row>
    <row r="109" spans="1:1">
      <c r="A109" t="s">
        <v>29055</v>
      </c>
    </row>
    <row r="110" spans="1:1">
      <c r="A110" t="s">
        <v>29056</v>
      </c>
    </row>
    <row r="111" spans="1:1">
      <c r="A111" t="s">
        <v>29057</v>
      </c>
    </row>
    <row r="112" spans="1:1">
      <c r="A112" t="s">
        <v>29058</v>
      </c>
    </row>
    <row r="113" spans="1:1">
      <c r="A113" t="s">
        <v>29059</v>
      </c>
    </row>
    <row r="114" spans="1:1">
      <c r="A114" t="s">
        <v>29060</v>
      </c>
    </row>
    <row r="115" spans="1:1">
      <c r="A115" t="s">
        <v>29061</v>
      </c>
    </row>
    <row r="116" spans="1:1">
      <c r="A116" t="s">
        <v>29062</v>
      </c>
    </row>
    <row r="117" spans="1:1">
      <c r="A117" t="s">
        <v>29063</v>
      </c>
    </row>
    <row r="118" spans="1:1">
      <c r="A118" t="s">
        <v>29064</v>
      </c>
    </row>
    <row r="119" spans="1:1">
      <c r="A119" t="s">
        <v>16675</v>
      </c>
    </row>
    <row r="120" spans="1:1">
      <c r="A120" t="s">
        <v>29065</v>
      </c>
    </row>
    <row r="121" spans="1:1">
      <c r="A121" t="s">
        <v>29066</v>
      </c>
    </row>
    <row r="122" spans="1:1">
      <c r="A122" t="s">
        <v>29067</v>
      </c>
    </row>
    <row r="123" spans="1:1">
      <c r="A123" t="s">
        <v>21656</v>
      </c>
    </row>
    <row r="124" spans="1:1">
      <c r="A124" t="s">
        <v>29068</v>
      </c>
    </row>
    <row r="125" spans="1:1">
      <c r="A125" t="s">
        <v>29069</v>
      </c>
    </row>
    <row r="126" spans="1:1">
      <c r="A126" t="s">
        <v>16681</v>
      </c>
    </row>
    <row r="127" spans="1:1">
      <c r="A127" t="s">
        <v>29070</v>
      </c>
    </row>
    <row r="128" spans="1:1">
      <c r="A128" t="s">
        <v>29071</v>
      </c>
    </row>
    <row r="129" spans="1:1">
      <c r="A129" t="s">
        <v>29072</v>
      </c>
    </row>
    <row r="130" spans="1:1">
      <c r="A130" t="s">
        <v>29073</v>
      </c>
    </row>
    <row r="131" spans="1:1">
      <c r="A131" t="s">
        <v>29074</v>
      </c>
    </row>
    <row r="132" spans="1:1">
      <c r="A132" t="s">
        <v>29075</v>
      </c>
    </row>
    <row r="133" spans="1:1">
      <c r="A133" t="s">
        <v>29076</v>
      </c>
    </row>
    <row r="134" spans="1:1">
      <c r="A134" t="s">
        <v>29077</v>
      </c>
    </row>
    <row r="135" spans="1:1">
      <c r="A135" t="s">
        <v>29078</v>
      </c>
    </row>
    <row r="136" spans="1:1">
      <c r="A136" t="s">
        <v>29079</v>
      </c>
    </row>
    <row r="137" spans="1:1">
      <c r="A137" t="s">
        <v>29080</v>
      </c>
    </row>
    <row r="138" spans="1:1">
      <c r="A138" t="s">
        <v>29081</v>
      </c>
    </row>
    <row r="139" spans="1:1">
      <c r="A139" t="s">
        <v>29082</v>
      </c>
    </row>
    <row r="140" spans="1:1">
      <c r="A140" t="s">
        <v>29083</v>
      </c>
    </row>
    <row r="141" spans="1:1">
      <c r="A141" t="s">
        <v>29084</v>
      </c>
    </row>
    <row r="142" spans="1:1">
      <c r="A142" t="s">
        <v>29085</v>
      </c>
    </row>
    <row r="143" spans="1:1">
      <c r="A143" t="s">
        <v>29086</v>
      </c>
    </row>
    <row r="144" spans="1:1">
      <c r="A144" t="s">
        <v>29087</v>
      </c>
    </row>
    <row r="145" spans="1:1">
      <c r="A145" t="s">
        <v>29088</v>
      </c>
    </row>
    <row r="146" spans="1:1">
      <c r="A146" t="s">
        <v>29089</v>
      </c>
    </row>
    <row r="147" spans="1:1">
      <c r="A147" t="s">
        <v>29090</v>
      </c>
    </row>
    <row r="148" spans="1:1">
      <c r="A148" t="s">
        <v>29091</v>
      </c>
    </row>
    <row r="149" spans="1:1">
      <c r="A149" t="s">
        <v>29092</v>
      </c>
    </row>
    <row r="150" spans="1:1">
      <c r="A150" t="s">
        <v>29093</v>
      </c>
    </row>
    <row r="151" spans="1:1">
      <c r="A151" t="s">
        <v>29094</v>
      </c>
    </row>
    <row r="152" spans="1:1">
      <c r="A152" t="s">
        <v>29095</v>
      </c>
    </row>
    <row r="153" spans="1:1">
      <c r="A153" t="s">
        <v>29096</v>
      </c>
    </row>
    <row r="154" spans="1:1">
      <c r="A154" t="s">
        <v>29097</v>
      </c>
    </row>
    <row r="155" spans="1:1">
      <c r="A155" t="s">
        <v>29098</v>
      </c>
    </row>
    <row r="156" spans="1:1">
      <c r="A156" t="s">
        <v>29099</v>
      </c>
    </row>
    <row r="157" spans="1:1">
      <c r="A157" t="s">
        <v>29100</v>
      </c>
    </row>
    <row r="158" spans="1:1">
      <c r="A158" t="s">
        <v>29101</v>
      </c>
    </row>
    <row r="159" spans="1:1">
      <c r="A159" t="s">
        <v>29102</v>
      </c>
    </row>
    <row r="160" spans="1:1">
      <c r="A160" t="s">
        <v>29103</v>
      </c>
    </row>
    <row r="161" spans="1:1">
      <c r="A161" t="s">
        <v>29104</v>
      </c>
    </row>
    <row r="162" spans="1:1">
      <c r="A162" t="s">
        <v>29105</v>
      </c>
    </row>
    <row r="163" spans="1:1">
      <c r="A163" t="s">
        <v>29106</v>
      </c>
    </row>
    <row r="164" spans="1:1">
      <c r="A164" t="s">
        <v>29107</v>
      </c>
    </row>
    <row r="165" spans="1:1">
      <c r="A165" t="s">
        <v>29108</v>
      </c>
    </row>
    <row r="166" spans="1:1">
      <c r="A166" t="s">
        <v>29109</v>
      </c>
    </row>
    <row r="167" spans="1:1">
      <c r="A167" t="s">
        <v>29110</v>
      </c>
    </row>
    <row r="168" spans="1:1">
      <c r="A168" t="s">
        <v>29111</v>
      </c>
    </row>
    <row r="169" spans="1:1">
      <c r="A169" t="s">
        <v>29112</v>
      </c>
    </row>
    <row r="170" spans="1:1">
      <c r="A170" t="s">
        <v>29113</v>
      </c>
    </row>
    <row r="171" spans="1:1">
      <c r="A171" t="s">
        <v>29114</v>
      </c>
    </row>
    <row r="172" spans="1:1">
      <c r="A172" t="s">
        <v>29115</v>
      </c>
    </row>
    <row r="173" spans="1:1">
      <c r="A173" t="s">
        <v>29116</v>
      </c>
    </row>
    <row r="174" spans="1:1">
      <c r="A174" t="s">
        <v>29117</v>
      </c>
    </row>
    <row r="175" spans="1:1">
      <c r="A175" t="s">
        <v>29118</v>
      </c>
    </row>
    <row r="176" spans="1:1">
      <c r="A176" t="s">
        <v>29119</v>
      </c>
    </row>
    <row r="177" spans="1:1">
      <c r="A177" t="s">
        <v>29120</v>
      </c>
    </row>
    <row r="178" spans="1:1">
      <c r="A178" t="s">
        <v>29121</v>
      </c>
    </row>
    <row r="179" spans="1:1">
      <c r="A179" t="s">
        <v>29122</v>
      </c>
    </row>
    <row r="180" spans="1:1">
      <c r="A180" t="s">
        <v>29123</v>
      </c>
    </row>
    <row r="181" spans="1:1">
      <c r="A181" t="s">
        <v>29124</v>
      </c>
    </row>
    <row r="182" spans="1:1">
      <c r="A182" t="s">
        <v>29125</v>
      </c>
    </row>
    <row r="183" spans="1:1">
      <c r="A183" t="s">
        <v>29126</v>
      </c>
    </row>
    <row r="184" spans="1:1">
      <c r="A184" t="s">
        <v>29127</v>
      </c>
    </row>
    <row r="185" spans="1:1">
      <c r="A185" t="s">
        <v>29128</v>
      </c>
    </row>
    <row r="186" spans="1:1">
      <c r="A186" t="s">
        <v>29129</v>
      </c>
    </row>
    <row r="187" spans="1:1">
      <c r="A187" t="s">
        <v>29130</v>
      </c>
    </row>
    <row r="188" spans="1:1">
      <c r="A188" t="s">
        <v>29131</v>
      </c>
    </row>
    <row r="189" spans="1:1">
      <c r="A189" t="s">
        <v>29132</v>
      </c>
    </row>
    <row r="190" spans="1:1">
      <c r="A190" t="s">
        <v>29133</v>
      </c>
    </row>
    <row r="191" spans="1:1">
      <c r="A191" t="s">
        <v>29134</v>
      </c>
    </row>
    <row r="192" spans="1:1">
      <c r="A192" t="s">
        <v>29135</v>
      </c>
    </row>
    <row r="193" spans="1:1">
      <c r="A193" t="s">
        <v>29136</v>
      </c>
    </row>
    <row r="194" spans="1:1">
      <c r="A194" t="s">
        <v>29137</v>
      </c>
    </row>
    <row r="195" spans="1:1">
      <c r="A195" t="s">
        <v>29138</v>
      </c>
    </row>
    <row r="196" spans="1:1">
      <c r="A196" t="s">
        <v>29139</v>
      </c>
    </row>
    <row r="197" spans="1:1">
      <c r="A197" t="s">
        <v>29140</v>
      </c>
    </row>
    <row r="198" spans="1:1">
      <c r="A198" t="s">
        <v>29141</v>
      </c>
    </row>
    <row r="199" spans="1:1">
      <c r="A199" t="s">
        <v>29142</v>
      </c>
    </row>
    <row r="200" spans="1:1">
      <c r="A200" t="s">
        <v>29143</v>
      </c>
    </row>
    <row r="201" spans="1:1">
      <c r="A201" t="s">
        <v>29144</v>
      </c>
    </row>
    <row r="202" spans="1:1">
      <c r="A202" t="s">
        <v>29145</v>
      </c>
    </row>
    <row r="203" spans="1:1">
      <c r="A203" t="s">
        <v>29146</v>
      </c>
    </row>
    <row r="204" spans="1:1">
      <c r="A204" t="s">
        <v>29147</v>
      </c>
    </row>
    <row r="205" spans="1:1">
      <c r="A205" t="s">
        <v>29148</v>
      </c>
    </row>
    <row r="206" spans="1:1">
      <c r="A206" t="s">
        <v>29149</v>
      </c>
    </row>
    <row r="207" spans="1:1">
      <c r="A207" t="s">
        <v>29150</v>
      </c>
    </row>
    <row r="208" spans="1:1">
      <c r="A208" t="s">
        <v>29151</v>
      </c>
    </row>
    <row r="209" spans="1:1">
      <c r="A209" t="s">
        <v>29152</v>
      </c>
    </row>
    <row r="210" spans="1:1">
      <c r="A210" t="s">
        <v>29153</v>
      </c>
    </row>
    <row r="211" spans="1:1">
      <c r="A211" t="s">
        <v>29154</v>
      </c>
    </row>
    <row r="212" spans="1:1">
      <c r="A212" t="s">
        <v>29155</v>
      </c>
    </row>
    <row r="213" spans="1:1">
      <c r="A213" t="s">
        <v>29156</v>
      </c>
    </row>
    <row r="214" spans="1:1">
      <c r="A214" t="s">
        <v>29157</v>
      </c>
    </row>
    <row r="215" spans="1:1">
      <c r="A215" t="s">
        <v>29158</v>
      </c>
    </row>
    <row r="216" spans="1:1">
      <c r="A216" t="s">
        <v>29159</v>
      </c>
    </row>
    <row r="217" spans="1:1">
      <c r="A217" t="s">
        <v>29160</v>
      </c>
    </row>
    <row r="218" spans="1:1">
      <c r="A218" t="s">
        <v>29161</v>
      </c>
    </row>
    <row r="219" spans="1:1">
      <c r="A219" t="s">
        <v>29162</v>
      </c>
    </row>
    <row r="220" spans="1:1">
      <c r="A220" t="s">
        <v>29163</v>
      </c>
    </row>
    <row r="221" spans="1:1">
      <c r="A221" t="s">
        <v>29164</v>
      </c>
    </row>
    <row r="222" spans="1:1">
      <c r="A222" t="s">
        <v>29165</v>
      </c>
    </row>
    <row r="223" spans="1:1">
      <c r="A223" t="s">
        <v>29166</v>
      </c>
    </row>
    <row r="224" spans="1:1">
      <c r="A224" t="s">
        <v>29167</v>
      </c>
    </row>
    <row r="225" spans="1:1">
      <c r="A225" t="s">
        <v>29168</v>
      </c>
    </row>
    <row r="226" spans="1:1">
      <c r="A226" t="s">
        <v>29169</v>
      </c>
    </row>
    <row r="227" spans="1:1">
      <c r="A227" t="s">
        <v>29170</v>
      </c>
    </row>
    <row r="228" spans="1:1">
      <c r="A228" t="s">
        <v>29171</v>
      </c>
    </row>
    <row r="229" spans="1:1">
      <c r="A229" t="s">
        <v>29172</v>
      </c>
    </row>
    <row r="230" spans="1:1">
      <c r="A230" t="s">
        <v>29173</v>
      </c>
    </row>
    <row r="231" spans="1:1">
      <c r="A231" t="s">
        <v>29174</v>
      </c>
    </row>
    <row r="232" spans="1:1">
      <c r="A232" t="s">
        <v>29175</v>
      </c>
    </row>
    <row r="233" spans="1:1">
      <c r="A233" t="s">
        <v>29176</v>
      </c>
    </row>
    <row r="234" spans="1:1">
      <c r="A234" t="s">
        <v>29177</v>
      </c>
    </row>
    <row r="235" spans="1:1">
      <c r="A235" t="s">
        <v>29178</v>
      </c>
    </row>
    <row r="236" spans="1:1">
      <c r="A236" t="s">
        <v>29179</v>
      </c>
    </row>
    <row r="237" spans="1:1">
      <c r="A237" t="s">
        <v>29180</v>
      </c>
    </row>
    <row r="238" spans="1:1">
      <c r="A238" t="s">
        <v>29181</v>
      </c>
    </row>
    <row r="239" spans="1:1">
      <c r="A239" t="s">
        <v>29182</v>
      </c>
    </row>
    <row r="240" spans="1:1">
      <c r="A240" t="s">
        <v>29183</v>
      </c>
    </row>
    <row r="241" spans="1:1">
      <c r="A241" t="s">
        <v>29184</v>
      </c>
    </row>
    <row r="242" spans="1:1">
      <c r="A242" t="s">
        <v>29185</v>
      </c>
    </row>
    <row r="243" spans="1:1">
      <c r="A243" t="s">
        <v>29186</v>
      </c>
    </row>
    <row r="244" spans="1:1">
      <c r="A244" t="s">
        <v>29187</v>
      </c>
    </row>
    <row r="245" spans="1:1">
      <c r="A245" t="s">
        <v>29188</v>
      </c>
    </row>
    <row r="246" spans="1:1">
      <c r="A246" t="s">
        <v>29189</v>
      </c>
    </row>
    <row r="247" spans="1:1">
      <c r="A247" t="s">
        <v>29190</v>
      </c>
    </row>
    <row r="248" spans="1:1">
      <c r="A248" t="s">
        <v>29191</v>
      </c>
    </row>
    <row r="249" spans="1:1">
      <c r="A249" t="s">
        <v>29192</v>
      </c>
    </row>
    <row r="250" spans="1:1">
      <c r="A250" t="s">
        <v>29193</v>
      </c>
    </row>
    <row r="251" spans="1:1">
      <c r="A251" t="s">
        <v>29194</v>
      </c>
    </row>
    <row r="252" spans="1:1">
      <c r="A252" t="s">
        <v>29195</v>
      </c>
    </row>
    <row r="253" spans="1:1">
      <c r="A253" t="s">
        <v>29196</v>
      </c>
    </row>
    <row r="254" spans="1:1">
      <c r="A254" t="s">
        <v>29197</v>
      </c>
    </row>
    <row r="255" spans="1:1">
      <c r="A255" t="s">
        <v>29198</v>
      </c>
    </row>
    <row r="256" spans="1:1">
      <c r="A256" t="s">
        <v>29199</v>
      </c>
    </row>
    <row r="257" spans="1:1">
      <c r="A257" t="s">
        <v>29200</v>
      </c>
    </row>
    <row r="258" spans="1:1">
      <c r="A258" t="s">
        <v>29201</v>
      </c>
    </row>
    <row r="259" spans="1:1">
      <c r="A259" t="s">
        <v>29202</v>
      </c>
    </row>
    <row r="260" spans="1:1">
      <c r="A260" t="s">
        <v>29203</v>
      </c>
    </row>
    <row r="261" spans="1:1">
      <c r="A261" t="s">
        <v>29204</v>
      </c>
    </row>
    <row r="262" spans="1:1">
      <c r="A262" t="s">
        <v>29205</v>
      </c>
    </row>
    <row r="263" spans="1:1">
      <c r="A263" t="s">
        <v>29206</v>
      </c>
    </row>
    <row r="264" spans="1:1">
      <c r="A264" t="s">
        <v>29207</v>
      </c>
    </row>
    <row r="265" spans="1:1">
      <c r="A265" t="s">
        <v>29208</v>
      </c>
    </row>
    <row r="266" spans="1:1">
      <c r="A266" t="s">
        <v>29209</v>
      </c>
    </row>
    <row r="267" spans="1:1">
      <c r="A267" t="s">
        <v>29210</v>
      </c>
    </row>
    <row r="268" spans="1:1">
      <c r="A268" t="s">
        <v>29211</v>
      </c>
    </row>
    <row r="269" spans="1:1">
      <c r="A269" t="s">
        <v>29212</v>
      </c>
    </row>
    <row r="270" spans="1:1">
      <c r="A270" t="s">
        <v>29213</v>
      </c>
    </row>
    <row r="271" spans="1:1">
      <c r="A271" t="s">
        <v>29214</v>
      </c>
    </row>
    <row r="272" spans="1:1">
      <c r="A272" t="s">
        <v>29215</v>
      </c>
    </row>
    <row r="273" spans="1:1">
      <c r="A273" t="s">
        <v>29216</v>
      </c>
    </row>
    <row r="274" spans="1:1">
      <c r="A274" t="s">
        <v>29217</v>
      </c>
    </row>
    <row r="275" spans="1:1">
      <c r="A275" t="s">
        <v>29218</v>
      </c>
    </row>
    <row r="276" spans="1:1">
      <c r="A276" t="s">
        <v>29219</v>
      </c>
    </row>
    <row r="277" spans="1:1">
      <c r="A277" t="s">
        <v>29220</v>
      </c>
    </row>
    <row r="278" spans="1:1">
      <c r="A278" t="s">
        <v>29221</v>
      </c>
    </row>
    <row r="279" spans="1:1">
      <c r="A279" t="s">
        <v>29222</v>
      </c>
    </row>
    <row r="280" spans="1:1">
      <c r="A280" t="s">
        <v>29223</v>
      </c>
    </row>
    <row r="281" spans="1:1">
      <c r="A281" t="s">
        <v>29224</v>
      </c>
    </row>
    <row r="282" spans="1:1">
      <c r="A282" t="s">
        <v>29225</v>
      </c>
    </row>
    <row r="283" spans="1:1">
      <c r="A283" t="s">
        <v>29226</v>
      </c>
    </row>
    <row r="284" spans="1:1">
      <c r="A284" t="s">
        <v>29227</v>
      </c>
    </row>
    <row r="285" spans="1:1">
      <c r="A285" t="s">
        <v>29228</v>
      </c>
    </row>
    <row r="286" spans="1:1">
      <c r="A286" t="s">
        <v>29229</v>
      </c>
    </row>
    <row r="287" spans="1:1">
      <c r="A287" t="s">
        <v>29230</v>
      </c>
    </row>
    <row r="288" spans="1:1">
      <c r="A288" t="s">
        <v>29231</v>
      </c>
    </row>
    <row r="289" spans="1:1">
      <c r="A289" t="s">
        <v>29232</v>
      </c>
    </row>
    <row r="290" spans="1:1">
      <c r="A290" t="s">
        <v>29233</v>
      </c>
    </row>
    <row r="291" spans="1:1">
      <c r="A291" t="s">
        <v>29234</v>
      </c>
    </row>
    <row r="292" spans="1:1">
      <c r="A292" t="s">
        <v>29235</v>
      </c>
    </row>
    <row r="293" spans="1:1">
      <c r="A293" t="s">
        <v>29236</v>
      </c>
    </row>
    <row r="294" spans="1:1">
      <c r="A294" t="s">
        <v>29237</v>
      </c>
    </row>
    <row r="295" spans="1:1">
      <c r="A295" t="s">
        <v>29238</v>
      </c>
    </row>
    <row r="296" spans="1:1">
      <c r="A296" t="s">
        <v>29239</v>
      </c>
    </row>
    <row r="297" spans="1:1">
      <c r="A297" t="s">
        <v>29240</v>
      </c>
    </row>
    <row r="298" spans="1:1">
      <c r="A298" t="s">
        <v>29241</v>
      </c>
    </row>
    <row r="299" spans="1:1">
      <c r="A299" t="s">
        <v>29242</v>
      </c>
    </row>
    <row r="300" spans="1:1">
      <c r="A300" t="s">
        <v>29243</v>
      </c>
    </row>
    <row r="301" spans="1:1">
      <c r="A301" t="s">
        <v>29244</v>
      </c>
    </row>
    <row r="302" spans="1:1">
      <c r="A302" t="s">
        <v>29245</v>
      </c>
    </row>
    <row r="303" spans="1:1">
      <c r="A303" t="s">
        <v>29246</v>
      </c>
    </row>
    <row r="304" spans="1:1">
      <c r="A304" t="s">
        <v>29247</v>
      </c>
    </row>
    <row r="305" spans="1:1">
      <c r="A305" t="s">
        <v>29248</v>
      </c>
    </row>
    <row r="306" spans="1:1">
      <c r="A306" t="s">
        <v>29249</v>
      </c>
    </row>
    <row r="307" spans="1:1">
      <c r="A307" t="s">
        <v>29250</v>
      </c>
    </row>
    <row r="308" spans="1:1">
      <c r="A308" t="s">
        <v>29251</v>
      </c>
    </row>
    <row r="309" spans="1:1">
      <c r="A309" t="s">
        <v>29252</v>
      </c>
    </row>
    <row r="310" spans="1:1">
      <c r="A310" t="s">
        <v>29253</v>
      </c>
    </row>
    <row r="311" spans="1:1">
      <c r="A311" t="s">
        <v>29254</v>
      </c>
    </row>
    <row r="312" spans="1:1">
      <c r="A312" t="s">
        <v>29255</v>
      </c>
    </row>
    <row r="313" spans="1:1">
      <c r="A313" t="s">
        <v>29256</v>
      </c>
    </row>
    <row r="314" spans="1:1">
      <c r="A314" t="s">
        <v>29257</v>
      </c>
    </row>
    <row r="315" spans="1:1">
      <c r="A315" t="s">
        <v>29258</v>
      </c>
    </row>
    <row r="316" spans="1:1">
      <c r="A316" t="s">
        <v>29259</v>
      </c>
    </row>
    <row r="317" spans="1:1">
      <c r="A317" t="s">
        <v>29260</v>
      </c>
    </row>
    <row r="318" spans="1:1">
      <c r="A318" t="s">
        <v>29261</v>
      </c>
    </row>
    <row r="319" spans="1:1">
      <c r="A319" t="s">
        <v>29262</v>
      </c>
    </row>
    <row r="320" spans="1:1">
      <c r="A320" t="s">
        <v>29263</v>
      </c>
    </row>
    <row r="321" spans="1:1">
      <c r="A321" t="s">
        <v>29264</v>
      </c>
    </row>
    <row r="322" spans="1:1">
      <c r="A322" t="s">
        <v>29265</v>
      </c>
    </row>
    <row r="323" spans="1:1">
      <c r="A323" t="s">
        <v>29266</v>
      </c>
    </row>
    <row r="324" spans="1:1">
      <c r="A324" t="s">
        <v>29267</v>
      </c>
    </row>
    <row r="325" spans="1:1">
      <c r="A325" t="s">
        <v>29268</v>
      </c>
    </row>
    <row r="326" spans="1:1">
      <c r="A326" t="s">
        <v>29269</v>
      </c>
    </row>
    <row r="327" spans="1:1">
      <c r="A327" t="s">
        <v>29270</v>
      </c>
    </row>
    <row r="328" spans="1:1">
      <c r="A328" t="s">
        <v>29271</v>
      </c>
    </row>
    <row r="329" spans="1:1">
      <c r="A329" t="s">
        <v>29272</v>
      </c>
    </row>
    <row r="330" spans="1:1">
      <c r="A330" t="s">
        <v>29273</v>
      </c>
    </row>
    <row r="331" spans="1:1">
      <c r="A331" t="s">
        <v>29274</v>
      </c>
    </row>
    <row r="332" spans="1:1">
      <c r="A332" t="s">
        <v>29275</v>
      </c>
    </row>
    <row r="333" spans="1:1">
      <c r="A333" t="s">
        <v>29276</v>
      </c>
    </row>
    <row r="334" spans="1:1">
      <c r="A334" t="s">
        <v>29277</v>
      </c>
    </row>
    <row r="335" spans="1:1">
      <c r="A335" t="s">
        <v>29278</v>
      </c>
    </row>
    <row r="336" spans="1:1">
      <c r="A336" t="s">
        <v>29279</v>
      </c>
    </row>
    <row r="337" spans="1:1">
      <c r="A337" t="s">
        <v>29280</v>
      </c>
    </row>
    <row r="338" spans="1:1">
      <c r="A338" t="s">
        <v>29281</v>
      </c>
    </row>
    <row r="339" spans="1:1">
      <c r="A339" t="s">
        <v>29282</v>
      </c>
    </row>
    <row r="340" spans="1:1">
      <c r="A340" t="s">
        <v>29283</v>
      </c>
    </row>
    <row r="341" spans="1:1">
      <c r="A341" t="s">
        <v>29284</v>
      </c>
    </row>
    <row r="342" spans="1:1">
      <c r="A342" t="s">
        <v>29285</v>
      </c>
    </row>
    <row r="343" spans="1:1">
      <c r="A343" t="s">
        <v>29286</v>
      </c>
    </row>
    <row r="344" spans="1:1">
      <c r="A344" t="s">
        <v>29287</v>
      </c>
    </row>
    <row r="345" spans="1:1">
      <c r="A345" t="s">
        <v>29288</v>
      </c>
    </row>
    <row r="346" spans="1:1">
      <c r="A346" t="s">
        <v>29289</v>
      </c>
    </row>
    <row r="347" spans="1:1">
      <c r="A347" t="s">
        <v>29290</v>
      </c>
    </row>
    <row r="348" spans="1:1">
      <c r="A348" t="s">
        <v>29291</v>
      </c>
    </row>
    <row r="349" spans="1:1">
      <c r="A349" t="s">
        <v>29292</v>
      </c>
    </row>
    <row r="350" spans="1:1">
      <c r="A350" t="s">
        <v>29293</v>
      </c>
    </row>
    <row r="351" spans="1:1">
      <c r="A351" t="s">
        <v>29294</v>
      </c>
    </row>
    <row r="352" spans="1:1">
      <c r="A352" t="s">
        <v>29295</v>
      </c>
    </row>
    <row r="353" spans="1:1">
      <c r="A353" t="s">
        <v>29296</v>
      </c>
    </row>
    <row r="354" spans="1:1">
      <c r="A354" t="s">
        <v>29297</v>
      </c>
    </row>
    <row r="355" spans="1:1">
      <c r="A355" t="s">
        <v>29298</v>
      </c>
    </row>
    <row r="356" spans="1:1">
      <c r="A356" t="s">
        <v>29299</v>
      </c>
    </row>
    <row r="357" spans="1:1">
      <c r="A357" t="s">
        <v>29300</v>
      </c>
    </row>
    <row r="358" spans="1:1">
      <c r="A358" t="s">
        <v>29301</v>
      </c>
    </row>
    <row r="359" spans="1:1">
      <c r="A359" t="s">
        <v>29302</v>
      </c>
    </row>
    <row r="360" spans="1:1">
      <c r="A360" t="s">
        <v>29303</v>
      </c>
    </row>
    <row r="361" spans="1:1">
      <c r="A361" t="s">
        <v>29304</v>
      </c>
    </row>
    <row r="362" spans="1:1">
      <c r="A362" t="s">
        <v>29305</v>
      </c>
    </row>
    <row r="363" spans="1:1">
      <c r="A363" t="s">
        <v>29306</v>
      </c>
    </row>
    <row r="364" spans="1:1">
      <c r="A364" t="s">
        <v>29307</v>
      </c>
    </row>
    <row r="365" spans="1:1">
      <c r="A365" t="s">
        <v>29308</v>
      </c>
    </row>
    <row r="366" spans="1:1">
      <c r="A366" t="s">
        <v>29309</v>
      </c>
    </row>
    <row r="367" spans="1:1">
      <c r="A367" t="s">
        <v>29310</v>
      </c>
    </row>
    <row r="368" spans="1:1">
      <c r="A368" t="s">
        <v>29311</v>
      </c>
    </row>
    <row r="369" spans="1:1">
      <c r="A369" t="s">
        <v>29312</v>
      </c>
    </row>
    <row r="370" spans="1:1">
      <c r="A370" t="s">
        <v>29313</v>
      </c>
    </row>
    <row r="371" spans="1:1">
      <c r="A371" t="s">
        <v>29314</v>
      </c>
    </row>
    <row r="372" spans="1:1">
      <c r="A372" t="s">
        <v>29315</v>
      </c>
    </row>
    <row r="373" spans="1:1">
      <c r="A373" t="s">
        <v>29316</v>
      </c>
    </row>
    <row r="374" spans="1:1">
      <c r="A374" t="s">
        <v>29317</v>
      </c>
    </row>
    <row r="375" spans="1:1">
      <c r="A375" t="s">
        <v>29318</v>
      </c>
    </row>
    <row r="376" spans="1:1">
      <c r="A376" t="s">
        <v>29319</v>
      </c>
    </row>
    <row r="377" spans="1:1">
      <c r="A377" t="s">
        <v>29320</v>
      </c>
    </row>
    <row r="378" spans="1:1">
      <c r="A378" t="s">
        <v>29321</v>
      </c>
    </row>
    <row r="379" spans="1:1">
      <c r="A379" t="s">
        <v>29322</v>
      </c>
    </row>
    <row r="380" spans="1:1">
      <c r="A380" t="s">
        <v>29323</v>
      </c>
    </row>
    <row r="381" spans="1:1">
      <c r="A381" t="s">
        <v>29324</v>
      </c>
    </row>
    <row r="382" spans="1:1">
      <c r="A382" t="s">
        <v>29325</v>
      </c>
    </row>
    <row r="383" spans="1:1">
      <c r="A383" t="s">
        <v>29326</v>
      </c>
    </row>
    <row r="384" spans="1:1">
      <c r="A384" t="s">
        <v>29327</v>
      </c>
    </row>
    <row r="385" spans="1:1">
      <c r="A385" t="s">
        <v>29328</v>
      </c>
    </row>
    <row r="386" spans="1:1">
      <c r="A386" t="s">
        <v>29329</v>
      </c>
    </row>
    <row r="387" spans="1:1">
      <c r="A387" t="s">
        <v>29330</v>
      </c>
    </row>
    <row r="388" spans="1:1">
      <c r="A388" t="s">
        <v>29331</v>
      </c>
    </row>
    <row r="389" spans="1:1">
      <c r="A389" t="s">
        <v>29332</v>
      </c>
    </row>
    <row r="390" spans="1:1">
      <c r="A390" t="s">
        <v>29333</v>
      </c>
    </row>
    <row r="391" spans="1:1">
      <c r="A391" t="s">
        <v>29334</v>
      </c>
    </row>
    <row r="392" spans="1:1">
      <c r="A392" t="s">
        <v>29335</v>
      </c>
    </row>
    <row r="393" spans="1:1">
      <c r="A393" t="s">
        <v>29336</v>
      </c>
    </row>
    <row r="394" spans="1:1">
      <c r="A394" t="s">
        <v>29337</v>
      </c>
    </row>
    <row r="395" spans="1:1">
      <c r="A395" t="s">
        <v>29338</v>
      </c>
    </row>
    <row r="396" spans="1:1">
      <c r="A396" t="s">
        <v>29339</v>
      </c>
    </row>
    <row r="397" spans="1:1">
      <c r="A397" t="s">
        <v>29340</v>
      </c>
    </row>
    <row r="398" spans="1:1">
      <c r="A398" t="s">
        <v>29341</v>
      </c>
    </row>
    <row r="399" spans="1:1">
      <c r="A399" t="s">
        <v>29342</v>
      </c>
    </row>
    <row r="400" spans="1:1">
      <c r="A400" t="s">
        <v>29343</v>
      </c>
    </row>
    <row r="401" spans="1:1">
      <c r="A401" t="s">
        <v>29344</v>
      </c>
    </row>
    <row r="402" spans="1:1">
      <c r="A402" t="s">
        <v>29345</v>
      </c>
    </row>
    <row r="403" spans="1:1">
      <c r="A403" t="s">
        <v>29346</v>
      </c>
    </row>
    <row r="404" spans="1:1">
      <c r="A404" t="s">
        <v>29347</v>
      </c>
    </row>
    <row r="405" spans="1:1">
      <c r="A405" t="s">
        <v>29348</v>
      </c>
    </row>
    <row r="406" spans="1:1">
      <c r="A406" t="s">
        <v>29349</v>
      </c>
    </row>
    <row r="407" spans="1:1">
      <c r="A407" t="s">
        <v>29350</v>
      </c>
    </row>
    <row r="408" spans="1:1">
      <c r="A408" t="s">
        <v>29351</v>
      </c>
    </row>
    <row r="409" spans="1:1">
      <c r="A409" t="s">
        <v>29352</v>
      </c>
    </row>
    <row r="410" spans="1:1">
      <c r="A410" t="s">
        <v>29353</v>
      </c>
    </row>
    <row r="411" spans="1:1">
      <c r="A411" t="s">
        <v>29354</v>
      </c>
    </row>
    <row r="412" spans="1:1">
      <c r="A412" t="s">
        <v>29355</v>
      </c>
    </row>
    <row r="413" spans="1:1">
      <c r="A413" t="s">
        <v>29356</v>
      </c>
    </row>
    <row r="414" spans="1:1">
      <c r="A414" t="s">
        <v>29357</v>
      </c>
    </row>
    <row r="415" spans="1:1">
      <c r="A415" t="s">
        <v>29358</v>
      </c>
    </row>
    <row r="416" spans="1:1">
      <c r="A416" t="s">
        <v>29359</v>
      </c>
    </row>
    <row r="417" spans="1:1">
      <c r="A417" t="s">
        <v>29360</v>
      </c>
    </row>
    <row r="418" spans="1:1">
      <c r="A418" t="s">
        <v>29361</v>
      </c>
    </row>
    <row r="419" spans="1:1">
      <c r="A419" t="s">
        <v>29362</v>
      </c>
    </row>
    <row r="420" spans="1:1">
      <c r="A420" t="s">
        <v>29363</v>
      </c>
    </row>
    <row r="421" spans="1:1">
      <c r="A421" t="s">
        <v>29364</v>
      </c>
    </row>
    <row r="422" spans="1:1">
      <c r="A422" t="s">
        <v>29365</v>
      </c>
    </row>
    <row r="423" spans="1:1">
      <c r="A423" t="s">
        <v>29366</v>
      </c>
    </row>
    <row r="424" spans="1:1">
      <c r="A424" t="s">
        <v>29367</v>
      </c>
    </row>
    <row r="425" spans="1:1">
      <c r="A425" t="s">
        <v>29368</v>
      </c>
    </row>
    <row r="426" spans="1:1">
      <c r="A426" t="s">
        <v>29369</v>
      </c>
    </row>
    <row r="427" spans="1:1">
      <c r="A427" t="s">
        <v>29370</v>
      </c>
    </row>
    <row r="428" spans="1:1">
      <c r="A428" t="s">
        <v>29371</v>
      </c>
    </row>
    <row r="429" spans="1:1">
      <c r="A429" t="s">
        <v>29372</v>
      </c>
    </row>
    <row r="430" spans="1:1">
      <c r="A430" t="s">
        <v>29373</v>
      </c>
    </row>
    <row r="431" spans="1:1">
      <c r="A431" t="s">
        <v>29374</v>
      </c>
    </row>
    <row r="432" spans="1:1">
      <c r="A432" t="s">
        <v>29375</v>
      </c>
    </row>
    <row r="433" spans="1:1">
      <c r="A433" t="s">
        <v>29376</v>
      </c>
    </row>
    <row r="434" spans="1:1">
      <c r="A434" t="s">
        <v>29377</v>
      </c>
    </row>
    <row r="435" spans="1:1">
      <c r="A435" t="s">
        <v>29378</v>
      </c>
    </row>
    <row r="436" spans="1:1">
      <c r="A436" t="s">
        <v>29379</v>
      </c>
    </row>
    <row r="437" spans="1:1">
      <c r="A437" t="s">
        <v>29380</v>
      </c>
    </row>
    <row r="438" spans="1:1">
      <c r="A438" t="s">
        <v>29381</v>
      </c>
    </row>
    <row r="439" spans="1:1">
      <c r="A439" t="s">
        <v>29382</v>
      </c>
    </row>
    <row r="440" spans="1:1">
      <c r="A440" t="s">
        <v>29383</v>
      </c>
    </row>
    <row r="441" spans="1:1">
      <c r="A441" t="s">
        <v>29384</v>
      </c>
    </row>
    <row r="442" spans="1:1">
      <c r="A442" t="s">
        <v>29385</v>
      </c>
    </row>
    <row r="443" spans="1:1">
      <c r="A443" t="s">
        <v>29386</v>
      </c>
    </row>
    <row r="444" spans="1:1">
      <c r="A444" t="s">
        <v>29387</v>
      </c>
    </row>
    <row r="445" spans="1:1">
      <c r="A445" t="s">
        <v>29388</v>
      </c>
    </row>
    <row r="446" spans="1:1">
      <c r="A446" t="s">
        <v>29389</v>
      </c>
    </row>
    <row r="447" spans="1:1">
      <c r="A447" t="s">
        <v>29390</v>
      </c>
    </row>
    <row r="448" spans="1:1">
      <c r="A448" t="s">
        <v>29391</v>
      </c>
    </row>
    <row r="449" spans="1:1">
      <c r="A449" t="s">
        <v>29392</v>
      </c>
    </row>
    <row r="450" spans="1:1">
      <c r="A450" t="s">
        <v>29393</v>
      </c>
    </row>
    <row r="451" spans="1:1">
      <c r="A451" t="s">
        <v>29394</v>
      </c>
    </row>
    <row r="452" spans="1:1">
      <c r="A452" t="s">
        <v>29395</v>
      </c>
    </row>
    <row r="453" spans="1:1">
      <c r="A453" t="s">
        <v>29396</v>
      </c>
    </row>
    <row r="454" spans="1:1">
      <c r="A454" t="s">
        <v>29397</v>
      </c>
    </row>
    <row r="455" spans="1:1">
      <c r="A455" t="s">
        <v>29398</v>
      </c>
    </row>
    <row r="456" spans="1:1">
      <c r="A456" t="s">
        <v>29399</v>
      </c>
    </row>
    <row r="457" spans="1:1">
      <c r="A457" t="s">
        <v>29400</v>
      </c>
    </row>
    <row r="458" spans="1:1">
      <c r="A458" t="s">
        <v>29401</v>
      </c>
    </row>
    <row r="459" spans="1:1">
      <c r="A459" t="s">
        <v>29402</v>
      </c>
    </row>
    <row r="460" spans="1:1">
      <c r="A460" t="s">
        <v>29403</v>
      </c>
    </row>
    <row r="461" spans="1:1">
      <c r="A461" t="s">
        <v>29404</v>
      </c>
    </row>
    <row r="462" spans="1:1">
      <c r="A462" t="s">
        <v>29405</v>
      </c>
    </row>
    <row r="463" spans="1:1">
      <c r="A463" t="s">
        <v>29406</v>
      </c>
    </row>
    <row r="464" spans="1:1">
      <c r="A464" t="s">
        <v>29407</v>
      </c>
    </row>
    <row r="465" spans="1:1">
      <c r="A465" t="s">
        <v>29408</v>
      </c>
    </row>
    <row r="466" spans="1:1">
      <c r="A466" t="s">
        <v>29409</v>
      </c>
    </row>
    <row r="467" spans="1:1">
      <c r="A467" t="s">
        <v>29410</v>
      </c>
    </row>
    <row r="468" spans="1:1">
      <c r="A468" t="s">
        <v>29411</v>
      </c>
    </row>
    <row r="469" spans="1:1">
      <c r="A469" t="s">
        <v>29412</v>
      </c>
    </row>
    <row r="470" spans="1:1">
      <c r="A470" t="s">
        <v>29413</v>
      </c>
    </row>
    <row r="471" spans="1:1">
      <c r="A471" t="s">
        <v>29414</v>
      </c>
    </row>
    <row r="472" spans="1:1">
      <c r="A472" t="s">
        <v>29415</v>
      </c>
    </row>
    <row r="473" spans="1:1">
      <c r="A473" t="s">
        <v>29416</v>
      </c>
    </row>
    <row r="474" spans="1:1">
      <c r="A474" t="s">
        <v>29417</v>
      </c>
    </row>
    <row r="475" spans="1:1">
      <c r="A475" t="s">
        <v>29418</v>
      </c>
    </row>
    <row r="476" spans="1:1">
      <c r="A476" t="s">
        <v>29419</v>
      </c>
    </row>
    <row r="477" spans="1:1">
      <c r="A477" t="s">
        <v>29420</v>
      </c>
    </row>
    <row r="478" spans="1:1">
      <c r="A478" t="s">
        <v>29421</v>
      </c>
    </row>
    <row r="479" spans="1:1">
      <c r="A479" t="s">
        <v>29422</v>
      </c>
    </row>
    <row r="480" spans="1:1">
      <c r="A480" t="s">
        <v>29423</v>
      </c>
    </row>
    <row r="481" spans="1:1">
      <c r="A481" t="s">
        <v>29424</v>
      </c>
    </row>
    <row r="482" spans="1:1">
      <c r="A482" t="s">
        <v>29425</v>
      </c>
    </row>
    <row r="483" spans="1:1">
      <c r="A483" t="s">
        <v>29426</v>
      </c>
    </row>
    <row r="484" spans="1:1">
      <c r="A484" t="s">
        <v>29427</v>
      </c>
    </row>
    <row r="485" spans="1:1">
      <c r="A485" t="s">
        <v>29428</v>
      </c>
    </row>
    <row r="486" spans="1:1">
      <c r="A486" t="s">
        <v>29429</v>
      </c>
    </row>
    <row r="487" spans="1:1">
      <c r="A487" t="s">
        <v>29430</v>
      </c>
    </row>
    <row r="488" spans="1:1">
      <c r="A488" t="s">
        <v>29431</v>
      </c>
    </row>
    <row r="489" spans="1:1">
      <c r="A489" t="s">
        <v>29432</v>
      </c>
    </row>
    <row r="490" spans="1:1">
      <c r="A490" t="s">
        <v>29433</v>
      </c>
    </row>
    <row r="491" spans="1:1">
      <c r="A491" t="s">
        <v>29434</v>
      </c>
    </row>
    <row r="492" spans="1:1">
      <c r="A492" t="s">
        <v>29435</v>
      </c>
    </row>
    <row r="493" spans="1:1">
      <c r="A493" t="s">
        <v>29436</v>
      </c>
    </row>
    <row r="494" spans="1:1">
      <c r="A494" t="s">
        <v>29437</v>
      </c>
    </row>
    <row r="495" spans="1:1">
      <c r="A495" t="s">
        <v>29438</v>
      </c>
    </row>
    <row r="496" spans="1:1">
      <c r="A496" t="s">
        <v>29439</v>
      </c>
    </row>
    <row r="497" spans="1:1">
      <c r="A497" t="s">
        <v>29440</v>
      </c>
    </row>
    <row r="498" spans="1:1">
      <c r="A498" t="s">
        <v>29441</v>
      </c>
    </row>
    <row r="499" spans="1:1">
      <c r="A499" t="s">
        <v>29442</v>
      </c>
    </row>
    <row r="500" spans="1:1">
      <c r="A500" t="s">
        <v>29443</v>
      </c>
    </row>
    <row r="501" spans="1:1">
      <c r="A501" t="s">
        <v>29444</v>
      </c>
    </row>
    <row r="502" spans="1:1">
      <c r="A502" t="s">
        <v>29445</v>
      </c>
    </row>
    <row r="503" spans="1:1">
      <c r="A503" t="s">
        <v>29446</v>
      </c>
    </row>
    <row r="504" spans="1:1">
      <c r="A504" t="s">
        <v>29447</v>
      </c>
    </row>
    <row r="505" spans="1:1">
      <c r="A505" t="s">
        <v>29448</v>
      </c>
    </row>
    <row r="506" spans="1:1">
      <c r="A506" t="s">
        <v>29449</v>
      </c>
    </row>
    <row r="507" spans="1:1">
      <c r="A507" t="s">
        <v>29450</v>
      </c>
    </row>
    <row r="508" spans="1:1">
      <c r="A508" t="s">
        <v>29451</v>
      </c>
    </row>
    <row r="509" spans="1:1">
      <c r="A509" t="s">
        <v>29452</v>
      </c>
    </row>
    <row r="510" spans="1:1">
      <c r="A510" t="s">
        <v>29453</v>
      </c>
    </row>
    <row r="511" spans="1:1">
      <c r="A511" t="s">
        <v>29454</v>
      </c>
    </row>
    <row r="512" spans="1:1">
      <c r="A512" t="s">
        <v>29455</v>
      </c>
    </row>
    <row r="513" spans="1:1">
      <c r="A513" t="s">
        <v>29456</v>
      </c>
    </row>
    <row r="514" spans="1:1">
      <c r="A514" t="s">
        <v>29457</v>
      </c>
    </row>
    <row r="515" spans="1:1">
      <c r="A515" t="s">
        <v>29458</v>
      </c>
    </row>
    <row r="516" spans="1:1">
      <c r="A516" t="s">
        <v>29459</v>
      </c>
    </row>
    <row r="517" spans="1:1">
      <c r="A517" t="s">
        <v>29460</v>
      </c>
    </row>
    <row r="518" spans="1:1">
      <c r="A518" t="s">
        <v>29461</v>
      </c>
    </row>
    <row r="519" spans="1:1">
      <c r="A519" t="s">
        <v>29462</v>
      </c>
    </row>
    <row r="520" spans="1:1">
      <c r="A520" t="s">
        <v>29463</v>
      </c>
    </row>
    <row r="521" spans="1:1">
      <c r="A521" t="s">
        <v>29464</v>
      </c>
    </row>
    <row r="522" spans="1:1">
      <c r="A522" t="s">
        <v>29465</v>
      </c>
    </row>
    <row r="523" spans="1:1">
      <c r="A523" t="s">
        <v>29466</v>
      </c>
    </row>
    <row r="524" spans="1:1">
      <c r="A524" t="s">
        <v>29467</v>
      </c>
    </row>
    <row r="525" spans="1:1">
      <c r="A525" t="s">
        <v>29468</v>
      </c>
    </row>
    <row r="526" spans="1:1">
      <c r="A526" t="s">
        <v>29469</v>
      </c>
    </row>
    <row r="527" spans="1:1">
      <c r="A527" t="s">
        <v>29470</v>
      </c>
    </row>
    <row r="528" spans="1:1">
      <c r="A528" t="s">
        <v>29471</v>
      </c>
    </row>
    <row r="529" spans="1:1">
      <c r="A529" t="s">
        <v>29472</v>
      </c>
    </row>
    <row r="530" spans="1:1">
      <c r="A530" t="s">
        <v>29473</v>
      </c>
    </row>
    <row r="531" spans="1:1">
      <c r="A531" t="s">
        <v>29474</v>
      </c>
    </row>
    <row r="532" spans="1:1">
      <c r="A532" t="s">
        <v>29475</v>
      </c>
    </row>
    <row r="533" spans="1:1">
      <c r="A533" t="s">
        <v>29476</v>
      </c>
    </row>
    <row r="534" spans="1:1">
      <c r="A534" t="s">
        <v>29477</v>
      </c>
    </row>
    <row r="535" spans="1:1">
      <c r="A535" t="s">
        <v>29478</v>
      </c>
    </row>
    <row r="536" spans="1:1">
      <c r="A536" t="s">
        <v>29479</v>
      </c>
    </row>
    <row r="537" spans="1:1">
      <c r="A537" t="s">
        <v>29480</v>
      </c>
    </row>
    <row r="538" spans="1:1">
      <c r="A538" t="s">
        <v>29481</v>
      </c>
    </row>
    <row r="539" spans="1:1">
      <c r="A539" t="s">
        <v>29482</v>
      </c>
    </row>
    <row r="540" spans="1:1">
      <c r="A540" t="s">
        <v>29483</v>
      </c>
    </row>
    <row r="541" spans="1:1">
      <c r="A541" t="s">
        <v>29484</v>
      </c>
    </row>
    <row r="542" spans="1:1">
      <c r="A542" t="s">
        <v>29485</v>
      </c>
    </row>
    <row r="543" spans="1:1">
      <c r="A543" t="s">
        <v>29486</v>
      </c>
    </row>
    <row r="544" spans="1:1">
      <c r="A544" t="s">
        <v>29487</v>
      </c>
    </row>
    <row r="545" spans="1:1">
      <c r="A545" t="s">
        <v>29488</v>
      </c>
    </row>
    <row r="546" spans="1:1">
      <c r="A546" t="s">
        <v>29489</v>
      </c>
    </row>
    <row r="547" spans="1:1">
      <c r="A547" t="s">
        <v>29490</v>
      </c>
    </row>
    <row r="548" spans="1:1">
      <c r="A548" t="s">
        <v>29491</v>
      </c>
    </row>
    <row r="549" spans="1:1">
      <c r="A549" t="s">
        <v>29492</v>
      </c>
    </row>
    <row r="550" spans="1:1">
      <c r="A550" t="s">
        <v>29493</v>
      </c>
    </row>
    <row r="551" spans="1:1">
      <c r="A551" t="s">
        <v>29494</v>
      </c>
    </row>
    <row r="552" spans="1:1">
      <c r="A552" t="s">
        <v>29495</v>
      </c>
    </row>
    <row r="553" spans="1:1">
      <c r="A553" t="s">
        <v>29496</v>
      </c>
    </row>
    <row r="554" spans="1:1">
      <c r="A554" t="s">
        <v>29497</v>
      </c>
    </row>
    <row r="555" spans="1:1">
      <c r="A555" t="s">
        <v>29498</v>
      </c>
    </row>
    <row r="556" spans="1:1">
      <c r="A556" t="s">
        <v>29499</v>
      </c>
    </row>
    <row r="557" spans="1:1">
      <c r="A557" t="s">
        <v>29500</v>
      </c>
    </row>
    <row r="558" spans="1:1">
      <c r="A558" t="s">
        <v>29501</v>
      </c>
    </row>
    <row r="559" spans="1:1">
      <c r="A559" t="s">
        <v>29502</v>
      </c>
    </row>
    <row r="560" spans="1:1">
      <c r="A560" t="s">
        <v>29503</v>
      </c>
    </row>
    <row r="561" spans="1:1">
      <c r="A561" t="s">
        <v>29504</v>
      </c>
    </row>
    <row r="562" spans="1:1">
      <c r="A562" t="s">
        <v>29505</v>
      </c>
    </row>
    <row r="563" spans="1:1">
      <c r="A563" t="s">
        <v>29506</v>
      </c>
    </row>
    <row r="564" spans="1:1">
      <c r="A564" t="s">
        <v>29507</v>
      </c>
    </row>
    <row r="565" spans="1:1">
      <c r="A565" t="s">
        <v>29508</v>
      </c>
    </row>
    <row r="566" spans="1:1">
      <c r="A566" t="s">
        <v>29509</v>
      </c>
    </row>
    <row r="567" spans="1:1">
      <c r="A567" t="s">
        <v>29510</v>
      </c>
    </row>
    <row r="568" spans="1:1">
      <c r="A568" t="s">
        <v>29511</v>
      </c>
    </row>
    <row r="569" spans="1:1">
      <c r="A569" t="s">
        <v>29512</v>
      </c>
    </row>
    <row r="570" spans="1:1">
      <c r="A570" t="s">
        <v>29513</v>
      </c>
    </row>
    <row r="571" spans="1:1">
      <c r="A571" t="s">
        <v>29514</v>
      </c>
    </row>
    <row r="572" spans="1:1">
      <c r="A572" t="s">
        <v>29515</v>
      </c>
    </row>
    <row r="573" spans="1:1">
      <c r="A573" t="s">
        <v>29516</v>
      </c>
    </row>
    <row r="574" spans="1:1">
      <c r="A574" t="s">
        <v>29517</v>
      </c>
    </row>
    <row r="575" spans="1:1">
      <c r="A575" t="s">
        <v>29518</v>
      </c>
    </row>
    <row r="576" spans="1:1">
      <c r="A576" t="s">
        <v>29519</v>
      </c>
    </row>
    <row r="577" spans="1:1">
      <c r="A577" t="s">
        <v>29520</v>
      </c>
    </row>
    <row r="578" spans="1:1">
      <c r="A578" t="s">
        <v>29521</v>
      </c>
    </row>
    <row r="579" spans="1:1">
      <c r="A579" t="s">
        <v>29522</v>
      </c>
    </row>
    <row r="580" spans="1:1">
      <c r="A580" t="s">
        <v>29523</v>
      </c>
    </row>
    <row r="581" spans="1:1">
      <c r="A581" t="s">
        <v>29524</v>
      </c>
    </row>
    <row r="582" spans="1:1">
      <c r="A582" t="s">
        <v>29525</v>
      </c>
    </row>
    <row r="583" spans="1:1">
      <c r="A583" t="s">
        <v>29526</v>
      </c>
    </row>
    <row r="584" spans="1:1">
      <c r="A584" t="s">
        <v>29527</v>
      </c>
    </row>
    <row r="585" spans="1:1">
      <c r="A585" t="s">
        <v>29528</v>
      </c>
    </row>
    <row r="586" spans="1:1">
      <c r="A586" t="s">
        <v>29529</v>
      </c>
    </row>
    <row r="587" spans="1:1">
      <c r="A587" t="s">
        <v>29530</v>
      </c>
    </row>
    <row r="588" spans="1:1">
      <c r="A588" t="s">
        <v>29531</v>
      </c>
    </row>
    <row r="589" spans="1:1">
      <c r="A589" t="s">
        <v>29532</v>
      </c>
    </row>
    <row r="590" spans="1:1">
      <c r="A590" t="s">
        <v>29533</v>
      </c>
    </row>
    <row r="591" spans="1:1">
      <c r="A591" t="s">
        <v>29534</v>
      </c>
    </row>
    <row r="592" spans="1:1">
      <c r="A592" t="s">
        <v>29535</v>
      </c>
    </row>
    <row r="593" spans="1:1">
      <c r="A593" t="s">
        <v>29536</v>
      </c>
    </row>
    <row r="594" spans="1:1">
      <c r="A594" t="s">
        <v>29537</v>
      </c>
    </row>
    <row r="595" spans="1:1">
      <c r="A595" t="s">
        <v>29538</v>
      </c>
    </row>
    <row r="596" spans="1:1">
      <c r="A596" t="s">
        <v>29539</v>
      </c>
    </row>
    <row r="597" spans="1:1">
      <c r="A597" t="s">
        <v>29540</v>
      </c>
    </row>
    <row r="598" spans="1:1">
      <c r="A598" t="s">
        <v>29541</v>
      </c>
    </row>
    <row r="599" spans="1:1">
      <c r="A599" t="s">
        <v>29542</v>
      </c>
    </row>
    <row r="600" spans="1:1">
      <c r="A600" t="s">
        <v>29543</v>
      </c>
    </row>
    <row r="601" spans="1:1">
      <c r="A601" t="s">
        <v>29544</v>
      </c>
    </row>
    <row r="602" spans="1:1">
      <c r="A602" t="s">
        <v>29545</v>
      </c>
    </row>
    <row r="603" spans="1:1">
      <c r="A603" t="s">
        <v>29546</v>
      </c>
    </row>
    <row r="604" spans="1:1">
      <c r="A604" t="s">
        <v>29547</v>
      </c>
    </row>
    <row r="605" spans="1:1">
      <c r="A605" t="s">
        <v>29548</v>
      </c>
    </row>
    <row r="606" spans="1:1">
      <c r="A606" t="s">
        <v>29549</v>
      </c>
    </row>
    <row r="607" spans="1:1">
      <c r="A607" t="s">
        <v>29550</v>
      </c>
    </row>
    <row r="608" spans="1:1">
      <c r="A608" t="s">
        <v>29551</v>
      </c>
    </row>
    <row r="609" spans="1:1">
      <c r="A609" t="s">
        <v>29552</v>
      </c>
    </row>
    <row r="610" spans="1:1">
      <c r="A610" t="s">
        <v>29553</v>
      </c>
    </row>
    <row r="611" spans="1:1">
      <c r="A611" t="s">
        <v>29554</v>
      </c>
    </row>
    <row r="612" spans="1:1">
      <c r="A612" t="s">
        <v>29555</v>
      </c>
    </row>
    <row r="613" spans="1:1">
      <c r="A613" t="s">
        <v>29556</v>
      </c>
    </row>
    <row r="614" spans="1:1">
      <c r="A614" t="s">
        <v>29557</v>
      </c>
    </row>
    <row r="615" spans="1:1">
      <c r="A615" t="s">
        <v>29558</v>
      </c>
    </row>
    <row r="616" spans="1:1">
      <c r="A616" t="s">
        <v>29559</v>
      </c>
    </row>
    <row r="617" spans="1:1">
      <c r="A617" t="s">
        <v>29560</v>
      </c>
    </row>
    <row r="618" spans="1:1">
      <c r="A618" t="s">
        <v>29561</v>
      </c>
    </row>
    <row r="619" spans="1:1">
      <c r="A619" t="s">
        <v>29562</v>
      </c>
    </row>
    <row r="620" spans="1:1">
      <c r="A620" t="s">
        <v>29563</v>
      </c>
    </row>
    <row r="621" spans="1:1">
      <c r="A621" t="s">
        <v>29564</v>
      </c>
    </row>
    <row r="622" spans="1:1">
      <c r="A622" t="s">
        <v>29565</v>
      </c>
    </row>
    <row r="623" spans="1:1">
      <c r="A623" t="s">
        <v>29566</v>
      </c>
    </row>
    <row r="624" spans="1:1">
      <c r="A624" t="s">
        <v>29567</v>
      </c>
    </row>
    <row r="625" spans="1:1">
      <c r="A625" t="s">
        <v>29568</v>
      </c>
    </row>
    <row r="626" spans="1:1">
      <c r="A626" t="s">
        <v>29569</v>
      </c>
    </row>
    <row r="627" spans="1:1">
      <c r="A627" t="s">
        <v>29570</v>
      </c>
    </row>
    <row r="628" spans="1:1">
      <c r="A628" t="s">
        <v>29571</v>
      </c>
    </row>
    <row r="629" spans="1:1">
      <c r="A629" t="s">
        <v>29572</v>
      </c>
    </row>
    <row r="630" spans="1:1">
      <c r="A630" t="s">
        <v>29573</v>
      </c>
    </row>
    <row r="631" spans="1:1">
      <c r="A631" t="s">
        <v>29574</v>
      </c>
    </row>
    <row r="632" spans="1:1">
      <c r="A632" t="s">
        <v>29575</v>
      </c>
    </row>
    <row r="633" spans="1:1">
      <c r="A633" t="s">
        <v>29576</v>
      </c>
    </row>
    <row r="634" spans="1:1">
      <c r="A634" t="s">
        <v>29577</v>
      </c>
    </row>
    <row r="635" spans="1:1">
      <c r="A635" t="s">
        <v>29578</v>
      </c>
    </row>
    <row r="636" spans="1:1">
      <c r="A636" t="s">
        <v>29579</v>
      </c>
    </row>
    <row r="637" spans="1:1">
      <c r="A637" t="s">
        <v>29580</v>
      </c>
    </row>
    <row r="638" spans="1:1">
      <c r="A638" t="s">
        <v>29581</v>
      </c>
    </row>
    <row r="639" spans="1:1">
      <c r="A639" t="s">
        <v>29582</v>
      </c>
    </row>
    <row r="640" spans="1:1">
      <c r="A640" t="s">
        <v>29583</v>
      </c>
    </row>
    <row r="641" spans="1:1">
      <c r="A641" t="s">
        <v>29584</v>
      </c>
    </row>
    <row r="642" spans="1:1">
      <c r="A642" t="s">
        <v>29585</v>
      </c>
    </row>
    <row r="643" spans="1:1">
      <c r="A643" t="s">
        <v>29586</v>
      </c>
    </row>
    <row r="644" spans="1:1">
      <c r="A644" t="s">
        <v>29587</v>
      </c>
    </row>
    <row r="645" spans="1:1">
      <c r="A645" t="s">
        <v>29588</v>
      </c>
    </row>
    <row r="646" spans="1:1">
      <c r="A646" t="s">
        <v>29589</v>
      </c>
    </row>
    <row r="647" spans="1:1">
      <c r="A647" t="s">
        <v>29590</v>
      </c>
    </row>
    <row r="648" spans="1:1">
      <c r="A648" t="s">
        <v>29591</v>
      </c>
    </row>
    <row r="649" spans="1:1">
      <c r="A649" t="s">
        <v>29592</v>
      </c>
    </row>
    <row r="650" spans="1:1">
      <c r="A650" t="s">
        <v>29593</v>
      </c>
    </row>
    <row r="651" spans="1:1">
      <c r="A651" t="s">
        <v>29594</v>
      </c>
    </row>
    <row r="652" spans="1:1">
      <c r="A652" t="s">
        <v>29595</v>
      </c>
    </row>
    <row r="653" spans="1:1">
      <c r="A653" t="s">
        <v>29596</v>
      </c>
    </row>
    <row r="654" spans="1:1">
      <c r="A654" t="s">
        <v>29597</v>
      </c>
    </row>
    <row r="655" spans="1:1">
      <c r="A655" t="s">
        <v>29598</v>
      </c>
    </row>
    <row r="656" spans="1:1">
      <c r="A656" t="s">
        <v>29599</v>
      </c>
    </row>
    <row r="657" spans="1:1">
      <c r="A657" t="s">
        <v>29600</v>
      </c>
    </row>
    <row r="658" spans="1:1">
      <c r="A658" t="s">
        <v>29601</v>
      </c>
    </row>
    <row r="659" spans="1:1">
      <c r="A659" t="s">
        <v>29602</v>
      </c>
    </row>
    <row r="660" spans="1:1">
      <c r="A660" t="s">
        <v>29603</v>
      </c>
    </row>
    <row r="661" spans="1:1">
      <c r="A661" t="s">
        <v>29604</v>
      </c>
    </row>
    <row r="662" spans="1:1">
      <c r="A662" t="s">
        <v>29605</v>
      </c>
    </row>
    <row r="663" spans="1:1">
      <c r="A663" t="s">
        <v>29606</v>
      </c>
    </row>
    <row r="664" spans="1:1">
      <c r="A664" t="s">
        <v>29607</v>
      </c>
    </row>
    <row r="665" spans="1:1">
      <c r="A665" t="s">
        <v>29608</v>
      </c>
    </row>
    <row r="666" spans="1:1">
      <c r="A666" t="s">
        <v>29609</v>
      </c>
    </row>
    <row r="667" spans="1:1">
      <c r="A667" t="s">
        <v>29610</v>
      </c>
    </row>
    <row r="668" spans="1:1">
      <c r="A668" t="s">
        <v>29611</v>
      </c>
    </row>
    <row r="669" spans="1:1">
      <c r="A669" t="s">
        <v>29612</v>
      </c>
    </row>
    <row r="670" spans="1:1">
      <c r="A670" t="s">
        <v>29613</v>
      </c>
    </row>
    <row r="671" spans="1:1">
      <c r="A671" t="s">
        <v>29614</v>
      </c>
    </row>
    <row r="672" spans="1:1">
      <c r="A672" t="s">
        <v>29615</v>
      </c>
    </row>
    <row r="673" spans="1:1">
      <c r="A673" t="s">
        <v>29616</v>
      </c>
    </row>
    <row r="674" spans="1:1">
      <c r="A674" t="s">
        <v>29617</v>
      </c>
    </row>
    <row r="675" spans="1:1">
      <c r="A675" t="s">
        <v>29618</v>
      </c>
    </row>
    <row r="676" spans="1:1">
      <c r="A676" t="s">
        <v>29619</v>
      </c>
    </row>
    <row r="677" spans="1:1">
      <c r="A677" t="s">
        <v>29620</v>
      </c>
    </row>
    <row r="678" spans="1:1">
      <c r="A678" t="s">
        <v>29621</v>
      </c>
    </row>
    <row r="679" spans="1:1">
      <c r="A679" t="s">
        <v>29622</v>
      </c>
    </row>
    <row r="680" spans="1:1">
      <c r="A680" t="s">
        <v>29623</v>
      </c>
    </row>
    <row r="681" spans="1:1">
      <c r="A681" t="s">
        <v>29624</v>
      </c>
    </row>
    <row r="682" spans="1:1">
      <c r="A682" t="s">
        <v>29625</v>
      </c>
    </row>
    <row r="683" spans="1:1">
      <c r="A683" t="s">
        <v>29626</v>
      </c>
    </row>
    <row r="684" spans="1:1">
      <c r="A684" t="s">
        <v>29627</v>
      </c>
    </row>
    <row r="685" spans="1:1">
      <c r="A685" t="s">
        <v>29628</v>
      </c>
    </row>
    <row r="686" spans="1:1">
      <c r="A686" t="s">
        <v>29629</v>
      </c>
    </row>
    <row r="687" spans="1:1">
      <c r="A687" t="s">
        <v>29630</v>
      </c>
    </row>
    <row r="688" spans="1:1">
      <c r="A688" t="s">
        <v>29631</v>
      </c>
    </row>
    <row r="689" spans="1:1">
      <c r="A689" t="s">
        <v>29632</v>
      </c>
    </row>
    <row r="690" spans="1:1">
      <c r="A690" t="s">
        <v>29633</v>
      </c>
    </row>
    <row r="691" spans="1:1">
      <c r="A691" t="s">
        <v>29634</v>
      </c>
    </row>
    <row r="692" spans="1:1">
      <c r="A692" t="s">
        <v>29635</v>
      </c>
    </row>
    <row r="693" spans="1:1">
      <c r="A693" t="s">
        <v>29636</v>
      </c>
    </row>
    <row r="694" spans="1:1">
      <c r="A694" t="s">
        <v>29637</v>
      </c>
    </row>
    <row r="695" spans="1:1">
      <c r="A695" t="s">
        <v>29638</v>
      </c>
    </row>
    <row r="696" spans="1:1">
      <c r="A696" t="s">
        <v>29639</v>
      </c>
    </row>
    <row r="697" spans="1:1">
      <c r="A697" t="s">
        <v>29640</v>
      </c>
    </row>
    <row r="698" spans="1:1">
      <c r="A698" t="s">
        <v>29641</v>
      </c>
    </row>
    <row r="699" spans="1:1">
      <c r="A699" t="s">
        <v>29642</v>
      </c>
    </row>
    <row r="700" spans="1:1">
      <c r="A700" t="s">
        <v>29643</v>
      </c>
    </row>
    <row r="701" spans="1:1">
      <c r="A701" t="s">
        <v>29644</v>
      </c>
    </row>
    <row r="702" spans="1:1">
      <c r="A702" t="s">
        <v>29645</v>
      </c>
    </row>
    <row r="703" spans="1:1">
      <c r="A703" t="s">
        <v>29646</v>
      </c>
    </row>
    <row r="704" spans="1:1">
      <c r="A704" t="s">
        <v>29647</v>
      </c>
    </row>
    <row r="705" spans="1:1">
      <c r="A705" t="s">
        <v>29648</v>
      </c>
    </row>
    <row r="706" spans="1:1">
      <c r="A706" t="s">
        <v>29649</v>
      </c>
    </row>
    <row r="707" spans="1:1">
      <c r="A707" t="s">
        <v>29650</v>
      </c>
    </row>
    <row r="708" spans="1:1">
      <c r="A708" t="s">
        <v>29651</v>
      </c>
    </row>
    <row r="709" spans="1:1">
      <c r="A709" t="s">
        <v>29652</v>
      </c>
    </row>
    <row r="710" spans="1:1">
      <c r="A710" t="s">
        <v>29653</v>
      </c>
    </row>
    <row r="711" spans="1:1">
      <c r="A711" t="s">
        <v>29654</v>
      </c>
    </row>
    <row r="712" spans="1:1">
      <c r="A712" t="s">
        <v>29655</v>
      </c>
    </row>
    <row r="713" spans="1:1">
      <c r="A713" t="s">
        <v>29656</v>
      </c>
    </row>
    <row r="714" spans="1:1">
      <c r="A714" t="s">
        <v>29657</v>
      </c>
    </row>
    <row r="715" spans="1:1">
      <c r="A715" t="s">
        <v>29658</v>
      </c>
    </row>
    <row r="716" spans="1:1">
      <c r="A716" t="s">
        <v>29659</v>
      </c>
    </row>
    <row r="717" spans="1:1">
      <c r="A717" t="s">
        <v>29660</v>
      </c>
    </row>
    <row r="718" spans="1:1">
      <c r="A718" t="s">
        <v>29661</v>
      </c>
    </row>
    <row r="719" spans="1:1">
      <c r="A719" t="s">
        <v>29662</v>
      </c>
    </row>
    <row r="720" spans="1:1">
      <c r="A720" t="s">
        <v>29663</v>
      </c>
    </row>
    <row r="721" spans="1:1">
      <c r="A721" t="s">
        <v>29664</v>
      </c>
    </row>
    <row r="722" spans="1:1">
      <c r="A722" t="s">
        <v>29665</v>
      </c>
    </row>
    <row r="723" spans="1:1">
      <c r="A723" t="s">
        <v>29666</v>
      </c>
    </row>
    <row r="724" spans="1:1">
      <c r="A724" t="s">
        <v>29667</v>
      </c>
    </row>
    <row r="725" spans="1:1">
      <c r="A725" t="s">
        <v>29668</v>
      </c>
    </row>
    <row r="726" spans="1:1">
      <c r="A726" t="s">
        <v>29669</v>
      </c>
    </row>
    <row r="727" spans="1:1">
      <c r="A727" t="s">
        <v>29670</v>
      </c>
    </row>
    <row r="728" spans="1:1">
      <c r="A728" t="s">
        <v>29671</v>
      </c>
    </row>
    <row r="729" spans="1:1">
      <c r="A729" t="s">
        <v>29672</v>
      </c>
    </row>
    <row r="730" spans="1:1">
      <c r="A730" t="s">
        <v>29673</v>
      </c>
    </row>
    <row r="731" spans="1:1">
      <c r="A731" t="s">
        <v>29674</v>
      </c>
    </row>
    <row r="732" spans="1:1">
      <c r="A732" t="s">
        <v>29675</v>
      </c>
    </row>
    <row r="733" spans="1:1">
      <c r="A733" t="s">
        <v>29676</v>
      </c>
    </row>
    <row r="734" spans="1:1">
      <c r="A734" t="s">
        <v>29677</v>
      </c>
    </row>
    <row r="735" spans="1:1">
      <c r="A735" t="s">
        <v>29678</v>
      </c>
    </row>
    <row r="736" spans="1:1">
      <c r="A736" t="s">
        <v>29679</v>
      </c>
    </row>
    <row r="737" spans="1:1">
      <c r="A737" t="s">
        <v>29680</v>
      </c>
    </row>
    <row r="738" spans="1:1">
      <c r="A738" t="s">
        <v>29681</v>
      </c>
    </row>
    <row r="739" spans="1:1">
      <c r="A739" t="s">
        <v>29682</v>
      </c>
    </row>
    <row r="740" spans="1:1">
      <c r="A740" t="s">
        <v>29683</v>
      </c>
    </row>
    <row r="741" spans="1:1">
      <c r="A741" t="s">
        <v>29684</v>
      </c>
    </row>
    <row r="742" spans="1:1">
      <c r="A742" t="s">
        <v>29685</v>
      </c>
    </row>
    <row r="743" spans="1:1">
      <c r="A743" t="s">
        <v>29686</v>
      </c>
    </row>
    <row r="744" spans="1:1">
      <c r="A744" t="s">
        <v>29687</v>
      </c>
    </row>
    <row r="745" spans="1:1">
      <c r="A745" t="s">
        <v>29688</v>
      </c>
    </row>
    <row r="746" spans="1:1">
      <c r="A746" t="s">
        <v>29689</v>
      </c>
    </row>
    <row r="747" spans="1:1">
      <c r="A747" t="s">
        <v>29690</v>
      </c>
    </row>
    <row r="748" spans="1:1">
      <c r="A748" t="s">
        <v>29691</v>
      </c>
    </row>
    <row r="749" spans="1:1">
      <c r="A749" t="s">
        <v>29692</v>
      </c>
    </row>
    <row r="750" spans="1:1">
      <c r="A750" t="s">
        <v>29693</v>
      </c>
    </row>
    <row r="751" spans="1:1">
      <c r="A751" t="s">
        <v>29694</v>
      </c>
    </row>
    <row r="752" spans="1:1">
      <c r="A752" t="s">
        <v>29695</v>
      </c>
    </row>
    <row r="753" spans="1:1">
      <c r="A753" t="s">
        <v>29696</v>
      </c>
    </row>
    <row r="754" spans="1:1">
      <c r="A754" t="s">
        <v>29697</v>
      </c>
    </row>
    <row r="755" spans="1:1">
      <c r="A755" t="s">
        <v>29698</v>
      </c>
    </row>
    <row r="756" spans="1:1">
      <c r="A756" t="s">
        <v>29699</v>
      </c>
    </row>
    <row r="757" spans="1:1">
      <c r="A757" t="s">
        <v>29700</v>
      </c>
    </row>
    <row r="758" spans="1:1">
      <c r="A758" t="s">
        <v>29701</v>
      </c>
    </row>
    <row r="759" spans="1:1">
      <c r="A759" t="s">
        <v>29702</v>
      </c>
    </row>
    <row r="760" spans="1:1">
      <c r="A760" t="s">
        <v>29703</v>
      </c>
    </row>
    <row r="761" spans="1:1">
      <c r="A761" t="s">
        <v>29704</v>
      </c>
    </row>
    <row r="762" spans="1:1">
      <c r="A762" t="s">
        <v>29705</v>
      </c>
    </row>
    <row r="763" spans="1:1">
      <c r="A763" t="s">
        <v>29706</v>
      </c>
    </row>
    <row r="764" spans="1:1">
      <c r="A764" t="s">
        <v>29707</v>
      </c>
    </row>
    <row r="765" spans="1:1">
      <c r="A765" t="s">
        <v>29708</v>
      </c>
    </row>
    <row r="766" spans="1:1">
      <c r="A766" t="s">
        <v>29709</v>
      </c>
    </row>
    <row r="767" spans="1:1">
      <c r="A767" t="s">
        <v>29710</v>
      </c>
    </row>
    <row r="768" spans="1:1">
      <c r="A768" t="s">
        <v>29711</v>
      </c>
    </row>
    <row r="769" spans="1:1">
      <c r="A769" t="s">
        <v>29712</v>
      </c>
    </row>
    <row r="770" spans="1:1">
      <c r="A770" t="s">
        <v>29713</v>
      </c>
    </row>
    <row r="771" spans="1:1">
      <c r="A771" t="s">
        <v>29714</v>
      </c>
    </row>
    <row r="772" spans="1:1">
      <c r="A772" t="s">
        <v>29715</v>
      </c>
    </row>
    <row r="773" spans="1:1">
      <c r="A773" t="s">
        <v>29716</v>
      </c>
    </row>
    <row r="774" spans="1:1">
      <c r="A774" t="s">
        <v>29717</v>
      </c>
    </row>
    <row r="775" spans="1:1">
      <c r="A775" t="s">
        <v>29718</v>
      </c>
    </row>
    <row r="776" spans="1:1">
      <c r="A776" t="s">
        <v>29719</v>
      </c>
    </row>
    <row r="777" spans="1:1">
      <c r="A777" t="s">
        <v>29720</v>
      </c>
    </row>
    <row r="778" spans="1:1">
      <c r="A778" t="s">
        <v>29721</v>
      </c>
    </row>
    <row r="779" spans="1:1">
      <c r="A779" t="s">
        <v>29722</v>
      </c>
    </row>
    <row r="780" spans="1:1">
      <c r="A780" t="s">
        <v>29723</v>
      </c>
    </row>
    <row r="781" spans="1:1">
      <c r="A781" t="s">
        <v>29724</v>
      </c>
    </row>
    <row r="782" spans="1:1">
      <c r="A782" t="s">
        <v>29725</v>
      </c>
    </row>
    <row r="783" spans="1:1">
      <c r="A783" t="s">
        <v>29726</v>
      </c>
    </row>
    <row r="784" spans="1:1">
      <c r="A784" t="s">
        <v>29727</v>
      </c>
    </row>
    <row r="785" spans="1:1">
      <c r="A785" t="s">
        <v>29728</v>
      </c>
    </row>
    <row r="786" spans="1:1">
      <c r="A786" t="s">
        <v>29729</v>
      </c>
    </row>
    <row r="787" spans="1:1">
      <c r="A787" t="s">
        <v>29730</v>
      </c>
    </row>
    <row r="788" spans="1:1">
      <c r="A788" t="s">
        <v>29731</v>
      </c>
    </row>
    <row r="789" spans="1:1">
      <c r="A789" t="s">
        <v>29732</v>
      </c>
    </row>
    <row r="790" spans="1:1">
      <c r="A790" t="s">
        <v>29733</v>
      </c>
    </row>
    <row r="791" spans="1:1">
      <c r="A791" t="s">
        <v>29734</v>
      </c>
    </row>
    <row r="792" spans="1:1">
      <c r="A792" t="s">
        <v>29735</v>
      </c>
    </row>
    <row r="793" spans="1:1">
      <c r="A793" t="s">
        <v>29736</v>
      </c>
    </row>
    <row r="794" spans="1:1">
      <c r="A794" t="s">
        <v>29737</v>
      </c>
    </row>
    <row r="795" spans="1:1">
      <c r="A795" t="s">
        <v>29738</v>
      </c>
    </row>
    <row r="796" spans="1:1">
      <c r="A796" t="s">
        <v>29739</v>
      </c>
    </row>
    <row r="797" spans="1:1">
      <c r="A797" t="s">
        <v>29740</v>
      </c>
    </row>
    <row r="798" spans="1:1">
      <c r="A798" t="s">
        <v>29741</v>
      </c>
    </row>
    <row r="799" spans="1:1">
      <c r="A799" t="s">
        <v>29742</v>
      </c>
    </row>
    <row r="800" spans="1:1">
      <c r="A800" t="s">
        <v>29743</v>
      </c>
    </row>
    <row r="802" spans="1:1">
      <c r="A802" t="s">
        <v>29744</v>
      </c>
    </row>
    <row r="803" spans="1:1">
      <c r="A803" t="s">
        <v>29745</v>
      </c>
    </row>
    <row r="804" spans="1:1">
      <c r="A804" t="s">
        <v>29746</v>
      </c>
    </row>
    <row r="805" spans="1:1">
      <c r="A805" t="s">
        <v>29747</v>
      </c>
    </row>
    <row r="806" spans="1:1">
      <c r="A806" t="s">
        <v>29748</v>
      </c>
    </row>
    <row r="807" spans="1:1">
      <c r="A807" t="s">
        <v>29749</v>
      </c>
    </row>
    <row r="808" spans="1:1">
      <c r="A808" t="s">
        <v>29750</v>
      </c>
    </row>
    <row r="809" spans="1:1">
      <c r="A809" t="s">
        <v>29751</v>
      </c>
    </row>
    <row r="810" spans="1:1">
      <c r="A810" t="s">
        <v>29752</v>
      </c>
    </row>
    <row r="811" spans="1:1">
      <c r="A811" t="s">
        <v>29753</v>
      </c>
    </row>
    <row r="812" spans="1:1">
      <c r="A812" t="s">
        <v>29754</v>
      </c>
    </row>
    <row r="813" spans="1:1">
      <c r="A813" t="s">
        <v>29755</v>
      </c>
    </row>
    <row r="814" spans="1:1">
      <c r="A814" t="s">
        <v>29756</v>
      </c>
    </row>
    <row r="815" spans="1:1">
      <c r="A815" t="s">
        <v>29757</v>
      </c>
    </row>
    <row r="816" spans="1:1">
      <c r="A816" t="s">
        <v>29758</v>
      </c>
    </row>
    <row r="817" spans="1:1">
      <c r="A817" t="s">
        <v>29759</v>
      </c>
    </row>
    <row r="818" spans="1:1">
      <c r="A818" t="s">
        <v>29760</v>
      </c>
    </row>
    <row r="819" spans="1:1">
      <c r="A819" t="s">
        <v>29761</v>
      </c>
    </row>
    <row r="820" spans="1:1">
      <c r="A820" t="s">
        <v>29762</v>
      </c>
    </row>
    <row r="821" spans="1:1">
      <c r="A821" t="s">
        <v>29763</v>
      </c>
    </row>
    <row r="822" spans="1:1">
      <c r="A822" t="s">
        <v>29764</v>
      </c>
    </row>
    <row r="823" spans="1:1">
      <c r="A823" t="s">
        <v>29765</v>
      </c>
    </row>
    <row r="824" spans="1:1">
      <c r="A824" t="s">
        <v>29766</v>
      </c>
    </row>
    <row r="825" spans="1:1">
      <c r="A825" t="s">
        <v>29767</v>
      </c>
    </row>
    <row r="826" spans="1:1">
      <c r="A826" t="s">
        <v>29768</v>
      </c>
    </row>
    <row r="827" spans="1:1">
      <c r="A827" t="s">
        <v>29769</v>
      </c>
    </row>
    <row r="828" spans="1:1">
      <c r="A828" t="s">
        <v>29770</v>
      </c>
    </row>
    <row r="829" spans="1:1">
      <c r="A829" t="s">
        <v>29771</v>
      </c>
    </row>
    <row r="830" spans="1:1">
      <c r="A830" t="s">
        <v>29772</v>
      </c>
    </row>
    <row r="831" spans="1:1">
      <c r="A831" t="s">
        <v>29773</v>
      </c>
    </row>
    <row r="832" spans="1:1">
      <c r="A832" t="s">
        <v>29774</v>
      </c>
    </row>
    <row r="833" spans="1:1">
      <c r="A833" t="s">
        <v>29775</v>
      </c>
    </row>
    <row r="834" spans="1:1">
      <c r="A834" t="s">
        <v>29776</v>
      </c>
    </row>
    <row r="835" spans="1:1">
      <c r="A835" t="s">
        <v>29777</v>
      </c>
    </row>
    <row r="836" spans="1:1">
      <c r="A836" t="s">
        <v>29778</v>
      </c>
    </row>
    <row r="837" spans="1:1">
      <c r="A837" t="s">
        <v>29779</v>
      </c>
    </row>
    <row r="838" spans="1:1">
      <c r="A838" t="s">
        <v>29780</v>
      </c>
    </row>
    <row r="839" spans="1:1">
      <c r="A839" t="s">
        <v>29781</v>
      </c>
    </row>
    <row r="840" spans="1:1">
      <c r="A840" t="s">
        <v>29782</v>
      </c>
    </row>
    <row r="841" spans="1:1">
      <c r="A841" t="s">
        <v>29783</v>
      </c>
    </row>
    <row r="842" spans="1:1">
      <c r="A842" t="s">
        <v>29784</v>
      </c>
    </row>
    <row r="843" spans="1:1">
      <c r="A843" t="s">
        <v>29785</v>
      </c>
    </row>
    <row r="844" spans="1:1">
      <c r="A844" t="s">
        <v>29786</v>
      </c>
    </row>
    <row r="845" spans="1:1">
      <c r="A845" t="s">
        <v>29787</v>
      </c>
    </row>
    <row r="846" spans="1:1">
      <c r="A846" t="s">
        <v>29788</v>
      </c>
    </row>
    <row r="847" spans="1:1">
      <c r="A847" t="s">
        <v>29789</v>
      </c>
    </row>
    <row r="848" spans="1:1">
      <c r="A848" t="s">
        <v>29790</v>
      </c>
    </row>
    <row r="849" spans="1:1">
      <c r="A849" t="s">
        <v>29791</v>
      </c>
    </row>
    <row r="850" spans="1:1">
      <c r="A850" t="s">
        <v>29792</v>
      </c>
    </row>
    <row r="851" spans="1:1">
      <c r="A851" t="s">
        <v>29793</v>
      </c>
    </row>
    <row r="852" spans="1:1">
      <c r="A852" t="s">
        <v>29794</v>
      </c>
    </row>
    <row r="853" spans="1:1">
      <c r="A853" t="s">
        <v>29795</v>
      </c>
    </row>
    <row r="854" spans="1:1">
      <c r="A854" t="s">
        <v>29796</v>
      </c>
    </row>
    <row r="855" spans="1:1">
      <c r="A855" t="s">
        <v>29797</v>
      </c>
    </row>
    <row r="856" spans="1:1">
      <c r="A856" t="s">
        <v>29798</v>
      </c>
    </row>
    <row r="857" spans="1:1">
      <c r="A857" t="s">
        <v>29799</v>
      </c>
    </row>
    <row r="858" spans="1:1">
      <c r="A858" t="s">
        <v>29800</v>
      </c>
    </row>
    <row r="859" spans="1:1">
      <c r="A859" t="s">
        <v>29801</v>
      </c>
    </row>
    <row r="860" spans="1:1">
      <c r="A860" t="s">
        <v>29802</v>
      </c>
    </row>
    <row r="861" spans="1:1">
      <c r="A861" t="s">
        <v>29803</v>
      </c>
    </row>
    <row r="862" spans="1:1">
      <c r="A862" t="s">
        <v>29804</v>
      </c>
    </row>
    <row r="863" spans="1:1">
      <c r="A863" t="s">
        <v>29805</v>
      </c>
    </row>
    <row r="864" spans="1:1">
      <c r="A864" t="s">
        <v>29806</v>
      </c>
    </row>
    <row r="865" spans="1:1">
      <c r="A865" t="s">
        <v>29807</v>
      </c>
    </row>
    <row r="866" spans="1:1">
      <c r="A866" t="s">
        <v>29808</v>
      </c>
    </row>
    <row r="867" spans="1:1">
      <c r="A867" t="s">
        <v>29809</v>
      </c>
    </row>
    <row r="868" spans="1:1">
      <c r="A868" t="s">
        <v>29810</v>
      </c>
    </row>
    <row r="869" spans="1:1">
      <c r="A869" t="s">
        <v>29811</v>
      </c>
    </row>
    <row r="870" spans="1:1">
      <c r="A870" t="s">
        <v>29812</v>
      </c>
    </row>
    <row r="871" spans="1:1">
      <c r="A871" t="s">
        <v>29813</v>
      </c>
    </row>
    <row r="872" spans="1:1">
      <c r="A872" t="s">
        <v>29814</v>
      </c>
    </row>
    <row r="873" spans="1:1">
      <c r="A873" t="s">
        <v>29815</v>
      </c>
    </row>
    <row r="874" spans="1:1">
      <c r="A874" t="s">
        <v>29816</v>
      </c>
    </row>
    <row r="875" spans="1:1">
      <c r="A875" t="s">
        <v>29817</v>
      </c>
    </row>
    <row r="876" spans="1:1">
      <c r="A876" t="s">
        <v>29818</v>
      </c>
    </row>
    <row r="877" spans="1:1">
      <c r="A877" t="s">
        <v>29819</v>
      </c>
    </row>
    <row r="878" spans="1:1">
      <c r="A878" t="s">
        <v>29820</v>
      </c>
    </row>
    <row r="879" spans="1:1">
      <c r="A879" t="s">
        <v>29821</v>
      </c>
    </row>
    <row r="880" spans="1:1">
      <c r="A880" t="s">
        <v>29822</v>
      </c>
    </row>
    <row r="881" spans="1:1">
      <c r="A881" t="s">
        <v>29823</v>
      </c>
    </row>
    <row r="882" spans="1:1">
      <c r="A882" t="s">
        <v>29824</v>
      </c>
    </row>
    <row r="883" spans="1:1">
      <c r="A883" t="s">
        <v>29825</v>
      </c>
    </row>
    <row r="884" spans="1:1">
      <c r="A884" t="s">
        <v>29826</v>
      </c>
    </row>
    <row r="885" spans="1:1">
      <c r="A885" t="s">
        <v>29827</v>
      </c>
    </row>
    <row r="886" spans="1:1">
      <c r="A886" t="s">
        <v>29828</v>
      </c>
    </row>
    <row r="887" spans="1:1">
      <c r="A887" t="s">
        <v>29829</v>
      </c>
    </row>
    <row r="888" spans="1:1">
      <c r="A888" t="s">
        <v>29830</v>
      </c>
    </row>
    <row r="889" spans="1:1">
      <c r="A889" t="s">
        <v>29831</v>
      </c>
    </row>
    <row r="890" spans="1:1">
      <c r="A890" t="s">
        <v>29832</v>
      </c>
    </row>
    <row r="891" spans="1:1">
      <c r="A891" t="s">
        <v>29833</v>
      </c>
    </row>
    <row r="892" spans="1:1">
      <c r="A892" t="s">
        <v>29834</v>
      </c>
    </row>
    <row r="893" spans="1:1">
      <c r="A893" t="s">
        <v>29835</v>
      </c>
    </row>
    <row r="894" spans="1:1">
      <c r="A894" t="s">
        <v>29836</v>
      </c>
    </row>
    <row r="895" spans="1:1">
      <c r="A895" t="s">
        <v>29837</v>
      </c>
    </row>
    <row r="896" spans="1:1">
      <c r="A896" t="s">
        <v>29838</v>
      </c>
    </row>
    <row r="897" spans="1:1">
      <c r="A897" t="s">
        <v>29839</v>
      </c>
    </row>
    <row r="898" spans="1:1">
      <c r="A898" t="s">
        <v>29840</v>
      </c>
    </row>
    <row r="899" spans="1:1">
      <c r="A899" t="s">
        <v>29841</v>
      </c>
    </row>
    <row r="900" spans="1:1">
      <c r="A900" t="s">
        <v>29842</v>
      </c>
    </row>
    <row r="901" spans="1:1">
      <c r="A901" t="s">
        <v>29843</v>
      </c>
    </row>
    <row r="902" spans="1:1">
      <c r="A902" t="s">
        <v>29844</v>
      </c>
    </row>
    <row r="903" spans="1:1">
      <c r="A903" t="s">
        <v>29845</v>
      </c>
    </row>
    <row r="904" spans="1:1">
      <c r="A904" t="s">
        <v>29846</v>
      </c>
    </row>
    <row r="905" spans="1:1">
      <c r="A905" t="s">
        <v>29847</v>
      </c>
    </row>
    <row r="906" spans="1:1">
      <c r="A906" t="s">
        <v>29848</v>
      </c>
    </row>
    <row r="907" spans="1:1">
      <c r="A907" t="s">
        <v>29849</v>
      </c>
    </row>
    <row r="908" spans="1:1">
      <c r="A908" t="s">
        <v>29850</v>
      </c>
    </row>
    <row r="909" spans="1:1">
      <c r="A909" t="s">
        <v>29851</v>
      </c>
    </row>
    <row r="910" spans="1:1">
      <c r="A910" t="s">
        <v>29852</v>
      </c>
    </row>
    <row r="911" spans="1:1">
      <c r="A911" t="s">
        <v>29853</v>
      </c>
    </row>
    <row r="912" spans="1:1">
      <c r="A912" t="s">
        <v>29854</v>
      </c>
    </row>
    <row r="913" spans="1:1">
      <c r="A913" t="s">
        <v>29855</v>
      </c>
    </row>
    <row r="914" spans="1:1">
      <c r="A914" t="s">
        <v>29856</v>
      </c>
    </row>
    <row r="915" spans="1:1">
      <c r="A915" t="s">
        <v>29857</v>
      </c>
    </row>
    <row r="916" spans="1:1">
      <c r="A916" t="s">
        <v>29858</v>
      </c>
    </row>
    <row r="917" spans="1:1">
      <c r="A917" t="s">
        <v>29859</v>
      </c>
    </row>
    <row r="918" spans="1:1">
      <c r="A918" t="s">
        <v>29860</v>
      </c>
    </row>
    <row r="919" spans="1:1">
      <c r="A919" t="s">
        <v>29861</v>
      </c>
    </row>
    <row r="920" spans="1:1">
      <c r="A920" t="s">
        <v>29862</v>
      </c>
    </row>
    <row r="921" spans="1:1">
      <c r="A921" t="s">
        <v>29863</v>
      </c>
    </row>
    <row r="922" spans="1:1">
      <c r="A922" t="s">
        <v>29864</v>
      </c>
    </row>
    <row r="923" spans="1:1">
      <c r="A923" t="s">
        <v>29865</v>
      </c>
    </row>
    <row r="924" spans="1:1">
      <c r="A924" t="s">
        <v>29866</v>
      </c>
    </row>
    <row r="925" spans="1:1">
      <c r="A925" t="s">
        <v>29867</v>
      </c>
    </row>
    <row r="926" spans="1:1">
      <c r="A926" t="s">
        <v>29868</v>
      </c>
    </row>
    <row r="927" spans="1:1">
      <c r="A927" t="s">
        <v>29869</v>
      </c>
    </row>
    <row r="928" spans="1:1">
      <c r="A928" t="s">
        <v>29870</v>
      </c>
    </row>
    <row r="929" spans="1:1">
      <c r="A929" t="s">
        <v>29871</v>
      </c>
    </row>
    <row r="930" spans="1:1">
      <c r="A930" t="s">
        <v>29872</v>
      </c>
    </row>
    <row r="931" spans="1:1">
      <c r="A931" t="s">
        <v>29873</v>
      </c>
    </row>
    <row r="932" spans="1:1">
      <c r="A932" t="s">
        <v>29874</v>
      </c>
    </row>
    <row r="933" spans="1:1">
      <c r="A933" t="s">
        <v>29875</v>
      </c>
    </row>
    <row r="934" spans="1:1">
      <c r="A934" t="s">
        <v>29876</v>
      </c>
    </row>
    <row r="935" spans="1:1">
      <c r="A935" t="s">
        <v>29877</v>
      </c>
    </row>
    <row r="936" spans="1:1">
      <c r="A936" t="s">
        <v>29878</v>
      </c>
    </row>
    <row r="937" spans="1:1">
      <c r="A937" t="s">
        <v>29879</v>
      </c>
    </row>
    <row r="938" spans="1:1">
      <c r="A938" t="s">
        <v>29880</v>
      </c>
    </row>
    <row r="939" spans="1:1">
      <c r="A939" t="s">
        <v>29881</v>
      </c>
    </row>
    <row r="940" spans="1:1">
      <c r="A940" t="s">
        <v>29882</v>
      </c>
    </row>
    <row r="941" spans="1:1">
      <c r="A941" t="s">
        <v>29883</v>
      </c>
    </row>
    <row r="942" spans="1:1">
      <c r="A942" t="s">
        <v>29884</v>
      </c>
    </row>
    <row r="943" spans="1:1">
      <c r="A943" t="s">
        <v>29885</v>
      </c>
    </row>
    <row r="944" spans="1:1">
      <c r="A944" t="s">
        <v>29886</v>
      </c>
    </row>
    <row r="945" spans="1:1">
      <c r="A945" t="s">
        <v>29887</v>
      </c>
    </row>
    <row r="946" spans="1:1">
      <c r="A946" t="s">
        <v>29888</v>
      </c>
    </row>
    <row r="947" spans="1:1">
      <c r="A947" t="s">
        <v>29889</v>
      </c>
    </row>
    <row r="948" spans="1:1">
      <c r="A948" t="s">
        <v>29890</v>
      </c>
    </row>
    <row r="949" spans="1:1">
      <c r="A949" t="s">
        <v>29891</v>
      </c>
    </row>
    <row r="950" spans="1:1">
      <c r="A950" t="s">
        <v>29892</v>
      </c>
    </row>
    <row r="951" spans="1:1">
      <c r="A951" t="s">
        <v>29893</v>
      </c>
    </row>
    <row r="952" spans="1:1">
      <c r="A952" t="s">
        <v>29894</v>
      </c>
    </row>
    <row r="953" spans="1:1">
      <c r="A953" t="s">
        <v>29895</v>
      </c>
    </row>
    <row r="954" spans="1:1">
      <c r="A954" t="s">
        <v>29896</v>
      </c>
    </row>
    <row r="955" spans="1:1">
      <c r="A955" t="s">
        <v>29897</v>
      </c>
    </row>
    <row r="956" spans="1:1">
      <c r="A956" t="s">
        <v>29898</v>
      </c>
    </row>
    <row r="957" spans="1:1">
      <c r="A957" t="s">
        <v>29899</v>
      </c>
    </row>
    <row r="958" spans="1:1">
      <c r="A958" t="s">
        <v>29900</v>
      </c>
    </row>
    <row r="959" spans="1:1">
      <c r="A959" t="s">
        <v>29901</v>
      </c>
    </row>
    <row r="960" spans="1:1">
      <c r="A960" t="s">
        <v>29902</v>
      </c>
    </row>
    <row r="961" spans="1:1">
      <c r="A961" t="s">
        <v>29903</v>
      </c>
    </row>
    <row r="962" spans="1:1">
      <c r="A962" t="s">
        <v>29904</v>
      </c>
    </row>
    <row r="963" spans="1:1">
      <c r="A963" t="s">
        <v>29905</v>
      </c>
    </row>
    <row r="964" spans="1:1">
      <c r="A964" t="s">
        <v>29906</v>
      </c>
    </row>
    <row r="965" spans="1:1">
      <c r="A965" t="s">
        <v>29907</v>
      </c>
    </row>
    <row r="966" spans="1:1">
      <c r="A966" t="s">
        <v>29908</v>
      </c>
    </row>
    <row r="967" spans="1:1">
      <c r="A967" t="s">
        <v>29909</v>
      </c>
    </row>
    <row r="968" spans="1:1">
      <c r="A968" t="s">
        <v>29910</v>
      </c>
    </row>
    <row r="969" spans="1:1">
      <c r="A969" t="s">
        <v>29911</v>
      </c>
    </row>
    <row r="970" spans="1:1">
      <c r="A970" t="s">
        <v>29912</v>
      </c>
    </row>
    <row r="971" spans="1:1">
      <c r="A971" t="s">
        <v>29913</v>
      </c>
    </row>
    <row r="972" spans="1:1">
      <c r="A972" t="s">
        <v>29914</v>
      </c>
    </row>
    <row r="973" spans="1:1">
      <c r="A973" t="s">
        <v>29915</v>
      </c>
    </row>
    <row r="974" spans="1:1">
      <c r="A974" t="s">
        <v>29916</v>
      </c>
    </row>
    <row r="975" spans="1:1">
      <c r="A975" t="s">
        <v>29917</v>
      </c>
    </row>
    <row r="976" spans="1:1">
      <c r="A976" t="s">
        <v>29918</v>
      </c>
    </row>
    <row r="977" spans="1:1">
      <c r="A977" t="s">
        <v>29919</v>
      </c>
    </row>
    <row r="978" spans="1:1">
      <c r="A978" t="s">
        <v>29920</v>
      </c>
    </row>
    <row r="979" spans="1:1">
      <c r="A979" t="s">
        <v>29921</v>
      </c>
    </row>
    <row r="980" spans="1:1">
      <c r="A980" t="s">
        <v>29922</v>
      </c>
    </row>
    <row r="981" spans="1:1">
      <c r="A981" t="s">
        <v>29923</v>
      </c>
    </row>
    <row r="982" spans="1:1">
      <c r="A982" t="s">
        <v>29924</v>
      </c>
    </row>
    <row r="983" spans="1:1">
      <c r="A983" t="s">
        <v>29925</v>
      </c>
    </row>
    <row r="984" spans="1:1">
      <c r="A984" t="s">
        <v>29926</v>
      </c>
    </row>
    <row r="985" spans="1:1">
      <c r="A985" t="s">
        <v>29927</v>
      </c>
    </row>
    <row r="986" spans="1:1">
      <c r="A986" t="s">
        <v>29928</v>
      </c>
    </row>
    <row r="987" spans="1:1">
      <c r="A987" t="s">
        <v>29929</v>
      </c>
    </row>
    <row r="988" spans="1:1">
      <c r="A988" t="s">
        <v>29930</v>
      </c>
    </row>
    <row r="989" spans="1:1">
      <c r="A989" t="s">
        <v>29931</v>
      </c>
    </row>
    <row r="990" spans="1:1">
      <c r="A990" t="s">
        <v>29932</v>
      </c>
    </row>
    <row r="991" spans="1:1">
      <c r="A991" t="s">
        <v>29933</v>
      </c>
    </row>
    <row r="992" spans="1:1">
      <c r="A992" t="s">
        <v>29934</v>
      </c>
    </row>
    <row r="993" spans="1:1">
      <c r="A993" t="s">
        <v>29935</v>
      </c>
    </row>
    <row r="994" spans="1:1">
      <c r="A994" t="s">
        <v>29936</v>
      </c>
    </row>
    <row r="995" spans="1:1">
      <c r="A995" t="s">
        <v>29937</v>
      </c>
    </row>
    <row r="996" spans="1:1">
      <c r="A996" t="s">
        <v>29938</v>
      </c>
    </row>
    <row r="997" spans="1:1">
      <c r="A997" t="s">
        <v>29939</v>
      </c>
    </row>
    <row r="998" spans="1:1">
      <c r="A998" t="s">
        <v>29940</v>
      </c>
    </row>
    <row r="999" spans="1:1">
      <c r="A999" t="s">
        <v>29941</v>
      </c>
    </row>
    <row r="1000" spans="1:1">
      <c r="A1000" t="s">
        <v>29942</v>
      </c>
    </row>
    <row r="1001" spans="1:1">
      <c r="A1001" t="s">
        <v>29943</v>
      </c>
    </row>
    <row r="1002" spans="1:1">
      <c r="A1002" t="s">
        <v>29944</v>
      </c>
    </row>
    <row r="1003" spans="1:1">
      <c r="A1003" t="s">
        <v>29945</v>
      </c>
    </row>
    <row r="1004" spans="1:1">
      <c r="A1004" t="s">
        <v>29946</v>
      </c>
    </row>
    <row r="1005" spans="1:1">
      <c r="A1005" t="s">
        <v>29947</v>
      </c>
    </row>
    <row r="1006" spans="1:1">
      <c r="A1006" t="s">
        <v>29948</v>
      </c>
    </row>
    <row r="1007" spans="1:1">
      <c r="A1007" t="s">
        <v>29949</v>
      </c>
    </row>
    <row r="1008" spans="1:1">
      <c r="A1008" t="s">
        <v>29950</v>
      </c>
    </row>
    <row r="1009" spans="1:1">
      <c r="A1009" t="s">
        <v>29951</v>
      </c>
    </row>
    <row r="1010" spans="1:1">
      <c r="A1010" t="s">
        <v>29952</v>
      </c>
    </row>
    <row r="1011" spans="1:1">
      <c r="A1011" t="s">
        <v>29953</v>
      </c>
    </row>
    <row r="1012" spans="1:1">
      <c r="A1012" t="s">
        <v>29954</v>
      </c>
    </row>
    <row r="1013" spans="1:1">
      <c r="A1013" t="s">
        <v>29955</v>
      </c>
    </row>
    <row r="1014" spans="1:1">
      <c r="A1014" t="s">
        <v>29956</v>
      </c>
    </row>
    <row r="1015" spans="1:1">
      <c r="A1015" t="s">
        <v>29957</v>
      </c>
    </row>
    <row r="1016" spans="1:1">
      <c r="A1016" t="s">
        <v>29958</v>
      </c>
    </row>
    <row r="1017" spans="1:1">
      <c r="A1017" t="s">
        <v>29959</v>
      </c>
    </row>
    <row r="1018" spans="1:1">
      <c r="A1018" t="s">
        <v>29960</v>
      </c>
    </row>
    <row r="1019" spans="1:1">
      <c r="A1019" t="s">
        <v>29961</v>
      </c>
    </row>
    <row r="1020" spans="1:1">
      <c r="A1020" t="s">
        <v>29962</v>
      </c>
    </row>
    <row r="1021" spans="1:1">
      <c r="A1021" t="s">
        <v>29963</v>
      </c>
    </row>
    <row r="1022" spans="1:1">
      <c r="A1022" t="s">
        <v>29964</v>
      </c>
    </row>
    <row r="1023" spans="1:1">
      <c r="A1023" t="s">
        <v>29965</v>
      </c>
    </row>
    <row r="1024" spans="1:1">
      <c r="A1024" t="s">
        <v>29966</v>
      </c>
    </row>
    <row r="1025" spans="1:1">
      <c r="A1025" t="s">
        <v>29967</v>
      </c>
    </row>
    <row r="1026" spans="1:1">
      <c r="A1026" t="s">
        <v>29003</v>
      </c>
    </row>
    <row r="1027" spans="1:1">
      <c r="A1027" t="s">
        <v>29968</v>
      </c>
    </row>
    <row r="1028" spans="1:1">
      <c r="A1028" t="s">
        <v>29969</v>
      </c>
    </row>
    <row r="1029" spans="1:1">
      <c r="A1029" t="s">
        <v>29970</v>
      </c>
    </row>
    <row r="1030" spans="1:1">
      <c r="A1030" t="s">
        <v>29971</v>
      </c>
    </row>
    <row r="1031" spans="1:1">
      <c r="A1031" t="s">
        <v>29972</v>
      </c>
    </row>
    <row r="1032" spans="1:1">
      <c r="A1032" t="s">
        <v>29973</v>
      </c>
    </row>
    <row r="1033" spans="1:1">
      <c r="A1033" t="s">
        <v>29974</v>
      </c>
    </row>
    <row r="1034" spans="1:1">
      <c r="A1034" t="s">
        <v>21998</v>
      </c>
    </row>
    <row r="1035" spans="1:1">
      <c r="A1035" t="s">
        <v>25739</v>
      </c>
    </row>
    <row r="1036" spans="1:1">
      <c r="A1036" t="s">
        <v>29975</v>
      </c>
    </row>
    <row r="1037" spans="1:1">
      <c r="A1037" t="s">
        <v>29976</v>
      </c>
    </row>
    <row r="1038" spans="1:1">
      <c r="A1038" t="s">
        <v>21658</v>
      </c>
    </row>
    <row r="1039" spans="1:1">
      <c r="A1039" t="s">
        <v>25842</v>
      </c>
    </row>
    <row r="1040" spans="1:1">
      <c r="A1040" t="s">
        <v>25842</v>
      </c>
    </row>
    <row r="1041" spans="1:1">
      <c r="A1041" t="s">
        <v>21659</v>
      </c>
    </row>
    <row r="1042" spans="1:1">
      <c r="A1042" t="s">
        <v>29977</v>
      </c>
    </row>
    <row r="1043" spans="1:1">
      <c r="A1043" t="s">
        <v>29978</v>
      </c>
    </row>
    <row r="1044" spans="1:1">
      <c r="A1044" t="s">
        <v>21660</v>
      </c>
    </row>
    <row r="1045" spans="1:1">
      <c r="A1045" t="s">
        <v>25844</v>
      </c>
    </row>
    <row r="1046" spans="1:1">
      <c r="A1046" t="s">
        <v>29979</v>
      </c>
    </row>
    <row r="1047" spans="1:1">
      <c r="A1047" t="s">
        <v>21661</v>
      </c>
    </row>
    <row r="1048" spans="1:1">
      <c r="A1048" t="s">
        <v>29980</v>
      </c>
    </row>
    <row r="1049" spans="1:1">
      <c r="A1049" t="s">
        <v>29981</v>
      </c>
    </row>
    <row r="1050" spans="1:1">
      <c r="A1050" t="s">
        <v>21662</v>
      </c>
    </row>
    <row r="1051" spans="1:1">
      <c r="A1051" t="s">
        <v>25675</v>
      </c>
    </row>
    <row r="1052" spans="1:1">
      <c r="A1052" t="s">
        <v>29982</v>
      </c>
    </row>
    <row r="1053" spans="1:1">
      <c r="A1053" t="s">
        <v>21663</v>
      </c>
    </row>
    <row r="1054" spans="1:1">
      <c r="A1054" t="s">
        <v>29983</v>
      </c>
    </row>
    <row r="1055" spans="1:1">
      <c r="A1055" t="s">
        <v>29984</v>
      </c>
    </row>
    <row r="1056" spans="1:1">
      <c r="A1056" t="s">
        <v>21664</v>
      </c>
    </row>
    <row r="1057" spans="1:1">
      <c r="A1057" t="s">
        <v>26172</v>
      </c>
    </row>
    <row r="1058" spans="1:1">
      <c r="A1058" t="s">
        <v>29985</v>
      </c>
    </row>
    <row r="1059" spans="1:1">
      <c r="A1059" t="s">
        <v>21665</v>
      </c>
    </row>
    <row r="1060" spans="1:1">
      <c r="A1060" t="s">
        <v>29986</v>
      </c>
    </row>
    <row r="1061" spans="1:1">
      <c r="A1061" t="s">
        <v>29987</v>
      </c>
    </row>
    <row r="1062" spans="1:1">
      <c r="A1062" t="s">
        <v>21666</v>
      </c>
    </row>
    <row r="1063" spans="1:1">
      <c r="A1063" t="s">
        <v>29988</v>
      </c>
    </row>
    <row r="1064" spans="1:1">
      <c r="A1064" t="s">
        <v>29989</v>
      </c>
    </row>
    <row r="1065" spans="1:1">
      <c r="A1065" t="s">
        <v>21667</v>
      </c>
    </row>
    <row r="1066" spans="1:1">
      <c r="A1066" t="s">
        <v>25845</v>
      </c>
    </row>
    <row r="1067" spans="1:1">
      <c r="A1067" t="s">
        <v>25845</v>
      </c>
    </row>
    <row r="1068" spans="1:1">
      <c r="A1068" t="s">
        <v>21668</v>
      </c>
    </row>
    <row r="1069" spans="1:1">
      <c r="A1069" t="s">
        <v>26174</v>
      </c>
    </row>
    <row r="1070" spans="1:1">
      <c r="A1070" t="s">
        <v>29990</v>
      </c>
    </row>
    <row r="1071" spans="1:1">
      <c r="A1071" t="s">
        <v>21669</v>
      </c>
    </row>
    <row r="1072" spans="1:1">
      <c r="A1072" t="s">
        <v>26141</v>
      </c>
    </row>
    <row r="1073" spans="1:1">
      <c r="A1073" t="s">
        <v>26141</v>
      </c>
    </row>
    <row r="1074" spans="1:1">
      <c r="A1074" t="s">
        <v>21658</v>
      </c>
    </row>
    <row r="1075" spans="1:1">
      <c r="A1075" t="s">
        <v>25842</v>
      </c>
    </row>
    <row r="1076" spans="1:1">
      <c r="A1076" t="s">
        <v>25842</v>
      </c>
    </row>
    <row r="1077" spans="1:1">
      <c r="A1077" t="s">
        <v>21659</v>
      </c>
    </row>
    <row r="1078" spans="1:1">
      <c r="A1078" t="s">
        <v>29978</v>
      </c>
    </row>
    <row r="1079" spans="1:1">
      <c r="A1079" t="s">
        <v>29978</v>
      </c>
    </row>
    <row r="1080" spans="1:1">
      <c r="A1080" t="s">
        <v>21660</v>
      </c>
    </row>
    <row r="1081" spans="1:1">
      <c r="A1081" t="s">
        <v>29979</v>
      </c>
    </row>
    <row r="1082" spans="1:1">
      <c r="A1082" t="s">
        <v>29979</v>
      </c>
    </row>
    <row r="1083" spans="1:1">
      <c r="A1083" t="s">
        <v>21661</v>
      </c>
    </row>
    <row r="1084" spans="1:1">
      <c r="A1084" t="s">
        <v>29981</v>
      </c>
    </row>
    <row r="1085" spans="1:1">
      <c r="A1085" t="s">
        <v>29991</v>
      </c>
    </row>
    <row r="1086" spans="1:1">
      <c r="A1086" t="s">
        <v>21662</v>
      </c>
    </row>
    <row r="1087" spans="1:1">
      <c r="A1087" t="s">
        <v>29982</v>
      </c>
    </row>
    <row r="1088" spans="1:1">
      <c r="A1088" t="s">
        <v>29992</v>
      </c>
    </row>
    <row r="1089" spans="1:1">
      <c r="A1089" t="s">
        <v>21663</v>
      </c>
    </row>
    <row r="1090" spans="1:1">
      <c r="A1090" t="s">
        <v>29984</v>
      </c>
    </row>
    <row r="1091" spans="1:1">
      <c r="A1091" t="s">
        <v>29984</v>
      </c>
    </row>
    <row r="1092" spans="1:1">
      <c r="A1092" t="s">
        <v>21664</v>
      </c>
    </row>
    <row r="1093" spans="1:1">
      <c r="A1093" t="s">
        <v>29985</v>
      </c>
    </row>
    <row r="1094" spans="1:1">
      <c r="A1094" t="s">
        <v>29985</v>
      </c>
    </row>
    <row r="1095" spans="1:1">
      <c r="A1095" t="s">
        <v>21665</v>
      </c>
    </row>
    <row r="1096" spans="1:1">
      <c r="A1096" t="s">
        <v>29987</v>
      </c>
    </row>
    <row r="1097" spans="1:1">
      <c r="A1097" t="s">
        <v>29993</v>
      </c>
    </row>
    <row r="1098" spans="1:1">
      <c r="A1098" t="s">
        <v>21666</v>
      </c>
    </row>
    <row r="1099" spans="1:1">
      <c r="A1099" t="s">
        <v>29989</v>
      </c>
    </row>
    <row r="1100" spans="1:1">
      <c r="A1100" t="s">
        <v>29989</v>
      </c>
    </row>
    <row r="1101" spans="1:1">
      <c r="A1101" t="s">
        <v>21667</v>
      </c>
    </row>
    <row r="1102" spans="1:1">
      <c r="A1102" t="s">
        <v>25845</v>
      </c>
    </row>
    <row r="1103" spans="1:1">
      <c r="A1103" t="s">
        <v>25845</v>
      </c>
    </row>
    <row r="1104" spans="1:1">
      <c r="A1104" t="s">
        <v>21668</v>
      </c>
    </row>
    <row r="1105" spans="1:1">
      <c r="A1105" t="s">
        <v>29990</v>
      </c>
    </row>
    <row r="1106" spans="1:1">
      <c r="A1106" t="s">
        <v>29990</v>
      </c>
    </row>
    <row r="1107" spans="1:1">
      <c r="A1107" t="s">
        <v>21669</v>
      </c>
    </row>
    <row r="1108" spans="1:1">
      <c r="A1108" t="s">
        <v>26141</v>
      </c>
    </row>
    <row r="1109" spans="1:1">
      <c r="A1109" t="s">
        <v>26141</v>
      </c>
    </row>
    <row r="1110" spans="1:1">
      <c r="A1110" t="s">
        <v>29994</v>
      </c>
    </row>
    <row r="1111" spans="1:1">
      <c r="A1111" t="s">
        <v>29995</v>
      </c>
    </row>
    <row r="1112" spans="1:1">
      <c r="A1112" t="s">
        <v>22027</v>
      </c>
    </row>
    <row r="1113" spans="1:1">
      <c r="A1113" t="s">
        <v>29996</v>
      </c>
    </row>
    <row r="1114" spans="1:1">
      <c r="A1114" t="s">
        <v>29997</v>
      </c>
    </row>
    <row r="1115" spans="1:1">
      <c r="A1115" t="s">
        <v>29998</v>
      </c>
    </row>
    <row r="1116" spans="1:1">
      <c r="A1116" t="s">
        <v>17041</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sheetPr codeName="Sheet48"/>
  <dimension ref="A1:G355"/>
  <sheetViews>
    <sheetView workbookViewId="0"/>
  </sheetViews>
  <sheetFormatPr defaultRowHeight="15"/>
  <cols>
    <col min="1" max="1" width="31.42578125" customWidth="1"/>
    <col min="2" max="2" width="36.28515625" customWidth="1"/>
  </cols>
  <sheetData>
    <row r="1" spans="1:7">
      <c r="A1" s="11"/>
    </row>
    <row r="2" spans="1:7">
      <c r="A2" t="s">
        <v>28644</v>
      </c>
      <c r="G2" s="5" t="s">
        <v>28645</v>
      </c>
    </row>
    <row r="3" spans="1:7">
      <c r="A3" t="s">
        <v>28646</v>
      </c>
      <c r="E3" s="3" t="s">
        <v>25665</v>
      </c>
      <c r="G3" s="5" t="s">
        <v>27356</v>
      </c>
    </row>
    <row r="4" spans="1:7">
      <c r="A4" s="30" t="s">
        <v>28647</v>
      </c>
    </row>
    <row r="5" spans="1:7">
      <c r="A5" s="13" t="s">
        <v>26191</v>
      </c>
      <c r="G5" s="5"/>
    </row>
    <row r="6" spans="1:7">
      <c r="A6" t="s">
        <v>28648</v>
      </c>
    </row>
    <row r="7" spans="1:7">
      <c r="A7" t="s">
        <v>26192</v>
      </c>
    </row>
    <row r="8" spans="1:7">
      <c r="A8" t="s">
        <v>26193</v>
      </c>
    </row>
    <row r="9" spans="1:7">
      <c r="A9" t="s">
        <v>22040</v>
      </c>
    </row>
    <row r="10" spans="1:7">
      <c r="A10" t="s">
        <v>26194</v>
      </c>
    </row>
    <row r="11" spans="1:7">
      <c r="A11" t="s">
        <v>26195</v>
      </c>
    </row>
    <row r="12" spans="1:7">
      <c r="A12" t="s">
        <v>26196</v>
      </c>
    </row>
    <row r="13" spans="1:7">
      <c r="A13" s="13" t="s">
        <v>26197</v>
      </c>
    </row>
    <row r="14" spans="1:7" ht="30">
      <c r="A14" s="2" t="s">
        <v>26098</v>
      </c>
    </row>
    <row r="15" spans="1:7">
      <c r="A15" s="13" t="s">
        <v>25651</v>
      </c>
    </row>
    <row r="16" spans="1:7">
      <c r="B16" s="13"/>
    </row>
    <row r="17" spans="1:7">
      <c r="A17" s="31" t="s">
        <v>19027</v>
      </c>
    </row>
    <row r="18" spans="1:7">
      <c r="A18" s="13" t="s">
        <v>28649</v>
      </c>
    </row>
    <row r="19" spans="1:7">
      <c r="A19" s="13" t="s">
        <v>28650</v>
      </c>
    </row>
    <row r="20" spans="1:7">
      <c r="A20" s="13" t="s">
        <v>25896</v>
      </c>
    </row>
    <row r="21" spans="1:7">
      <c r="A21" s="13" t="s">
        <v>26200</v>
      </c>
    </row>
    <row r="22" spans="1:7">
      <c r="A22" s="13" t="s">
        <v>26203</v>
      </c>
    </row>
    <row r="23" spans="1:7">
      <c r="A23" s="13" t="s">
        <v>26204</v>
      </c>
    </row>
    <row r="24" spans="1:7" ht="75">
      <c r="A24" s="13" t="s">
        <v>26094</v>
      </c>
      <c r="B24" s="2" t="s">
        <v>26095</v>
      </c>
      <c r="F24" t="s">
        <v>6138</v>
      </c>
      <c r="G24" s="5" t="s">
        <v>26208</v>
      </c>
    </row>
    <row r="25" spans="1:7">
      <c r="A25" s="13" t="s">
        <v>27318</v>
      </c>
      <c r="B25" s="2">
        <v>87</v>
      </c>
      <c r="F25" t="s">
        <v>6139</v>
      </c>
      <c r="G25" s="5" t="s">
        <v>27339</v>
      </c>
    </row>
    <row r="26" spans="1:7">
      <c r="A26" s="13" t="s">
        <v>27319</v>
      </c>
      <c r="B26" s="2">
        <v>79</v>
      </c>
      <c r="F26" t="s">
        <v>6140</v>
      </c>
      <c r="G26" s="5" t="s">
        <v>27340</v>
      </c>
    </row>
    <row r="27" spans="1:7">
      <c r="A27" s="13" t="s">
        <v>27320</v>
      </c>
      <c r="B27" s="2">
        <v>84</v>
      </c>
      <c r="F27" t="s">
        <v>6141</v>
      </c>
      <c r="G27" s="5" t="s">
        <v>27341</v>
      </c>
    </row>
    <row r="28" spans="1:7">
      <c r="A28" s="13" t="s">
        <v>27321</v>
      </c>
      <c r="B28" s="2">
        <v>85</v>
      </c>
      <c r="F28" t="s">
        <v>6142</v>
      </c>
      <c r="G28" s="5" t="s">
        <v>27342</v>
      </c>
    </row>
    <row r="29" spans="1:7">
      <c r="A29" s="13" t="s">
        <v>27322</v>
      </c>
      <c r="B29" s="2">
        <v>81</v>
      </c>
      <c r="F29" t="s">
        <v>6143</v>
      </c>
      <c r="G29" s="5" t="s">
        <v>27343</v>
      </c>
    </row>
    <row r="30" spans="1:7">
      <c r="A30" s="13" t="s">
        <v>27323</v>
      </c>
      <c r="B30" s="2">
        <v>82</v>
      </c>
      <c r="F30" t="s">
        <v>6144</v>
      </c>
      <c r="G30" s="5" t="s">
        <v>27344</v>
      </c>
    </row>
    <row r="31" spans="1:7">
      <c r="A31" s="13" t="s">
        <v>27324</v>
      </c>
      <c r="B31" s="2">
        <v>88</v>
      </c>
      <c r="F31" t="s">
        <v>2594</v>
      </c>
      <c r="G31" s="5" t="s">
        <v>27345</v>
      </c>
    </row>
    <row r="32" spans="1:7">
      <c r="A32" s="13" t="s">
        <v>27325</v>
      </c>
      <c r="B32" s="2">
        <v>39</v>
      </c>
      <c r="F32" t="s">
        <v>6145</v>
      </c>
      <c r="G32" s="5" t="s">
        <v>27346</v>
      </c>
    </row>
    <row r="33" spans="1:7">
      <c r="A33" s="13" t="s">
        <v>26116</v>
      </c>
      <c r="B33" s="2">
        <v>78</v>
      </c>
      <c r="F33" t="s">
        <v>27327</v>
      </c>
      <c r="G33" s="5" t="s">
        <v>27347</v>
      </c>
    </row>
    <row r="34" spans="1:7">
      <c r="A34" s="13" t="s">
        <v>27326</v>
      </c>
      <c r="B34" s="2">
        <v>78</v>
      </c>
      <c r="F34" t="s">
        <v>27328</v>
      </c>
      <c r="G34" s="5" t="s">
        <v>27348</v>
      </c>
    </row>
    <row r="35" spans="1:7">
      <c r="A35" s="13" t="s">
        <v>26123</v>
      </c>
      <c r="B35">
        <v>79</v>
      </c>
      <c r="F35" t="s">
        <v>27329</v>
      </c>
      <c r="G35" s="5" t="s">
        <v>27349</v>
      </c>
    </row>
    <row r="36" spans="1:7">
      <c r="A36" s="13" t="s">
        <v>26122</v>
      </c>
      <c r="B36" s="2">
        <v>86</v>
      </c>
      <c r="F36" t="s">
        <v>27330</v>
      </c>
      <c r="G36" s="5" t="s">
        <v>27350</v>
      </c>
    </row>
    <row r="37" spans="1:7">
      <c r="A37" s="13" t="s">
        <v>27335</v>
      </c>
      <c r="B37" s="2">
        <v>79</v>
      </c>
      <c r="F37" t="s">
        <v>27331</v>
      </c>
      <c r="G37" s="5" t="s">
        <v>27351</v>
      </c>
    </row>
    <row r="38" spans="1:7">
      <c r="A38" s="13" t="s">
        <v>27336</v>
      </c>
      <c r="B38" s="2">
        <v>38</v>
      </c>
      <c r="F38" t="s">
        <v>27332</v>
      </c>
      <c r="G38" s="5" t="s">
        <v>27352</v>
      </c>
    </row>
    <row r="39" spans="1:7">
      <c r="A39" s="13" t="s">
        <v>26127</v>
      </c>
      <c r="B39" s="2">
        <v>83</v>
      </c>
      <c r="F39" t="s">
        <v>27333</v>
      </c>
      <c r="G39" s="5" t="s">
        <v>27353</v>
      </c>
    </row>
    <row r="40" spans="1:7">
      <c r="A40" s="13" t="s">
        <v>27337</v>
      </c>
      <c r="B40" s="2">
        <v>58</v>
      </c>
      <c r="F40" t="s">
        <v>27334</v>
      </c>
      <c r="G40" s="5" t="s">
        <v>27354</v>
      </c>
    </row>
    <row r="41" spans="1:7">
      <c r="A41" s="13" t="s">
        <v>27338</v>
      </c>
      <c r="B41" s="2">
        <v>58</v>
      </c>
      <c r="F41" t="s">
        <v>14865</v>
      </c>
      <c r="G41" s="5" t="s">
        <v>27355</v>
      </c>
    </row>
    <row r="42" spans="1:7">
      <c r="A42" s="13"/>
      <c r="B42" s="2"/>
      <c r="G42" s="5"/>
    </row>
    <row r="44" spans="1:7">
      <c r="A44" s="15" t="s">
        <v>19012</v>
      </c>
      <c r="G44" s="5"/>
    </row>
    <row r="45" spans="1:7">
      <c r="A45" s="12" t="s">
        <v>26137</v>
      </c>
      <c r="G45" s="5"/>
    </row>
    <row r="46" spans="1:7">
      <c r="A46" t="s">
        <v>26205</v>
      </c>
      <c r="G46" s="5" t="s">
        <v>26206</v>
      </c>
    </row>
    <row r="47" spans="1:7">
      <c r="A47" t="s">
        <v>19014</v>
      </c>
      <c r="G47" s="5" t="s">
        <v>21647</v>
      </c>
    </row>
    <row r="48" spans="1:7">
      <c r="A48" t="s">
        <v>25914</v>
      </c>
      <c r="G48" s="5" t="s">
        <v>25637</v>
      </c>
    </row>
    <row r="50" spans="1:7">
      <c r="A50" t="s">
        <v>25671</v>
      </c>
      <c r="G50" s="5" t="s">
        <v>25672</v>
      </c>
    </row>
    <row r="51" spans="1:7">
      <c r="A51" t="s">
        <v>27311</v>
      </c>
      <c r="G51" s="5" t="s">
        <v>13975</v>
      </c>
    </row>
    <row r="52" spans="1:7">
      <c r="A52" t="s">
        <v>27309</v>
      </c>
      <c r="G52" s="5" t="s">
        <v>27310</v>
      </c>
    </row>
    <row r="53" spans="1:7">
      <c r="G53" s="5"/>
    </row>
    <row r="54" spans="1:7">
      <c r="A54" t="s">
        <v>27313</v>
      </c>
      <c r="G54" s="5" t="s">
        <v>27312</v>
      </c>
    </row>
    <row r="55" spans="1:7">
      <c r="G55" s="5"/>
    </row>
    <row r="56" spans="1:7">
      <c r="A56" s="12" t="s">
        <v>22046</v>
      </c>
    </row>
    <row r="57" spans="1:7">
      <c r="A57" t="s">
        <v>14423</v>
      </c>
      <c r="G57" s="5" t="s">
        <v>21650</v>
      </c>
    </row>
    <row r="58" spans="1:7">
      <c r="A58" t="s">
        <v>22048</v>
      </c>
      <c r="G58" s="5" t="s">
        <v>21649</v>
      </c>
    </row>
    <row r="59" spans="1:7">
      <c r="A59" t="s">
        <v>27315</v>
      </c>
      <c r="G59" s="5" t="s">
        <v>13989</v>
      </c>
    </row>
    <row r="60" spans="1:7">
      <c r="A60" t="s">
        <v>27317</v>
      </c>
      <c r="G60" s="5" t="s">
        <v>27316</v>
      </c>
    </row>
    <row r="61" spans="1:7">
      <c r="A61" t="s">
        <v>25634</v>
      </c>
      <c r="G61" s="5" t="s">
        <v>25635</v>
      </c>
    </row>
    <row r="62" spans="1:7">
      <c r="A62" t="s">
        <v>26210</v>
      </c>
      <c r="G62" s="5" t="s">
        <v>25640</v>
      </c>
    </row>
    <row r="63" spans="1:7">
      <c r="A63" t="s">
        <v>26211</v>
      </c>
      <c r="G63" s="5" t="s">
        <v>26209</v>
      </c>
    </row>
    <row r="64" spans="1:7">
      <c r="G64" s="5"/>
    </row>
    <row r="65" spans="1:7">
      <c r="A65" t="s">
        <v>26207</v>
      </c>
      <c r="G65" s="5" t="s">
        <v>21646</v>
      </c>
    </row>
    <row r="66" spans="1:7">
      <c r="A66" t="s">
        <v>27314</v>
      </c>
      <c r="G66" s="5"/>
    </row>
    <row r="67" spans="1:7">
      <c r="G67" s="5"/>
    </row>
    <row r="68" spans="1:7">
      <c r="A68" s="12" t="s">
        <v>14005</v>
      </c>
      <c r="G68" s="5"/>
    </row>
    <row r="69" spans="1:7">
      <c r="A69" t="s">
        <v>19020</v>
      </c>
      <c r="G69" s="5"/>
    </row>
    <row r="70" spans="1:7">
      <c r="A70" t="s">
        <v>27360</v>
      </c>
      <c r="G70" s="5"/>
    </row>
    <row r="71" spans="1:7">
      <c r="A71" s="12"/>
      <c r="G71" s="5"/>
    </row>
    <row r="72" spans="1:7">
      <c r="A72" s="12" t="s">
        <v>14008</v>
      </c>
    </row>
    <row r="73" spans="1:7">
      <c r="A73" t="s">
        <v>19019</v>
      </c>
      <c r="G73" s="5" t="s">
        <v>18989</v>
      </c>
    </row>
    <row r="74" spans="1:7">
      <c r="A74" t="s">
        <v>13996</v>
      </c>
    </row>
    <row r="75" spans="1:7">
      <c r="A75" t="s">
        <v>13997</v>
      </c>
    </row>
    <row r="76" spans="1:7">
      <c r="A76" t="s">
        <v>14014</v>
      </c>
    </row>
    <row r="77" spans="1:7">
      <c r="A77" t="s">
        <v>26142</v>
      </c>
    </row>
    <row r="79" spans="1:7">
      <c r="A79" s="56" t="s">
        <v>21672</v>
      </c>
      <c r="G79" t="str">
        <f>G2&amp;" "&amp;G24&amp;" "&amp;G25&amp;" "&amp;G26&amp;" "&amp;G27&amp;" "&amp;G28&amp;" "&amp;G29&amp;" "&amp;G30&amp;" "&amp;G31&amp;" "&amp;G32&amp;" "&amp;G33&amp;" "&amp;G34&amp;" "&amp;G35&amp;" "&amp;G36&amp;" "&amp;G37&amp;" "&amp;G38&amp;" "&amp;" "&amp;G39&amp;" "&amp;G40&amp;" " &amp;G41&amp;" " &amp;G46&amp;" "&amp;G47&amp;" "&amp;G48&amp;" "&amp;G51&amp;" "&amp;G52&amp;" " &amp;G54&amp;" "&amp;G65&amp;" "&amp;G57&amp;" "&amp;G58&amp;" "&amp;G59&amp;" "&amp;G60&amp;" "&amp;G61&amp;" "&amp;" "&amp;G62&amp;" "&amp;G63&amp;" "&amp;G50&amp;" "&amp;G73</f>
        <v>-cg -oa 2.3.3.8.18.18.10.26.26.6.3.3 -ob 2.2.2.2.12.12.4.12.12 -oc 24.24.24.0.0 -od 37.1.1.3.11 -oe 30.2.2.1.1.11.8 -of 26.2.2.2.2.11.33.11.43 -sc1 mog -sc2 strago -sc3 setzer -sal -sn -eu -csrp 100 115 -fst -sel -brl -bel -lel -srr 25 25 -rnl -rnc -sdr 3 4 -das -dda -dns -del -sch -com 99999999999999999999999999 -xpm 3 -mpm 3 -gpm 3 -nxppd -lsced 2 -hmced 2.5 -xgced 2.5 -ase 5 -msl 66 -bbs -be -bnu -res -escr 100 -dgne -wnz -mmnu -cmd -ess -ebr 25 -eebr 8 -nm1 random -nm2 random -nmmi -gp 2000 -smc 3 -sws 6 -sfd 6 -iebr 9 -ierbr 9 -csb 18 18 -mca -stra -saw -sirt -sprp 75 125 -sdm 4 -npi -snbr -snsb -snee -snil -ccsr 20 -cms -cos -crvr 255 255 -crm -cnee -anca -adeh -nmc -nil -nfps -nu -fs -fe -fvd -fj -fbs -fedc -as -ond -rr -yremove -frw -og 76.0.0 -oh 87.1.1.10.1.1 -oi 79.1.1.10.2.2 -oj 84.1.1.10.3.3 -ok 85.1.1.8.1.1 -ol 81.1.1.8.2.2 -om 82.1.1.10.4.4 -on 88.1.1.8.3.3 -oo 39.1.1.8.4.4 -op 78.1.1.8.6.6 -oq 78.1.1.8.8.8 -or 79.1.1.10.12.12 -os 86.1.1.10.14.14 -ot 79.1.1.10.16.16 -ou 38.1.1.8.12.12  -ov 83.1.1.8.14.14 -ow 58.1.1.10.18.18 -ox 58.1.1.10.20.20 -fightrand 35 -magicrand 50 -itemrand 15 -ultis -startulti -ragetier -ltier -irstat 20 -1of -shopsnogood -maxshopcount 4 -rxi  -irrdrstch 50 -irrdrstvar 6 -swapstats -morewarp</v>
      </c>
    </row>
    <row r="80" spans="1:7">
      <c r="A80" s="11" t="s">
        <v>25666</v>
      </c>
      <c r="G80" t="str">
        <f>G3&amp;" "&amp;G24&amp;" "&amp;G25&amp;" "&amp;G26&amp;" "&amp;G27&amp;" "&amp;G28&amp;" "&amp;G29&amp;" "&amp;G30&amp;" "&amp;G31&amp;" "&amp;G32&amp;" "&amp;G33&amp;" "&amp;G34&amp;" "&amp;G35&amp;" "&amp;G36&amp;" "&amp;G37&amp;" "&amp;G38&amp;" "&amp;" "&amp;G39&amp;" "&amp;G40&amp;" " &amp;G41&amp;" " &amp;G46&amp;" "&amp;G47&amp;" "&amp;G48&amp;" "&amp;G51&amp;" "&amp;G52&amp;" " &amp;G54&amp;" "&amp;G65&amp;" "&amp;G57&amp;" "&amp;G58&amp;" "&amp;G59&amp;" "&amp;G60&amp;" "&amp;G61&amp;" "&amp;" "&amp;G62&amp;" "&amp;G63&amp;" "&amp;G50&amp;" "&amp;G73</f>
        <v>-cg -sl -oa 2.1.1.2.9.9 -ob 3.2.2.4.13.13.6.5.5.10.24.24 -oc 37.1.1.3.11 -od 24.24.24.0.0 -oe 30.2.2.1.1.11.8 -of 26.1.1.2.2.11.33.11.43 -sc1 locke -sc2 edgar -sn -eu -csrp 100 120 -fst -sel -brl -bel -lel -rnl -rnc -sdr 2 2 -das -dda -dns -del -sch -com 99999999999999999999999999 -xpm 3 -mpm 3 -gpm 3 -nxppd -lsced 2.5 -hma 1.5 -xgc 1.5 -ase 2.5 -msl 77 -sed -sfb -bbr -be -bnu -fer 0 -dgne -wnz -mmnu -cmd -ess -ebr 100 -eebr 8 -nm1 random -nm2 random -nmmi -gp 6543 -smc 3 -sws 6 -sfd 6 -iebr 9 -ierbr 9 -csb 12 16 -mca -stra -saw -sirt -sprp 100 155 -sdm 5 -npi -snbr -snsb -snee -snil -ccsr 15 -cms -cpal 91.123.81.88.57.109.21 -cspr 0.1.2.3.4.5.6.7.8.9.10.68.12.13.14.15.18.19.20.21 -cspp 1.3.2.3.0.5.1.4.2.5.0.4.4.0.2.4.2.1.2.1 -cos -crvr 255 255 -crm -cnee -ari -anca -adeh -nmc -nil -nfps -nu -fs -fe -fvd -fj -fedc -as -ond -rr -scan -etn -yremove -frw -og 76.0.0 -oh 87.1.1.10.1.1 -oi 79.1.1.10.2.2 -oj 84.1.1.10.3.3 -ok 85.1.1.8.1.1 -ol 81.1.1.8.2.2 -om 82.1.1.10.4.4 -on 88.1.1.8.3.3 -oo 39.1.1.8.4.4 -op 78.1.1.8.6.6 -oq 78.1.1.8.8.8 -or 79.1.1.10.12.12 -os 86.1.1.10.14.14 -ot 79.1.1.10.16.16 -ou 38.1.1.8.12.12  -ov 83.1.1.8.14.14 -ow 58.1.1.10.18.18 -ox 58.1.1.10.20.20 -fightrand 35 -magicrand 50 -itemrand 15 -ultis -startulti -ragetier -ltier -irstat 20 -1of -shopsnogood -maxshopcount 4 -rxi  -irrdrstch 50 -irrdrstvar 6 -swapstats -morewarp</v>
      </c>
    </row>
    <row r="82" spans="1:1">
      <c r="A82" t="s">
        <v>25657</v>
      </c>
    </row>
    <row r="84" spans="1:1">
      <c r="A84" t="s">
        <v>21651</v>
      </c>
    </row>
    <row r="85" spans="1:1">
      <c r="A85" t="s">
        <v>21652</v>
      </c>
    </row>
    <row r="86" spans="1:1">
      <c r="A86" t="s">
        <v>17041</v>
      </c>
    </row>
    <row r="87" spans="1:1">
      <c r="A87" t="s">
        <v>21653</v>
      </c>
    </row>
    <row r="88" spans="1:1">
      <c r="A88" t="s">
        <v>21654</v>
      </c>
    </row>
    <row r="89" spans="1:1">
      <c r="A89" t="s">
        <v>27575</v>
      </c>
    </row>
    <row r="90" spans="1:1">
      <c r="A90" s="4" t="s">
        <v>21655</v>
      </c>
    </row>
    <row r="91" spans="1:1">
      <c r="A91" t="s">
        <v>27576</v>
      </c>
    </row>
    <row r="92" spans="1:1">
      <c r="A92" t="s">
        <v>27577</v>
      </c>
    </row>
    <row r="93" spans="1:1">
      <c r="A93" t="s">
        <v>27578</v>
      </c>
    </row>
    <row r="94" spans="1:1">
      <c r="A94" s="4" t="s">
        <v>27357</v>
      </c>
    </row>
    <row r="95" spans="1:1">
      <c r="A95" t="s">
        <v>27579</v>
      </c>
    </row>
    <row r="96" spans="1:1">
      <c r="A96" t="s">
        <v>27580</v>
      </c>
    </row>
    <row r="97" spans="1:1">
      <c r="A97" t="s">
        <v>25780</v>
      </c>
    </row>
    <row r="98" spans="1:1">
      <c r="A98" t="s">
        <v>25689</v>
      </c>
    </row>
    <row r="99" spans="1:1">
      <c r="A99" t="s">
        <v>27581</v>
      </c>
    </row>
    <row r="100" spans="1:1">
      <c r="A100" t="s">
        <v>27556</v>
      </c>
    </row>
    <row r="101" spans="1:1">
      <c r="A101" t="s">
        <v>27582</v>
      </c>
    </row>
    <row r="102" spans="1:1">
      <c r="A102" t="s">
        <v>27583</v>
      </c>
    </row>
    <row r="103" spans="1:1">
      <c r="A103" t="s">
        <v>27557</v>
      </c>
    </row>
    <row r="104" spans="1:1">
      <c r="A104" t="s">
        <v>27584</v>
      </c>
    </row>
    <row r="105" spans="1:1">
      <c r="A105" t="s">
        <v>27585</v>
      </c>
    </row>
    <row r="106" spans="1:1">
      <c r="A106" t="s">
        <v>27586</v>
      </c>
    </row>
    <row r="107" spans="1:1">
      <c r="A107" t="s">
        <v>27587</v>
      </c>
    </row>
    <row r="108" spans="1:1">
      <c r="A108" t="s">
        <v>27558</v>
      </c>
    </row>
    <row r="109" spans="1:1">
      <c r="A109" t="s">
        <v>27588</v>
      </c>
    </row>
    <row r="110" spans="1:1">
      <c r="A110" t="s">
        <v>27589</v>
      </c>
    </row>
    <row r="111" spans="1:1">
      <c r="A111" t="s">
        <v>27559</v>
      </c>
    </row>
    <row r="112" spans="1:1">
      <c r="A112" t="s">
        <v>27590</v>
      </c>
    </row>
    <row r="113" spans="1:1">
      <c r="A113" t="s">
        <v>27358</v>
      </c>
    </row>
    <row r="114" spans="1:1">
      <c r="A114" t="s">
        <v>27591</v>
      </c>
    </row>
    <row r="115" spans="1:1">
      <c r="A115" s="4" t="s">
        <v>27592</v>
      </c>
    </row>
    <row r="116" spans="1:1">
      <c r="A116" t="s">
        <v>27593</v>
      </c>
    </row>
    <row r="117" spans="1:1">
      <c r="A117" t="s">
        <v>25692</v>
      </c>
    </row>
    <row r="118" spans="1:1">
      <c r="A118" t="s">
        <v>27594</v>
      </c>
    </row>
    <row r="119" spans="1:1">
      <c r="A119" t="s">
        <v>27595</v>
      </c>
    </row>
    <row r="120" spans="1:1">
      <c r="A120" t="s">
        <v>25790</v>
      </c>
    </row>
    <row r="121" spans="1:1">
      <c r="A121" t="s">
        <v>27596</v>
      </c>
    </row>
    <row r="122" spans="1:1">
      <c r="A122" t="s">
        <v>27597</v>
      </c>
    </row>
    <row r="123" spans="1:1">
      <c r="A123" t="s">
        <v>27598</v>
      </c>
    </row>
    <row r="124" spans="1:1">
      <c r="A124" t="s">
        <v>27599</v>
      </c>
    </row>
    <row r="125" spans="1:1">
      <c r="A125" t="s">
        <v>27600</v>
      </c>
    </row>
    <row r="126" spans="1:1">
      <c r="A126" t="s">
        <v>27601</v>
      </c>
    </row>
    <row r="127" spans="1:1">
      <c r="A127" t="s">
        <v>27602</v>
      </c>
    </row>
    <row r="128" spans="1:1">
      <c r="A128" t="s">
        <v>27603</v>
      </c>
    </row>
    <row r="129" spans="1:1">
      <c r="A129" t="s">
        <v>27604</v>
      </c>
    </row>
    <row r="130" spans="1:1">
      <c r="A130" t="s">
        <v>27605</v>
      </c>
    </row>
    <row r="131" spans="1:1">
      <c r="A131" t="s">
        <v>27606</v>
      </c>
    </row>
    <row r="132" spans="1:1">
      <c r="A132" s="4" t="s">
        <v>27607</v>
      </c>
    </row>
    <row r="133" spans="1:1">
      <c r="A133" s="4" t="s">
        <v>27608</v>
      </c>
    </row>
    <row r="134" spans="1:1">
      <c r="A134" t="s">
        <v>27609</v>
      </c>
    </row>
    <row r="135" spans="1:1">
      <c r="A135" t="s">
        <v>27610</v>
      </c>
    </row>
    <row r="136" spans="1:1">
      <c r="A136" t="s">
        <v>27611</v>
      </c>
    </row>
    <row r="137" spans="1:1">
      <c r="A137" t="s">
        <v>27612</v>
      </c>
    </row>
    <row r="138" spans="1:1">
      <c r="A138" t="s">
        <v>27613</v>
      </c>
    </row>
    <row r="139" spans="1:1">
      <c r="A139" t="s">
        <v>27614</v>
      </c>
    </row>
    <row r="140" spans="1:1">
      <c r="A140" t="s">
        <v>27615</v>
      </c>
    </row>
    <row r="141" spans="1:1">
      <c r="A141" s="4" t="s">
        <v>27616</v>
      </c>
    </row>
    <row r="142" spans="1:1">
      <c r="A142" s="4" t="s">
        <v>27617</v>
      </c>
    </row>
    <row r="143" spans="1:1">
      <c r="A143" t="s">
        <v>27618</v>
      </c>
    </row>
    <row r="144" spans="1:1">
      <c r="A144" t="s">
        <v>27619</v>
      </c>
    </row>
    <row r="145" spans="1:1">
      <c r="A145" t="s">
        <v>27620</v>
      </c>
    </row>
    <row r="146" spans="1:1">
      <c r="A146" t="s">
        <v>25631</v>
      </c>
    </row>
    <row r="147" spans="1:1">
      <c r="A147" t="s">
        <v>27621</v>
      </c>
    </row>
    <row r="148" spans="1:1">
      <c r="A148" t="s">
        <v>27622</v>
      </c>
    </row>
    <row r="149" spans="1:1">
      <c r="A149" t="s">
        <v>27623</v>
      </c>
    </row>
    <row r="150" spans="1:1">
      <c r="A150" t="s">
        <v>27624</v>
      </c>
    </row>
    <row r="151" spans="1:1">
      <c r="A151" t="s">
        <v>27625</v>
      </c>
    </row>
    <row r="152" spans="1:1">
      <c r="A152" t="s">
        <v>27626</v>
      </c>
    </row>
    <row r="153" spans="1:1">
      <c r="A153" t="s">
        <v>27627</v>
      </c>
    </row>
    <row r="154" spans="1:1">
      <c r="A154" t="s">
        <v>27628</v>
      </c>
    </row>
    <row r="155" spans="1:1">
      <c r="A155" t="s">
        <v>27629</v>
      </c>
    </row>
    <row r="156" spans="1:1">
      <c r="A156" t="s">
        <v>27630</v>
      </c>
    </row>
    <row r="157" spans="1:1">
      <c r="A157" t="s">
        <v>27631</v>
      </c>
    </row>
    <row r="158" spans="1:1">
      <c r="A158" t="s">
        <v>27632</v>
      </c>
    </row>
    <row r="159" spans="1:1">
      <c r="A159" t="s">
        <v>27633</v>
      </c>
    </row>
    <row r="160" spans="1:1">
      <c r="A160" t="s">
        <v>27634</v>
      </c>
    </row>
    <row r="161" spans="1:1">
      <c r="A161" t="s">
        <v>27635</v>
      </c>
    </row>
    <row r="162" spans="1:1">
      <c r="A162" t="s">
        <v>16679</v>
      </c>
    </row>
    <row r="163" spans="1:1">
      <c r="A163" t="s">
        <v>21984</v>
      </c>
    </row>
    <row r="164" spans="1:1">
      <c r="A164" t="s">
        <v>27605</v>
      </c>
    </row>
    <row r="165" spans="1:1">
      <c r="A165" t="s">
        <v>21657</v>
      </c>
    </row>
    <row r="166" spans="1:1">
      <c r="A166" t="s">
        <v>27636</v>
      </c>
    </row>
    <row r="167" spans="1:1">
      <c r="A167" t="s">
        <v>27637</v>
      </c>
    </row>
    <row r="168" spans="1:1">
      <c r="A168" t="s">
        <v>27638</v>
      </c>
    </row>
    <row r="169" spans="1:1">
      <c r="A169" t="s">
        <v>27639</v>
      </c>
    </row>
    <row r="170" spans="1:1">
      <c r="A170" t="s">
        <v>21995</v>
      </c>
    </row>
    <row r="171" spans="1:1">
      <c r="A171" t="s">
        <v>27640</v>
      </c>
    </row>
    <row r="172" spans="1:1">
      <c r="A172" t="s">
        <v>25834</v>
      </c>
    </row>
    <row r="173" spans="1:1">
      <c r="A173" t="s">
        <v>25674</v>
      </c>
    </row>
    <row r="174" spans="1:1">
      <c r="A174" t="s">
        <v>27641</v>
      </c>
    </row>
    <row r="175" spans="1:1">
      <c r="A175" t="s">
        <v>25740</v>
      </c>
    </row>
    <row r="176" spans="1:1">
      <c r="A176" t="s">
        <v>25835</v>
      </c>
    </row>
    <row r="177" spans="1:2">
      <c r="A177" t="s">
        <v>27642</v>
      </c>
    </row>
    <row r="178" spans="1:2">
      <c r="A178" t="s">
        <v>21658</v>
      </c>
    </row>
    <row r="179" spans="1:2">
      <c r="A179" t="s">
        <v>26169</v>
      </c>
    </row>
    <row r="180" spans="1:2">
      <c r="A180" t="s">
        <v>25752</v>
      </c>
    </row>
    <row r="181" spans="1:2">
      <c r="A181" t="s">
        <v>21659</v>
      </c>
    </row>
    <row r="182" spans="1:2">
      <c r="A182" t="s">
        <v>27643</v>
      </c>
    </row>
    <row r="183" spans="1:2">
      <c r="A183" t="s">
        <v>27644</v>
      </c>
    </row>
    <row r="184" spans="1:2">
      <c r="A184" t="s">
        <v>21660</v>
      </c>
    </row>
    <row r="185" spans="1:2">
      <c r="A185" t="s">
        <v>25751</v>
      </c>
    </row>
    <row r="186" spans="1:2">
      <c r="A186" t="s">
        <v>25751</v>
      </c>
    </row>
    <row r="187" spans="1:2">
      <c r="A187" t="s">
        <v>21661</v>
      </c>
      <c r="B187" s="3"/>
    </row>
    <row r="188" spans="1:2">
      <c r="A188" t="s">
        <v>27645</v>
      </c>
      <c r="B188" s="10"/>
    </row>
    <row r="189" spans="1:2">
      <c r="A189" t="s">
        <v>27646</v>
      </c>
      <c r="B189" s="3"/>
    </row>
    <row r="190" spans="1:2">
      <c r="A190" t="s">
        <v>21662</v>
      </c>
    </row>
    <row r="191" spans="1:2">
      <c r="A191" t="s">
        <v>27647</v>
      </c>
    </row>
    <row r="192" spans="1:2">
      <c r="A192" t="s">
        <v>27647</v>
      </c>
    </row>
    <row r="193" spans="1:1">
      <c r="A193" t="s">
        <v>21663</v>
      </c>
    </row>
    <row r="194" spans="1:1">
      <c r="A194" t="s">
        <v>27648</v>
      </c>
    </row>
    <row r="195" spans="1:1">
      <c r="A195" t="s">
        <v>27649</v>
      </c>
    </row>
    <row r="196" spans="1:1">
      <c r="A196" t="s">
        <v>21664</v>
      </c>
    </row>
    <row r="197" spans="1:1">
      <c r="A197" t="s">
        <v>27650</v>
      </c>
    </row>
    <row r="198" spans="1:1">
      <c r="A198" t="s">
        <v>27651</v>
      </c>
    </row>
    <row r="199" spans="1:1">
      <c r="A199" t="s">
        <v>21665</v>
      </c>
    </row>
    <row r="200" spans="1:1">
      <c r="A200" t="s">
        <v>27652</v>
      </c>
    </row>
    <row r="201" spans="1:1">
      <c r="A201" t="s">
        <v>27653</v>
      </c>
    </row>
    <row r="202" spans="1:1">
      <c r="A202" t="s">
        <v>21666</v>
      </c>
    </row>
    <row r="203" spans="1:1">
      <c r="A203" t="s">
        <v>27654</v>
      </c>
    </row>
    <row r="204" spans="1:1">
      <c r="A204" t="s">
        <v>27655</v>
      </c>
    </row>
    <row r="205" spans="1:1">
      <c r="A205" t="s">
        <v>21667</v>
      </c>
    </row>
    <row r="206" spans="1:1">
      <c r="A206" t="s">
        <v>25848</v>
      </c>
    </row>
    <row r="207" spans="1:1">
      <c r="A207" t="s">
        <v>27656</v>
      </c>
    </row>
    <row r="208" spans="1:1">
      <c r="A208" t="s">
        <v>21668</v>
      </c>
    </row>
    <row r="209" spans="1:1">
      <c r="A209" t="s">
        <v>27657</v>
      </c>
    </row>
    <row r="210" spans="1:1">
      <c r="A210" t="s">
        <v>27658</v>
      </c>
    </row>
    <row r="211" spans="1:1">
      <c r="A211" t="s">
        <v>21669</v>
      </c>
    </row>
    <row r="212" spans="1:1">
      <c r="A212" t="s">
        <v>27659</v>
      </c>
    </row>
    <row r="213" spans="1:1">
      <c r="A213" t="s">
        <v>27660</v>
      </c>
    </row>
    <row r="214" spans="1:1">
      <c r="A214" t="s">
        <v>21658</v>
      </c>
    </row>
    <row r="215" spans="1:1">
      <c r="A215" t="s">
        <v>25752</v>
      </c>
    </row>
    <row r="216" spans="1:1">
      <c r="A216" t="s">
        <v>25752</v>
      </c>
    </row>
    <row r="217" spans="1:1">
      <c r="A217" t="s">
        <v>21659</v>
      </c>
    </row>
    <row r="218" spans="1:1">
      <c r="A218" s="4" t="s">
        <v>27644</v>
      </c>
    </row>
    <row r="219" spans="1:1">
      <c r="A219" t="s">
        <v>27661</v>
      </c>
    </row>
    <row r="220" spans="1:1">
      <c r="A220" s="4" t="s">
        <v>21660</v>
      </c>
    </row>
    <row r="221" spans="1:1">
      <c r="A221" t="s">
        <v>25751</v>
      </c>
    </row>
    <row r="222" spans="1:1">
      <c r="A222" t="s">
        <v>25751</v>
      </c>
    </row>
    <row r="223" spans="1:1">
      <c r="A223" t="s">
        <v>21661</v>
      </c>
    </row>
    <row r="224" spans="1:1">
      <c r="A224" t="s">
        <v>27646</v>
      </c>
    </row>
    <row r="225" spans="1:1">
      <c r="A225" t="s">
        <v>27646</v>
      </c>
    </row>
    <row r="226" spans="1:1">
      <c r="A226" t="s">
        <v>21662</v>
      </c>
    </row>
    <row r="227" spans="1:1">
      <c r="A227" t="s">
        <v>27647</v>
      </c>
    </row>
    <row r="228" spans="1:1">
      <c r="A228" t="s">
        <v>27647</v>
      </c>
    </row>
    <row r="229" spans="1:1">
      <c r="A229" t="s">
        <v>21663</v>
      </c>
    </row>
    <row r="230" spans="1:1">
      <c r="A230" s="4" t="s">
        <v>27649</v>
      </c>
    </row>
    <row r="231" spans="1:1">
      <c r="A231" t="s">
        <v>27649</v>
      </c>
    </row>
    <row r="232" spans="1:1">
      <c r="A232" t="s">
        <v>21664</v>
      </c>
    </row>
    <row r="233" spans="1:1">
      <c r="A233" t="s">
        <v>27651</v>
      </c>
    </row>
    <row r="234" spans="1:1">
      <c r="A234" t="s">
        <v>27651</v>
      </c>
    </row>
    <row r="235" spans="1:1">
      <c r="A235" t="s">
        <v>21665</v>
      </c>
    </row>
    <row r="236" spans="1:1">
      <c r="A236" t="s">
        <v>27653</v>
      </c>
    </row>
    <row r="237" spans="1:1">
      <c r="A237" t="s">
        <v>27662</v>
      </c>
    </row>
    <row r="238" spans="1:1">
      <c r="A238" t="s">
        <v>21666</v>
      </c>
    </row>
    <row r="239" spans="1:1">
      <c r="A239" t="s">
        <v>27655</v>
      </c>
    </row>
    <row r="240" spans="1:1">
      <c r="A240" t="s">
        <v>27655</v>
      </c>
    </row>
    <row r="241" spans="1:1">
      <c r="A241" t="s">
        <v>21667</v>
      </c>
    </row>
    <row r="242" spans="1:1">
      <c r="A242" t="s">
        <v>27656</v>
      </c>
    </row>
    <row r="243" spans="1:1">
      <c r="A243" t="s">
        <v>27656</v>
      </c>
    </row>
    <row r="244" spans="1:1">
      <c r="A244" t="s">
        <v>21668</v>
      </c>
    </row>
    <row r="245" spans="1:1">
      <c r="A245" t="s">
        <v>27658</v>
      </c>
    </row>
    <row r="246" spans="1:1">
      <c r="A246" t="s">
        <v>27658</v>
      </c>
    </row>
    <row r="247" spans="1:1">
      <c r="A247" t="s">
        <v>21669</v>
      </c>
    </row>
    <row r="248" spans="1:1">
      <c r="A248" t="s">
        <v>27660</v>
      </c>
    </row>
    <row r="249" spans="1:1">
      <c r="A249" t="s">
        <v>27660</v>
      </c>
    </row>
    <row r="250" spans="1:1">
      <c r="A250" t="s">
        <v>27663</v>
      </c>
    </row>
    <row r="251" spans="1:1">
      <c r="A251" t="s">
        <v>27359</v>
      </c>
    </row>
    <row r="252" spans="1:1">
      <c r="A252" t="s">
        <v>27664</v>
      </c>
    </row>
    <row r="253" spans="1:1">
      <c r="A253" t="s">
        <v>27665</v>
      </c>
    </row>
    <row r="254" spans="1:1">
      <c r="A254" t="s">
        <v>27666</v>
      </c>
    </row>
    <row r="255" spans="1:1">
      <c r="A255" t="s">
        <v>27667</v>
      </c>
    </row>
    <row r="256" spans="1:1">
      <c r="A256" t="s">
        <v>27668</v>
      </c>
    </row>
    <row r="257" spans="1:2">
      <c r="A257" t="s">
        <v>27669</v>
      </c>
    </row>
    <row r="258" spans="1:2">
      <c r="A258" t="s">
        <v>27670</v>
      </c>
    </row>
    <row r="259" spans="1:2">
      <c r="A259" t="s">
        <v>17041</v>
      </c>
    </row>
    <row r="261" spans="1:2">
      <c r="A261" t="s">
        <v>21651</v>
      </c>
      <c r="B261" t="s">
        <v>14778</v>
      </c>
    </row>
    <row r="262" spans="1:2">
      <c r="A262" t="s">
        <v>21652</v>
      </c>
    </row>
    <row r="263" spans="1:2">
      <c r="A263" t="s">
        <v>17041</v>
      </c>
    </row>
    <row r="264" spans="1:2">
      <c r="A264" t="s">
        <v>25767</v>
      </c>
    </row>
    <row r="265" spans="1:2">
      <c r="A265" t="s">
        <v>25768</v>
      </c>
    </row>
    <row r="266" spans="1:2">
      <c r="A266" t="s">
        <v>27671</v>
      </c>
    </row>
    <row r="267" spans="1:2">
      <c r="A267" t="s">
        <v>27672</v>
      </c>
    </row>
    <row r="273" spans="1:1">
      <c r="A273" t="s">
        <v>14042</v>
      </c>
    </row>
    <row r="275" spans="1:1">
      <c r="A275" t="s">
        <v>14043</v>
      </c>
    </row>
    <row r="276" spans="1:1">
      <c r="A276" t="s">
        <v>13950</v>
      </c>
    </row>
    <row r="277" spans="1:1">
      <c r="A277" t="s">
        <v>13951</v>
      </c>
    </row>
    <row r="278" spans="1:1">
      <c r="A278" t="s">
        <v>13952</v>
      </c>
    </row>
    <row r="279" spans="1:1">
      <c r="A279" t="s">
        <v>13953</v>
      </c>
    </row>
    <row r="280" spans="1:1">
      <c r="A280" t="s">
        <v>14044</v>
      </c>
    </row>
    <row r="281" spans="1:1">
      <c r="A281" t="s">
        <v>14045</v>
      </c>
    </row>
    <row r="282" spans="1:1">
      <c r="A282" t="s">
        <v>13954</v>
      </c>
    </row>
    <row r="283" spans="1:1">
      <c r="A283" t="s">
        <v>13955</v>
      </c>
    </row>
    <row r="284" spans="1:1">
      <c r="A284" t="s">
        <v>26143</v>
      </c>
    </row>
    <row r="285" spans="1:1">
      <c r="A285" t="s">
        <v>13956</v>
      </c>
    </row>
    <row r="286" spans="1:1">
      <c r="A286" t="s">
        <v>13957</v>
      </c>
    </row>
    <row r="287" spans="1:1">
      <c r="A287" t="s">
        <v>14046</v>
      </c>
    </row>
    <row r="288" spans="1:1">
      <c r="A288" t="s">
        <v>14047</v>
      </c>
    </row>
    <row r="289" spans="1:1">
      <c r="A289" t="s">
        <v>14048</v>
      </c>
    </row>
    <row r="292" spans="1:1">
      <c r="A292" s="4" t="s">
        <v>14049</v>
      </c>
    </row>
    <row r="293" spans="1:1">
      <c r="A293" t="s">
        <v>14050</v>
      </c>
    </row>
    <row r="294" spans="1:1">
      <c r="A294" t="s">
        <v>14051</v>
      </c>
    </row>
    <row r="295" spans="1:1">
      <c r="A295" t="s">
        <v>14052</v>
      </c>
    </row>
    <row r="296" spans="1:1">
      <c r="A296" t="s">
        <v>17034</v>
      </c>
    </row>
    <row r="297" spans="1:1">
      <c r="A297" t="s">
        <v>26144</v>
      </c>
    </row>
    <row r="298" spans="1:1">
      <c r="A298" t="s">
        <v>26145</v>
      </c>
    </row>
    <row r="299" spans="1:1">
      <c r="A299" t="s">
        <v>25771</v>
      </c>
    </row>
    <row r="300" spans="1:1">
      <c r="A300" t="s">
        <v>17036</v>
      </c>
    </row>
    <row r="301" spans="1:1">
      <c r="A301" s="4" t="s">
        <v>17037</v>
      </c>
    </row>
    <row r="302" spans="1:1">
      <c r="A302" t="s">
        <v>25772</v>
      </c>
    </row>
    <row r="303" spans="1:1">
      <c r="A303" t="s">
        <v>17038</v>
      </c>
    </row>
    <row r="304" spans="1:1">
      <c r="A304" t="s">
        <v>14062</v>
      </c>
    </row>
    <row r="305" spans="1:2">
      <c r="A305" t="s">
        <v>14063</v>
      </c>
    </row>
    <row r="306" spans="1:2">
      <c r="A306" t="s">
        <v>14064</v>
      </c>
    </row>
    <row r="307" spans="1:2">
      <c r="A307" t="s">
        <v>14065</v>
      </c>
    </row>
    <row r="308" spans="1:2">
      <c r="A308" t="s">
        <v>14066</v>
      </c>
    </row>
    <row r="309" spans="1:2">
      <c r="A309" t="s">
        <v>13959</v>
      </c>
    </row>
    <row r="310" spans="1:2">
      <c r="A310" t="s">
        <v>14067</v>
      </c>
    </row>
    <row r="311" spans="1:2">
      <c r="A311" t="s">
        <v>17039</v>
      </c>
    </row>
    <row r="312" spans="1:2">
      <c r="A312" t="s">
        <v>27673</v>
      </c>
    </row>
    <row r="314" spans="1:2">
      <c r="A314" t="s">
        <v>14069</v>
      </c>
    </row>
    <row r="315" spans="1:2">
      <c r="A315" t="s">
        <v>17041</v>
      </c>
    </row>
    <row r="318" spans="1:2">
      <c r="A318" t="s">
        <v>21651</v>
      </c>
      <c r="B318" t="s">
        <v>27677</v>
      </c>
    </row>
    <row r="319" spans="1:2">
      <c r="A319" t="s">
        <v>21652</v>
      </c>
    </row>
    <row r="320" spans="1:2">
      <c r="A320" t="s">
        <v>17041</v>
      </c>
    </row>
    <row r="321" spans="1:1">
      <c r="A321" t="s">
        <v>27560</v>
      </c>
    </row>
    <row r="322" spans="1:1">
      <c r="A322" t="s">
        <v>27561</v>
      </c>
    </row>
    <row r="323" spans="1:1">
      <c r="A323" t="s">
        <v>27562</v>
      </c>
    </row>
    <row r="324" spans="1:1">
      <c r="A324" t="s">
        <v>27674</v>
      </c>
    </row>
    <row r="325" spans="1:1">
      <c r="A325" t="s">
        <v>27675</v>
      </c>
    </row>
    <row r="328" spans="1:1">
      <c r="A328" t="s">
        <v>27563</v>
      </c>
    </row>
    <row r="329" spans="1:1">
      <c r="A329" t="s">
        <v>27564</v>
      </c>
    </row>
    <row r="330" spans="1:1">
      <c r="A330" t="s">
        <v>27565</v>
      </c>
    </row>
    <row r="331" spans="1:1">
      <c r="A331" t="s">
        <v>27566</v>
      </c>
    </row>
    <row r="332" spans="1:1">
      <c r="A332" t="s">
        <v>27567</v>
      </c>
    </row>
    <row r="333" spans="1:1">
      <c r="A333" t="s">
        <v>27568</v>
      </c>
    </row>
    <row r="334" spans="1:1">
      <c r="A334" t="s">
        <v>27569</v>
      </c>
    </row>
    <row r="335" spans="1:1">
      <c r="A335" t="s">
        <v>27570</v>
      </c>
    </row>
    <row r="336" spans="1:1">
      <c r="A336" t="s">
        <v>27571</v>
      </c>
    </row>
    <row r="339" spans="1:1">
      <c r="A339" t="s">
        <v>27572</v>
      </c>
    </row>
    <row r="341" spans="1:1">
      <c r="A341" t="s">
        <v>27563</v>
      </c>
    </row>
    <row r="342" spans="1:1">
      <c r="A342" t="s">
        <v>27564</v>
      </c>
    </row>
    <row r="343" spans="1:1">
      <c r="A343" t="s">
        <v>27565</v>
      </c>
    </row>
    <row r="344" spans="1:1">
      <c r="A344" t="s">
        <v>27566</v>
      </c>
    </row>
    <row r="345" spans="1:1">
      <c r="A345" t="s">
        <v>27567</v>
      </c>
    </row>
    <row r="346" spans="1:1">
      <c r="A346" t="s">
        <v>27568</v>
      </c>
    </row>
    <row r="347" spans="1:1">
      <c r="A347" t="s">
        <v>27569</v>
      </c>
    </row>
    <row r="348" spans="1:1">
      <c r="A348" t="s">
        <v>27570</v>
      </c>
    </row>
    <row r="351" spans="1:1">
      <c r="A351" t="s">
        <v>27573</v>
      </c>
    </row>
    <row r="352" spans="1:1">
      <c r="A352" t="s">
        <v>27676</v>
      </c>
    </row>
    <row r="353" spans="1:1">
      <c r="A353" t="s">
        <v>27574</v>
      </c>
    </row>
    <row r="355" spans="1:1">
      <c r="A355" t="s">
        <v>17041</v>
      </c>
    </row>
  </sheetData>
  <pageMargins left="0.7" right="0.7" top="0.75" bottom="0.75" header="0.3" footer="0.3"/>
  <pageSetup orientation="portrait" horizontalDpi="4294967293" verticalDpi="0" r:id="rId1"/>
</worksheet>
</file>

<file path=xl/worksheets/sheet31.xml><?xml version="1.0" encoding="utf-8"?>
<worksheet xmlns="http://schemas.openxmlformats.org/spreadsheetml/2006/main" xmlns:r="http://schemas.openxmlformats.org/officeDocument/2006/relationships">
  <sheetPr codeName="Sheet45"/>
  <dimension ref="A1:G355"/>
  <sheetViews>
    <sheetView workbookViewId="0">
      <selection activeCell="A2" sqref="A2"/>
    </sheetView>
  </sheetViews>
  <sheetFormatPr defaultRowHeight="15"/>
  <cols>
    <col min="1" max="1" width="31.42578125" customWidth="1"/>
    <col min="2" max="2" width="36.28515625" customWidth="1"/>
  </cols>
  <sheetData>
    <row r="1" spans="1:7">
      <c r="A1" s="11"/>
    </row>
    <row r="2" spans="1:7">
      <c r="A2" t="s">
        <v>26190</v>
      </c>
      <c r="G2" s="5" t="s">
        <v>26202</v>
      </c>
    </row>
    <row r="3" spans="1:7">
      <c r="A3" t="s">
        <v>22034</v>
      </c>
      <c r="E3" s="3" t="s">
        <v>25665</v>
      </c>
      <c r="G3" s="5" t="s">
        <v>27356</v>
      </c>
    </row>
    <row r="4" spans="1:7">
      <c r="A4" s="30" t="s">
        <v>26097</v>
      </c>
    </row>
    <row r="5" spans="1:7">
      <c r="A5" s="13" t="s">
        <v>26191</v>
      </c>
      <c r="G5" s="5"/>
    </row>
    <row r="6" spans="1:7">
      <c r="A6" t="s">
        <v>26201</v>
      </c>
    </row>
    <row r="7" spans="1:7">
      <c r="A7" t="s">
        <v>26192</v>
      </c>
    </row>
    <row r="8" spans="1:7">
      <c r="A8" t="s">
        <v>26193</v>
      </c>
    </row>
    <row r="9" spans="1:7">
      <c r="A9" t="s">
        <v>22040</v>
      </c>
    </row>
    <row r="10" spans="1:7">
      <c r="A10" t="s">
        <v>26194</v>
      </c>
    </row>
    <row r="11" spans="1:7">
      <c r="A11" t="s">
        <v>26195</v>
      </c>
    </row>
    <row r="12" spans="1:7">
      <c r="A12" t="s">
        <v>26196</v>
      </c>
    </row>
    <row r="13" spans="1:7">
      <c r="A13" s="13" t="s">
        <v>26197</v>
      </c>
    </row>
    <row r="14" spans="1:7" ht="30">
      <c r="A14" s="2" t="s">
        <v>26098</v>
      </c>
    </row>
    <row r="15" spans="1:7">
      <c r="A15" s="13" t="s">
        <v>25651</v>
      </c>
    </row>
    <row r="16" spans="1:7">
      <c r="B16" s="13"/>
    </row>
    <row r="17" spans="1:7">
      <c r="A17" s="31" t="s">
        <v>19027</v>
      </c>
    </row>
    <row r="18" spans="1:7">
      <c r="A18" s="13" t="s">
        <v>26198</v>
      </c>
    </row>
    <row r="19" spans="1:7">
      <c r="A19" s="13" t="s">
        <v>26199</v>
      </c>
    </row>
    <row r="20" spans="1:7">
      <c r="A20" s="13" t="s">
        <v>25896</v>
      </c>
    </row>
    <row r="21" spans="1:7">
      <c r="A21" s="13" t="s">
        <v>26200</v>
      </c>
    </row>
    <row r="22" spans="1:7">
      <c r="A22" s="13" t="s">
        <v>26203</v>
      </c>
    </row>
    <row r="23" spans="1:7">
      <c r="A23" s="13" t="s">
        <v>26204</v>
      </c>
    </row>
    <row r="24" spans="1:7" ht="75">
      <c r="A24" s="13" t="s">
        <v>26094</v>
      </c>
      <c r="B24" s="2" t="s">
        <v>26095</v>
      </c>
      <c r="F24" t="s">
        <v>6138</v>
      </c>
      <c r="G24" s="5" t="s">
        <v>26208</v>
      </c>
    </row>
    <row r="25" spans="1:7">
      <c r="A25" s="13" t="s">
        <v>27318</v>
      </c>
      <c r="B25" s="2">
        <v>87</v>
      </c>
      <c r="F25" t="s">
        <v>6139</v>
      </c>
      <c r="G25" s="5" t="s">
        <v>27339</v>
      </c>
    </row>
    <row r="26" spans="1:7">
      <c r="A26" s="13" t="s">
        <v>27319</v>
      </c>
      <c r="B26" s="2">
        <v>79</v>
      </c>
      <c r="F26" t="s">
        <v>6140</v>
      </c>
      <c r="G26" s="5" t="s">
        <v>27340</v>
      </c>
    </row>
    <row r="27" spans="1:7">
      <c r="A27" s="13" t="s">
        <v>27320</v>
      </c>
      <c r="B27" s="2">
        <v>84</v>
      </c>
      <c r="F27" t="s">
        <v>6141</v>
      </c>
      <c r="G27" s="5" t="s">
        <v>27341</v>
      </c>
    </row>
    <row r="28" spans="1:7">
      <c r="A28" s="13" t="s">
        <v>27321</v>
      </c>
      <c r="B28" s="2">
        <v>85</v>
      </c>
      <c r="F28" t="s">
        <v>6142</v>
      </c>
      <c r="G28" s="5" t="s">
        <v>27342</v>
      </c>
    </row>
    <row r="29" spans="1:7">
      <c r="A29" s="13" t="s">
        <v>27322</v>
      </c>
      <c r="B29" s="2">
        <v>81</v>
      </c>
      <c r="F29" t="s">
        <v>6143</v>
      </c>
      <c r="G29" s="5" t="s">
        <v>27343</v>
      </c>
    </row>
    <row r="30" spans="1:7">
      <c r="A30" s="13" t="s">
        <v>27323</v>
      </c>
      <c r="B30" s="2">
        <v>82</v>
      </c>
      <c r="F30" t="s">
        <v>6144</v>
      </c>
      <c r="G30" s="5" t="s">
        <v>27344</v>
      </c>
    </row>
    <row r="31" spans="1:7">
      <c r="A31" s="13" t="s">
        <v>27324</v>
      </c>
      <c r="B31" s="2">
        <v>88</v>
      </c>
      <c r="F31" t="s">
        <v>2594</v>
      </c>
      <c r="G31" s="5" t="s">
        <v>27345</v>
      </c>
    </row>
    <row r="32" spans="1:7">
      <c r="A32" s="13" t="s">
        <v>27325</v>
      </c>
      <c r="B32" s="2">
        <v>39</v>
      </c>
      <c r="F32" t="s">
        <v>6145</v>
      </c>
      <c r="G32" s="5" t="s">
        <v>27346</v>
      </c>
    </row>
    <row r="33" spans="1:7">
      <c r="A33" s="13" t="s">
        <v>26116</v>
      </c>
      <c r="B33" s="2">
        <v>78</v>
      </c>
      <c r="F33" t="s">
        <v>27327</v>
      </c>
      <c r="G33" s="5" t="s">
        <v>27347</v>
      </c>
    </row>
    <row r="34" spans="1:7">
      <c r="A34" s="13" t="s">
        <v>27326</v>
      </c>
      <c r="B34" s="2">
        <v>78</v>
      </c>
      <c r="F34" t="s">
        <v>27328</v>
      </c>
      <c r="G34" s="5" t="s">
        <v>27348</v>
      </c>
    </row>
    <row r="35" spans="1:7">
      <c r="A35" s="13" t="s">
        <v>26123</v>
      </c>
      <c r="B35">
        <v>79</v>
      </c>
      <c r="F35" t="s">
        <v>27329</v>
      </c>
      <c r="G35" s="5" t="s">
        <v>27349</v>
      </c>
    </row>
    <row r="36" spans="1:7">
      <c r="A36" s="13" t="s">
        <v>26122</v>
      </c>
      <c r="B36" s="2">
        <v>86</v>
      </c>
      <c r="F36" t="s">
        <v>27330</v>
      </c>
      <c r="G36" s="5" t="s">
        <v>27350</v>
      </c>
    </row>
    <row r="37" spans="1:7">
      <c r="A37" s="13" t="s">
        <v>27335</v>
      </c>
      <c r="B37" s="2">
        <v>79</v>
      </c>
      <c r="F37" t="s">
        <v>27331</v>
      </c>
      <c r="G37" s="5" t="s">
        <v>27351</v>
      </c>
    </row>
    <row r="38" spans="1:7">
      <c r="A38" s="13" t="s">
        <v>27336</v>
      </c>
      <c r="B38" s="2">
        <v>38</v>
      </c>
      <c r="F38" t="s">
        <v>27332</v>
      </c>
      <c r="G38" s="5" t="s">
        <v>27352</v>
      </c>
    </row>
    <row r="39" spans="1:7">
      <c r="A39" s="13" t="s">
        <v>26127</v>
      </c>
      <c r="B39" s="2">
        <v>83</v>
      </c>
      <c r="F39" t="s">
        <v>27333</v>
      </c>
      <c r="G39" s="5" t="s">
        <v>27353</v>
      </c>
    </row>
    <row r="40" spans="1:7">
      <c r="A40" s="13" t="s">
        <v>27337</v>
      </c>
      <c r="B40" s="2">
        <v>58</v>
      </c>
      <c r="F40" t="s">
        <v>27334</v>
      </c>
      <c r="G40" s="5" t="s">
        <v>27354</v>
      </c>
    </row>
    <row r="41" spans="1:7">
      <c r="A41" s="13" t="s">
        <v>27338</v>
      </c>
      <c r="B41" s="2">
        <v>58</v>
      </c>
      <c r="F41" t="s">
        <v>14865</v>
      </c>
      <c r="G41" s="5" t="s">
        <v>27355</v>
      </c>
    </row>
    <row r="42" spans="1:7">
      <c r="A42" s="13"/>
      <c r="B42" s="2"/>
      <c r="G42" s="5"/>
    </row>
    <row r="44" spans="1:7">
      <c r="A44" s="15" t="s">
        <v>19012</v>
      </c>
      <c r="G44" s="5"/>
    </row>
    <row r="45" spans="1:7">
      <c r="A45" s="12" t="s">
        <v>26137</v>
      </c>
      <c r="G45" s="5"/>
    </row>
    <row r="46" spans="1:7">
      <c r="A46" t="s">
        <v>26205</v>
      </c>
      <c r="G46" s="5" t="s">
        <v>26206</v>
      </c>
    </row>
    <row r="47" spans="1:7">
      <c r="A47" t="s">
        <v>19014</v>
      </c>
      <c r="G47" s="5" t="s">
        <v>21647</v>
      </c>
    </row>
    <row r="48" spans="1:7">
      <c r="A48" t="s">
        <v>25914</v>
      </c>
      <c r="G48" s="5" t="s">
        <v>25637</v>
      </c>
    </row>
    <row r="50" spans="1:7">
      <c r="A50" t="s">
        <v>25671</v>
      </c>
      <c r="G50" s="5" t="s">
        <v>25672</v>
      </c>
    </row>
    <row r="51" spans="1:7">
      <c r="A51" t="s">
        <v>27311</v>
      </c>
      <c r="G51" s="5" t="s">
        <v>13975</v>
      </c>
    </row>
    <row r="52" spans="1:7">
      <c r="A52" t="s">
        <v>27309</v>
      </c>
      <c r="G52" s="5" t="s">
        <v>27310</v>
      </c>
    </row>
    <row r="53" spans="1:7">
      <c r="G53" s="5"/>
    </row>
    <row r="54" spans="1:7">
      <c r="A54" t="s">
        <v>27313</v>
      </c>
      <c r="G54" s="5" t="s">
        <v>27312</v>
      </c>
    </row>
    <row r="55" spans="1:7">
      <c r="G55" s="5"/>
    </row>
    <row r="56" spans="1:7">
      <c r="A56" s="12" t="s">
        <v>22046</v>
      </c>
    </row>
    <row r="57" spans="1:7">
      <c r="A57" t="s">
        <v>14423</v>
      </c>
      <c r="G57" s="5" t="s">
        <v>21650</v>
      </c>
    </row>
    <row r="58" spans="1:7">
      <c r="A58" t="s">
        <v>22048</v>
      </c>
      <c r="G58" s="5" t="s">
        <v>21649</v>
      </c>
    </row>
    <row r="59" spans="1:7">
      <c r="A59" t="s">
        <v>27315</v>
      </c>
      <c r="G59" s="5" t="s">
        <v>13989</v>
      </c>
    </row>
    <row r="60" spans="1:7">
      <c r="A60" t="s">
        <v>27317</v>
      </c>
      <c r="G60" s="5" t="s">
        <v>27316</v>
      </c>
    </row>
    <row r="61" spans="1:7">
      <c r="A61" t="s">
        <v>25634</v>
      </c>
      <c r="G61" s="5" t="s">
        <v>25635</v>
      </c>
    </row>
    <row r="62" spans="1:7">
      <c r="A62" t="s">
        <v>26210</v>
      </c>
      <c r="G62" s="5" t="s">
        <v>25640</v>
      </c>
    </row>
    <row r="63" spans="1:7">
      <c r="A63" t="s">
        <v>26211</v>
      </c>
      <c r="G63" s="5" t="s">
        <v>26209</v>
      </c>
    </row>
    <row r="64" spans="1:7">
      <c r="G64" s="5"/>
    </row>
    <row r="65" spans="1:7">
      <c r="A65" t="s">
        <v>26207</v>
      </c>
      <c r="G65" s="5" t="s">
        <v>21646</v>
      </c>
    </row>
    <row r="66" spans="1:7">
      <c r="A66" t="s">
        <v>27314</v>
      </c>
      <c r="G66" s="5"/>
    </row>
    <row r="67" spans="1:7">
      <c r="G67" s="5"/>
    </row>
    <row r="68" spans="1:7">
      <c r="A68" s="12" t="s">
        <v>14005</v>
      </c>
      <c r="G68" s="5"/>
    </row>
    <row r="69" spans="1:7">
      <c r="A69" t="s">
        <v>19020</v>
      </c>
      <c r="G69" s="5"/>
    </row>
    <row r="70" spans="1:7">
      <c r="A70" t="s">
        <v>27360</v>
      </c>
      <c r="G70" s="5"/>
    </row>
    <row r="71" spans="1:7">
      <c r="A71" s="12"/>
      <c r="G71" s="5"/>
    </row>
    <row r="72" spans="1:7">
      <c r="A72" s="12" t="s">
        <v>14008</v>
      </c>
    </row>
    <row r="73" spans="1:7">
      <c r="A73" t="s">
        <v>19019</v>
      </c>
      <c r="G73" s="5" t="s">
        <v>18989</v>
      </c>
    </row>
    <row r="74" spans="1:7">
      <c r="A74" t="s">
        <v>13996</v>
      </c>
    </row>
    <row r="75" spans="1:7">
      <c r="A75" t="s">
        <v>13997</v>
      </c>
    </row>
    <row r="76" spans="1:7">
      <c r="A76" t="s">
        <v>14014</v>
      </c>
    </row>
    <row r="77" spans="1:7">
      <c r="A77" t="s">
        <v>26142</v>
      </c>
    </row>
    <row r="79" spans="1:7">
      <c r="A79" s="56" t="s">
        <v>21672</v>
      </c>
      <c r="G79" t="str">
        <f>G2&amp;" "&amp;G24&amp;" "&amp;G25&amp;" "&amp;G26&amp;" "&amp;G27&amp;" "&amp;G28&amp;" "&amp;G29&amp;" "&amp;G30&amp;" "&amp;G31&amp;" "&amp;G32&amp;" "&amp;G33&amp;" "&amp;G34&amp;" "&amp;G35&amp;" "&amp;G36&amp;" "&amp;G37&amp;" "&amp;G38&amp;" "&amp;" "&amp;G39&amp;" "&amp;G40&amp;" " &amp;G41&amp;" " &amp;G46&amp;" "&amp;G47&amp;" "&amp;G48&amp;" "&amp;G51&amp;" "&amp;G52&amp;" " &amp;G54&amp;" "&amp;G65&amp;" "&amp;G57&amp;" "&amp;G58&amp;" "&amp;G59&amp;" "&amp;G60&amp;" "&amp;G61&amp;" "&amp;" "&amp;G62&amp;" "&amp;G63&amp;" "&amp;G50&amp;" "&amp;G73</f>
        <v>-cg -sl -oa 2.1.1.2.9.9 -ob 3.2.2.4.13.13.6.5.5.10.24.24 -oc 37.1.1.3.11 -od 24.24.24.0.0 -oe 30.2.2.1.1.11.8 -of 26.1.1.2.2.11.33.11.43 -sc1 locke -sc2 edgar -sn -eu -csrp 100 120 -fst -sel -brl -bel -lel -rnl -rnc -sdr 2 2 -das -dda -dns -del -sch -com 99999999999999999999999999 -xpm 3 -mpm 3 -gpm 3 -nxppd -lsced 2.5 -hma 1.5 -xgc 1.5 -ase 2.5 -msl 77 -sed -sfb -bbr -be -bnu -fer 0 -dgne -wnz -mmnu -cmd -ess -ebr 100 -eebr 8 -nm1 random -nm2 random -nmmi -gp 6543 -smc 3 -sws 6 -sfd 6 -iebr 9 -ierbr 9 -csb 12 16 -mca -stra -saw -sirt -sprp 100 155 -sdm 5 -npi -snbr -snsb -snee -snil -ccsr 15 -cms -cos -crvr 255 255 -crm -cnee -ari -anca -adeh -nmc -nil -nfps -nu -fs -fe -fvd -fj -fedc -as -ond -rr -scan -etn -yremove -frw -og 76.0.0 -oh 87.1.1.10.1.1 -oi 79.1.1.10.2.2 -oj 84.1.1.10.3.3 -ok 85.1.1.8.1.1 -ol 81.1.1.8.2.2 -om 82.1.1.10.4.4 -on 88.1.1.8.3.3 -oo 39.1.1.8.4.4 -op 78.1.1.8.6.6 -oq 78.1.1.8.8.8 -or 79.1.1.10.12.12 -os 86.1.1.10.14.14 -ot 79.1.1.10.16.16 -ou 38.1.1.8.12.12  -ov 83.1.1.8.14.14 -ow 58.1.1.10.18.18 -ox 58.1.1.10.20.20 -fightrand 35 -magicrand 50 -itemrand 15 -ultis -startulti -ragetier -ltier -irstat 20 -1of -shopsnogood -maxshopcount 4 -rxi  -irrdrstch 50 -irrdrstvar 6 -swapstats -morewarp</v>
      </c>
    </row>
    <row r="80" spans="1:7">
      <c r="A80" s="11" t="s">
        <v>25666</v>
      </c>
      <c r="G80" t="str">
        <f>G3&amp;" "&amp;G24&amp;" "&amp;G25&amp;" "&amp;G26&amp;" "&amp;G27&amp;" "&amp;G28&amp;" "&amp;G29&amp;" "&amp;G30&amp;" "&amp;G31&amp;" "&amp;G32&amp;" "&amp;G33&amp;" "&amp;G34&amp;" "&amp;G35&amp;" "&amp;G36&amp;" "&amp;G37&amp;" "&amp;G38&amp;" "&amp;" "&amp;G39&amp;" "&amp;G40&amp;" " &amp;G41&amp;" " &amp;G46&amp;" "&amp;G47&amp;" "&amp;G48&amp;" "&amp;G51&amp;" "&amp;G52&amp;" " &amp;G54&amp;" "&amp;G65&amp;" "&amp;G57&amp;" "&amp;G58&amp;" "&amp;G59&amp;" "&amp;G60&amp;" "&amp;G61&amp;" "&amp;" "&amp;G62&amp;" "&amp;G63&amp;" "&amp;G50&amp;" "&amp;G73</f>
        <v>-cg -sl -oa 2.1.1.2.9.9 -ob 3.2.2.4.13.13.6.5.5.10.24.24 -oc 37.1.1.3.11 -od 24.24.24.0.0 -oe 30.2.2.1.1.11.8 -of 26.1.1.2.2.11.33.11.43 -sc1 locke -sc2 edgar -sn -eu -csrp 100 120 -fst -sel -brl -bel -lel -rnl -rnc -sdr 2 2 -das -dda -dns -del -sch -com 99999999999999999999999999 -xpm 3 -mpm 3 -gpm 3 -nxppd -lsced 2.5 -hma 1.5 -xgc 1.5 -ase 2.5 -msl 77 -sed -sfb -bbr -be -bnu -fer 0 -dgne -wnz -mmnu -cmd -ess -ebr 100 -eebr 8 -nm1 random -nm2 random -nmmi -gp 6543 -smc 3 -sws 6 -sfd 6 -iebr 9 -ierbr 9 -csb 12 16 -mca -stra -saw -sirt -sprp 100 155 -sdm 5 -npi -snbr -snsb -snee -snil -ccsr 15 -cms -cpal 91.123.81.88.57.109.21 -cspr 0.1.2.3.4.5.6.7.8.9.10.68.12.13.14.15.18.19.20.21 -cspp 1.3.2.3.0.5.1.4.2.5.0.4.4.0.2.4.2.1.2.1 -cos -crvr 255 255 -crm -cnee -ari -anca -adeh -nmc -nil -nfps -nu -fs -fe -fvd -fj -fedc -as -ond -rr -scan -etn -yremove -frw -og 76.0.0 -oh 87.1.1.10.1.1 -oi 79.1.1.10.2.2 -oj 84.1.1.10.3.3 -ok 85.1.1.8.1.1 -ol 81.1.1.8.2.2 -om 82.1.1.10.4.4 -on 88.1.1.8.3.3 -oo 39.1.1.8.4.4 -op 78.1.1.8.6.6 -oq 78.1.1.8.8.8 -or 79.1.1.10.12.12 -os 86.1.1.10.14.14 -ot 79.1.1.10.16.16 -ou 38.1.1.8.12.12  -ov 83.1.1.8.14.14 -ow 58.1.1.10.18.18 -ox 58.1.1.10.20.20 -fightrand 35 -magicrand 50 -itemrand 15 -ultis -startulti -ragetier -ltier -irstat 20 -1of -shopsnogood -maxshopcount 4 -rxi  -irrdrstch 50 -irrdrstvar 6 -swapstats -morewarp</v>
      </c>
    </row>
    <row r="82" spans="1:1">
      <c r="A82" t="s">
        <v>25657</v>
      </c>
    </row>
    <row r="84" spans="1:1">
      <c r="A84" t="s">
        <v>21651</v>
      </c>
    </row>
    <row r="85" spans="1:1">
      <c r="A85" t="s">
        <v>21652</v>
      </c>
    </row>
    <row r="86" spans="1:1">
      <c r="A86" t="s">
        <v>17041</v>
      </c>
    </row>
    <row r="87" spans="1:1">
      <c r="A87" t="s">
        <v>21653</v>
      </c>
    </row>
    <row r="88" spans="1:1">
      <c r="A88" t="s">
        <v>21654</v>
      </c>
    </row>
    <row r="89" spans="1:1">
      <c r="A89" t="s">
        <v>27575</v>
      </c>
    </row>
    <row r="90" spans="1:1">
      <c r="A90" s="4" t="s">
        <v>21655</v>
      </c>
    </row>
    <row r="91" spans="1:1">
      <c r="A91" t="s">
        <v>27576</v>
      </c>
    </row>
    <row r="92" spans="1:1">
      <c r="A92" t="s">
        <v>27577</v>
      </c>
    </row>
    <row r="93" spans="1:1">
      <c r="A93" t="s">
        <v>27578</v>
      </c>
    </row>
    <row r="94" spans="1:1">
      <c r="A94" s="4" t="s">
        <v>27357</v>
      </c>
    </row>
    <row r="95" spans="1:1">
      <c r="A95" t="s">
        <v>27579</v>
      </c>
    </row>
    <row r="96" spans="1:1">
      <c r="A96" t="s">
        <v>27580</v>
      </c>
    </row>
    <row r="97" spans="1:1">
      <c r="A97" t="s">
        <v>25780</v>
      </c>
    </row>
    <row r="98" spans="1:1">
      <c r="A98" t="s">
        <v>25689</v>
      </c>
    </row>
    <row r="99" spans="1:1">
      <c r="A99" t="s">
        <v>27581</v>
      </c>
    </row>
    <row r="100" spans="1:1">
      <c r="A100" t="s">
        <v>27556</v>
      </c>
    </row>
    <row r="101" spans="1:1">
      <c r="A101" t="s">
        <v>27582</v>
      </c>
    </row>
    <row r="102" spans="1:1">
      <c r="A102" t="s">
        <v>27583</v>
      </c>
    </row>
    <row r="103" spans="1:1">
      <c r="A103" t="s">
        <v>27557</v>
      </c>
    </row>
    <row r="104" spans="1:1">
      <c r="A104" t="s">
        <v>27584</v>
      </c>
    </row>
    <row r="105" spans="1:1">
      <c r="A105" t="s">
        <v>27585</v>
      </c>
    </row>
    <row r="106" spans="1:1">
      <c r="A106" t="s">
        <v>27586</v>
      </c>
    </row>
    <row r="107" spans="1:1">
      <c r="A107" t="s">
        <v>27587</v>
      </c>
    </row>
    <row r="108" spans="1:1">
      <c r="A108" t="s">
        <v>27558</v>
      </c>
    </row>
    <row r="109" spans="1:1">
      <c r="A109" t="s">
        <v>27588</v>
      </c>
    </row>
    <row r="110" spans="1:1">
      <c r="A110" t="s">
        <v>27589</v>
      </c>
    </row>
    <row r="111" spans="1:1">
      <c r="A111" t="s">
        <v>27559</v>
      </c>
    </row>
    <row r="112" spans="1:1">
      <c r="A112" t="s">
        <v>27590</v>
      </c>
    </row>
    <row r="113" spans="1:1">
      <c r="A113" t="s">
        <v>27358</v>
      </c>
    </row>
    <row r="114" spans="1:1">
      <c r="A114" t="s">
        <v>27591</v>
      </c>
    </row>
    <row r="115" spans="1:1">
      <c r="A115" s="4" t="s">
        <v>27592</v>
      </c>
    </row>
    <row r="116" spans="1:1">
      <c r="A116" t="s">
        <v>27593</v>
      </c>
    </row>
    <row r="117" spans="1:1">
      <c r="A117" t="s">
        <v>25692</v>
      </c>
    </row>
    <row r="118" spans="1:1">
      <c r="A118" t="s">
        <v>27594</v>
      </c>
    </row>
    <row r="119" spans="1:1">
      <c r="A119" t="s">
        <v>27595</v>
      </c>
    </row>
    <row r="120" spans="1:1">
      <c r="A120" t="s">
        <v>25790</v>
      </c>
    </row>
    <row r="121" spans="1:1">
      <c r="A121" t="s">
        <v>27596</v>
      </c>
    </row>
    <row r="122" spans="1:1">
      <c r="A122" t="s">
        <v>27597</v>
      </c>
    </row>
    <row r="123" spans="1:1">
      <c r="A123" t="s">
        <v>27598</v>
      </c>
    </row>
    <row r="124" spans="1:1">
      <c r="A124" t="s">
        <v>27599</v>
      </c>
    </row>
    <row r="125" spans="1:1">
      <c r="A125" t="s">
        <v>27600</v>
      </c>
    </row>
    <row r="126" spans="1:1">
      <c r="A126" t="s">
        <v>27601</v>
      </c>
    </row>
    <row r="127" spans="1:1">
      <c r="A127" t="s">
        <v>27602</v>
      </c>
    </row>
    <row r="128" spans="1:1">
      <c r="A128" t="s">
        <v>27603</v>
      </c>
    </row>
    <row r="129" spans="1:1">
      <c r="A129" t="s">
        <v>27604</v>
      </c>
    </row>
    <row r="130" spans="1:1">
      <c r="A130" t="s">
        <v>27605</v>
      </c>
    </row>
    <row r="131" spans="1:1">
      <c r="A131" t="s">
        <v>27606</v>
      </c>
    </row>
    <row r="132" spans="1:1">
      <c r="A132" s="4" t="s">
        <v>27607</v>
      </c>
    </row>
    <row r="133" spans="1:1">
      <c r="A133" s="4" t="s">
        <v>27608</v>
      </c>
    </row>
    <row r="134" spans="1:1">
      <c r="A134" t="s">
        <v>27609</v>
      </c>
    </row>
    <row r="135" spans="1:1">
      <c r="A135" t="s">
        <v>27610</v>
      </c>
    </row>
    <row r="136" spans="1:1">
      <c r="A136" t="s">
        <v>27611</v>
      </c>
    </row>
    <row r="137" spans="1:1">
      <c r="A137" t="s">
        <v>27612</v>
      </c>
    </row>
    <row r="138" spans="1:1">
      <c r="A138" t="s">
        <v>27613</v>
      </c>
    </row>
    <row r="139" spans="1:1">
      <c r="A139" t="s">
        <v>27614</v>
      </c>
    </row>
    <row r="140" spans="1:1">
      <c r="A140" t="s">
        <v>27615</v>
      </c>
    </row>
    <row r="141" spans="1:1">
      <c r="A141" s="4" t="s">
        <v>27616</v>
      </c>
    </row>
    <row r="142" spans="1:1">
      <c r="A142" s="4" t="s">
        <v>27617</v>
      </c>
    </row>
    <row r="143" spans="1:1">
      <c r="A143" t="s">
        <v>27618</v>
      </c>
    </row>
    <row r="144" spans="1:1">
      <c r="A144" t="s">
        <v>27619</v>
      </c>
    </row>
    <row r="145" spans="1:1">
      <c r="A145" t="s">
        <v>27620</v>
      </c>
    </row>
    <row r="146" spans="1:1">
      <c r="A146" t="s">
        <v>25631</v>
      </c>
    </row>
    <row r="147" spans="1:1">
      <c r="A147" t="s">
        <v>27621</v>
      </c>
    </row>
    <row r="148" spans="1:1">
      <c r="A148" t="s">
        <v>27622</v>
      </c>
    </row>
    <row r="149" spans="1:1">
      <c r="A149" t="s">
        <v>27623</v>
      </c>
    </row>
    <row r="150" spans="1:1">
      <c r="A150" t="s">
        <v>27624</v>
      </c>
    </row>
    <row r="151" spans="1:1">
      <c r="A151" t="s">
        <v>27625</v>
      </c>
    </row>
    <row r="152" spans="1:1">
      <c r="A152" t="s">
        <v>27626</v>
      </c>
    </row>
    <row r="153" spans="1:1">
      <c r="A153" t="s">
        <v>27627</v>
      </c>
    </row>
    <row r="154" spans="1:1">
      <c r="A154" t="s">
        <v>27628</v>
      </c>
    </row>
    <row r="155" spans="1:1">
      <c r="A155" t="s">
        <v>27629</v>
      </c>
    </row>
    <row r="156" spans="1:1">
      <c r="A156" t="s">
        <v>27630</v>
      </c>
    </row>
    <row r="157" spans="1:1">
      <c r="A157" t="s">
        <v>27631</v>
      </c>
    </row>
    <row r="158" spans="1:1">
      <c r="A158" t="s">
        <v>27632</v>
      </c>
    </row>
    <row r="159" spans="1:1">
      <c r="A159" t="s">
        <v>27633</v>
      </c>
    </row>
    <row r="160" spans="1:1">
      <c r="A160" t="s">
        <v>27634</v>
      </c>
    </row>
    <row r="161" spans="1:1">
      <c r="A161" t="s">
        <v>27635</v>
      </c>
    </row>
    <row r="162" spans="1:1">
      <c r="A162" t="s">
        <v>16679</v>
      </c>
    </row>
    <row r="163" spans="1:1">
      <c r="A163" t="s">
        <v>21984</v>
      </c>
    </row>
    <row r="164" spans="1:1">
      <c r="A164" t="s">
        <v>27605</v>
      </c>
    </row>
    <row r="165" spans="1:1">
      <c r="A165" t="s">
        <v>21657</v>
      </c>
    </row>
    <row r="166" spans="1:1">
      <c r="A166" t="s">
        <v>27636</v>
      </c>
    </row>
    <row r="167" spans="1:1">
      <c r="A167" t="s">
        <v>27637</v>
      </c>
    </row>
    <row r="168" spans="1:1">
      <c r="A168" t="s">
        <v>27638</v>
      </c>
    </row>
    <row r="169" spans="1:1">
      <c r="A169" t="s">
        <v>27639</v>
      </c>
    </row>
    <row r="170" spans="1:1">
      <c r="A170" t="s">
        <v>21995</v>
      </c>
    </row>
    <row r="171" spans="1:1">
      <c r="A171" t="s">
        <v>27640</v>
      </c>
    </row>
    <row r="172" spans="1:1">
      <c r="A172" t="s">
        <v>25834</v>
      </c>
    </row>
    <row r="173" spans="1:1">
      <c r="A173" t="s">
        <v>25674</v>
      </c>
    </row>
    <row r="174" spans="1:1">
      <c r="A174" t="s">
        <v>27641</v>
      </c>
    </row>
    <row r="175" spans="1:1">
      <c r="A175" t="s">
        <v>25740</v>
      </c>
    </row>
    <row r="176" spans="1:1">
      <c r="A176" t="s">
        <v>25835</v>
      </c>
    </row>
    <row r="177" spans="1:2">
      <c r="A177" t="s">
        <v>27642</v>
      </c>
    </row>
    <row r="178" spans="1:2">
      <c r="A178" t="s">
        <v>21658</v>
      </c>
    </row>
    <row r="179" spans="1:2">
      <c r="A179" t="s">
        <v>26169</v>
      </c>
    </row>
    <row r="180" spans="1:2">
      <c r="A180" t="s">
        <v>25752</v>
      </c>
    </row>
    <row r="181" spans="1:2">
      <c r="A181" t="s">
        <v>21659</v>
      </c>
    </row>
    <row r="182" spans="1:2">
      <c r="A182" t="s">
        <v>27643</v>
      </c>
    </row>
    <row r="183" spans="1:2">
      <c r="A183" t="s">
        <v>27644</v>
      </c>
    </row>
    <row r="184" spans="1:2">
      <c r="A184" t="s">
        <v>21660</v>
      </c>
    </row>
    <row r="185" spans="1:2">
      <c r="A185" t="s">
        <v>25751</v>
      </c>
    </row>
    <row r="186" spans="1:2">
      <c r="A186" t="s">
        <v>25751</v>
      </c>
    </row>
    <row r="187" spans="1:2">
      <c r="A187" t="s">
        <v>21661</v>
      </c>
      <c r="B187" s="3"/>
    </row>
    <row r="188" spans="1:2">
      <c r="A188" t="s">
        <v>27645</v>
      </c>
      <c r="B188" s="10"/>
    </row>
    <row r="189" spans="1:2">
      <c r="A189" t="s">
        <v>27646</v>
      </c>
      <c r="B189" s="3"/>
    </row>
    <row r="190" spans="1:2">
      <c r="A190" t="s">
        <v>21662</v>
      </c>
    </row>
    <row r="191" spans="1:2">
      <c r="A191" t="s">
        <v>27647</v>
      </c>
    </row>
    <row r="192" spans="1:2">
      <c r="A192" t="s">
        <v>27647</v>
      </c>
    </row>
    <row r="193" spans="1:1">
      <c r="A193" t="s">
        <v>21663</v>
      </c>
    </row>
    <row r="194" spans="1:1">
      <c r="A194" t="s">
        <v>27648</v>
      </c>
    </row>
    <row r="195" spans="1:1">
      <c r="A195" t="s">
        <v>27649</v>
      </c>
    </row>
    <row r="196" spans="1:1">
      <c r="A196" t="s">
        <v>21664</v>
      </c>
    </row>
    <row r="197" spans="1:1">
      <c r="A197" t="s">
        <v>27650</v>
      </c>
    </row>
    <row r="198" spans="1:1">
      <c r="A198" t="s">
        <v>27651</v>
      </c>
    </row>
    <row r="199" spans="1:1">
      <c r="A199" t="s">
        <v>21665</v>
      </c>
    </row>
    <row r="200" spans="1:1">
      <c r="A200" t="s">
        <v>27652</v>
      </c>
    </row>
    <row r="201" spans="1:1">
      <c r="A201" t="s">
        <v>27653</v>
      </c>
    </row>
    <row r="202" spans="1:1">
      <c r="A202" t="s">
        <v>21666</v>
      </c>
    </row>
    <row r="203" spans="1:1">
      <c r="A203" t="s">
        <v>27654</v>
      </c>
    </row>
    <row r="204" spans="1:1">
      <c r="A204" t="s">
        <v>27655</v>
      </c>
    </row>
    <row r="205" spans="1:1">
      <c r="A205" t="s">
        <v>21667</v>
      </c>
    </row>
    <row r="206" spans="1:1">
      <c r="A206" t="s">
        <v>25848</v>
      </c>
    </row>
    <row r="207" spans="1:1">
      <c r="A207" t="s">
        <v>27656</v>
      </c>
    </row>
    <row r="208" spans="1:1">
      <c r="A208" t="s">
        <v>21668</v>
      </c>
    </row>
    <row r="209" spans="1:1">
      <c r="A209" t="s">
        <v>27657</v>
      </c>
    </row>
    <row r="210" spans="1:1">
      <c r="A210" t="s">
        <v>27658</v>
      </c>
    </row>
    <row r="211" spans="1:1">
      <c r="A211" t="s">
        <v>21669</v>
      </c>
    </row>
    <row r="212" spans="1:1">
      <c r="A212" t="s">
        <v>27659</v>
      </c>
    </row>
    <row r="213" spans="1:1">
      <c r="A213" t="s">
        <v>27660</v>
      </c>
    </row>
    <row r="214" spans="1:1">
      <c r="A214" t="s">
        <v>21658</v>
      </c>
    </row>
    <row r="215" spans="1:1">
      <c r="A215" t="s">
        <v>25752</v>
      </c>
    </row>
    <row r="216" spans="1:1">
      <c r="A216" t="s">
        <v>25752</v>
      </c>
    </row>
    <row r="217" spans="1:1">
      <c r="A217" t="s">
        <v>21659</v>
      </c>
    </row>
    <row r="218" spans="1:1">
      <c r="A218" s="4" t="s">
        <v>27644</v>
      </c>
    </row>
    <row r="219" spans="1:1">
      <c r="A219" t="s">
        <v>27661</v>
      </c>
    </row>
    <row r="220" spans="1:1">
      <c r="A220" s="4" t="s">
        <v>21660</v>
      </c>
    </row>
    <row r="221" spans="1:1">
      <c r="A221" t="s">
        <v>25751</v>
      </c>
    </row>
    <row r="222" spans="1:1">
      <c r="A222" t="s">
        <v>25751</v>
      </c>
    </row>
    <row r="223" spans="1:1">
      <c r="A223" t="s">
        <v>21661</v>
      </c>
    </row>
    <row r="224" spans="1:1">
      <c r="A224" t="s">
        <v>27646</v>
      </c>
    </row>
    <row r="225" spans="1:1">
      <c r="A225" t="s">
        <v>27646</v>
      </c>
    </row>
    <row r="226" spans="1:1">
      <c r="A226" t="s">
        <v>21662</v>
      </c>
    </row>
    <row r="227" spans="1:1">
      <c r="A227" t="s">
        <v>27647</v>
      </c>
    </row>
    <row r="228" spans="1:1">
      <c r="A228" t="s">
        <v>27647</v>
      </c>
    </row>
    <row r="229" spans="1:1">
      <c r="A229" t="s">
        <v>21663</v>
      </c>
    </row>
    <row r="230" spans="1:1">
      <c r="A230" s="4" t="s">
        <v>27649</v>
      </c>
    </row>
    <row r="231" spans="1:1">
      <c r="A231" t="s">
        <v>27649</v>
      </c>
    </row>
    <row r="232" spans="1:1">
      <c r="A232" t="s">
        <v>21664</v>
      </c>
    </row>
    <row r="233" spans="1:1">
      <c r="A233" t="s">
        <v>27651</v>
      </c>
    </row>
    <row r="234" spans="1:1">
      <c r="A234" t="s">
        <v>27651</v>
      </c>
    </row>
    <row r="235" spans="1:1">
      <c r="A235" t="s">
        <v>21665</v>
      </c>
    </row>
    <row r="236" spans="1:1">
      <c r="A236" t="s">
        <v>27653</v>
      </c>
    </row>
    <row r="237" spans="1:1">
      <c r="A237" t="s">
        <v>27662</v>
      </c>
    </row>
    <row r="238" spans="1:1">
      <c r="A238" t="s">
        <v>21666</v>
      </c>
    </row>
    <row r="239" spans="1:1">
      <c r="A239" t="s">
        <v>27655</v>
      </c>
    </row>
    <row r="240" spans="1:1">
      <c r="A240" t="s">
        <v>27655</v>
      </c>
    </row>
    <row r="241" spans="1:1">
      <c r="A241" t="s">
        <v>21667</v>
      </c>
    </row>
    <row r="242" spans="1:1">
      <c r="A242" t="s">
        <v>27656</v>
      </c>
    </row>
    <row r="243" spans="1:1">
      <c r="A243" t="s">
        <v>27656</v>
      </c>
    </row>
    <row r="244" spans="1:1">
      <c r="A244" t="s">
        <v>21668</v>
      </c>
    </row>
    <row r="245" spans="1:1">
      <c r="A245" t="s">
        <v>27658</v>
      </c>
    </row>
    <row r="246" spans="1:1">
      <c r="A246" t="s">
        <v>27658</v>
      </c>
    </row>
    <row r="247" spans="1:1">
      <c r="A247" t="s">
        <v>21669</v>
      </c>
    </row>
    <row r="248" spans="1:1">
      <c r="A248" t="s">
        <v>27660</v>
      </c>
    </row>
    <row r="249" spans="1:1">
      <c r="A249" t="s">
        <v>27660</v>
      </c>
    </row>
    <row r="250" spans="1:1">
      <c r="A250" t="s">
        <v>27663</v>
      </c>
    </row>
    <row r="251" spans="1:1">
      <c r="A251" t="s">
        <v>27359</v>
      </c>
    </row>
    <row r="252" spans="1:1">
      <c r="A252" t="s">
        <v>27664</v>
      </c>
    </row>
    <row r="253" spans="1:1">
      <c r="A253" t="s">
        <v>27665</v>
      </c>
    </row>
    <row r="254" spans="1:1">
      <c r="A254" t="s">
        <v>27666</v>
      </c>
    </row>
    <row r="255" spans="1:1">
      <c r="A255" t="s">
        <v>27667</v>
      </c>
    </row>
    <row r="256" spans="1:1">
      <c r="A256" t="s">
        <v>27668</v>
      </c>
    </row>
    <row r="257" spans="1:2">
      <c r="A257" t="s">
        <v>27669</v>
      </c>
    </row>
    <row r="258" spans="1:2">
      <c r="A258" t="s">
        <v>27670</v>
      </c>
    </row>
    <row r="259" spans="1:2">
      <c r="A259" t="s">
        <v>17041</v>
      </c>
    </row>
    <row r="261" spans="1:2">
      <c r="A261" t="s">
        <v>21651</v>
      </c>
      <c r="B261" t="s">
        <v>14778</v>
      </c>
    </row>
    <row r="262" spans="1:2">
      <c r="A262" t="s">
        <v>21652</v>
      </c>
    </row>
    <row r="263" spans="1:2">
      <c r="A263" t="s">
        <v>17041</v>
      </c>
    </row>
    <row r="264" spans="1:2">
      <c r="A264" t="s">
        <v>25767</v>
      </c>
    </row>
    <row r="265" spans="1:2">
      <c r="A265" t="s">
        <v>25768</v>
      </c>
    </row>
    <row r="266" spans="1:2">
      <c r="A266" t="s">
        <v>27671</v>
      </c>
    </row>
    <row r="267" spans="1:2">
      <c r="A267" t="s">
        <v>27672</v>
      </c>
    </row>
    <row r="273" spans="1:1">
      <c r="A273" t="s">
        <v>14042</v>
      </c>
    </row>
    <row r="275" spans="1:1">
      <c r="A275" t="s">
        <v>14043</v>
      </c>
    </row>
    <row r="276" spans="1:1">
      <c r="A276" t="s">
        <v>13950</v>
      </c>
    </row>
    <row r="277" spans="1:1">
      <c r="A277" t="s">
        <v>13951</v>
      </c>
    </row>
    <row r="278" spans="1:1">
      <c r="A278" t="s">
        <v>13952</v>
      </c>
    </row>
    <row r="279" spans="1:1">
      <c r="A279" t="s">
        <v>13953</v>
      </c>
    </row>
    <row r="280" spans="1:1">
      <c r="A280" t="s">
        <v>14044</v>
      </c>
    </row>
    <row r="281" spans="1:1">
      <c r="A281" t="s">
        <v>14045</v>
      </c>
    </row>
    <row r="282" spans="1:1">
      <c r="A282" t="s">
        <v>13954</v>
      </c>
    </row>
    <row r="283" spans="1:1">
      <c r="A283" t="s">
        <v>13955</v>
      </c>
    </row>
    <row r="284" spans="1:1">
      <c r="A284" t="s">
        <v>26143</v>
      </c>
    </row>
    <row r="285" spans="1:1">
      <c r="A285" t="s">
        <v>13956</v>
      </c>
    </row>
    <row r="286" spans="1:1">
      <c r="A286" t="s">
        <v>13957</v>
      </c>
    </row>
    <row r="287" spans="1:1">
      <c r="A287" t="s">
        <v>14046</v>
      </c>
    </row>
    <row r="288" spans="1:1">
      <c r="A288" t="s">
        <v>14047</v>
      </c>
    </row>
    <row r="289" spans="1:1">
      <c r="A289" t="s">
        <v>14048</v>
      </c>
    </row>
    <row r="292" spans="1:1">
      <c r="A292" s="4" t="s">
        <v>14049</v>
      </c>
    </row>
    <row r="293" spans="1:1">
      <c r="A293" t="s">
        <v>14050</v>
      </c>
    </row>
    <row r="294" spans="1:1">
      <c r="A294" t="s">
        <v>14051</v>
      </c>
    </row>
    <row r="295" spans="1:1">
      <c r="A295" t="s">
        <v>14052</v>
      </c>
    </row>
    <row r="296" spans="1:1">
      <c r="A296" t="s">
        <v>17034</v>
      </c>
    </row>
    <row r="297" spans="1:1">
      <c r="A297" t="s">
        <v>26144</v>
      </c>
    </row>
    <row r="298" spans="1:1">
      <c r="A298" t="s">
        <v>26145</v>
      </c>
    </row>
    <row r="299" spans="1:1">
      <c r="A299" t="s">
        <v>25771</v>
      </c>
    </row>
    <row r="300" spans="1:1">
      <c r="A300" t="s">
        <v>17036</v>
      </c>
    </row>
    <row r="301" spans="1:1">
      <c r="A301" s="4" t="s">
        <v>17037</v>
      </c>
    </row>
    <row r="302" spans="1:1">
      <c r="A302" t="s">
        <v>25772</v>
      </c>
    </row>
    <row r="303" spans="1:1">
      <c r="A303" t="s">
        <v>17038</v>
      </c>
    </row>
    <row r="304" spans="1:1">
      <c r="A304" t="s">
        <v>14062</v>
      </c>
    </row>
    <row r="305" spans="1:2">
      <c r="A305" t="s">
        <v>14063</v>
      </c>
    </row>
    <row r="306" spans="1:2">
      <c r="A306" t="s">
        <v>14064</v>
      </c>
    </row>
    <row r="307" spans="1:2">
      <c r="A307" t="s">
        <v>14065</v>
      </c>
    </row>
    <row r="308" spans="1:2">
      <c r="A308" t="s">
        <v>14066</v>
      </c>
    </row>
    <row r="309" spans="1:2">
      <c r="A309" t="s">
        <v>13959</v>
      </c>
    </row>
    <row r="310" spans="1:2">
      <c r="A310" t="s">
        <v>14067</v>
      </c>
    </row>
    <row r="311" spans="1:2">
      <c r="A311" t="s">
        <v>17039</v>
      </c>
    </row>
    <row r="312" spans="1:2">
      <c r="A312" t="s">
        <v>27673</v>
      </c>
    </row>
    <row r="314" spans="1:2">
      <c r="A314" t="s">
        <v>14069</v>
      </c>
    </row>
    <row r="315" spans="1:2">
      <c r="A315" t="s">
        <v>17041</v>
      </c>
    </row>
    <row r="318" spans="1:2">
      <c r="A318" t="s">
        <v>21651</v>
      </c>
      <c r="B318" t="s">
        <v>27677</v>
      </c>
    </row>
    <row r="319" spans="1:2">
      <c r="A319" t="s">
        <v>21652</v>
      </c>
    </row>
    <row r="320" spans="1:2">
      <c r="A320" t="s">
        <v>17041</v>
      </c>
    </row>
    <row r="321" spans="1:1">
      <c r="A321" t="s">
        <v>27560</v>
      </c>
    </row>
    <row r="322" spans="1:1">
      <c r="A322" t="s">
        <v>27561</v>
      </c>
    </row>
    <row r="323" spans="1:1">
      <c r="A323" t="s">
        <v>27562</v>
      </c>
    </row>
    <row r="324" spans="1:1">
      <c r="A324" t="s">
        <v>27674</v>
      </c>
    </row>
    <row r="325" spans="1:1">
      <c r="A325" t="s">
        <v>27675</v>
      </c>
    </row>
    <row r="328" spans="1:1">
      <c r="A328" t="s">
        <v>27563</v>
      </c>
    </row>
    <row r="329" spans="1:1">
      <c r="A329" t="s">
        <v>27564</v>
      </c>
    </row>
    <row r="330" spans="1:1">
      <c r="A330" t="s">
        <v>27565</v>
      </c>
    </row>
    <row r="331" spans="1:1">
      <c r="A331" t="s">
        <v>27566</v>
      </c>
    </row>
    <row r="332" spans="1:1">
      <c r="A332" t="s">
        <v>27567</v>
      </c>
    </row>
    <row r="333" spans="1:1">
      <c r="A333" t="s">
        <v>27568</v>
      </c>
    </row>
    <row r="334" spans="1:1">
      <c r="A334" t="s">
        <v>27569</v>
      </c>
    </row>
    <row r="335" spans="1:1">
      <c r="A335" t="s">
        <v>27570</v>
      </c>
    </row>
    <row r="336" spans="1:1">
      <c r="A336" t="s">
        <v>27571</v>
      </c>
    </row>
    <row r="339" spans="1:1">
      <c r="A339" t="s">
        <v>27572</v>
      </c>
    </row>
    <row r="341" spans="1:1">
      <c r="A341" t="s">
        <v>27563</v>
      </c>
    </row>
    <row r="342" spans="1:1">
      <c r="A342" t="s">
        <v>27564</v>
      </c>
    </row>
    <row r="343" spans="1:1">
      <c r="A343" t="s">
        <v>27565</v>
      </c>
    </row>
    <row r="344" spans="1:1">
      <c r="A344" t="s">
        <v>27566</v>
      </c>
    </row>
    <row r="345" spans="1:1">
      <c r="A345" t="s">
        <v>27567</v>
      </c>
    </row>
    <row r="346" spans="1:1">
      <c r="A346" t="s">
        <v>27568</v>
      </c>
    </row>
    <row r="347" spans="1:1">
      <c r="A347" t="s">
        <v>27569</v>
      </c>
    </row>
    <row r="348" spans="1:1">
      <c r="A348" t="s">
        <v>27570</v>
      </c>
    </row>
    <row r="351" spans="1:1">
      <c r="A351" t="s">
        <v>27573</v>
      </c>
    </row>
    <row r="352" spans="1:1">
      <c r="A352" t="s">
        <v>27676</v>
      </c>
    </row>
    <row r="353" spans="1:1">
      <c r="A353" t="s">
        <v>27574</v>
      </c>
    </row>
    <row r="355" spans="1:1">
      <c r="A355" t="s">
        <v>17041</v>
      </c>
    </row>
  </sheetData>
  <pageMargins left="0.7" right="0.7" top="0.75" bottom="0.75" header="0.3" footer="0.3"/>
  <pageSetup orientation="portrait" horizontalDpi="4294967293" verticalDpi="0" r:id="rId1"/>
</worksheet>
</file>

<file path=xl/worksheets/sheet32.xml><?xml version="1.0" encoding="utf-8"?>
<worksheet xmlns="http://schemas.openxmlformats.org/spreadsheetml/2006/main" xmlns:r="http://schemas.openxmlformats.org/officeDocument/2006/relationships">
  <sheetPr codeName="Sheet44"/>
  <dimension ref="A1:G228"/>
  <sheetViews>
    <sheetView topLeftCell="A186" workbookViewId="0">
      <selection sqref="A1:G228"/>
    </sheetView>
  </sheetViews>
  <sheetFormatPr defaultRowHeight="15"/>
  <cols>
    <col min="1" max="1" width="21.85546875" bestFit="1" customWidth="1"/>
    <col min="2" max="2" width="53.28515625" customWidth="1"/>
  </cols>
  <sheetData>
    <row r="1" spans="1:7">
      <c r="A1" s="11"/>
    </row>
    <row r="2" spans="1:7">
      <c r="A2" t="s">
        <v>25886</v>
      </c>
      <c r="G2" s="5" t="s">
        <v>26130</v>
      </c>
    </row>
    <row r="3" spans="1:7">
      <c r="A3" t="s">
        <v>22034</v>
      </c>
      <c r="E3" s="3" t="s">
        <v>25665</v>
      </c>
      <c r="G3" s="5" t="s">
        <v>26132</v>
      </c>
    </row>
    <row r="4" spans="1:7">
      <c r="A4" s="30" t="s">
        <v>26097</v>
      </c>
    </row>
    <row r="5" spans="1:7">
      <c r="A5" s="13" t="s">
        <v>25887</v>
      </c>
      <c r="G5" s="5"/>
    </row>
    <row r="6" spans="1:7">
      <c r="A6" t="s">
        <v>25888</v>
      </c>
    </row>
    <row r="7" spans="1:7">
      <c r="A7" t="s">
        <v>25889</v>
      </c>
    </row>
    <row r="8" spans="1:7">
      <c r="A8" t="s">
        <v>22040</v>
      </c>
    </row>
    <row r="9" spans="1:7">
      <c r="A9" t="s">
        <v>26099</v>
      </c>
    </row>
    <row r="10" spans="1:7">
      <c r="A10" t="s">
        <v>26110</v>
      </c>
    </row>
    <row r="11" spans="1:7">
      <c r="A11" s="13" t="s">
        <v>25890</v>
      </c>
    </row>
    <row r="12" spans="1:7" ht="45">
      <c r="A12" s="2" t="s">
        <v>26098</v>
      </c>
    </row>
    <row r="13" spans="1:7">
      <c r="A13" s="13" t="s">
        <v>25651</v>
      </c>
    </row>
    <row r="14" spans="1:7">
      <c r="B14" s="13"/>
    </row>
    <row r="15" spans="1:7">
      <c r="A15" s="31" t="s">
        <v>19027</v>
      </c>
    </row>
    <row r="16" spans="1:7">
      <c r="A16" s="13" t="s">
        <v>26129</v>
      </c>
    </row>
    <row r="17" spans="1:7">
      <c r="A17" s="13" t="s">
        <v>25892</v>
      </c>
    </row>
    <row r="18" spans="1:7">
      <c r="A18" s="13" t="s">
        <v>25612</v>
      </c>
    </row>
    <row r="19" spans="1:7" ht="45">
      <c r="A19" s="2" t="s">
        <v>25613</v>
      </c>
      <c r="C19" s="13"/>
    </row>
    <row r="20" spans="1:7">
      <c r="A20" s="13" t="s">
        <v>26096</v>
      </c>
      <c r="C20" s="13"/>
    </row>
    <row r="21" spans="1:7">
      <c r="A21" s="13" t="s">
        <v>25896</v>
      </c>
    </row>
    <row r="22" spans="1:7">
      <c r="A22" s="13" t="s">
        <v>25895</v>
      </c>
    </row>
    <row r="23" spans="1:7">
      <c r="A23" s="13" t="s">
        <v>26100</v>
      </c>
    </row>
    <row r="24" spans="1:7">
      <c r="A24" s="13" t="s">
        <v>26101</v>
      </c>
    </row>
    <row r="25" spans="1:7">
      <c r="A25" s="13" t="s">
        <v>26124</v>
      </c>
    </row>
    <row r="26" spans="1:7" ht="45">
      <c r="A26" s="13" t="s">
        <v>26094</v>
      </c>
      <c r="B26" s="2" t="s">
        <v>26095</v>
      </c>
      <c r="G26" s="5" t="s">
        <v>26102</v>
      </c>
    </row>
    <row r="27" spans="1:7">
      <c r="A27" s="13" t="s">
        <v>26104</v>
      </c>
      <c r="B27" s="2"/>
      <c r="G27" s="5" t="s">
        <v>26105</v>
      </c>
    </row>
    <row r="28" spans="1:7">
      <c r="A28" s="13" t="s">
        <v>26103</v>
      </c>
      <c r="B28" s="2"/>
      <c r="G28" s="5" t="s">
        <v>26108</v>
      </c>
    </row>
    <row r="29" spans="1:7">
      <c r="A29" s="13" t="s">
        <v>26106</v>
      </c>
      <c r="B29" s="2"/>
      <c r="G29" s="5" t="s">
        <v>26107</v>
      </c>
    </row>
    <row r="30" spans="1:7">
      <c r="A30" s="13" t="s">
        <v>26109</v>
      </c>
      <c r="B30" s="2"/>
      <c r="G30" s="5" t="s">
        <v>26111</v>
      </c>
    </row>
    <row r="31" spans="1:7">
      <c r="A31" s="13" t="s">
        <v>26113</v>
      </c>
      <c r="B31" s="2"/>
      <c r="G31" s="5" t="s">
        <v>26112</v>
      </c>
    </row>
    <row r="32" spans="1:7">
      <c r="A32" s="13" t="s">
        <v>26115</v>
      </c>
      <c r="B32" s="2"/>
      <c r="G32" s="5" t="s">
        <v>26114</v>
      </c>
    </row>
    <row r="33" spans="1:7">
      <c r="A33" s="13" t="s">
        <v>25622</v>
      </c>
      <c r="B33" s="2"/>
      <c r="G33" s="5" t="s">
        <v>26117</v>
      </c>
    </row>
    <row r="34" spans="1:7">
      <c r="A34" s="13" t="s">
        <v>26116</v>
      </c>
      <c r="B34" s="2"/>
      <c r="G34" s="5" t="s">
        <v>26118</v>
      </c>
    </row>
    <row r="35" spans="1:7">
      <c r="A35" s="13" t="s">
        <v>25901</v>
      </c>
      <c r="G35" s="5" t="s">
        <v>26120</v>
      </c>
    </row>
    <row r="36" spans="1:7">
      <c r="A36" s="13" t="s">
        <v>26119</v>
      </c>
      <c r="G36" s="5" t="s">
        <v>26121</v>
      </c>
    </row>
    <row r="37" spans="1:7">
      <c r="A37" s="13" t="s">
        <v>26123</v>
      </c>
      <c r="G37" s="5" t="s">
        <v>26125</v>
      </c>
    </row>
    <row r="38" spans="1:7">
      <c r="A38" s="13" t="s">
        <v>26122</v>
      </c>
      <c r="G38" s="5" t="s">
        <v>26126</v>
      </c>
    </row>
    <row r="39" spans="1:7">
      <c r="A39" s="13" t="s">
        <v>26127</v>
      </c>
      <c r="G39" s="5" t="s">
        <v>26128</v>
      </c>
    </row>
    <row r="41" spans="1:7">
      <c r="A41" s="15" t="s">
        <v>19012</v>
      </c>
      <c r="G41" s="5"/>
    </row>
    <row r="42" spans="1:7">
      <c r="A42" s="12" t="s">
        <v>26137</v>
      </c>
      <c r="G42" s="5"/>
    </row>
    <row r="43" spans="1:7">
      <c r="A43" t="s">
        <v>25913</v>
      </c>
      <c r="G43" s="5" t="s">
        <v>26131</v>
      </c>
    </row>
    <row r="44" spans="1:7">
      <c r="A44" t="s">
        <v>19014</v>
      </c>
      <c r="G44" s="5" t="s">
        <v>21647</v>
      </c>
    </row>
    <row r="45" spans="1:7">
      <c r="A45" t="s">
        <v>25914</v>
      </c>
      <c r="G45" s="5" t="s">
        <v>25637</v>
      </c>
    </row>
    <row r="46" spans="1:7">
      <c r="A46" t="s">
        <v>26138</v>
      </c>
      <c r="G46" s="5" t="s">
        <v>21646</v>
      </c>
    </row>
    <row r="47" spans="1:7">
      <c r="A47" t="s">
        <v>25671</v>
      </c>
      <c r="G47" s="5" t="s">
        <v>25672</v>
      </c>
    </row>
    <row r="48" spans="1:7">
      <c r="G48" s="5"/>
    </row>
    <row r="49" spans="1:7">
      <c r="A49" s="12" t="s">
        <v>22046</v>
      </c>
    </row>
    <row r="50" spans="1:7">
      <c r="A50" t="s">
        <v>14423</v>
      </c>
      <c r="G50" s="5" t="s">
        <v>21650</v>
      </c>
    </row>
    <row r="51" spans="1:7">
      <c r="A51" t="s">
        <v>22048</v>
      </c>
      <c r="G51" s="5" t="s">
        <v>21649</v>
      </c>
    </row>
    <row r="52" spans="1:7">
      <c r="A52" t="s">
        <v>25634</v>
      </c>
      <c r="G52" s="5" t="s">
        <v>25635</v>
      </c>
    </row>
    <row r="53" spans="1:7">
      <c r="A53" t="s">
        <v>26133</v>
      </c>
      <c r="G53" s="5" t="s">
        <v>26134</v>
      </c>
    </row>
    <row r="54" spans="1:7">
      <c r="A54" t="s">
        <v>26135</v>
      </c>
      <c r="G54" s="5" t="s">
        <v>26136</v>
      </c>
    </row>
    <row r="55" spans="1:7">
      <c r="G55" s="5"/>
    </row>
    <row r="56" spans="1:7">
      <c r="A56" s="12" t="s">
        <v>14008</v>
      </c>
    </row>
    <row r="57" spans="1:7">
      <c r="A57" t="s">
        <v>19019</v>
      </c>
      <c r="G57" s="5" t="s">
        <v>18989</v>
      </c>
    </row>
    <row r="58" spans="1:7">
      <c r="A58" t="s">
        <v>13996</v>
      </c>
    </row>
    <row r="59" spans="1:7">
      <c r="A59" t="s">
        <v>13997</v>
      </c>
    </row>
    <row r="60" spans="1:7">
      <c r="A60" t="s">
        <v>14014</v>
      </c>
    </row>
    <row r="61" spans="1:7">
      <c r="A61" t="s">
        <v>26142</v>
      </c>
    </row>
    <row r="63" spans="1:7">
      <c r="A63" s="56" t="s">
        <v>21672</v>
      </c>
      <c r="G63" t="str">
        <f>G2&amp;" "&amp;G26&amp;" "&amp;G27&amp;" "&amp;G28&amp;" "&amp;G29&amp;" "&amp;G30&amp;" "&amp;G31&amp;" "&amp;G32&amp;" "&amp;G33&amp;" "&amp;G34&amp;" "&amp;G35&amp;" "&amp;G36&amp;" "&amp;G37&amp;" "&amp;G38&amp;" "&amp;G39&amp;" "&amp;G43&amp;" "&amp;G44&amp;" "&amp;G45&amp;" "&amp;G46&amp;" "&amp;G50&amp;" "&amp;G51&amp;" "&amp;G52&amp;" "&amp;" "&amp;G53&amp;" "&amp;G54&amp;" "&amp;G47&amp;" "&amp;G57</f>
        <v>-cg -sl -oa 2.3.3.2.6.6.4.6.6.10.17.17 -ob 3.1.1.2.7.7.4.9.9 -oc 30.2.2.1.1.11.8 -od 26.2.2.3.3.11.4.11.33.11.43 -oe 27.8.8.1.1.11.27 -of 37.1.1.3.11 -og 35.1.1.3.12 -oh 22.6.6.1.1.4.6.6 -oi 22.6.6.1.1.10.12.12 -oj 22.6.6.0.0 -sc1 randomngu -sc2 randomngu -sc3 randomngu -sal -sn -eu -csrp 100 125 -fst -sel -brl -bel -lel -rnl -rnc -sdr 2 2 -das -dda -dns -del -sch -com 99999999999999999999999999 -xpm 3 -mpm 5 -gpm 5 -nxppd -lsced 2.5 -hmced 2.5 -xgced 2.5 -ase 2 -sed -bbs -be -bnu -res -fer 0 -escr 100 -dgne -wnz -mmnu -cmd -ess -ebr 75 -nm1 random -nm2 random -nmmi -gp 6000 -smc 3 -sws 6 -sfd 6 -iebr 10 -ieror 100 -csb 5 15 -mca -stra -saw -sirt -sprp 75 125 -sdm 4 -npi -snbr -snsb -snee -snil -ccrt -cms -cos -crvr 255 255 -crm -cnee -anca -adeh -nmc -nfps -nu -nfce -fs -fe -fvd -fj -fbs -fedc -as -ond -rr -etn -yremove -frw -ok 76.0.0 -ol 77.1.1.8.1.1 -om 80.1.1.8.2.2 -on 81.1.1.8.3.3 -oo 82.1.1.8.4.4 -op 84.1.1.10.5.5 -oq 85.1.1.10.8.8 -or 78.1.1.8.5.5 -os 78.1.1.8.6.6 -ot 58.1.1.8.7.7 -ou 58.1.1.8.8.8 -ov 79.1.1.10.12.12 -ow 86.1.1.10.14.14 -ox 83.1.1.8.14.14 -fightrand 30 -magicrand 50 -itemrand 15 -ltier -irstat 20 -1of -rxi  -nogoodchests -ecs 20 -swapstats -morewarp</v>
      </c>
    </row>
    <row r="64" spans="1:7">
      <c r="A64" s="11" t="s">
        <v>25666</v>
      </c>
      <c r="G64" t="str">
        <f>G3&amp;" "&amp;G26&amp;" "&amp;G27&amp;" "&amp;G28&amp;" "&amp;G29&amp;" "&amp;G30&amp;" "&amp;G31&amp;" "&amp;G32&amp;" "&amp;G33&amp;" "&amp;G34&amp;" "&amp;G35&amp;" "&amp;G36&amp;" "&amp;G37&amp;" "&amp;G38&amp;" "&amp;G39&amp;" "&amp;G43&amp;" "&amp;G44&amp;" "&amp;G45&amp;" "&amp;G46&amp;" "&amp;G50&amp;" "&amp;G51&amp;" "&amp;G52&amp;" "&amp;" "&amp;G53&amp;" "&amp;G54&amp;" "&amp;G47&amp;" "&amp;G57</f>
        <v>-cg -sl -oa 2.3.3.2.6.6.4.6.6.10.17.17 -ob 3.1.1.2.7.7.4.9.9 -oc 30.2.2.1.1.11.8 -od 26.2.2.3.3.11.4.11.33.11.43 -oe 27.8.8.1.1.11.27 -of 37.1.1.3.11 -og 35.1.1.3.12 -oh 22.6.6.1.1.4.6.6 -oi 22.6.6.1.1.10.12.12 -oj 22.6.6.0.0 -sc1 randomngu -sc2 randomngu -sc3 randomngu -sal -sn -eu -csrp 100 125 -fst -sel -brl -bel -lel -rnl -rnc -sdr 2 2 -das -dda -dns -del -sch -com 99999999999999999999999999 -xpm 3 -mpm 5 -gpm 5 -nxppd -lsced 2.5 -hmced 2.5 -xgced 2.5 -ase 2 -sed -bbs -be -bnu -res -fer 0 -escr 100 -dgne -wnz -mmnu -cmd -ess -ebr 75 -nm1 random -nm2 random -nmmi -gp 6000 -smc 3 -sws 6 -sfd 6 -iebr 10 -ieror 100 -csb 5 15 -mca -stra -saw -sirt -sprp 75 125 -sdm 4 -npi -snbr -snsb -snee -snil -ccrt -cms -cpal 68.34.20.135.21.123.109 -cspr 0.1.2.3.4.5.6.7.8.9.10.68.12.13.132.15.18.19.20.116 -cspp 2.5.0.0.1.3.2.5.3.1.4.2.0.4.1.5.0.5.2.1 -cos -crvr 255 255 -crm -cnee -anca -adeh -nmc -nfps -nu -nfce -fs -fe -fvd -fj -fbs -fedc -as -ond -rr -etn -yremove -frw -ok 76.0.0 -ol 77.1.1.8.1.1 -om 80.1.1.8.2.2 -on 81.1.1.8.3.3 -oo 82.1.1.8.4.4 -op 84.1.1.10.5.5 -oq 85.1.1.10.8.8 -or 78.1.1.8.5.5 -os 78.1.1.8.6.6 -ot 58.1.1.8.7.7 -ou 58.1.1.8.8.8 -ov 79.1.1.10.12.12 -ow 86.1.1.10.14.14 -ox 83.1.1.8.14.14 -fightrand 30 -magicrand 50 -itemrand 15 -ltier -irstat 20 -1of -rxi  -nogoodchests -ecs 20 -swapstats -morewarp</v>
      </c>
    </row>
    <row r="66" spans="1:1">
      <c r="A66" t="s">
        <v>25657</v>
      </c>
    </row>
    <row r="68" spans="1:1">
      <c r="A68" s="11"/>
    </row>
    <row r="69" spans="1:1">
      <c r="A69" t="s">
        <v>21654</v>
      </c>
    </row>
    <row r="70" spans="1:1">
      <c r="A70" t="s">
        <v>26146</v>
      </c>
    </row>
    <row r="71" spans="1:1">
      <c r="A71" t="s">
        <v>21655</v>
      </c>
    </row>
    <row r="72" spans="1:1">
      <c r="A72" t="s">
        <v>26147</v>
      </c>
    </row>
    <row r="73" spans="1:1">
      <c r="A73" t="s">
        <v>26148</v>
      </c>
    </row>
    <row r="74" spans="1:1">
      <c r="A74" t="s">
        <v>26149</v>
      </c>
    </row>
    <row r="75" spans="1:1">
      <c r="A75" s="4" t="s">
        <v>26150</v>
      </c>
    </row>
    <row r="76" spans="1:1">
      <c r="A76" t="s">
        <v>26151</v>
      </c>
    </row>
    <row r="77" spans="1:1">
      <c r="A77" t="s">
        <v>25686</v>
      </c>
    </row>
    <row r="78" spans="1:1">
      <c r="A78" t="s">
        <v>25926</v>
      </c>
    </row>
    <row r="79" spans="1:1">
      <c r="A79" t="s">
        <v>26139</v>
      </c>
    </row>
    <row r="80" spans="1:1">
      <c r="A80" t="s">
        <v>26152</v>
      </c>
    </row>
    <row r="81" spans="1:1">
      <c r="A81" t="s">
        <v>26140</v>
      </c>
    </row>
    <row r="82" spans="1:1">
      <c r="A82" t="s">
        <v>26153</v>
      </c>
    </row>
    <row r="83" spans="1:1">
      <c r="A83" t="s">
        <v>26154</v>
      </c>
    </row>
    <row r="84" spans="1:1">
      <c r="A84" t="s">
        <v>26155</v>
      </c>
    </row>
    <row r="85" spans="1:1">
      <c r="A85" t="s">
        <v>26156</v>
      </c>
    </row>
    <row r="86" spans="1:1">
      <c r="A86" t="s">
        <v>26157</v>
      </c>
    </row>
    <row r="87" spans="1:1">
      <c r="A87" t="s">
        <v>26158</v>
      </c>
    </row>
    <row r="88" spans="1:1">
      <c r="A88" t="s">
        <v>26159</v>
      </c>
    </row>
    <row r="89" spans="1:1">
      <c r="A89" t="s">
        <v>26160</v>
      </c>
    </row>
    <row r="90" spans="1:1">
      <c r="A90" t="s">
        <v>26161</v>
      </c>
    </row>
    <row r="91" spans="1:1">
      <c r="A91" t="s">
        <v>26162</v>
      </c>
    </row>
    <row r="92" spans="1:1">
      <c r="A92" t="s">
        <v>26163</v>
      </c>
    </row>
    <row r="93" spans="1:1">
      <c r="A93" t="s">
        <v>26164</v>
      </c>
    </row>
    <row r="94" spans="1:1">
      <c r="A94" t="s">
        <v>26165</v>
      </c>
    </row>
    <row r="95" spans="1:1">
      <c r="A95" t="s">
        <v>26166</v>
      </c>
    </row>
    <row r="96" spans="1:1">
      <c r="A96" t="s">
        <v>21984</v>
      </c>
    </row>
    <row r="97" spans="1:1">
      <c r="A97" t="s">
        <v>16679</v>
      </c>
    </row>
    <row r="98" spans="1:1">
      <c r="A98" t="s">
        <v>16681</v>
      </c>
    </row>
    <row r="99" spans="1:1">
      <c r="A99" t="s">
        <v>21658</v>
      </c>
    </row>
    <row r="100" spans="1:1">
      <c r="A100" s="4" t="s">
        <v>26167</v>
      </c>
    </row>
    <row r="101" spans="1:1">
      <c r="A101" t="s">
        <v>26168</v>
      </c>
    </row>
    <row r="102" spans="1:1">
      <c r="A102" t="s">
        <v>21659</v>
      </c>
    </row>
    <row r="103" spans="1:1">
      <c r="A103" t="s">
        <v>26169</v>
      </c>
    </row>
    <row r="104" spans="1:1">
      <c r="A104" t="s">
        <v>22012</v>
      </c>
    </row>
    <row r="105" spans="1:1">
      <c r="A105" t="s">
        <v>21660</v>
      </c>
    </row>
    <row r="106" spans="1:1">
      <c r="A106" t="s">
        <v>26170</v>
      </c>
    </row>
    <row r="107" spans="1:1">
      <c r="A107" t="s">
        <v>26171</v>
      </c>
    </row>
    <row r="108" spans="1:1">
      <c r="A108" t="s">
        <v>21661</v>
      </c>
    </row>
    <row r="109" spans="1:1">
      <c r="A109" t="s">
        <v>26172</v>
      </c>
    </row>
    <row r="110" spans="1:1">
      <c r="A110" t="s">
        <v>26173</v>
      </c>
    </row>
    <row r="111" spans="1:1">
      <c r="A111" t="s">
        <v>21662</v>
      </c>
    </row>
    <row r="112" spans="1:1">
      <c r="A112" t="s">
        <v>26174</v>
      </c>
    </row>
    <row r="113" spans="1:1">
      <c r="A113" t="s">
        <v>26175</v>
      </c>
    </row>
    <row r="114" spans="1:1">
      <c r="A114" t="s">
        <v>21663</v>
      </c>
    </row>
    <row r="115" spans="1:1">
      <c r="A115" t="s">
        <v>26169</v>
      </c>
    </row>
    <row r="116" spans="1:1">
      <c r="A116" t="s">
        <v>25751</v>
      </c>
    </row>
    <row r="117" spans="1:1">
      <c r="A117" t="s">
        <v>21664</v>
      </c>
    </row>
    <row r="118" spans="1:1">
      <c r="A118" t="s">
        <v>26176</v>
      </c>
    </row>
    <row r="119" spans="1:1">
      <c r="A119" t="s">
        <v>26176</v>
      </c>
    </row>
    <row r="120" spans="1:1">
      <c r="A120" t="s">
        <v>21665</v>
      </c>
    </row>
    <row r="121" spans="1:1">
      <c r="A121" t="s">
        <v>26141</v>
      </c>
    </row>
    <row r="122" spans="1:1">
      <c r="A122" t="s">
        <v>26141</v>
      </c>
    </row>
    <row r="123" spans="1:1">
      <c r="A123" t="s">
        <v>21666</v>
      </c>
    </row>
    <row r="124" spans="1:1">
      <c r="A124" t="s">
        <v>26177</v>
      </c>
    </row>
    <row r="125" spans="1:1">
      <c r="A125" t="s">
        <v>26177</v>
      </c>
    </row>
    <row r="126" spans="1:1">
      <c r="A126" t="s">
        <v>21667</v>
      </c>
    </row>
    <row r="127" spans="1:1">
      <c r="A127" t="s">
        <v>25675</v>
      </c>
    </row>
    <row r="128" spans="1:1">
      <c r="A128" t="s">
        <v>26178</v>
      </c>
    </row>
    <row r="129" spans="1:1">
      <c r="A129" t="s">
        <v>21668</v>
      </c>
    </row>
    <row r="130" spans="1:1">
      <c r="A130" t="s">
        <v>26179</v>
      </c>
    </row>
    <row r="131" spans="1:1">
      <c r="A131" t="s">
        <v>26180</v>
      </c>
    </row>
    <row r="132" spans="1:1">
      <c r="A132" t="s">
        <v>21669</v>
      </c>
    </row>
    <row r="133" spans="1:1">
      <c r="A133" t="s">
        <v>26181</v>
      </c>
    </row>
    <row r="134" spans="1:1">
      <c r="A134" t="s">
        <v>26182</v>
      </c>
    </row>
    <row r="135" spans="1:1">
      <c r="A135" t="s">
        <v>21658</v>
      </c>
    </row>
    <row r="136" spans="1:1">
      <c r="A136" t="s">
        <v>26168</v>
      </c>
    </row>
    <row r="137" spans="1:1">
      <c r="A137" t="s">
        <v>26183</v>
      </c>
    </row>
    <row r="138" spans="1:1">
      <c r="A138" t="s">
        <v>21659</v>
      </c>
    </row>
    <row r="139" spans="1:1">
      <c r="A139" t="s">
        <v>22012</v>
      </c>
    </row>
    <row r="140" spans="1:1">
      <c r="A140" t="s">
        <v>22012</v>
      </c>
    </row>
    <row r="141" spans="1:1">
      <c r="A141" t="s">
        <v>21660</v>
      </c>
    </row>
    <row r="142" spans="1:1">
      <c r="A142" t="s">
        <v>26171</v>
      </c>
    </row>
    <row r="143" spans="1:1">
      <c r="A143" t="s">
        <v>26171</v>
      </c>
    </row>
    <row r="144" spans="1:1">
      <c r="A144" t="s">
        <v>21661</v>
      </c>
    </row>
    <row r="145" spans="1:1">
      <c r="A145" t="s">
        <v>26173</v>
      </c>
    </row>
    <row r="146" spans="1:1">
      <c r="A146" t="s">
        <v>26173</v>
      </c>
    </row>
    <row r="147" spans="1:1">
      <c r="A147" t="s">
        <v>21662</v>
      </c>
    </row>
    <row r="148" spans="1:1">
      <c r="A148" t="s">
        <v>26175</v>
      </c>
    </row>
    <row r="149" spans="1:1">
      <c r="A149" t="s">
        <v>26184</v>
      </c>
    </row>
    <row r="150" spans="1:1">
      <c r="A150" t="s">
        <v>21663</v>
      </c>
    </row>
    <row r="151" spans="1:1">
      <c r="A151" t="s">
        <v>25751</v>
      </c>
    </row>
    <row r="152" spans="1:1">
      <c r="A152" t="s">
        <v>25751</v>
      </c>
    </row>
    <row r="153" spans="1:1">
      <c r="A153" t="s">
        <v>21664</v>
      </c>
    </row>
    <row r="154" spans="1:1">
      <c r="A154" t="s">
        <v>26176</v>
      </c>
    </row>
    <row r="155" spans="1:1">
      <c r="A155" t="s">
        <v>26176</v>
      </c>
    </row>
    <row r="156" spans="1:1">
      <c r="A156" t="s">
        <v>21665</v>
      </c>
    </row>
    <row r="157" spans="1:1">
      <c r="A157" t="s">
        <v>26141</v>
      </c>
    </row>
    <row r="158" spans="1:1">
      <c r="A158" t="s">
        <v>26141</v>
      </c>
    </row>
    <row r="159" spans="1:1">
      <c r="A159" t="s">
        <v>21666</v>
      </c>
    </row>
    <row r="160" spans="1:1">
      <c r="A160" t="s">
        <v>26177</v>
      </c>
    </row>
    <row r="161" spans="1:2">
      <c r="A161" t="s">
        <v>26185</v>
      </c>
    </row>
    <row r="162" spans="1:2">
      <c r="A162" t="s">
        <v>21667</v>
      </c>
    </row>
    <row r="163" spans="1:2">
      <c r="A163" t="s">
        <v>26178</v>
      </c>
    </row>
    <row r="164" spans="1:2">
      <c r="A164" t="s">
        <v>26178</v>
      </c>
    </row>
    <row r="165" spans="1:2">
      <c r="A165" t="s">
        <v>21668</v>
      </c>
    </row>
    <row r="166" spans="1:2">
      <c r="A166" t="s">
        <v>26180</v>
      </c>
    </row>
    <row r="167" spans="1:2">
      <c r="A167" t="s">
        <v>26186</v>
      </c>
    </row>
    <row r="168" spans="1:2">
      <c r="A168" t="s">
        <v>21669</v>
      </c>
    </row>
    <row r="169" spans="1:2">
      <c r="A169" t="s">
        <v>26182</v>
      </c>
    </row>
    <row r="170" spans="1:2">
      <c r="A170" t="s">
        <v>26181</v>
      </c>
    </row>
    <row r="171" spans="1:2">
      <c r="A171" t="s">
        <v>17041</v>
      </c>
    </row>
    <row r="172" spans="1:2">
      <c r="B172" s="3"/>
    </row>
    <row r="173" spans="1:2">
      <c r="B173" s="10"/>
    </row>
    <row r="174" spans="1:2">
      <c r="A174" t="s">
        <v>21651</v>
      </c>
      <c r="B174" s="3" t="s">
        <v>14778</v>
      </c>
    </row>
    <row r="175" spans="1:2">
      <c r="A175" t="s">
        <v>21652</v>
      </c>
    </row>
    <row r="176" spans="1:2">
      <c r="A176" t="s">
        <v>17041</v>
      </c>
    </row>
    <row r="177" spans="1:1">
      <c r="A177" t="s">
        <v>25767</v>
      </c>
    </row>
    <row r="178" spans="1:1">
      <c r="A178" t="s">
        <v>25768</v>
      </c>
    </row>
    <row r="179" spans="1:1">
      <c r="A179" t="s">
        <v>26187</v>
      </c>
    </row>
    <row r="180" spans="1:1">
      <c r="A180" t="s">
        <v>26188</v>
      </c>
    </row>
    <row r="186" spans="1:1">
      <c r="A186" t="s">
        <v>14042</v>
      </c>
    </row>
    <row r="188" spans="1:1">
      <c r="A188" t="s">
        <v>14043</v>
      </c>
    </row>
    <row r="189" spans="1:1">
      <c r="A189" t="s">
        <v>13950</v>
      </c>
    </row>
    <row r="190" spans="1:1">
      <c r="A190" t="s">
        <v>13951</v>
      </c>
    </row>
    <row r="191" spans="1:1">
      <c r="A191" t="s">
        <v>13952</v>
      </c>
    </row>
    <row r="192" spans="1:1">
      <c r="A192" t="s">
        <v>13953</v>
      </c>
    </row>
    <row r="193" spans="1:1">
      <c r="A193" t="s">
        <v>14044</v>
      </c>
    </row>
    <row r="194" spans="1:1">
      <c r="A194" t="s">
        <v>14045</v>
      </c>
    </row>
    <row r="195" spans="1:1">
      <c r="A195" t="s">
        <v>13954</v>
      </c>
    </row>
    <row r="196" spans="1:1">
      <c r="A196" t="s">
        <v>13955</v>
      </c>
    </row>
    <row r="197" spans="1:1">
      <c r="A197" t="s">
        <v>26143</v>
      </c>
    </row>
    <row r="198" spans="1:1">
      <c r="A198" t="s">
        <v>13956</v>
      </c>
    </row>
    <row r="199" spans="1:1">
      <c r="A199" t="s">
        <v>13957</v>
      </c>
    </row>
    <row r="200" spans="1:1">
      <c r="A200" t="s">
        <v>14046</v>
      </c>
    </row>
    <row r="201" spans="1:1">
      <c r="A201" t="s">
        <v>14047</v>
      </c>
    </row>
    <row r="202" spans="1:1">
      <c r="A202" t="s">
        <v>14048</v>
      </c>
    </row>
    <row r="203" spans="1:1">
      <c r="A203" s="4"/>
    </row>
    <row r="205" spans="1:1">
      <c r="A205" s="4" t="s">
        <v>14049</v>
      </c>
    </row>
    <row r="206" spans="1:1">
      <c r="A206" t="s">
        <v>14050</v>
      </c>
    </row>
    <row r="207" spans="1:1">
      <c r="A207" t="s">
        <v>14051</v>
      </c>
    </row>
    <row r="208" spans="1:1">
      <c r="A208" t="s">
        <v>14052</v>
      </c>
    </row>
    <row r="209" spans="1:1">
      <c r="A209" t="s">
        <v>17034</v>
      </c>
    </row>
    <row r="210" spans="1:1">
      <c r="A210" t="s">
        <v>26144</v>
      </c>
    </row>
    <row r="211" spans="1:1">
      <c r="A211" t="s">
        <v>26145</v>
      </c>
    </row>
    <row r="212" spans="1:1">
      <c r="A212" t="s">
        <v>25771</v>
      </c>
    </row>
    <row r="213" spans="1:1">
      <c r="A213" t="s">
        <v>17036</v>
      </c>
    </row>
    <row r="214" spans="1:1">
      <c r="A214" t="s">
        <v>17037</v>
      </c>
    </row>
    <row r="215" spans="1:1">
      <c r="A215" t="s">
        <v>25772</v>
      </c>
    </row>
    <row r="216" spans="1:1">
      <c r="A216" t="s">
        <v>17038</v>
      </c>
    </row>
    <row r="217" spans="1:1">
      <c r="A217" t="s">
        <v>14062</v>
      </c>
    </row>
    <row r="218" spans="1:1">
      <c r="A218" t="s">
        <v>14063</v>
      </c>
    </row>
    <row r="219" spans="1:1">
      <c r="A219" t="s">
        <v>14064</v>
      </c>
    </row>
    <row r="220" spans="1:1">
      <c r="A220" t="s">
        <v>14065</v>
      </c>
    </row>
    <row r="221" spans="1:1">
      <c r="A221" t="s">
        <v>14066</v>
      </c>
    </row>
    <row r="222" spans="1:1">
      <c r="A222" t="s">
        <v>13959</v>
      </c>
    </row>
    <row r="223" spans="1:1">
      <c r="A223" t="s">
        <v>14067</v>
      </c>
    </row>
    <row r="224" spans="1:1">
      <c r="A224" t="s">
        <v>17039</v>
      </c>
    </row>
    <row r="225" spans="1:1">
      <c r="A225" t="s">
        <v>26189</v>
      </c>
    </row>
    <row r="227" spans="1:1">
      <c r="A227" t="s">
        <v>14069</v>
      </c>
    </row>
    <row r="228" spans="1:1">
      <c r="A228" t="s">
        <v>17041</v>
      </c>
    </row>
  </sheetData>
  <pageMargins left="0.7" right="0.7" top="0.75" bottom="0.75" header="0.3" footer="0.3"/>
  <pageSetup orientation="portrait" horizontalDpi="4294967293" verticalDpi="0" r:id="rId1"/>
</worksheet>
</file>

<file path=xl/worksheets/sheet33.xml><?xml version="1.0" encoding="utf-8"?>
<worksheet xmlns="http://schemas.openxmlformats.org/spreadsheetml/2006/main" xmlns:r="http://schemas.openxmlformats.org/officeDocument/2006/relationships">
  <sheetPr codeName="Sheet43"/>
  <dimension ref="A2:G38"/>
  <sheetViews>
    <sheetView workbookViewId="0">
      <selection activeCell="A24" sqref="A24"/>
    </sheetView>
  </sheetViews>
  <sheetFormatPr defaultRowHeight="15"/>
  <sheetData>
    <row r="2" spans="1:7">
      <c r="G2" t="s">
        <v>25933</v>
      </c>
    </row>
    <row r="4" spans="1:7">
      <c r="A4" s="15" t="s">
        <v>19012</v>
      </c>
      <c r="G4" s="5"/>
    </row>
    <row r="5" spans="1:7">
      <c r="A5" s="12" t="s">
        <v>14007</v>
      </c>
      <c r="G5" s="5"/>
    </row>
    <row r="6" spans="1:7">
      <c r="A6" t="s">
        <v>25934</v>
      </c>
      <c r="G6" s="5" t="s">
        <v>25935</v>
      </c>
    </row>
    <row r="7" spans="1:7">
      <c r="A7" t="s">
        <v>19014</v>
      </c>
      <c r="G7" s="5" t="s">
        <v>21647</v>
      </c>
    </row>
    <row r="8" spans="1:7">
      <c r="A8" t="s">
        <v>25914</v>
      </c>
      <c r="G8" s="5" t="s">
        <v>25637</v>
      </c>
    </row>
    <row r="10" spans="1:7">
      <c r="A10" s="12" t="s">
        <v>22046</v>
      </c>
    </row>
    <row r="11" spans="1:7">
      <c r="A11" t="s">
        <v>14423</v>
      </c>
      <c r="G11" s="5" t="s">
        <v>21650</v>
      </c>
    </row>
    <row r="12" spans="1:7">
      <c r="A12" t="s">
        <v>22048</v>
      </c>
      <c r="G12" s="5" t="s">
        <v>21649</v>
      </c>
    </row>
    <row r="13" spans="1:7">
      <c r="A13" t="s">
        <v>25634</v>
      </c>
      <c r="G13" s="5" t="s">
        <v>25635</v>
      </c>
    </row>
    <row r="14" spans="1:7">
      <c r="G14" s="5"/>
    </row>
    <row r="15" spans="1:7">
      <c r="A15" s="12" t="s">
        <v>14008</v>
      </c>
    </row>
    <row r="16" spans="1:7">
      <c r="A16" t="s">
        <v>13996</v>
      </c>
    </row>
    <row r="17" spans="1:7">
      <c r="A17" t="s">
        <v>14014</v>
      </c>
    </row>
    <row r="18" spans="1:7">
      <c r="A18" t="s">
        <v>25912</v>
      </c>
      <c r="G18" s="5"/>
    </row>
    <row r="21" spans="1:7">
      <c r="A21" s="11" t="s">
        <v>25936</v>
      </c>
      <c r="G21" t="str">
        <f>G2&amp;" "&amp;G6&amp;" "&amp;G7&amp;" "&amp;G8&amp;" "&amp;G11&amp;" "&amp;G12&amp;" "&amp;G13</f>
        <v>-cg -oa 2.2.2.2.6.6.4.9.9 -ob 3.1.1.2.9.9.4.12.12 -oc 30.2.2.1.1.11.8 -od 26.2.2.2.2.11.4.11.43 -oe 37.1.1.3.11 -of 35.1.1.3.12 -og 39.1.1.3.7 -oh 41.0.0 -oi 31.2.2.1.1.8.1.1 -oj 31.2.2.1.1.8.2.2 -ok 31.2.2.1.1.8.4.4 -ol 31.4.4.1.1.8.6.6 -om 31.4.4.1.1.8.9.9 -on 31.6.6.1.1.8.12.12 -oo 36.1.1.6.4.4 -op 31.24.24.1.1.6.6.6 -oq 48.60.60.1.1.12.4 -or 48.16.16.1.1.12.7 -os 48.20.20.1.1.12.2.12.5 -ot 14.2.2.12.3.12.1 -ou 16.2.2.12.3.12.1 -ov 9.4.4.12.3.12.1.12.8.12.9 -sc1 cyan -sc2 sabin -sc3 randomngu -sn -eu -csrp 100 140 -fst -sel -brl -bel -slr 3 5 -lmprp 75 125 -lel -rnl -rnc -sdr 3 3 -das -dda -dns -del -sch -com 99999999999999999999999999 -rec1 28 -rec2 27 -rec3 29 -xpm 3 -mpm 5 -gpm 5 -nxppd -lsced 2 -hmced 2 -xgced 2 -ase 2 -sed -bbs -be -bnu -res -fer 0 -escr 100 -dgne -wnz -mmnu -cmd -esr 1 5 -ebr 68 -emprp 75 125 -nm1 random -nm2 random -nmmi -gp 5000 -smc 3 -sws 6 -ieor 33 -ieror 100 -csb 3 14 -mca -stra -saw -sisr 20 -sprp 75 125 -sdm 4 -npi -snbr -snsb -ccsr 20 -cms -cpal 40.136.62.44.77.20.56 -cspr 0.1.41.3.4.80.6.7.8.9.10.68.12.13.14.15.18.19.20.21 -cspp 0.0.5.3.4.5.4.0.5.2.1.4.3.4.2.3.0.5.5.6 -cor -crvr 50 60 -crm -cnee -cnil -ari -anca -adeh -nmc -nfps -nu -fs -fe -fvd -fj -fbs -fedc -as -ond -rr -etn -yremove -frw  -fightrand 33 -magicrand 50 -itemrand 15 -irstat 20 -1of -rxi</v>
      </c>
    </row>
    <row r="24" spans="1:7">
      <c r="A24" t="s">
        <v>21654</v>
      </c>
    </row>
    <row r="25" spans="1:7">
      <c r="A25" t="s">
        <v>25938</v>
      </c>
    </row>
    <row r="26" spans="1:7">
      <c r="A26" t="s">
        <v>21655</v>
      </c>
    </row>
    <row r="27" spans="1:7">
      <c r="A27" t="s">
        <v>25939</v>
      </c>
    </row>
    <row r="28" spans="1:7">
      <c r="A28" t="s">
        <v>25940</v>
      </c>
    </row>
    <row r="29" spans="1:7">
      <c r="A29" t="s">
        <v>25941</v>
      </c>
    </row>
    <row r="30" spans="1:7">
      <c r="A30" s="4" t="s">
        <v>25937</v>
      </c>
    </row>
    <row r="31" spans="1:7">
      <c r="A31" t="s">
        <v>25942</v>
      </c>
    </row>
    <row r="32" spans="1:7">
      <c r="A32" t="s">
        <v>25631</v>
      </c>
    </row>
    <row r="33" spans="1:1">
      <c r="A33" t="s">
        <v>16675</v>
      </c>
    </row>
    <row r="34" spans="1:1">
      <c r="A34" t="s">
        <v>16680</v>
      </c>
    </row>
    <row r="35" spans="1:1">
      <c r="A35" t="s">
        <v>16674</v>
      </c>
    </row>
    <row r="36" spans="1:1">
      <c r="A36" t="s">
        <v>16676</v>
      </c>
    </row>
    <row r="37" spans="1:1">
      <c r="A37" t="s">
        <v>16678</v>
      </c>
    </row>
    <row r="38" spans="1:1">
      <c r="A38" t="s">
        <v>16673</v>
      </c>
    </row>
  </sheetData>
  <pageMargins left="0.7" right="0.7" top="0.75" bottom="0.75" header="0.3" footer="0.3"/>
  <pageSetup orientation="portrait" horizontalDpi="4294967293" verticalDpi="0" r:id="rId1"/>
</worksheet>
</file>

<file path=xl/worksheets/sheet34.xml><?xml version="1.0" encoding="utf-8"?>
<worksheet xmlns="http://schemas.openxmlformats.org/spreadsheetml/2006/main" xmlns:r="http://schemas.openxmlformats.org/officeDocument/2006/relationships">
  <sheetPr codeName="Sheet42"/>
  <dimension ref="A1:G120"/>
  <sheetViews>
    <sheetView topLeftCell="A79" workbookViewId="0">
      <selection sqref="A1:G120"/>
    </sheetView>
  </sheetViews>
  <sheetFormatPr defaultRowHeight="15"/>
  <cols>
    <col min="1" max="1" width="17.42578125" customWidth="1"/>
  </cols>
  <sheetData>
    <row r="1" spans="1:7">
      <c r="A1" s="11" t="s">
        <v>25932</v>
      </c>
    </row>
    <row r="2" spans="1:7">
      <c r="A2" t="s">
        <v>25886</v>
      </c>
      <c r="G2" s="5" t="s">
        <v>25894</v>
      </c>
    </row>
    <row r="3" spans="1:7">
      <c r="A3" t="s">
        <v>25642</v>
      </c>
      <c r="E3" s="3"/>
      <c r="G3" s="5"/>
    </row>
    <row r="4" spans="1:7">
      <c r="A4" t="s">
        <v>22034</v>
      </c>
      <c r="E4" s="3" t="s">
        <v>25665</v>
      </c>
      <c r="G4" s="5" t="s">
        <v>25917</v>
      </c>
    </row>
    <row r="5" spans="1:7">
      <c r="A5" s="30" t="s">
        <v>25645</v>
      </c>
      <c r="C5" t="s">
        <v>25670</v>
      </c>
    </row>
    <row r="6" spans="1:7">
      <c r="A6" s="13" t="s">
        <v>25887</v>
      </c>
      <c r="G6" s="5"/>
    </row>
    <row r="7" spans="1:7">
      <c r="A7" t="s">
        <v>25888</v>
      </c>
    </row>
    <row r="8" spans="1:7">
      <c r="A8" t="s">
        <v>25889</v>
      </c>
    </row>
    <row r="9" spans="1:7">
      <c r="A9" t="s">
        <v>22040</v>
      </c>
    </row>
    <row r="10" spans="1:7">
      <c r="A10" t="s">
        <v>25916</v>
      </c>
    </row>
    <row r="11" spans="1:7">
      <c r="A11" t="s">
        <v>25915</v>
      </c>
    </row>
    <row r="12" spans="1:7">
      <c r="A12" s="13" t="s">
        <v>25890</v>
      </c>
    </row>
    <row r="13" spans="1:7">
      <c r="A13" s="13" t="s">
        <v>19010</v>
      </c>
    </row>
    <row r="14" spans="1:7">
      <c r="A14" s="13" t="s">
        <v>25651</v>
      </c>
    </row>
    <row r="15" spans="1:7">
      <c r="B15" s="13"/>
    </row>
    <row r="16" spans="1:7">
      <c r="A16" s="31" t="s">
        <v>19027</v>
      </c>
    </row>
    <row r="17" spans="1:7">
      <c r="A17" s="13" t="s">
        <v>25891</v>
      </c>
    </row>
    <row r="18" spans="1:7">
      <c r="A18" s="13" t="s">
        <v>25892</v>
      </c>
    </row>
    <row r="19" spans="1:7">
      <c r="A19" s="13" t="s">
        <v>25612</v>
      </c>
    </row>
    <row r="20" spans="1:7">
      <c r="A20" s="13" t="s">
        <v>25613</v>
      </c>
      <c r="C20" s="13"/>
    </row>
    <row r="21" spans="1:7">
      <c r="A21" s="58" t="s">
        <v>25893</v>
      </c>
    </row>
    <row r="22" spans="1:7">
      <c r="A22" s="13" t="s">
        <v>25896</v>
      </c>
    </row>
    <row r="23" spans="1:7">
      <c r="A23" s="13" t="s">
        <v>25895</v>
      </c>
    </row>
    <row r="24" spans="1:7">
      <c r="A24" s="13" t="s">
        <v>22036</v>
      </c>
      <c r="G24" s="5" t="s">
        <v>25897</v>
      </c>
    </row>
    <row r="25" spans="1:7">
      <c r="A25" s="13" t="s">
        <v>25617</v>
      </c>
      <c r="G25" s="5" t="s">
        <v>25898</v>
      </c>
    </row>
    <row r="26" spans="1:7">
      <c r="A26" s="13" t="s">
        <v>25620</v>
      </c>
      <c r="G26" s="5" t="s">
        <v>25899</v>
      </c>
    </row>
    <row r="27" spans="1:7">
      <c r="A27" s="13" t="s">
        <v>25619</v>
      </c>
      <c r="G27" s="5" t="s">
        <v>25900</v>
      </c>
    </row>
    <row r="28" spans="1:7">
      <c r="A28" s="13" t="s">
        <v>25903</v>
      </c>
      <c r="G28" s="5" t="s">
        <v>25904</v>
      </c>
    </row>
    <row r="29" spans="1:7">
      <c r="A29" s="13" t="s">
        <v>25901</v>
      </c>
      <c r="G29" s="5" t="s">
        <v>25902</v>
      </c>
    </row>
    <row r="30" spans="1:7">
      <c r="A30" s="13" t="s">
        <v>25625</v>
      </c>
      <c r="G30" s="5" t="s">
        <v>25905</v>
      </c>
    </row>
    <row r="31" spans="1:7">
      <c r="A31" s="13" t="s">
        <v>25906</v>
      </c>
      <c r="G31" s="5" t="s">
        <v>25907</v>
      </c>
    </row>
    <row r="32" spans="1:7">
      <c r="A32" s="13" t="s">
        <v>25908</v>
      </c>
      <c r="G32" s="5" t="s">
        <v>25909</v>
      </c>
    </row>
    <row r="33" spans="1:7">
      <c r="A33" s="13" t="s">
        <v>25910</v>
      </c>
      <c r="G33" s="5" t="s">
        <v>25911</v>
      </c>
    </row>
    <row r="36" spans="1:7">
      <c r="A36" s="15" t="s">
        <v>19012</v>
      </c>
      <c r="G36" s="5"/>
    </row>
    <row r="37" spans="1:7">
      <c r="A37" s="12" t="s">
        <v>14007</v>
      </c>
      <c r="G37" s="5"/>
    </row>
    <row r="38" spans="1:7">
      <c r="A38" t="s">
        <v>25913</v>
      </c>
      <c r="G38" s="5" t="s">
        <v>25636</v>
      </c>
    </row>
    <row r="39" spans="1:7">
      <c r="A39" t="s">
        <v>19014</v>
      </c>
      <c r="G39" s="5" t="s">
        <v>21647</v>
      </c>
    </row>
    <row r="40" spans="1:7">
      <c r="A40" t="s">
        <v>25914</v>
      </c>
      <c r="G40" s="5" t="s">
        <v>25637</v>
      </c>
    </row>
    <row r="42" spans="1:7">
      <c r="A42" s="12" t="s">
        <v>22046</v>
      </c>
    </row>
    <row r="43" spans="1:7">
      <c r="A43" t="s">
        <v>14423</v>
      </c>
      <c r="G43" s="5" t="s">
        <v>25639</v>
      </c>
    </row>
    <row r="44" spans="1:7">
      <c r="A44" t="s">
        <v>22048</v>
      </c>
      <c r="G44" s="5" t="s">
        <v>21649</v>
      </c>
    </row>
    <row r="45" spans="1:7">
      <c r="A45" t="s">
        <v>25634</v>
      </c>
      <c r="G45" s="5" t="s">
        <v>25635</v>
      </c>
    </row>
    <row r="47" spans="1:7">
      <c r="A47" t="s">
        <v>25671</v>
      </c>
      <c r="G47" s="5" t="s">
        <v>25672</v>
      </c>
    </row>
    <row r="48" spans="1:7">
      <c r="G48" s="5"/>
    </row>
    <row r="49" spans="1:7">
      <c r="A49" s="12" t="s">
        <v>14008</v>
      </c>
    </row>
    <row r="50" spans="1:7">
      <c r="A50" t="s">
        <v>19019</v>
      </c>
      <c r="G50" s="5" t="s">
        <v>18989</v>
      </c>
    </row>
    <row r="51" spans="1:7">
      <c r="A51" t="s">
        <v>13996</v>
      </c>
    </row>
    <row r="52" spans="1:7">
      <c r="A52" t="s">
        <v>13997</v>
      </c>
    </row>
    <row r="53" spans="1:7">
      <c r="A53" t="s">
        <v>14014</v>
      </c>
    </row>
    <row r="54" spans="1:7">
      <c r="A54" t="s">
        <v>25912</v>
      </c>
      <c r="G54" s="5"/>
    </row>
    <row r="56" spans="1:7">
      <c r="A56" s="56" t="s">
        <v>21672</v>
      </c>
      <c r="G56" t="str">
        <f>G2&amp;" "&amp;G24&amp;" "&amp;G25&amp;" "&amp;G26&amp;" "&amp;G27&amp;" "&amp;G28&amp;" "&amp;G29&amp;" "&amp;G30&amp;" "&amp;G31&amp;" "&amp;G32&amp;" "&amp;G33&amp;" "&amp;G38&amp;" "&amp;G39&amp;" "&amp;G40&amp;" "&amp;G43&amp;" "&amp;G44&amp;" "&amp;G45&amp;" "&amp;G47&amp;" "&amp;G50</f>
        <v>-cg -sl -oa 2.2.2.2.5.5.4.6.6 -ob 3.1.1.2.7.7.4.9.9 -oc 30.2.2.1.1.11.8 -od 26.2.2.3.3.11.4.11.33.11.43 -oe 37.1.1.3.11 -of 41.0.0 -og 22.12.12.0.0 -sc1 randomngu -sc2 randomngu -sc3 randomngu -sal -sn -eu -csrp 100 125 -fst -sel -brl -bel -lel -rnl -rnc -sdr 4 4 -das -dda -dns -del -sch -com 99999999999999999999999999 -rec1 28 -rec2 29 -rec3 27 -xpm 3 -mpm 5 -gpm 5 -nxppd -lsced 2.5 -hmced 2.5 -xgced 2.5 -ase 2 -sed -bbs -be -bnu -res -fer 0 -escr 100 -dgne -wnz -mmnu -cmd -ess -ebr 68 -nm1 random -nm2 random -nmmi -gp 6000 -smc 3 -sws 6 -sfd 6 -ieor 42 -ieror 100 -csb 5 12 -mca -stra -saw -sirt -sprp 75 125 -sdm 4 -npi -snbr -snsb -snee -snil -ccrt -cms -cos -crvr 255 255 -crm -anca -adeh -nmc -nfps -nu -fs -fe -fvd -fj -fbs -fedc -as -ond -rr -etn -yremove -frw -oh 76.0.0 -oi 78.1.1.8.2.2 -oj 78.1.1.8.3.3 -ok 78.1.1.8.4.4 -ol 58.1.1.8.5.5 -om 58.1.1.8.7.7 -on 79.1.1.10.10.10 -on 79.1.1.10.11.11 -oo 58.1.1.10.12.12 -op 36.1.1.6.3.3 -fightrand 25 -magicrand 50 -itemrand 15 -irstat 15 -1of -rxi -swapstats -morewarp</v>
      </c>
    </row>
    <row r="57" spans="1:7">
      <c r="A57" s="11" t="s">
        <v>25666</v>
      </c>
      <c r="G57" t="str">
        <f>G4&amp;" "&amp;G24&amp;" "&amp;G25&amp;" "&amp;G26&amp;" "&amp;G27&amp;" "&amp;G28&amp;" "&amp;G29&amp;" "&amp;G30&amp;" "&amp;G31&amp;" "&amp;G32&amp;" "&amp;G33&amp;" "&amp;G38&amp;" "&amp;G39&amp;" "&amp;G40&amp;" "&amp;G43&amp;" "&amp;G44&amp;" "&amp;G45&amp;" "&amp;G47&amp;" "&amp;G50</f>
        <v>-cg -sl -oa 2.2.2.2.5.5.4.6.6 -ob 3.1.1.2.7.7.4.9.9 -oc 30.2.2.1.1.11.8 -od 26.2.2.3.3.11.4.11.33.11.43 -oe 22.12.12.0.0 -of 37.1.1.3.11 -og 35.1.1.3.12 -sc1 randomngu -sc2 randomngu -sc3 randomngu -sal -sn -eu -csrp 100 125 -fst -sel -brl -bel -lel -rnl -rnc -sdr 4 4 -das -dda -dns -del -sch -com 99999999999999999999999999 -rec1 28 -rec2 29 -rec3 27 -xpm 3 -mpm 5 -gpm 5 -nxppd -lsced 2.5 -hmced 2.5 -xgced 2.5 -ase 2 -sed -bbs -be -bnu -res -fer 0 -escr 100 -dgne -wnz -mmnu -cmd -ess -ebr 68 -nm1 random -nm2 random -nmmi -gp 6000 -smc 3 -sws 6 -sfd 6 -ieor 42 -ieror 100 -csb 5 12 -mca -stra -saw -sisr 5 -sprp 75 125 -sdm 4 -npi -snbr -snsb -snee -snil -ccrt -cms -cpal 78.73.123.89.32.51.61 -cspr 0.1.2.3.4.5.6.7.8.9.10.68.12.13.14.15.18.19.20.16 -cspp 2.2.0.5.0.0.4.4.1.3.1.0.5.3.5.6.3.5.6.5 -cos -crvr 255 255 -crm -anca -adeh -nmc -nfps -nu -fs -fe -fvd -fj -fbs -fedc -as -ond -rr -etn -yremove -frw -oh 76.0.0 -oi 78.1.1.8.2.2 -oj 78.1.1.8.3.3 -ok 78.1.1.8.4.4 -ol 58.1.1.8.5.5 -om 58.1.1.8.7.7 -on 79.1.1.10.10.10 -on 79.1.1.10.11.11 -oo 58.1.1.10.12.12 -op 36.1.1.6.3.3 -fightrand 25 -magicrand 50 -itemrand 15 -irstat 15 -1of -rxi -swapstats -morewarp</v>
      </c>
    </row>
    <row r="59" spans="1:7">
      <c r="A59" t="s">
        <v>25657</v>
      </c>
    </row>
    <row r="61" spans="1:7">
      <c r="A61" s="11"/>
    </row>
    <row r="62" spans="1:7">
      <c r="A62" t="s">
        <v>21654</v>
      </c>
    </row>
    <row r="63" spans="1:7">
      <c r="A63" t="s">
        <v>25918</v>
      </c>
    </row>
    <row r="64" spans="1:7">
      <c r="A64" t="s">
        <v>21655</v>
      </c>
    </row>
    <row r="65" spans="1:1">
      <c r="A65" t="s">
        <v>25919</v>
      </c>
    </row>
    <row r="66" spans="1:1">
      <c r="A66" t="s">
        <v>25920</v>
      </c>
    </row>
    <row r="67" spans="1:1">
      <c r="A67" t="s">
        <v>25921</v>
      </c>
    </row>
    <row r="68" spans="1:1">
      <c r="A68" s="4" t="s">
        <v>25922</v>
      </c>
    </row>
    <row r="69" spans="1:1">
      <c r="A69" t="s">
        <v>25923</v>
      </c>
    </row>
    <row r="70" spans="1:1">
      <c r="A70" t="s">
        <v>25924</v>
      </c>
    </row>
    <row r="71" spans="1:1">
      <c r="A71" t="s">
        <v>25925</v>
      </c>
    </row>
    <row r="72" spans="1:1">
      <c r="A72" t="s">
        <v>25926</v>
      </c>
    </row>
    <row r="73" spans="1:1">
      <c r="A73" t="s">
        <v>25927</v>
      </c>
    </row>
    <row r="74" spans="1:1">
      <c r="A74" t="s">
        <v>25928</v>
      </c>
    </row>
    <row r="75" spans="1:1">
      <c r="A75" t="s">
        <v>25784</v>
      </c>
    </row>
    <row r="76" spans="1:1">
      <c r="A76" t="s">
        <v>16674</v>
      </c>
    </row>
    <row r="77" spans="1:1">
      <c r="A77" t="s">
        <v>16673</v>
      </c>
    </row>
    <row r="78" spans="1:1">
      <c r="A78" t="s">
        <v>16679</v>
      </c>
    </row>
    <row r="79" spans="1:1">
      <c r="A79" t="s">
        <v>16682</v>
      </c>
    </row>
    <row r="80" spans="1:1">
      <c r="A80" t="s">
        <v>16675</v>
      </c>
    </row>
    <row r="81" spans="1:1">
      <c r="A81" t="s">
        <v>16676</v>
      </c>
    </row>
    <row r="82" spans="1:1">
      <c r="A82" t="s">
        <v>16680</v>
      </c>
    </row>
    <row r="83" spans="1:1">
      <c r="A83" t="s">
        <v>21656</v>
      </c>
    </row>
    <row r="86" spans="1:1">
      <c r="A86" t="s">
        <v>21651</v>
      </c>
    </row>
    <row r="87" spans="1:1">
      <c r="A87" t="s">
        <v>21652</v>
      </c>
    </row>
    <row r="88" spans="1:1">
      <c r="A88" t="s">
        <v>17041</v>
      </c>
    </row>
    <row r="89" spans="1:1">
      <c r="A89" t="s">
        <v>25767</v>
      </c>
    </row>
    <row r="90" spans="1:1">
      <c r="A90" t="s">
        <v>25768</v>
      </c>
    </row>
    <row r="91" spans="1:1">
      <c r="A91" t="s">
        <v>25929</v>
      </c>
    </row>
    <row r="92" spans="1:1">
      <c r="A92" t="s">
        <v>25930</v>
      </c>
    </row>
    <row r="98" spans="1:1">
      <c r="A98" t="s">
        <v>14042</v>
      </c>
    </row>
    <row r="100" spans="1:1">
      <c r="A100" t="s">
        <v>14043</v>
      </c>
    </row>
    <row r="101" spans="1:1">
      <c r="A101" t="s">
        <v>13950</v>
      </c>
    </row>
    <row r="102" spans="1:1">
      <c r="A102" t="s">
        <v>13951</v>
      </c>
    </row>
    <row r="103" spans="1:1">
      <c r="A103" t="s">
        <v>13952</v>
      </c>
    </row>
    <row r="104" spans="1:1">
      <c r="A104" t="s">
        <v>13953</v>
      </c>
    </row>
    <row r="105" spans="1:1">
      <c r="A105" t="s">
        <v>14044</v>
      </c>
    </row>
    <row r="106" spans="1:1">
      <c r="A106" t="s">
        <v>14045</v>
      </c>
    </row>
    <row r="107" spans="1:1">
      <c r="A107" t="s">
        <v>13954</v>
      </c>
    </row>
    <row r="108" spans="1:1">
      <c r="A108" t="s">
        <v>13955</v>
      </c>
    </row>
    <row r="109" spans="1:1">
      <c r="A109" t="s">
        <v>25867</v>
      </c>
    </row>
    <row r="110" spans="1:1">
      <c r="A110" t="s">
        <v>25868</v>
      </c>
    </row>
    <row r="111" spans="1:1">
      <c r="A111" t="s">
        <v>13956</v>
      </c>
    </row>
    <row r="112" spans="1:1">
      <c r="A112" t="s">
        <v>13957</v>
      </c>
    </row>
    <row r="113" spans="1:1">
      <c r="A113" t="s">
        <v>13958</v>
      </c>
    </row>
    <row r="114" spans="1:1">
      <c r="A114" t="s">
        <v>13959</v>
      </c>
    </row>
    <row r="115" spans="1:1">
      <c r="A115" t="s">
        <v>14067</v>
      </c>
    </row>
    <row r="116" spans="1:1">
      <c r="A116" t="s">
        <v>17039</v>
      </c>
    </row>
    <row r="117" spans="1:1">
      <c r="A117" t="s">
        <v>25931</v>
      </c>
    </row>
    <row r="119" spans="1:1">
      <c r="A119" t="s">
        <v>14069</v>
      </c>
    </row>
    <row r="120" spans="1:1">
      <c r="A120" t="s">
        <v>17041</v>
      </c>
    </row>
  </sheetData>
  <pageMargins left="0.7" right="0.7" top="0.75" bottom="0.75" header="0.3" footer="0.3"/>
  <pageSetup paperSize="0" orientation="portrait" horizontalDpi="0" verticalDpi="0" copies="0"/>
</worksheet>
</file>

<file path=xl/worksheets/sheet35.xml><?xml version="1.0" encoding="utf-8"?>
<worksheet xmlns="http://schemas.openxmlformats.org/spreadsheetml/2006/main" xmlns:r="http://schemas.openxmlformats.org/officeDocument/2006/relationships">
  <sheetPr codeName="Sheet39"/>
  <dimension ref="A1:G298"/>
  <sheetViews>
    <sheetView workbookViewId="0"/>
  </sheetViews>
  <sheetFormatPr defaultRowHeight="15"/>
  <cols>
    <col min="1" max="1" width="37" customWidth="1"/>
  </cols>
  <sheetData>
    <row r="1" spans="1:7">
      <c r="A1" s="11" t="s">
        <v>25874</v>
      </c>
    </row>
    <row r="2" spans="1:7">
      <c r="A2" t="s">
        <v>22033</v>
      </c>
      <c r="G2" s="5" t="s">
        <v>25667</v>
      </c>
    </row>
    <row r="3" spans="1:7">
      <c r="A3" t="s">
        <v>25642</v>
      </c>
      <c r="E3" s="3" t="s">
        <v>25658</v>
      </c>
      <c r="G3" s="5" t="s">
        <v>25668</v>
      </c>
    </row>
    <row r="4" spans="1:7">
      <c r="A4" t="s">
        <v>22034</v>
      </c>
      <c r="E4" s="3" t="s">
        <v>25665</v>
      </c>
      <c r="G4" s="5" t="s">
        <v>25669</v>
      </c>
    </row>
    <row r="5" spans="1:7">
      <c r="A5" s="30" t="s">
        <v>25645</v>
      </c>
      <c r="C5" t="s">
        <v>25670</v>
      </c>
      <c r="G5" s="5"/>
    </row>
    <row r="6" spans="1:7">
      <c r="A6" s="13" t="s">
        <v>25646</v>
      </c>
      <c r="G6" s="5"/>
    </row>
    <row r="7" spans="1:7">
      <c r="A7" t="s">
        <v>22041</v>
      </c>
    </row>
    <row r="8" spans="1:7">
      <c r="A8" t="s">
        <v>22038</v>
      </c>
    </row>
    <row r="9" spans="1:7">
      <c r="A9" s="10" t="s">
        <v>21674</v>
      </c>
    </row>
    <row r="10" spans="1:7">
      <c r="A10" t="s">
        <v>25647</v>
      </c>
    </row>
    <row r="11" spans="1:7">
      <c r="A11" t="s">
        <v>22040</v>
      </c>
    </row>
    <row r="12" spans="1:7">
      <c r="A12" t="s">
        <v>25648</v>
      </c>
    </row>
    <row r="13" spans="1:7">
      <c r="A13" s="13" t="s">
        <v>25649</v>
      </c>
    </row>
    <row r="14" spans="1:7">
      <c r="A14" s="13" t="s">
        <v>25650</v>
      </c>
    </row>
    <row r="15" spans="1:7">
      <c r="A15" s="13" t="s">
        <v>22043</v>
      </c>
    </row>
    <row r="16" spans="1:7">
      <c r="A16" s="13" t="s">
        <v>19010</v>
      </c>
    </row>
    <row r="17" spans="1:7">
      <c r="A17" s="13" t="s">
        <v>25651</v>
      </c>
      <c r="B17" s="13"/>
    </row>
    <row r="18" spans="1:7">
      <c r="B18" s="13"/>
    </row>
    <row r="19" spans="1:7">
      <c r="A19" s="31" t="s">
        <v>19027</v>
      </c>
    </row>
    <row r="20" spans="1:7">
      <c r="A20" s="13" t="s">
        <v>25611</v>
      </c>
    </row>
    <row r="21" spans="1:7">
      <c r="A21" s="13" t="s">
        <v>25612</v>
      </c>
    </row>
    <row r="22" spans="1:7">
      <c r="A22" s="13" t="s">
        <v>25613</v>
      </c>
      <c r="C22" s="13"/>
    </row>
    <row r="23" spans="1:7">
      <c r="A23" s="13" t="s">
        <v>25614</v>
      </c>
    </row>
    <row r="24" spans="1:7">
      <c r="A24" s="13" t="s">
        <v>25615</v>
      </c>
    </row>
    <row r="25" spans="1:7">
      <c r="A25" s="58" t="s">
        <v>25616</v>
      </c>
    </row>
    <row r="26" spans="1:7">
      <c r="A26" s="13" t="s">
        <v>25617</v>
      </c>
      <c r="G26" s="5" t="s">
        <v>25618</v>
      </c>
    </row>
    <row r="27" spans="1:7">
      <c r="A27" s="13" t="s">
        <v>25620</v>
      </c>
      <c r="G27" s="5" t="s">
        <v>25621</v>
      </c>
    </row>
    <row r="28" spans="1:7">
      <c r="A28" s="13" t="s">
        <v>25619</v>
      </c>
      <c r="G28" s="5" t="s">
        <v>25623</v>
      </c>
    </row>
    <row r="29" spans="1:7">
      <c r="A29" s="13" t="s">
        <v>25622</v>
      </c>
      <c r="G29" s="5" t="s">
        <v>25624</v>
      </c>
    </row>
    <row r="30" spans="1:7">
      <c r="A30" s="13" t="s">
        <v>25659</v>
      </c>
      <c r="G30" s="5" t="s">
        <v>25660</v>
      </c>
    </row>
    <row r="31" spans="1:7">
      <c r="A31" s="13" t="s">
        <v>25625</v>
      </c>
      <c r="G31" s="5" t="s">
        <v>25661</v>
      </c>
    </row>
    <row r="32" spans="1:7">
      <c r="A32" s="13" t="s">
        <v>25626</v>
      </c>
      <c r="G32" s="5" t="s">
        <v>25662</v>
      </c>
    </row>
    <row r="33" spans="1:7">
      <c r="A33" s="13" t="s">
        <v>25627</v>
      </c>
      <c r="G33" s="5" t="s">
        <v>25663</v>
      </c>
    </row>
    <row r="34" spans="1:7">
      <c r="A34" s="13" t="s">
        <v>25629</v>
      </c>
      <c r="G34" s="5" t="s">
        <v>25628</v>
      </c>
    </row>
    <row r="35" spans="1:7">
      <c r="A35" s="57" t="s">
        <v>22036</v>
      </c>
      <c r="G35" s="5" t="s">
        <v>25630</v>
      </c>
    </row>
    <row r="37" spans="1:7">
      <c r="A37" s="15" t="s">
        <v>19012</v>
      </c>
      <c r="G37" s="5" t="s">
        <v>25632</v>
      </c>
    </row>
    <row r="38" spans="1:7">
      <c r="A38" s="12" t="s">
        <v>14007</v>
      </c>
      <c r="G38" s="5"/>
    </row>
    <row r="39" spans="1:7">
      <c r="A39" t="s">
        <v>22045</v>
      </c>
      <c r="G39" s="5" t="s">
        <v>25636</v>
      </c>
    </row>
    <row r="40" spans="1:7">
      <c r="A40" t="s">
        <v>19014</v>
      </c>
      <c r="G40" s="5" t="s">
        <v>21647</v>
      </c>
    </row>
    <row r="41" spans="1:7">
      <c r="A41" t="s">
        <v>19015</v>
      </c>
      <c r="G41" s="5" t="s">
        <v>25637</v>
      </c>
    </row>
    <row r="43" spans="1:7">
      <c r="A43" s="12" t="s">
        <v>22046</v>
      </c>
    </row>
    <row r="44" spans="1:7">
      <c r="A44" t="s">
        <v>25638</v>
      </c>
      <c r="G44" s="5" t="s">
        <v>25870</v>
      </c>
    </row>
    <row r="45" spans="1:7">
      <c r="A45" t="s">
        <v>14423</v>
      </c>
      <c r="G45" s="5" t="s">
        <v>25639</v>
      </c>
    </row>
    <row r="46" spans="1:7">
      <c r="A46" t="s">
        <v>22047</v>
      </c>
      <c r="G46" s="5" t="s">
        <v>13989</v>
      </c>
    </row>
    <row r="47" spans="1:7">
      <c r="A47" t="s">
        <v>19018</v>
      </c>
      <c r="G47" s="5" t="s">
        <v>25871</v>
      </c>
    </row>
    <row r="48" spans="1:7">
      <c r="A48" t="s">
        <v>22048</v>
      </c>
      <c r="G48" s="5" t="s">
        <v>21649</v>
      </c>
    </row>
    <row r="49" spans="1:7">
      <c r="A49" t="s">
        <v>25634</v>
      </c>
      <c r="G49" s="5" t="s">
        <v>25635</v>
      </c>
    </row>
    <row r="51" spans="1:7">
      <c r="A51" s="31" t="s">
        <v>21639</v>
      </c>
      <c r="G51" s="5" t="s">
        <v>21646</v>
      </c>
    </row>
    <row r="52" spans="1:7">
      <c r="A52" s="13" t="s">
        <v>22049</v>
      </c>
    </row>
    <row r="53" spans="1:7">
      <c r="A53" s="13" t="s">
        <v>21936</v>
      </c>
    </row>
    <row r="54" spans="1:7">
      <c r="A54" s="15"/>
    </row>
    <row r="55" spans="1:7">
      <c r="A55" s="12" t="s">
        <v>14005</v>
      </c>
    </row>
    <row r="56" spans="1:7">
      <c r="A56" t="s">
        <v>19022</v>
      </c>
      <c r="G56" s="5" t="s">
        <v>21640</v>
      </c>
    </row>
    <row r="57" spans="1:7">
      <c r="A57" t="s">
        <v>22050</v>
      </c>
      <c r="G57" s="5" t="s">
        <v>21643</v>
      </c>
    </row>
    <row r="58" spans="1:7">
      <c r="A58" t="s">
        <v>25653</v>
      </c>
      <c r="G58" s="5" t="s">
        <v>25872</v>
      </c>
    </row>
    <row r="59" spans="1:7">
      <c r="A59" t="s">
        <v>13998</v>
      </c>
    </row>
    <row r="60" spans="1:7">
      <c r="A60" t="s">
        <v>25654</v>
      </c>
      <c r="G60" s="5" t="s">
        <v>25640</v>
      </c>
    </row>
    <row r="61" spans="1:7">
      <c r="A61" t="s">
        <v>25655</v>
      </c>
      <c r="G61" s="5" t="s">
        <v>25641</v>
      </c>
    </row>
    <row r="62" spans="1:7">
      <c r="A62" t="s">
        <v>25656</v>
      </c>
      <c r="G62" s="5"/>
    </row>
    <row r="63" spans="1:7">
      <c r="G63" s="5"/>
    </row>
    <row r="64" spans="1:7">
      <c r="A64" t="s">
        <v>25671</v>
      </c>
      <c r="G64" s="5" t="s">
        <v>25672</v>
      </c>
    </row>
    <row r="65" spans="1:7">
      <c r="G65" s="5"/>
    </row>
    <row r="66" spans="1:7">
      <c r="A66" s="12" t="s">
        <v>14008</v>
      </c>
    </row>
    <row r="67" spans="1:7">
      <c r="A67" t="s">
        <v>19019</v>
      </c>
      <c r="G67" s="5" t="s">
        <v>18989</v>
      </c>
    </row>
    <row r="68" spans="1:7">
      <c r="A68" t="s">
        <v>13996</v>
      </c>
    </row>
    <row r="69" spans="1:7">
      <c r="A69" t="s">
        <v>13997</v>
      </c>
    </row>
    <row r="70" spans="1:7">
      <c r="A70" t="s">
        <v>14014</v>
      </c>
    </row>
    <row r="71" spans="1:7">
      <c r="G71" s="5"/>
    </row>
    <row r="73" spans="1:7">
      <c r="A73" s="56" t="s">
        <v>21672</v>
      </c>
      <c r="G73" t="str">
        <f>G2&amp;" "&amp;G26&amp;" "&amp;G27&amp;" "&amp;G28&amp;" "&amp;G29&amp;" "&amp;G31&amp;" "&amp;G32&amp;" "&amp;G33&amp;" "&amp;G30&amp;" "&amp;G34&amp;" "&amp;G35&amp;" "&amp;G39&amp;" "&amp;G40&amp;" "&amp;G41&amp;" "&amp;G44&amp;" "&amp;G45&amp;" "&amp;G46&amp;" "&amp;G47&amp;" "&amp;G48&amp;" "&amp;G49&amp;" "&amp;G51&amp;" "&amp;G56&amp;" "&amp;G57&amp;" "&amp;G58&amp;" "&amp;G60&amp;" "&amp;G61&amp;" "&amp;G64&amp;" "&amp;G67</f>
        <v>-cg -sl -oa 2.2.2.2.9.9.6.6.6 -ob 30.2.2.1.1.11.8 -oc 26.2.2.3.3.11.4.11.33.11.43 -od 37.1.1.3.11 -oe 41.0.0 -of 24.36.36.0.0 -og 23.36.36.0.0 -sc1 random -sc2 random -sc3 random -sal -sn -eu -csrp 100 125 -fst -sel -brl -bel -lel -rnl -rnc -sdr 4 4 -das -dda -dns -del -sch -com 99999999999999999999999999 -xpm 2 -mpm 3 -gpm 2 -nxppd -lsced 2.5 -hmc 3.5 -xgced 2.5 -ase 3 -bbs -be -bnu -rer 0 -fer 0 -dgne -wnz -mmnu -cmd -ess -ebs -eebr 7 -nm1 random -nm2 random -nmmi -gp 1313 -smc 3 -sws 6 -sfd 6 -iebr 8 -ierbr 8 -csb 18 18 -mca -stra -saw -sisr 15 -sprp 100 120 -sdm 5 -npi -snbr -snes -snsb -snee -snil -ccsr 20 -cpal 106.100.31.60.82.147.70 -cpor 109.1.36.104.61.63.111.7.8.37.80.11.76.16.14 -cspr 118.113.41.72.94.95.159.93.67.136.134.58.119.17.14.15.42.19.20.152 -cspp 0.1.2.3.4.4.5.1.0.2.5.1.3.3.6.6.4.3.1.6 -cos -crvr 255 255 -crm -cnee -anca -adeh -nmc -nfps -nu -fs -fe -fvd -fj -fbs -fedc -as -ond -rr -etn -yremove -frw -oh 78.1.1.8.2.2 -oi 78.1.1.8.3.3 -oj 78.1.1.8.4.4 -ok 78.1.1.8.5.5 -om 79.1.1.10.10.10 -on 79.1.1.10.20.20 -oo 58.1.1.10.25.25 -ol 58.1.1.8.15.15 -op 36.1.1.6.6.6 -oq 76.0.0 -fightrand 25 -magicrand 50 -itemrand 15 -iteach 15 -irstat 15 -shopsnogood -maxshopcount 7 -1of -rxi -ltier -spdbst -ezbuff -bemod 80 -irrdrstch 50 -irrdrstvar 5 -swapstats -morewarp</v>
      </c>
    </row>
    <row r="74" spans="1:7">
      <c r="A74" s="56" t="s">
        <v>25664</v>
      </c>
      <c r="G74" t="str">
        <f>G3&amp;" "&amp;G26&amp;" "&amp;G27&amp;" "&amp;G28&amp;" "&amp;G29&amp;" "&amp;G31&amp;" "&amp;G32&amp;" "&amp;G33&amp;" "&amp;G30&amp;" "&amp;G34&amp;" "&amp;G35&amp;" "&amp;G39&amp;" "&amp;G40&amp;" "&amp;G41&amp;" "&amp;G44&amp;" "&amp;G45&amp;" "&amp;G46&amp;" "&amp;G47&amp;" "&amp;G48&amp;" "&amp;G49&amp;" "&amp;G51&amp;" "&amp;G56&amp;" "&amp;G57&amp;" "&amp;G58&amp;" "&amp;G60&amp;" "&amp;G61&amp;" "&amp;G64&amp;" "&amp;G67</f>
        <v>-cg -sl -oa 2.2.2.2.9.9.6.6.6 -ob 30.2.2.1.1.11.8 -oc 26.2.2.3.3.11.4.11.33.11.43 -od 37.1.1.3.11 -oe 41.0.0 -of 24.36.36.0.0 -og 23.36.36.0.0 -sc1 random -sc2 random -sc3 random -sal -sn -eu -csrp 100 125 -fst -sel -brl -bel -lel -rnl -rnc -sdr 4 4 -das -dda -dns -del -sch -com 99999999999999999999999999 -xpm 2 -mpm 3 -gpm 2 -nxppd -lsced 2.5 -hmc 3.5 -xgced 2.5 -ase 3 -bbs -be -bnu -rer 0 -fer 0 -dgne -wnz -mmnu -cmd -ess -ebs -eebr 7 -nm1 random -nm2 random -nmmi -gp 1313 -smc 3 -sws 6 -sfd 6 -iebr 8 -ierbr 8 -csb 18 18 -mca -stra -saw -sisr 15 -sprp 100 120 -sdm 5 -npi -snbr -snes -snsb -snee -snil -ccsr 20 -cos -crvr 255 255 -crm -cnee -anca -adeh -nmc -nfps -nu -fs -fe -fvd -fj -fbs -fedc -as -ond -rr -etn -yremove -frw -oh 78.1.1.8.2.2 -oi 78.1.1.8.3.3 -oj 78.1.1.8.4.4 -ok 78.1.1.8.5.5 -om 79.1.1.10.10.10 -on 79.1.1.10.20.20 -oo 58.1.1.10.25.25 -ol 58.1.1.8.15.15 -op 36.1.1.6.6.6 -oq 76.0.0 -fightrand 25 -magicrand 50 -itemrand 15 -iteach 15 -irstat 15 -shopsnogood -maxshopcount 7 -1of -rxi -ltier -spdbst -ezbuff -bemod 80 -irrdrstch 50 -irrdrstvar 5 -swapstats -morewarp</v>
      </c>
    </row>
    <row r="75" spans="1:7">
      <c r="A75" s="11" t="s">
        <v>25666</v>
      </c>
      <c r="G75" t="str">
        <f>G4&amp;" "&amp;G26&amp;" "&amp;G27&amp;" "&amp;G28&amp;" "&amp;G29&amp;" "&amp;G31&amp;" "&amp;G32&amp;" "&amp;G33&amp;" "&amp;G30&amp;" "&amp;G34&amp;" "&amp;G35&amp;" "&amp;G39&amp;" "&amp;G40&amp;" "&amp;G41&amp;" "&amp;G44&amp;" "&amp;G45&amp;" "&amp;G46&amp;" "&amp;G47&amp;" "&amp;G48&amp;" "&amp;G49&amp;" "&amp;G51&amp;" "&amp;G56&amp;" "&amp;G57&amp;" "&amp;G58&amp;" "&amp;G60&amp;" "&amp;G61&amp;" "&amp;G64&amp;" "&amp;G67</f>
        <v>-cg -sl -oa 2.2.2.2.9.9.6.6.6 -ob 30.2.2.1.1.11.8 -oc 26.2.2.3.3.11.4.11.33.11.43 -od 37.1.1.3.11 -oe 41.0.0 -of 24.36.36.0.0 -og 23.36.36.0.0 -sc1 random -sc2 random -sc3 random -sal -sn -eu -csrp 100 125 -fst -sel -brl -bel -lel -rnl -rnc -sdr 4 4 -das -dda -dns -del -sch -com 99999999999999999999999999 -xpm 2 -mpm 3 -gpm 2 -nxppd -lsced 2.5 -hmc 3.5 -xgced 2.5 -ase 3 -bbs -be -bnu -rer 0 -fer 0 -dgne -wnz -mmnu -cmd -ess -ebs -eebr 7 -nm1 random -nm2 random -nmmi -gp 1313 -smc 3 -sws 6 -sfd 6 -iebr 8 -ierbr 8 -csb 18 18 -mca -stra -saw -sisr 15 -sprp 100 120 -sdm 5 -npi -snbr -snes -snsb -snee -snil -ccsr 20 -cpal 43.94.124.25.72.128.101 -cspr 0.1.2.3.4.5.6.7.8.9.10.68.12.13.14.15.18.19.20.16 -cspp 2.3.1.5.0.2.0.4.0.2.3.3.4.2.6.0.6.5.6.6 -cos -crvr 255 255 -crm -cnee -anca -adeh -nmc -nfps -nu -fs -fe -fvd -fj -fbs -fedc -as -ond -rr -etn -yremove -frw -oh 78.1.1.8.2.2 -oi 78.1.1.8.3.3 -oj 78.1.1.8.4.4 -ok 78.1.1.8.5.5 -om 79.1.1.10.10.10 -on 79.1.1.10.20.20 -oo 58.1.1.10.25.25 -ol 58.1.1.8.15.15 -op 36.1.1.6.6.6 -oq 76.0.0 -fightrand 25 -magicrand 50 -itemrand 15 -iteach 15 -irstat 15 -shopsnogood -maxshopcount 7 -1of -rxi -ltier -spdbst -ezbuff -bemod 80 -irrdrstch 50 -irrdrstvar 5 -swapstats -morewarp</v>
      </c>
    </row>
    <row r="77" spans="1:7">
      <c r="A77" t="s">
        <v>25657</v>
      </c>
    </row>
    <row r="79" spans="1:7">
      <c r="A79" s="11"/>
    </row>
    <row r="80" spans="1:7">
      <c r="A80" s="3" t="s">
        <v>21654</v>
      </c>
    </row>
    <row r="81" spans="1:1">
      <c r="A81" t="s">
        <v>25774</v>
      </c>
    </row>
    <row r="82" spans="1:1">
      <c r="A82" t="s">
        <v>21655</v>
      </c>
    </row>
    <row r="83" spans="1:1">
      <c r="A83" t="s">
        <v>25775</v>
      </c>
    </row>
    <row r="84" spans="1:1">
      <c r="A84" t="s">
        <v>25776</v>
      </c>
    </row>
    <row r="85" spans="1:1">
      <c r="A85" s="4" t="s">
        <v>25777</v>
      </c>
    </row>
    <row r="86" spans="1:1">
      <c r="A86" s="4" t="s">
        <v>25778</v>
      </c>
    </row>
    <row r="87" spans="1:1">
      <c r="A87" t="s">
        <v>25779</v>
      </c>
    </row>
    <row r="88" spans="1:1">
      <c r="A88" t="s">
        <v>25780</v>
      </c>
    </row>
    <row r="89" spans="1:1">
      <c r="A89" t="s">
        <v>25781</v>
      </c>
    </row>
    <row r="90" spans="1:1">
      <c r="A90" s="4" t="s">
        <v>25782</v>
      </c>
    </row>
    <row r="91" spans="1:1">
      <c r="A91" t="s">
        <v>25783</v>
      </c>
    </row>
    <row r="92" spans="1:1">
      <c r="A92" t="s">
        <v>25784</v>
      </c>
    </row>
    <row r="93" spans="1:1">
      <c r="A93" t="s">
        <v>25785</v>
      </c>
    </row>
    <row r="94" spans="1:1">
      <c r="A94" s="4" t="s">
        <v>25786</v>
      </c>
    </row>
    <row r="95" spans="1:1">
      <c r="A95" t="s">
        <v>25787</v>
      </c>
    </row>
    <row r="96" spans="1:1">
      <c r="A96" t="s">
        <v>25788</v>
      </c>
    </row>
    <row r="97" spans="1:1">
      <c r="A97" t="s">
        <v>25789</v>
      </c>
    </row>
    <row r="98" spans="1:1">
      <c r="A98" t="s">
        <v>25790</v>
      </c>
    </row>
    <row r="99" spans="1:1">
      <c r="A99" t="s">
        <v>21952</v>
      </c>
    </row>
    <row r="100" spans="1:1">
      <c r="A100" t="s">
        <v>25791</v>
      </c>
    </row>
    <row r="101" spans="1:1">
      <c r="A101" t="s">
        <v>25792</v>
      </c>
    </row>
    <row r="102" spans="1:1">
      <c r="A102" s="4" t="s">
        <v>25793</v>
      </c>
    </row>
    <row r="103" spans="1:1">
      <c r="A103" s="4" t="s">
        <v>21956</v>
      </c>
    </row>
    <row r="104" spans="1:1">
      <c r="A104" s="4" t="s">
        <v>25794</v>
      </c>
    </row>
    <row r="105" spans="1:1">
      <c r="A105" t="s">
        <v>25795</v>
      </c>
    </row>
    <row r="106" spans="1:1">
      <c r="A106" t="s">
        <v>25796</v>
      </c>
    </row>
    <row r="107" spans="1:1">
      <c r="A107" s="4" t="s">
        <v>25797</v>
      </c>
    </row>
    <row r="108" spans="1:1">
      <c r="A108" t="s">
        <v>25798</v>
      </c>
    </row>
    <row r="109" spans="1:1">
      <c r="A109" s="4" t="s">
        <v>21992</v>
      </c>
    </row>
    <row r="110" spans="1:1">
      <c r="A110" s="4" t="s">
        <v>25799</v>
      </c>
    </row>
    <row r="111" spans="1:1">
      <c r="A111" s="4" t="s">
        <v>25800</v>
      </c>
    </row>
    <row r="112" spans="1:1">
      <c r="A112" s="4" t="s">
        <v>25801</v>
      </c>
    </row>
    <row r="113" spans="1:1">
      <c r="A113" s="4" t="s">
        <v>25802</v>
      </c>
    </row>
    <row r="114" spans="1:1">
      <c r="A114" t="s">
        <v>25803</v>
      </c>
    </row>
    <row r="115" spans="1:1">
      <c r="A115" t="s">
        <v>25804</v>
      </c>
    </row>
    <row r="116" spans="1:1">
      <c r="A116" t="s">
        <v>25805</v>
      </c>
    </row>
    <row r="117" spans="1:1">
      <c r="A117" t="s">
        <v>25806</v>
      </c>
    </row>
    <row r="118" spans="1:1">
      <c r="A118" t="s">
        <v>25807</v>
      </c>
    </row>
    <row r="119" spans="1:1">
      <c r="A119" t="s">
        <v>25808</v>
      </c>
    </row>
    <row r="120" spans="1:1">
      <c r="A120" t="s">
        <v>25809</v>
      </c>
    </row>
    <row r="121" spans="1:1">
      <c r="A121" t="s">
        <v>25810</v>
      </c>
    </row>
    <row r="122" spans="1:1">
      <c r="A122" t="s">
        <v>25811</v>
      </c>
    </row>
    <row r="123" spans="1:1">
      <c r="A123" t="s">
        <v>16676</v>
      </c>
    </row>
    <row r="124" spans="1:1">
      <c r="A124" t="s">
        <v>25812</v>
      </c>
    </row>
    <row r="125" spans="1:1">
      <c r="A125" t="s">
        <v>25813</v>
      </c>
    </row>
    <row r="126" spans="1:1">
      <c r="A126" t="s">
        <v>25814</v>
      </c>
    </row>
    <row r="127" spans="1:1">
      <c r="A127" t="s">
        <v>25815</v>
      </c>
    </row>
    <row r="128" spans="1:1">
      <c r="A128" t="s">
        <v>25816</v>
      </c>
    </row>
    <row r="129" spans="1:1">
      <c r="A129" t="s">
        <v>25817</v>
      </c>
    </row>
    <row r="130" spans="1:1">
      <c r="A130" t="s">
        <v>25818</v>
      </c>
    </row>
    <row r="131" spans="1:1">
      <c r="A131" t="s">
        <v>25819</v>
      </c>
    </row>
    <row r="132" spans="1:1">
      <c r="A132" t="s">
        <v>25820</v>
      </c>
    </row>
    <row r="133" spans="1:1">
      <c r="A133" t="s">
        <v>25821</v>
      </c>
    </row>
    <row r="134" spans="1:1">
      <c r="A134" t="s">
        <v>25822</v>
      </c>
    </row>
    <row r="135" spans="1:1">
      <c r="A135" t="s">
        <v>25823</v>
      </c>
    </row>
    <row r="136" spans="1:1">
      <c r="A136" t="s">
        <v>25824</v>
      </c>
    </row>
    <row r="137" spans="1:1">
      <c r="A137" t="s">
        <v>25825</v>
      </c>
    </row>
    <row r="138" spans="1:1">
      <c r="A138" t="s">
        <v>25826</v>
      </c>
    </row>
    <row r="139" spans="1:1">
      <c r="A139" t="s">
        <v>25827</v>
      </c>
    </row>
    <row r="140" spans="1:1">
      <c r="A140" t="s">
        <v>16681</v>
      </c>
    </row>
    <row r="141" spans="1:1">
      <c r="A141" t="s">
        <v>16679</v>
      </c>
    </row>
    <row r="142" spans="1:1">
      <c r="A142" t="s">
        <v>16673</v>
      </c>
    </row>
    <row r="143" spans="1:1">
      <c r="A143" t="s">
        <v>16674</v>
      </c>
    </row>
    <row r="144" spans="1:1">
      <c r="A144" t="s">
        <v>21984</v>
      </c>
    </row>
    <row r="145" spans="1:1">
      <c r="A145" t="s">
        <v>16680</v>
      </c>
    </row>
    <row r="146" spans="1:1">
      <c r="A146" t="s">
        <v>21656</v>
      </c>
    </row>
    <row r="147" spans="1:1">
      <c r="A147" t="s">
        <v>25798</v>
      </c>
    </row>
    <row r="148" spans="1:1">
      <c r="A148" t="s">
        <v>25828</v>
      </c>
    </row>
    <row r="149" spans="1:1">
      <c r="A149" t="s">
        <v>25829</v>
      </c>
    </row>
    <row r="150" spans="1:1">
      <c r="A150" t="s">
        <v>25830</v>
      </c>
    </row>
    <row r="151" spans="1:1">
      <c r="A151" t="s">
        <v>25735</v>
      </c>
    </row>
    <row r="152" spans="1:1">
      <c r="A152" t="s">
        <v>25736</v>
      </c>
    </row>
    <row r="153" spans="1:1">
      <c r="A153" t="s">
        <v>25831</v>
      </c>
    </row>
    <row r="154" spans="1:1">
      <c r="A154" t="s">
        <v>25832</v>
      </c>
    </row>
    <row r="155" spans="1:1">
      <c r="A155" t="s">
        <v>25833</v>
      </c>
    </row>
    <row r="156" spans="1:1">
      <c r="A156" t="s">
        <v>25834</v>
      </c>
    </row>
    <row r="157" spans="1:1">
      <c r="A157" t="s">
        <v>25674</v>
      </c>
    </row>
    <row r="158" spans="1:1">
      <c r="A158" t="s">
        <v>25835</v>
      </c>
    </row>
    <row r="159" spans="1:1">
      <c r="A159" t="s">
        <v>25836</v>
      </c>
    </row>
    <row r="160" spans="1:1">
      <c r="A160" t="s">
        <v>21658</v>
      </c>
    </row>
    <row r="161" spans="1:1">
      <c r="A161" t="s">
        <v>25837</v>
      </c>
    </row>
    <row r="162" spans="1:1">
      <c r="A162" t="s">
        <v>25838</v>
      </c>
    </row>
    <row r="163" spans="1:1">
      <c r="A163" t="s">
        <v>21659</v>
      </c>
    </row>
    <row r="164" spans="1:1">
      <c r="A164" t="s">
        <v>25839</v>
      </c>
    </row>
    <row r="165" spans="1:1">
      <c r="A165" t="s">
        <v>25840</v>
      </c>
    </row>
    <row r="166" spans="1:1">
      <c r="A166" t="s">
        <v>21660</v>
      </c>
    </row>
    <row r="167" spans="1:1">
      <c r="A167" t="s">
        <v>25841</v>
      </c>
    </row>
    <row r="168" spans="1:1">
      <c r="A168" t="s">
        <v>25842</v>
      </c>
    </row>
    <row r="169" spans="1:1">
      <c r="A169" t="s">
        <v>21661</v>
      </c>
    </row>
    <row r="170" spans="1:1">
      <c r="A170" t="s">
        <v>25843</v>
      </c>
    </row>
    <row r="171" spans="1:1">
      <c r="A171" t="s">
        <v>25844</v>
      </c>
    </row>
    <row r="172" spans="1:1">
      <c r="A172" t="s">
        <v>21662</v>
      </c>
    </row>
    <row r="173" spans="1:1">
      <c r="A173" t="s">
        <v>25845</v>
      </c>
    </row>
    <row r="174" spans="1:1">
      <c r="A174" t="s">
        <v>25846</v>
      </c>
    </row>
    <row r="175" spans="1:1">
      <c r="A175" t="s">
        <v>21663</v>
      </c>
    </row>
    <row r="176" spans="1:1">
      <c r="A176" t="s">
        <v>25847</v>
      </c>
    </row>
    <row r="177" spans="1:1">
      <c r="A177" t="s">
        <v>25847</v>
      </c>
    </row>
    <row r="178" spans="1:1">
      <c r="A178" t="s">
        <v>21664</v>
      </c>
    </row>
    <row r="179" spans="1:1">
      <c r="A179" t="s">
        <v>25848</v>
      </c>
    </row>
    <row r="180" spans="1:1">
      <c r="A180" t="s">
        <v>25848</v>
      </c>
    </row>
    <row r="181" spans="1:1">
      <c r="A181" t="s">
        <v>21665</v>
      </c>
    </row>
    <row r="182" spans="1:1">
      <c r="A182" t="s">
        <v>25849</v>
      </c>
    </row>
    <row r="183" spans="1:1">
      <c r="A183" t="s">
        <v>25850</v>
      </c>
    </row>
    <row r="184" spans="1:1">
      <c r="A184" t="s">
        <v>21666</v>
      </c>
    </row>
    <row r="185" spans="1:1">
      <c r="A185" t="s">
        <v>25851</v>
      </c>
    </row>
    <row r="186" spans="1:1">
      <c r="A186" t="s">
        <v>25852</v>
      </c>
    </row>
    <row r="187" spans="1:1">
      <c r="A187" t="s">
        <v>21667</v>
      </c>
    </row>
    <row r="188" spans="1:1">
      <c r="A188" t="s">
        <v>25853</v>
      </c>
    </row>
    <row r="189" spans="1:1">
      <c r="A189" t="s">
        <v>25854</v>
      </c>
    </row>
    <row r="190" spans="1:1">
      <c r="A190" t="s">
        <v>21668</v>
      </c>
    </row>
    <row r="191" spans="1:1">
      <c r="A191" t="s">
        <v>25855</v>
      </c>
    </row>
    <row r="192" spans="1:1">
      <c r="A192" t="s">
        <v>25856</v>
      </c>
    </row>
    <row r="193" spans="1:1">
      <c r="A193" t="s">
        <v>21669</v>
      </c>
    </row>
    <row r="194" spans="1:1">
      <c r="A194" t="s">
        <v>25857</v>
      </c>
    </row>
    <row r="195" spans="1:1">
      <c r="A195" t="s">
        <v>25858</v>
      </c>
    </row>
    <row r="196" spans="1:1">
      <c r="A196" t="s">
        <v>21658</v>
      </c>
    </row>
    <row r="197" spans="1:1">
      <c r="A197" t="s">
        <v>25838</v>
      </c>
    </row>
    <row r="198" spans="1:1">
      <c r="A198" t="s">
        <v>25838</v>
      </c>
    </row>
    <row r="199" spans="1:1">
      <c r="A199" t="s">
        <v>21659</v>
      </c>
    </row>
    <row r="200" spans="1:1">
      <c r="A200" t="s">
        <v>25840</v>
      </c>
    </row>
    <row r="201" spans="1:1">
      <c r="A201" t="s">
        <v>25840</v>
      </c>
    </row>
    <row r="202" spans="1:1">
      <c r="A202" t="s">
        <v>21660</v>
      </c>
    </row>
    <row r="203" spans="1:1">
      <c r="A203" t="s">
        <v>25842</v>
      </c>
    </row>
    <row r="204" spans="1:1">
      <c r="A204" t="s">
        <v>25842</v>
      </c>
    </row>
    <row r="205" spans="1:1">
      <c r="A205" t="s">
        <v>21661</v>
      </c>
    </row>
    <row r="206" spans="1:1">
      <c r="A206" t="s">
        <v>25844</v>
      </c>
    </row>
    <row r="207" spans="1:1">
      <c r="A207" t="s">
        <v>25844</v>
      </c>
    </row>
    <row r="208" spans="1:1">
      <c r="A208" t="s">
        <v>21662</v>
      </c>
    </row>
    <row r="209" spans="1:1">
      <c r="A209" t="s">
        <v>25846</v>
      </c>
    </row>
    <row r="210" spans="1:1">
      <c r="A210" t="s">
        <v>25846</v>
      </c>
    </row>
    <row r="211" spans="1:1">
      <c r="A211" t="s">
        <v>21663</v>
      </c>
    </row>
    <row r="212" spans="1:1">
      <c r="A212" t="s">
        <v>25847</v>
      </c>
    </row>
    <row r="213" spans="1:1">
      <c r="A213" t="s">
        <v>25847</v>
      </c>
    </row>
    <row r="214" spans="1:1">
      <c r="A214" t="s">
        <v>21664</v>
      </c>
    </row>
    <row r="215" spans="1:1">
      <c r="A215" t="s">
        <v>25848</v>
      </c>
    </row>
    <row r="216" spans="1:1">
      <c r="A216" t="s">
        <v>25848</v>
      </c>
    </row>
    <row r="217" spans="1:1">
      <c r="A217" t="s">
        <v>21665</v>
      </c>
    </row>
    <row r="218" spans="1:1">
      <c r="A218" t="s">
        <v>25850</v>
      </c>
    </row>
    <row r="219" spans="1:1">
      <c r="A219" t="s">
        <v>25850</v>
      </c>
    </row>
    <row r="220" spans="1:1">
      <c r="A220" t="s">
        <v>21666</v>
      </c>
    </row>
    <row r="221" spans="1:1">
      <c r="A221" t="s">
        <v>25852</v>
      </c>
    </row>
    <row r="222" spans="1:1">
      <c r="A222" t="s">
        <v>25852</v>
      </c>
    </row>
    <row r="223" spans="1:1">
      <c r="A223" t="s">
        <v>21667</v>
      </c>
    </row>
    <row r="224" spans="1:1">
      <c r="A224" t="s">
        <v>25854</v>
      </c>
    </row>
    <row r="225" spans="1:1">
      <c r="A225" t="s">
        <v>25854</v>
      </c>
    </row>
    <row r="226" spans="1:1">
      <c r="A226" t="s">
        <v>21668</v>
      </c>
    </row>
    <row r="227" spans="1:1">
      <c r="A227" t="s">
        <v>25856</v>
      </c>
    </row>
    <row r="228" spans="1:1">
      <c r="A228" s="4" t="s">
        <v>25856</v>
      </c>
    </row>
    <row r="229" spans="1:1">
      <c r="A229" t="s">
        <v>21669</v>
      </c>
    </row>
    <row r="230" spans="1:1">
      <c r="A230" t="s">
        <v>25858</v>
      </c>
    </row>
    <row r="231" spans="1:1">
      <c r="A231" t="s">
        <v>25859</v>
      </c>
    </row>
    <row r="232" spans="1:1">
      <c r="A232" t="s">
        <v>25860</v>
      </c>
    </row>
    <row r="233" spans="1:1">
      <c r="A233" t="s">
        <v>25861</v>
      </c>
    </row>
    <row r="234" spans="1:1">
      <c r="A234" t="s">
        <v>25862</v>
      </c>
    </row>
    <row r="235" spans="1:1">
      <c r="A235" t="s">
        <v>25863</v>
      </c>
    </row>
    <row r="236" spans="1:1">
      <c r="A236" t="s">
        <v>25864</v>
      </c>
    </row>
    <row r="237" spans="1:1">
      <c r="A237" t="s">
        <v>22029</v>
      </c>
    </row>
    <row r="238" spans="1:1">
      <c r="A238" t="s">
        <v>25865</v>
      </c>
    </row>
    <row r="240" spans="1:1">
      <c r="A240" s="11" t="s">
        <v>21651</v>
      </c>
    </row>
    <row r="241" spans="1:1">
      <c r="A241" t="s">
        <v>21652</v>
      </c>
    </row>
    <row r="242" spans="1:1">
      <c r="A242" t="s">
        <v>17041</v>
      </c>
    </row>
    <row r="243" spans="1:1">
      <c r="A243" t="s">
        <v>25767</v>
      </c>
    </row>
    <row r="244" spans="1:1">
      <c r="A244" t="s">
        <v>25768</v>
      </c>
    </row>
    <row r="245" spans="1:1">
      <c r="A245" t="s">
        <v>25866</v>
      </c>
    </row>
    <row r="246" spans="1:1">
      <c r="A246" t="s">
        <v>25770</v>
      </c>
    </row>
    <row r="252" spans="1:1">
      <c r="A252" t="s">
        <v>14042</v>
      </c>
    </row>
    <row r="254" spans="1:1">
      <c r="A254" t="s">
        <v>14043</v>
      </c>
    </row>
    <row r="255" spans="1:1">
      <c r="A255" t="s">
        <v>13950</v>
      </c>
    </row>
    <row r="256" spans="1:1">
      <c r="A256" t="s">
        <v>13951</v>
      </c>
    </row>
    <row r="257" spans="1:1">
      <c r="A257" t="s">
        <v>13952</v>
      </c>
    </row>
    <row r="258" spans="1:1">
      <c r="A258" t="s">
        <v>13953</v>
      </c>
    </row>
    <row r="259" spans="1:1">
      <c r="A259" t="s">
        <v>14044</v>
      </c>
    </row>
    <row r="260" spans="1:1">
      <c r="A260" t="s">
        <v>14045</v>
      </c>
    </row>
    <row r="261" spans="1:1">
      <c r="A261" t="s">
        <v>13954</v>
      </c>
    </row>
    <row r="262" spans="1:1">
      <c r="A262" t="s">
        <v>13955</v>
      </c>
    </row>
    <row r="263" spans="1:1">
      <c r="A263" t="s">
        <v>25867</v>
      </c>
    </row>
    <row r="264" spans="1:1">
      <c r="A264" t="s">
        <v>25868</v>
      </c>
    </row>
    <row r="265" spans="1:1">
      <c r="A265" t="s">
        <v>13956</v>
      </c>
    </row>
    <row r="266" spans="1:1">
      <c r="A266" t="s">
        <v>13957</v>
      </c>
    </row>
    <row r="267" spans="1:1">
      <c r="A267" t="s">
        <v>14046</v>
      </c>
    </row>
    <row r="268" spans="1:1">
      <c r="A268" t="s">
        <v>14047</v>
      </c>
    </row>
    <row r="269" spans="1:1">
      <c r="A269" t="s">
        <v>14048</v>
      </c>
    </row>
    <row r="270" spans="1:1">
      <c r="A270" s="4"/>
    </row>
    <row r="272" spans="1:1">
      <c r="A272" s="4" t="s">
        <v>14049</v>
      </c>
    </row>
    <row r="273" spans="1:1">
      <c r="A273" t="s">
        <v>14050</v>
      </c>
    </row>
    <row r="274" spans="1:1">
      <c r="A274" s="4" t="s">
        <v>14051</v>
      </c>
    </row>
    <row r="275" spans="1:1">
      <c r="A275" t="s">
        <v>14052</v>
      </c>
    </row>
    <row r="276" spans="1:1">
      <c r="A276" t="s">
        <v>17034</v>
      </c>
    </row>
    <row r="277" spans="1:1">
      <c r="A277" t="s">
        <v>14054</v>
      </c>
    </row>
    <row r="278" spans="1:1">
      <c r="A278" t="s">
        <v>14055</v>
      </c>
    </row>
    <row r="279" spans="1:1">
      <c r="A279" t="s">
        <v>25771</v>
      </c>
    </row>
    <row r="280" spans="1:1">
      <c r="A280" t="s">
        <v>14056</v>
      </c>
    </row>
    <row r="281" spans="1:1">
      <c r="A281" t="s">
        <v>14057</v>
      </c>
    </row>
    <row r="282" spans="1:1">
      <c r="A282" t="s">
        <v>17037</v>
      </c>
    </row>
    <row r="283" spans="1:1">
      <c r="A283" t="s">
        <v>25772</v>
      </c>
    </row>
    <row r="284" spans="1:1">
      <c r="A284" t="s">
        <v>17038</v>
      </c>
    </row>
    <row r="285" spans="1:1">
      <c r="A285" t="s">
        <v>14062</v>
      </c>
    </row>
    <row r="286" spans="1:1">
      <c r="A286" t="s">
        <v>14063</v>
      </c>
    </row>
    <row r="287" spans="1:1">
      <c r="A287" t="s">
        <v>14064</v>
      </c>
    </row>
    <row r="288" spans="1:1">
      <c r="A288" t="s">
        <v>14065</v>
      </c>
    </row>
    <row r="289" spans="1:1">
      <c r="A289" t="s">
        <v>14066</v>
      </c>
    </row>
    <row r="290" spans="1:1">
      <c r="A290" t="s">
        <v>13959</v>
      </c>
    </row>
    <row r="291" spans="1:1">
      <c r="A291" t="s">
        <v>14067</v>
      </c>
    </row>
    <row r="292" spans="1:1">
      <c r="A292" t="s">
        <v>17039</v>
      </c>
    </row>
    <row r="293" spans="1:1">
      <c r="A293" t="s">
        <v>25869</v>
      </c>
    </row>
    <row r="295" spans="1:1">
      <c r="A295" t="s">
        <v>14069</v>
      </c>
    </row>
    <row r="296" spans="1:1">
      <c r="A296" t="s">
        <v>17041</v>
      </c>
    </row>
    <row r="298" spans="1:1">
      <c r="A298" t="s">
        <v>25873</v>
      </c>
    </row>
  </sheetData>
  <pageMargins left="0.7" right="0.7" top="0.75" bottom="0.75" header="0.3" footer="0.3"/>
  <pageSetup orientation="portrait" horizontalDpi="4294967293" verticalDpi="0" r:id="rId1"/>
</worksheet>
</file>

<file path=xl/worksheets/sheet36.xml><?xml version="1.0" encoding="utf-8"?>
<worksheet xmlns="http://schemas.openxmlformats.org/spreadsheetml/2006/main" xmlns:r="http://schemas.openxmlformats.org/officeDocument/2006/relationships">
  <sheetPr codeName="Sheet37"/>
  <dimension ref="A1:G293"/>
  <sheetViews>
    <sheetView topLeftCell="A238" workbookViewId="0">
      <selection activeCell="A240" sqref="A240"/>
    </sheetView>
  </sheetViews>
  <sheetFormatPr defaultRowHeight="15"/>
  <cols>
    <col min="1" max="1" width="37" customWidth="1"/>
  </cols>
  <sheetData>
    <row r="1" spans="1:7">
      <c r="A1" s="11" t="s">
        <v>25604</v>
      </c>
    </row>
    <row r="2" spans="1:7">
      <c r="A2" t="s">
        <v>22033</v>
      </c>
      <c r="G2" s="5" t="s">
        <v>25667</v>
      </c>
    </row>
    <row r="3" spans="1:7">
      <c r="A3" t="s">
        <v>25642</v>
      </c>
      <c r="E3" s="3" t="s">
        <v>25658</v>
      </c>
      <c r="G3" s="5" t="s">
        <v>25668</v>
      </c>
    </row>
    <row r="4" spans="1:7">
      <c r="A4" t="s">
        <v>22034</v>
      </c>
      <c r="E4" s="3" t="s">
        <v>25665</v>
      </c>
      <c r="G4" s="5" t="s">
        <v>25669</v>
      </c>
    </row>
    <row r="5" spans="1:7">
      <c r="A5" s="30" t="s">
        <v>25645</v>
      </c>
      <c r="C5" t="s">
        <v>25670</v>
      </c>
      <c r="G5" s="5"/>
    </row>
    <row r="6" spans="1:7">
      <c r="A6" s="13" t="s">
        <v>25646</v>
      </c>
      <c r="G6" s="5"/>
    </row>
    <row r="7" spans="1:7">
      <c r="A7" t="s">
        <v>22041</v>
      </c>
    </row>
    <row r="8" spans="1:7">
      <c r="A8" t="s">
        <v>22038</v>
      </c>
    </row>
    <row r="9" spans="1:7">
      <c r="A9" s="10" t="s">
        <v>21674</v>
      </c>
    </row>
    <row r="10" spans="1:7">
      <c r="A10" t="s">
        <v>25647</v>
      </c>
    </row>
    <row r="11" spans="1:7">
      <c r="A11" t="s">
        <v>22040</v>
      </c>
    </row>
    <row r="12" spans="1:7">
      <c r="A12" t="s">
        <v>25648</v>
      </c>
    </row>
    <row r="13" spans="1:7">
      <c r="A13" s="13" t="s">
        <v>25649</v>
      </c>
    </row>
    <row r="14" spans="1:7">
      <c r="A14" s="13" t="s">
        <v>25650</v>
      </c>
    </row>
    <row r="15" spans="1:7">
      <c r="A15" s="13" t="s">
        <v>22043</v>
      </c>
    </row>
    <row r="16" spans="1:7">
      <c r="A16" s="13" t="s">
        <v>19010</v>
      </c>
    </row>
    <row r="17" spans="1:7">
      <c r="A17" s="13" t="s">
        <v>25651</v>
      </c>
      <c r="B17" s="13"/>
    </row>
    <row r="18" spans="1:7">
      <c r="B18" s="13"/>
    </row>
    <row r="19" spans="1:7">
      <c r="A19" s="31" t="s">
        <v>19027</v>
      </c>
    </row>
    <row r="20" spans="1:7">
      <c r="A20" s="13" t="s">
        <v>25611</v>
      </c>
    </row>
    <row r="21" spans="1:7">
      <c r="A21" s="13" t="s">
        <v>25612</v>
      </c>
    </row>
    <row r="22" spans="1:7">
      <c r="A22" s="13" t="s">
        <v>25613</v>
      </c>
      <c r="C22" s="13"/>
    </row>
    <row r="23" spans="1:7">
      <c r="A23" s="13" t="s">
        <v>25614</v>
      </c>
    </row>
    <row r="24" spans="1:7">
      <c r="A24" s="13" t="s">
        <v>25615</v>
      </c>
    </row>
    <row r="25" spans="1:7">
      <c r="A25" s="58" t="s">
        <v>25616</v>
      </c>
    </row>
    <row r="26" spans="1:7">
      <c r="A26" s="13" t="s">
        <v>25617</v>
      </c>
      <c r="G26" s="5" t="s">
        <v>25618</v>
      </c>
    </row>
    <row r="27" spans="1:7">
      <c r="A27" s="13" t="s">
        <v>25620</v>
      </c>
      <c r="G27" s="5" t="s">
        <v>25621</v>
      </c>
    </row>
    <row r="28" spans="1:7">
      <c r="A28" s="13" t="s">
        <v>25619</v>
      </c>
      <c r="G28" s="5" t="s">
        <v>25623</v>
      </c>
    </row>
    <row r="29" spans="1:7">
      <c r="A29" s="13" t="s">
        <v>25622</v>
      </c>
      <c r="G29" s="5" t="s">
        <v>25624</v>
      </c>
    </row>
    <row r="30" spans="1:7">
      <c r="A30" s="13" t="s">
        <v>25659</v>
      </c>
      <c r="G30" s="5" t="s">
        <v>25660</v>
      </c>
    </row>
    <row r="31" spans="1:7">
      <c r="A31" s="13" t="s">
        <v>25625</v>
      </c>
      <c r="G31" s="5" t="s">
        <v>25661</v>
      </c>
    </row>
    <row r="32" spans="1:7">
      <c r="A32" s="13" t="s">
        <v>25626</v>
      </c>
      <c r="G32" s="5" t="s">
        <v>25662</v>
      </c>
    </row>
    <row r="33" spans="1:7">
      <c r="A33" s="13" t="s">
        <v>25627</v>
      </c>
      <c r="G33" s="5" t="s">
        <v>25663</v>
      </c>
    </row>
    <row r="34" spans="1:7">
      <c r="A34" s="13" t="s">
        <v>25629</v>
      </c>
      <c r="G34" s="5" t="s">
        <v>25628</v>
      </c>
    </row>
    <row r="35" spans="1:7">
      <c r="A35" s="57" t="s">
        <v>22036</v>
      </c>
      <c r="G35" s="5" t="s">
        <v>25630</v>
      </c>
    </row>
    <row r="37" spans="1:7">
      <c r="A37" s="15" t="s">
        <v>19012</v>
      </c>
      <c r="G37" s="5" t="s">
        <v>25632</v>
      </c>
    </row>
    <row r="38" spans="1:7">
      <c r="A38" s="12" t="s">
        <v>14007</v>
      </c>
      <c r="G38" s="5"/>
    </row>
    <row r="39" spans="1:7">
      <c r="A39" t="s">
        <v>22045</v>
      </c>
      <c r="G39" s="5" t="s">
        <v>25636</v>
      </c>
    </row>
    <row r="40" spans="1:7">
      <c r="A40" t="s">
        <v>19014</v>
      </c>
      <c r="G40" s="5" t="s">
        <v>21647</v>
      </c>
    </row>
    <row r="41" spans="1:7">
      <c r="A41" t="s">
        <v>19015</v>
      </c>
      <c r="G41" s="5" t="s">
        <v>25637</v>
      </c>
    </row>
    <row r="43" spans="1:7">
      <c r="A43" s="12" t="s">
        <v>22046</v>
      </c>
    </row>
    <row r="44" spans="1:7">
      <c r="A44" t="s">
        <v>25638</v>
      </c>
      <c r="G44" s="5" t="s">
        <v>25652</v>
      </c>
    </row>
    <row r="45" spans="1:7">
      <c r="A45" t="s">
        <v>14423</v>
      </c>
      <c r="G45" s="5" t="s">
        <v>25639</v>
      </c>
    </row>
    <row r="46" spans="1:7">
      <c r="A46" t="s">
        <v>22047</v>
      </c>
      <c r="G46" s="5" t="s">
        <v>13989</v>
      </c>
    </row>
    <row r="47" spans="1:7">
      <c r="A47" t="s">
        <v>19018</v>
      </c>
      <c r="G47" s="5" t="s">
        <v>14416</v>
      </c>
    </row>
    <row r="48" spans="1:7">
      <c r="A48" t="s">
        <v>22048</v>
      </c>
      <c r="G48" s="5" t="s">
        <v>21649</v>
      </c>
    </row>
    <row r="49" spans="1:7">
      <c r="A49" t="s">
        <v>25634</v>
      </c>
      <c r="G49" s="5" t="s">
        <v>25635</v>
      </c>
    </row>
    <row r="51" spans="1:7">
      <c r="A51" s="31" t="s">
        <v>21639</v>
      </c>
      <c r="G51" s="5" t="s">
        <v>21646</v>
      </c>
    </row>
    <row r="52" spans="1:7">
      <c r="A52" s="13" t="s">
        <v>22049</v>
      </c>
    </row>
    <row r="53" spans="1:7">
      <c r="A53" s="13" t="s">
        <v>21936</v>
      </c>
    </row>
    <row r="54" spans="1:7">
      <c r="A54" s="15"/>
    </row>
    <row r="55" spans="1:7">
      <c r="A55" s="12" t="s">
        <v>14005</v>
      </c>
    </row>
    <row r="56" spans="1:7">
      <c r="A56" t="s">
        <v>19022</v>
      </c>
      <c r="G56" s="5" t="s">
        <v>21640</v>
      </c>
    </row>
    <row r="57" spans="1:7">
      <c r="A57" t="s">
        <v>22050</v>
      </c>
      <c r="G57" s="5" t="s">
        <v>21643</v>
      </c>
    </row>
    <row r="58" spans="1:7">
      <c r="A58" t="s">
        <v>25653</v>
      </c>
      <c r="G58" s="5" t="s">
        <v>25633</v>
      </c>
    </row>
    <row r="59" spans="1:7">
      <c r="A59" t="s">
        <v>13998</v>
      </c>
    </row>
    <row r="60" spans="1:7">
      <c r="A60" t="s">
        <v>25654</v>
      </c>
      <c r="G60" s="5" t="s">
        <v>25640</v>
      </c>
    </row>
    <row r="61" spans="1:7">
      <c r="A61" t="s">
        <v>25655</v>
      </c>
      <c r="G61" s="5" t="s">
        <v>25641</v>
      </c>
    </row>
    <row r="62" spans="1:7">
      <c r="A62" t="s">
        <v>25656</v>
      </c>
      <c r="G62" s="5"/>
    </row>
    <row r="63" spans="1:7">
      <c r="G63" s="5"/>
    </row>
    <row r="64" spans="1:7">
      <c r="A64" t="s">
        <v>25671</v>
      </c>
      <c r="G64" s="5" t="s">
        <v>25672</v>
      </c>
    </row>
    <row r="65" spans="1:7">
      <c r="G65" s="5"/>
    </row>
    <row r="66" spans="1:7">
      <c r="A66" s="12" t="s">
        <v>14008</v>
      </c>
    </row>
    <row r="67" spans="1:7">
      <c r="A67" t="s">
        <v>19019</v>
      </c>
      <c r="G67" s="5" t="s">
        <v>18989</v>
      </c>
    </row>
    <row r="68" spans="1:7">
      <c r="A68" t="s">
        <v>13996</v>
      </c>
    </row>
    <row r="69" spans="1:7">
      <c r="A69" t="s">
        <v>13997</v>
      </c>
    </row>
    <row r="70" spans="1:7">
      <c r="A70" t="s">
        <v>14014</v>
      </c>
    </row>
    <row r="71" spans="1:7">
      <c r="G71" s="5"/>
    </row>
    <row r="73" spans="1:7">
      <c r="A73" s="56" t="s">
        <v>21672</v>
      </c>
      <c r="G73" t="str">
        <f>G2&amp;" "&amp;G26&amp;" "&amp;G27&amp;" "&amp;G28&amp;" "&amp;G29&amp;" "&amp;G31&amp;" "&amp;G32&amp;" "&amp;G33&amp;" "&amp;G30&amp;" "&amp;G34&amp;" "&amp;G35&amp;" "&amp;G39&amp;" "&amp;G40&amp;" "&amp;G41&amp;" "&amp;G44&amp;" "&amp;G45&amp;" "&amp;G46&amp;" "&amp;G47&amp;" "&amp;G48&amp;" "&amp;G49&amp;" "&amp;G51&amp;" "&amp;G56&amp;" "&amp;G57&amp;" "&amp;G58&amp;" "&amp;G60&amp;" "&amp;G61&amp;" "&amp;G64&amp;" "&amp;G67</f>
        <v>-cg -sl -oa 2.2.2.2.9.9.6.6.6 -ob 30.2.2.1.1.11.8 -oc 26.2.2.3.3.11.4.11.33.11.43 -od 37.1.1.3.11 -oe 41.0.0 -of 24.36.36.0.0 -og 23.36.36.0.0 -sc1 random -sc2 random -sc3 random -sal -sn -eu -csrp 100 125 -fst -sel -brl -bel -lel -rnl -rnc -sdr 4 4 -das -dda -dns -del -sch -com 99999999999999999999999999 -xpm 2 -mpm 3 -gpm 2 -nxppd -lsced 2.5 -hmc 3.5 -xgced 2.5 -ase 3 -bbs -be -bnu -rer 0 -fer 0 -dgne -wnz -mmnu -cmd -ess -ebs -eebr 7 -nm1 random -nm2 random -nmmi -gp 1313 -smc 3 -sws 6 -sfd 6 -iebr 8 -ierbr 8 -csb 18 18 -mca -stra -saw -sisr 15 -sprp 100 120 -sdm 5 -npi -snbr -snes -snsb -snee -snil -ccsr 20 -cpal 106.100.31.60.82.147.70 -cpor 109.1.36.104.61.63.111.7.8.37.80.11.76.16.14 -cspr 118.113.41.72.94.95.159.93.67.136.134.58.119.17.14.15.42.19.20.152 -cspp 0.1.2.3.4.4.5.1.0.2.5.1.3.3.6.6.4.3.1.6 -cos -crvr 255 255 -crm -cnee -anca -adeh -nmc -nfps -nu -fs -fe -fvd -fj -fbs -fedc -as -ond -rr -etn -yremove -frw -oh 78.1.1.8.2.2 -oi 78.1.1.8.3.3 -oj 78.1.1.8.4.4 -ok 78.1.1.8.5.5 -om 79.1.1.10.10.10 -on 79.1.1.10.20.20 -oo 58.1.1.10.25.25 -ol 58.1.1.8.15.15 -op 36.1.1.6.6.6 -oq 76.0.0 -fightrand 25 -magicrand 50 -itemrand 15 -iteach 10 -irstat 15 -shopsnogood -maxshopcount 5 -1of -rxi -ltier -spdbst -ezbuff -bemod 75 -irrdrstch 50 -irrdrstvar 5 -swapstats -morewarp</v>
      </c>
    </row>
    <row r="74" spans="1:7">
      <c r="A74" s="56" t="s">
        <v>25664</v>
      </c>
      <c r="G74" t="str">
        <f>G3&amp;" "&amp;G26&amp;" "&amp;G27&amp;" "&amp;G28&amp;" "&amp;G29&amp;" "&amp;G31&amp;" "&amp;G32&amp;" "&amp;G33&amp;" "&amp;G30&amp;" "&amp;G34&amp;" "&amp;G35&amp;" "&amp;G39&amp;" "&amp;G40&amp;" "&amp;G41&amp;" "&amp;G44&amp;" "&amp;G45&amp;" "&amp;G46&amp;" "&amp;G47&amp;" "&amp;G48&amp;" "&amp;G49&amp;" "&amp;G51&amp;" "&amp;G56&amp;" "&amp;G57&amp;" "&amp;G58&amp;" "&amp;G60&amp;" "&amp;G61&amp;" "&amp;G64&amp;" "&amp;G67</f>
        <v>-cg -sl -oa 2.2.2.2.9.9.6.6.6 -ob 30.2.2.1.1.11.8 -oc 26.2.2.3.3.11.4.11.33.11.43 -od 37.1.1.3.11 -oe 41.0.0 -of 24.36.36.0.0 -og 23.36.36.0.0 -sc1 random -sc2 random -sc3 random -sal -sn -eu -csrp 100 125 -fst -sel -brl -bel -lel -rnl -rnc -sdr 4 4 -das -dda -dns -del -sch -com 99999999999999999999999999 -xpm 2 -mpm 3 -gpm 2 -nxppd -lsced 2.5 -hmc 3.5 -xgced 2.5 -ase 3 -bbs -be -bnu -rer 0 -fer 0 -dgne -wnz -mmnu -cmd -ess -ebs -eebr 7 -nm1 random -nm2 random -nmmi -gp 1313 -smc 3 -sws 6 -sfd 6 -iebr 8 -ierbr 8 -csb 18 18 -mca -stra -saw -sisr 15 -sprp 100 120 -sdm 5 -npi -snbr -snes -snsb -snee -snil -ccsr 20 -cos -crvr 255 255 -crm -cnee -anca -adeh -nmc -nfps -nu -fs -fe -fvd -fj -fbs -fedc -as -ond -rr -etn -yremove -frw -oh 78.1.1.8.2.2 -oi 78.1.1.8.3.3 -oj 78.1.1.8.4.4 -ok 78.1.1.8.5.5 -om 79.1.1.10.10.10 -on 79.1.1.10.20.20 -oo 58.1.1.10.25.25 -ol 58.1.1.8.15.15 -op 36.1.1.6.6.6 -oq 76.0.0 -fightrand 25 -magicrand 50 -itemrand 15 -iteach 10 -irstat 15 -shopsnogood -maxshopcount 5 -1of -rxi -ltier -spdbst -ezbuff -bemod 75 -irrdrstch 50 -irrdrstvar 5 -swapstats -morewarp</v>
      </c>
    </row>
    <row r="75" spans="1:7">
      <c r="A75" s="11" t="s">
        <v>25666</v>
      </c>
      <c r="G75" t="str">
        <f>G4&amp;" "&amp;G26&amp;" "&amp;G27&amp;" "&amp;G28&amp;" "&amp;G29&amp;" "&amp;G31&amp;" "&amp;G32&amp;" "&amp;G33&amp;" "&amp;G30&amp;" "&amp;G34&amp;" "&amp;G35&amp;" "&amp;G39&amp;" "&amp;G40&amp;" "&amp;G41&amp;" "&amp;G44&amp;" "&amp;G45&amp;" "&amp;G46&amp;" "&amp;G47&amp;" "&amp;G48&amp;" "&amp;G49&amp;" "&amp;G51&amp;" "&amp;G56&amp;" "&amp;G57&amp;" "&amp;G58&amp;" "&amp;G60&amp;" "&amp;G61&amp;" "&amp;G64&amp;" "&amp;G67</f>
        <v>-cg -sl -oa 2.2.2.2.9.9.6.6.6 -ob 30.2.2.1.1.11.8 -oc 26.2.2.3.3.11.4.11.33.11.43 -od 37.1.1.3.11 -oe 41.0.0 -of 24.36.36.0.0 -og 23.36.36.0.0 -sc1 random -sc2 random -sc3 random -sal -sn -eu -csrp 100 125 -fst -sel -brl -bel -lel -rnl -rnc -sdr 4 4 -das -dda -dns -del -sch -com 99999999999999999999999999 -xpm 2 -mpm 3 -gpm 2 -nxppd -lsced 2.5 -hmc 3.5 -xgced 2.5 -ase 3 -bbs -be -bnu -rer 0 -fer 0 -dgne -wnz -mmnu -cmd -ess -ebs -eebr 7 -nm1 random -nm2 random -nmmi -gp 1313 -smc 3 -sws 6 -sfd 6 -iebr 8 -ierbr 8 -csb 18 18 -mca -stra -saw -sisr 15 -sprp 100 120 -sdm 5 -npi -snbr -snes -snsb -snee -snil -ccsr 20 -cpal 43.94.124.25.72.128.101 -cspr 0.1.2.3.4.5.6.7.8.9.10.68.12.13.14.15.18.19.20.16 -cspp 2.3.1.5.0.2.0.4.0.2.3.3.4.2.6.0.6.5.6.6 -cos -crvr 255 255 -crm -cnee -anca -adeh -nmc -nfps -nu -fs -fe -fvd -fj -fbs -fedc -as -ond -rr -etn -yremove -frw -oh 78.1.1.8.2.2 -oi 78.1.1.8.3.3 -oj 78.1.1.8.4.4 -ok 78.1.1.8.5.5 -om 79.1.1.10.10.10 -on 79.1.1.10.20.20 -oo 58.1.1.10.25.25 -ol 58.1.1.8.15.15 -op 36.1.1.6.6.6 -oq 76.0.0 -fightrand 25 -magicrand 50 -itemrand 15 -iteach 10 -irstat 15 -shopsnogood -maxshopcount 5 -1of -rxi -ltier -spdbst -ezbuff -bemod 75 -irrdrstch 50 -irrdrstvar 5 -swapstats -morewarp</v>
      </c>
    </row>
    <row r="77" spans="1:7">
      <c r="A77" t="s">
        <v>25657</v>
      </c>
    </row>
    <row r="79" spans="1:7">
      <c r="A79" s="11"/>
    </row>
    <row r="80" spans="1:7">
      <c r="A80" s="3" t="s">
        <v>21654</v>
      </c>
    </row>
    <row r="81" spans="1:1">
      <c r="A81" t="s">
        <v>25680</v>
      </c>
    </row>
    <row r="82" spans="1:1">
      <c r="A82" t="s">
        <v>21655</v>
      </c>
    </row>
    <row r="83" spans="1:1">
      <c r="A83" t="s">
        <v>25681</v>
      </c>
    </row>
    <row r="84" spans="1:1">
      <c r="A84" t="s">
        <v>25682</v>
      </c>
    </row>
    <row r="85" spans="1:1">
      <c r="A85" s="4" t="s">
        <v>25683</v>
      </c>
    </row>
    <row r="86" spans="1:1">
      <c r="A86" s="4" t="s">
        <v>25673</v>
      </c>
    </row>
    <row r="87" spans="1:1">
      <c r="A87" t="s">
        <v>25684</v>
      </c>
    </row>
    <row r="88" spans="1:1">
      <c r="A88" t="s">
        <v>25685</v>
      </c>
    </row>
    <row r="89" spans="1:1">
      <c r="A89" t="s">
        <v>25686</v>
      </c>
    </row>
    <row r="90" spans="1:1">
      <c r="A90" s="4" t="s">
        <v>25687</v>
      </c>
    </row>
    <row r="91" spans="1:1">
      <c r="A91" t="s">
        <v>25688</v>
      </c>
    </row>
    <row r="92" spans="1:1">
      <c r="A92" t="s">
        <v>25689</v>
      </c>
    </row>
    <row r="93" spans="1:1">
      <c r="A93" t="s">
        <v>25690</v>
      </c>
    </row>
    <row r="94" spans="1:1">
      <c r="A94" s="4" t="s">
        <v>25691</v>
      </c>
    </row>
    <row r="95" spans="1:1">
      <c r="A95" t="s">
        <v>25692</v>
      </c>
    </row>
    <row r="96" spans="1:1">
      <c r="A96" t="s">
        <v>25693</v>
      </c>
    </row>
    <row r="97" spans="1:1">
      <c r="A97" t="s">
        <v>25694</v>
      </c>
    </row>
    <row r="98" spans="1:1">
      <c r="A98" t="s">
        <v>25695</v>
      </c>
    </row>
    <row r="99" spans="1:1">
      <c r="A99" t="s">
        <v>21952</v>
      </c>
    </row>
    <row r="100" spans="1:1">
      <c r="A100" t="s">
        <v>25696</v>
      </c>
    </row>
    <row r="101" spans="1:1">
      <c r="A101" t="s">
        <v>25697</v>
      </c>
    </row>
    <row r="102" spans="1:1">
      <c r="A102" s="4" t="s">
        <v>25698</v>
      </c>
    </row>
    <row r="103" spans="1:1">
      <c r="A103" s="4" t="s">
        <v>25699</v>
      </c>
    </row>
    <row r="104" spans="1:1">
      <c r="A104" s="4" t="s">
        <v>25700</v>
      </c>
    </row>
    <row r="105" spans="1:1">
      <c r="A105" t="s">
        <v>25701</v>
      </c>
    </row>
    <row r="106" spans="1:1">
      <c r="A106" t="s">
        <v>25702</v>
      </c>
    </row>
    <row r="107" spans="1:1">
      <c r="A107" s="4" t="s">
        <v>25703</v>
      </c>
    </row>
    <row r="108" spans="1:1">
      <c r="A108" t="s">
        <v>25704</v>
      </c>
    </row>
    <row r="109" spans="1:1">
      <c r="A109" s="4" t="s">
        <v>21657</v>
      </c>
    </row>
    <row r="110" spans="1:1">
      <c r="A110" s="4" t="s">
        <v>25705</v>
      </c>
    </row>
    <row r="111" spans="1:1">
      <c r="A111" s="4" t="s">
        <v>25706</v>
      </c>
    </row>
    <row r="112" spans="1:1">
      <c r="A112" s="4" t="s">
        <v>25707</v>
      </c>
    </row>
    <row r="113" spans="1:1">
      <c r="A113" s="4" t="s">
        <v>25708</v>
      </c>
    </row>
    <row r="114" spans="1:1">
      <c r="A114" t="s">
        <v>25709</v>
      </c>
    </row>
    <row r="115" spans="1:1">
      <c r="A115" t="s">
        <v>25710</v>
      </c>
    </row>
    <row r="116" spans="1:1">
      <c r="A116" t="s">
        <v>25711</v>
      </c>
    </row>
    <row r="117" spans="1:1">
      <c r="A117" t="s">
        <v>16678</v>
      </c>
    </row>
    <row r="118" spans="1:1">
      <c r="A118" t="s">
        <v>25712</v>
      </c>
    </row>
    <row r="119" spans="1:1">
      <c r="A119" t="s">
        <v>25713</v>
      </c>
    </row>
    <row r="120" spans="1:1">
      <c r="A120" t="s">
        <v>25714</v>
      </c>
    </row>
    <row r="121" spans="1:1">
      <c r="A121" t="s">
        <v>25715</v>
      </c>
    </row>
    <row r="122" spans="1:1">
      <c r="A122" t="s">
        <v>25716</v>
      </c>
    </row>
    <row r="123" spans="1:1">
      <c r="A123" t="s">
        <v>25717</v>
      </c>
    </row>
    <row r="124" spans="1:1">
      <c r="A124" t="s">
        <v>25718</v>
      </c>
    </row>
    <row r="125" spans="1:1">
      <c r="A125" t="s">
        <v>25719</v>
      </c>
    </row>
    <row r="126" spans="1:1">
      <c r="A126" t="s">
        <v>25720</v>
      </c>
    </row>
    <row r="127" spans="1:1">
      <c r="A127" t="s">
        <v>25721</v>
      </c>
    </row>
    <row r="128" spans="1:1">
      <c r="A128" t="s">
        <v>25722</v>
      </c>
    </row>
    <row r="129" spans="1:1">
      <c r="A129" t="s">
        <v>25723</v>
      </c>
    </row>
    <row r="130" spans="1:1">
      <c r="A130" t="s">
        <v>25724</v>
      </c>
    </row>
    <row r="131" spans="1:1">
      <c r="A131" t="s">
        <v>25725</v>
      </c>
    </row>
    <row r="132" spans="1:1">
      <c r="A132" t="s">
        <v>25726</v>
      </c>
    </row>
    <row r="133" spans="1:1">
      <c r="A133" t="s">
        <v>25727</v>
      </c>
    </row>
    <row r="134" spans="1:1">
      <c r="A134" t="s">
        <v>25728</v>
      </c>
    </row>
    <row r="135" spans="1:1">
      <c r="A135" t="s">
        <v>25729</v>
      </c>
    </row>
    <row r="136" spans="1:1">
      <c r="A136" t="s">
        <v>25730</v>
      </c>
    </row>
    <row r="137" spans="1:1">
      <c r="A137" t="s">
        <v>25731</v>
      </c>
    </row>
    <row r="138" spans="1:1">
      <c r="A138" t="s">
        <v>25732</v>
      </c>
    </row>
    <row r="139" spans="1:1">
      <c r="A139" t="s">
        <v>25733</v>
      </c>
    </row>
    <row r="140" spans="1:1">
      <c r="A140" t="s">
        <v>16673</v>
      </c>
    </row>
    <row r="141" spans="1:1">
      <c r="A141" t="s">
        <v>16680</v>
      </c>
    </row>
    <row r="142" spans="1:1">
      <c r="A142" t="s">
        <v>16676</v>
      </c>
    </row>
    <row r="143" spans="1:1">
      <c r="A143" t="s">
        <v>25631</v>
      </c>
    </row>
    <row r="144" spans="1:1">
      <c r="A144" t="s">
        <v>21984</v>
      </c>
    </row>
    <row r="145" spans="1:1">
      <c r="A145" t="s">
        <v>16675</v>
      </c>
    </row>
    <row r="146" spans="1:1">
      <c r="A146" t="s">
        <v>25704</v>
      </c>
    </row>
    <row r="147" spans="1:1">
      <c r="A147" t="s">
        <v>21992</v>
      </c>
    </row>
    <row r="148" spans="1:1">
      <c r="A148" t="s">
        <v>21993</v>
      </c>
    </row>
    <row r="149" spans="1:1">
      <c r="A149" t="s">
        <v>25734</v>
      </c>
    </row>
    <row r="150" spans="1:1">
      <c r="A150" t="s">
        <v>25735</v>
      </c>
    </row>
    <row r="151" spans="1:1">
      <c r="A151" t="s">
        <v>25736</v>
      </c>
    </row>
    <row r="152" spans="1:1">
      <c r="A152" t="s">
        <v>21995</v>
      </c>
    </row>
    <row r="153" spans="1:1">
      <c r="A153" t="s">
        <v>25737</v>
      </c>
    </row>
    <row r="154" spans="1:1">
      <c r="A154" t="s">
        <v>25738</v>
      </c>
    </row>
    <row r="155" spans="1:1">
      <c r="A155" t="s">
        <v>25739</v>
      </c>
    </row>
    <row r="156" spans="1:1">
      <c r="A156" t="s">
        <v>25674</v>
      </c>
    </row>
    <row r="157" spans="1:1">
      <c r="A157" t="s">
        <v>25740</v>
      </c>
    </row>
    <row r="158" spans="1:1">
      <c r="A158" t="s">
        <v>25741</v>
      </c>
    </row>
    <row r="159" spans="1:1">
      <c r="A159" t="s">
        <v>21658</v>
      </c>
    </row>
    <row r="160" spans="1:1">
      <c r="A160" t="s">
        <v>25742</v>
      </c>
    </row>
    <row r="161" spans="1:1">
      <c r="A161" t="s">
        <v>25742</v>
      </c>
    </row>
    <row r="162" spans="1:1">
      <c r="A162" t="s">
        <v>21659</v>
      </c>
    </row>
    <row r="163" spans="1:1">
      <c r="A163" t="s">
        <v>22012</v>
      </c>
    </row>
    <row r="164" spans="1:1">
      <c r="A164" t="s">
        <v>25743</v>
      </c>
    </row>
    <row r="165" spans="1:1">
      <c r="A165" t="s">
        <v>21660</v>
      </c>
    </row>
    <row r="166" spans="1:1">
      <c r="A166" t="s">
        <v>25744</v>
      </c>
    </row>
    <row r="167" spans="1:1">
      <c r="A167" t="s">
        <v>25745</v>
      </c>
    </row>
    <row r="168" spans="1:1">
      <c r="A168" t="s">
        <v>21661</v>
      </c>
    </row>
    <row r="169" spans="1:1">
      <c r="A169" t="s">
        <v>25746</v>
      </c>
    </row>
    <row r="170" spans="1:1">
      <c r="A170" t="s">
        <v>25747</v>
      </c>
    </row>
    <row r="171" spans="1:1">
      <c r="A171" t="s">
        <v>21662</v>
      </c>
    </row>
    <row r="172" spans="1:1">
      <c r="A172" t="s">
        <v>25748</v>
      </c>
    </row>
    <row r="173" spans="1:1">
      <c r="A173" t="s">
        <v>25748</v>
      </c>
    </row>
    <row r="174" spans="1:1">
      <c r="A174" t="s">
        <v>21663</v>
      </c>
    </row>
    <row r="175" spans="1:1">
      <c r="A175" t="s">
        <v>25749</v>
      </c>
    </row>
    <row r="176" spans="1:1">
      <c r="A176" t="s">
        <v>25750</v>
      </c>
    </row>
    <row r="177" spans="1:1">
      <c r="A177" t="s">
        <v>21664</v>
      </c>
    </row>
    <row r="178" spans="1:1">
      <c r="A178" t="s">
        <v>25751</v>
      </c>
    </row>
    <row r="179" spans="1:1">
      <c r="A179" t="s">
        <v>25751</v>
      </c>
    </row>
    <row r="180" spans="1:1">
      <c r="A180" t="s">
        <v>21665</v>
      </c>
    </row>
    <row r="181" spans="1:1">
      <c r="A181" t="s">
        <v>25752</v>
      </c>
    </row>
    <row r="182" spans="1:1">
      <c r="A182" t="s">
        <v>25675</v>
      </c>
    </row>
    <row r="183" spans="1:1">
      <c r="A183" t="s">
        <v>21666</v>
      </c>
    </row>
    <row r="184" spans="1:1">
      <c r="A184" t="s">
        <v>25751</v>
      </c>
    </row>
    <row r="185" spans="1:1">
      <c r="A185" t="s">
        <v>25751</v>
      </c>
    </row>
    <row r="186" spans="1:1">
      <c r="A186" t="s">
        <v>21667</v>
      </c>
    </row>
    <row r="187" spans="1:1">
      <c r="A187" t="s">
        <v>25753</v>
      </c>
    </row>
    <row r="188" spans="1:1">
      <c r="A188" t="s">
        <v>25754</v>
      </c>
    </row>
    <row r="189" spans="1:1">
      <c r="A189" t="s">
        <v>21668</v>
      </c>
    </row>
    <row r="190" spans="1:1">
      <c r="A190" t="s">
        <v>25755</v>
      </c>
    </row>
    <row r="191" spans="1:1">
      <c r="A191" t="s">
        <v>25755</v>
      </c>
    </row>
    <row r="192" spans="1:1">
      <c r="A192" t="s">
        <v>21669</v>
      </c>
    </row>
    <row r="193" spans="1:1">
      <c r="A193" t="s">
        <v>25756</v>
      </c>
    </row>
    <row r="194" spans="1:1">
      <c r="A194" t="s">
        <v>25757</v>
      </c>
    </row>
    <row r="195" spans="1:1">
      <c r="A195" t="s">
        <v>21658</v>
      </c>
    </row>
    <row r="196" spans="1:1">
      <c r="A196" t="s">
        <v>25742</v>
      </c>
    </row>
    <row r="197" spans="1:1">
      <c r="A197" t="s">
        <v>25742</v>
      </c>
    </row>
    <row r="198" spans="1:1">
      <c r="A198" t="s">
        <v>21659</v>
      </c>
    </row>
    <row r="199" spans="1:1">
      <c r="A199" t="s">
        <v>25743</v>
      </c>
    </row>
    <row r="200" spans="1:1">
      <c r="A200" t="s">
        <v>25758</v>
      </c>
    </row>
    <row r="201" spans="1:1">
      <c r="A201" t="s">
        <v>21660</v>
      </c>
    </row>
    <row r="202" spans="1:1">
      <c r="A202" t="s">
        <v>25745</v>
      </c>
    </row>
    <row r="203" spans="1:1">
      <c r="A203" t="s">
        <v>25745</v>
      </c>
    </row>
    <row r="204" spans="1:1">
      <c r="A204" t="s">
        <v>21661</v>
      </c>
    </row>
    <row r="205" spans="1:1">
      <c r="A205" t="s">
        <v>25747</v>
      </c>
    </row>
    <row r="206" spans="1:1">
      <c r="A206" t="s">
        <v>25759</v>
      </c>
    </row>
    <row r="207" spans="1:1">
      <c r="A207" t="s">
        <v>21662</v>
      </c>
    </row>
    <row r="208" spans="1:1">
      <c r="A208" t="s">
        <v>25748</v>
      </c>
    </row>
    <row r="209" spans="1:1">
      <c r="A209" t="s">
        <v>25748</v>
      </c>
    </row>
    <row r="210" spans="1:1">
      <c r="A210" t="s">
        <v>21663</v>
      </c>
    </row>
    <row r="211" spans="1:1">
      <c r="A211" t="s">
        <v>25750</v>
      </c>
    </row>
    <row r="212" spans="1:1">
      <c r="A212" t="s">
        <v>25750</v>
      </c>
    </row>
    <row r="213" spans="1:1">
      <c r="A213" t="s">
        <v>21664</v>
      </c>
    </row>
    <row r="214" spans="1:1">
      <c r="A214" t="s">
        <v>25751</v>
      </c>
    </row>
    <row r="215" spans="1:1">
      <c r="A215" t="s">
        <v>25751</v>
      </c>
    </row>
    <row r="216" spans="1:1">
      <c r="A216" t="s">
        <v>21665</v>
      </c>
    </row>
    <row r="217" spans="1:1">
      <c r="A217" t="s">
        <v>25675</v>
      </c>
    </row>
    <row r="218" spans="1:1">
      <c r="A218" t="s">
        <v>25675</v>
      </c>
    </row>
    <row r="219" spans="1:1">
      <c r="A219" t="s">
        <v>21666</v>
      </c>
    </row>
    <row r="220" spans="1:1">
      <c r="A220" t="s">
        <v>25751</v>
      </c>
    </row>
    <row r="221" spans="1:1">
      <c r="A221" t="s">
        <v>25751</v>
      </c>
    </row>
    <row r="222" spans="1:1">
      <c r="A222" t="s">
        <v>21667</v>
      </c>
    </row>
    <row r="223" spans="1:1">
      <c r="A223" t="s">
        <v>25754</v>
      </c>
    </row>
    <row r="224" spans="1:1">
      <c r="A224" t="s">
        <v>25754</v>
      </c>
    </row>
    <row r="225" spans="1:1">
      <c r="A225" t="s">
        <v>21668</v>
      </c>
    </row>
    <row r="226" spans="1:1">
      <c r="A226" t="s">
        <v>25755</v>
      </c>
    </row>
    <row r="227" spans="1:1">
      <c r="A227" t="s">
        <v>25755</v>
      </c>
    </row>
    <row r="228" spans="1:1">
      <c r="A228" s="4" t="s">
        <v>21669</v>
      </c>
    </row>
    <row r="229" spans="1:1">
      <c r="A229" t="s">
        <v>25757</v>
      </c>
    </row>
    <row r="230" spans="1:1">
      <c r="A230" t="s">
        <v>25757</v>
      </c>
    </row>
    <row r="231" spans="1:1">
      <c r="A231" t="s">
        <v>25760</v>
      </c>
    </row>
    <row r="232" spans="1:1">
      <c r="A232" t="s">
        <v>25761</v>
      </c>
    </row>
    <row r="233" spans="1:1">
      <c r="A233" t="s">
        <v>25762</v>
      </c>
    </row>
    <row r="234" spans="1:1">
      <c r="A234" t="s">
        <v>25763</v>
      </c>
    </row>
    <row r="235" spans="1:1">
      <c r="A235" t="s">
        <v>25764</v>
      </c>
    </row>
    <row r="236" spans="1:1">
      <c r="A236" t="s">
        <v>25765</v>
      </c>
    </row>
    <row r="237" spans="1:1">
      <c r="A237" t="s">
        <v>25766</v>
      </c>
    </row>
    <row r="238" spans="1:1">
      <c r="A238" t="s">
        <v>22031</v>
      </c>
    </row>
    <row r="240" spans="1:1">
      <c r="A240" s="11" t="s">
        <v>21651</v>
      </c>
    </row>
    <row r="241" spans="1:1">
      <c r="A241" t="s">
        <v>21652</v>
      </c>
    </row>
    <row r="242" spans="1:1">
      <c r="A242" t="s">
        <v>17041</v>
      </c>
    </row>
    <row r="243" spans="1:1">
      <c r="A243" t="s">
        <v>25767</v>
      </c>
    </row>
    <row r="244" spans="1:1">
      <c r="A244" t="s">
        <v>25768</v>
      </c>
    </row>
    <row r="245" spans="1:1">
      <c r="A245" t="s">
        <v>25769</v>
      </c>
    </row>
    <row r="246" spans="1:1">
      <c r="A246" t="s">
        <v>25770</v>
      </c>
    </row>
    <row r="252" spans="1:1">
      <c r="A252" t="s">
        <v>14042</v>
      </c>
    </row>
    <row r="254" spans="1:1">
      <c r="A254" t="s">
        <v>14043</v>
      </c>
    </row>
    <row r="255" spans="1:1">
      <c r="A255" t="s">
        <v>13950</v>
      </c>
    </row>
    <row r="256" spans="1:1">
      <c r="A256" t="s">
        <v>13951</v>
      </c>
    </row>
    <row r="257" spans="1:1">
      <c r="A257" t="s">
        <v>13952</v>
      </c>
    </row>
    <row r="258" spans="1:1">
      <c r="A258" t="s">
        <v>13953</v>
      </c>
    </row>
    <row r="259" spans="1:1">
      <c r="A259" t="s">
        <v>14044</v>
      </c>
    </row>
    <row r="260" spans="1:1">
      <c r="A260" t="s">
        <v>14045</v>
      </c>
    </row>
    <row r="261" spans="1:1">
      <c r="A261" t="s">
        <v>13954</v>
      </c>
    </row>
    <row r="262" spans="1:1">
      <c r="A262" t="s">
        <v>13955</v>
      </c>
    </row>
    <row r="263" spans="1:1">
      <c r="A263" t="s">
        <v>13956</v>
      </c>
    </row>
    <row r="264" spans="1:1">
      <c r="A264" t="s">
        <v>13957</v>
      </c>
    </row>
    <row r="265" spans="1:1">
      <c r="A265" t="s">
        <v>14046</v>
      </c>
    </row>
    <row r="266" spans="1:1">
      <c r="A266" t="s">
        <v>14047</v>
      </c>
    </row>
    <row r="267" spans="1:1">
      <c r="A267" t="s">
        <v>14048</v>
      </c>
    </row>
    <row r="270" spans="1:1">
      <c r="A270" s="4" t="s">
        <v>14049</v>
      </c>
    </row>
    <row r="271" spans="1:1">
      <c r="A271" t="s">
        <v>14050</v>
      </c>
    </row>
    <row r="272" spans="1:1">
      <c r="A272" t="s">
        <v>14051</v>
      </c>
    </row>
    <row r="273" spans="1:1">
      <c r="A273" t="s">
        <v>14052</v>
      </c>
    </row>
    <row r="274" spans="1:1">
      <c r="A274" s="4" t="s">
        <v>17034</v>
      </c>
    </row>
    <row r="275" spans="1:1">
      <c r="A275" t="s">
        <v>14054</v>
      </c>
    </row>
    <row r="276" spans="1:1">
      <c r="A276" t="s">
        <v>14055</v>
      </c>
    </row>
    <row r="277" spans="1:1">
      <c r="A277" t="s">
        <v>25771</v>
      </c>
    </row>
    <row r="278" spans="1:1">
      <c r="A278" t="s">
        <v>17036</v>
      </c>
    </row>
    <row r="279" spans="1:1">
      <c r="A279" t="s">
        <v>17037</v>
      </c>
    </row>
    <row r="280" spans="1:1">
      <c r="A280" t="s">
        <v>25772</v>
      </c>
    </row>
    <row r="281" spans="1:1">
      <c r="A281" t="s">
        <v>17038</v>
      </c>
    </row>
    <row r="282" spans="1:1">
      <c r="A282" t="s">
        <v>14062</v>
      </c>
    </row>
    <row r="283" spans="1:1">
      <c r="A283" t="s">
        <v>14063</v>
      </c>
    </row>
    <row r="284" spans="1:1">
      <c r="A284" t="s">
        <v>14064</v>
      </c>
    </row>
    <row r="285" spans="1:1">
      <c r="A285" t="s">
        <v>14065</v>
      </c>
    </row>
    <row r="286" spans="1:1">
      <c r="A286" t="s">
        <v>14066</v>
      </c>
    </row>
    <row r="287" spans="1:1">
      <c r="A287" t="s">
        <v>13959</v>
      </c>
    </row>
    <row r="288" spans="1:1">
      <c r="A288" t="s">
        <v>14067</v>
      </c>
    </row>
    <row r="289" spans="1:1">
      <c r="A289" t="s">
        <v>17039</v>
      </c>
    </row>
    <row r="290" spans="1:1">
      <c r="A290" t="s">
        <v>25773</v>
      </c>
    </row>
    <row r="292" spans="1:1">
      <c r="A292" t="s">
        <v>14069</v>
      </c>
    </row>
    <row r="293" spans="1:1">
      <c r="A293" t="s">
        <v>17041</v>
      </c>
    </row>
  </sheetData>
  <pageMargins left="0.7" right="0.7" top="0.75" bottom="0.75" header="0.3" footer="0.3"/>
  <pageSetup orientation="portrait" horizontalDpi="4294967293" verticalDpi="0" r:id="rId1"/>
</worksheet>
</file>

<file path=xl/worksheets/sheet37.xml><?xml version="1.0" encoding="utf-8"?>
<worksheet xmlns="http://schemas.openxmlformats.org/spreadsheetml/2006/main" xmlns:r="http://schemas.openxmlformats.org/officeDocument/2006/relationships">
  <sheetPr codeName="Sheet35"/>
  <dimension ref="A1:G221"/>
  <sheetViews>
    <sheetView topLeftCell="A179" workbookViewId="0">
      <selection sqref="A1:G221"/>
    </sheetView>
  </sheetViews>
  <sheetFormatPr defaultRowHeight="15"/>
  <cols>
    <col min="1" max="1" width="89.28515625" customWidth="1"/>
    <col min="2" max="2" width="12.7109375" bestFit="1" customWidth="1"/>
  </cols>
  <sheetData>
    <row r="1" spans="1:7">
      <c r="A1" s="11" t="s">
        <v>21638</v>
      </c>
    </row>
    <row r="2" spans="1:7">
      <c r="A2" t="s">
        <v>22033</v>
      </c>
      <c r="G2" s="5" t="s">
        <v>21939</v>
      </c>
    </row>
    <row r="3" spans="1:7">
      <c r="A3" t="s">
        <v>22034</v>
      </c>
      <c r="G3" s="5"/>
    </row>
    <row r="4" spans="1:7">
      <c r="A4" s="30" t="s">
        <v>22037</v>
      </c>
      <c r="G4" s="5"/>
    </row>
    <row r="5" spans="1:7">
      <c r="A5" s="13" t="s">
        <v>21673</v>
      </c>
      <c r="G5" s="5"/>
    </row>
    <row r="6" spans="1:7">
      <c r="A6" t="s">
        <v>22041</v>
      </c>
    </row>
    <row r="7" spans="1:7">
      <c r="A7" t="s">
        <v>22038</v>
      </c>
    </row>
    <row r="8" spans="1:7">
      <c r="A8" s="10" t="s">
        <v>21674</v>
      </c>
    </row>
    <row r="9" spans="1:7">
      <c r="A9" t="s">
        <v>22039</v>
      </c>
    </row>
    <row r="10" spans="1:7">
      <c r="A10" t="s">
        <v>22040</v>
      </c>
    </row>
    <row r="11" spans="1:7">
      <c r="A11" t="s">
        <v>22042</v>
      </c>
    </row>
    <row r="12" spans="1:7">
      <c r="A12" s="13" t="s">
        <v>21675</v>
      </c>
    </row>
    <row r="13" spans="1:7">
      <c r="A13" s="13" t="s">
        <v>21676</v>
      </c>
    </row>
    <row r="14" spans="1:7">
      <c r="A14" s="13" t="s">
        <v>22043</v>
      </c>
    </row>
    <row r="15" spans="1:7">
      <c r="A15" s="13" t="s">
        <v>19010</v>
      </c>
    </row>
    <row r="16" spans="1:7">
      <c r="A16" s="13" t="s">
        <v>14271</v>
      </c>
      <c r="B16" s="13"/>
    </row>
    <row r="17" spans="1:7">
      <c r="B17" s="13"/>
    </row>
    <row r="18" spans="1:7">
      <c r="A18" s="31" t="s">
        <v>19027</v>
      </c>
    </row>
    <row r="19" spans="1:7">
      <c r="A19" s="13" t="s">
        <v>22044</v>
      </c>
    </row>
    <row r="20" spans="1:7">
      <c r="A20" s="13" t="s">
        <v>21644</v>
      </c>
    </row>
    <row r="21" spans="1:7">
      <c r="A21" s="13" t="s">
        <v>21645</v>
      </c>
      <c r="C21" s="13"/>
    </row>
    <row r="22" spans="1:7">
      <c r="A22" s="16" t="s">
        <v>22035</v>
      </c>
    </row>
    <row r="23" spans="1:7">
      <c r="A23" s="57" t="s">
        <v>22036</v>
      </c>
      <c r="G23" s="5" t="s">
        <v>21938</v>
      </c>
    </row>
    <row r="25" spans="1:7">
      <c r="A25" s="15" t="s">
        <v>19012</v>
      </c>
    </row>
    <row r="26" spans="1:7">
      <c r="A26" s="12" t="s">
        <v>14007</v>
      </c>
      <c r="G26" s="5"/>
    </row>
    <row r="27" spans="1:7">
      <c r="A27" t="s">
        <v>22045</v>
      </c>
      <c r="G27" s="5" t="s">
        <v>21937</v>
      </c>
    </row>
    <row r="28" spans="1:7">
      <c r="A28" t="s">
        <v>19014</v>
      </c>
      <c r="G28" s="5" t="s">
        <v>21647</v>
      </c>
    </row>
    <row r="29" spans="1:7">
      <c r="A29" t="s">
        <v>19015</v>
      </c>
      <c r="G29" s="5" t="s">
        <v>21648</v>
      </c>
    </row>
    <row r="31" spans="1:7">
      <c r="A31" s="12" t="s">
        <v>22046</v>
      </c>
    </row>
    <row r="32" spans="1:7">
      <c r="A32" t="s">
        <v>14423</v>
      </c>
      <c r="G32" s="5" t="s">
        <v>21650</v>
      </c>
    </row>
    <row r="33" spans="1:7">
      <c r="A33" t="s">
        <v>22047</v>
      </c>
      <c r="G33" s="5" t="s">
        <v>13989</v>
      </c>
    </row>
    <row r="34" spans="1:7">
      <c r="A34" t="s">
        <v>19018</v>
      </c>
      <c r="G34" s="5" t="s">
        <v>14416</v>
      </c>
    </row>
    <row r="35" spans="1:7">
      <c r="A35" t="s">
        <v>22048</v>
      </c>
      <c r="G35" s="5" t="s">
        <v>21649</v>
      </c>
    </row>
    <row r="37" spans="1:7">
      <c r="A37" s="31" t="s">
        <v>21639</v>
      </c>
      <c r="G37" s="5" t="s">
        <v>21646</v>
      </c>
    </row>
    <row r="38" spans="1:7">
      <c r="A38" s="13" t="s">
        <v>22049</v>
      </c>
    </row>
    <row r="39" spans="1:7">
      <c r="A39" s="13" t="s">
        <v>21936</v>
      </c>
    </row>
    <row r="40" spans="1:7">
      <c r="A40" s="15"/>
    </row>
    <row r="41" spans="1:7">
      <c r="A41" s="12" t="s">
        <v>14005</v>
      </c>
    </row>
    <row r="42" spans="1:7">
      <c r="A42" t="s">
        <v>19022</v>
      </c>
      <c r="G42" s="5" t="s">
        <v>21640</v>
      </c>
    </row>
    <row r="43" spans="1:7">
      <c r="A43" t="s">
        <v>22050</v>
      </c>
      <c r="G43" s="5" t="s">
        <v>21643</v>
      </c>
    </row>
    <row r="44" spans="1:7">
      <c r="A44" t="s">
        <v>21641</v>
      </c>
      <c r="G44" s="5" t="s">
        <v>21642</v>
      </c>
    </row>
    <row r="45" spans="1:7">
      <c r="A45" t="s">
        <v>13998</v>
      </c>
    </row>
    <row r="46" spans="1:7">
      <c r="A46" t="s">
        <v>22051</v>
      </c>
      <c r="G46" s="5" t="s">
        <v>21934</v>
      </c>
    </row>
    <row r="47" spans="1:7">
      <c r="G47" s="5" t="s">
        <v>21935</v>
      </c>
    </row>
    <row r="48" spans="1:7">
      <c r="A48" s="12" t="s">
        <v>14008</v>
      </c>
    </row>
    <row r="49" spans="1:7">
      <c r="A49" t="s">
        <v>19019</v>
      </c>
      <c r="G49" s="5" t="s">
        <v>18989</v>
      </c>
    </row>
    <row r="50" spans="1:7">
      <c r="A50" t="s">
        <v>13996</v>
      </c>
    </row>
    <row r="51" spans="1:7">
      <c r="A51" t="s">
        <v>13997</v>
      </c>
    </row>
    <row r="52" spans="1:7">
      <c r="A52" t="s">
        <v>14014</v>
      </c>
    </row>
    <row r="54" spans="1:7">
      <c r="A54" s="56" t="s">
        <v>21672</v>
      </c>
      <c r="G54" t="str">
        <f>G2&amp;" "&amp;G23&amp;" "&amp;G37&amp;" "&amp;G27&amp;" "&amp;" "&amp;G28&amp;" "&amp;G29&amp;" "&amp;G32&amp;" "&amp;G33&amp;" "&amp;G34&amp;" "&amp;G49&amp;" "&amp;G42&amp;" "&amp;G43&amp;" "&amp;G44&amp;" "&amp;G46&amp;" "&amp;G47&amp;" "&amp;G35</f>
        <v>-cg -sl -oa 2.3.3.2.6.6.8.18.18.10.25.25 -ob 30.4.4.1.1.11.8 -oc 26.3.3.3.3.11.33.11.4.11.43 -od 58.1.1.11.22 -sc1 random -sc2 random -sc3 random -sal -csrp 100 115 -fst -sel -brl -bel -lel -rnl -rnc -sdr 3 3 -das -dda -dns -del -sca -com 99999999999999999999999999 -xpm 2 -mpm 3 -gpm 3 -nxppd -lsced 2.5 -hmc 3.5 -xgced 2.5 -ase 3 -bbs -be -bnu -res -fer 0 -dgne -wnz -mmnu -cmd -ess -ebr 50 -eebr 9 -nm1 random -nm2 random -nmmi -gp 6000 -smc 3 -sws 10 -sfd 3 -iebr 7 -ierbr 10 -csb 18 18 -mca -stra -saw -sisr 40 -sprp 100 150 -sdm 5 -npi -snbr -snes -snsb -snee -snil -ccsr 10 -cms -cpal 94.82.142.57.97.124.118 -cspr 123.1.2.32.4.5.6.7.8.9.10.11.12.13.36.15.42.19.20.149 -cspp 2.0.5.5.1.4.4.3.1.0.3.1.5.0.2.3.4.2.3.6 -cos -crvr 255 255 -crm -ari -anca -adeh -nmc -nee -nil -nfps -nu -nfce -fs -fe -fvd -fj -fbs -fedc -as -ond -rr -etn -frw -oe 76.0.0 -ltier -fightrand 10  -magicrand 50 -itemrand 33 -irstat 20 -shopsnogood -maxshopcount 5 -morewarp -spdbst -ezbuff -bemod 50 -irrdrstch 75 -irrdrstvar 8 -1of</v>
      </c>
    </row>
    <row r="57" spans="1:7">
      <c r="A57" t="s">
        <v>16762</v>
      </c>
    </row>
    <row r="58" spans="1:7">
      <c r="A58" t="s">
        <v>17040</v>
      </c>
    </row>
    <row r="61" spans="1:7">
      <c r="A61" s="11" t="s">
        <v>22032</v>
      </c>
    </row>
    <row r="62" spans="1:7">
      <c r="A62" t="s">
        <v>21651</v>
      </c>
    </row>
    <row r="63" spans="1:7">
      <c r="A63" t="s">
        <v>21652</v>
      </c>
    </row>
    <row r="64" spans="1:7">
      <c r="A64" t="s">
        <v>17041</v>
      </c>
    </row>
    <row r="65" spans="1:1">
      <c r="A65" t="s">
        <v>21653</v>
      </c>
    </row>
    <row r="66" spans="1:1">
      <c r="A66" t="s">
        <v>21654</v>
      </c>
    </row>
    <row r="67" spans="1:1">
      <c r="A67" t="s">
        <v>21940</v>
      </c>
    </row>
    <row r="68" spans="1:1">
      <c r="A68" t="s">
        <v>21655</v>
      </c>
    </row>
    <row r="69" spans="1:1">
      <c r="A69" t="s">
        <v>21941</v>
      </c>
    </row>
    <row r="70" spans="1:1">
      <c r="A70" t="s">
        <v>21942</v>
      </c>
    </row>
    <row r="71" spans="1:1">
      <c r="A71" t="s">
        <v>21943</v>
      </c>
    </row>
    <row r="72" spans="1:1">
      <c r="A72" s="4" t="s">
        <v>21944</v>
      </c>
    </row>
    <row r="73" spans="1:1">
      <c r="A73" t="s">
        <v>21945</v>
      </c>
    </row>
    <row r="74" spans="1:1">
      <c r="A74" t="s">
        <v>21946</v>
      </c>
    </row>
    <row r="75" spans="1:1">
      <c r="A75" t="s">
        <v>21947</v>
      </c>
    </row>
    <row r="76" spans="1:1">
      <c r="A76" s="4" t="s">
        <v>21948</v>
      </c>
    </row>
    <row r="77" spans="1:1">
      <c r="A77" t="s">
        <v>21949</v>
      </c>
    </row>
    <row r="78" spans="1:1">
      <c r="A78" t="s">
        <v>21950</v>
      </c>
    </row>
    <row r="79" spans="1:1">
      <c r="A79" t="s">
        <v>21951</v>
      </c>
    </row>
    <row r="80" spans="1:1">
      <c r="A80" t="s">
        <v>21952</v>
      </c>
    </row>
    <row r="81" spans="1:1">
      <c r="A81" t="s">
        <v>21953</v>
      </c>
    </row>
    <row r="82" spans="1:1">
      <c r="A82" t="s">
        <v>21954</v>
      </c>
    </row>
    <row r="83" spans="1:1">
      <c r="A83" t="s">
        <v>21955</v>
      </c>
    </row>
    <row r="84" spans="1:1">
      <c r="A84" s="4" t="s">
        <v>21956</v>
      </c>
    </row>
    <row r="85" spans="1:1">
      <c r="A85" s="4" t="s">
        <v>21957</v>
      </c>
    </row>
    <row r="86" spans="1:1">
      <c r="A86" t="s">
        <v>21958</v>
      </c>
    </row>
    <row r="87" spans="1:1">
      <c r="A87" t="s">
        <v>21959</v>
      </c>
    </row>
    <row r="88" spans="1:1">
      <c r="A88" t="s">
        <v>21960</v>
      </c>
    </row>
    <row r="89" spans="1:1">
      <c r="A89" s="4" t="s">
        <v>21961</v>
      </c>
    </row>
    <row r="90" spans="1:1">
      <c r="A90" t="s">
        <v>21657</v>
      </c>
    </row>
    <row r="91" spans="1:1">
      <c r="A91" s="4" t="s">
        <v>21962</v>
      </c>
    </row>
    <row r="92" spans="1:1">
      <c r="A92" s="4" t="s">
        <v>21963</v>
      </c>
    </row>
    <row r="93" spans="1:1">
      <c r="A93" t="s">
        <v>21964</v>
      </c>
    </row>
    <row r="94" spans="1:1">
      <c r="A94" s="4" t="s">
        <v>21965</v>
      </c>
    </row>
    <row r="95" spans="1:1">
      <c r="A95" s="4" t="s">
        <v>21966</v>
      </c>
    </row>
    <row r="96" spans="1:1">
      <c r="A96" t="s">
        <v>21967</v>
      </c>
    </row>
    <row r="97" spans="1:1">
      <c r="A97" t="s">
        <v>21968</v>
      </c>
    </row>
    <row r="98" spans="1:1">
      <c r="A98" t="s">
        <v>16675</v>
      </c>
    </row>
    <row r="99" spans="1:1">
      <c r="A99" t="s">
        <v>16679</v>
      </c>
    </row>
    <row r="100" spans="1:1">
      <c r="A100" t="s">
        <v>21969</v>
      </c>
    </row>
    <row r="101" spans="1:1">
      <c r="A101" t="s">
        <v>21970</v>
      </c>
    </row>
    <row r="102" spans="1:1">
      <c r="A102" t="s">
        <v>21971</v>
      </c>
    </row>
    <row r="103" spans="1:1">
      <c r="A103" t="s">
        <v>21972</v>
      </c>
    </row>
    <row r="104" spans="1:1">
      <c r="A104" t="s">
        <v>21973</v>
      </c>
    </row>
    <row r="105" spans="1:1">
      <c r="A105" t="s">
        <v>21974</v>
      </c>
    </row>
    <row r="106" spans="1:1">
      <c r="A106" t="s">
        <v>21975</v>
      </c>
    </row>
    <row r="107" spans="1:1">
      <c r="A107" t="s">
        <v>21976</v>
      </c>
    </row>
    <row r="108" spans="1:1">
      <c r="A108" t="s">
        <v>16674</v>
      </c>
    </row>
    <row r="109" spans="1:1">
      <c r="A109" t="s">
        <v>21977</v>
      </c>
    </row>
    <row r="110" spans="1:1">
      <c r="A110" t="s">
        <v>21978</v>
      </c>
    </row>
    <row r="111" spans="1:1">
      <c r="A111" t="s">
        <v>21979</v>
      </c>
    </row>
    <row r="112" spans="1:1">
      <c r="A112" t="s">
        <v>16682</v>
      </c>
    </row>
    <row r="113" spans="1:1">
      <c r="A113" t="s">
        <v>21980</v>
      </c>
    </row>
    <row r="114" spans="1:1">
      <c r="A114" t="s">
        <v>21981</v>
      </c>
    </row>
    <row r="115" spans="1:1">
      <c r="A115" t="s">
        <v>21982</v>
      </c>
    </row>
    <row r="116" spans="1:1">
      <c r="A116" t="s">
        <v>21983</v>
      </c>
    </row>
    <row r="117" spans="1:1">
      <c r="A117" t="s">
        <v>21984</v>
      </c>
    </row>
    <row r="118" spans="1:1">
      <c r="A118" t="s">
        <v>21656</v>
      </c>
    </row>
    <row r="119" spans="1:1">
      <c r="A119" t="s">
        <v>21985</v>
      </c>
    </row>
    <row r="120" spans="1:1">
      <c r="A120" t="s">
        <v>21986</v>
      </c>
    </row>
    <row r="121" spans="1:1">
      <c r="A121" t="s">
        <v>21987</v>
      </c>
    </row>
    <row r="122" spans="1:1">
      <c r="A122" t="s">
        <v>21988</v>
      </c>
    </row>
    <row r="123" spans="1:1">
      <c r="A123" t="s">
        <v>21989</v>
      </c>
    </row>
    <row r="124" spans="1:1">
      <c r="A124" t="s">
        <v>21990</v>
      </c>
    </row>
    <row r="125" spans="1:1">
      <c r="A125" t="s">
        <v>21991</v>
      </c>
    </row>
    <row r="126" spans="1:1">
      <c r="A126" t="s">
        <v>16678</v>
      </c>
    </row>
    <row r="128" spans="1:1">
      <c r="A128" t="s">
        <v>21961</v>
      </c>
    </row>
    <row r="129" spans="1:1">
      <c r="A129" t="s">
        <v>21992</v>
      </c>
    </row>
    <row r="130" spans="1:1">
      <c r="A130" t="s">
        <v>21993</v>
      </c>
    </row>
    <row r="131" spans="1:1">
      <c r="A131" t="s">
        <v>21994</v>
      </c>
    </row>
    <row r="132" spans="1:1">
      <c r="A132" t="s">
        <v>21670</v>
      </c>
    </row>
    <row r="133" spans="1:1">
      <c r="A133" t="s">
        <v>21995</v>
      </c>
    </row>
    <row r="134" spans="1:1">
      <c r="A134" t="s">
        <v>21996</v>
      </c>
    </row>
    <row r="135" spans="1:1">
      <c r="A135" t="s">
        <v>21997</v>
      </c>
    </row>
    <row r="136" spans="1:1">
      <c r="A136" t="s">
        <v>21998</v>
      </c>
    </row>
    <row r="137" spans="1:1">
      <c r="A137" t="s">
        <v>21999</v>
      </c>
    </row>
    <row r="138" spans="1:1">
      <c r="A138" t="s">
        <v>22000</v>
      </c>
    </row>
    <row r="139" spans="1:1">
      <c r="A139" t="s">
        <v>22001</v>
      </c>
    </row>
    <row r="140" spans="1:1">
      <c r="A140" t="s">
        <v>22002</v>
      </c>
    </row>
    <row r="141" spans="1:1">
      <c r="A141" t="s">
        <v>21658</v>
      </c>
    </row>
    <row r="142" spans="1:1">
      <c r="A142" t="s">
        <v>22003</v>
      </c>
    </row>
    <row r="143" spans="1:1">
      <c r="A143" t="s">
        <v>22004</v>
      </c>
    </row>
    <row r="144" spans="1:1">
      <c r="A144" t="s">
        <v>21659</v>
      </c>
    </row>
    <row r="145" spans="1:1">
      <c r="A145" t="s">
        <v>22005</v>
      </c>
    </row>
    <row r="146" spans="1:1">
      <c r="A146" t="s">
        <v>22006</v>
      </c>
    </row>
    <row r="147" spans="1:1">
      <c r="A147" t="s">
        <v>21660</v>
      </c>
    </row>
    <row r="148" spans="1:1">
      <c r="A148" t="s">
        <v>22007</v>
      </c>
    </row>
    <row r="149" spans="1:1">
      <c r="A149" t="s">
        <v>22007</v>
      </c>
    </row>
    <row r="150" spans="1:1">
      <c r="A150" t="s">
        <v>21661</v>
      </c>
    </row>
    <row r="151" spans="1:1">
      <c r="A151" t="s">
        <v>22008</v>
      </c>
    </row>
    <row r="152" spans="1:1">
      <c r="A152" t="s">
        <v>22009</v>
      </c>
    </row>
    <row r="153" spans="1:1">
      <c r="A153" t="s">
        <v>21662</v>
      </c>
    </row>
    <row r="154" spans="1:1">
      <c r="A154" t="s">
        <v>22010</v>
      </c>
    </row>
    <row r="155" spans="1:1">
      <c r="A155" t="s">
        <v>22011</v>
      </c>
    </row>
    <row r="156" spans="1:1">
      <c r="A156" t="s">
        <v>21663</v>
      </c>
    </row>
    <row r="157" spans="1:1">
      <c r="A157" t="s">
        <v>22012</v>
      </c>
    </row>
    <row r="158" spans="1:1">
      <c r="A158" t="s">
        <v>22013</v>
      </c>
    </row>
    <row r="159" spans="1:1">
      <c r="A159" t="s">
        <v>21664</v>
      </c>
    </row>
    <row r="160" spans="1:1">
      <c r="A160" t="s">
        <v>22014</v>
      </c>
    </row>
    <row r="161" spans="1:1">
      <c r="A161" t="s">
        <v>22014</v>
      </c>
    </row>
    <row r="162" spans="1:1">
      <c r="A162" t="s">
        <v>21665</v>
      </c>
    </row>
    <row r="163" spans="1:1">
      <c r="A163" t="s">
        <v>22015</v>
      </c>
    </row>
    <row r="164" spans="1:1">
      <c r="A164" t="s">
        <v>22016</v>
      </c>
    </row>
    <row r="165" spans="1:1">
      <c r="A165" t="s">
        <v>21666</v>
      </c>
    </row>
    <row r="166" spans="1:1">
      <c r="A166" t="s">
        <v>22017</v>
      </c>
    </row>
    <row r="167" spans="1:1">
      <c r="A167" t="s">
        <v>22018</v>
      </c>
    </row>
    <row r="168" spans="1:1">
      <c r="A168" t="s">
        <v>21667</v>
      </c>
    </row>
    <row r="169" spans="1:1">
      <c r="A169" t="s">
        <v>22019</v>
      </c>
    </row>
    <row r="170" spans="1:1">
      <c r="A170" t="s">
        <v>22020</v>
      </c>
    </row>
    <row r="171" spans="1:1">
      <c r="A171" t="s">
        <v>21668</v>
      </c>
    </row>
    <row r="172" spans="1:1">
      <c r="A172" t="s">
        <v>22021</v>
      </c>
    </row>
    <row r="173" spans="1:1">
      <c r="A173" t="s">
        <v>22021</v>
      </c>
    </row>
    <row r="174" spans="1:1">
      <c r="A174" t="s">
        <v>21669</v>
      </c>
    </row>
    <row r="175" spans="1:1">
      <c r="A175" t="s">
        <v>22022</v>
      </c>
    </row>
    <row r="176" spans="1:1">
      <c r="A176" t="s">
        <v>22023</v>
      </c>
    </row>
    <row r="177" spans="1:1">
      <c r="A177" t="s">
        <v>21658</v>
      </c>
    </row>
    <row r="178" spans="1:1">
      <c r="A178" t="s">
        <v>22004</v>
      </c>
    </row>
    <row r="179" spans="1:1">
      <c r="A179" t="s">
        <v>22004</v>
      </c>
    </row>
    <row r="180" spans="1:1">
      <c r="A180" t="s">
        <v>21659</v>
      </c>
    </row>
    <row r="181" spans="1:1">
      <c r="A181" t="s">
        <v>22006</v>
      </c>
    </row>
    <row r="182" spans="1:1">
      <c r="A182" t="s">
        <v>22006</v>
      </c>
    </row>
    <row r="183" spans="1:1">
      <c r="A183" t="s">
        <v>21660</v>
      </c>
    </row>
    <row r="184" spans="1:1">
      <c r="A184" t="s">
        <v>22007</v>
      </c>
    </row>
    <row r="185" spans="1:1">
      <c r="A185" t="s">
        <v>22007</v>
      </c>
    </row>
    <row r="186" spans="1:1">
      <c r="A186" t="s">
        <v>21661</v>
      </c>
    </row>
    <row r="187" spans="1:1">
      <c r="A187" t="s">
        <v>22009</v>
      </c>
    </row>
    <row r="188" spans="1:1">
      <c r="A188" t="s">
        <v>22009</v>
      </c>
    </row>
    <row r="189" spans="1:1">
      <c r="A189" t="s">
        <v>21662</v>
      </c>
    </row>
    <row r="190" spans="1:1">
      <c r="A190" t="s">
        <v>22011</v>
      </c>
    </row>
    <row r="191" spans="1:1">
      <c r="A191" t="s">
        <v>22011</v>
      </c>
    </row>
    <row r="192" spans="1:1">
      <c r="A192" t="s">
        <v>21663</v>
      </c>
    </row>
    <row r="193" spans="1:1">
      <c r="A193" t="s">
        <v>22013</v>
      </c>
    </row>
    <row r="194" spans="1:1">
      <c r="A194" t="s">
        <v>22013</v>
      </c>
    </row>
    <row r="195" spans="1:1">
      <c r="A195" t="s">
        <v>21664</v>
      </c>
    </row>
    <row r="196" spans="1:1">
      <c r="A196" t="s">
        <v>22014</v>
      </c>
    </row>
    <row r="197" spans="1:1">
      <c r="A197" t="s">
        <v>22014</v>
      </c>
    </row>
    <row r="198" spans="1:1">
      <c r="A198" t="s">
        <v>21665</v>
      </c>
    </row>
    <row r="199" spans="1:1">
      <c r="A199" t="s">
        <v>22016</v>
      </c>
    </row>
    <row r="200" spans="1:1">
      <c r="A200" t="s">
        <v>22016</v>
      </c>
    </row>
    <row r="201" spans="1:1">
      <c r="A201" t="s">
        <v>21666</v>
      </c>
    </row>
    <row r="202" spans="1:1">
      <c r="A202" t="s">
        <v>22018</v>
      </c>
    </row>
    <row r="203" spans="1:1">
      <c r="A203" t="s">
        <v>22018</v>
      </c>
    </row>
    <row r="204" spans="1:1">
      <c r="A204" t="s">
        <v>21667</v>
      </c>
    </row>
    <row r="205" spans="1:1">
      <c r="A205" t="s">
        <v>22020</v>
      </c>
    </row>
    <row r="206" spans="1:1">
      <c r="A206" t="s">
        <v>22024</v>
      </c>
    </row>
    <row r="207" spans="1:1">
      <c r="A207" t="s">
        <v>21668</v>
      </c>
    </row>
    <row r="208" spans="1:1">
      <c r="A208" t="s">
        <v>22021</v>
      </c>
    </row>
    <row r="209" spans="1:1">
      <c r="A209" t="s">
        <v>22021</v>
      </c>
    </row>
    <row r="210" spans="1:1">
      <c r="A210" s="4" t="s">
        <v>21669</v>
      </c>
    </row>
    <row r="211" spans="1:1">
      <c r="A211" t="s">
        <v>22023</v>
      </c>
    </row>
    <row r="212" spans="1:1">
      <c r="A212" t="s">
        <v>22023</v>
      </c>
    </row>
    <row r="213" spans="1:1">
      <c r="A213" t="s">
        <v>22025</v>
      </c>
    </row>
    <row r="214" spans="1:1">
      <c r="A214" t="s">
        <v>22026</v>
      </c>
    </row>
    <row r="215" spans="1:1">
      <c r="A215" t="s">
        <v>22027</v>
      </c>
    </row>
    <row r="216" spans="1:1">
      <c r="A216" t="s">
        <v>22028</v>
      </c>
    </row>
    <row r="217" spans="1:1">
      <c r="A217" t="s">
        <v>21671</v>
      </c>
    </row>
    <row r="218" spans="1:1">
      <c r="A218" t="s">
        <v>22029</v>
      </c>
    </row>
    <row r="219" spans="1:1">
      <c r="A219" t="s">
        <v>22030</v>
      </c>
    </row>
    <row r="220" spans="1:1">
      <c r="A220" t="s">
        <v>22031</v>
      </c>
    </row>
    <row r="221" spans="1:1">
      <c r="A221" t="s">
        <v>17041</v>
      </c>
    </row>
  </sheetData>
  <pageMargins left="0.7" right="0.7" top="0.75" bottom="0.75" header="0.3" footer="0.3"/>
  <pageSetup orientation="portrait" horizontalDpi="4294967293" r:id="rId1"/>
</worksheet>
</file>

<file path=xl/worksheets/sheet38.xml><?xml version="1.0" encoding="utf-8"?>
<worksheet xmlns="http://schemas.openxmlformats.org/spreadsheetml/2006/main" xmlns:r="http://schemas.openxmlformats.org/officeDocument/2006/relationships">
  <sheetPr codeName="Sheet24"/>
  <dimension ref="A1:G122"/>
  <sheetViews>
    <sheetView topLeftCell="A44" workbookViewId="0">
      <selection activeCell="A45" sqref="A45"/>
    </sheetView>
  </sheetViews>
  <sheetFormatPr defaultRowHeight="15"/>
  <cols>
    <col min="1" max="1" width="36.7109375" bestFit="1" customWidth="1"/>
    <col min="2" max="2" width="14.7109375" bestFit="1" customWidth="1"/>
  </cols>
  <sheetData>
    <row r="1" spans="1:7">
      <c r="A1" s="11" t="s">
        <v>19026</v>
      </c>
    </row>
    <row r="2" spans="1:7">
      <c r="A2" t="s">
        <v>16763</v>
      </c>
      <c r="E2" t="s">
        <v>17046</v>
      </c>
      <c r="G2" s="5" t="s">
        <v>17044</v>
      </c>
    </row>
    <row r="3" spans="1:7">
      <c r="A3" t="s">
        <v>17024</v>
      </c>
      <c r="E3" t="s">
        <v>17045</v>
      </c>
      <c r="G3" s="5" t="s">
        <v>17043</v>
      </c>
    </row>
    <row r="4" spans="1:7">
      <c r="A4" t="s">
        <v>17025</v>
      </c>
      <c r="E4" t="s">
        <v>17048</v>
      </c>
      <c r="G4" s="5" t="s">
        <v>17047</v>
      </c>
    </row>
    <row r="5" spans="1:7">
      <c r="A5" t="s">
        <v>19005</v>
      </c>
      <c r="E5" t="s">
        <v>18987</v>
      </c>
      <c r="G5" s="5" t="s">
        <v>18988</v>
      </c>
    </row>
    <row r="6" spans="1:7">
      <c r="A6" t="s">
        <v>17026</v>
      </c>
      <c r="E6" t="s">
        <v>18990</v>
      </c>
      <c r="G6" s="5" t="s">
        <v>18993</v>
      </c>
    </row>
    <row r="7" spans="1:7">
      <c r="A7" s="13" t="s">
        <v>17027</v>
      </c>
      <c r="B7" s="30">
        <v>44749.112559027781</v>
      </c>
      <c r="C7" t="s">
        <v>19025</v>
      </c>
      <c r="G7" s="5" t="s">
        <v>18994</v>
      </c>
    </row>
    <row r="8" spans="1:7">
      <c r="A8" t="s">
        <v>19004</v>
      </c>
      <c r="B8" s="30">
        <v>44751.118716666664</v>
      </c>
      <c r="C8" t="s">
        <v>19000</v>
      </c>
      <c r="G8" s="5" t="s">
        <v>18999</v>
      </c>
    </row>
    <row r="9" spans="1:7">
      <c r="A9" t="s">
        <v>19001</v>
      </c>
    </row>
    <row r="10" spans="1:7">
      <c r="A10" t="s">
        <v>17028</v>
      </c>
    </row>
    <row r="11" spans="1:7">
      <c r="A11" t="s">
        <v>19002</v>
      </c>
    </row>
    <row r="12" spans="1:7">
      <c r="A12" t="s">
        <v>17029</v>
      </c>
    </row>
    <row r="13" spans="1:7">
      <c r="A13" t="s">
        <v>17030</v>
      </c>
    </row>
    <row r="14" spans="1:7">
      <c r="A14" t="s">
        <v>19003</v>
      </c>
    </row>
    <row r="15" spans="1:7">
      <c r="A15" t="s">
        <v>17031</v>
      </c>
    </row>
    <row r="16" spans="1:7">
      <c r="A16" t="s">
        <v>19006</v>
      </c>
    </row>
    <row r="17" spans="1:3">
      <c r="A17" t="s">
        <v>19007</v>
      </c>
    </row>
    <row r="18" spans="1:3">
      <c r="A18" t="s">
        <v>19008</v>
      </c>
    </row>
    <row r="19" spans="1:3">
      <c r="A19" t="s">
        <v>19009</v>
      </c>
    </row>
    <row r="20" spans="1:3">
      <c r="A20" t="s">
        <v>14426</v>
      </c>
    </row>
    <row r="21" spans="1:3">
      <c r="A21" s="13" t="s">
        <v>14271</v>
      </c>
    </row>
    <row r="22" spans="1:3">
      <c r="A22" s="13" t="s">
        <v>19010</v>
      </c>
    </row>
    <row r="23" spans="1:3">
      <c r="A23" s="13" t="s">
        <v>17033</v>
      </c>
    </row>
    <row r="24" spans="1:3">
      <c r="A24" s="13" t="s">
        <v>17032</v>
      </c>
    </row>
    <row r="25" spans="1:3">
      <c r="A25" s="13" t="s">
        <v>14078</v>
      </c>
    </row>
    <row r="26" spans="1:3">
      <c r="A26" s="13" t="s">
        <v>17042</v>
      </c>
    </row>
    <row r="27" spans="1:3">
      <c r="A27" s="13" t="s">
        <v>19011</v>
      </c>
    </row>
    <row r="29" spans="1:3">
      <c r="A29" s="31" t="s">
        <v>19027</v>
      </c>
    </row>
    <row r="30" spans="1:3">
      <c r="A30" s="13" t="s">
        <v>19028</v>
      </c>
    </row>
    <row r="31" spans="1:3">
      <c r="A31" s="13" t="s">
        <v>17021</v>
      </c>
      <c r="B31" t="s">
        <v>32</v>
      </c>
      <c r="C31" s="13"/>
    </row>
    <row r="32" spans="1:3">
      <c r="A32" s="13" t="s">
        <v>17023</v>
      </c>
      <c r="B32" t="s">
        <v>34</v>
      </c>
    </row>
    <row r="33" spans="1:7">
      <c r="A33" s="13" t="s">
        <v>17020</v>
      </c>
      <c r="B33" t="s">
        <v>29</v>
      </c>
    </row>
    <row r="34" spans="1:7">
      <c r="A34" s="13" t="s">
        <v>14857</v>
      </c>
      <c r="B34" t="s">
        <v>33</v>
      </c>
    </row>
    <row r="35" spans="1:7">
      <c r="A35" s="13" t="s">
        <v>14283</v>
      </c>
      <c r="B35" t="s">
        <v>36</v>
      </c>
    </row>
    <row r="36" spans="1:7">
      <c r="A36" s="13" t="s">
        <v>17022</v>
      </c>
      <c r="B36" t="s">
        <v>30</v>
      </c>
    </row>
    <row r="37" spans="1:7">
      <c r="A37" s="13" t="s">
        <v>6162</v>
      </c>
      <c r="B37" t="s">
        <v>31</v>
      </c>
    </row>
    <row r="38" spans="1:7">
      <c r="A38" s="13" t="s">
        <v>6157</v>
      </c>
      <c r="B38" t="s">
        <v>24</v>
      </c>
    </row>
    <row r="39" spans="1:7">
      <c r="A39" s="13" t="s">
        <v>19024</v>
      </c>
    </row>
    <row r="40" spans="1:7">
      <c r="A40" s="13" t="s">
        <v>18991</v>
      </c>
      <c r="G40" s="5" t="s">
        <v>18992</v>
      </c>
    </row>
    <row r="42" spans="1:7">
      <c r="A42" s="15" t="s">
        <v>19012</v>
      </c>
    </row>
    <row r="43" spans="1:7">
      <c r="A43" s="12" t="s">
        <v>14007</v>
      </c>
      <c r="G43" s="5" t="s">
        <v>14071</v>
      </c>
    </row>
    <row r="44" spans="1:7">
      <c r="A44" t="s">
        <v>19013</v>
      </c>
    </row>
    <row r="45" spans="1:7">
      <c r="A45" t="s">
        <v>19014</v>
      </c>
    </row>
    <row r="46" spans="1:7">
      <c r="A46" t="s">
        <v>19015</v>
      </c>
    </row>
    <row r="48" spans="1:7">
      <c r="A48" t="s">
        <v>19016</v>
      </c>
      <c r="G48" s="5" t="s">
        <v>14414</v>
      </c>
    </row>
    <row r="49" spans="1:7">
      <c r="A49" t="s">
        <v>19017</v>
      </c>
      <c r="G49" s="5" t="s">
        <v>14424</v>
      </c>
    </row>
    <row r="50" spans="1:7">
      <c r="A50" t="s">
        <v>19018</v>
      </c>
      <c r="G50" s="5" t="s">
        <v>18996</v>
      </c>
    </row>
    <row r="51" spans="1:7">
      <c r="A51" t="s">
        <v>19019</v>
      </c>
      <c r="G51" s="5" t="s">
        <v>18989</v>
      </c>
    </row>
    <row r="53" spans="1:7">
      <c r="A53" s="12" t="s">
        <v>14005</v>
      </c>
      <c r="E53" t="s">
        <v>17046</v>
      </c>
      <c r="G53" t="str">
        <f>G2&amp;" "&amp;G43&amp;" "&amp;G48&amp;" "&amp;G49&amp;" "&amp;G50&amp;" "&amp;G51</f>
        <v>-cg -sl -oa 2.5.8.11.0.11.9.11.14.11.19.11.26.11.31.11.43.11.57 -ob 41.0.0 -oc 41.0.0 -sc1 locke -sc2 relm -sc3 umaro -sal -sn -eu -fst -brl -lel -rnl -rnc -sdr 2 4 -das -dda -dns -del -sca -com 99999999999999999999999999 -rec1 29 -rec2 28 -rec3 27 -rec4 23 -xpm 2 -mpm 3 -gpm 5 -nxppd -lsce 2 -hmc 3.5 -xgce 2.5 -ase 2 -msl 85 -bbs -be -bnu -res -fer 0 -dgne -wnz -mmnu -cmd -esr 2 3 -ebr 40 -eer 6 12 -nm1 terra -nm2 celes -nmmi -gp 2022 -smc 3 -sws 5 -sto 2 -iebr 9 -ierr 10 14 -csb 16 16 -mca -stra -saw -sisr 12 -sprp 80 190 -sdm 5 -npi -snbr -snes -snsb -snee -snil -ccsr 12 -cms -name RACHEL.EDGE.SARISA.MARISA.LENNA.BUBBLE.PMOG.BARON.MAGUS.TONBRY.SORA.BSRKR.SELFIE.BK -cpal 91.20.82.28.85.100.6 -cspr 103.50.143.145.87.39.155.83.89.153.160.35.159.154.7.15.18.8.3.12 -cspp 4.1.4.4.0.2.0.3.1.0.5.3.1.2.1.2.6.1.1.0 -cos -crvr 255 255 -crm -anca -adeh -nmc -nfps -nu -nfce -fs -fe -fvd -fj -fbs -fedc -as -ond -rr -rc -scan -etn -frw -bccommands -iteach -irstat -maxshopcount 6 -morewarp</v>
      </c>
    </row>
    <row r="54" spans="1:7">
      <c r="A54" t="s">
        <v>19020</v>
      </c>
      <c r="E54" t="s">
        <v>17048</v>
      </c>
      <c r="G54" t="str">
        <f>G4&amp;" "&amp;G43&amp;" "&amp;G48&amp;" "&amp;G49&amp;" "&amp;G50&amp;" "&amp;G51</f>
        <v>-open -sl -oa 2.5.8.11.0.11.9.11.14.11.19.11.26.11.31.11.43.11.57 -ob 41.0.0 -oc 41.0.0 -sc1 locke -sc2 relm -sc3 umaro -sal -sn -eu -fst -brl -lel -rnl -rnc -sdr 2 4 -das -dda -dns -del -sca -com 99999999999999999999999999 -rec1 29 -rec2 28 -rec3 27 -rec4 23 -xpm 2 -mpm 3 -gpm 5 -nxppd -lsce 2 -hmc 3.5 -xgce 2.5 -ase 2 -msl 85 -bbs -be -bnu -dgne -wnz -mmnu -cmd -esr 2 3 -ebr 40 -eer 6 12 -nm1 terra -nm2 celes -nmmi -gp 2022 -smc 3 -sws 5 -sto 2 -iebr 9 -ierr 10 14 -csb 16 16 -mca -stra -saw -sisr 12 -sprp 80 190 -sdm 5 -npi -snbr -snes -snsb -snee -snil -ccsr 12 -cms -name RACHEL.EDGE.SARISA.MARISA.LENNA.BUBBLE.PMOG.BARON.MAGUS.TONBRY.SORA.BSRKR.SELFIE.BK -cpal 91.20.82.28.85.100.6 -cspr 103.50.143.145.87.39.155.83.89.153.160.35.159.154.7.15.18.8.3.12 -cspp 4.1.4.4.0.2.0.3.1.0.5.3.1.2.1.2.6.1.1.0 -cos -crvr 255 255 -crm -anca -adeh -nmc -nfps -nu -nfce -fs -fe -fvd -fj -fbs -fedc -as -ond -rr -rc -scan -etn -frw -bccommands -iteach -irstat -maxshopcount 6 -morewarp</v>
      </c>
    </row>
    <row r="55" spans="1:7">
      <c r="A55" t="s">
        <v>13998</v>
      </c>
      <c r="E55" t="s">
        <v>18987</v>
      </c>
      <c r="G55" t="str">
        <f>G5&amp;" "&amp;G43&amp;" "&amp;G48&amp;" "&amp;G49&amp;" "&amp;G50&amp;" "&amp;G51</f>
        <v>-open -sl -oa 2.6.8.11.0.11.9.11.14.11.19.11.26.11.31.11.43.11.57 -ob 41.0.0 -oc 41.0.0 -sc1 locke -sc2 relm -sc3 umaro -sal -sn -eu -fst -sel -brl -bel -lel -rnl -rnc -sdr 2 4 -das -dda -dns -del -sca -com 99999999999999999999999999 -rec1 29 -rec2 28 -rec3 27 -rec4 23 -xpm 2 -mpm 3 -gpm 5 -nxppd -lsced 2 -hmc 3.5 -xgce 2.5 -ase 2 -msl 85 -bbs -be -bnu -rer 0 -fer 0 -escr 90 -dgne -wnz -mmnu -cmd -esr 2 3 -ebr 40 -eer 6 12 -nm1 terra -nm2 celes -nmmi -gp 2022 -smc 3 -sws 5 -sto 2 -iebr 9 -ierr 10 14 -csb 16 16 -mca -stra -saw -sisr 12 -sprp 80 190 -sdm 5 -npi -snbr -snes -snsb -snee -snil -ccsr 12 -cms -name RACHEL.EDGE.SARISA.MARISA.LENNA.BUBBLE.PMOG.BARON.MAGUS.TONBRY.SORA.BSRKR.SELFIE.BK -cpal 91.20.82.28.85.100.6 -cspr 103.50.143.145.87.39.155.83.89.153.160.35.159.154.7.15.18.8.3.12 -cspp 4.1.4.4.0.2.0.3.1.0.5.3.1.2.1.2.6.1.1.0 -cos -crvr 255 255 -crm -anca -adeh -nmc -nfps -nu -nfce -fs -fe -fvd -fj -fbs -fedc -as -ond -rr -rc -scan -etn -frw -bccommands -iteach -irstat -maxshopcount 6 -morewarp</v>
      </c>
    </row>
    <row r="56" spans="1:7">
      <c r="A56" t="s">
        <v>19021</v>
      </c>
      <c r="B56">
        <v>240</v>
      </c>
      <c r="C56" t="str">
        <f>"0x"&amp;DEC2HEX(B56)</f>
        <v>0xF0</v>
      </c>
      <c r="E56" t="s">
        <v>18990</v>
      </c>
      <c r="G56" t="str">
        <f>"-i f.smc "&amp;G6&amp;" "&amp;G40&amp;" "&amp;G43&amp;" "&amp;G48&amp;" "&amp;G49&amp;" "&amp;G50&amp;" "&amp;G51</f>
        <v>-i f.smc -cg -sl -oa 2.6.6.11.0.11.9.11.14.11.19.11.26.11.31.11.43.11.57 -ob 30.8.8.1.1.11.8 -oc 37.1.1.3.11 -od 41.0.0 -sc1 locke -sc2 relm -sc3 umaro -sal -sn -eu -fst -sel -brl -bel -lel -rnl -rnc -sdr 2 4 -das -dda -dns -del -sca -com 99999999999999999999999999 -rec1 29 -rec2 28 -rec3 27 -rec4 23 -xpm 2 -mpm 3 -gpm 5 -nxppd -lsced 2.5 -hmc 3 -xgce 2.5 -ase 3 -msl 85 -bbs -be -bnu -rer 0 -fer 0 -escr 90 -dgne -wnz -mmnu -cmd -esr 1 2 -ebr 40 -eer 6 10 -nm1 terra -rns1 -nm2 celes -rns2 -nmmi -gp 2022 -smc 3 -sws 5 -sto 2 -iebr 9 -ierr 10 14 -csb 16 16 -mca -stra -saw -sisr 12 -sprp 80 190 -sdm 5 -npi -snbr -snes -snsb -snee -snil -ccsr 12 -cms -name RACHEL.EDGE.SARISA.MARISA.LENNA.BUBBLE.PMOG.BARON.MAGUS.TONBRY.SORA.BSRKR.SELFIE.BK -cpal 91.20.82.28.85.100.6 -cspr 103.50.143.145.87.39.155.83.89.153.160.35.159.154.7.15.18.8.3.12 -cspp 4.1.4.4.0.2.0.3.1.0.5.3.1.2.1.2.6.1.1.0 -cos -crvr 255 255 -crm -anca -adeh -nmc -nfps -nu -nfce -fs -fe -fvd -fj -fbs -fedc -as -ond -rr -rc -scan -etn -frw -oe 75.0.0 -bccommands -iteach -irstat -maxshopcount 6 -morewarp</v>
      </c>
    </row>
    <row r="57" spans="1:7">
      <c r="A57" t="s">
        <v>19022</v>
      </c>
      <c r="B57">
        <f>B56+1</f>
        <v>241</v>
      </c>
      <c r="C57" t="str">
        <f t="shared" ref="C57:C69" si="0">"0x"&amp;DEC2HEX(B57)</f>
        <v>0xF1</v>
      </c>
      <c r="D57" t="str">
        <f>C56&amp;", "&amp;C57</f>
        <v>0xF0, 0xF1</v>
      </c>
      <c r="E57" t="s">
        <v>18995</v>
      </c>
      <c r="G57" t="str">
        <f>"-i f.smc "&amp;G7&amp;" "&amp;G40&amp;" "&amp;G43&amp;" "&amp;G48&amp;" "&amp;G49&amp;" "&amp;G50&amp;" "&amp;G51</f>
        <v>-i f.smc -cg -sl -oa 2.6.6.11.0.11.9.11.14.11.19.11.26.11.31.11.43.11.57 -ob 30.8.8.1.1.11.8 -oc 37.1.1.3.11 -od 41.0.0 -sc1 locke -sc2 relm -sc3 umaro -sal -sn -eu -fst -sel -brl -bel -lel -rnl -rnc -sdr 2 4 -das -dda -dns -del -sca -com 99999999999999999999999999 -rec1 29 -rec2 28 -rec3 27 -rec4 23 -xpm 2 -mpm 3 -gpm 5 -nxppd -lsced 2.5 -hmc 2.5 -xgce 2.5 -ase 3 -msl 85 -bbs -be -bnu -rer 0 -fer 0 -escr 90 -dgne -wnz -mmnu -cmd -esr 1 2 -ebr 40 -eer 6 10 -nm1 terra -rns1 -nm2 celes -rns2 -nmmi -gp 2022 -smc 3 -sws 5 -sto 2 -iebr 9 -ierr 10 14 -csb 16 16 -mca -stra -saw -sisr 12 -sprp 80 190 -sdm 5 -npi -snbr -snes -snsb -snee -snil -ccsr 12 -cms -name RACHEL.EDGE.SARISA.MARISA.LENNA.BUBBLE.PMOG.BARON.MAGUS.TONBRY.SORA.BSRKR.SELFIE.BK -cpal 91.20.82.28.85.100.6 -cspr 103.50.143.145.87.39.155.83.89.153.160.35.159.154.7.15.18.8.3.12 -cspp 4.1.4.4.0.2.0.3.1.0.5.3.1.2.1.2.6.1.1.0 -cos -crvr 255 255 -crm -anca -adeh -nmc -nfps -nu -nfce -fs -fe -fvd -fj -fbs -fedc -as -ond -rr -rc -scan -etn -frw -oe 75.0.0 -bccommands -iteach -irstat -maxshopcount 6 -morewarp</v>
      </c>
    </row>
    <row r="58" spans="1:7">
      <c r="B58">
        <f t="shared" ref="B58:B69" si="1">B57+1</f>
        <v>242</v>
      </c>
      <c r="C58" t="str">
        <f t="shared" si="0"/>
        <v>0xF2</v>
      </c>
      <c r="D58" t="str">
        <f>D57&amp;", "&amp;C58</f>
        <v>0xF0, 0xF1, 0xF2</v>
      </c>
      <c r="E58" t="s">
        <v>18998</v>
      </c>
      <c r="G58" t="str">
        <f>"-i f.smc "&amp;G8&amp;" "&amp;G40&amp;" "&amp;G43&amp;" "&amp;G48&amp;" "&amp;G49&amp;" "&amp;G50&amp;" "&amp;G51</f>
        <v>-i f.smc -cg -sl -oa 2.6.6.11.0.11.9.11.14.11.19.11.26.11.31.11.43.11.57 -ob 30.8.8.1.1.11.8 -oc 37.1.1.3.11 -od 41.0.0 -sc1 locke -sc2 relm -sc3 umaro -sal -sn -eu -fst -sel -brl -bel -lel -rnl -rnc -sdr 2 4 -das -dda -dns -del -sca -com 99999999999999999999999999 -rec1 29 -rec2 28 -rec3 27 -rec4 23 -xpm 2 -mpm 3 -gpm 5 -nxppd -lsced 2.5 -hmc 2.5 -xgce 2.5 -ase 4 -msl 85 -bbs -be -bnu -rer 0 -fer 0 -escr 90 -dgne -wnz -mmnu -cmd -esr 1 2 -ebr 40 -eer 6 10 -nm1 terra -nm2 celes -nmmi -gp 2022 -smc 3 -sws 5 -sto 2 -iebr 9 -ierr 10 14 -csb 16 16 -mca -stra -saw -sisr 12 -sprp 80 190 -sdm 5 -npi -snbr -snes -snsb -snee -snil -ccsr 12 -cms -name RACHEL.EDGE.SARISA.MARISA.LENNA.BUBBLE.PMOG.BARON.MAGUS.TONBRY.SORA.BSRKR.SELFIE.BK -cpal 91.20.82.28.85.100.6 -cspr 103.50.143.145.87.39.155.83.89.153.160.35.159.154.7.15.18.8.3.12 -cspp 4.1.4.4.0.2.0.3.1.0.5.3.1.2.1.2.6.1.1.0 -cos -crvr 255 255 -crm -anca -adeh -nmc -nfps -nu -nfce -fs -fe -fvd -fj -fbs -fedc -as -ond -rr -rc -scan -etn -frw -oe 75.0.0 -bccommands -iteach -irstat -maxshopcount 6 -morewarp</v>
      </c>
    </row>
    <row r="59" spans="1:7">
      <c r="A59" s="12" t="s">
        <v>14008</v>
      </c>
      <c r="B59">
        <f t="shared" si="1"/>
        <v>243</v>
      </c>
      <c r="C59" t="str">
        <f t="shared" si="0"/>
        <v>0xF3</v>
      </c>
      <c r="D59" t="str">
        <f t="shared" ref="D59:D69" si="2">D58&amp;", "&amp;C59</f>
        <v>0xF0, 0xF1, 0xF2, 0xF3</v>
      </c>
    </row>
    <row r="60" spans="1:7">
      <c r="A60" t="s">
        <v>13996</v>
      </c>
      <c r="B60">
        <f t="shared" si="1"/>
        <v>244</v>
      </c>
      <c r="C60" t="str">
        <f t="shared" si="0"/>
        <v>0xF4</v>
      </c>
      <c r="D60" t="str">
        <f t="shared" si="2"/>
        <v>0xF0, 0xF1, 0xF2, 0xF3, 0xF4</v>
      </c>
    </row>
    <row r="61" spans="1:7">
      <c r="A61" t="s">
        <v>13997</v>
      </c>
      <c r="B61">
        <f t="shared" si="1"/>
        <v>245</v>
      </c>
      <c r="C61" t="str">
        <f t="shared" si="0"/>
        <v>0xF5</v>
      </c>
      <c r="D61" t="str">
        <f t="shared" si="2"/>
        <v>0xF0, 0xF1, 0xF2, 0xF3, 0xF4, 0xF5</v>
      </c>
    </row>
    <row r="62" spans="1:7">
      <c r="A62" t="s">
        <v>14014</v>
      </c>
      <c r="B62">
        <f t="shared" si="1"/>
        <v>246</v>
      </c>
      <c r="C62" t="str">
        <f t="shared" si="0"/>
        <v>0xF6</v>
      </c>
      <c r="D62" t="str">
        <f t="shared" si="2"/>
        <v>0xF0, 0xF1, 0xF2, 0xF3, 0xF4, 0xF5, 0xF6</v>
      </c>
    </row>
    <row r="63" spans="1:7">
      <c r="B63">
        <f t="shared" si="1"/>
        <v>247</v>
      </c>
      <c r="C63" t="str">
        <f t="shared" si="0"/>
        <v>0xF7</v>
      </c>
      <c r="D63" t="str">
        <f t="shared" si="2"/>
        <v>0xF0, 0xF1, 0xF2, 0xF3, 0xF4, 0xF5, 0xF6, 0xF7</v>
      </c>
    </row>
    <row r="64" spans="1:7">
      <c r="B64">
        <f t="shared" si="1"/>
        <v>248</v>
      </c>
      <c r="C64" t="str">
        <f t="shared" si="0"/>
        <v>0xF8</v>
      </c>
      <c r="D64" t="str">
        <f t="shared" si="2"/>
        <v>0xF0, 0xF1, 0xF2, 0xF3, 0xF4, 0xF5, 0xF6, 0xF7, 0xF8</v>
      </c>
    </row>
    <row r="65" spans="1:4">
      <c r="B65">
        <f t="shared" si="1"/>
        <v>249</v>
      </c>
      <c r="C65" t="str">
        <f t="shared" si="0"/>
        <v>0xF9</v>
      </c>
      <c r="D65" t="str">
        <f t="shared" si="2"/>
        <v>0xF0, 0xF1, 0xF2, 0xF3, 0xF4, 0xF5, 0xF6, 0xF7, 0xF8, 0xF9</v>
      </c>
    </row>
    <row r="66" spans="1:4">
      <c r="B66">
        <f t="shared" si="1"/>
        <v>250</v>
      </c>
      <c r="C66" t="str">
        <f t="shared" si="0"/>
        <v>0xFA</v>
      </c>
      <c r="D66" t="str">
        <f t="shared" si="2"/>
        <v>0xF0, 0xF1, 0xF2, 0xF3, 0xF4, 0xF5, 0xF6, 0xF7, 0xF8, 0xF9, 0xFA</v>
      </c>
    </row>
    <row r="67" spans="1:4">
      <c r="B67">
        <f t="shared" si="1"/>
        <v>251</v>
      </c>
      <c r="C67" t="str">
        <f t="shared" si="0"/>
        <v>0xFB</v>
      </c>
      <c r="D67" t="str">
        <f t="shared" si="2"/>
        <v>0xF0, 0xF1, 0xF2, 0xF3, 0xF4, 0xF5, 0xF6, 0xF7, 0xF8, 0xF9, 0xFA, 0xFB</v>
      </c>
    </row>
    <row r="68" spans="1:4">
      <c r="B68">
        <f t="shared" si="1"/>
        <v>252</v>
      </c>
      <c r="C68" t="str">
        <f t="shared" si="0"/>
        <v>0xFC</v>
      </c>
      <c r="D68" t="str">
        <f t="shared" si="2"/>
        <v>0xF0, 0xF1, 0xF2, 0xF3, 0xF4, 0xF5, 0xF6, 0xF7, 0xF8, 0xF9, 0xFA, 0xFB, 0xFC</v>
      </c>
    </row>
    <row r="69" spans="1:4">
      <c r="B69">
        <f t="shared" si="1"/>
        <v>253</v>
      </c>
      <c r="C69" t="str">
        <f t="shared" si="0"/>
        <v>0xFD</v>
      </c>
      <c r="D69" t="str">
        <f t="shared" si="2"/>
        <v>0xF0, 0xF1, 0xF2, 0xF3, 0xF4, 0xF5, 0xF6, 0xF7, 0xF8, 0xF9, 0xFA, 0xFB, 0xFC, 0xFD</v>
      </c>
    </row>
    <row r="72" spans="1:4">
      <c r="A72" t="s">
        <v>16762</v>
      </c>
    </row>
    <row r="73" spans="1:4">
      <c r="A73" t="s">
        <v>17040</v>
      </c>
    </row>
    <row r="75" spans="1:4">
      <c r="A75" t="s">
        <v>19023</v>
      </c>
      <c r="B75" t="s">
        <v>14865</v>
      </c>
    </row>
    <row r="81" spans="1:1">
      <c r="A81" t="s">
        <v>14042</v>
      </c>
    </row>
    <row r="83" spans="1:1">
      <c r="A83" t="s">
        <v>14043</v>
      </c>
    </row>
    <row r="84" spans="1:1">
      <c r="A84" t="s">
        <v>13950</v>
      </c>
    </row>
    <row r="85" spans="1:1">
      <c r="A85" t="s">
        <v>13951</v>
      </c>
    </row>
    <row r="86" spans="1:1">
      <c r="A86" t="s">
        <v>13952</v>
      </c>
    </row>
    <row r="87" spans="1:1">
      <c r="A87" t="s">
        <v>13953</v>
      </c>
    </row>
    <row r="88" spans="1:1">
      <c r="A88" t="s">
        <v>14044</v>
      </c>
    </row>
    <row r="89" spans="1:1">
      <c r="A89" t="s">
        <v>14045</v>
      </c>
    </row>
    <row r="90" spans="1:1">
      <c r="A90" t="s">
        <v>13954</v>
      </c>
    </row>
    <row r="91" spans="1:1">
      <c r="A91" t="s">
        <v>13955</v>
      </c>
    </row>
    <row r="92" spans="1:1">
      <c r="A92" t="s">
        <v>13956</v>
      </c>
    </row>
    <row r="93" spans="1:1">
      <c r="A93" t="s">
        <v>13957</v>
      </c>
    </row>
    <row r="94" spans="1:1">
      <c r="A94" s="4" t="s">
        <v>14046</v>
      </c>
    </row>
    <row r="95" spans="1:1">
      <c r="A95" s="4" t="s">
        <v>14047</v>
      </c>
    </row>
    <row r="96" spans="1:1">
      <c r="A96" t="s">
        <v>14048</v>
      </c>
    </row>
    <row r="99" spans="1:1">
      <c r="A99" s="4" t="s">
        <v>14049</v>
      </c>
    </row>
    <row r="100" spans="1:1">
      <c r="A100" t="s">
        <v>14050</v>
      </c>
    </row>
    <row r="101" spans="1:1">
      <c r="A101" t="s">
        <v>14051</v>
      </c>
    </row>
    <row r="102" spans="1:1">
      <c r="A102" t="s">
        <v>14052</v>
      </c>
    </row>
    <row r="103" spans="1:1">
      <c r="A103" t="s">
        <v>17034</v>
      </c>
    </row>
    <row r="104" spans="1:1">
      <c r="A104" t="s">
        <v>14054</v>
      </c>
    </row>
    <row r="105" spans="1:1">
      <c r="A105" t="s">
        <v>14055</v>
      </c>
    </row>
    <row r="106" spans="1:1">
      <c r="A106" t="s">
        <v>17035</v>
      </c>
    </row>
    <row r="107" spans="1:1">
      <c r="A107" t="s">
        <v>17036</v>
      </c>
    </row>
    <row r="108" spans="1:1">
      <c r="A108" t="s">
        <v>17037</v>
      </c>
    </row>
    <row r="109" spans="1:1">
      <c r="A109" t="s">
        <v>14060</v>
      </c>
    </row>
    <row r="110" spans="1:1">
      <c r="A110" t="s">
        <v>17038</v>
      </c>
    </row>
    <row r="111" spans="1:1">
      <c r="A111" t="s">
        <v>14062</v>
      </c>
    </row>
    <row r="112" spans="1:1">
      <c r="A112" t="s">
        <v>14063</v>
      </c>
    </row>
    <row r="113" spans="1:1">
      <c r="A113" t="s">
        <v>14064</v>
      </c>
    </row>
    <row r="114" spans="1:1">
      <c r="A114" t="s">
        <v>14065</v>
      </c>
    </row>
    <row r="115" spans="1:1">
      <c r="A115" t="s">
        <v>14066</v>
      </c>
    </row>
    <row r="116" spans="1:1">
      <c r="A116" t="s">
        <v>13959</v>
      </c>
    </row>
    <row r="117" spans="1:1">
      <c r="A117" t="s">
        <v>14067</v>
      </c>
    </row>
    <row r="118" spans="1:1">
      <c r="A118" t="s">
        <v>17039</v>
      </c>
    </row>
    <row r="119" spans="1:1">
      <c r="A119" t="s">
        <v>18997</v>
      </c>
    </row>
    <row r="121" spans="1:1">
      <c r="A121" t="s">
        <v>14069</v>
      </c>
    </row>
    <row r="122" spans="1:1">
      <c r="A122" t="s">
        <v>17041</v>
      </c>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sheetPr codeName="Sheet18"/>
  <dimension ref="A1:G74"/>
  <sheetViews>
    <sheetView topLeftCell="A38" workbookViewId="0">
      <selection activeCell="A57" sqref="A57"/>
    </sheetView>
  </sheetViews>
  <sheetFormatPr defaultRowHeight="15"/>
  <cols>
    <col min="1" max="1" width="57.42578125" customWidth="1"/>
  </cols>
  <sheetData>
    <row r="1" spans="1:7">
      <c r="A1" s="5"/>
    </row>
    <row r="3" spans="1:7">
      <c r="A3" t="s">
        <v>14032</v>
      </c>
      <c r="G3" s="5" t="s">
        <v>14412</v>
      </c>
    </row>
    <row r="4" spans="1:7">
      <c r="A4" t="s">
        <v>14263</v>
      </c>
    </row>
    <row r="5" spans="1:7">
      <c r="A5" t="s">
        <v>14272</v>
      </c>
    </row>
    <row r="6" spans="1:7">
      <c r="A6" t="s">
        <v>14273</v>
      </c>
    </row>
    <row r="7" spans="1:7">
      <c r="A7" t="s">
        <v>14274</v>
      </c>
    </row>
    <row r="8" spans="1:7">
      <c r="A8" t="s">
        <v>14426</v>
      </c>
    </row>
    <row r="9" spans="1:7">
      <c r="A9" s="13" t="s">
        <v>14264</v>
      </c>
    </row>
    <row r="10" spans="1:7">
      <c r="A10" s="13" t="s">
        <v>14271</v>
      </c>
    </row>
    <row r="11" spans="1:7">
      <c r="A11" s="13" t="s">
        <v>14262</v>
      </c>
    </row>
    <row r="12" spans="1:7">
      <c r="A12" s="13" t="s">
        <v>14411</v>
      </c>
    </row>
    <row r="13" spans="1:7">
      <c r="A13" s="13" t="s">
        <v>14427</v>
      </c>
    </row>
    <row r="14" spans="1:7">
      <c r="A14" s="13" t="s">
        <v>14078</v>
      </c>
      <c r="G14" s="5" t="s">
        <v>14422</v>
      </c>
    </row>
    <row r="16" spans="1:7">
      <c r="A16" t="s">
        <v>14289</v>
      </c>
      <c r="G16" s="5"/>
    </row>
    <row r="17" spans="1:7">
      <c r="A17" t="s">
        <v>14260</v>
      </c>
      <c r="G17" s="5"/>
    </row>
    <row r="18" spans="1:7">
      <c r="A18" s="13" t="s">
        <v>14290</v>
      </c>
      <c r="G18" s="5"/>
    </row>
    <row r="19" spans="1:7">
      <c r="A19" s="13" t="s">
        <v>14291</v>
      </c>
      <c r="G19" s="5"/>
    </row>
    <row r="20" spans="1:7">
      <c r="A20" s="13" t="s">
        <v>14292</v>
      </c>
      <c r="G20" s="5"/>
    </row>
    <row r="21" spans="1:7">
      <c r="A21" s="13" t="s">
        <v>14293</v>
      </c>
      <c r="G21" s="5" t="s">
        <v>14296</v>
      </c>
    </row>
    <row r="22" spans="1:7">
      <c r="A22" s="13"/>
    </row>
    <row r="23" spans="1:7">
      <c r="A23" s="26" t="s">
        <v>14270</v>
      </c>
    </row>
    <row r="24" spans="1:7" ht="105">
      <c r="A24" s="2" t="s">
        <v>14287</v>
      </c>
    </row>
    <row r="25" spans="1:7">
      <c r="A25" s="13" t="s">
        <v>14288</v>
      </c>
    </row>
    <row r="26" spans="1:7">
      <c r="A26" s="13" t="s">
        <v>14294</v>
      </c>
      <c r="G26" s="5" t="s">
        <v>14297</v>
      </c>
    </row>
    <row r="27" spans="1:7">
      <c r="A27" s="13"/>
    </row>
    <row r="28" spans="1:7">
      <c r="A28" s="26" t="s">
        <v>14295</v>
      </c>
      <c r="G28" s="5" t="s">
        <v>14298</v>
      </c>
    </row>
    <row r="29" spans="1:7">
      <c r="A29" t="s">
        <v>14286</v>
      </c>
    </row>
    <row r="31" spans="1:7">
      <c r="A31" s="26" t="s">
        <v>14421</v>
      </c>
    </row>
    <row r="32" spans="1:7">
      <c r="A32" s="13" t="s">
        <v>14265</v>
      </c>
    </row>
    <row r="33" spans="1:7">
      <c r="A33" s="27" t="s">
        <v>14266</v>
      </c>
      <c r="B33" t="s">
        <v>14419</v>
      </c>
    </row>
    <row r="34" spans="1:7">
      <c r="A34" s="27" t="s">
        <v>14268</v>
      </c>
      <c r="B34" t="s">
        <v>14419</v>
      </c>
    </row>
    <row r="35" spans="1:7">
      <c r="A35" s="27" t="s">
        <v>14267</v>
      </c>
      <c r="B35" t="s">
        <v>14419</v>
      </c>
    </row>
    <row r="36" spans="1:7">
      <c r="A36" s="27" t="s">
        <v>14269</v>
      </c>
      <c r="B36" t="s">
        <v>14419</v>
      </c>
    </row>
    <row r="37" spans="1:7">
      <c r="A37" s="27" t="s">
        <v>14277</v>
      </c>
      <c r="B37" t="s">
        <v>14419</v>
      </c>
    </row>
    <row r="38" spans="1:7">
      <c r="A38" s="27" t="s">
        <v>14278</v>
      </c>
      <c r="B38" t="s">
        <v>14419</v>
      </c>
    </row>
    <row r="39" spans="1:7">
      <c r="A39" s="13"/>
    </row>
    <row r="40" spans="1:7">
      <c r="A40" s="13" t="s">
        <v>14275</v>
      </c>
    </row>
    <row r="41" spans="1:7">
      <c r="A41" s="13" t="s">
        <v>14276</v>
      </c>
    </row>
    <row r="42" spans="1:7">
      <c r="A42" s="13"/>
    </row>
    <row r="43" spans="1:7">
      <c r="A43" s="26" t="s">
        <v>14299</v>
      </c>
      <c r="G43" s="5" t="s">
        <v>14300</v>
      </c>
    </row>
    <row r="44" spans="1:7">
      <c r="A44" s="13"/>
    </row>
    <row r="45" spans="1:7">
      <c r="A45" s="3" t="s">
        <v>14279</v>
      </c>
    </row>
    <row r="46" spans="1:7">
      <c r="A46" t="s">
        <v>14409</v>
      </c>
    </row>
    <row r="47" spans="1:7">
      <c r="A47" s="26" t="s">
        <v>14261</v>
      </c>
    </row>
    <row r="48" spans="1:7">
      <c r="A48" t="s">
        <v>14410</v>
      </c>
    </row>
    <row r="50" spans="1:7">
      <c r="A50" s="12" t="s">
        <v>14007</v>
      </c>
      <c r="G50" s="5" t="s">
        <v>14071</v>
      </c>
    </row>
    <row r="51" spans="1:7">
      <c r="A51" t="s">
        <v>14081</v>
      </c>
    </row>
    <row r="52" spans="1:7">
      <c r="A52" t="s">
        <v>14002</v>
      </c>
    </row>
    <row r="53" spans="1:7">
      <c r="A53" t="s">
        <v>14003</v>
      </c>
    </row>
    <row r="55" spans="1:7">
      <c r="A55" t="s">
        <v>14413</v>
      </c>
      <c r="G55" s="5" t="s">
        <v>14414</v>
      </c>
    </row>
    <row r="56" spans="1:7">
      <c r="A56" t="s">
        <v>14423</v>
      </c>
      <c r="G56" s="5" t="s">
        <v>14424</v>
      </c>
    </row>
    <row r="57" spans="1:7">
      <c r="A57" t="s">
        <v>14415</v>
      </c>
      <c r="G57" s="5" t="s">
        <v>13989</v>
      </c>
    </row>
    <row r="58" spans="1:7">
      <c r="A58" t="s">
        <v>14417</v>
      </c>
      <c r="G58" s="5" t="s">
        <v>14416</v>
      </c>
    </row>
    <row r="60" spans="1:7">
      <c r="G60" t="str">
        <f>G3&amp;" "&amp;G14&amp;" "&amp;G21&amp;" "&amp;G26&amp;" "&amp;G28&amp;" "&amp;G43&amp;" "&amp;G50&amp;" "&amp;G55&amp;" "&amp;G56&amp;" "&amp;G57&amp;" "&amp;G58</f>
        <v>-open -sl  -sc1 gau -sc2 mog -sc4 shadow -sal -sn -csrp 100 115 -fst -sel -brl -bel -slr 5 5 -lel -srr 15 15 -rnl -rnc -sdr 2 2 -das -dda -dns -del -sch -com 99999999999999999999999999 -rec1 28 -rec2 29 -rec3 27 -xpm 2 -mpm 5 -gpm 2 -nxppd -lsced 2.5 -hmc 3 -xgced 2.5 -ase 4 -msl 80 -bbs -be -bnu -res -fer 0 -escr 100 -dgne -wnz -mmnu -cmd -esr 0 0 -ebr 40 -emprv 30 128 -nm1 terra -nm2 celes -nmmi -gp 10000 -smc 3 -sws 5 -sto 1 -iebr 9 -ierr 14 14 -csb 16 16 -mca -stra -saw -sisr 15 -sprp 100 175 -sdm 5 -npi -snbr -snes -snee -snil -cce -cpal 0.144.4.3.92.5.6 -cspr 123.156.2.32.4.5.6.7.104.9.10.68.12.13.14.15.18.149.20.17 -cspp 1.1.2.0.0.0.0.3.4.2.5.3.3.5.0.4.6.5.4.3 -crs -crm -cnee -cnil -anca -adeh -nmc -nfps -nu -nfce -fs -fe -fvd -fj -fbs -fedc -as -ond -rr -scan -etn -frw -oa 2.2.2.2.9.9.4.16.16 -ob 3.1.1.6.6.6 -oc 24.36.36.0.0 -od 29.63.63.3.3.11.54.11.48.12.1 -oe 27.8.8.3.3.11.27.11.28.12.3 -of 30.8.8.1.1.11.8 -og 78.1.1.11.0 -oh 78.1.1.11.3 -oi 78.1.1.11.14 -oj 78.1.1.11.26 -ok 78.1.1.11.33 -ol 78.1.1.11.36 -om 78.1.1.11.43 -on 78.1.1.11.53 -oo 78.1.1.11.58 -op 58.1.1.8.4.4 -oq 58.1.1.8.8.8 -or 58.1.1.8.12.12 -os 58.1.1.8.16.16 -ot 58.1.1.8.20.20 -ou 58.1.1.8.24.24 -ov 75.0.0 -bccommands -iteach -irstat -shopsnogood -maxshopcount 5</v>
      </c>
    </row>
    <row r="61" spans="1:7">
      <c r="G61" s="5" t="s">
        <v>14425</v>
      </c>
    </row>
    <row r="62" spans="1:7">
      <c r="A62" s="12" t="s">
        <v>14005</v>
      </c>
    </row>
    <row r="63" spans="1:7">
      <c r="A63" t="s">
        <v>14428</v>
      </c>
    </row>
    <row r="64" spans="1:7">
      <c r="A64" t="s">
        <v>13998</v>
      </c>
    </row>
    <row r="65" spans="1:1">
      <c r="A65" t="s">
        <v>14420</v>
      </c>
    </row>
    <row r="66" spans="1:1">
      <c r="A66" t="s">
        <v>14418</v>
      </c>
    </row>
    <row r="67" spans="1:1">
      <c r="A67" s="12" t="s">
        <v>14008</v>
      </c>
    </row>
    <row r="68" spans="1:1">
      <c r="A68" t="s">
        <v>13996</v>
      </c>
    </row>
    <row r="69" spans="1:1">
      <c r="A69" t="s">
        <v>13997</v>
      </c>
    </row>
    <row r="70" spans="1:1">
      <c r="A70" t="s">
        <v>14014</v>
      </c>
    </row>
    <row r="71" spans="1:1">
      <c r="A71" t="s">
        <v>14041</v>
      </c>
    </row>
    <row r="74" spans="1:1">
      <c r="A74" t="s">
        <v>16734</v>
      </c>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sheetPr codeName="Sheet19"/>
  <dimension ref="A1:G126"/>
  <sheetViews>
    <sheetView topLeftCell="A44" workbookViewId="0">
      <selection activeCell="A73" sqref="A73"/>
    </sheetView>
  </sheetViews>
  <sheetFormatPr defaultRowHeight="15"/>
  <cols>
    <col min="1" max="1" width="9.7109375" bestFit="1" customWidth="1"/>
  </cols>
  <sheetData>
    <row r="1" spans="1:7">
      <c r="A1" s="5" t="s">
        <v>14076</v>
      </c>
      <c r="G1" t="str">
        <f>A1</f>
        <v>-open -oa 2.3.3.2.3.3.4.21.21.6.8.8 -ob 30.8.8.1.1.11.8 -oc 24.16.16.0.0 -od 23.16.16.0.0 -oe 41.0.0 -of 21.23.23.1.1.11.4 -og 21.23.23.1.1.11.15 -oh 21.23.23.1.1.11.20 -oi 21.23.23.1.1.11.25 -oj 21.23.23.1.1.11.27 -ok 21.23.23.1.1.11.46 -ol 21.23.23.1.1.11.49 -om 35.1.1.11.3 -on 35.1.1.11.5 -oo 35.1.1.11.32 -op 58.1.1.11.44 -oq 58.1.1.11.51 -or 39.1.1.11.57 -sc1 celes -sc2 edgar -sc3 setzer -sal -eu -csrp 100 120 -fst -brl -slr 3 3 -lmprv 16 80 -lel -srr 28 28 -rnl -rnc -sdr 4 4 -das -dda -dns -del -sch -com 99999999999999999999999999 -rec1 28 -rec2 6 -rec3 29 -rec4 27 -xpm 3 -mpm 3 -gpm 3 -nxppd -lsced 2.5 -hmc 3 -xgced 2.5 -msl 80 -bbs -bnu -res -fer 0 -escr 100 -dgne -wnz -mmnu -cmd -ess -ebr 50 -emprv 16 99 -nm1 random -rns1 -nm2 celes -nmmi -gp 2000 -smc 3 -sws 6 -sto 2 -iebr 9 -ieror 100 -csb 18 18 -mca -stra -saw -sisr 25 -sprp 75 125 -sdm 5 -npi -snbr -snes -snsb -snee -snil -ccsr 10 -cpal 0.144.4.3.92.5.6 -cspr 123.156.2.32.4.5.6.7.104.9.92.68.12.142.10.10.18.10.10.10 -cspp 1.1.2.0.0.0.0.3.4.2.5.3.3.5.2.0.6.4.6.1 -crm -cnee -anca -adeh -nmc -nfps -nu -nfce -fe -fvd -fj -fedc -as -ond -rr -scan -etn -bel -sel -sl</v>
      </c>
    </row>
    <row r="3" spans="1:7">
      <c r="A3" t="s">
        <v>14032</v>
      </c>
    </row>
    <row r="4" spans="1:7">
      <c r="A4" t="s">
        <v>14026</v>
      </c>
    </row>
    <row r="5" spans="1:7">
      <c r="A5" s="13" t="s">
        <v>14027</v>
      </c>
    </row>
    <row r="6" spans="1:7">
      <c r="A6" s="13" t="s">
        <v>14028</v>
      </c>
    </row>
    <row r="7" spans="1:7">
      <c r="A7" s="13" t="s">
        <v>14030</v>
      </c>
    </row>
    <row r="8" spans="1:7">
      <c r="A8" s="13" t="s">
        <v>14077</v>
      </c>
    </row>
    <row r="9" spans="1:7">
      <c r="A9" s="13" t="s">
        <v>14029</v>
      </c>
    </row>
    <row r="10" spans="1:7">
      <c r="A10" s="13" t="s">
        <v>14031</v>
      </c>
    </row>
    <row r="12" spans="1:7">
      <c r="A12" s="13" t="s">
        <v>14075</v>
      </c>
    </row>
    <row r="15" spans="1:7">
      <c r="A15" s="12" t="s">
        <v>14013</v>
      </c>
    </row>
    <row r="16" spans="1:7">
      <c r="A16" t="s">
        <v>14010</v>
      </c>
    </row>
    <row r="17" spans="1:7">
      <c r="A17" t="s">
        <v>14009</v>
      </c>
    </row>
    <row r="18" spans="1:7">
      <c r="A18" t="s">
        <v>14034</v>
      </c>
    </row>
    <row r="19" spans="1:7">
      <c r="A19" t="s">
        <v>14033</v>
      </c>
    </row>
    <row r="21" spans="1:7">
      <c r="A21" s="3" t="s">
        <v>13947</v>
      </c>
    </row>
    <row r="22" spans="1:7">
      <c r="A22" s="5" t="s">
        <v>13989</v>
      </c>
      <c r="G22" t="str">
        <f>G1&amp;" "&amp;A22</f>
        <v>-open -oa 2.3.3.2.3.3.4.21.21.6.8.8 -ob 30.8.8.1.1.11.8 -oc 24.16.16.0.0 -od 23.16.16.0.0 -oe 41.0.0 -of 21.23.23.1.1.11.4 -og 21.23.23.1.1.11.15 -oh 21.23.23.1.1.11.20 -oi 21.23.23.1.1.11.25 -oj 21.23.23.1.1.11.27 -ok 21.23.23.1.1.11.46 -ol 21.23.23.1.1.11.49 -om 35.1.1.11.3 -on 35.1.1.11.5 -oo 35.1.1.11.32 -op 58.1.1.11.44 -oq 58.1.1.11.51 -or 39.1.1.11.57 -sc1 celes -sc2 edgar -sc3 setzer -sal -eu -csrp 100 120 -fst -brl -slr 3 3 -lmprv 16 80 -lel -srr 28 28 -rnl -rnc -sdr 4 4 -das -dda -dns -del -sch -com 99999999999999999999999999 -rec1 28 -rec2 6 -rec3 29 -rec4 27 -xpm 3 -mpm 3 -gpm 3 -nxppd -lsced 2.5 -hmc 3 -xgced 2.5 -msl 80 -bbs -bnu -res -fer 0 -escr 100 -dgne -wnz -mmnu -cmd -ess -ebr 50 -emprv 16 99 -nm1 random -rns1 -nm2 celes -nmmi -gp 2000 -smc 3 -sws 6 -sto 2 -iebr 9 -ieror 100 -csb 18 18 -mca -stra -saw -sisr 25 -sprp 75 125 -sdm 5 -npi -snbr -snes -snsb -snee -snil -ccsr 10 -cpal 0.144.4.3.92.5.6 -cspr 123.156.2.32.4.5.6.7.104.9.92.68.12.142.10.10.18.10.10.10 -cspp 1.1.2.0.0.0.0.3.4.2.5.3.3.5.2.0.6.4.6.1 -crm -cnee -anca -adeh -nmc -nfps -nu -nfce -fe -fvd -fj -fedc -as -ond -rr -scan -etn -bel -sel -sl -shopsnogood</v>
      </c>
    </row>
    <row r="25" spans="1:7">
      <c r="A25" s="11" t="s">
        <v>13995</v>
      </c>
    </row>
    <row r="26" spans="1:7">
      <c r="A26" s="12" t="s">
        <v>14007</v>
      </c>
    </row>
    <row r="27" spans="1:7">
      <c r="A27" t="s">
        <v>14002</v>
      </c>
    </row>
    <row r="28" spans="1:7">
      <c r="A28" t="s">
        <v>14003</v>
      </c>
    </row>
    <row r="30" spans="1:7">
      <c r="A30" s="5" t="s">
        <v>14071</v>
      </c>
      <c r="G30" t="str">
        <f>G22&amp;" "&amp;A30</f>
        <v>-open -oa 2.3.3.2.3.3.4.21.21.6.8.8 -ob 30.8.8.1.1.11.8 -oc 24.16.16.0.0 -od 23.16.16.0.0 -oe 41.0.0 -of 21.23.23.1.1.11.4 -og 21.23.23.1.1.11.15 -oh 21.23.23.1.1.11.20 -oi 21.23.23.1.1.11.25 -oj 21.23.23.1.1.11.27 -ok 21.23.23.1.1.11.46 -ol 21.23.23.1.1.11.49 -om 35.1.1.11.3 -on 35.1.1.11.5 -oo 35.1.1.11.32 -op 58.1.1.11.44 -oq 58.1.1.11.51 -or 39.1.1.11.57 -sc1 celes -sc2 edgar -sc3 setzer -sal -eu -csrp 100 120 -fst -brl -slr 3 3 -lmprv 16 80 -lel -srr 28 28 -rnl -rnc -sdr 4 4 -das -dda -dns -del -sch -com 99999999999999999999999999 -rec1 28 -rec2 6 -rec3 29 -rec4 27 -xpm 3 -mpm 3 -gpm 3 -nxppd -lsced 2.5 -hmc 3 -xgced 2.5 -msl 80 -bbs -bnu -res -fer 0 -escr 100 -dgne -wnz -mmnu -cmd -ess -ebr 50 -emprv 16 99 -nm1 random -rns1 -nm2 celes -nmmi -gp 2000 -smc 3 -sws 6 -sto 2 -iebr 9 -ieror 100 -csb 18 18 -mca -stra -saw -sisr 25 -sprp 75 125 -sdm 5 -npi -snbr -snes -snsb -snee -snil -ccsr 10 -cpal 0.144.4.3.92.5.6 -cspr 123.156.2.32.4.5.6.7.104.9.92.68.12.142.10.10.18.10.10.10 -cspp 1.1.2.0.0.0.0.3.4.2.5.3.3.5.2.0.6.4.6.1 -crm -cnee -anca -adeh -nmc -nfps -nu -nfce -fe -fvd -fj -fedc -as -ond -rr -scan -etn -bel -sel -sl -shopsnogood -bccommands</v>
      </c>
    </row>
    <row r="32" spans="1:7">
      <c r="A32" s="12" t="s">
        <v>14005</v>
      </c>
    </row>
    <row r="33" spans="1:1">
      <c r="A33" t="s">
        <v>14040</v>
      </c>
    </row>
    <row r="34" spans="1:1">
      <c r="A34" t="s">
        <v>14036</v>
      </c>
    </row>
    <row r="35" spans="1:1">
      <c r="A35" t="s">
        <v>14035</v>
      </c>
    </row>
    <row r="36" spans="1:1">
      <c r="A36" t="s">
        <v>14037</v>
      </c>
    </row>
    <row r="37" spans="1:1">
      <c r="A37" t="s">
        <v>14038</v>
      </c>
    </row>
    <row r="38" spans="1:1">
      <c r="A38" t="s">
        <v>14039</v>
      </c>
    </row>
    <row r="39" spans="1:1">
      <c r="A39" t="s">
        <v>13998</v>
      </c>
    </row>
    <row r="40" spans="1:1">
      <c r="A40" s="12" t="s">
        <v>14008</v>
      </c>
    </row>
    <row r="41" spans="1:1">
      <c r="A41" t="s">
        <v>13996</v>
      </c>
    </row>
    <row r="42" spans="1:1">
      <c r="A42" t="s">
        <v>13997</v>
      </c>
    </row>
    <row r="43" spans="1:1">
      <c r="A43" t="s">
        <v>14014</v>
      </c>
    </row>
    <row r="44" spans="1:1">
      <c r="A44" t="s">
        <v>14041</v>
      </c>
    </row>
    <row r="48" spans="1:1">
      <c r="A48" t="s">
        <v>14042</v>
      </c>
    </row>
    <row r="50" spans="1:1">
      <c r="A50" t="s">
        <v>14043</v>
      </c>
    </row>
    <row r="51" spans="1:1">
      <c r="A51" t="s">
        <v>13950</v>
      </c>
    </row>
    <row r="52" spans="1:1">
      <c r="A52" t="s">
        <v>13951</v>
      </c>
    </row>
    <row r="53" spans="1:1">
      <c r="A53" t="s">
        <v>13952</v>
      </c>
    </row>
    <row r="54" spans="1:1">
      <c r="A54" t="s">
        <v>13953</v>
      </c>
    </row>
    <row r="55" spans="1:1">
      <c r="A55" t="s">
        <v>14044</v>
      </c>
    </row>
    <row r="56" spans="1:1">
      <c r="A56" t="s">
        <v>14045</v>
      </c>
    </row>
    <row r="57" spans="1:1">
      <c r="A57" t="s">
        <v>13954</v>
      </c>
    </row>
    <row r="58" spans="1:1">
      <c r="A58" t="s">
        <v>13955</v>
      </c>
    </row>
    <row r="59" spans="1:1">
      <c r="A59" t="s">
        <v>13956</v>
      </c>
    </row>
    <row r="60" spans="1:1">
      <c r="A60" t="s">
        <v>13957</v>
      </c>
    </row>
    <row r="61" spans="1:1">
      <c r="A61" t="s">
        <v>14046</v>
      </c>
    </row>
    <row r="62" spans="1:1">
      <c r="A62" t="s">
        <v>14047</v>
      </c>
    </row>
    <row r="63" spans="1:1">
      <c r="A63" t="s">
        <v>14048</v>
      </c>
    </row>
    <row r="66" spans="1:1">
      <c r="A66" s="4" t="s">
        <v>14049</v>
      </c>
    </row>
    <row r="67" spans="1:1">
      <c r="A67" t="s">
        <v>14050</v>
      </c>
    </row>
    <row r="68" spans="1:1">
      <c r="A68" t="s">
        <v>14051</v>
      </c>
    </row>
    <row r="69" spans="1:1">
      <c r="A69" t="s">
        <v>14052</v>
      </c>
    </row>
    <row r="70" spans="1:1">
      <c r="A70" t="s">
        <v>14053</v>
      </c>
    </row>
    <row r="71" spans="1:1">
      <c r="A71" t="s">
        <v>14054</v>
      </c>
    </row>
    <row r="72" spans="1:1">
      <c r="A72" t="s">
        <v>14055</v>
      </c>
    </row>
    <row r="73" spans="1:1">
      <c r="A73" t="s">
        <v>14074</v>
      </c>
    </row>
    <row r="74" spans="1:1">
      <c r="A74" t="s">
        <v>14056</v>
      </c>
    </row>
    <row r="75" spans="1:1">
      <c r="A75" t="s">
        <v>14057</v>
      </c>
    </row>
    <row r="76" spans="1:1">
      <c r="A76" t="s">
        <v>14058</v>
      </c>
    </row>
    <row r="77" spans="1:1">
      <c r="A77" t="s">
        <v>14059</v>
      </c>
    </row>
    <row r="78" spans="1:1">
      <c r="A78" t="s">
        <v>14060</v>
      </c>
    </row>
    <row r="79" spans="1:1">
      <c r="A79" t="s">
        <v>14061</v>
      </c>
    </row>
    <row r="80" spans="1:1">
      <c r="A80" t="s">
        <v>14062</v>
      </c>
    </row>
    <row r="81" spans="1:1">
      <c r="A81" t="s">
        <v>14063</v>
      </c>
    </row>
    <row r="82" spans="1:1">
      <c r="A82" t="s">
        <v>14064</v>
      </c>
    </row>
    <row r="83" spans="1:1">
      <c r="A83" t="s">
        <v>14065</v>
      </c>
    </row>
    <row r="84" spans="1:1">
      <c r="A84" t="s">
        <v>14066</v>
      </c>
    </row>
    <row r="85" spans="1:1">
      <c r="A85" t="s">
        <v>13959</v>
      </c>
    </row>
    <row r="86" spans="1:1">
      <c r="A86" t="s">
        <v>14067</v>
      </c>
    </row>
    <row r="87" spans="1:1">
      <c r="A87" t="s">
        <v>13964</v>
      </c>
    </row>
    <row r="88" spans="1:1">
      <c r="A88" t="s">
        <v>14068</v>
      </c>
    </row>
    <row r="89" spans="1:1">
      <c r="A89" t="s">
        <v>13966</v>
      </c>
    </row>
    <row r="90" spans="1:1">
      <c r="A90" t="s">
        <v>14070</v>
      </c>
    </row>
    <row r="92" spans="1:1">
      <c r="A92" t="s">
        <v>14069</v>
      </c>
    </row>
    <row r="94" spans="1:1">
      <c r="A94" s="11" t="s">
        <v>9929</v>
      </c>
    </row>
    <row r="95" spans="1:1">
      <c r="A95" t="s">
        <v>14032</v>
      </c>
    </row>
    <row r="96" spans="1:1">
      <c r="A96" t="s">
        <v>14026</v>
      </c>
    </row>
    <row r="97" spans="1:1">
      <c r="A97" s="13" t="s">
        <v>14027</v>
      </c>
    </row>
    <row r="98" spans="1:1">
      <c r="A98" s="13" t="s">
        <v>14028</v>
      </c>
    </row>
    <row r="99" spans="1:1">
      <c r="A99" s="13" t="s">
        <v>14030</v>
      </c>
    </row>
    <row r="100" spans="1:1">
      <c r="A100" s="13" t="s">
        <v>14079</v>
      </c>
    </row>
    <row r="101" spans="1:1">
      <c r="A101" s="13" t="s">
        <v>14029</v>
      </c>
    </row>
    <row r="102" spans="1:1">
      <c r="A102" s="13" t="s">
        <v>14031</v>
      </c>
    </row>
    <row r="103" spans="1:1">
      <c r="A103" s="13" t="s">
        <v>14078</v>
      </c>
    </row>
    <row r="104" spans="1:1">
      <c r="A104" s="16" t="s">
        <v>14082</v>
      </c>
    </row>
    <row r="105" spans="1:1">
      <c r="A105" s="13"/>
    </row>
    <row r="106" spans="1:1">
      <c r="A106" s="15" t="s">
        <v>14080</v>
      </c>
    </row>
    <row r="107" spans="1:1">
      <c r="A107" s="12" t="s">
        <v>14007</v>
      </c>
    </row>
    <row r="108" spans="1:1">
      <c r="A108" t="s">
        <v>14081</v>
      </c>
    </row>
    <row r="109" spans="1:1">
      <c r="A109" t="s">
        <v>14002</v>
      </c>
    </row>
    <row r="110" spans="1:1">
      <c r="A110" t="s">
        <v>14003</v>
      </c>
    </row>
    <row r="111" spans="1:1">
      <c r="A111" s="12" t="s">
        <v>14005</v>
      </c>
    </row>
    <row r="112" spans="1:1">
      <c r="A112" t="s">
        <v>14040</v>
      </c>
    </row>
    <row r="113" spans="1:1">
      <c r="A113" t="s">
        <v>14086</v>
      </c>
    </row>
    <row r="114" spans="1:1">
      <c r="A114" t="s">
        <v>14087</v>
      </c>
    </row>
    <row r="115" spans="1:1">
      <c r="A115" t="s">
        <v>14083</v>
      </c>
    </row>
    <row r="116" spans="1:1">
      <c r="A116" t="s">
        <v>13998</v>
      </c>
    </row>
    <row r="117" spans="1:1">
      <c r="A117" s="12" t="s">
        <v>14085</v>
      </c>
    </row>
    <row r="118" spans="1:1">
      <c r="A118" t="s">
        <v>14010</v>
      </c>
    </row>
    <row r="119" spans="1:1">
      <c r="A119" t="s">
        <v>14009</v>
      </c>
    </row>
    <row r="120" spans="1:1">
      <c r="A120" t="s">
        <v>14034</v>
      </c>
    </row>
    <row r="121" spans="1:1">
      <c r="A121" t="s">
        <v>14033</v>
      </c>
    </row>
    <row r="122" spans="1:1">
      <c r="A122" s="12" t="s">
        <v>14008</v>
      </c>
    </row>
    <row r="123" spans="1:1">
      <c r="A123" t="s">
        <v>13996</v>
      </c>
    </row>
    <row r="124" spans="1:1">
      <c r="A124" t="s">
        <v>13997</v>
      </c>
    </row>
    <row r="125" spans="1:1">
      <c r="A125" t="s">
        <v>14014</v>
      </c>
    </row>
    <row r="126" spans="1:1">
      <c r="A126" t="s">
        <v>14084</v>
      </c>
    </row>
  </sheetData>
  <pageMargins left="0.7" right="0.7" top="0.75" bottom="0.75" header="0.3" footer="0.3"/>
  <pageSetup orientation="portrait" horizontalDpi="4294967293" verticalDpi="0" r:id="rId1"/>
</worksheet>
</file>

<file path=xl/worksheets/sheet41.xml><?xml version="1.0" encoding="utf-8"?>
<worksheet xmlns="http://schemas.openxmlformats.org/spreadsheetml/2006/main" xmlns:r="http://schemas.openxmlformats.org/officeDocument/2006/relationships">
  <sheetPr codeName="Sheet14"/>
  <dimension ref="A1:G150"/>
  <sheetViews>
    <sheetView topLeftCell="A39" workbookViewId="0">
      <selection activeCell="G61" sqref="G61"/>
    </sheetView>
  </sheetViews>
  <sheetFormatPr defaultRowHeight="15"/>
  <cols>
    <col min="1" max="1" width="27" bestFit="1" customWidth="1"/>
  </cols>
  <sheetData>
    <row r="1" spans="1:1">
      <c r="A1" t="s">
        <v>13903</v>
      </c>
    </row>
    <row r="2" spans="1:1">
      <c r="A2" t="s">
        <v>13904</v>
      </c>
    </row>
    <row r="3" spans="1:1">
      <c r="A3" t="s">
        <v>13905</v>
      </c>
    </row>
    <row r="5" spans="1:1">
      <c r="A5" t="s">
        <v>13906</v>
      </c>
    </row>
    <row r="6" spans="1:1">
      <c r="A6" t="s">
        <v>13905</v>
      </c>
    </row>
    <row r="8" spans="1:1">
      <c r="A8" t="s">
        <v>13907</v>
      </c>
    </row>
    <row r="9" spans="1:1">
      <c r="A9" t="s">
        <v>13908</v>
      </c>
    </row>
    <row r="12" spans="1:1">
      <c r="A12" t="s">
        <v>13909</v>
      </c>
    </row>
    <row r="13" spans="1:1">
      <c r="A13" t="s">
        <v>13910</v>
      </c>
    </row>
    <row r="16" spans="1:1">
      <c r="A16" s="9">
        <v>44628.744502314818</v>
      </c>
    </row>
    <row r="17" spans="1:7">
      <c r="A17" t="s">
        <v>13943</v>
      </c>
      <c r="B17" s="5" t="s">
        <v>13944</v>
      </c>
    </row>
    <row r="18" spans="1:7">
      <c r="A18" t="s">
        <v>13914</v>
      </c>
      <c r="B18" s="5" t="s">
        <v>13912</v>
      </c>
      <c r="G18" t="str">
        <f>B17&amp;" "&amp;B18</f>
        <v xml:space="preserve">-oa 2.2.2.2.9.9.10.28.28  -ob 30.8.8.1.1.11.8 </v>
      </c>
    </row>
    <row r="19" spans="1:7">
      <c r="A19" t="s">
        <v>13902</v>
      </c>
      <c r="B19" s="5" t="s">
        <v>13913</v>
      </c>
      <c r="G19" t="str">
        <f t="shared" ref="G19:G33" si="0">G18&amp;" "&amp;B19</f>
        <v>-oa 2.2.2.2.9.9.10.28.28  -ob 30.8.8.1.1.11.8  -oc 24.20.20.0.0</v>
      </c>
    </row>
    <row r="20" spans="1:7">
      <c r="A20" t="s">
        <v>13911</v>
      </c>
      <c r="B20" s="5" t="s">
        <v>13916</v>
      </c>
      <c r="G20" t="str">
        <f t="shared" si="0"/>
        <v>-oa 2.2.2.2.9.9.10.28.28  -ob 30.8.8.1.1.11.8  -oc 24.20.20.0.0 -od 60.1.1.11.11</v>
      </c>
    </row>
    <row r="21" spans="1:7">
      <c r="A21" t="s">
        <v>13915</v>
      </c>
      <c r="B21" s="5" t="s">
        <v>13917</v>
      </c>
      <c r="G21" t="str">
        <f t="shared" si="0"/>
        <v>-oa 2.2.2.2.9.9.10.28.28  -ob 30.8.8.1.1.11.8  -oc 24.20.20.0.0 -od 60.1.1.11.11 -oe 61.1.1.11.58</v>
      </c>
    </row>
    <row r="22" spans="1:7">
      <c r="A22" t="s">
        <v>13918</v>
      </c>
      <c r="B22" s="5" t="s">
        <v>13919</v>
      </c>
      <c r="G22" t="str">
        <f t="shared" si="0"/>
        <v>-oa 2.2.2.2.9.9.10.28.28  -ob 30.8.8.1.1.11.8  -oc 24.20.20.0.0 -od 60.1.1.11.11 -oe 61.1.1.11.58 -of 62.1.1.11.53</v>
      </c>
    </row>
    <row r="23" spans="1:7">
      <c r="A23" t="s">
        <v>13920</v>
      </c>
      <c r="B23" s="5" t="s">
        <v>13921</v>
      </c>
      <c r="G23" t="str">
        <f t="shared" si="0"/>
        <v>-oa 2.2.2.2.9.9.10.28.28  -ob 30.8.8.1.1.11.8  -oc 24.20.20.0.0 -od 60.1.1.11.11 -oe 61.1.1.11.58 -of 62.1.1.11.53 -og 63.1.1.11.48</v>
      </c>
    </row>
    <row r="24" spans="1:7">
      <c r="A24" t="s">
        <v>13922</v>
      </c>
      <c r="B24" s="5" t="s">
        <v>13923</v>
      </c>
      <c r="G24" t="str">
        <f t="shared" si="0"/>
        <v>-oa 2.2.2.2.9.9.10.28.28  -ob 30.8.8.1.1.11.8  -oc 24.20.20.0.0 -od 60.1.1.11.11 -oe 61.1.1.11.58 -of 62.1.1.11.53 -og 63.1.1.11.48 -oh 64.1.1.11.5</v>
      </c>
    </row>
    <row r="25" spans="1:7">
      <c r="A25" t="s">
        <v>13924</v>
      </c>
      <c r="B25" s="5" t="s">
        <v>13925</v>
      </c>
      <c r="G25" t="str">
        <f t="shared" si="0"/>
        <v>-oa 2.2.2.2.9.9.10.28.28  -ob 30.8.8.1.1.11.8  -oc 24.20.20.0.0 -od 60.1.1.11.11 -oe 61.1.1.11.58 -of 62.1.1.11.53 -og 63.1.1.11.48 -oh 64.1.1.11.5 -oi 65.1.1.11.2</v>
      </c>
    </row>
    <row r="26" spans="1:7">
      <c r="A26" t="s">
        <v>13926</v>
      </c>
      <c r="B26" s="5" t="s">
        <v>13927</v>
      </c>
      <c r="G26" t="str">
        <f t="shared" si="0"/>
        <v>-oa 2.2.2.2.9.9.10.28.28  -ob 30.8.8.1.1.11.8  -oc 24.20.20.0.0 -od 60.1.1.11.11 -oe 61.1.1.11.58 -of 62.1.1.11.53 -og 63.1.1.11.48 -oh 64.1.1.11.5 -oi 65.1.1.11.2 -oj 66.1.1.11.27</v>
      </c>
    </row>
    <row r="27" spans="1:7">
      <c r="A27" t="s">
        <v>13928</v>
      </c>
      <c r="B27" s="5" t="s">
        <v>13929</v>
      </c>
      <c r="G27" t="str">
        <f t="shared" si="0"/>
        <v>-oa 2.2.2.2.9.9.10.28.28  -ob 30.8.8.1.1.11.8  -oc 24.20.20.0.0 -od 60.1.1.11.11 -oe 61.1.1.11.58 -of 62.1.1.11.53 -og 63.1.1.11.48 -oh 64.1.1.11.5 -oi 65.1.1.11.2 -oj 66.1.1.11.27 -ok 67.1.1.11.16</v>
      </c>
    </row>
    <row r="28" spans="1:7">
      <c r="A28" t="s">
        <v>13930</v>
      </c>
      <c r="B28" s="5" t="s">
        <v>13931</v>
      </c>
      <c r="G28" t="str">
        <f t="shared" si="0"/>
        <v>-oa 2.2.2.2.9.9.10.28.28  -ob 30.8.8.1.1.11.8  -oc 24.20.20.0.0 -od 60.1.1.11.11 -oe 61.1.1.11.58 -of 62.1.1.11.53 -og 63.1.1.11.48 -oh 64.1.1.11.5 -oi 65.1.1.11.2 -oj 66.1.1.11.27 -ok 67.1.1.11.16 -ol 68.1.1.11.55</v>
      </c>
    </row>
    <row r="29" spans="1:7">
      <c r="A29" t="s">
        <v>13932</v>
      </c>
      <c r="B29" s="5" t="s">
        <v>13933</v>
      </c>
      <c r="G29" t="str">
        <f t="shared" si="0"/>
        <v>-oa 2.2.2.2.9.9.10.28.28  -ob 30.8.8.1.1.11.8  -oc 24.20.20.0.0 -od 60.1.1.11.11 -oe 61.1.1.11.58 -of 62.1.1.11.53 -og 63.1.1.11.48 -oh 64.1.1.11.5 -oi 65.1.1.11.2 -oj 66.1.1.11.27 -ok 67.1.1.11.16 -ol 68.1.1.11.55 -om 69.1.1.11.30</v>
      </c>
    </row>
    <row r="30" spans="1:7">
      <c r="A30" t="s">
        <v>13934</v>
      </c>
      <c r="B30" s="5" t="s">
        <v>13935</v>
      </c>
      <c r="G30" t="str">
        <f t="shared" si="0"/>
        <v>-oa 2.2.2.2.9.9.10.28.28  -ob 30.8.8.1.1.11.8  -oc 24.20.20.0.0 -od 60.1.1.11.11 -oe 61.1.1.11.58 -of 62.1.1.11.53 -og 63.1.1.11.48 -oh 64.1.1.11.5 -oi 65.1.1.11.2 -oj 66.1.1.11.27 -ok 67.1.1.11.16 -ol 68.1.1.11.55 -om 69.1.1.11.30 -on 70.1.1.11.57</v>
      </c>
    </row>
    <row r="31" spans="1:7">
      <c r="A31" t="s">
        <v>13936</v>
      </c>
      <c r="B31" s="5" t="s">
        <v>13937</v>
      </c>
      <c r="G31" t="str">
        <f t="shared" si="0"/>
        <v>-oa 2.2.2.2.9.9.10.28.28  -ob 30.8.8.1.1.11.8  -oc 24.20.20.0.0 -od 60.1.1.11.11 -oe 61.1.1.11.58 -of 62.1.1.11.53 -og 63.1.1.11.48 -oh 64.1.1.11.5 -oi 65.1.1.11.2 -oj 66.1.1.11.27 -ok 67.1.1.11.16 -ol 68.1.1.11.55 -om 69.1.1.11.30 -on 70.1.1.11.57 -oo 71.1.1.11.10</v>
      </c>
    </row>
    <row r="32" spans="1:7">
      <c r="A32" t="s">
        <v>13938</v>
      </c>
      <c r="B32" s="5" t="s">
        <v>13939</v>
      </c>
      <c r="G32" t="str">
        <f t="shared" si="0"/>
        <v>-oa 2.2.2.2.9.9.10.28.28  -ob 30.8.8.1.1.11.8  -oc 24.20.20.0.0 -od 60.1.1.11.11 -oe 61.1.1.11.58 -of 62.1.1.11.53 -og 63.1.1.11.48 -oh 64.1.1.11.5 -oi 65.1.1.11.2 -oj 66.1.1.11.27 -ok 67.1.1.11.16 -ol 68.1.1.11.55 -om 69.1.1.11.30 -on 70.1.1.11.57 -oo 71.1.1.11.10 -op 72.1.1.11.6</v>
      </c>
    </row>
    <row r="33" spans="1:7">
      <c r="A33" t="s">
        <v>13940</v>
      </c>
      <c r="B33" s="5" t="s">
        <v>13941</v>
      </c>
      <c r="G33" t="str">
        <f t="shared" si="0"/>
        <v>-oa 2.2.2.2.9.9.10.28.28  -ob 30.8.8.1.1.11.8  -oc 24.20.20.0.0 -od 60.1.1.11.11 -oe 61.1.1.11.58 -of 62.1.1.11.53 -og 63.1.1.11.48 -oh 64.1.1.11.5 -oi 65.1.1.11.2 -oj 66.1.1.11.27 -ok 67.1.1.11.16 -ol 68.1.1.11.55 -om 69.1.1.11.30 -on 70.1.1.11.57 -oo 71.1.1.11.10 -op 72.1.1.11.6 -oq 73.1.1.11.44</v>
      </c>
    </row>
    <row r="34" spans="1:7">
      <c r="A34" t="s">
        <v>6243</v>
      </c>
      <c r="B34" s="5" t="s">
        <v>13942</v>
      </c>
      <c r="G34" t="str">
        <f>G33&amp;" "&amp;B34</f>
        <v>-oa 2.2.2.2.9.9.10.28.28  -ob 30.8.8.1.1.11.8  -oc 24.20.20.0.0 -od 60.1.1.11.11 -oe 61.1.1.11.58 -of 62.1.1.11.53 -og 63.1.1.11.48 -oh 64.1.1.11.5 -oi 65.1.1.11.2 -oj 66.1.1.11.27 -ok 67.1.1.11.16 -ol 68.1.1.11.55 -om 69.1.1.11.30 -on 70.1.1.11.57 -oo 71.1.1.11.10 -op 72.1.1.11.6 -oq 73.1.1.11.44 -or 37.0.0</v>
      </c>
    </row>
    <row r="36" spans="1:7">
      <c r="A36" s="11" t="s">
        <v>13992</v>
      </c>
    </row>
    <row r="37" spans="1:7">
      <c r="A37" s="5" t="s">
        <v>14016</v>
      </c>
      <c r="G37" t="str">
        <f>A37</f>
        <v>-cg -sl -sc1 gau -sc2 umaro -sal -eu -csrp 100 125 -fst -sel -brl -bel -slr 6 6 -lmprp 80 125 -lel -srr 18 18 -rnl -rnc -sdr 4 6 -das -dda -dns -del -sca -com 99999999999999999999990699 -rec1 29 -rec2 28 -rec3 27 -rec4 14 -xpm 3 -mpm 2 -gpm 5 -nxppd -lsc 3 -hmc 3 -xgced 2 -ase 4 -msl 84 -bbs -be -bnu -res -fer 0 -escr 100 -dgne -wnz -mmnu -cmd -ess -ebr 50 -emps -nm1 random -rns1 -nm2 random -rns2 -nmmi -gp 2000 -smc 3 -sws 3 -sto 2 -ieor 20 -ieror 50 -csb 12 20 -mca -stra -saw -sisr 15 -sprp 75 125 -sdm 5 -npi -snbr -snes -snsb -snee -snil -ccsr 15 -cpal 73.121.33.124.74.32.60 -cspr 0.1.2.3.4.5.6.7.8.9.10.11.12.73.14.15.17.19.20.42 -cspp 4.2.0.3.2.0.1.4.3.0.2.1.4.0.2.6.0.2.5.6 -crs -crvr 255 255 -cnee -cnil -ari -anca -adeh -nmc -nfps -nu -nfce -fs -fe -fvd -fj -fbs -fedc -as -ond -rr -scan -etn</v>
      </c>
    </row>
    <row r="38" spans="1:7">
      <c r="A38" t="s">
        <v>14001</v>
      </c>
    </row>
    <row r="39" spans="1:7">
      <c r="A39" t="s">
        <v>13991</v>
      </c>
    </row>
    <row r="40" spans="1:7">
      <c r="A40" t="s">
        <v>13990</v>
      </c>
    </row>
    <row r="41" spans="1:7">
      <c r="A41" t="s">
        <v>13994</v>
      </c>
    </row>
    <row r="42" spans="1:7">
      <c r="A42" t="s">
        <v>14000</v>
      </c>
    </row>
    <row r="44" spans="1:7">
      <c r="A44" s="12" t="s">
        <v>14013</v>
      </c>
    </row>
    <row r="45" spans="1:7">
      <c r="A45" t="s">
        <v>13993</v>
      </c>
    </row>
    <row r="46" spans="1:7">
      <c r="A46" t="s">
        <v>14010</v>
      </c>
    </row>
    <row r="47" spans="1:7">
      <c r="A47" t="s">
        <v>14009</v>
      </c>
    </row>
    <row r="48" spans="1:7">
      <c r="A48" t="s">
        <v>14012</v>
      </c>
    </row>
    <row r="49" spans="1:7">
      <c r="A49" t="s">
        <v>14011</v>
      </c>
    </row>
    <row r="51" spans="1:7">
      <c r="A51" s="3" t="s">
        <v>13987</v>
      </c>
    </row>
    <row r="52" spans="1:7">
      <c r="A52" s="5" t="s">
        <v>13988</v>
      </c>
      <c r="G52" t="str">
        <f>A52</f>
        <v>-ecs 25</v>
      </c>
    </row>
    <row r="54" spans="1:7">
      <c r="A54" s="3" t="s">
        <v>13946</v>
      </c>
    </row>
    <row r="55" spans="1:7">
      <c r="A55" s="5" t="s">
        <v>13975</v>
      </c>
      <c r="G55" t="str">
        <f>A55</f>
        <v>-ultis</v>
      </c>
    </row>
    <row r="57" spans="1:7">
      <c r="A57" s="3" t="s">
        <v>13947</v>
      </c>
    </row>
    <row r="58" spans="1:7">
      <c r="A58" s="5" t="s">
        <v>13989</v>
      </c>
      <c r="G58" t="str">
        <f>A58</f>
        <v>-shopsnogood</v>
      </c>
    </row>
    <row r="60" spans="1:7">
      <c r="A60" t="s">
        <v>13945</v>
      </c>
      <c r="G60" t="str">
        <f>G34&amp;" "&amp;G37&amp;" "&amp;G52&amp;" "&amp;G55&amp;" "&amp;G58</f>
        <v>-oa 2.2.2.2.9.9.10.28.28  -ob 30.8.8.1.1.11.8  -oc 24.20.20.0.0 -od 60.1.1.11.11 -oe 61.1.1.11.58 -of 62.1.1.11.53 -og 63.1.1.11.48 -oh 64.1.1.11.5 -oi 65.1.1.11.2 -oj 66.1.1.11.27 -ok 67.1.1.11.16 -ol 68.1.1.11.55 -om 69.1.1.11.30 -on 70.1.1.11.57 -oo 71.1.1.11.10 -op 72.1.1.11.6 -oq 73.1.1.11.44 -or 37.0.0 -cg -sl -sc1 gau -sc2 umaro -sal -eu -csrp 100 125 -fst -sel -brl -bel -slr 6 6 -lmprp 80 125 -lel -srr 18 18 -rnl -rnc -sdr 4 6 -das -dda -dns -del -sca -com 99999999999999999999990699 -rec1 29 -rec2 28 -rec3 27 -rec4 14 -xpm 3 -mpm 2 -gpm 5 -nxppd -lsc 3 -hmc 3 -xgced 2 -ase 4 -msl 84 -bbs -be -bnu -res -fer 0 -escr 100 -dgne -wnz -mmnu -cmd -ess -ebr 50 -emps -nm1 random -rns1 -nm2 random -rns2 -nmmi -gp 2000 -smc 3 -sws 3 -sto 2 -ieor 20 -ieror 50 -csb 12 20 -mca -stra -saw -sisr 15 -sprp 75 125 -sdm 5 -npi -snbr -snes -snsb -snee -snil -ccsr 15 -cpal 73.121.33.124.74.32.60 -cspr 0.1.2.3.4.5.6.7.8.9.10.11.12.73.14.15.17.19.20.42 -cspp 4.2.0.3.2.0.1.4.3.0.2.1.4.0.2.6.0.2.5.6 -crs -crvr 255 255 -cnee -cnil -ari -anca -adeh -nmc -nfps -nu -nfce -fs -fe -fvd -fj -fbs -fedc -as -ond -rr -scan -etn -ecs 25 -ultis -shopsnogood</v>
      </c>
    </row>
    <row r="61" spans="1:7">
      <c r="G61" t="s">
        <v>14017</v>
      </c>
    </row>
    <row r="63" spans="1:7">
      <c r="A63" s="11" t="s">
        <v>13995</v>
      </c>
    </row>
    <row r="64" spans="1:7">
      <c r="A64" s="12" t="s">
        <v>14005</v>
      </c>
    </row>
    <row r="65" spans="1:7">
      <c r="A65" t="s">
        <v>14004</v>
      </c>
    </row>
    <row r="66" spans="1:7">
      <c r="A66" t="s">
        <v>13998</v>
      </c>
    </row>
    <row r="67" spans="1:7">
      <c r="A67" s="12" t="s">
        <v>14006</v>
      </c>
    </row>
    <row r="68" spans="1:7">
      <c r="A68" t="s">
        <v>13999</v>
      </c>
    </row>
    <row r="69" spans="1:7">
      <c r="A69" t="s">
        <v>14015</v>
      </c>
    </row>
    <row r="70" spans="1:7">
      <c r="A70" s="12" t="s">
        <v>14007</v>
      </c>
    </row>
    <row r="71" spans="1:7">
      <c r="A71" t="s">
        <v>14002</v>
      </c>
    </row>
    <row r="72" spans="1:7">
      <c r="A72" t="s">
        <v>14003</v>
      </c>
    </row>
    <row r="73" spans="1:7">
      <c r="A73" s="12" t="s">
        <v>14008</v>
      </c>
    </row>
    <row r="74" spans="1:7">
      <c r="A74" t="s">
        <v>13996</v>
      </c>
    </row>
    <row r="75" spans="1:7">
      <c r="A75" t="s">
        <v>13997</v>
      </c>
    </row>
    <row r="76" spans="1:7">
      <c r="A76" t="s">
        <v>14014</v>
      </c>
    </row>
    <row r="78" spans="1:7">
      <c r="A78" s="3" t="s">
        <v>13948</v>
      </c>
    </row>
    <row r="79" spans="1:7">
      <c r="A79" s="3" t="s">
        <v>13949</v>
      </c>
      <c r="G79" s="5"/>
    </row>
    <row r="80" spans="1:7">
      <c r="A80" t="s">
        <v>13950</v>
      </c>
    </row>
    <row r="81" spans="1:1">
      <c r="A81" t="s">
        <v>13951</v>
      </c>
    </row>
    <row r="82" spans="1:1">
      <c r="A82" t="s">
        <v>13952</v>
      </c>
    </row>
    <row r="83" spans="1:1">
      <c r="A83" s="10" t="s">
        <v>13953</v>
      </c>
    </row>
    <row r="84" spans="1:1">
      <c r="A84" s="10" t="s">
        <v>13954</v>
      </c>
    </row>
    <row r="85" spans="1:1">
      <c r="A85" t="s">
        <v>13955</v>
      </c>
    </row>
    <row r="86" spans="1:1">
      <c r="A86" t="s">
        <v>13956</v>
      </c>
    </row>
    <row r="87" spans="1:1">
      <c r="A87" t="s">
        <v>13957</v>
      </c>
    </row>
    <row r="88" spans="1:1">
      <c r="A88" t="s">
        <v>13958</v>
      </c>
    </row>
    <row r="89" spans="1:1">
      <c r="A89" t="s">
        <v>13959</v>
      </c>
    </row>
    <row r="90" spans="1:1">
      <c r="A90" t="s">
        <v>13960</v>
      </c>
    </row>
    <row r="91" spans="1:1">
      <c r="A91" t="s">
        <v>13961</v>
      </c>
    </row>
    <row r="92" spans="1:1">
      <c r="A92" t="s">
        <v>13962</v>
      </c>
    </row>
    <row r="93" spans="1:1">
      <c r="A93" t="s">
        <v>13963</v>
      </c>
    </row>
    <row r="95" spans="1:1">
      <c r="A95" t="s">
        <v>13976</v>
      </c>
    </row>
    <row r="96" spans="1:1">
      <c r="A96" t="s">
        <v>13977</v>
      </c>
    </row>
    <row r="97" spans="1:1">
      <c r="A97" t="s">
        <v>13978</v>
      </c>
    </row>
    <row r="98" spans="1:1">
      <c r="A98" t="s">
        <v>13979</v>
      </c>
    </row>
    <row r="99" spans="1:1">
      <c r="A99" t="s">
        <v>13980</v>
      </c>
    </row>
    <row r="100" spans="1:1">
      <c r="A100" t="s">
        <v>13981</v>
      </c>
    </row>
    <row r="101" spans="1:1">
      <c r="A101" t="s">
        <v>13982</v>
      </c>
    </row>
    <row r="102" spans="1:1">
      <c r="A102" t="s">
        <v>13983</v>
      </c>
    </row>
    <row r="103" spans="1:1">
      <c r="A103" t="s">
        <v>13984</v>
      </c>
    </row>
    <row r="104" spans="1:1">
      <c r="A104" t="s">
        <v>13985</v>
      </c>
    </row>
    <row r="105" spans="1:1">
      <c r="A105" t="s">
        <v>13986</v>
      </c>
    </row>
    <row r="109" spans="1:1">
      <c r="A109" t="s">
        <v>13964</v>
      </c>
    </row>
    <row r="110" spans="1:1">
      <c r="A110" t="s">
        <v>13965</v>
      </c>
    </row>
    <row r="111" spans="1:1">
      <c r="A111" t="s">
        <v>13966</v>
      </c>
    </row>
    <row r="112" spans="1:1">
      <c r="A112" t="s">
        <v>13967</v>
      </c>
    </row>
    <row r="114" spans="1:1">
      <c r="A114" t="s">
        <v>13968</v>
      </c>
    </row>
    <row r="115" spans="1:1">
      <c r="A115" t="s">
        <v>13969</v>
      </c>
    </row>
    <row r="116" spans="1:1">
      <c r="A116" t="s">
        <v>13973</v>
      </c>
    </row>
    <row r="118" spans="1:1">
      <c r="A118" t="s">
        <v>13970</v>
      </c>
    </row>
    <row r="119" spans="1:1">
      <c r="A119" t="s">
        <v>13971</v>
      </c>
    </row>
    <row r="120" spans="1:1">
      <c r="A120" t="s">
        <v>13972</v>
      </c>
    </row>
    <row r="122" spans="1:1">
      <c r="A122" s="3" t="s">
        <v>13974</v>
      </c>
    </row>
    <row r="125" spans="1:1">
      <c r="A125" t="s">
        <v>14018</v>
      </c>
    </row>
    <row r="127" spans="1:1">
      <c r="A127" t="s">
        <v>14019</v>
      </c>
    </row>
    <row r="128" spans="1:1">
      <c r="A128" t="s">
        <v>13991</v>
      </c>
    </row>
    <row r="129" spans="1:1">
      <c r="A129" t="s">
        <v>13990</v>
      </c>
    </row>
    <row r="130" spans="1:1">
      <c r="A130" t="s">
        <v>13994</v>
      </c>
    </row>
    <row r="131" spans="1:1">
      <c r="A131" t="s">
        <v>14000</v>
      </c>
    </row>
    <row r="133" spans="1:1">
      <c r="A133" t="s">
        <v>14020</v>
      </c>
    </row>
    <row r="134" spans="1:1">
      <c r="A134" t="s">
        <v>14021</v>
      </c>
    </row>
    <row r="135" spans="1:1">
      <c r="A135" t="s">
        <v>13993</v>
      </c>
    </row>
    <row r="136" spans="1:1">
      <c r="A136" t="s">
        <v>14010</v>
      </c>
    </row>
    <row r="137" spans="1:1">
      <c r="A137" t="s">
        <v>14009</v>
      </c>
    </row>
    <row r="138" spans="1:1">
      <c r="A138" t="s">
        <v>14012</v>
      </c>
    </row>
    <row r="140" spans="1:1">
      <c r="A140" t="s">
        <v>14022</v>
      </c>
    </row>
    <row r="141" spans="1:1">
      <c r="A141" t="s">
        <v>14023</v>
      </c>
    </row>
    <row r="142" spans="1:1">
      <c r="A142" t="s">
        <v>14004</v>
      </c>
    </row>
    <row r="143" spans="1:1">
      <c r="A143" t="s">
        <v>13998</v>
      </c>
    </row>
    <row r="144" spans="1:1">
      <c r="A144" t="s">
        <v>14024</v>
      </c>
    </row>
    <row r="145" spans="1:1">
      <c r="A145" t="s">
        <v>13999</v>
      </c>
    </row>
    <row r="146" spans="1:1">
      <c r="A146" t="s">
        <v>14015</v>
      </c>
    </row>
    <row r="147" spans="1:1">
      <c r="A147" t="s">
        <v>14025</v>
      </c>
    </row>
    <row r="148" spans="1:1">
      <c r="A148" t="s">
        <v>13996</v>
      </c>
    </row>
    <row r="149" spans="1:1">
      <c r="A149" t="s">
        <v>13997</v>
      </c>
    </row>
    <row r="150" spans="1:1">
      <c r="A150" t="s">
        <v>14014</v>
      </c>
    </row>
  </sheetData>
  <pageMargins left="0.7" right="0.7" top="0.75" bottom="0.75" header="0.3" footer="0.3"/>
  <pageSetup orientation="portrait" horizontalDpi="4294967293" verticalDpi="0" r:id="rId1"/>
</worksheet>
</file>

<file path=xl/worksheets/sheet42.xml><?xml version="1.0" encoding="utf-8"?>
<worksheet xmlns="http://schemas.openxmlformats.org/spreadsheetml/2006/main" xmlns:r="http://schemas.openxmlformats.org/officeDocument/2006/relationships">
  <sheetPr codeName="Sheet3"/>
  <dimension ref="A1:I173"/>
  <sheetViews>
    <sheetView topLeftCell="A22" workbookViewId="0">
      <selection activeCell="A13" sqref="A13"/>
    </sheetView>
  </sheetViews>
  <sheetFormatPr defaultRowHeight="15"/>
  <cols>
    <col min="1" max="1" width="75" bestFit="1" customWidth="1"/>
    <col min="2" max="2" width="14.28515625" bestFit="1" customWidth="1"/>
    <col min="8" max="8" width="25.5703125" bestFit="1" customWidth="1"/>
  </cols>
  <sheetData>
    <row r="1" spans="1:1">
      <c r="A1" s="14" t="s">
        <v>14073</v>
      </c>
    </row>
    <row r="2" spans="1:1">
      <c r="A2" s="14"/>
    </row>
    <row r="3" spans="1:1">
      <c r="A3" s="14"/>
    </row>
    <row r="4" spans="1:1">
      <c r="A4" s="14"/>
    </row>
    <row r="7" spans="1:1">
      <c r="A7" t="s">
        <v>14072</v>
      </c>
    </row>
    <row r="17" spans="1:9">
      <c r="A17" s="3" t="s">
        <v>2590</v>
      </c>
      <c r="C17" s="3" t="s">
        <v>2591</v>
      </c>
      <c r="H17" t="s">
        <v>6065</v>
      </c>
    </row>
    <row r="18" spans="1:9">
      <c r="A18" t="s">
        <v>2592</v>
      </c>
      <c r="B18" t="s">
        <v>2595</v>
      </c>
      <c r="C18" t="s">
        <v>13646</v>
      </c>
      <c r="H18" t="s">
        <v>6066</v>
      </c>
    </row>
    <row r="19" spans="1:9">
      <c r="A19" t="s">
        <v>2593</v>
      </c>
      <c r="B19" t="s">
        <v>2594</v>
      </c>
      <c r="H19" t="s">
        <v>6067</v>
      </c>
      <c r="I19" t="s">
        <v>6068</v>
      </c>
    </row>
    <row r="20" spans="1:9">
      <c r="A20" t="s">
        <v>2597</v>
      </c>
      <c r="B20" t="s">
        <v>2594</v>
      </c>
      <c r="H20" t="s">
        <v>6069</v>
      </c>
    </row>
    <row r="21" spans="1:9">
      <c r="H21" t="s">
        <v>6073</v>
      </c>
    </row>
    <row r="22" spans="1:9">
      <c r="H22" t="s">
        <v>6074</v>
      </c>
    </row>
    <row r="23" spans="1:9">
      <c r="A23" t="s">
        <v>2596</v>
      </c>
      <c r="H23" t="s">
        <v>6075</v>
      </c>
    </row>
    <row r="24" spans="1:9">
      <c r="A24" t="s">
        <v>2599</v>
      </c>
      <c r="B24" t="s">
        <v>5919</v>
      </c>
      <c r="H24" t="s">
        <v>6076</v>
      </c>
    </row>
    <row r="25" spans="1:9">
      <c r="A25" t="s">
        <v>3285</v>
      </c>
      <c r="B25" t="s">
        <v>5919</v>
      </c>
      <c r="H25" t="s">
        <v>6077</v>
      </c>
    </row>
    <row r="26" spans="1:9">
      <c r="A26" t="s">
        <v>3660</v>
      </c>
      <c r="B26" t="s">
        <v>5919</v>
      </c>
    </row>
    <row r="29" spans="1:9">
      <c r="A29" t="s">
        <v>2598</v>
      </c>
      <c r="B29" t="s">
        <v>6384</v>
      </c>
    </row>
    <row r="32" spans="1:9">
      <c r="A32" s="3" t="s">
        <v>3286</v>
      </c>
      <c r="B32" t="s">
        <v>6147</v>
      </c>
    </row>
    <row r="33" spans="1:6">
      <c r="A33" t="s">
        <v>3290</v>
      </c>
      <c r="B33" t="s">
        <v>5919</v>
      </c>
    </row>
    <row r="34" spans="1:6">
      <c r="A34" t="s">
        <v>3287</v>
      </c>
      <c r="B34" t="s">
        <v>5919</v>
      </c>
    </row>
    <row r="35" spans="1:6">
      <c r="A35" t="s">
        <v>3288</v>
      </c>
      <c r="B35" t="s">
        <v>5919</v>
      </c>
    </row>
    <row r="36" spans="1:6">
      <c r="A36" t="s">
        <v>3289</v>
      </c>
      <c r="B36" t="s">
        <v>5919</v>
      </c>
    </row>
    <row r="37" spans="1:6">
      <c r="A37" t="s">
        <v>3291</v>
      </c>
      <c r="B37" t="s">
        <v>6103</v>
      </c>
    </row>
    <row r="38" spans="1:6">
      <c r="A38" t="s">
        <v>9761</v>
      </c>
      <c r="B38" t="s">
        <v>10284</v>
      </c>
    </row>
    <row r="40" spans="1:6">
      <c r="C40" t="s">
        <v>6134</v>
      </c>
    </row>
    <row r="41" spans="1:6">
      <c r="A41" t="s">
        <v>6132</v>
      </c>
      <c r="E41" s="5" t="s">
        <v>6146</v>
      </c>
    </row>
    <row r="42" spans="1:6">
      <c r="A42" t="s">
        <v>6120</v>
      </c>
      <c r="B42" t="s">
        <v>28</v>
      </c>
      <c r="C42">
        <v>11</v>
      </c>
      <c r="D42" t="s">
        <v>6135</v>
      </c>
      <c r="E42" t="str">
        <f>"-o"&amp;D42&amp;" "&amp;RIGHT(A42,2)&amp;".1.1.11."&amp;C42</f>
        <v>-od 45.1.1.11.11</v>
      </c>
    </row>
    <row r="43" spans="1:6">
      <c r="A43" t="s">
        <v>6121</v>
      </c>
      <c r="B43" t="s">
        <v>36</v>
      </c>
      <c r="C43">
        <v>58</v>
      </c>
      <c r="D43" t="s">
        <v>6136</v>
      </c>
      <c r="E43" t="str">
        <f t="shared" ref="E43:E53" si="0">"-o"&amp;D43&amp;" "&amp;RIGHT(A43,2)&amp;".1.1.11."&amp;C43</f>
        <v>-oe 46.1.1.11.58</v>
      </c>
      <c r="F43" t="str">
        <f>E42&amp;" "&amp;E43</f>
        <v>-od 45.1.1.11.11 -oe 46.1.1.11.58</v>
      </c>
    </row>
    <row r="44" spans="1:6">
      <c r="A44" t="s">
        <v>6122</v>
      </c>
      <c r="B44" t="s">
        <v>27</v>
      </c>
      <c r="C44">
        <v>5</v>
      </c>
      <c r="D44" t="s">
        <v>6137</v>
      </c>
      <c r="E44" t="str">
        <f t="shared" si="0"/>
        <v>-of 47.1.1.11.5</v>
      </c>
      <c r="F44" t="str">
        <f>F43&amp;" "&amp;E44</f>
        <v>-od 45.1.1.11.11 -oe 46.1.1.11.58 -of 47.1.1.11.5</v>
      </c>
    </row>
    <row r="45" spans="1:6">
      <c r="A45" t="s">
        <v>6123</v>
      </c>
      <c r="B45" t="s">
        <v>31</v>
      </c>
      <c r="C45">
        <v>2</v>
      </c>
      <c r="D45" t="s">
        <v>6138</v>
      </c>
      <c r="E45" t="str">
        <f t="shared" si="0"/>
        <v>-og 48.1.1.11.2</v>
      </c>
      <c r="F45" t="str">
        <f t="shared" ref="F45:F53" si="1">F44&amp;" "&amp;E45</f>
        <v>-od 45.1.1.11.11 -oe 46.1.1.11.58 -of 47.1.1.11.5 -og 48.1.1.11.2</v>
      </c>
    </row>
    <row r="46" spans="1:6">
      <c r="A46" t="s">
        <v>6124</v>
      </c>
      <c r="B46" t="s">
        <v>26</v>
      </c>
      <c r="C46">
        <v>27</v>
      </c>
      <c r="D46" t="s">
        <v>6139</v>
      </c>
      <c r="E46" t="str">
        <f t="shared" si="0"/>
        <v>-oh 49.1.1.11.27</v>
      </c>
      <c r="F46" t="str">
        <f t="shared" si="1"/>
        <v>-od 45.1.1.11.11 -oe 46.1.1.11.58 -of 47.1.1.11.5 -og 48.1.1.11.2 -oh 49.1.1.11.27</v>
      </c>
    </row>
    <row r="47" spans="1:6">
      <c r="A47" t="s">
        <v>6125</v>
      </c>
      <c r="B47" t="s">
        <v>32</v>
      </c>
      <c r="C47">
        <v>16</v>
      </c>
      <c r="D47" t="s">
        <v>6140</v>
      </c>
      <c r="E47" t="str">
        <f t="shared" si="0"/>
        <v>-oi 50.1.1.11.16</v>
      </c>
      <c r="F47" t="str">
        <f t="shared" si="1"/>
        <v>-od 45.1.1.11.11 -oe 46.1.1.11.58 -of 47.1.1.11.5 -og 48.1.1.11.2 -oh 49.1.1.11.27 -oi 50.1.1.11.16</v>
      </c>
    </row>
    <row r="48" spans="1:6">
      <c r="A48" t="s">
        <v>6126</v>
      </c>
      <c r="B48" t="s">
        <v>33</v>
      </c>
      <c r="C48">
        <v>55</v>
      </c>
      <c r="D48" t="s">
        <v>6141</v>
      </c>
      <c r="E48" t="str">
        <f t="shared" si="0"/>
        <v>-oj 51.1.1.11.55</v>
      </c>
      <c r="F48" t="str">
        <f t="shared" si="1"/>
        <v>-od 45.1.1.11.11 -oe 46.1.1.11.58 -of 47.1.1.11.5 -og 48.1.1.11.2 -oh 49.1.1.11.27 -oi 50.1.1.11.16 -oj 51.1.1.11.55</v>
      </c>
    </row>
    <row r="49" spans="1:6">
      <c r="A49" t="s">
        <v>6127</v>
      </c>
      <c r="B49" t="s">
        <v>30</v>
      </c>
      <c r="C49">
        <v>30</v>
      </c>
      <c r="D49" t="s">
        <v>6142</v>
      </c>
      <c r="E49" t="str">
        <f t="shared" si="0"/>
        <v>-ok 52.1.1.11.30</v>
      </c>
      <c r="F49" t="str">
        <f t="shared" si="1"/>
        <v>-od 45.1.1.11.11 -oe 46.1.1.11.58 -of 47.1.1.11.5 -og 48.1.1.11.2 -oh 49.1.1.11.27 -oi 50.1.1.11.16 -oj 51.1.1.11.55 -ok 52.1.1.11.30</v>
      </c>
    </row>
    <row r="50" spans="1:6">
      <c r="A50" t="s">
        <v>6128</v>
      </c>
      <c r="B50" t="s">
        <v>24</v>
      </c>
      <c r="C50">
        <v>57</v>
      </c>
      <c r="D50" t="s">
        <v>6143</v>
      </c>
      <c r="E50" t="str">
        <f t="shared" si="0"/>
        <v>-ol 53.1.1.11.57</v>
      </c>
      <c r="F50" t="str">
        <f t="shared" si="1"/>
        <v>-od 45.1.1.11.11 -oe 46.1.1.11.58 -of 47.1.1.11.5 -og 48.1.1.11.2 -oh 49.1.1.11.27 -oi 50.1.1.11.16 -oj 51.1.1.11.55 -ok 52.1.1.11.30 -ol 53.1.1.11.57</v>
      </c>
    </row>
    <row r="51" spans="1:6">
      <c r="A51" t="s">
        <v>6129</v>
      </c>
      <c r="B51" t="s">
        <v>29</v>
      </c>
      <c r="C51">
        <v>10</v>
      </c>
      <c r="D51" t="s">
        <v>6144</v>
      </c>
      <c r="E51" t="str">
        <f t="shared" si="0"/>
        <v>-om 54.1.1.11.10</v>
      </c>
      <c r="F51" t="str">
        <f t="shared" si="1"/>
        <v>-od 45.1.1.11.11 -oe 46.1.1.11.58 -of 47.1.1.11.5 -og 48.1.1.11.2 -oh 49.1.1.11.27 -oi 50.1.1.11.16 -oj 51.1.1.11.55 -ok 52.1.1.11.30 -ol 53.1.1.11.57 -om 54.1.1.11.10</v>
      </c>
    </row>
    <row r="52" spans="1:6">
      <c r="A52" t="s">
        <v>6130</v>
      </c>
      <c r="B52" t="s">
        <v>34</v>
      </c>
      <c r="C52">
        <v>6</v>
      </c>
      <c r="D52" t="s">
        <v>2594</v>
      </c>
      <c r="E52" t="str">
        <f t="shared" si="0"/>
        <v>-on 55.1.1.11.6</v>
      </c>
      <c r="F52" t="str">
        <f t="shared" si="1"/>
        <v>-od 45.1.1.11.11 -oe 46.1.1.11.58 -of 47.1.1.11.5 -og 48.1.1.11.2 -oh 49.1.1.11.27 -oi 50.1.1.11.16 -oj 51.1.1.11.55 -ok 52.1.1.11.30 -ol 53.1.1.11.57 -om 54.1.1.11.10 -on 55.1.1.11.6</v>
      </c>
    </row>
    <row r="53" spans="1:6">
      <c r="A53" t="s">
        <v>6131</v>
      </c>
      <c r="B53" t="s">
        <v>6133</v>
      </c>
      <c r="C53">
        <v>44</v>
      </c>
      <c r="D53" t="s">
        <v>6145</v>
      </c>
      <c r="E53" t="str">
        <f t="shared" si="0"/>
        <v>-oo 56.1.1.11.44</v>
      </c>
      <c r="F53" t="str">
        <f t="shared" si="1"/>
        <v>-od 45.1.1.11.11 -oe 46.1.1.11.58 -of 47.1.1.11.5 -og 48.1.1.11.2 -oh 49.1.1.11.27 -oi 50.1.1.11.16 -oj 51.1.1.11.55 -ok 52.1.1.11.30 -ol 53.1.1.11.57 -om 54.1.1.11.10 -on 55.1.1.11.6 -oo 56.1.1.11.44</v>
      </c>
    </row>
    <row r="86" spans="1:8">
      <c r="A86" s="3" t="s">
        <v>5920</v>
      </c>
    </row>
    <row r="87" spans="1:8">
      <c r="A87" t="s">
        <v>6048</v>
      </c>
    </row>
    <row r="88" spans="1:8">
      <c r="A88" t="s">
        <v>6049</v>
      </c>
      <c r="B88" t="s">
        <v>13900</v>
      </c>
    </row>
    <row r="89" spans="1:8">
      <c r="A89" t="s">
        <v>6050</v>
      </c>
      <c r="B89" t="s">
        <v>13901</v>
      </c>
    </row>
    <row r="91" spans="1:8">
      <c r="H91" t="s">
        <v>6052</v>
      </c>
    </row>
    <row r="92" spans="1:8">
      <c r="H92" t="s">
        <v>6053</v>
      </c>
    </row>
    <row r="93" spans="1:8">
      <c r="H93" t="s">
        <v>6054</v>
      </c>
    </row>
    <row r="94" spans="1:8">
      <c r="A94" t="s">
        <v>6051</v>
      </c>
      <c r="H94" t="s">
        <v>6055</v>
      </c>
    </row>
    <row r="95" spans="1:8">
      <c r="A95" t="s">
        <v>6070</v>
      </c>
      <c r="B95" t="s">
        <v>6071</v>
      </c>
    </row>
    <row r="96" spans="1:8">
      <c r="A96" t="s">
        <v>6072</v>
      </c>
      <c r="H96" t="s">
        <v>6056</v>
      </c>
    </row>
    <row r="97" spans="1:8">
      <c r="A97" t="s">
        <v>6099</v>
      </c>
      <c r="H97" t="s">
        <v>6057</v>
      </c>
    </row>
    <row r="98" spans="1:8">
      <c r="A98" t="s">
        <v>6100</v>
      </c>
      <c r="H98" t="s">
        <v>6058</v>
      </c>
    </row>
    <row r="99" spans="1:8">
      <c r="C99" t="s">
        <v>6101</v>
      </c>
    </row>
    <row r="100" spans="1:8">
      <c r="A100" t="s">
        <v>4393</v>
      </c>
      <c r="B100" t="s">
        <v>6078</v>
      </c>
      <c r="C100" t="s">
        <v>6079</v>
      </c>
      <c r="H100" t="s">
        <v>6059</v>
      </c>
    </row>
    <row r="101" spans="1:8">
      <c r="A101">
        <v>259</v>
      </c>
      <c r="B101" t="s">
        <v>6095</v>
      </c>
      <c r="D101">
        <f>A101</f>
        <v>259</v>
      </c>
      <c r="E101" t="str">
        <f>B101</f>
        <v>Vargas</v>
      </c>
      <c r="H101" t="s">
        <v>6060</v>
      </c>
    </row>
    <row r="102" spans="1:8">
      <c r="A102">
        <v>260</v>
      </c>
      <c r="B102" t="s">
        <v>6083</v>
      </c>
      <c r="D102" t="str">
        <f t="shared" ref="D102:D121" si="2">D101&amp;", "&amp;A102</f>
        <v>259, 260</v>
      </c>
      <c r="E102" t="str">
        <f t="shared" ref="E102:E121" si="3">E101&amp;", "&amp;B102</f>
        <v>Vargas, TunnelArmr</v>
      </c>
    </row>
    <row r="103" spans="1:8">
      <c r="A103">
        <v>262</v>
      </c>
      <c r="B103" t="s">
        <v>6085</v>
      </c>
      <c r="D103" t="str">
        <f t="shared" si="2"/>
        <v>259, 260, 262</v>
      </c>
      <c r="E103" t="str">
        <f t="shared" si="3"/>
        <v>Vargas, TunnelArmr, GhostTrain</v>
      </c>
      <c r="H103" t="s">
        <v>6061</v>
      </c>
    </row>
    <row r="104" spans="1:8">
      <c r="A104">
        <v>263</v>
      </c>
      <c r="B104" t="s">
        <v>6087</v>
      </c>
      <c r="D104" t="str">
        <f t="shared" si="2"/>
        <v>259, 260, 262, 263</v>
      </c>
      <c r="E104" t="str">
        <f t="shared" si="3"/>
        <v>Vargas, TunnelArmr, GhostTrain, Dadaluma</v>
      </c>
      <c r="H104" t="s">
        <v>6062</v>
      </c>
    </row>
    <row r="105" spans="1:8">
      <c r="A105">
        <v>264</v>
      </c>
      <c r="B105" t="s">
        <v>1139</v>
      </c>
      <c r="D105" t="str">
        <f t="shared" si="2"/>
        <v>259, 260, 262, 263, 264</v>
      </c>
      <c r="E105" t="str">
        <f t="shared" si="3"/>
        <v>Vargas, TunnelArmr, GhostTrain, Dadaluma, Shiva</v>
      </c>
      <c r="H105" t="s">
        <v>6063</v>
      </c>
    </row>
    <row r="106" spans="1:8">
      <c r="A106">
        <v>265</v>
      </c>
      <c r="B106" t="s">
        <v>1137</v>
      </c>
      <c r="D106" t="str">
        <f t="shared" si="2"/>
        <v>259, 260, 262, 263, 264, 265</v>
      </c>
      <c r="E106" t="str">
        <f t="shared" si="3"/>
        <v>Vargas, TunnelArmr, GhostTrain, Dadaluma, Shiva, Ifrit</v>
      </c>
      <c r="H106" t="s">
        <v>6064</v>
      </c>
    </row>
    <row r="107" spans="1:8">
      <c r="A107">
        <v>266</v>
      </c>
      <c r="B107" t="s">
        <v>6088</v>
      </c>
      <c r="D107" t="str">
        <f t="shared" si="2"/>
        <v>259, 260, 262, 263, 264, 265, 266</v>
      </c>
      <c r="E107" t="str">
        <f t="shared" si="3"/>
        <v>Vargas, TunnelArmr, GhostTrain, Dadaluma, Shiva, Ifrit, Number 024</v>
      </c>
    </row>
    <row r="108" spans="1:8">
      <c r="A108">
        <v>267</v>
      </c>
      <c r="B108" t="s">
        <v>6089</v>
      </c>
      <c r="D108" t="str">
        <f t="shared" si="2"/>
        <v>259, 260, 262, 263, 264, 265, 266, 267</v>
      </c>
      <c r="E108" t="str">
        <f t="shared" si="3"/>
        <v>Vargas, TunnelArmr, GhostTrain, Dadaluma, Shiva, Ifrit, Number 024, Number 128</v>
      </c>
    </row>
    <row r="109" spans="1:8">
      <c r="A109">
        <v>269</v>
      </c>
      <c r="B109" t="s">
        <v>6092</v>
      </c>
      <c r="D109" t="str">
        <f t="shared" si="2"/>
        <v>259, 260, 262, 263, 264, 265, 266, 267, 269</v>
      </c>
      <c r="E109" t="str">
        <f t="shared" si="3"/>
        <v>Vargas, TunnelArmr, GhostTrain, Dadaluma, Shiva, Ifrit, Number 024, Number 128, Left Crane</v>
      </c>
    </row>
    <row r="110" spans="1:8">
      <c r="A110">
        <v>270</v>
      </c>
      <c r="B110" t="s">
        <v>6093</v>
      </c>
      <c r="D110" t="str">
        <f t="shared" si="2"/>
        <v>259, 260, 262, 263, 264, 265, 266, 267, 269, 270</v>
      </c>
      <c r="E110" t="str">
        <f t="shared" si="3"/>
        <v>Vargas, TunnelArmr, GhostTrain, Dadaluma, Shiva, Ifrit, Number 024, Number 128, Left Crane, Right Crane</v>
      </c>
    </row>
    <row r="111" spans="1:8">
      <c r="A111">
        <v>280</v>
      </c>
      <c r="B111" t="s">
        <v>6094</v>
      </c>
      <c r="D111" t="str">
        <f t="shared" si="2"/>
        <v>259, 260, 262, 263, 264, 265, 266, 267, 269, 270, 280</v>
      </c>
      <c r="E111" t="str">
        <f t="shared" si="3"/>
        <v>Vargas, TunnelArmr, GhostTrain, Dadaluma, Shiva, Ifrit, Number 024, Number 128, Left Crane, Right Crane, Nerapa</v>
      </c>
    </row>
    <row r="112" spans="1:8">
      <c r="A112">
        <v>282</v>
      </c>
      <c r="B112" t="s">
        <v>6086</v>
      </c>
      <c r="D112" t="str">
        <f t="shared" si="2"/>
        <v>259, 260, 262, 263, 264, 265, 266, 267, 269, 270, 280, 282</v>
      </c>
      <c r="E112" t="str">
        <f t="shared" si="3"/>
        <v>Vargas, TunnelArmr, GhostTrain, Dadaluma, Shiva, Ifrit, Number 024, Number 128, Left Crane, Right Crane, Nerapa, Kefka (Narshe)</v>
      </c>
    </row>
    <row r="113" spans="1:5">
      <c r="A113">
        <v>300</v>
      </c>
      <c r="B113" t="s">
        <v>6098</v>
      </c>
      <c r="D113" t="str">
        <f t="shared" si="2"/>
        <v>259, 260, 262, 263, 264, 265, 266, 267, 269, 270, 280, 282, 300</v>
      </c>
      <c r="E113" t="str">
        <f t="shared" si="3"/>
        <v>Vargas, TunnelArmr, GhostTrain, Dadaluma, Shiva, Ifrit, Number 024, Number 128, Left Crane, Right Crane, Nerapa, Kefka (Narshe), Ultros 1</v>
      </c>
    </row>
    <row r="114" spans="1:5">
      <c r="A114">
        <v>301</v>
      </c>
      <c r="B114" t="s">
        <v>6097</v>
      </c>
      <c r="D114" t="str">
        <f t="shared" si="2"/>
        <v>259, 260, 262, 263, 264, 265, 266, 267, 269, 270, 280, 282, 300, 301</v>
      </c>
      <c r="E114" t="str">
        <f t="shared" si="3"/>
        <v>Vargas, TunnelArmr, GhostTrain, Dadaluma, Shiva, Ifrit, Number 024, Number 128, Left Crane, Right Crane, Nerapa, Kefka (Narshe), Ultros 1, Ultros 2</v>
      </c>
    </row>
    <row r="115" spans="1:5">
      <c r="A115">
        <v>302</v>
      </c>
      <c r="B115" t="s">
        <v>6096</v>
      </c>
      <c r="D115" t="str">
        <f t="shared" si="2"/>
        <v>259, 260, 262, 263, 264, 265, 266, 267, 269, 270, 280, 282, 300, 301, 302</v>
      </c>
      <c r="E115" t="str">
        <f t="shared" si="3"/>
        <v>Vargas, TunnelArmr, GhostTrain, Dadaluma, Shiva, Ifrit, Number 024, Number 128, Left Crane, Right Crane, Nerapa, Kefka (Narshe), Ultros 1, Ultros 2, Ultros 3</v>
      </c>
    </row>
    <row r="116" spans="1:5">
      <c r="A116">
        <v>319</v>
      </c>
      <c r="B116" t="s">
        <v>6091</v>
      </c>
      <c r="D116" t="str">
        <f t="shared" si="2"/>
        <v>259, 260, 262, 263, 264, 265, 266, 267, 269, 270, 280, 282, 300, 301, 302, 319</v>
      </c>
      <c r="E116" t="str">
        <f t="shared" si="3"/>
        <v>Vargas, TunnelArmr, GhostTrain, Dadaluma, Shiva, Ifrit, Number 024, Number 128, Left Crane, Right Crane, Nerapa, Kefka (Narshe), Ultros 1, Ultros 2, Ultros 3, Right Blade</v>
      </c>
    </row>
    <row r="117" spans="1:5">
      <c r="A117">
        <v>320</v>
      </c>
      <c r="B117" t="s">
        <v>6090</v>
      </c>
      <c r="D117" t="str">
        <f t="shared" si="2"/>
        <v>259, 260, 262, 263, 264, 265, 266, 267, 269, 270, 280, 282, 300, 301, 302, 319, 320</v>
      </c>
      <c r="E117" t="str">
        <f t="shared" si="3"/>
        <v>Vargas, TunnelArmr, GhostTrain, Dadaluma, Shiva, Ifrit, Number 024, Number 128, Left Crane, Right Crane, Nerapa, Kefka (Narshe), Ultros 1, Ultros 2, Ultros 3, Right Blade, Left Blade</v>
      </c>
    </row>
    <row r="118" spans="1:5">
      <c r="A118">
        <v>333</v>
      </c>
      <c r="B118" t="s">
        <v>6084</v>
      </c>
      <c r="D118" t="str">
        <f t="shared" si="2"/>
        <v>259, 260, 262, 263, 264, 265, 266, 267, 269, 270, 280, 282, 300, 301, 302, 319, 320, 333</v>
      </c>
      <c r="E118" t="str">
        <f t="shared" si="3"/>
        <v>Vargas, TunnelArmr, GhostTrain, Dadaluma, Shiva, Ifrit, Number 024, Number 128, Left Crane, Right Crane, Nerapa, Kefka (Narshe), Ultros 1, Ultros 2, Ultros 3, Right Blade, Left Blade, Ipooh</v>
      </c>
    </row>
    <row r="119" spans="1:5">
      <c r="A119">
        <v>334</v>
      </c>
      <c r="B119" t="s">
        <v>6080</v>
      </c>
      <c r="D119" t="str">
        <f t="shared" si="2"/>
        <v>259, 260, 262, 263, 264, 265, 266, 267, 269, 270, 280, 282, 300, 301, 302, 319, 320, 333, 334</v>
      </c>
      <c r="E119" t="str">
        <f t="shared" si="3"/>
        <v>Vargas, TunnelArmr, GhostTrain, Dadaluma, Shiva, Ifrit, Number 024, Number 128, Left Crane, Right Crane, Nerapa, Kefka (Narshe), Ultros 1, Ultros 2, Ultros 3, Right Blade, Left Blade, Ipooh, Leader</v>
      </c>
    </row>
    <row r="120" spans="1:5">
      <c r="A120">
        <v>340</v>
      </c>
      <c r="B120" t="s">
        <v>6082</v>
      </c>
      <c r="D120" t="str">
        <f t="shared" si="2"/>
        <v>259, 260, 262, 263, 264, 265, 266, 267, 269, 270, 280, 282, 300, 301, 302, 319, 320, 333, 334, 340</v>
      </c>
      <c r="E120" t="str">
        <f t="shared" si="3"/>
        <v>Vargas, TunnelArmr, GhostTrain, Dadaluma, Shiva, Ifrit, Number 024, Number 128, Left Crane, Right Crane, Nerapa, Kefka (Narshe), Ultros 1, Ultros 2, Ultros 3, Right Blade, Left Blade, Ipooh, Leader, Piranha</v>
      </c>
    </row>
    <row r="121" spans="1:5">
      <c r="A121">
        <v>341</v>
      </c>
      <c r="B121" t="s">
        <v>6081</v>
      </c>
      <c r="D121" t="str">
        <f t="shared" si="2"/>
        <v>259, 260, 262, 263, 264, 265, 266, 267, 269, 270, 280, 282, 300, 301, 302, 319, 320, 333, 334, 340, 341</v>
      </c>
      <c r="E121" t="str">
        <f t="shared" si="3"/>
        <v>Vargas, TunnelArmr, GhostTrain, Dadaluma, Shiva, Ifrit, Number 024, Number 128, Left Crane, Right Crane, Nerapa, Kefka (Narshe), Ultros 1, Ultros 2, Ultros 3, Right Blade, Left Blade, Ipooh, Leader, Piranha, Rizopas</v>
      </c>
    </row>
    <row r="124" spans="1:5">
      <c r="A124" s="3" t="s">
        <v>6102</v>
      </c>
    </row>
    <row r="125" spans="1:5">
      <c r="A125" t="s">
        <v>6148</v>
      </c>
    </row>
    <row r="128" spans="1:5">
      <c r="A128" s="3" t="s">
        <v>6383</v>
      </c>
    </row>
    <row r="129" spans="1:2">
      <c r="A129" t="s">
        <v>6270</v>
      </c>
      <c r="B129" t="s">
        <v>6271</v>
      </c>
    </row>
    <row r="130" spans="1:2">
      <c r="A130" t="s">
        <v>6246</v>
      </c>
      <c r="B130" t="s">
        <v>6272</v>
      </c>
    </row>
    <row r="131" spans="1:2">
      <c r="A131" t="s">
        <v>6243</v>
      </c>
      <c r="B131" t="s">
        <v>6273</v>
      </c>
    </row>
    <row r="132" spans="1:2">
      <c r="A132" t="s">
        <v>6244</v>
      </c>
      <c r="B132" t="s">
        <v>6104</v>
      </c>
    </row>
    <row r="133" spans="1:2">
      <c r="A133" t="s">
        <v>6248</v>
      </c>
      <c r="B133" t="s">
        <v>6106</v>
      </c>
    </row>
    <row r="134" spans="1:2">
      <c r="A134" t="s">
        <v>6247</v>
      </c>
      <c r="B134" t="s">
        <v>6108</v>
      </c>
    </row>
    <row r="135" spans="1:2">
      <c r="A135" t="s">
        <v>6249</v>
      </c>
    </row>
    <row r="136" spans="1:2">
      <c r="B136" t="s">
        <v>6277</v>
      </c>
    </row>
    <row r="137" spans="1:2">
      <c r="A137" t="s">
        <v>6250</v>
      </c>
      <c r="B137" t="s">
        <v>6105</v>
      </c>
    </row>
    <row r="138" spans="1:2">
      <c r="A138" t="s">
        <v>6251</v>
      </c>
      <c r="B138" t="s">
        <v>6274</v>
      </c>
    </row>
    <row r="139" spans="1:2">
      <c r="A139" t="s">
        <v>6245</v>
      </c>
      <c r="B139" t="s">
        <v>6112</v>
      </c>
    </row>
    <row r="140" spans="1:2">
      <c r="A140" t="s">
        <v>6253</v>
      </c>
      <c r="B140" t="s">
        <v>6116</v>
      </c>
    </row>
    <row r="141" spans="1:2">
      <c r="A141" t="s">
        <v>6252</v>
      </c>
    </row>
    <row r="142" spans="1:2">
      <c r="A142" t="s">
        <v>6266</v>
      </c>
      <c r="B142" t="s">
        <v>6275</v>
      </c>
    </row>
    <row r="143" spans="1:2">
      <c r="B143" t="s">
        <v>6276</v>
      </c>
    </row>
    <row r="144" spans="1:2">
      <c r="A144" t="s">
        <v>6254</v>
      </c>
      <c r="B144" t="s">
        <v>6119</v>
      </c>
    </row>
    <row r="145" spans="1:2">
      <c r="A145" t="s">
        <v>6255</v>
      </c>
      <c r="B145" t="s">
        <v>6257</v>
      </c>
    </row>
    <row r="146" spans="1:2">
      <c r="A146" t="s">
        <v>6256</v>
      </c>
    </row>
    <row r="147" spans="1:2">
      <c r="B147" t="s">
        <v>6278</v>
      </c>
    </row>
    <row r="148" spans="1:2">
      <c r="A148" t="s">
        <v>6291</v>
      </c>
      <c r="B148" t="s">
        <v>6115</v>
      </c>
    </row>
    <row r="149" spans="1:2">
      <c r="A149" t="s">
        <v>6258</v>
      </c>
      <c r="B149" t="s">
        <v>6114</v>
      </c>
    </row>
    <row r="150" spans="1:2">
      <c r="A150" t="s">
        <v>6259</v>
      </c>
    </row>
    <row r="151" spans="1:2">
      <c r="A151" t="s">
        <v>6260</v>
      </c>
      <c r="B151" t="s">
        <v>6279</v>
      </c>
    </row>
    <row r="152" spans="1:2">
      <c r="B152" t="s">
        <v>6111</v>
      </c>
    </row>
    <row r="153" spans="1:2">
      <c r="A153" t="s">
        <v>6292</v>
      </c>
      <c r="B153" t="s">
        <v>6118</v>
      </c>
    </row>
    <row r="154" spans="1:2">
      <c r="A154" t="s">
        <v>6261</v>
      </c>
      <c r="B154" t="s">
        <v>6109</v>
      </c>
    </row>
    <row r="155" spans="1:2">
      <c r="A155" t="s">
        <v>6265</v>
      </c>
    </row>
    <row r="156" spans="1:2">
      <c r="A156" t="s">
        <v>6262</v>
      </c>
      <c r="B156" t="s">
        <v>6280</v>
      </c>
    </row>
    <row r="157" spans="1:2">
      <c r="A157" t="s">
        <v>6263</v>
      </c>
      <c r="B157" t="s">
        <v>6107</v>
      </c>
    </row>
    <row r="158" spans="1:2">
      <c r="A158" t="s">
        <v>6269</v>
      </c>
      <c r="B158" t="s">
        <v>6110</v>
      </c>
    </row>
    <row r="159" spans="1:2">
      <c r="A159" t="s">
        <v>6268</v>
      </c>
      <c r="B159" t="s">
        <v>6113</v>
      </c>
    </row>
    <row r="160" spans="1:2">
      <c r="A160" t="s">
        <v>6264</v>
      </c>
      <c r="B160" t="s">
        <v>6117</v>
      </c>
    </row>
    <row r="161" spans="1:2">
      <c r="A161" t="s">
        <v>6267</v>
      </c>
    </row>
    <row r="162" spans="1:2">
      <c r="B162" t="s">
        <v>6281</v>
      </c>
    </row>
    <row r="163" spans="1:2">
      <c r="B163" t="s">
        <v>6283</v>
      </c>
    </row>
    <row r="164" spans="1:2">
      <c r="B164" t="s">
        <v>6282</v>
      </c>
    </row>
    <row r="166" spans="1:2">
      <c r="B166" t="s">
        <v>6284</v>
      </c>
    </row>
    <row r="167" spans="1:2">
      <c r="B167" t="s">
        <v>6285</v>
      </c>
    </row>
    <row r="169" spans="1:2">
      <c r="B169" t="s">
        <v>6286</v>
      </c>
    </row>
    <row r="170" spans="1:2">
      <c r="B170" t="s">
        <v>6289</v>
      </c>
    </row>
    <row r="171" spans="1:2">
      <c r="B171" t="s">
        <v>6290</v>
      </c>
    </row>
    <row r="172" spans="1:2">
      <c r="B172" t="s">
        <v>6287</v>
      </c>
    </row>
    <row r="173" spans="1:2">
      <c r="B173" t="s">
        <v>6288</v>
      </c>
    </row>
  </sheetData>
  <sortState ref="A80:C100">
    <sortCondition ref="A80:A100"/>
  </sortState>
  <pageMargins left="0.7" right="0.7" top="0.75" bottom="0.75" header="0.3" footer="0.3"/>
  <pageSetup orientation="portrait" horizontalDpi="4294967293" r:id="rId1"/>
  <drawing r:id="rId2"/>
</worksheet>
</file>

<file path=xl/worksheets/sheet43.xml><?xml version="1.0" encoding="utf-8"?>
<worksheet xmlns="http://schemas.openxmlformats.org/spreadsheetml/2006/main" xmlns:r="http://schemas.openxmlformats.org/officeDocument/2006/relationships">
  <sheetPr codeName="Sheet10"/>
  <dimension ref="A1:M577"/>
  <sheetViews>
    <sheetView workbookViewId="0">
      <pane xSplit="1" ySplit="1" topLeftCell="B2" activePane="bottomRight" state="frozen"/>
      <selection pane="topRight" activeCell="B1" sqref="B1"/>
      <selection pane="bottomLeft" activeCell="A2" sqref="A2"/>
      <selection pane="bottomRight"/>
    </sheetView>
  </sheetViews>
  <sheetFormatPr defaultRowHeight="15"/>
  <cols>
    <col min="3" max="3" width="25.85546875" bestFit="1" customWidth="1"/>
    <col min="4" max="4" width="44.140625" bestFit="1" customWidth="1"/>
    <col min="6" max="6" width="44" bestFit="1" customWidth="1"/>
  </cols>
  <sheetData>
    <row r="1" spans="1:13">
      <c r="A1" t="s">
        <v>8273</v>
      </c>
      <c r="B1" t="s">
        <v>8274</v>
      </c>
      <c r="C1" t="s">
        <v>8275</v>
      </c>
      <c r="D1" t="s">
        <v>8276</v>
      </c>
      <c r="E1" t="s">
        <v>8277</v>
      </c>
      <c r="F1" t="s">
        <v>8319</v>
      </c>
      <c r="G1" t="s">
        <v>8278</v>
      </c>
      <c r="H1" t="s">
        <v>8279</v>
      </c>
      <c r="I1" t="s">
        <v>8280</v>
      </c>
      <c r="J1" t="s">
        <v>8281</v>
      </c>
      <c r="K1" t="s">
        <v>8282</v>
      </c>
      <c r="L1" t="s">
        <v>8283</v>
      </c>
      <c r="M1" t="s">
        <v>8284</v>
      </c>
    </row>
    <row r="2" spans="1:13">
      <c r="A2">
        <v>0</v>
      </c>
      <c r="B2">
        <v>1008128</v>
      </c>
      <c r="C2" t="s">
        <v>6790</v>
      </c>
      <c r="D2" t="s">
        <v>6791</v>
      </c>
      <c r="E2" t="s">
        <v>6792</v>
      </c>
      <c r="F2" t="s">
        <v>8320</v>
      </c>
      <c r="G2">
        <v>0</v>
      </c>
      <c r="H2">
        <v>1</v>
      </c>
      <c r="I2">
        <v>227</v>
      </c>
      <c r="J2">
        <v>0</v>
      </c>
      <c r="K2">
        <v>0</v>
      </c>
      <c r="L2">
        <v>0</v>
      </c>
      <c r="M2">
        <v>0</v>
      </c>
    </row>
    <row r="3" spans="1:13">
      <c r="A3">
        <v>1</v>
      </c>
      <c r="B3">
        <v>1008143</v>
      </c>
      <c r="C3" t="s">
        <v>6793</v>
      </c>
      <c r="D3" t="s">
        <v>6794</v>
      </c>
      <c r="E3" t="s">
        <v>6795</v>
      </c>
      <c r="F3" t="s">
        <v>8321</v>
      </c>
      <c r="G3">
        <v>128</v>
      </c>
      <c r="H3">
        <v>3</v>
      </c>
      <c r="I3">
        <v>227</v>
      </c>
      <c r="J3">
        <v>0</v>
      </c>
      <c r="K3">
        <v>0</v>
      </c>
      <c r="L3">
        <v>0</v>
      </c>
      <c r="M3">
        <v>0</v>
      </c>
    </row>
    <row r="4" spans="1:13">
      <c r="A4">
        <v>2</v>
      </c>
      <c r="B4">
        <v>1008158</v>
      </c>
      <c r="C4" t="s">
        <v>6796</v>
      </c>
      <c r="D4" t="s">
        <v>6797</v>
      </c>
      <c r="E4" t="s">
        <v>6798</v>
      </c>
      <c r="F4" t="s">
        <v>8322</v>
      </c>
      <c r="G4">
        <v>128</v>
      </c>
      <c r="H4">
        <v>12</v>
      </c>
      <c r="I4">
        <v>227</v>
      </c>
      <c r="J4">
        <v>0</v>
      </c>
      <c r="K4">
        <v>0</v>
      </c>
      <c r="L4">
        <v>0</v>
      </c>
      <c r="M4">
        <v>0</v>
      </c>
    </row>
    <row r="5" spans="1:13">
      <c r="A5">
        <v>3</v>
      </c>
      <c r="B5">
        <v>1008173</v>
      </c>
      <c r="C5" t="s">
        <v>6799</v>
      </c>
      <c r="D5" t="s">
        <v>6800</v>
      </c>
      <c r="E5" t="s">
        <v>6801</v>
      </c>
      <c r="F5" t="s">
        <v>8323</v>
      </c>
      <c r="G5">
        <v>16</v>
      </c>
      <c r="H5">
        <v>28</v>
      </c>
      <c r="I5">
        <v>195</v>
      </c>
      <c r="J5">
        <v>0</v>
      </c>
      <c r="K5">
        <v>0</v>
      </c>
      <c r="L5">
        <v>1</v>
      </c>
      <c r="M5">
        <v>0</v>
      </c>
    </row>
    <row r="6" spans="1:13">
      <c r="A6">
        <v>4</v>
      </c>
      <c r="B6">
        <v>1008188</v>
      </c>
      <c r="C6" t="s">
        <v>6802</v>
      </c>
      <c r="D6" t="s">
        <v>6803</v>
      </c>
      <c r="E6" t="s">
        <v>6804</v>
      </c>
      <c r="F6" t="s">
        <v>8324</v>
      </c>
      <c r="G6">
        <v>192</v>
      </c>
      <c r="H6">
        <v>7</v>
      </c>
      <c r="I6">
        <v>227</v>
      </c>
      <c r="J6">
        <v>0</v>
      </c>
      <c r="K6">
        <v>8</v>
      </c>
      <c r="L6">
        <v>0</v>
      </c>
      <c r="M6">
        <v>0</v>
      </c>
    </row>
    <row r="7" spans="1:13">
      <c r="A7">
        <v>5</v>
      </c>
      <c r="B7">
        <v>1008203</v>
      </c>
      <c r="C7" t="s">
        <v>6805</v>
      </c>
      <c r="D7" t="s">
        <v>6806</v>
      </c>
      <c r="E7" t="s">
        <v>6807</v>
      </c>
      <c r="F7" t="s">
        <v>8325</v>
      </c>
      <c r="G7">
        <v>16</v>
      </c>
      <c r="H7">
        <v>62</v>
      </c>
      <c r="I7">
        <v>195</v>
      </c>
      <c r="J7">
        <v>0</v>
      </c>
      <c r="K7">
        <v>0</v>
      </c>
      <c r="L7">
        <v>1</v>
      </c>
      <c r="M7">
        <v>0</v>
      </c>
    </row>
    <row r="8" spans="1:13">
      <c r="A8">
        <v>6</v>
      </c>
      <c r="B8">
        <v>1008218</v>
      </c>
      <c r="C8" t="s">
        <v>6808</v>
      </c>
      <c r="D8" t="s">
        <v>6809</v>
      </c>
      <c r="E8" t="s">
        <v>6810</v>
      </c>
      <c r="F8" t="s">
        <v>8326</v>
      </c>
      <c r="G8">
        <v>16</v>
      </c>
      <c r="H8">
        <v>4</v>
      </c>
      <c r="I8">
        <v>195</v>
      </c>
      <c r="J8">
        <v>0</v>
      </c>
      <c r="K8">
        <v>0</v>
      </c>
      <c r="L8">
        <v>0</v>
      </c>
      <c r="M8">
        <v>0</v>
      </c>
    </row>
    <row r="9" spans="1:13">
      <c r="A9">
        <v>7</v>
      </c>
      <c r="B9">
        <v>1008233</v>
      </c>
      <c r="C9" t="s">
        <v>6811</v>
      </c>
      <c r="D9" t="s">
        <v>6812</v>
      </c>
      <c r="E9" t="s">
        <v>6813</v>
      </c>
      <c r="F9" t="s">
        <v>8327</v>
      </c>
      <c r="G9">
        <v>16</v>
      </c>
      <c r="H9">
        <v>28</v>
      </c>
      <c r="I9">
        <v>195</v>
      </c>
      <c r="J9">
        <v>0</v>
      </c>
      <c r="K9">
        <v>0</v>
      </c>
      <c r="L9">
        <v>0</v>
      </c>
      <c r="M9">
        <v>0</v>
      </c>
    </row>
    <row r="10" spans="1:13">
      <c r="A10">
        <v>8</v>
      </c>
      <c r="B10">
        <v>1008248</v>
      </c>
      <c r="C10" t="s">
        <v>6814</v>
      </c>
      <c r="D10" t="s">
        <v>6815</v>
      </c>
      <c r="E10" t="s">
        <v>6816</v>
      </c>
      <c r="F10" t="s">
        <v>8328</v>
      </c>
      <c r="G10">
        <v>16</v>
      </c>
      <c r="H10">
        <v>60</v>
      </c>
      <c r="I10">
        <v>195</v>
      </c>
      <c r="J10">
        <v>0</v>
      </c>
      <c r="K10">
        <v>0</v>
      </c>
      <c r="L10">
        <v>0</v>
      </c>
      <c r="M10">
        <v>0</v>
      </c>
    </row>
    <row r="11" spans="1:13">
      <c r="A11">
        <v>9</v>
      </c>
      <c r="B11">
        <v>1008263</v>
      </c>
      <c r="C11" t="s">
        <v>6817</v>
      </c>
      <c r="D11" t="s">
        <v>6818</v>
      </c>
      <c r="E11" t="s">
        <v>6819</v>
      </c>
      <c r="F11" t="s">
        <v>8329</v>
      </c>
      <c r="G11">
        <v>16</v>
      </c>
      <c r="H11">
        <v>29</v>
      </c>
      <c r="I11">
        <v>195</v>
      </c>
      <c r="J11">
        <v>0</v>
      </c>
      <c r="K11">
        <v>0</v>
      </c>
      <c r="L11">
        <v>1</v>
      </c>
      <c r="M11">
        <v>0</v>
      </c>
    </row>
    <row r="12" spans="1:13">
      <c r="A12">
        <v>10</v>
      </c>
      <c r="B12">
        <v>1008278</v>
      </c>
      <c r="C12" t="s">
        <v>6820</v>
      </c>
      <c r="D12" t="s">
        <v>6821</v>
      </c>
      <c r="E12" t="s">
        <v>6822</v>
      </c>
      <c r="F12" t="s">
        <v>8330</v>
      </c>
      <c r="G12">
        <v>0</v>
      </c>
      <c r="H12">
        <v>3</v>
      </c>
      <c r="I12">
        <v>195</v>
      </c>
      <c r="J12">
        <v>0</v>
      </c>
      <c r="K12">
        <v>0</v>
      </c>
      <c r="L12">
        <v>1</v>
      </c>
      <c r="M12">
        <v>0</v>
      </c>
    </row>
    <row r="13" spans="1:13">
      <c r="A13">
        <v>11</v>
      </c>
      <c r="B13">
        <v>1008293</v>
      </c>
      <c r="C13" t="s">
        <v>6823</v>
      </c>
      <c r="D13" t="s">
        <v>6824</v>
      </c>
      <c r="E13" t="s">
        <v>6825</v>
      </c>
      <c r="F13" t="s">
        <v>8331</v>
      </c>
      <c r="G13">
        <v>16</v>
      </c>
      <c r="H13">
        <v>28</v>
      </c>
      <c r="I13">
        <v>195</v>
      </c>
      <c r="J13">
        <v>0</v>
      </c>
      <c r="K13">
        <v>0</v>
      </c>
      <c r="L13">
        <v>1</v>
      </c>
      <c r="M13">
        <v>0</v>
      </c>
    </row>
    <row r="14" spans="1:13">
      <c r="A14">
        <v>12</v>
      </c>
      <c r="B14">
        <v>1008308</v>
      </c>
      <c r="C14" t="s">
        <v>6826</v>
      </c>
      <c r="D14" t="s">
        <v>6827</v>
      </c>
      <c r="E14" t="s">
        <v>6828</v>
      </c>
      <c r="F14" t="s">
        <v>8332</v>
      </c>
      <c r="G14">
        <v>16</v>
      </c>
      <c r="H14">
        <v>13</v>
      </c>
      <c r="I14">
        <v>195</v>
      </c>
      <c r="J14">
        <v>0</v>
      </c>
      <c r="K14">
        <v>0</v>
      </c>
      <c r="L14">
        <v>1</v>
      </c>
      <c r="M14">
        <v>0</v>
      </c>
    </row>
    <row r="15" spans="1:13">
      <c r="A15">
        <v>13</v>
      </c>
      <c r="B15">
        <v>1008323</v>
      </c>
      <c r="C15" t="s">
        <v>6829</v>
      </c>
      <c r="D15" t="s">
        <v>6830</v>
      </c>
      <c r="E15" t="s">
        <v>6831</v>
      </c>
      <c r="F15" t="s">
        <v>8333</v>
      </c>
      <c r="G15">
        <v>16</v>
      </c>
      <c r="H15">
        <v>12</v>
      </c>
      <c r="I15">
        <v>195</v>
      </c>
      <c r="J15">
        <v>0</v>
      </c>
      <c r="K15">
        <v>0</v>
      </c>
      <c r="L15">
        <v>1</v>
      </c>
      <c r="M15">
        <v>0</v>
      </c>
    </row>
    <row r="16" spans="1:13">
      <c r="A16">
        <v>14</v>
      </c>
      <c r="B16">
        <v>1008338</v>
      </c>
      <c r="C16" t="s">
        <v>6832</v>
      </c>
      <c r="D16" t="s">
        <v>6833</v>
      </c>
      <c r="E16" t="s">
        <v>6834</v>
      </c>
      <c r="F16" t="s">
        <v>8334</v>
      </c>
      <c r="G16">
        <v>160</v>
      </c>
      <c r="H16">
        <v>28</v>
      </c>
      <c r="I16">
        <v>3</v>
      </c>
      <c r="J16">
        <v>0</v>
      </c>
      <c r="K16">
        <v>0</v>
      </c>
      <c r="L16">
        <v>0</v>
      </c>
      <c r="M16">
        <v>0</v>
      </c>
    </row>
    <row r="17" spans="1:13">
      <c r="A17">
        <v>15</v>
      </c>
      <c r="B17">
        <v>1008353</v>
      </c>
      <c r="C17" t="s">
        <v>6835</v>
      </c>
      <c r="D17" t="s">
        <v>6836</v>
      </c>
      <c r="E17" t="s">
        <v>6837</v>
      </c>
      <c r="F17" t="s">
        <v>8335</v>
      </c>
      <c r="G17">
        <v>16</v>
      </c>
      <c r="H17">
        <v>28</v>
      </c>
      <c r="I17">
        <v>195</v>
      </c>
      <c r="J17">
        <v>0</v>
      </c>
      <c r="K17">
        <v>0</v>
      </c>
      <c r="L17">
        <v>1</v>
      </c>
      <c r="M17">
        <v>0</v>
      </c>
    </row>
    <row r="18" spans="1:13">
      <c r="A18">
        <v>16</v>
      </c>
      <c r="B18">
        <v>1008368</v>
      </c>
      <c r="C18" t="s">
        <v>6838</v>
      </c>
      <c r="D18" t="s">
        <v>6839</v>
      </c>
      <c r="E18" t="s">
        <v>6840</v>
      </c>
      <c r="F18" t="s">
        <v>8336</v>
      </c>
      <c r="G18">
        <v>16</v>
      </c>
      <c r="H18">
        <v>3</v>
      </c>
      <c r="I18">
        <v>3</v>
      </c>
      <c r="J18">
        <v>0</v>
      </c>
      <c r="K18">
        <v>0</v>
      </c>
      <c r="L18">
        <v>1</v>
      </c>
      <c r="M18">
        <v>0</v>
      </c>
    </row>
    <row r="19" spans="1:13">
      <c r="A19">
        <v>17</v>
      </c>
      <c r="B19">
        <v>1008383</v>
      </c>
      <c r="C19" t="s">
        <v>6841</v>
      </c>
      <c r="D19" t="s">
        <v>6842</v>
      </c>
      <c r="E19" t="s">
        <v>6843</v>
      </c>
      <c r="F19" t="s">
        <v>8337</v>
      </c>
      <c r="G19">
        <v>0</v>
      </c>
      <c r="H19">
        <v>5</v>
      </c>
      <c r="I19">
        <v>227</v>
      </c>
      <c r="J19">
        <v>0</v>
      </c>
      <c r="K19">
        <v>0</v>
      </c>
      <c r="L19">
        <v>1</v>
      </c>
      <c r="M19">
        <v>0</v>
      </c>
    </row>
    <row r="20" spans="1:13">
      <c r="A20">
        <v>18</v>
      </c>
      <c r="B20">
        <v>1008398</v>
      </c>
      <c r="C20" t="s">
        <v>6844</v>
      </c>
      <c r="D20" t="s">
        <v>6845</v>
      </c>
      <c r="E20" t="s">
        <v>6846</v>
      </c>
      <c r="F20" t="s">
        <v>8338</v>
      </c>
      <c r="G20">
        <v>16</v>
      </c>
      <c r="H20">
        <v>28</v>
      </c>
      <c r="I20">
        <v>195</v>
      </c>
      <c r="J20">
        <v>0</v>
      </c>
      <c r="K20">
        <v>0</v>
      </c>
      <c r="L20">
        <v>1</v>
      </c>
      <c r="M20">
        <v>0</v>
      </c>
    </row>
    <row r="21" spans="1:13">
      <c r="A21">
        <v>19</v>
      </c>
      <c r="B21">
        <v>1008413</v>
      </c>
      <c r="C21" t="s">
        <v>6847</v>
      </c>
      <c r="D21" t="s">
        <v>6848</v>
      </c>
      <c r="E21" t="s">
        <v>6849</v>
      </c>
      <c r="F21" t="s">
        <v>8339</v>
      </c>
      <c r="G21">
        <v>0</v>
      </c>
      <c r="H21">
        <v>1</v>
      </c>
      <c r="I21">
        <v>195</v>
      </c>
      <c r="J21">
        <v>0</v>
      </c>
      <c r="K21">
        <v>0</v>
      </c>
      <c r="L21">
        <v>3</v>
      </c>
      <c r="M21">
        <v>0</v>
      </c>
    </row>
    <row r="22" spans="1:13">
      <c r="A22">
        <v>20</v>
      </c>
      <c r="B22">
        <v>1008428</v>
      </c>
      <c r="C22" t="s">
        <v>6850</v>
      </c>
      <c r="D22" t="s">
        <v>6851</v>
      </c>
      <c r="E22" t="s">
        <v>6852</v>
      </c>
      <c r="F22" t="s">
        <v>8340</v>
      </c>
      <c r="G22">
        <v>16</v>
      </c>
      <c r="H22">
        <v>25</v>
      </c>
      <c r="I22">
        <v>3</v>
      </c>
      <c r="J22">
        <v>0</v>
      </c>
      <c r="K22">
        <v>0</v>
      </c>
      <c r="L22">
        <v>1</v>
      </c>
      <c r="M22">
        <v>0</v>
      </c>
    </row>
    <row r="23" spans="1:13">
      <c r="A23">
        <v>21</v>
      </c>
      <c r="B23">
        <v>1008443</v>
      </c>
      <c r="C23" t="s">
        <v>6853</v>
      </c>
      <c r="D23" t="s">
        <v>6854</v>
      </c>
      <c r="E23" t="s">
        <v>6855</v>
      </c>
      <c r="F23" t="s">
        <v>8341</v>
      </c>
      <c r="G23">
        <v>16</v>
      </c>
      <c r="H23">
        <v>28</v>
      </c>
      <c r="I23">
        <v>67</v>
      </c>
      <c r="J23">
        <v>0</v>
      </c>
      <c r="K23">
        <v>0</v>
      </c>
      <c r="L23">
        <v>1</v>
      </c>
      <c r="M23">
        <v>0</v>
      </c>
    </row>
    <row r="24" spans="1:13">
      <c r="A24">
        <v>22</v>
      </c>
      <c r="B24">
        <v>1008458</v>
      </c>
      <c r="C24" t="s">
        <v>6856</v>
      </c>
      <c r="D24" t="s">
        <v>6857</v>
      </c>
      <c r="E24" t="s">
        <v>6858</v>
      </c>
      <c r="F24" t="s">
        <v>8342</v>
      </c>
      <c r="G24">
        <v>16</v>
      </c>
      <c r="H24">
        <v>29</v>
      </c>
      <c r="I24">
        <v>67</v>
      </c>
      <c r="J24">
        <v>0</v>
      </c>
      <c r="K24">
        <v>0</v>
      </c>
      <c r="L24">
        <v>1</v>
      </c>
      <c r="M24">
        <v>0</v>
      </c>
    </row>
    <row r="25" spans="1:13">
      <c r="A25">
        <v>23</v>
      </c>
      <c r="B25">
        <v>1008473</v>
      </c>
      <c r="C25" t="s">
        <v>6859</v>
      </c>
      <c r="D25" t="s">
        <v>6860</v>
      </c>
      <c r="E25" t="s">
        <v>6861</v>
      </c>
      <c r="F25" t="s">
        <v>8343</v>
      </c>
      <c r="G25">
        <v>16</v>
      </c>
      <c r="H25">
        <v>12</v>
      </c>
      <c r="I25">
        <v>67</v>
      </c>
      <c r="J25">
        <v>0</v>
      </c>
      <c r="K25">
        <v>0</v>
      </c>
      <c r="L25">
        <v>1</v>
      </c>
      <c r="M25">
        <v>0</v>
      </c>
    </row>
    <row r="26" spans="1:13">
      <c r="A26">
        <v>24</v>
      </c>
      <c r="B26">
        <v>1008488</v>
      </c>
      <c r="C26" t="s">
        <v>6862</v>
      </c>
      <c r="D26" t="s">
        <v>6863</v>
      </c>
      <c r="E26" t="s">
        <v>6864</v>
      </c>
      <c r="F26" t="s">
        <v>8344</v>
      </c>
      <c r="G26">
        <v>16</v>
      </c>
      <c r="H26">
        <v>60</v>
      </c>
      <c r="I26">
        <v>3</v>
      </c>
      <c r="J26">
        <v>0</v>
      </c>
      <c r="K26">
        <v>0</v>
      </c>
      <c r="L26">
        <v>0</v>
      </c>
      <c r="M26">
        <v>0</v>
      </c>
    </row>
    <row r="27" spans="1:13">
      <c r="A27">
        <v>25</v>
      </c>
      <c r="B27">
        <v>1008503</v>
      </c>
      <c r="C27" t="s">
        <v>6865</v>
      </c>
      <c r="D27" t="s">
        <v>6866</v>
      </c>
      <c r="E27" t="s">
        <v>6867</v>
      </c>
      <c r="F27" t="s">
        <v>8345</v>
      </c>
      <c r="G27">
        <v>176</v>
      </c>
      <c r="H27">
        <v>19</v>
      </c>
      <c r="I27">
        <v>3</v>
      </c>
      <c r="J27">
        <v>0</v>
      </c>
      <c r="K27">
        <v>0</v>
      </c>
      <c r="L27">
        <v>1</v>
      </c>
      <c r="M27">
        <v>0</v>
      </c>
    </row>
    <row r="28" spans="1:13">
      <c r="A28">
        <v>26</v>
      </c>
      <c r="B28">
        <v>1008518</v>
      </c>
      <c r="C28" t="s">
        <v>6868</v>
      </c>
      <c r="D28" t="s">
        <v>6869</v>
      </c>
      <c r="E28" t="s">
        <v>6870</v>
      </c>
      <c r="F28" t="s">
        <v>8346</v>
      </c>
      <c r="G28">
        <v>160</v>
      </c>
      <c r="H28">
        <v>24</v>
      </c>
      <c r="I28">
        <v>67</v>
      </c>
      <c r="J28">
        <v>0</v>
      </c>
      <c r="K28">
        <v>0</v>
      </c>
      <c r="L28">
        <v>0</v>
      </c>
      <c r="M28">
        <v>0</v>
      </c>
    </row>
    <row r="29" spans="1:13">
      <c r="A29">
        <v>27</v>
      </c>
      <c r="B29">
        <v>1008533</v>
      </c>
      <c r="C29" t="s">
        <v>6871</v>
      </c>
      <c r="D29" t="s">
        <v>6872</v>
      </c>
      <c r="E29" t="s">
        <v>6873</v>
      </c>
      <c r="F29" t="s">
        <v>8347</v>
      </c>
      <c r="G29">
        <v>176</v>
      </c>
      <c r="H29">
        <v>16</v>
      </c>
      <c r="I29">
        <v>67</v>
      </c>
      <c r="J29">
        <v>0</v>
      </c>
      <c r="K29">
        <v>0</v>
      </c>
      <c r="L29">
        <v>1</v>
      </c>
      <c r="M29">
        <v>0</v>
      </c>
    </row>
    <row r="30" spans="1:13">
      <c r="A30">
        <v>28</v>
      </c>
      <c r="B30">
        <v>1008548</v>
      </c>
      <c r="C30" t="s">
        <v>6874</v>
      </c>
      <c r="D30" t="s">
        <v>6875</v>
      </c>
      <c r="E30" t="s">
        <v>6876</v>
      </c>
      <c r="F30" t="s">
        <v>8348</v>
      </c>
      <c r="G30">
        <v>16</v>
      </c>
      <c r="H30">
        <v>15</v>
      </c>
      <c r="I30">
        <v>67</v>
      </c>
      <c r="J30">
        <v>0</v>
      </c>
      <c r="K30">
        <v>0</v>
      </c>
      <c r="L30">
        <v>1</v>
      </c>
      <c r="M30">
        <v>0</v>
      </c>
    </row>
    <row r="31" spans="1:13">
      <c r="A31">
        <v>29</v>
      </c>
      <c r="B31">
        <v>1008563</v>
      </c>
      <c r="C31" t="s">
        <v>6877</v>
      </c>
      <c r="D31" t="s">
        <v>6878</v>
      </c>
      <c r="E31" t="s">
        <v>6879</v>
      </c>
      <c r="F31" t="s">
        <v>8349</v>
      </c>
      <c r="G31">
        <v>16</v>
      </c>
      <c r="H31">
        <v>28</v>
      </c>
      <c r="I31">
        <v>3</v>
      </c>
      <c r="J31">
        <v>0</v>
      </c>
      <c r="K31">
        <v>0</v>
      </c>
      <c r="L31">
        <v>1</v>
      </c>
      <c r="M31">
        <v>0</v>
      </c>
    </row>
    <row r="32" spans="1:13">
      <c r="A32">
        <v>30</v>
      </c>
      <c r="B32">
        <v>1008578</v>
      </c>
      <c r="C32" t="s">
        <v>6880</v>
      </c>
      <c r="D32" t="s">
        <v>6881</v>
      </c>
      <c r="E32" t="s">
        <v>6882</v>
      </c>
      <c r="F32" t="s">
        <v>8350</v>
      </c>
      <c r="G32">
        <v>0</v>
      </c>
      <c r="H32">
        <v>3</v>
      </c>
      <c r="I32">
        <v>67</v>
      </c>
      <c r="J32">
        <v>0</v>
      </c>
      <c r="K32">
        <v>0</v>
      </c>
      <c r="L32">
        <v>1</v>
      </c>
      <c r="M32">
        <v>0</v>
      </c>
    </row>
    <row r="33" spans="1:13">
      <c r="A33">
        <v>31</v>
      </c>
      <c r="B33">
        <v>1008593</v>
      </c>
      <c r="C33" t="s">
        <v>6883</v>
      </c>
      <c r="D33" t="s">
        <v>6884</v>
      </c>
      <c r="E33" t="s">
        <v>6885</v>
      </c>
      <c r="F33" t="s">
        <v>8351</v>
      </c>
      <c r="G33">
        <v>16</v>
      </c>
      <c r="H33">
        <v>30</v>
      </c>
      <c r="I33">
        <v>67</v>
      </c>
      <c r="J33">
        <v>0</v>
      </c>
      <c r="K33">
        <v>0</v>
      </c>
      <c r="L33">
        <v>1</v>
      </c>
      <c r="M33">
        <v>0</v>
      </c>
    </row>
    <row r="34" spans="1:13">
      <c r="A34">
        <v>32</v>
      </c>
      <c r="B34">
        <v>1008608</v>
      </c>
      <c r="C34" t="s">
        <v>6886</v>
      </c>
      <c r="D34" t="s">
        <v>6887</v>
      </c>
      <c r="E34" t="s">
        <v>6888</v>
      </c>
      <c r="F34" t="s">
        <v>8352</v>
      </c>
      <c r="G34">
        <v>0</v>
      </c>
      <c r="H34">
        <v>3</v>
      </c>
      <c r="I34">
        <v>67</v>
      </c>
      <c r="J34">
        <v>0</v>
      </c>
      <c r="K34">
        <v>0</v>
      </c>
      <c r="L34">
        <v>1</v>
      </c>
      <c r="M34">
        <v>0</v>
      </c>
    </row>
    <row r="35" spans="1:13">
      <c r="A35">
        <v>33</v>
      </c>
      <c r="B35">
        <v>1008623</v>
      </c>
      <c r="C35" t="s">
        <v>6889</v>
      </c>
      <c r="D35" t="s">
        <v>6890</v>
      </c>
      <c r="E35" t="s">
        <v>6891</v>
      </c>
      <c r="F35" t="s">
        <v>8353</v>
      </c>
      <c r="G35">
        <v>16</v>
      </c>
      <c r="H35">
        <v>15</v>
      </c>
      <c r="I35">
        <v>3</v>
      </c>
      <c r="J35">
        <v>0</v>
      </c>
      <c r="K35">
        <v>0</v>
      </c>
      <c r="L35">
        <v>1</v>
      </c>
      <c r="M35">
        <v>0</v>
      </c>
    </row>
    <row r="36" spans="1:13">
      <c r="A36">
        <v>34</v>
      </c>
      <c r="B36">
        <v>1008638</v>
      </c>
      <c r="C36" t="s">
        <v>6892</v>
      </c>
      <c r="D36" t="s">
        <v>6893</v>
      </c>
      <c r="E36" t="s">
        <v>6894</v>
      </c>
      <c r="F36" t="s">
        <v>8354</v>
      </c>
      <c r="G36">
        <v>128</v>
      </c>
      <c r="H36">
        <v>3</v>
      </c>
      <c r="I36">
        <v>67</v>
      </c>
      <c r="J36">
        <v>0</v>
      </c>
      <c r="K36">
        <v>0</v>
      </c>
      <c r="L36">
        <v>2</v>
      </c>
      <c r="M36">
        <v>0</v>
      </c>
    </row>
    <row r="37" spans="1:13">
      <c r="A37">
        <v>35</v>
      </c>
      <c r="B37">
        <v>1008653</v>
      </c>
      <c r="C37" t="s">
        <v>6895</v>
      </c>
      <c r="D37" t="s">
        <v>6896</v>
      </c>
      <c r="E37" t="s">
        <v>6897</v>
      </c>
      <c r="F37" t="s">
        <v>8355</v>
      </c>
      <c r="G37">
        <v>0</v>
      </c>
      <c r="H37">
        <v>3</v>
      </c>
      <c r="I37">
        <v>227</v>
      </c>
      <c r="J37">
        <v>0</v>
      </c>
      <c r="K37">
        <v>0</v>
      </c>
      <c r="L37">
        <v>1</v>
      </c>
      <c r="M37">
        <v>0</v>
      </c>
    </row>
    <row r="38" spans="1:13">
      <c r="A38">
        <v>36</v>
      </c>
      <c r="B38">
        <v>1008668</v>
      </c>
      <c r="C38" t="s">
        <v>6898</v>
      </c>
      <c r="D38" t="s">
        <v>6899</v>
      </c>
      <c r="E38" t="s">
        <v>6900</v>
      </c>
      <c r="F38" t="s">
        <v>8356</v>
      </c>
      <c r="G38">
        <v>0</v>
      </c>
      <c r="H38">
        <v>3</v>
      </c>
      <c r="I38">
        <v>227</v>
      </c>
      <c r="J38">
        <v>0</v>
      </c>
      <c r="K38">
        <v>0</v>
      </c>
      <c r="L38">
        <v>1</v>
      </c>
      <c r="M38">
        <v>0</v>
      </c>
    </row>
    <row r="39" spans="1:13">
      <c r="A39">
        <v>37</v>
      </c>
      <c r="B39">
        <v>1008683</v>
      </c>
      <c r="C39" t="s">
        <v>6901</v>
      </c>
      <c r="D39" t="s">
        <v>6902</v>
      </c>
      <c r="E39" t="s">
        <v>6903</v>
      </c>
      <c r="F39" t="s">
        <v>8357</v>
      </c>
      <c r="G39">
        <v>0</v>
      </c>
      <c r="H39">
        <v>7</v>
      </c>
      <c r="I39">
        <v>227</v>
      </c>
      <c r="J39">
        <v>0</v>
      </c>
      <c r="K39">
        <v>0</v>
      </c>
      <c r="L39">
        <v>1</v>
      </c>
      <c r="M39">
        <v>0</v>
      </c>
    </row>
    <row r="40" spans="1:13">
      <c r="A40">
        <v>38</v>
      </c>
      <c r="B40">
        <v>1008698</v>
      </c>
      <c r="C40" t="s">
        <v>6904</v>
      </c>
      <c r="D40" t="s">
        <v>6905</v>
      </c>
      <c r="E40" t="s">
        <v>6906</v>
      </c>
      <c r="F40" t="s">
        <v>8358</v>
      </c>
      <c r="G40">
        <v>0</v>
      </c>
      <c r="H40">
        <v>3</v>
      </c>
      <c r="I40">
        <v>227</v>
      </c>
      <c r="J40">
        <v>0</v>
      </c>
      <c r="K40">
        <v>0</v>
      </c>
      <c r="L40">
        <v>1</v>
      </c>
      <c r="M40">
        <v>0</v>
      </c>
    </row>
    <row r="41" spans="1:13">
      <c r="A41">
        <v>39</v>
      </c>
      <c r="B41">
        <v>1008713</v>
      </c>
      <c r="C41" t="s">
        <v>6907</v>
      </c>
      <c r="D41" t="s">
        <v>6908</v>
      </c>
      <c r="E41" t="s">
        <v>6909</v>
      </c>
      <c r="F41" t="s">
        <v>8359</v>
      </c>
      <c r="G41">
        <v>0</v>
      </c>
      <c r="H41">
        <v>11</v>
      </c>
      <c r="I41">
        <v>227</v>
      </c>
      <c r="J41">
        <v>0</v>
      </c>
      <c r="K41">
        <v>0</v>
      </c>
      <c r="L41">
        <v>1</v>
      </c>
      <c r="M41">
        <v>0</v>
      </c>
    </row>
    <row r="42" spans="1:13">
      <c r="A42">
        <v>40</v>
      </c>
      <c r="B42">
        <v>1008728</v>
      </c>
      <c r="C42" t="s">
        <v>6910</v>
      </c>
      <c r="D42" t="s">
        <v>6911</v>
      </c>
      <c r="E42" t="s">
        <v>6912</v>
      </c>
      <c r="F42" t="s">
        <v>8360</v>
      </c>
      <c r="G42">
        <v>192</v>
      </c>
      <c r="H42">
        <v>4</v>
      </c>
      <c r="I42">
        <v>67</v>
      </c>
      <c r="J42">
        <v>0</v>
      </c>
      <c r="K42">
        <v>0</v>
      </c>
      <c r="L42">
        <v>0</v>
      </c>
      <c r="M42">
        <v>0</v>
      </c>
    </row>
    <row r="43" spans="1:13">
      <c r="A43">
        <v>41</v>
      </c>
      <c r="B43">
        <v>1008743</v>
      </c>
      <c r="C43" t="s">
        <v>6913</v>
      </c>
      <c r="D43" t="s">
        <v>6914</v>
      </c>
      <c r="E43" t="s">
        <v>6915</v>
      </c>
      <c r="F43" t="s">
        <v>8361</v>
      </c>
      <c r="G43">
        <v>128</v>
      </c>
      <c r="H43">
        <v>14</v>
      </c>
      <c r="I43">
        <v>179</v>
      </c>
      <c r="J43">
        <v>0</v>
      </c>
      <c r="K43">
        <v>0</v>
      </c>
      <c r="L43">
        <v>0</v>
      </c>
      <c r="M43">
        <v>0</v>
      </c>
    </row>
    <row r="44" spans="1:13">
      <c r="A44">
        <v>42</v>
      </c>
      <c r="B44">
        <v>1008758</v>
      </c>
      <c r="C44" t="s">
        <v>6916</v>
      </c>
      <c r="D44" t="s">
        <v>6917</v>
      </c>
      <c r="E44" t="s">
        <v>6918</v>
      </c>
      <c r="F44" t="s">
        <v>8362</v>
      </c>
      <c r="G44">
        <v>0</v>
      </c>
      <c r="H44">
        <v>1</v>
      </c>
      <c r="I44">
        <v>227</v>
      </c>
      <c r="J44">
        <v>0</v>
      </c>
      <c r="K44">
        <v>0</v>
      </c>
      <c r="L44">
        <v>0</v>
      </c>
      <c r="M44">
        <v>0</v>
      </c>
    </row>
    <row r="45" spans="1:13">
      <c r="A45">
        <v>43</v>
      </c>
      <c r="B45">
        <v>1008773</v>
      </c>
      <c r="C45" t="s">
        <v>6919</v>
      </c>
      <c r="D45" t="s">
        <v>6920</v>
      </c>
      <c r="E45" t="s">
        <v>6921</v>
      </c>
      <c r="F45" t="s">
        <v>8363</v>
      </c>
      <c r="G45">
        <v>0</v>
      </c>
      <c r="H45">
        <v>1</v>
      </c>
      <c r="I45">
        <v>227</v>
      </c>
      <c r="J45">
        <v>0</v>
      </c>
      <c r="K45">
        <v>0</v>
      </c>
      <c r="L45">
        <v>0</v>
      </c>
      <c r="M45">
        <v>0</v>
      </c>
    </row>
    <row r="46" spans="1:13">
      <c r="A46">
        <v>44</v>
      </c>
      <c r="B46">
        <v>1008788</v>
      </c>
      <c r="C46" t="s">
        <v>6922</v>
      </c>
      <c r="D46" t="s">
        <v>6923</v>
      </c>
      <c r="E46" t="s">
        <v>6924</v>
      </c>
      <c r="F46" t="s">
        <v>8364</v>
      </c>
      <c r="G46">
        <v>176</v>
      </c>
      <c r="H46">
        <v>3</v>
      </c>
      <c r="I46">
        <v>3</v>
      </c>
      <c r="J46">
        <v>0</v>
      </c>
      <c r="K46">
        <v>0</v>
      </c>
      <c r="L46">
        <v>0</v>
      </c>
      <c r="M46">
        <v>0</v>
      </c>
    </row>
    <row r="47" spans="1:13">
      <c r="A47">
        <v>45</v>
      </c>
      <c r="B47">
        <v>1008803</v>
      </c>
      <c r="C47" t="s">
        <v>6925</v>
      </c>
      <c r="D47" t="s">
        <v>6926</v>
      </c>
      <c r="E47" t="s">
        <v>6927</v>
      </c>
      <c r="F47" t="s">
        <v>8365</v>
      </c>
      <c r="G47">
        <v>160</v>
      </c>
      <c r="H47">
        <v>24</v>
      </c>
      <c r="I47">
        <v>3</v>
      </c>
      <c r="J47">
        <v>0</v>
      </c>
      <c r="K47">
        <v>0</v>
      </c>
      <c r="L47">
        <v>0</v>
      </c>
      <c r="M47">
        <v>0</v>
      </c>
    </row>
    <row r="48" spans="1:13">
      <c r="A48">
        <v>46</v>
      </c>
      <c r="B48">
        <v>1008818</v>
      </c>
      <c r="C48" t="s">
        <v>6928</v>
      </c>
      <c r="D48" t="s">
        <v>6929</v>
      </c>
      <c r="E48" t="s">
        <v>6930</v>
      </c>
      <c r="F48" t="s">
        <v>8366</v>
      </c>
      <c r="G48">
        <v>0</v>
      </c>
      <c r="H48">
        <v>5</v>
      </c>
      <c r="I48">
        <v>67</v>
      </c>
      <c r="J48">
        <v>0</v>
      </c>
      <c r="K48">
        <v>0</v>
      </c>
      <c r="L48">
        <v>0</v>
      </c>
      <c r="M48">
        <v>0</v>
      </c>
    </row>
    <row r="49" spans="1:13">
      <c r="A49">
        <v>47</v>
      </c>
      <c r="B49">
        <v>1008833</v>
      </c>
      <c r="C49" t="s">
        <v>6931</v>
      </c>
      <c r="D49" t="s">
        <v>6932</v>
      </c>
      <c r="E49" t="s">
        <v>6933</v>
      </c>
      <c r="F49" t="s">
        <v>8367</v>
      </c>
      <c r="G49">
        <v>16</v>
      </c>
      <c r="H49">
        <v>28</v>
      </c>
      <c r="I49">
        <v>3</v>
      </c>
      <c r="J49">
        <v>2</v>
      </c>
      <c r="K49">
        <v>128</v>
      </c>
      <c r="L49">
        <v>1</v>
      </c>
      <c r="M49">
        <v>0</v>
      </c>
    </row>
    <row r="50" spans="1:13">
      <c r="A50">
        <v>48</v>
      </c>
      <c r="B50">
        <v>1008848</v>
      </c>
      <c r="C50" t="s">
        <v>6934</v>
      </c>
      <c r="D50" t="s">
        <v>6935</v>
      </c>
      <c r="E50" t="s">
        <v>6936</v>
      </c>
      <c r="F50" t="s">
        <v>8368</v>
      </c>
      <c r="G50">
        <v>128</v>
      </c>
      <c r="H50">
        <v>7</v>
      </c>
      <c r="I50">
        <v>67</v>
      </c>
      <c r="J50">
        <v>0</v>
      </c>
      <c r="K50">
        <v>0</v>
      </c>
      <c r="L50">
        <v>1</v>
      </c>
      <c r="M50">
        <v>0</v>
      </c>
    </row>
    <row r="51" spans="1:13">
      <c r="A51">
        <v>49</v>
      </c>
      <c r="B51">
        <v>1008863</v>
      </c>
      <c r="C51" t="s">
        <v>6937</v>
      </c>
      <c r="D51" t="s">
        <v>6938</v>
      </c>
      <c r="E51" t="s">
        <v>6939</v>
      </c>
      <c r="F51" t="s">
        <v>8369</v>
      </c>
      <c r="G51">
        <v>16</v>
      </c>
      <c r="H51">
        <v>28</v>
      </c>
      <c r="I51">
        <v>3</v>
      </c>
      <c r="J51">
        <v>0</v>
      </c>
      <c r="K51">
        <v>0</v>
      </c>
      <c r="L51">
        <v>1</v>
      </c>
      <c r="M51">
        <v>0</v>
      </c>
    </row>
    <row r="52" spans="1:13">
      <c r="A52">
        <v>50</v>
      </c>
      <c r="B52">
        <v>1008878</v>
      </c>
      <c r="C52" t="s">
        <v>6940</v>
      </c>
      <c r="D52" t="s">
        <v>6941</v>
      </c>
      <c r="E52" t="s">
        <v>6942</v>
      </c>
      <c r="F52" t="s">
        <v>8370</v>
      </c>
      <c r="G52">
        <v>16</v>
      </c>
      <c r="H52">
        <v>15</v>
      </c>
      <c r="I52">
        <v>3</v>
      </c>
      <c r="J52">
        <v>0</v>
      </c>
      <c r="K52">
        <v>0</v>
      </c>
      <c r="L52">
        <v>1</v>
      </c>
      <c r="M52">
        <v>0</v>
      </c>
    </row>
    <row r="53" spans="1:13">
      <c r="A53">
        <v>51</v>
      </c>
      <c r="B53">
        <v>1008893</v>
      </c>
      <c r="C53" t="s">
        <v>6943</v>
      </c>
      <c r="D53" t="s">
        <v>6944</v>
      </c>
      <c r="E53" t="s">
        <v>6945</v>
      </c>
      <c r="F53" t="s">
        <v>8371</v>
      </c>
      <c r="G53">
        <v>0</v>
      </c>
      <c r="H53">
        <v>7</v>
      </c>
      <c r="I53">
        <v>3</v>
      </c>
      <c r="J53">
        <v>0</v>
      </c>
      <c r="K53">
        <v>0</v>
      </c>
      <c r="L53">
        <v>1</v>
      </c>
      <c r="M53">
        <v>0</v>
      </c>
    </row>
    <row r="54" spans="1:13">
      <c r="A54">
        <v>52</v>
      </c>
      <c r="B54">
        <v>1008908</v>
      </c>
      <c r="C54" t="s">
        <v>6946</v>
      </c>
      <c r="D54" t="s">
        <v>6947</v>
      </c>
      <c r="E54" t="s">
        <v>6948</v>
      </c>
      <c r="F54" t="s">
        <v>8372</v>
      </c>
      <c r="G54">
        <v>16</v>
      </c>
      <c r="H54">
        <v>61</v>
      </c>
      <c r="I54">
        <v>3</v>
      </c>
      <c r="J54">
        <v>0</v>
      </c>
      <c r="K54">
        <v>0</v>
      </c>
      <c r="L54">
        <v>1</v>
      </c>
      <c r="M54">
        <v>0</v>
      </c>
    </row>
    <row r="55" spans="1:13">
      <c r="A55">
        <v>53</v>
      </c>
      <c r="B55">
        <v>1008923</v>
      </c>
      <c r="C55" t="s">
        <v>6949</v>
      </c>
      <c r="D55" t="s">
        <v>6950</v>
      </c>
      <c r="E55" t="s">
        <v>6951</v>
      </c>
      <c r="F55" t="s">
        <v>8339</v>
      </c>
      <c r="G55">
        <v>0</v>
      </c>
      <c r="H55">
        <v>1</v>
      </c>
      <c r="I55">
        <v>67</v>
      </c>
      <c r="J55">
        <v>0</v>
      </c>
      <c r="K55">
        <v>0</v>
      </c>
      <c r="L55">
        <v>1</v>
      </c>
      <c r="M55">
        <v>0</v>
      </c>
    </row>
    <row r="56" spans="1:13">
      <c r="A56">
        <v>54</v>
      </c>
      <c r="B56">
        <v>1008938</v>
      </c>
      <c r="C56" t="s">
        <v>6952</v>
      </c>
      <c r="D56" t="s">
        <v>6953</v>
      </c>
      <c r="E56" t="s">
        <v>6954</v>
      </c>
      <c r="F56" t="s">
        <v>8373</v>
      </c>
      <c r="G56">
        <v>16</v>
      </c>
      <c r="H56">
        <v>7</v>
      </c>
      <c r="I56">
        <v>67</v>
      </c>
      <c r="J56">
        <v>0</v>
      </c>
      <c r="K56">
        <v>0</v>
      </c>
      <c r="L56">
        <v>1</v>
      </c>
      <c r="M56">
        <v>0</v>
      </c>
    </row>
    <row r="57" spans="1:13">
      <c r="A57">
        <v>55</v>
      </c>
      <c r="B57">
        <v>1008953</v>
      </c>
      <c r="C57" t="s">
        <v>6955</v>
      </c>
      <c r="D57" t="s">
        <v>6956</v>
      </c>
      <c r="E57" t="s">
        <v>6957</v>
      </c>
      <c r="F57" t="s">
        <v>8374</v>
      </c>
      <c r="G57">
        <v>16</v>
      </c>
      <c r="H57">
        <v>13</v>
      </c>
      <c r="I57">
        <v>3</v>
      </c>
      <c r="J57">
        <v>0</v>
      </c>
      <c r="K57">
        <v>0</v>
      </c>
      <c r="L57">
        <v>1</v>
      </c>
      <c r="M57">
        <v>0</v>
      </c>
    </row>
    <row r="58" spans="1:13">
      <c r="A58">
        <v>56</v>
      </c>
      <c r="B58">
        <v>1008968</v>
      </c>
      <c r="C58" t="s">
        <v>6958</v>
      </c>
      <c r="D58" t="s">
        <v>6959</v>
      </c>
      <c r="E58" t="s">
        <v>6960</v>
      </c>
      <c r="F58" t="s">
        <v>8375</v>
      </c>
      <c r="G58">
        <v>16</v>
      </c>
      <c r="H58">
        <v>28</v>
      </c>
      <c r="I58">
        <v>3</v>
      </c>
      <c r="J58">
        <v>0</v>
      </c>
      <c r="K58">
        <v>0</v>
      </c>
      <c r="L58">
        <v>1</v>
      </c>
      <c r="M58">
        <v>0</v>
      </c>
    </row>
    <row r="59" spans="1:13">
      <c r="A59">
        <v>57</v>
      </c>
      <c r="B59">
        <v>1008983</v>
      </c>
      <c r="C59" t="s">
        <v>6961</v>
      </c>
      <c r="D59" t="s">
        <v>6962</v>
      </c>
      <c r="E59" t="s">
        <v>6963</v>
      </c>
      <c r="F59" t="s">
        <v>8376</v>
      </c>
      <c r="G59">
        <v>0</v>
      </c>
      <c r="H59">
        <v>15</v>
      </c>
      <c r="I59">
        <v>3</v>
      </c>
      <c r="J59">
        <v>0</v>
      </c>
      <c r="K59">
        <v>0</v>
      </c>
      <c r="L59">
        <v>1</v>
      </c>
      <c r="M59">
        <v>0</v>
      </c>
    </row>
    <row r="60" spans="1:13">
      <c r="A60">
        <v>58</v>
      </c>
      <c r="B60">
        <v>1008998</v>
      </c>
      <c r="C60" t="s">
        <v>6964</v>
      </c>
      <c r="D60" t="s">
        <v>6965</v>
      </c>
      <c r="E60" t="s">
        <v>6966</v>
      </c>
      <c r="F60" t="s">
        <v>8377</v>
      </c>
      <c r="G60">
        <v>0</v>
      </c>
      <c r="H60">
        <v>3</v>
      </c>
      <c r="I60">
        <v>67</v>
      </c>
      <c r="J60">
        <v>0</v>
      </c>
      <c r="K60">
        <v>0</v>
      </c>
      <c r="L60">
        <v>0</v>
      </c>
      <c r="M60">
        <v>0</v>
      </c>
    </row>
    <row r="61" spans="1:13">
      <c r="A61">
        <v>59</v>
      </c>
      <c r="B61">
        <v>1009013</v>
      </c>
      <c r="C61" t="s">
        <v>6967</v>
      </c>
      <c r="D61" t="s">
        <v>6968</v>
      </c>
      <c r="E61" t="s">
        <v>6969</v>
      </c>
      <c r="F61" t="s">
        <v>8378</v>
      </c>
      <c r="G61">
        <v>192</v>
      </c>
      <c r="H61">
        <v>25</v>
      </c>
      <c r="I61">
        <v>227</v>
      </c>
      <c r="J61">
        <v>130</v>
      </c>
      <c r="K61">
        <v>128</v>
      </c>
      <c r="L61">
        <v>0</v>
      </c>
      <c r="M61">
        <v>6</v>
      </c>
    </row>
    <row r="62" spans="1:13">
      <c r="A62">
        <v>60</v>
      </c>
      <c r="B62">
        <v>1009028</v>
      </c>
      <c r="C62" t="s">
        <v>6970</v>
      </c>
      <c r="D62" t="s">
        <v>6971</v>
      </c>
      <c r="E62" t="s">
        <v>6972</v>
      </c>
      <c r="F62" t="s">
        <v>8379</v>
      </c>
      <c r="G62">
        <v>192</v>
      </c>
      <c r="H62">
        <v>60</v>
      </c>
      <c r="I62">
        <v>227</v>
      </c>
      <c r="J62">
        <v>130</v>
      </c>
      <c r="K62">
        <v>128</v>
      </c>
      <c r="L62">
        <v>0</v>
      </c>
      <c r="M62">
        <v>5</v>
      </c>
    </row>
    <row r="63" spans="1:13">
      <c r="A63">
        <v>61</v>
      </c>
      <c r="B63">
        <v>1009043</v>
      </c>
      <c r="C63" t="s">
        <v>6973</v>
      </c>
      <c r="D63" t="s">
        <v>6974</v>
      </c>
      <c r="E63" t="s">
        <v>6975</v>
      </c>
      <c r="F63" t="s">
        <v>8380</v>
      </c>
      <c r="G63">
        <v>192</v>
      </c>
      <c r="H63">
        <v>1</v>
      </c>
      <c r="I63">
        <v>227</v>
      </c>
      <c r="J63">
        <v>0</v>
      </c>
      <c r="K63">
        <v>0</v>
      </c>
      <c r="L63">
        <v>0</v>
      </c>
      <c r="M63">
        <v>0</v>
      </c>
    </row>
    <row r="64" spans="1:13">
      <c r="A64">
        <v>62</v>
      </c>
      <c r="B64">
        <v>1009058</v>
      </c>
      <c r="C64" t="s">
        <v>6976</v>
      </c>
      <c r="D64" t="s">
        <v>6977</v>
      </c>
      <c r="E64" t="s">
        <v>6978</v>
      </c>
      <c r="F64" t="s">
        <v>8381</v>
      </c>
      <c r="G64">
        <v>0</v>
      </c>
      <c r="H64">
        <v>7</v>
      </c>
      <c r="I64">
        <v>3</v>
      </c>
      <c r="J64">
        <v>0</v>
      </c>
      <c r="K64">
        <v>0</v>
      </c>
      <c r="L64">
        <v>0</v>
      </c>
      <c r="M64">
        <v>0</v>
      </c>
    </row>
    <row r="65" spans="1:13">
      <c r="A65">
        <v>63</v>
      </c>
      <c r="B65">
        <v>1009073</v>
      </c>
      <c r="C65" t="s">
        <v>6979</v>
      </c>
      <c r="D65" t="s">
        <v>6980</v>
      </c>
      <c r="E65" t="s">
        <v>6981</v>
      </c>
      <c r="F65" t="s">
        <v>8382</v>
      </c>
      <c r="G65">
        <v>192</v>
      </c>
      <c r="H65">
        <v>28</v>
      </c>
      <c r="I65">
        <v>227</v>
      </c>
      <c r="J65">
        <v>130</v>
      </c>
      <c r="K65">
        <v>128</v>
      </c>
      <c r="L65">
        <v>1</v>
      </c>
      <c r="M65">
        <v>5</v>
      </c>
    </row>
    <row r="66" spans="1:13">
      <c r="A66">
        <v>64</v>
      </c>
      <c r="B66">
        <v>1009088</v>
      </c>
      <c r="C66" t="s">
        <v>6982</v>
      </c>
      <c r="D66" t="s">
        <v>6983</v>
      </c>
      <c r="E66" t="s">
        <v>6984</v>
      </c>
      <c r="F66" t="s">
        <v>8383</v>
      </c>
      <c r="G66">
        <v>0</v>
      </c>
      <c r="H66">
        <v>1</v>
      </c>
      <c r="I66">
        <v>67</v>
      </c>
      <c r="J66">
        <v>0</v>
      </c>
      <c r="K66">
        <v>0</v>
      </c>
      <c r="L66">
        <v>1</v>
      </c>
      <c r="M66">
        <v>0</v>
      </c>
    </row>
    <row r="67" spans="1:13">
      <c r="A67">
        <v>65</v>
      </c>
      <c r="B67">
        <v>1009103</v>
      </c>
      <c r="C67" t="s">
        <v>6985</v>
      </c>
      <c r="D67" t="s">
        <v>6986</v>
      </c>
      <c r="E67" t="s">
        <v>6987</v>
      </c>
      <c r="F67" t="s">
        <v>8384</v>
      </c>
      <c r="G67">
        <v>192</v>
      </c>
      <c r="H67">
        <v>4</v>
      </c>
      <c r="I67">
        <v>67</v>
      </c>
      <c r="J67">
        <v>0</v>
      </c>
      <c r="K67">
        <v>0</v>
      </c>
      <c r="L67">
        <v>3</v>
      </c>
      <c r="M67">
        <v>0</v>
      </c>
    </row>
    <row r="68" spans="1:13">
      <c r="A68">
        <v>66</v>
      </c>
      <c r="B68">
        <v>1009118</v>
      </c>
      <c r="C68" t="s">
        <v>6988</v>
      </c>
      <c r="D68" t="s">
        <v>6989</v>
      </c>
      <c r="E68" t="s">
        <v>6990</v>
      </c>
      <c r="F68" t="s">
        <v>8385</v>
      </c>
      <c r="G68">
        <v>192</v>
      </c>
      <c r="H68">
        <v>28</v>
      </c>
      <c r="I68">
        <v>3</v>
      </c>
      <c r="J68">
        <v>0</v>
      </c>
      <c r="K68">
        <v>0</v>
      </c>
      <c r="L68">
        <v>1</v>
      </c>
      <c r="M68">
        <v>0</v>
      </c>
    </row>
    <row r="69" spans="1:13">
      <c r="A69">
        <v>67</v>
      </c>
      <c r="B69">
        <v>1009133</v>
      </c>
      <c r="C69" t="s">
        <v>6991</v>
      </c>
      <c r="D69" t="s">
        <v>6992</v>
      </c>
      <c r="E69" t="s">
        <v>6993</v>
      </c>
      <c r="F69" t="s">
        <v>8386</v>
      </c>
      <c r="G69">
        <v>16</v>
      </c>
      <c r="H69">
        <v>62</v>
      </c>
      <c r="I69">
        <v>67</v>
      </c>
      <c r="J69">
        <v>2</v>
      </c>
      <c r="K69">
        <v>128</v>
      </c>
      <c r="L69">
        <v>1</v>
      </c>
      <c r="M69">
        <v>0</v>
      </c>
    </row>
    <row r="70" spans="1:13">
      <c r="A70">
        <v>68</v>
      </c>
      <c r="B70">
        <v>1009148</v>
      </c>
      <c r="C70" t="s">
        <v>6994</v>
      </c>
      <c r="D70" t="s">
        <v>6995</v>
      </c>
      <c r="E70" t="s">
        <v>6996</v>
      </c>
      <c r="F70" t="s">
        <v>8387</v>
      </c>
      <c r="G70">
        <v>16</v>
      </c>
      <c r="H70">
        <v>25</v>
      </c>
      <c r="I70">
        <v>3</v>
      </c>
      <c r="J70">
        <v>0</v>
      </c>
      <c r="K70">
        <v>0</v>
      </c>
      <c r="L70">
        <v>1</v>
      </c>
      <c r="M70">
        <v>0</v>
      </c>
    </row>
    <row r="71" spans="1:13">
      <c r="A71">
        <v>69</v>
      </c>
      <c r="B71">
        <v>1009163</v>
      </c>
      <c r="C71" t="s">
        <v>6997</v>
      </c>
      <c r="D71" t="s">
        <v>6998</v>
      </c>
      <c r="E71" t="s">
        <v>6999</v>
      </c>
      <c r="F71" t="s">
        <v>8388</v>
      </c>
      <c r="G71">
        <v>16</v>
      </c>
      <c r="H71">
        <v>59</v>
      </c>
      <c r="I71">
        <v>3</v>
      </c>
      <c r="J71">
        <v>0</v>
      </c>
      <c r="K71">
        <v>0</v>
      </c>
      <c r="L71">
        <v>1</v>
      </c>
      <c r="M71">
        <v>0</v>
      </c>
    </row>
    <row r="72" spans="1:13">
      <c r="A72">
        <v>70</v>
      </c>
      <c r="B72">
        <v>1009178</v>
      </c>
      <c r="C72" t="s">
        <v>7000</v>
      </c>
      <c r="D72" t="s">
        <v>7001</v>
      </c>
      <c r="E72" t="s">
        <v>7002</v>
      </c>
      <c r="F72" t="s">
        <v>8389</v>
      </c>
      <c r="G72">
        <v>16</v>
      </c>
      <c r="H72">
        <v>7</v>
      </c>
      <c r="I72">
        <v>3</v>
      </c>
      <c r="J72">
        <v>0</v>
      </c>
      <c r="K72">
        <v>0</v>
      </c>
      <c r="L72">
        <v>1</v>
      </c>
      <c r="M72">
        <v>0</v>
      </c>
    </row>
    <row r="73" spans="1:13">
      <c r="A73">
        <v>71</v>
      </c>
      <c r="B73">
        <v>1009193</v>
      </c>
      <c r="C73" t="s">
        <v>7003</v>
      </c>
      <c r="D73" t="s">
        <v>7004</v>
      </c>
      <c r="E73" t="s">
        <v>7005</v>
      </c>
      <c r="F73" t="s">
        <v>8390</v>
      </c>
      <c r="G73">
        <v>160</v>
      </c>
      <c r="H73">
        <v>24</v>
      </c>
      <c r="I73">
        <v>3</v>
      </c>
      <c r="J73">
        <v>0</v>
      </c>
      <c r="K73">
        <v>0</v>
      </c>
      <c r="L73">
        <v>1</v>
      </c>
      <c r="M73">
        <v>0</v>
      </c>
    </row>
    <row r="74" spans="1:13">
      <c r="A74">
        <v>72</v>
      </c>
      <c r="B74">
        <v>1009208</v>
      </c>
      <c r="C74" t="s">
        <v>7006</v>
      </c>
      <c r="D74" t="s">
        <v>7007</v>
      </c>
      <c r="E74" t="s">
        <v>7008</v>
      </c>
      <c r="F74" t="s">
        <v>8391</v>
      </c>
      <c r="G74">
        <v>16</v>
      </c>
      <c r="H74">
        <v>60</v>
      </c>
      <c r="I74">
        <v>3</v>
      </c>
      <c r="J74">
        <v>0</v>
      </c>
      <c r="K74">
        <v>0</v>
      </c>
      <c r="L74">
        <v>1</v>
      </c>
      <c r="M74">
        <v>0</v>
      </c>
    </row>
    <row r="75" spans="1:13">
      <c r="A75">
        <v>73</v>
      </c>
      <c r="B75">
        <v>1009223</v>
      </c>
      <c r="C75" t="s">
        <v>7009</v>
      </c>
      <c r="D75" t="s">
        <v>7010</v>
      </c>
      <c r="E75" t="s">
        <v>7011</v>
      </c>
      <c r="F75" t="s">
        <v>8392</v>
      </c>
      <c r="G75">
        <v>192</v>
      </c>
      <c r="H75">
        <v>15</v>
      </c>
      <c r="I75">
        <v>67</v>
      </c>
      <c r="J75">
        <v>0</v>
      </c>
      <c r="K75">
        <v>0</v>
      </c>
      <c r="L75">
        <v>1</v>
      </c>
      <c r="M75">
        <v>0</v>
      </c>
    </row>
    <row r="76" spans="1:13">
      <c r="A76">
        <v>74</v>
      </c>
      <c r="B76">
        <v>1009238</v>
      </c>
      <c r="C76" t="s">
        <v>7012</v>
      </c>
      <c r="D76" t="s">
        <v>7013</v>
      </c>
      <c r="E76" t="s">
        <v>7014</v>
      </c>
      <c r="F76" t="s">
        <v>8393</v>
      </c>
      <c r="G76">
        <v>0</v>
      </c>
      <c r="H76">
        <v>15</v>
      </c>
      <c r="I76">
        <v>3</v>
      </c>
      <c r="J76">
        <v>0</v>
      </c>
      <c r="K76">
        <v>0</v>
      </c>
      <c r="L76">
        <v>1</v>
      </c>
      <c r="M76">
        <v>0</v>
      </c>
    </row>
    <row r="77" spans="1:13">
      <c r="A77">
        <v>75</v>
      </c>
      <c r="B77">
        <v>1009253</v>
      </c>
      <c r="C77" t="s">
        <v>7015</v>
      </c>
      <c r="D77" t="s">
        <v>7016</v>
      </c>
      <c r="E77" t="s">
        <v>7017</v>
      </c>
      <c r="F77" t="s">
        <v>8394</v>
      </c>
      <c r="G77">
        <v>16</v>
      </c>
      <c r="H77">
        <v>3</v>
      </c>
      <c r="I77">
        <v>3</v>
      </c>
      <c r="J77">
        <v>0</v>
      </c>
      <c r="K77">
        <v>0</v>
      </c>
      <c r="L77">
        <v>1</v>
      </c>
      <c r="M77">
        <v>0</v>
      </c>
    </row>
    <row r="78" spans="1:13">
      <c r="A78">
        <v>76</v>
      </c>
      <c r="B78">
        <v>1009268</v>
      </c>
      <c r="C78" t="s">
        <v>6979</v>
      </c>
      <c r="D78" t="s">
        <v>7018</v>
      </c>
      <c r="E78" t="s">
        <v>7019</v>
      </c>
      <c r="F78" t="s">
        <v>8395</v>
      </c>
      <c r="G78">
        <v>16</v>
      </c>
      <c r="H78">
        <v>28</v>
      </c>
      <c r="I78">
        <v>3</v>
      </c>
      <c r="J78">
        <v>0</v>
      </c>
      <c r="K78">
        <v>0</v>
      </c>
      <c r="L78">
        <v>1</v>
      </c>
      <c r="M78">
        <v>0</v>
      </c>
    </row>
    <row r="79" spans="1:13">
      <c r="A79">
        <v>77</v>
      </c>
      <c r="B79">
        <v>1009283</v>
      </c>
      <c r="C79" t="s">
        <v>7020</v>
      </c>
      <c r="D79" t="s">
        <v>7021</v>
      </c>
      <c r="E79" t="s">
        <v>7022</v>
      </c>
      <c r="F79" t="s">
        <v>8396</v>
      </c>
      <c r="G79">
        <v>16</v>
      </c>
      <c r="H79">
        <v>4</v>
      </c>
      <c r="I79">
        <v>67</v>
      </c>
      <c r="J79">
        <v>0</v>
      </c>
      <c r="K79">
        <v>0</v>
      </c>
      <c r="L79">
        <v>1</v>
      </c>
      <c r="M79">
        <v>0</v>
      </c>
    </row>
    <row r="80" spans="1:13">
      <c r="A80">
        <v>78</v>
      </c>
      <c r="B80">
        <v>1009298</v>
      </c>
      <c r="C80" t="s">
        <v>7023</v>
      </c>
      <c r="D80" t="s">
        <v>7024</v>
      </c>
      <c r="E80" t="s">
        <v>7025</v>
      </c>
      <c r="F80" t="s">
        <v>8397</v>
      </c>
      <c r="G80">
        <v>192</v>
      </c>
      <c r="H80">
        <v>13</v>
      </c>
      <c r="I80">
        <v>67</v>
      </c>
      <c r="J80">
        <v>0</v>
      </c>
      <c r="K80">
        <v>0</v>
      </c>
      <c r="L80">
        <v>1</v>
      </c>
      <c r="M80">
        <v>0</v>
      </c>
    </row>
    <row r="81" spans="1:13">
      <c r="A81">
        <v>79</v>
      </c>
      <c r="B81">
        <v>1009313</v>
      </c>
      <c r="C81" t="s">
        <v>7026</v>
      </c>
      <c r="D81" t="s">
        <v>7027</v>
      </c>
      <c r="E81" t="s">
        <v>7028</v>
      </c>
      <c r="F81" t="s">
        <v>8398</v>
      </c>
      <c r="G81">
        <v>16</v>
      </c>
      <c r="H81">
        <v>20</v>
      </c>
      <c r="I81">
        <v>228</v>
      </c>
      <c r="J81">
        <v>132</v>
      </c>
      <c r="K81">
        <v>0</v>
      </c>
      <c r="L81">
        <v>1</v>
      </c>
      <c r="M81">
        <v>7</v>
      </c>
    </row>
    <row r="82" spans="1:13">
      <c r="A82">
        <v>80</v>
      </c>
      <c r="B82">
        <v>1009328</v>
      </c>
      <c r="C82" t="s">
        <v>7029</v>
      </c>
      <c r="D82" t="s">
        <v>7030</v>
      </c>
      <c r="E82" t="s">
        <v>7031</v>
      </c>
      <c r="F82" t="s">
        <v>8399</v>
      </c>
      <c r="G82">
        <v>16</v>
      </c>
      <c r="H82">
        <v>15</v>
      </c>
      <c r="I82">
        <v>3</v>
      </c>
      <c r="J82">
        <v>0</v>
      </c>
      <c r="K82">
        <v>0</v>
      </c>
      <c r="L82">
        <v>1</v>
      </c>
      <c r="M82">
        <v>0</v>
      </c>
    </row>
    <row r="83" spans="1:13">
      <c r="A83">
        <v>81</v>
      </c>
      <c r="B83">
        <v>1009343</v>
      </c>
      <c r="C83" t="s">
        <v>7032</v>
      </c>
      <c r="D83" t="s">
        <v>7033</v>
      </c>
      <c r="E83" t="s">
        <v>7034</v>
      </c>
      <c r="F83" t="s">
        <v>8400</v>
      </c>
      <c r="G83">
        <v>16</v>
      </c>
      <c r="H83">
        <v>29</v>
      </c>
      <c r="I83">
        <v>67</v>
      </c>
      <c r="J83">
        <v>0</v>
      </c>
      <c r="K83">
        <v>0</v>
      </c>
      <c r="L83">
        <v>1</v>
      </c>
      <c r="M83">
        <v>0</v>
      </c>
    </row>
    <row r="84" spans="1:13">
      <c r="A84">
        <v>82</v>
      </c>
      <c r="B84">
        <v>1009358</v>
      </c>
      <c r="C84" t="s">
        <v>7035</v>
      </c>
      <c r="D84" t="s">
        <v>7036</v>
      </c>
      <c r="E84" t="s">
        <v>7037</v>
      </c>
      <c r="F84" t="s">
        <v>8401</v>
      </c>
      <c r="G84">
        <v>0</v>
      </c>
      <c r="H84">
        <v>1</v>
      </c>
      <c r="I84">
        <v>67</v>
      </c>
      <c r="J84">
        <v>2</v>
      </c>
      <c r="K84">
        <v>128</v>
      </c>
      <c r="L84">
        <v>1</v>
      </c>
      <c r="M84">
        <v>0</v>
      </c>
    </row>
    <row r="85" spans="1:13">
      <c r="A85">
        <v>83</v>
      </c>
      <c r="B85">
        <v>1009373</v>
      </c>
      <c r="C85" t="s">
        <v>7038</v>
      </c>
      <c r="D85" t="s">
        <v>7039</v>
      </c>
      <c r="E85" t="s">
        <v>7040</v>
      </c>
      <c r="F85" t="s">
        <v>8402</v>
      </c>
      <c r="G85">
        <v>0</v>
      </c>
      <c r="H85">
        <v>3</v>
      </c>
      <c r="I85">
        <v>3</v>
      </c>
      <c r="J85">
        <v>2</v>
      </c>
      <c r="K85">
        <v>128</v>
      </c>
      <c r="L85">
        <v>1</v>
      </c>
      <c r="M85">
        <v>0</v>
      </c>
    </row>
    <row r="86" spans="1:13">
      <c r="A86">
        <v>84</v>
      </c>
      <c r="B86">
        <v>1009388</v>
      </c>
      <c r="C86" t="s">
        <v>7041</v>
      </c>
      <c r="D86" t="s">
        <v>7042</v>
      </c>
      <c r="E86" t="s">
        <v>7043</v>
      </c>
      <c r="F86" t="s">
        <v>8403</v>
      </c>
      <c r="G86">
        <v>128</v>
      </c>
      <c r="H86">
        <v>15</v>
      </c>
      <c r="I86">
        <v>227</v>
      </c>
      <c r="J86">
        <v>0</v>
      </c>
      <c r="K86">
        <v>0</v>
      </c>
      <c r="L86">
        <v>1</v>
      </c>
      <c r="M86">
        <v>0</v>
      </c>
    </row>
    <row r="87" spans="1:13">
      <c r="A87">
        <v>85</v>
      </c>
      <c r="B87">
        <v>1009403</v>
      </c>
      <c r="C87" t="s">
        <v>7044</v>
      </c>
      <c r="D87" t="s">
        <v>7045</v>
      </c>
      <c r="E87" t="s">
        <v>7046</v>
      </c>
      <c r="F87" t="s">
        <v>8404</v>
      </c>
      <c r="G87">
        <v>192</v>
      </c>
      <c r="H87">
        <v>56</v>
      </c>
      <c r="I87">
        <v>3</v>
      </c>
      <c r="J87">
        <v>0</v>
      </c>
      <c r="K87">
        <v>0</v>
      </c>
      <c r="L87">
        <v>1</v>
      </c>
      <c r="M87">
        <v>0</v>
      </c>
    </row>
    <row r="88" spans="1:13">
      <c r="A88">
        <v>86</v>
      </c>
      <c r="B88">
        <v>1009418</v>
      </c>
      <c r="C88" t="s">
        <v>7047</v>
      </c>
      <c r="D88" t="s">
        <v>7048</v>
      </c>
      <c r="E88" t="s">
        <v>7049</v>
      </c>
      <c r="F88" t="s">
        <v>8405</v>
      </c>
      <c r="G88">
        <v>16</v>
      </c>
      <c r="H88">
        <v>13</v>
      </c>
      <c r="I88">
        <v>3</v>
      </c>
      <c r="J88">
        <v>2</v>
      </c>
      <c r="K88">
        <v>128</v>
      </c>
      <c r="L88">
        <v>1</v>
      </c>
      <c r="M88">
        <v>0</v>
      </c>
    </row>
    <row r="89" spans="1:13">
      <c r="A89">
        <v>87</v>
      </c>
      <c r="B89">
        <v>1009433</v>
      </c>
      <c r="C89" t="s">
        <v>7050</v>
      </c>
      <c r="D89" t="s">
        <v>7051</v>
      </c>
      <c r="E89" t="s">
        <v>7052</v>
      </c>
      <c r="F89" t="s">
        <v>8406</v>
      </c>
      <c r="G89">
        <v>112</v>
      </c>
      <c r="H89">
        <v>1</v>
      </c>
      <c r="I89">
        <v>227</v>
      </c>
      <c r="J89">
        <v>0</v>
      </c>
      <c r="K89">
        <v>0</v>
      </c>
      <c r="L89">
        <v>2</v>
      </c>
      <c r="M89">
        <v>0</v>
      </c>
    </row>
    <row r="90" spans="1:13">
      <c r="A90">
        <v>88</v>
      </c>
      <c r="B90">
        <v>1009448</v>
      </c>
      <c r="C90" t="s">
        <v>7053</v>
      </c>
      <c r="D90" t="s">
        <v>7054</v>
      </c>
      <c r="E90" t="s">
        <v>7055</v>
      </c>
      <c r="F90" t="s">
        <v>8407</v>
      </c>
      <c r="G90">
        <v>192</v>
      </c>
      <c r="H90">
        <v>13</v>
      </c>
      <c r="I90">
        <v>67</v>
      </c>
      <c r="J90">
        <v>0</v>
      </c>
      <c r="K90">
        <v>0</v>
      </c>
      <c r="L90">
        <v>2</v>
      </c>
      <c r="M90">
        <v>0</v>
      </c>
    </row>
    <row r="91" spans="1:13">
      <c r="A91">
        <v>89</v>
      </c>
      <c r="B91">
        <v>1009463</v>
      </c>
      <c r="C91" t="s">
        <v>7056</v>
      </c>
      <c r="D91" t="s">
        <v>7057</v>
      </c>
      <c r="E91" t="s">
        <v>7058</v>
      </c>
      <c r="F91" t="s">
        <v>8408</v>
      </c>
      <c r="G91">
        <v>192</v>
      </c>
      <c r="H91">
        <v>6</v>
      </c>
      <c r="I91">
        <v>3</v>
      </c>
      <c r="J91">
        <v>0</v>
      </c>
      <c r="K91">
        <v>0</v>
      </c>
      <c r="L91">
        <v>1</v>
      </c>
      <c r="M91">
        <v>0</v>
      </c>
    </row>
    <row r="92" spans="1:13">
      <c r="A92">
        <v>90</v>
      </c>
      <c r="B92">
        <v>1009478</v>
      </c>
      <c r="C92" t="s">
        <v>7059</v>
      </c>
      <c r="D92" t="s">
        <v>7060</v>
      </c>
      <c r="E92" t="s">
        <v>7061</v>
      </c>
      <c r="F92" t="s">
        <v>8409</v>
      </c>
      <c r="G92">
        <v>0</v>
      </c>
      <c r="H92">
        <v>1</v>
      </c>
      <c r="I92">
        <v>67</v>
      </c>
      <c r="J92">
        <v>0</v>
      </c>
      <c r="K92">
        <v>0</v>
      </c>
      <c r="L92">
        <v>1</v>
      </c>
      <c r="M92">
        <v>0</v>
      </c>
    </row>
    <row r="93" spans="1:13">
      <c r="A93">
        <v>91</v>
      </c>
      <c r="B93">
        <v>1009493</v>
      </c>
      <c r="C93" t="s">
        <v>7062</v>
      </c>
      <c r="D93" t="s">
        <v>7063</v>
      </c>
      <c r="E93" t="s">
        <v>7064</v>
      </c>
      <c r="F93" t="s">
        <v>8410</v>
      </c>
      <c r="G93">
        <v>192</v>
      </c>
      <c r="H93">
        <v>60</v>
      </c>
      <c r="I93">
        <v>3</v>
      </c>
      <c r="J93">
        <v>0</v>
      </c>
      <c r="K93">
        <v>0</v>
      </c>
      <c r="L93">
        <v>0</v>
      </c>
      <c r="M93">
        <v>0</v>
      </c>
    </row>
    <row r="94" spans="1:13">
      <c r="A94">
        <v>92</v>
      </c>
      <c r="B94">
        <v>1009508</v>
      </c>
      <c r="C94" t="s">
        <v>7065</v>
      </c>
      <c r="D94" t="s">
        <v>7066</v>
      </c>
      <c r="E94" t="s">
        <v>7067</v>
      </c>
      <c r="F94" t="s">
        <v>8411</v>
      </c>
      <c r="G94">
        <v>192</v>
      </c>
      <c r="H94">
        <v>13</v>
      </c>
      <c r="I94">
        <v>67</v>
      </c>
      <c r="J94">
        <v>0</v>
      </c>
      <c r="K94">
        <v>0</v>
      </c>
      <c r="L94">
        <v>1</v>
      </c>
      <c r="M94">
        <v>0</v>
      </c>
    </row>
    <row r="95" spans="1:13">
      <c r="A95">
        <v>93</v>
      </c>
      <c r="B95">
        <v>1009523</v>
      </c>
      <c r="C95" t="s">
        <v>7068</v>
      </c>
      <c r="D95" t="s">
        <v>7069</v>
      </c>
      <c r="E95" t="s">
        <v>7070</v>
      </c>
      <c r="F95" t="s">
        <v>8320</v>
      </c>
      <c r="G95">
        <v>0</v>
      </c>
      <c r="H95">
        <v>1</v>
      </c>
      <c r="I95">
        <v>67</v>
      </c>
      <c r="J95">
        <v>0</v>
      </c>
      <c r="K95">
        <v>0</v>
      </c>
      <c r="L95">
        <v>2</v>
      </c>
      <c r="M95">
        <v>0</v>
      </c>
    </row>
    <row r="96" spans="1:13">
      <c r="A96">
        <v>94</v>
      </c>
      <c r="B96">
        <v>1009538</v>
      </c>
      <c r="C96" t="s">
        <v>7071</v>
      </c>
      <c r="D96" t="s">
        <v>7072</v>
      </c>
      <c r="E96" t="s">
        <v>7073</v>
      </c>
      <c r="F96" t="s">
        <v>8412</v>
      </c>
      <c r="G96">
        <v>0</v>
      </c>
      <c r="H96">
        <v>3</v>
      </c>
      <c r="I96">
        <v>3</v>
      </c>
      <c r="J96">
        <v>0</v>
      </c>
      <c r="K96">
        <v>0</v>
      </c>
      <c r="L96">
        <v>1</v>
      </c>
      <c r="M96">
        <v>0</v>
      </c>
    </row>
    <row r="97" spans="1:13">
      <c r="A97">
        <v>95</v>
      </c>
      <c r="B97">
        <v>1009553</v>
      </c>
      <c r="C97" t="s">
        <v>7074</v>
      </c>
      <c r="D97" t="s">
        <v>7075</v>
      </c>
      <c r="E97" t="s">
        <v>7076</v>
      </c>
      <c r="F97" t="s">
        <v>8413</v>
      </c>
      <c r="G97">
        <v>0</v>
      </c>
      <c r="H97">
        <v>7</v>
      </c>
      <c r="I97">
        <v>3</v>
      </c>
      <c r="J97">
        <v>0</v>
      </c>
      <c r="K97">
        <v>0</v>
      </c>
      <c r="L97">
        <v>1</v>
      </c>
      <c r="M97">
        <v>0</v>
      </c>
    </row>
    <row r="98" spans="1:13">
      <c r="A98">
        <v>96</v>
      </c>
      <c r="B98">
        <v>1009568</v>
      </c>
      <c r="C98" t="s">
        <v>7077</v>
      </c>
      <c r="D98" t="s">
        <v>7078</v>
      </c>
      <c r="E98" t="s">
        <v>7079</v>
      </c>
      <c r="F98" t="s">
        <v>8414</v>
      </c>
      <c r="G98">
        <v>16</v>
      </c>
      <c r="H98">
        <v>15</v>
      </c>
      <c r="I98">
        <v>3</v>
      </c>
      <c r="J98">
        <v>0</v>
      </c>
      <c r="K98">
        <v>0</v>
      </c>
      <c r="L98">
        <v>2</v>
      </c>
      <c r="M98">
        <v>0</v>
      </c>
    </row>
    <row r="99" spans="1:13">
      <c r="A99">
        <v>97</v>
      </c>
      <c r="B99">
        <v>1009583</v>
      </c>
      <c r="C99" t="s">
        <v>7080</v>
      </c>
      <c r="D99" t="s">
        <v>7081</v>
      </c>
      <c r="E99" t="s">
        <v>7082</v>
      </c>
      <c r="F99" t="s">
        <v>8415</v>
      </c>
      <c r="G99">
        <v>0</v>
      </c>
      <c r="H99">
        <v>7</v>
      </c>
      <c r="I99">
        <v>67</v>
      </c>
      <c r="J99">
        <v>0</v>
      </c>
      <c r="K99">
        <v>0</v>
      </c>
      <c r="L99">
        <v>1</v>
      </c>
      <c r="M99">
        <v>0</v>
      </c>
    </row>
    <row r="100" spans="1:13">
      <c r="A100">
        <v>98</v>
      </c>
      <c r="B100">
        <v>1009598</v>
      </c>
      <c r="C100" t="s">
        <v>7083</v>
      </c>
      <c r="D100" t="s">
        <v>7084</v>
      </c>
      <c r="E100" t="s">
        <v>7085</v>
      </c>
      <c r="F100" t="s">
        <v>8416</v>
      </c>
      <c r="G100">
        <v>16</v>
      </c>
      <c r="H100">
        <v>31</v>
      </c>
      <c r="I100">
        <v>3</v>
      </c>
      <c r="J100">
        <v>0</v>
      </c>
      <c r="K100">
        <v>0</v>
      </c>
      <c r="L100">
        <v>1</v>
      </c>
      <c r="M100">
        <v>0</v>
      </c>
    </row>
    <row r="101" spans="1:13">
      <c r="A101">
        <v>99</v>
      </c>
      <c r="B101">
        <v>1009613</v>
      </c>
      <c r="C101" t="s">
        <v>7086</v>
      </c>
      <c r="D101" t="s">
        <v>7087</v>
      </c>
      <c r="E101" t="s">
        <v>7088</v>
      </c>
      <c r="F101" t="s">
        <v>8417</v>
      </c>
      <c r="G101">
        <v>0</v>
      </c>
      <c r="H101">
        <v>3</v>
      </c>
      <c r="I101">
        <v>3</v>
      </c>
      <c r="J101">
        <v>0</v>
      </c>
      <c r="K101">
        <v>0</v>
      </c>
      <c r="L101">
        <v>1</v>
      </c>
      <c r="M101">
        <v>0</v>
      </c>
    </row>
    <row r="102" spans="1:13">
      <c r="A102">
        <v>100</v>
      </c>
      <c r="B102">
        <v>1009628</v>
      </c>
      <c r="C102" t="s">
        <v>7089</v>
      </c>
      <c r="D102" t="s">
        <v>7090</v>
      </c>
      <c r="E102" t="s">
        <v>7091</v>
      </c>
      <c r="F102" t="s">
        <v>8418</v>
      </c>
      <c r="G102">
        <v>0</v>
      </c>
      <c r="H102">
        <v>5</v>
      </c>
      <c r="I102">
        <v>67</v>
      </c>
      <c r="J102">
        <v>0</v>
      </c>
      <c r="K102">
        <v>0</v>
      </c>
      <c r="L102">
        <v>1</v>
      </c>
      <c r="M102">
        <v>0</v>
      </c>
    </row>
    <row r="103" spans="1:13">
      <c r="A103">
        <v>101</v>
      </c>
      <c r="B103">
        <v>1009643</v>
      </c>
      <c r="C103" t="s">
        <v>7092</v>
      </c>
      <c r="D103" t="s">
        <v>7093</v>
      </c>
      <c r="E103" t="s">
        <v>7094</v>
      </c>
      <c r="F103" t="s">
        <v>8419</v>
      </c>
      <c r="G103">
        <v>16</v>
      </c>
      <c r="H103">
        <v>60</v>
      </c>
      <c r="I103">
        <v>3</v>
      </c>
      <c r="J103">
        <v>0</v>
      </c>
      <c r="K103">
        <v>0</v>
      </c>
      <c r="L103">
        <v>2</v>
      </c>
      <c r="M103">
        <v>0</v>
      </c>
    </row>
    <row r="104" spans="1:13">
      <c r="A104">
        <v>102</v>
      </c>
      <c r="B104">
        <v>1009658</v>
      </c>
      <c r="C104" t="s">
        <v>7095</v>
      </c>
      <c r="D104" t="s">
        <v>7096</v>
      </c>
      <c r="E104" t="s">
        <v>7097</v>
      </c>
      <c r="F104" t="s">
        <v>8420</v>
      </c>
      <c r="G104">
        <v>48</v>
      </c>
      <c r="H104">
        <v>1</v>
      </c>
      <c r="I104">
        <v>67</v>
      </c>
      <c r="J104">
        <v>0</v>
      </c>
      <c r="K104">
        <v>0</v>
      </c>
      <c r="L104">
        <v>1</v>
      </c>
      <c r="M104">
        <v>0</v>
      </c>
    </row>
    <row r="105" spans="1:13">
      <c r="A105">
        <v>103</v>
      </c>
      <c r="B105">
        <v>1009673</v>
      </c>
      <c r="C105" t="s">
        <v>7098</v>
      </c>
      <c r="D105" t="s">
        <v>7099</v>
      </c>
      <c r="E105" t="s">
        <v>7100</v>
      </c>
      <c r="F105" t="s">
        <v>8421</v>
      </c>
      <c r="G105">
        <v>16</v>
      </c>
      <c r="H105">
        <v>4</v>
      </c>
      <c r="I105">
        <v>67</v>
      </c>
      <c r="J105">
        <v>0</v>
      </c>
      <c r="K105">
        <v>0</v>
      </c>
      <c r="L105">
        <v>1</v>
      </c>
      <c r="M105">
        <v>0</v>
      </c>
    </row>
    <row r="106" spans="1:13">
      <c r="A106">
        <v>104</v>
      </c>
      <c r="B106">
        <v>1009688</v>
      </c>
      <c r="C106" t="s">
        <v>7101</v>
      </c>
      <c r="D106" t="s">
        <v>7102</v>
      </c>
      <c r="E106" t="s">
        <v>7103</v>
      </c>
      <c r="F106" t="s">
        <v>8422</v>
      </c>
      <c r="G106">
        <v>16</v>
      </c>
      <c r="H106">
        <v>60</v>
      </c>
      <c r="I106">
        <v>3</v>
      </c>
      <c r="J106">
        <v>0</v>
      </c>
      <c r="K106">
        <v>0</v>
      </c>
      <c r="L106">
        <v>2</v>
      </c>
      <c r="M106">
        <v>0</v>
      </c>
    </row>
    <row r="107" spans="1:13">
      <c r="A107">
        <v>105</v>
      </c>
      <c r="B107">
        <v>1009703</v>
      </c>
      <c r="C107" t="s">
        <v>7104</v>
      </c>
      <c r="D107" t="s">
        <v>7105</v>
      </c>
      <c r="E107" t="s">
        <v>7106</v>
      </c>
      <c r="F107" t="s">
        <v>8423</v>
      </c>
      <c r="G107">
        <v>0</v>
      </c>
      <c r="H107">
        <v>1</v>
      </c>
      <c r="I107">
        <v>67</v>
      </c>
      <c r="J107">
        <v>0</v>
      </c>
      <c r="K107">
        <v>0</v>
      </c>
      <c r="L107">
        <v>1</v>
      </c>
      <c r="M107">
        <v>0</v>
      </c>
    </row>
    <row r="108" spans="1:13">
      <c r="A108">
        <v>106</v>
      </c>
      <c r="B108">
        <v>1009718</v>
      </c>
      <c r="C108" t="s">
        <v>7107</v>
      </c>
      <c r="D108" t="s">
        <v>7108</v>
      </c>
      <c r="E108" t="s">
        <v>7109</v>
      </c>
      <c r="F108" t="s">
        <v>8424</v>
      </c>
      <c r="G108">
        <v>16</v>
      </c>
      <c r="H108">
        <v>29</v>
      </c>
      <c r="I108">
        <v>3</v>
      </c>
      <c r="J108">
        <v>0</v>
      </c>
      <c r="K108">
        <v>0</v>
      </c>
      <c r="L108">
        <v>2</v>
      </c>
      <c r="M108">
        <v>0</v>
      </c>
    </row>
    <row r="109" spans="1:13">
      <c r="A109">
        <v>107</v>
      </c>
      <c r="B109">
        <v>1009733</v>
      </c>
      <c r="C109" t="s">
        <v>7110</v>
      </c>
      <c r="D109" t="s">
        <v>7111</v>
      </c>
      <c r="E109" t="s">
        <v>7112</v>
      </c>
      <c r="F109" t="s">
        <v>8425</v>
      </c>
      <c r="G109">
        <v>16</v>
      </c>
      <c r="H109">
        <v>1</v>
      </c>
      <c r="I109">
        <v>67</v>
      </c>
      <c r="J109">
        <v>0</v>
      </c>
      <c r="K109">
        <v>0</v>
      </c>
      <c r="L109">
        <v>3</v>
      </c>
      <c r="M109">
        <v>0</v>
      </c>
    </row>
    <row r="110" spans="1:13">
      <c r="A110">
        <v>108</v>
      </c>
      <c r="B110">
        <v>1009748</v>
      </c>
      <c r="C110" t="s">
        <v>7113</v>
      </c>
      <c r="D110" t="s">
        <v>7114</v>
      </c>
      <c r="E110" t="s">
        <v>7115</v>
      </c>
      <c r="F110" t="s">
        <v>8426</v>
      </c>
      <c r="G110">
        <v>0</v>
      </c>
      <c r="H110">
        <v>7</v>
      </c>
      <c r="I110">
        <v>3</v>
      </c>
      <c r="J110">
        <v>0</v>
      </c>
      <c r="K110">
        <v>0</v>
      </c>
      <c r="L110">
        <v>2</v>
      </c>
      <c r="M110">
        <v>0</v>
      </c>
    </row>
    <row r="111" spans="1:13">
      <c r="A111">
        <v>109</v>
      </c>
      <c r="B111">
        <v>1009763</v>
      </c>
      <c r="C111" t="s">
        <v>7116</v>
      </c>
      <c r="D111" t="s">
        <v>7117</v>
      </c>
      <c r="E111" t="s">
        <v>7118</v>
      </c>
      <c r="F111" t="s">
        <v>8427</v>
      </c>
      <c r="G111">
        <v>16</v>
      </c>
      <c r="H111">
        <v>13</v>
      </c>
      <c r="I111">
        <v>3</v>
      </c>
      <c r="J111">
        <v>0</v>
      </c>
      <c r="K111">
        <v>0</v>
      </c>
      <c r="L111">
        <v>2</v>
      </c>
      <c r="M111">
        <v>0</v>
      </c>
    </row>
    <row r="112" spans="1:13">
      <c r="A112">
        <v>110</v>
      </c>
      <c r="B112">
        <v>1009778</v>
      </c>
      <c r="C112" t="s">
        <v>7119</v>
      </c>
      <c r="D112" t="s">
        <v>7120</v>
      </c>
      <c r="E112" t="s">
        <v>7121</v>
      </c>
      <c r="F112" t="s">
        <v>8428</v>
      </c>
      <c r="G112">
        <v>80</v>
      </c>
      <c r="H112">
        <v>3</v>
      </c>
      <c r="I112">
        <v>3</v>
      </c>
      <c r="J112">
        <v>0</v>
      </c>
      <c r="K112">
        <v>0</v>
      </c>
      <c r="L112">
        <v>2</v>
      </c>
      <c r="M112">
        <v>0</v>
      </c>
    </row>
    <row r="113" spans="1:13">
      <c r="A113">
        <v>111</v>
      </c>
      <c r="B113">
        <v>1009793</v>
      </c>
      <c r="C113" t="s">
        <v>7122</v>
      </c>
      <c r="D113" t="s">
        <v>7123</v>
      </c>
      <c r="E113" t="s">
        <v>7124</v>
      </c>
      <c r="F113" t="s">
        <v>8383</v>
      </c>
      <c r="G113">
        <v>16</v>
      </c>
      <c r="H113">
        <v>1</v>
      </c>
      <c r="I113">
        <v>227</v>
      </c>
      <c r="J113">
        <v>2</v>
      </c>
      <c r="K113">
        <v>128</v>
      </c>
      <c r="L113">
        <v>1</v>
      </c>
      <c r="M113">
        <v>0</v>
      </c>
    </row>
    <row r="114" spans="1:13">
      <c r="A114">
        <v>112</v>
      </c>
      <c r="B114">
        <v>1009808</v>
      </c>
      <c r="C114" t="s">
        <v>7125</v>
      </c>
      <c r="D114" t="s">
        <v>7126</v>
      </c>
      <c r="E114" t="s">
        <v>7127</v>
      </c>
      <c r="F114" t="s">
        <v>8429</v>
      </c>
      <c r="G114">
        <v>16</v>
      </c>
      <c r="H114">
        <v>28</v>
      </c>
      <c r="I114">
        <v>3</v>
      </c>
      <c r="J114">
        <v>2</v>
      </c>
      <c r="K114">
        <v>128</v>
      </c>
      <c r="L114">
        <v>3</v>
      </c>
      <c r="M114">
        <v>0</v>
      </c>
    </row>
    <row r="115" spans="1:13">
      <c r="A115">
        <v>113</v>
      </c>
      <c r="B115">
        <v>1009823</v>
      </c>
      <c r="C115" t="s">
        <v>7128</v>
      </c>
      <c r="D115" t="s">
        <v>7129</v>
      </c>
      <c r="E115" t="s">
        <v>7130</v>
      </c>
      <c r="F115" t="s">
        <v>8430</v>
      </c>
      <c r="G115">
        <v>112</v>
      </c>
      <c r="H115">
        <v>62</v>
      </c>
      <c r="I115">
        <v>3</v>
      </c>
      <c r="J115">
        <v>2</v>
      </c>
      <c r="K115">
        <v>128</v>
      </c>
      <c r="L115">
        <v>3</v>
      </c>
      <c r="M115">
        <v>0</v>
      </c>
    </row>
    <row r="116" spans="1:13">
      <c r="A116">
        <v>114</v>
      </c>
      <c r="B116">
        <v>1009838</v>
      </c>
      <c r="C116" t="s">
        <v>7131</v>
      </c>
      <c r="D116" t="s">
        <v>7132</v>
      </c>
      <c r="E116" t="s">
        <v>7133</v>
      </c>
      <c r="F116" t="s">
        <v>8431</v>
      </c>
      <c r="G116">
        <v>16</v>
      </c>
      <c r="H116">
        <v>60</v>
      </c>
      <c r="I116">
        <v>227</v>
      </c>
      <c r="J116">
        <v>0</v>
      </c>
      <c r="K116">
        <v>0</v>
      </c>
      <c r="L116">
        <v>2</v>
      </c>
      <c r="M116">
        <v>0</v>
      </c>
    </row>
    <row r="117" spans="1:13">
      <c r="A117">
        <v>115</v>
      </c>
      <c r="B117">
        <v>1009853</v>
      </c>
      <c r="C117" t="s">
        <v>7134</v>
      </c>
      <c r="D117" t="s">
        <v>7135</v>
      </c>
      <c r="E117" t="s">
        <v>7136</v>
      </c>
      <c r="F117" t="s">
        <v>8432</v>
      </c>
      <c r="G117">
        <v>192</v>
      </c>
      <c r="H117">
        <v>15</v>
      </c>
      <c r="I117">
        <v>3</v>
      </c>
      <c r="J117">
        <v>0</v>
      </c>
      <c r="K117">
        <v>0</v>
      </c>
      <c r="L117">
        <v>2</v>
      </c>
      <c r="M117">
        <v>0</v>
      </c>
    </row>
    <row r="118" spans="1:13">
      <c r="A118">
        <v>116</v>
      </c>
      <c r="B118">
        <v>1009868</v>
      </c>
      <c r="C118" t="s">
        <v>7137</v>
      </c>
      <c r="D118" t="s">
        <v>7138</v>
      </c>
      <c r="E118" t="s">
        <v>7139</v>
      </c>
      <c r="F118" t="s">
        <v>8433</v>
      </c>
      <c r="G118">
        <v>192</v>
      </c>
      <c r="H118">
        <v>7</v>
      </c>
      <c r="I118">
        <v>3</v>
      </c>
      <c r="J118">
        <v>0</v>
      </c>
      <c r="K118">
        <v>0</v>
      </c>
      <c r="L118">
        <v>2</v>
      </c>
      <c r="M118">
        <v>0</v>
      </c>
    </row>
    <row r="119" spans="1:13">
      <c r="A119">
        <v>117</v>
      </c>
      <c r="B119">
        <v>1009883</v>
      </c>
      <c r="C119" t="s">
        <v>7140</v>
      </c>
      <c r="D119" t="s">
        <v>7141</v>
      </c>
      <c r="E119" t="s">
        <v>7142</v>
      </c>
      <c r="F119" t="s">
        <v>8434</v>
      </c>
      <c r="G119">
        <v>0</v>
      </c>
      <c r="H119">
        <v>3</v>
      </c>
      <c r="I119">
        <v>227</v>
      </c>
      <c r="J119">
        <v>2</v>
      </c>
      <c r="K119">
        <v>128</v>
      </c>
      <c r="L119">
        <v>2</v>
      </c>
      <c r="M119">
        <v>0</v>
      </c>
    </row>
    <row r="120" spans="1:13">
      <c r="A120">
        <v>118</v>
      </c>
      <c r="B120">
        <v>1009898</v>
      </c>
      <c r="C120" t="s">
        <v>7143</v>
      </c>
      <c r="D120" t="s">
        <v>7144</v>
      </c>
      <c r="E120" t="s">
        <v>7145</v>
      </c>
      <c r="F120" t="s">
        <v>8435</v>
      </c>
      <c r="G120">
        <v>192</v>
      </c>
      <c r="H120">
        <v>28</v>
      </c>
      <c r="I120">
        <v>66</v>
      </c>
      <c r="J120">
        <v>0</v>
      </c>
      <c r="K120">
        <v>0</v>
      </c>
      <c r="L120">
        <v>2</v>
      </c>
      <c r="M120">
        <v>0</v>
      </c>
    </row>
    <row r="121" spans="1:13">
      <c r="A121">
        <v>119</v>
      </c>
      <c r="B121">
        <v>1009913</v>
      </c>
      <c r="C121" t="s">
        <v>7146</v>
      </c>
      <c r="D121" t="s">
        <v>7147</v>
      </c>
      <c r="E121" t="s">
        <v>7148</v>
      </c>
      <c r="F121" t="s">
        <v>8436</v>
      </c>
      <c r="G121">
        <v>0</v>
      </c>
      <c r="H121">
        <v>3</v>
      </c>
      <c r="I121">
        <v>3</v>
      </c>
      <c r="J121">
        <v>0</v>
      </c>
      <c r="K121">
        <v>0</v>
      </c>
      <c r="L121">
        <v>2</v>
      </c>
      <c r="M121">
        <v>0</v>
      </c>
    </row>
    <row r="122" spans="1:13">
      <c r="A122">
        <v>120</v>
      </c>
      <c r="B122">
        <v>1009928</v>
      </c>
      <c r="C122" t="s">
        <v>7149</v>
      </c>
      <c r="D122" t="s">
        <v>7150</v>
      </c>
      <c r="E122" t="s">
        <v>7151</v>
      </c>
      <c r="F122" t="s">
        <v>8437</v>
      </c>
      <c r="G122">
        <v>16</v>
      </c>
      <c r="H122">
        <v>13</v>
      </c>
      <c r="I122">
        <v>3</v>
      </c>
      <c r="J122">
        <v>0</v>
      </c>
      <c r="K122">
        <v>0</v>
      </c>
      <c r="L122">
        <v>2</v>
      </c>
      <c r="M122">
        <v>0</v>
      </c>
    </row>
    <row r="123" spans="1:13">
      <c r="A123">
        <v>121</v>
      </c>
      <c r="B123">
        <v>1009943</v>
      </c>
      <c r="C123" t="s">
        <v>7152</v>
      </c>
      <c r="D123" t="s">
        <v>7153</v>
      </c>
      <c r="E123" t="s">
        <v>7154</v>
      </c>
      <c r="F123" t="s">
        <v>8438</v>
      </c>
      <c r="G123">
        <v>16</v>
      </c>
      <c r="H123">
        <v>60</v>
      </c>
      <c r="I123">
        <v>3</v>
      </c>
      <c r="J123">
        <v>0</v>
      </c>
      <c r="K123">
        <v>0</v>
      </c>
      <c r="L123">
        <v>2</v>
      </c>
      <c r="M123">
        <v>0</v>
      </c>
    </row>
    <row r="124" spans="1:13">
      <c r="A124">
        <v>122</v>
      </c>
      <c r="B124">
        <v>1009958</v>
      </c>
      <c r="C124" t="s">
        <v>7155</v>
      </c>
      <c r="D124" t="s">
        <v>7156</v>
      </c>
      <c r="E124" t="s">
        <v>7157</v>
      </c>
      <c r="F124" t="s">
        <v>8439</v>
      </c>
      <c r="G124">
        <v>192</v>
      </c>
      <c r="H124">
        <v>1</v>
      </c>
      <c r="I124">
        <v>227</v>
      </c>
      <c r="J124">
        <v>0</v>
      </c>
      <c r="K124">
        <v>0</v>
      </c>
      <c r="L124">
        <v>2</v>
      </c>
      <c r="M124">
        <v>0</v>
      </c>
    </row>
    <row r="125" spans="1:13">
      <c r="A125">
        <v>123</v>
      </c>
      <c r="B125">
        <v>1009973</v>
      </c>
      <c r="C125" t="s">
        <v>7158</v>
      </c>
      <c r="D125" t="s">
        <v>7159</v>
      </c>
      <c r="E125" t="s">
        <v>7160</v>
      </c>
      <c r="F125" t="s">
        <v>8440</v>
      </c>
      <c r="G125">
        <v>16</v>
      </c>
      <c r="H125">
        <v>29</v>
      </c>
      <c r="I125">
        <v>227</v>
      </c>
      <c r="J125">
        <v>0</v>
      </c>
      <c r="K125">
        <v>0</v>
      </c>
      <c r="L125">
        <v>3</v>
      </c>
      <c r="M125">
        <v>0</v>
      </c>
    </row>
    <row r="126" spans="1:13">
      <c r="A126">
        <v>124</v>
      </c>
      <c r="B126">
        <v>1009988</v>
      </c>
      <c r="C126" t="s">
        <v>7161</v>
      </c>
      <c r="D126" t="s">
        <v>7162</v>
      </c>
      <c r="E126" t="s">
        <v>7163</v>
      </c>
      <c r="F126" t="s">
        <v>8441</v>
      </c>
      <c r="G126">
        <v>0</v>
      </c>
      <c r="H126">
        <v>1</v>
      </c>
      <c r="I126">
        <v>67</v>
      </c>
      <c r="J126">
        <v>0</v>
      </c>
      <c r="K126">
        <v>0</v>
      </c>
      <c r="L126">
        <v>1</v>
      </c>
      <c r="M126">
        <v>0</v>
      </c>
    </row>
    <row r="127" spans="1:13">
      <c r="A127">
        <v>125</v>
      </c>
      <c r="B127">
        <v>1010003</v>
      </c>
      <c r="C127" t="s">
        <v>7164</v>
      </c>
      <c r="D127" t="s">
        <v>7165</v>
      </c>
      <c r="E127" t="s">
        <v>7166</v>
      </c>
      <c r="F127" t="s">
        <v>8442</v>
      </c>
      <c r="G127">
        <v>176</v>
      </c>
      <c r="H127">
        <v>7</v>
      </c>
      <c r="I127">
        <v>67</v>
      </c>
      <c r="J127">
        <v>0</v>
      </c>
      <c r="K127">
        <v>0</v>
      </c>
      <c r="L127">
        <v>2</v>
      </c>
      <c r="M127">
        <v>0</v>
      </c>
    </row>
    <row r="128" spans="1:13">
      <c r="A128">
        <v>126</v>
      </c>
      <c r="B128">
        <v>1010018</v>
      </c>
      <c r="C128" t="s">
        <v>7167</v>
      </c>
      <c r="D128" t="s">
        <v>7168</v>
      </c>
      <c r="E128" t="s">
        <v>7169</v>
      </c>
      <c r="F128" t="s">
        <v>8406</v>
      </c>
      <c r="G128">
        <v>112</v>
      </c>
      <c r="H128">
        <v>1</v>
      </c>
      <c r="I128">
        <v>67</v>
      </c>
      <c r="J128">
        <v>0</v>
      </c>
      <c r="K128">
        <v>0</v>
      </c>
      <c r="L128">
        <v>1</v>
      </c>
      <c r="M128">
        <v>0</v>
      </c>
    </row>
    <row r="129" spans="1:13">
      <c r="A129">
        <v>127</v>
      </c>
      <c r="B129">
        <v>1010033</v>
      </c>
      <c r="C129" t="s">
        <v>7170</v>
      </c>
      <c r="D129" t="s">
        <v>7171</v>
      </c>
      <c r="E129" t="s">
        <v>7172</v>
      </c>
      <c r="F129" t="s">
        <v>8443</v>
      </c>
      <c r="G129">
        <v>16</v>
      </c>
      <c r="H129">
        <v>4</v>
      </c>
      <c r="I129">
        <v>67</v>
      </c>
      <c r="J129">
        <v>0</v>
      </c>
      <c r="K129">
        <v>0</v>
      </c>
      <c r="L129">
        <v>1</v>
      </c>
      <c r="M129">
        <v>0</v>
      </c>
    </row>
    <row r="130" spans="1:13">
      <c r="A130">
        <v>128</v>
      </c>
      <c r="B130">
        <v>1010048</v>
      </c>
      <c r="C130" t="s">
        <v>7173</v>
      </c>
      <c r="D130" t="s">
        <v>7174</v>
      </c>
      <c r="E130" t="s">
        <v>7175</v>
      </c>
      <c r="F130" t="s">
        <v>8444</v>
      </c>
      <c r="G130">
        <v>0</v>
      </c>
      <c r="H130">
        <v>3</v>
      </c>
      <c r="I130">
        <v>67</v>
      </c>
      <c r="J130">
        <v>0</v>
      </c>
      <c r="K130">
        <v>0</v>
      </c>
      <c r="L130">
        <v>1</v>
      </c>
      <c r="M130">
        <v>0</v>
      </c>
    </row>
    <row r="131" spans="1:13">
      <c r="A131">
        <v>129</v>
      </c>
      <c r="B131">
        <v>1010063</v>
      </c>
      <c r="C131" t="s">
        <v>7176</v>
      </c>
      <c r="D131" t="s">
        <v>7177</v>
      </c>
      <c r="E131" t="s">
        <v>7178</v>
      </c>
      <c r="F131" t="s">
        <v>8445</v>
      </c>
      <c r="G131">
        <v>0</v>
      </c>
      <c r="H131">
        <v>6</v>
      </c>
      <c r="I131">
        <v>67</v>
      </c>
      <c r="J131">
        <v>0</v>
      </c>
      <c r="K131">
        <v>0</v>
      </c>
      <c r="L131">
        <v>1</v>
      </c>
      <c r="M131">
        <v>0</v>
      </c>
    </row>
    <row r="132" spans="1:13">
      <c r="A132">
        <v>130</v>
      </c>
      <c r="B132">
        <v>1010078</v>
      </c>
      <c r="C132" t="s">
        <v>7179</v>
      </c>
      <c r="D132" t="s">
        <v>7180</v>
      </c>
      <c r="E132" t="s">
        <v>7181</v>
      </c>
      <c r="F132" t="s">
        <v>8446</v>
      </c>
      <c r="G132">
        <v>0</v>
      </c>
      <c r="H132">
        <v>3</v>
      </c>
      <c r="I132">
        <v>67</v>
      </c>
      <c r="J132">
        <v>0</v>
      </c>
      <c r="K132">
        <v>0</v>
      </c>
      <c r="L132">
        <v>1</v>
      </c>
      <c r="M132">
        <v>0</v>
      </c>
    </row>
    <row r="133" spans="1:13">
      <c r="A133">
        <v>131</v>
      </c>
      <c r="B133">
        <v>1010093</v>
      </c>
      <c r="C133" t="s">
        <v>7182</v>
      </c>
      <c r="D133" t="s">
        <v>7183</v>
      </c>
      <c r="E133" t="s">
        <v>7184</v>
      </c>
      <c r="F133" t="s">
        <v>8447</v>
      </c>
      <c r="G133">
        <v>0</v>
      </c>
      <c r="H133">
        <v>7</v>
      </c>
      <c r="I133">
        <v>3</v>
      </c>
      <c r="J133">
        <v>0</v>
      </c>
      <c r="K133">
        <v>0</v>
      </c>
      <c r="L133">
        <v>1</v>
      </c>
      <c r="M133">
        <v>0</v>
      </c>
    </row>
    <row r="134" spans="1:13">
      <c r="A134">
        <v>132</v>
      </c>
      <c r="B134">
        <v>1010108</v>
      </c>
      <c r="C134" t="s">
        <v>7185</v>
      </c>
      <c r="D134" t="s">
        <v>7186</v>
      </c>
      <c r="E134" t="s">
        <v>7187</v>
      </c>
      <c r="F134" t="s">
        <v>8448</v>
      </c>
      <c r="G134">
        <v>0</v>
      </c>
      <c r="H134">
        <v>3</v>
      </c>
      <c r="I134">
        <v>67</v>
      </c>
      <c r="J134">
        <v>0</v>
      </c>
      <c r="K134">
        <v>0</v>
      </c>
      <c r="L134">
        <v>1</v>
      </c>
      <c r="M134">
        <v>0</v>
      </c>
    </row>
    <row r="135" spans="1:13">
      <c r="A135">
        <v>133</v>
      </c>
      <c r="B135">
        <v>1010123</v>
      </c>
      <c r="C135" t="s">
        <v>7188</v>
      </c>
      <c r="D135" t="s">
        <v>7189</v>
      </c>
      <c r="E135" t="s">
        <v>7190</v>
      </c>
      <c r="F135" t="s">
        <v>8449</v>
      </c>
      <c r="G135">
        <v>0</v>
      </c>
      <c r="H135">
        <v>7</v>
      </c>
      <c r="I135">
        <v>3</v>
      </c>
      <c r="J135">
        <v>0</v>
      </c>
      <c r="K135">
        <v>0</v>
      </c>
      <c r="L135">
        <v>1</v>
      </c>
      <c r="M135">
        <v>0</v>
      </c>
    </row>
    <row r="136" spans="1:13">
      <c r="A136">
        <v>134</v>
      </c>
      <c r="B136">
        <v>1010138</v>
      </c>
      <c r="C136" t="s">
        <v>7191</v>
      </c>
      <c r="D136" t="s">
        <v>7192</v>
      </c>
      <c r="E136" t="s">
        <v>7193</v>
      </c>
      <c r="F136" t="s">
        <v>8450</v>
      </c>
      <c r="G136">
        <v>16</v>
      </c>
      <c r="H136">
        <v>28</v>
      </c>
      <c r="I136">
        <v>227</v>
      </c>
      <c r="J136">
        <v>0</v>
      </c>
      <c r="K136">
        <v>0</v>
      </c>
      <c r="L136">
        <v>2</v>
      </c>
      <c r="M136">
        <v>0</v>
      </c>
    </row>
    <row r="137" spans="1:13">
      <c r="A137">
        <v>135</v>
      </c>
      <c r="B137">
        <v>1010153</v>
      </c>
      <c r="C137" t="s">
        <v>7020</v>
      </c>
      <c r="D137" t="s">
        <v>7021</v>
      </c>
      <c r="E137" t="s">
        <v>7022</v>
      </c>
      <c r="F137" t="s">
        <v>8451</v>
      </c>
      <c r="G137">
        <v>16</v>
      </c>
      <c r="H137">
        <v>4</v>
      </c>
      <c r="I137">
        <v>67</v>
      </c>
      <c r="J137">
        <v>0</v>
      </c>
      <c r="K137">
        <v>0</v>
      </c>
      <c r="L137">
        <v>1</v>
      </c>
      <c r="M137">
        <v>0</v>
      </c>
    </row>
    <row r="138" spans="1:13">
      <c r="A138">
        <v>136</v>
      </c>
      <c r="B138">
        <v>1010168</v>
      </c>
      <c r="C138" t="s">
        <v>7194</v>
      </c>
      <c r="D138" t="s">
        <v>7195</v>
      </c>
      <c r="E138" t="s">
        <v>7194</v>
      </c>
      <c r="F138" t="s">
        <v>8452</v>
      </c>
      <c r="G138">
        <v>16</v>
      </c>
      <c r="H138">
        <v>63</v>
      </c>
      <c r="I138">
        <v>67</v>
      </c>
      <c r="J138">
        <v>0</v>
      </c>
      <c r="K138">
        <v>0</v>
      </c>
      <c r="L138">
        <v>2</v>
      </c>
      <c r="M138">
        <v>0</v>
      </c>
    </row>
    <row r="139" spans="1:13">
      <c r="A139">
        <v>137</v>
      </c>
      <c r="B139">
        <v>1010183</v>
      </c>
      <c r="C139" t="s">
        <v>7196</v>
      </c>
      <c r="D139" t="s">
        <v>7197</v>
      </c>
      <c r="E139" t="s">
        <v>7198</v>
      </c>
      <c r="F139" t="s">
        <v>8453</v>
      </c>
      <c r="G139">
        <v>32</v>
      </c>
      <c r="H139">
        <v>1</v>
      </c>
      <c r="I139">
        <v>67</v>
      </c>
      <c r="J139">
        <v>0</v>
      </c>
      <c r="K139">
        <v>0</v>
      </c>
      <c r="L139">
        <v>4</v>
      </c>
      <c r="M139">
        <v>0</v>
      </c>
    </row>
    <row r="140" spans="1:13">
      <c r="A140">
        <v>138</v>
      </c>
      <c r="B140">
        <v>1010198</v>
      </c>
      <c r="C140" t="s">
        <v>7199</v>
      </c>
      <c r="D140" t="s">
        <v>7200</v>
      </c>
      <c r="E140" t="s">
        <v>7201</v>
      </c>
      <c r="F140" t="s">
        <v>8454</v>
      </c>
      <c r="G140">
        <v>0</v>
      </c>
      <c r="H140">
        <v>7</v>
      </c>
      <c r="I140">
        <v>3</v>
      </c>
      <c r="J140">
        <v>0</v>
      </c>
      <c r="K140">
        <v>0</v>
      </c>
      <c r="L140">
        <v>1</v>
      </c>
      <c r="M140">
        <v>0</v>
      </c>
    </row>
    <row r="141" spans="1:13">
      <c r="A141">
        <v>139</v>
      </c>
      <c r="B141">
        <v>1010213</v>
      </c>
      <c r="C141" t="s">
        <v>7202</v>
      </c>
      <c r="D141" t="s">
        <v>7203</v>
      </c>
      <c r="E141" t="s">
        <v>7204</v>
      </c>
      <c r="F141" t="s">
        <v>8455</v>
      </c>
      <c r="G141">
        <v>0</v>
      </c>
      <c r="H141">
        <v>3</v>
      </c>
      <c r="I141">
        <v>3</v>
      </c>
      <c r="J141">
        <v>0</v>
      </c>
      <c r="K141">
        <v>0</v>
      </c>
      <c r="L141">
        <v>3</v>
      </c>
      <c r="M141">
        <v>0</v>
      </c>
    </row>
    <row r="142" spans="1:13">
      <c r="A142">
        <v>140</v>
      </c>
      <c r="B142">
        <v>1010228</v>
      </c>
      <c r="C142" t="s">
        <v>7205</v>
      </c>
      <c r="D142" t="s">
        <v>7206</v>
      </c>
      <c r="E142" t="s">
        <v>7207</v>
      </c>
      <c r="F142" t="s">
        <v>8456</v>
      </c>
      <c r="G142">
        <v>16</v>
      </c>
      <c r="H142">
        <v>29</v>
      </c>
      <c r="I142">
        <v>67</v>
      </c>
      <c r="J142">
        <v>0</v>
      </c>
      <c r="K142">
        <v>0</v>
      </c>
      <c r="L142">
        <v>2</v>
      </c>
      <c r="M142">
        <v>0</v>
      </c>
    </row>
    <row r="143" spans="1:13">
      <c r="A143">
        <v>141</v>
      </c>
      <c r="B143">
        <v>1010243</v>
      </c>
      <c r="C143" t="s">
        <v>7208</v>
      </c>
      <c r="D143" t="s">
        <v>7209</v>
      </c>
      <c r="E143" t="s">
        <v>7210</v>
      </c>
      <c r="F143" t="s">
        <v>8457</v>
      </c>
      <c r="G143">
        <v>16</v>
      </c>
      <c r="H143">
        <v>28</v>
      </c>
      <c r="I143">
        <v>3</v>
      </c>
      <c r="J143">
        <v>0</v>
      </c>
      <c r="K143">
        <v>0</v>
      </c>
      <c r="L143">
        <v>1</v>
      </c>
      <c r="M143">
        <v>0</v>
      </c>
    </row>
    <row r="144" spans="1:13">
      <c r="A144">
        <v>142</v>
      </c>
      <c r="B144">
        <v>1010258</v>
      </c>
      <c r="C144" t="s">
        <v>7211</v>
      </c>
      <c r="D144" t="s">
        <v>7212</v>
      </c>
      <c r="E144" t="s">
        <v>7211</v>
      </c>
      <c r="F144" t="s">
        <v>8458</v>
      </c>
      <c r="G144">
        <v>16</v>
      </c>
      <c r="H144">
        <v>63</v>
      </c>
      <c r="I144">
        <v>3</v>
      </c>
      <c r="J144">
        <v>0</v>
      </c>
      <c r="K144">
        <v>0</v>
      </c>
      <c r="L144">
        <v>1</v>
      </c>
      <c r="M144">
        <v>0</v>
      </c>
    </row>
    <row r="145" spans="1:13">
      <c r="A145">
        <v>143</v>
      </c>
      <c r="B145">
        <v>1010273</v>
      </c>
      <c r="C145" t="s">
        <v>7213</v>
      </c>
      <c r="D145" t="s">
        <v>7214</v>
      </c>
      <c r="E145" t="s">
        <v>7215</v>
      </c>
      <c r="F145" t="s">
        <v>8459</v>
      </c>
      <c r="G145">
        <v>16</v>
      </c>
      <c r="H145">
        <v>3</v>
      </c>
      <c r="I145">
        <v>3</v>
      </c>
      <c r="J145">
        <v>0</v>
      </c>
      <c r="K145">
        <v>0</v>
      </c>
      <c r="L145">
        <v>1</v>
      </c>
      <c r="M145">
        <v>0</v>
      </c>
    </row>
    <row r="146" spans="1:13">
      <c r="A146">
        <v>144</v>
      </c>
      <c r="B146">
        <v>1010288</v>
      </c>
      <c r="C146" t="s">
        <v>7216</v>
      </c>
      <c r="D146" t="s">
        <v>7217</v>
      </c>
      <c r="E146" t="s">
        <v>7218</v>
      </c>
      <c r="F146" t="s">
        <v>8460</v>
      </c>
      <c r="G146">
        <v>0</v>
      </c>
      <c r="H146">
        <v>7</v>
      </c>
      <c r="I146">
        <v>67</v>
      </c>
      <c r="J146">
        <v>0</v>
      </c>
      <c r="K146">
        <v>0</v>
      </c>
      <c r="L146">
        <v>2</v>
      </c>
      <c r="M146">
        <v>0</v>
      </c>
    </row>
    <row r="147" spans="1:13">
      <c r="A147">
        <v>145</v>
      </c>
      <c r="B147">
        <v>1010303</v>
      </c>
      <c r="C147" t="s">
        <v>7219</v>
      </c>
      <c r="D147" t="s">
        <v>7220</v>
      </c>
      <c r="E147" t="s">
        <v>7221</v>
      </c>
      <c r="F147" t="s">
        <v>8461</v>
      </c>
      <c r="G147">
        <v>16</v>
      </c>
      <c r="H147">
        <v>15</v>
      </c>
      <c r="I147">
        <v>67</v>
      </c>
      <c r="J147">
        <v>0</v>
      </c>
      <c r="K147">
        <v>0</v>
      </c>
      <c r="L147">
        <v>3</v>
      </c>
      <c r="M147">
        <v>0</v>
      </c>
    </row>
    <row r="148" spans="1:13">
      <c r="A148">
        <v>146</v>
      </c>
      <c r="B148">
        <v>1010318</v>
      </c>
      <c r="C148" t="s">
        <v>7222</v>
      </c>
      <c r="D148" t="s">
        <v>7223</v>
      </c>
      <c r="E148" t="s">
        <v>7224</v>
      </c>
      <c r="F148" t="s">
        <v>8462</v>
      </c>
      <c r="G148">
        <v>0</v>
      </c>
      <c r="H148">
        <v>7</v>
      </c>
      <c r="I148">
        <v>67</v>
      </c>
      <c r="J148">
        <v>0</v>
      </c>
      <c r="K148">
        <v>0</v>
      </c>
      <c r="L148">
        <v>2</v>
      </c>
      <c r="M148">
        <v>0</v>
      </c>
    </row>
    <row r="149" spans="1:13">
      <c r="A149">
        <v>147</v>
      </c>
      <c r="B149">
        <v>1010333</v>
      </c>
      <c r="C149" t="s">
        <v>7225</v>
      </c>
      <c r="D149" t="s">
        <v>7226</v>
      </c>
      <c r="E149" t="s">
        <v>7227</v>
      </c>
      <c r="F149" t="s">
        <v>8463</v>
      </c>
      <c r="G149">
        <v>0</v>
      </c>
      <c r="H149">
        <v>6</v>
      </c>
      <c r="I149">
        <v>67</v>
      </c>
      <c r="J149">
        <v>0</v>
      </c>
      <c r="K149">
        <v>0</v>
      </c>
      <c r="L149">
        <v>1</v>
      </c>
      <c r="M149">
        <v>0</v>
      </c>
    </row>
    <row r="150" spans="1:13">
      <c r="A150">
        <v>148</v>
      </c>
      <c r="B150">
        <v>1010348</v>
      </c>
      <c r="C150" t="s">
        <v>7228</v>
      </c>
      <c r="D150" t="s">
        <v>7229</v>
      </c>
      <c r="E150" t="s">
        <v>7230</v>
      </c>
      <c r="F150" t="s">
        <v>8464</v>
      </c>
      <c r="G150">
        <v>0</v>
      </c>
      <c r="H150">
        <v>7</v>
      </c>
      <c r="I150">
        <v>3</v>
      </c>
      <c r="J150">
        <v>0</v>
      </c>
      <c r="K150">
        <v>0</v>
      </c>
      <c r="L150">
        <v>1</v>
      </c>
      <c r="M150">
        <v>0</v>
      </c>
    </row>
    <row r="151" spans="1:13">
      <c r="A151">
        <v>149</v>
      </c>
      <c r="B151">
        <v>1010363</v>
      </c>
      <c r="C151" t="s">
        <v>7231</v>
      </c>
      <c r="D151" t="s">
        <v>7232</v>
      </c>
      <c r="E151" t="s">
        <v>7233</v>
      </c>
      <c r="F151" t="s">
        <v>8465</v>
      </c>
      <c r="G151">
        <v>16</v>
      </c>
      <c r="H151">
        <v>62</v>
      </c>
      <c r="I151">
        <v>227</v>
      </c>
      <c r="J151">
        <v>0</v>
      </c>
      <c r="K151">
        <v>0</v>
      </c>
      <c r="L151">
        <v>2</v>
      </c>
      <c r="M151">
        <v>0</v>
      </c>
    </row>
    <row r="152" spans="1:13">
      <c r="A152">
        <v>150</v>
      </c>
      <c r="B152">
        <v>1010378</v>
      </c>
      <c r="C152" t="s">
        <v>7234</v>
      </c>
      <c r="D152" t="s">
        <v>7235</v>
      </c>
      <c r="E152" t="s">
        <v>7236</v>
      </c>
      <c r="F152" t="s">
        <v>8425</v>
      </c>
      <c r="G152">
        <v>0</v>
      </c>
      <c r="H152">
        <v>1</v>
      </c>
      <c r="I152">
        <v>67</v>
      </c>
      <c r="J152">
        <v>0</v>
      </c>
      <c r="K152">
        <v>0</v>
      </c>
      <c r="L152">
        <v>2</v>
      </c>
      <c r="M152">
        <v>0</v>
      </c>
    </row>
    <row r="153" spans="1:13">
      <c r="A153">
        <v>151</v>
      </c>
      <c r="B153">
        <v>1010393</v>
      </c>
      <c r="C153" t="s">
        <v>7237</v>
      </c>
      <c r="D153" t="s">
        <v>7238</v>
      </c>
      <c r="E153" t="s">
        <v>7239</v>
      </c>
      <c r="F153" t="s">
        <v>8466</v>
      </c>
      <c r="G153">
        <v>0</v>
      </c>
      <c r="H153">
        <v>7</v>
      </c>
      <c r="I153">
        <v>67</v>
      </c>
      <c r="J153">
        <v>0</v>
      </c>
      <c r="K153">
        <v>0</v>
      </c>
      <c r="L153">
        <v>2</v>
      </c>
      <c r="M153">
        <v>0</v>
      </c>
    </row>
    <row r="154" spans="1:13">
      <c r="A154">
        <v>152</v>
      </c>
      <c r="B154">
        <v>1010408</v>
      </c>
      <c r="C154" t="s">
        <v>7240</v>
      </c>
      <c r="D154" t="s">
        <v>7241</v>
      </c>
      <c r="E154" t="s">
        <v>7242</v>
      </c>
      <c r="F154" t="s">
        <v>8467</v>
      </c>
      <c r="G154">
        <v>0</v>
      </c>
      <c r="H154">
        <v>7</v>
      </c>
      <c r="I154">
        <v>3</v>
      </c>
      <c r="J154">
        <v>0</v>
      </c>
      <c r="K154">
        <v>0</v>
      </c>
      <c r="L154">
        <v>2</v>
      </c>
      <c r="M154">
        <v>0</v>
      </c>
    </row>
    <row r="155" spans="1:13">
      <c r="A155">
        <v>153</v>
      </c>
      <c r="B155">
        <v>1010423</v>
      </c>
      <c r="C155" t="s">
        <v>7243</v>
      </c>
      <c r="D155" t="s">
        <v>7244</v>
      </c>
      <c r="E155" t="s">
        <v>7245</v>
      </c>
      <c r="F155" t="s">
        <v>8468</v>
      </c>
      <c r="G155">
        <v>16</v>
      </c>
      <c r="H155">
        <v>3</v>
      </c>
      <c r="I155">
        <v>3</v>
      </c>
      <c r="J155">
        <v>0</v>
      </c>
      <c r="K155">
        <v>0</v>
      </c>
      <c r="L155">
        <v>1</v>
      </c>
      <c r="M155">
        <v>0</v>
      </c>
    </row>
    <row r="156" spans="1:13">
      <c r="A156">
        <v>154</v>
      </c>
      <c r="B156">
        <v>1010438</v>
      </c>
      <c r="C156" t="s">
        <v>7246</v>
      </c>
      <c r="D156" t="s">
        <v>7247</v>
      </c>
      <c r="E156" t="s">
        <v>7248</v>
      </c>
      <c r="F156" t="s">
        <v>8469</v>
      </c>
      <c r="G156">
        <v>16</v>
      </c>
      <c r="H156">
        <v>28</v>
      </c>
      <c r="I156">
        <v>3</v>
      </c>
      <c r="J156">
        <v>0</v>
      </c>
      <c r="K156">
        <v>0</v>
      </c>
      <c r="L156">
        <v>1</v>
      </c>
      <c r="M156">
        <v>0</v>
      </c>
    </row>
    <row r="157" spans="1:13">
      <c r="A157">
        <v>155</v>
      </c>
      <c r="B157">
        <v>1010453</v>
      </c>
      <c r="C157" t="s">
        <v>7249</v>
      </c>
      <c r="D157" t="s">
        <v>7250</v>
      </c>
      <c r="E157" t="s">
        <v>7251</v>
      </c>
      <c r="F157" t="s">
        <v>8470</v>
      </c>
      <c r="G157">
        <v>16</v>
      </c>
      <c r="H157">
        <v>7</v>
      </c>
      <c r="I157">
        <v>3</v>
      </c>
      <c r="J157">
        <v>0</v>
      </c>
      <c r="K157">
        <v>0</v>
      </c>
      <c r="L157">
        <v>1</v>
      </c>
      <c r="M157">
        <v>0</v>
      </c>
    </row>
    <row r="158" spans="1:13">
      <c r="A158">
        <v>156</v>
      </c>
      <c r="B158">
        <v>1010468</v>
      </c>
      <c r="C158" t="s">
        <v>7252</v>
      </c>
      <c r="D158" t="s">
        <v>7253</v>
      </c>
      <c r="E158" t="s">
        <v>7254</v>
      </c>
      <c r="F158" t="s">
        <v>8471</v>
      </c>
      <c r="G158">
        <v>192</v>
      </c>
      <c r="H158">
        <v>56</v>
      </c>
      <c r="I158">
        <v>3</v>
      </c>
      <c r="J158">
        <v>0</v>
      </c>
      <c r="K158">
        <v>0</v>
      </c>
      <c r="L158">
        <v>1</v>
      </c>
      <c r="M158">
        <v>0</v>
      </c>
    </row>
    <row r="159" spans="1:13">
      <c r="A159">
        <v>157</v>
      </c>
      <c r="B159">
        <v>1010483</v>
      </c>
      <c r="C159" t="s">
        <v>7255</v>
      </c>
      <c r="D159" t="s">
        <v>7256</v>
      </c>
      <c r="E159" t="s">
        <v>7257</v>
      </c>
      <c r="F159" t="s">
        <v>8472</v>
      </c>
      <c r="G159">
        <v>0</v>
      </c>
      <c r="H159">
        <v>7</v>
      </c>
      <c r="I159">
        <v>227</v>
      </c>
      <c r="J159">
        <v>0</v>
      </c>
      <c r="K159">
        <v>0</v>
      </c>
      <c r="L159">
        <v>1</v>
      </c>
      <c r="M159">
        <v>0</v>
      </c>
    </row>
    <row r="160" spans="1:13">
      <c r="A160">
        <v>158</v>
      </c>
      <c r="B160">
        <v>1010498</v>
      </c>
      <c r="C160" t="s">
        <v>7258</v>
      </c>
      <c r="D160" t="s">
        <v>7259</v>
      </c>
      <c r="E160" t="s">
        <v>7260</v>
      </c>
      <c r="F160" t="s">
        <v>8473</v>
      </c>
      <c r="G160">
        <v>16</v>
      </c>
      <c r="H160">
        <v>28</v>
      </c>
      <c r="I160">
        <v>3</v>
      </c>
      <c r="J160">
        <v>0</v>
      </c>
      <c r="K160">
        <v>0</v>
      </c>
      <c r="L160">
        <v>1</v>
      </c>
      <c r="M160">
        <v>0</v>
      </c>
    </row>
    <row r="161" spans="1:13">
      <c r="A161">
        <v>159</v>
      </c>
      <c r="B161">
        <v>1010513</v>
      </c>
      <c r="C161" t="s">
        <v>7261</v>
      </c>
      <c r="D161" t="s">
        <v>7262</v>
      </c>
      <c r="E161" t="s">
        <v>7261</v>
      </c>
      <c r="F161" t="s">
        <v>8474</v>
      </c>
      <c r="G161">
        <v>16</v>
      </c>
      <c r="H161">
        <v>63</v>
      </c>
      <c r="I161">
        <v>3</v>
      </c>
      <c r="J161">
        <v>0</v>
      </c>
      <c r="K161">
        <v>0</v>
      </c>
      <c r="L161">
        <v>2</v>
      </c>
      <c r="M161">
        <v>0</v>
      </c>
    </row>
    <row r="162" spans="1:13">
      <c r="A162">
        <v>160</v>
      </c>
      <c r="B162">
        <v>1010528</v>
      </c>
      <c r="C162" t="s">
        <v>7263</v>
      </c>
      <c r="D162" t="s">
        <v>7264</v>
      </c>
      <c r="E162" t="s">
        <v>7265</v>
      </c>
      <c r="F162" t="s">
        <v>8425</v>
      </c>
      <c r="G162">
        <v>0</v>
      </c>
      <c r="H162">
        <v>1</v>
      </c>
      <c r="I162">
        <v>67</v>
      </c>
      <c r="J162">
        <v>0</v>
      </c>
      <c r="K162">
        <v>0</v>
      </c>
      <c r="L162">
        <v>2</v>
      </c>
      <c r="M162">
        <v>0</v>
      </c>
    </row>
    <row r="163" spans="1:13">
      <c r="A163">
        <v>161</v>
      </c>
      <c r="B163">
        <v>1010543</v>
      </c>
      <c r="C163" t="s">
        <v>7266</v>
      </c>
      <c r="D163" t="s">
        <v>7267</v>
      </c>
      <c r="E163" t="s">
        <v>7268</v>
      </c>
      <c r="F163" t="s">
        <v>8453</v>
      </c>
      <c r="G163">
        <v>64</v>
      </c>
      <c r="H163">
        <v>1</v>
      </c>
      <c r="I163">
        <v>67</v>
      </c>
      <c r="J163">
        <v>0</v>
      </c>
      <c r="K163">
        <v>0</v>
      </c>
      <c r="L163">
        <v>2</v>
      </c>
      <c r="M163">
        <v>0</v>
      </c>
    </row>
    <row r="164" spans="1:13">
      <c r="A164">
        <v>162</v>
      </c>
      <c r="B164">
        <v>1010558</v>
      </c>
      <c r="C164" t="s">
        <v>7269</v>
      </c>
      <c r="D164" t="s">
        <v>7270</v>
      </c>
      <c r="E164" t="s">
        <v>7271</v>
      </c>
      <c r="F164" t="s">
        <v>8475</v>
      </c>
      <c r="G164">
        <v>0</v>
      </c>
      <c r="H164">
        <v>3</v>
      </c>
      <c r="I164">
        <v>67</v>
      </c>
      <c r="J164">
        <v>0</v>
      </c>
      <c r="K164">
        <v>0</v>
      </c>
      <c r="L164">
        <v>1</v>
      </c>
      <c r="M164">
        <v>0</v>
      </c>
    </row>
    <row r="165" spans="1:13">
      <c r="A165">
        <v>163</v>
      </c>
      <c r="B165">
        <v>1010573</v>
      </c>
      <c r="C165" t="s">
        <v>7272</v>
      </c>
      <c r="D165" t="s">
        <v>7273</v>
      </c>
      <c r="E165" t="s">
        <v>7274</v>
      </c>
      <c r="F165" t="s">
        <v>8476</v>
      </c>
      <c r="G165">
        <v>0</v>
      </c>
      <c r="H165">
        <v>7</v>
      </c>
      <c r="I165">
        <v>67</v>
      </c>
      <c r="J165">
        <v>0</v>
      </c>
      <c r="K165">
        <v>0</v>
      </c>
      <c r="L165">
        <v>1</v>
      </c>
      <c r="M165">
        <v>0</v>
      </c>
    </row>
    <row r="166" spans="1:13">
      <c r="A166">
        <v>164</v>
      </c>
      <c r="B166">
        <v>1010588</v>
      </c>
      <c r="C166" t="s">
        <v>7275</v>
      </c>
      <c r="D166" t="s">
        <v>7276</v>
      </c>
      <c r="E166" t="s">
        <v>7277</v>
      </c>
      <c r="F166" t="s">
        <v>8477</v>
      </c>
      <c r="G166">
        <v>16</v>
      </c>
      <c r="H166">
        <v>13</v>
      </c>
      <c r="I166">
        <v>67</v>
      </c>
      <c r="J166">
        <v>0</v>
      </c>
      <c r="K166">
        <v>0</v>
      </c>
      <c r="L166">
        <v>2</v>
      </c>
      <c r="M166">
        <v>0</v>
      </c>
    </row>
    <row r="167" spans="1:13">
      <c r="A167">
        <v>165</v>
      </c>
      <c r="B167">
        <v>1010603</v>
      </c>
      <c r="C167" t="s">
        <v>7278</v>
      </c>
      <c r="D167" t="s">
        <v>7279</v>
      </c>
      <c r="E167" t="s">
        <v>7280</v>
      </c>
      <c r="F167" t="s">
        <v>8478</v>
      </c>
      <c r="G167">
        <v>16</v>
      </c>
      <c r="H167">
        <v>3</v>
      </c>
      <c r="I167">
        <v>3</v>
      </c>
      <c r="J167">
        <v>0</v>
      </c>
      <c r="K167">
        <v>0</v>
      </c>
      <c r="L167">
        <v>3</v>
      </c>
      <c r="M167">
        <v>0</v>
      </c>
    </row>
    <row r="168" spans="1:13">
      <c r="A168">
        <v>166</v>
      </c>
      <c r="B168">
        <v>1010618</v>
      </c>
      <c r="C168" t="s">
        <v>7281</v>
      </c>
      <c r="D168" t="s">
        <v>7282</v>
      </c>
      <c r="E168" t="s">
        <v>7283</v>
      </c>
      <c r="F168" t="s">
        <v>8479</v>
      </c>
      <c r="G168">
        <v>16</v>
      </c>
      <c r="H168">
        <v>31</v>
      </c>
      <c r="I168">
        <v>3</v>
      </c>
      <c r="J168">
        <v>0</v>
      </c>
      <c r="K168">
        <v>0</v>
      </c>
      <c r="L168">
        <v>1</v>
      </c>
      <c r="M168">
        <v>0</v>
      </c>
    </row>
    <row r="169" spans="1:13">
      <c r="A169">
        <v>167</v>
      </c>
      <c r="B169">
        <v>1010633</v>
      </c>
      <c r="C169" t="s">
        <v>7284</v>
      </c>
      <c r="D169" t="s">
        <v>7285</v>
      </c>
      <c r="E169" t="s">
        <v>7286</v>
      </c>
      <c r="F169" t="s">
        <v>8480</v>
      </c>
      <c r="G169">
        <v>0</v>
      </c>
      <c r="H169">
        <v>7</v>
      </c>
      <c r="I169">
        <v>3</v>
      </c>
      <c r="J169">
        <v>0</v>
      </c>
      <c r="K169">
        <v>0</v>
      </c>
      <c r="L169">
        <v>2</v>
      </c>
      <c r="M169">
        <v>0</v>
      </c>
    </row>
    <row r="170" spans="1:13">
      <c r="A170">
        <v>168</v>
      </c>
      <c r="B170">
        <v>1010648</v>
      </c>
      <c r="C170" t="s">
        <v>7287</v>
      </c>
      <c r="D170" t="s">
        <v>7288</v>
      </c>
      <c r="E170" t="s">
        <v>7289</v>
      </c>
      <c r="F170" t="s">
        <v>8481</v>
      </c>
      <c r="G170">
        <v>0</v>
      </c>
      <c r="H170">
        <v>7</v>
      </c>
      <c r="I170">
        <v>67</v>
      </c>
      <c r="J170">
        <v>0</v>
      </c>
      <c r="K170">
        <v>0</v>
      </c>
      <c r="L170">
        <v>1</v>
      </c>
      <c r="M170">
        <v>0</v>
      </c>
    </row>
    <row r="171" spans="1:13">
      <c r="A171">
        <v>169</v>
      </c>
      <c r="B171">
        <v>1010663</v>
      </c>
      <c r="C171" t="s">
        <v>7290</v>
      </c>
      <c r="D171" t="s">
        <v>7291</v>
      </c>
      <c r="E171" t="s">
        <v>7292</v>
      </c>
      <c r="F171" t="s">
        <v>8482</v>
      </c>
      <c r="G171">
        <v>0</v>
      </c>
      <c r="H171">
        <v>3</v>
      </c>
      <c r="I171">
        <v>67</v>
      </c>
      <c r="J171">
        <v>0</v>
      </c>
      <c r="K171">
        <v>0</v>
      </c>
      <c r="L171">
        <v>1</v>
      </c>
      <c r="M171">
        <v>0</v>
      </c>
    </row>
    <row r="172" spans="1:13">
      <c r="A172">
        <v>170</v>
      </c>
      <c r="B172">
        <v>1010678</v>
      </c>
      <c r="C172" t="s">
        <v>7293</v>
      </c>
      <c r="D172" t="s">
        <v>7294</v>
      </c>
      <c r="E172" t="s">
        <v>7295</v>
      </c>
      <c r="F172" t="s">
        <v>8483</v>
      </c>
      <c r="G172">
        <v>48</v>
      </c>
      <c r="H172">
        <v>1</v>
      </c>
      <c r="I172">
        <v>67</v>
      </c>
      <c r="J172">
        <v>0</v>
      </c>
      <c r="K172">
        <v>0</v>
      </c>
      <c r="L172">
        <v>1</v>
      </c>
      <c r="M172">
        <v>0</v>
      </c>
    </row>
    <row r="173" spans="1:13">
      <c r="A173">
        <v>171</v>
      </c>
      <c r="B173">
        <v>1010693</v>
      </c>
      <c r="C173" t="s">
        <v>7296</v>
      </c>
      <c r="D173" t="s">
        <v>7297</v>
      </c>
      <c r="E173" t="s">
        <v>7298</v>
      </c>
      <c r="F173" t="s">
        <v>8484</v>
      </c>
      <c r="G173">
        <v>192</v>
      </c>
      <c r="H173">
        <v>12</v>
      </c>
      <c r="I173">
        <v>3</v>
      </c>
      <c r="J173">
        <v>0</v>
      </c>
      <c r="K173">
        <v>0</v>
      </c>
      <c r="L173">
        <v>5</v>
      </c>
      <c r="M173">
        <v>0</v>
      </c>
    </row>
    <row r="174" spans="1:13">
      <c r="A174">
        <v>172</v>
      </c>
      <c r="B174">
        <v>1010708</v>
      </c>
      <c r="C174" t="s">
        <v>7299</v>
      </c>
      <c r="D174" t="s">
        <v>7300</v>
      </c>
      <c r="E174" t="s">
        <v>7301</v>
      </c>
      <c r="F174" t="s">
        <v>8485</v>
      </c>
      <c r="G174">
        <v>192</v>
      </c>
      <c r="H174">
        <v>13</v>
      </c>
      <c r="I174">
        <v>67</v>
      </c>
      <c r="J174">
        <v>0</v>
      </c>
      <c r="K174">
        <v>0</v>
      </c>
      <c r="L174">
        <v>6</v>
      </c>
      <c r="M174">
        <v>0</v>
      </c>
    </row>
    <row r="175" spans="1:13">
      <c r="A175">
        <v>173</v>
      </c>
      <c r="B175">
        <v>1010723</v>
      </c>
      <c r="C175" t="s">
        <v>7302</v>
      </c>
      <c r="D175" t="s">
        <v>7303</v>
      </c>
      <c r="E175" t="s">
        <v>7304</v>
      </c>
      <c r="F175" t="s">
        <v>8486</v>
      </c>
      <c r="G175">
        <v>0</v>
      </c>
      <c r="H175">
        <v>7</v>
      </c>
      <c r="I175">
        <v>3</v>
      </c>
      <c r="J175">
        <v>0</v>
      </c>
      <c r="K175">
        <v>0</v>
      </c>
      <c r="L175">
        <v>7</v>
      </c>
      <c r="M175">
        <v>0</v>
      </c>
    </row>
    <row r="176" spans="1:13">
      <c r="A176">
        <v>174</v>
      </c>
      <c r="B176">
        <v>1010738</v>
      </c>
      <c r="C176" t="s">
        <v>7305</v>
      </c>
      <c r="D176" t="s">
        <v>7306</v>
      </c>
      <c r="E176" t="s">
        <v>7307</v>
      </c>
      <c r="F176" t="s">
        <v>8487</v>
      </c>
      <c r="G176">
        <v>48</v>
      </c>
      <c r="H176">
        <v>3</v>
      </c>
      <c r="I176">
        <v>3</v>
      </c>
      <c r="J176">
        <v>0</v>
      </c>
      <c r="K176">
        <v>0</v>
      </c>
      <c r="L176">
        <v>3</v>
      </c>
      <c r="M176">
        <v>0</v>
      </c>
    </row>
    <row r="177" spans="1:13">
      <c r="A177">
        <v>175</v>
      </c>
      <c r="B177">
        <v>1010753</v>
      </c>
      <c r="C177" t="s">
        <v>7308</v>
      </c>
      <c r="D177" t="s">
        <v>7309</v>
      </c>
      <c r="E177" t="s">
        <v>7310</v>
      </c>
      <c r="F177" t="s">
        <v>8488</v>
      </c>
      <c r="G177">
        <v>0</v>
      </c>
      <c r="H177">
        <v>7</v>
      </c>
      <c r="I177">
        <v>179</v>
      </c>
      <c r="J177">
        <v>2</v>
      </c>
      <c r="K177">
        <v>132</v>
      </c>
      <c r="L177">
        <v>2</v>
      </c>
      <c r="M177">
        <v>0</v>
      </c>
    </row>
    <row r="178" spans="1:13">
      <c r="A178">
        <v>176</v>
      </c>
      <c r="B178">
        <v>1010768</v>
      </c>
      <c r="C178" t="s">
        <v>7311</v>
      </c>
      <c r="D178" t="s">
        <v>7312</v>
      </c>
      <c r="E178" t="s">
        <v>7313</v>
      </c>
      <c r="F178" t="s">
        <v>8489</v>
      </c>
      <c r="G178">
        <v>0</v>
      </c>
      <c r="H178">
        <v>3</v>
      </c>
      <c r="I178">
        <v>179</v>
      </c>
      <c r="J178">
        <v>2</v>
      </c>
      <c r="K178">
        <v>132</v>
      </c>
      <c r="L178">
        <v>2</v>
      </c>
      <c r="M178">
        <v>0</v>
      </c>
    </row>
    <row r="179" spans="1:13">
      <c r="A179">
        <v>177</v>
      </c>
      <c r="B179">
        <v>1010783</v>
      </c>
      <c r="C179" t="s">
        <v>7314</v>
      </c>
      <c r="D179" t="s">
        <v>7315</v>
      </c>
      <c r="E179" t="s">
        <v>7316</v>
      </c>
      <c r="F179" t="s">
        <v>8483</v>
      </c>
      <c r="G179">
        <v>48</v>
      </c>
      <c r="H179">
        <v>1</v>
      </c>
      <c r="I179">
        <v>67</v>
      </c>
      <c r="J179">
        <v>0</v>
      </c>
      <c r="K179">
        <v>0</v>
      </c>
      <c r="L179">
        <v>3</v>
      </c>
      <c r="M179">
        <v>0</v>
      </c>
    </row>
    <row r="180" spans="1:13">
      <c r="A180">
        <v>178</v>
      </c>
      <c r="B180">
        <v>1010798</v>
      </c>
      <c r="C180" t="s">
        <v>7317</v>
      </c>
      <c r="D180" t="s">
        <v>7318</v>
      </c>
      <c r="E180" t="s">
        <v>7319</v>
      </c>
      <c r="F180" t="s">
        <v>8490</v>
      </c>
      <c r="G180">
        <v>0</v>
      </c>
      <c r="H180">
        <v>13</v>
      </c>
      <c r="I180">
        <v>3</v>
      </c>
      <c r="J180">
        <v>0</v>
      </c>
      <c r="K180">
        <v>0</v>
      </c>
      <c r="L180">
        <v>4</v>
      </c>
      <c r="M180">
        <v>0</v>
      </c>
    </row>
    <row r="181" spans="1:13">
      <c r="A181">
        <v>179</v>
      </c>
      <c r="B181">
        <v>1010813</v>
      </c>
      <c r="C181" t="s">
        <v>7320</v>
      </c>
      <c r="D181" t="s">
        <v>7321</v>
      </c>
      <c r="E181" t="s">
        <v>7322</v>
      </c>
      <c r="F181" t="s">
        <v>8491</v>
      </c>
      <c r="G181">
        <v>0</v>
      </c>
      <c r="H181">
        <v>1</v>
      </c>
      <c r="I181">
        <v>67</v>
      </c>
      <c r="J181">
        <v>0</v>
      </c>
      <c r="K181">
        <v>0</v>
      </c>
      <c r="L181">
        <v>2</v>
      </c>
      <c r="M181">
        <v>0</v>
      </c>
    </row>
    <row r="182" spans="1:13">
      <c r="A182">
        <v>180</v>
      </c>
      <c r="B182">
        <v>1010828</v>
      </c>
      <c r="C182" t="s">
        <v>7323</v>
      </c>
      <c r="D182" t="s">
        <v>7324</v>
      </c>
      <c r="E182" t="s">
        <v>7325</v>
      </c>
      <c r="F182" t="s">
        <v>8492</v>
      </c>
      <c r="G182">
        <v>0</v>
      </c>
      <c r="H182">
        <v>3</v>
      </c>
      <c r="I182">
        <v>3</v>
      </c>
      <c r="J182">
        <v>0</v>
      </c>
      <c r="K182">
        <v>0</v>
      </c>
      <c r="L182">
        <v>5</v>
      </c>
      <c r="M182">
        <v>0</v>
      </c>
    </row>
    <row r="183" spans="1:13">
      <c r="A183">
        <v>181</v>
      </c>
      <c r="B183">
        <v>1010843</v>
      </c>
      <c r="C183" t="s">
        <v>7326</v>
      </c>
      <c r="D183" t="s">
        <v>7327</v>
      </c>
      <c r="E183" t="s">
        <v>7328</v>
      </c>
      <c r="F183" t="s">
        <v>8493</v>
      </c>
      <c r="G183">
        <v>0</v>
      </c>
      <c r="H183">
        <v>7</v>
      </c>
      <c r="I183">
        <v>67</v>
      </c>
      <c r="J183">
        <v>0</v>
      </c>
      <c r="K183">
        <v>0</v>
      </c>
      <c r="L183">
        <v>3</v>
      </c>
      <c r="M183">
        <v>0</v>
      </c>
    </row>
    <row r="184" spans="1:13">
      <c r="A184">
        <v>182</v>
      </c>
      <c r="B184">
        <v>1010858</v>
      </c>
      <c r="C184" t="s">
        <v>7329</v>
      </c>
      <c r="D184" t="s">
        <v>7330</v>
      </c>
      <c r="E184" t="s">
        <v>7331</v>
      </c>
      <c r="F184" t="s">
        <v>8494</v>
      </c>
      <c r="G184">
        <v>0</v>
      </c>
      <c r="H184">
        <v>7</v>
      </c>
      <c r="I184">
        <v>67</v>
      </c>
      <c r="J184">
        <v>0</v>
      </c>
      <c r="K184">
        <v>0</v>
      </c>
      <c r="L184">
        <v>4</v>
      </c>
      <c r="M184">
        <v>0</v>
      </c>
    </row>
    <row r="185" spans="1:13">
      <c r="A185">
        <v>183</v>
      </c>
      <c r="B185">
        <v>1010873</v>
      </c>
      <c r="C185" t="s">
        <v>7332</v>
      </c>
      <c r="D185" t="s">
        <v>7333</v>
      </c>
      <c r="E185" t="s">
        <v>7334</v>
      </c>
      <c r="F185" t="s">
        <v>8495</v>
      </c>
      <c r="G185">
        <v>0</v>
      </c>
      <c r="H185">
        <v>15</v>
      </c>
      <c r="I185">
        <v>3</v>
      </c>
      <c r="J185">
        <v>0</v>
      </c>
      <c r="K185">
        <v>0</v>
      </c>
      <c r="L185">
        <v>5</v>
      </c>
      <c r="M185">
        <v>0</v>
      </c>
    </row>
    <row r="186" spans="1:13">
      <c r="A186">
        <v>184</v>
      </c>
      <c r="B186">
        <v>1010888</v>
      </c>
      <c r="C186" t="s">
        <v>7335</v>
      </c>
      <c r="D186" t="s">
        <v>7336</v>
      </c>
      <c r="E186" t="s">
        <v>7337</v>
      </c>
      <c r="F186" t="s">
        <v>8496</v>
      </c>
      <c r="G186">
        <v>0</v>
      </c>
      <c r="H186">
        <v>7</v>
      </c>
      <c r="I186">
        <v>3</v>
      </c>
      <c r="J186">
        <v>0</v>
      </c>
      <c r="K186">
        <v>0</v>
      </c>
      <c r="L186">
        <v>4</v>
      </c>
      <c r="M186">
        <v>0</v>
      </c>
    </row>
    <row r="187" spans="1:13">
      <c r="A187">
        <v>185</v>
      </c>
      <c r="B187">
        <v>1010903</v>
      </c>
      <c r="C187" t="s">
        <v>7338</v>
      </c>
      <c r="D187" t="s">
        <v>7339</v>
      </c>
      <c r="E187" t="s">
        <v>7340</v>
      </c>
      <c r="F187" t="s">
        <v>8497</v>
      </c>
      <c r="G187">
        <v>112</v>
      </c>
      <c r="H187">
        <v>1</v>
      </c>
      <c r="I187">
        <v>67</v>
      </c>
      <c r="J187">
        <v>0</v>
      </c>
      <c r="K187">
        <v>0</v>
      </c>
      <c r="L187">
        <v>5</v>
      </c>
      <c r="M187">
        <v>0</v>
      </c>
    </row>
    <row r="188" spans="1:13">
      <c r="A188">
        <v>186</v>
      </c>
      <c r="B188">
        <v>1010918</v>
      </c>
      <c r="C188" t="s">
        <v>7341</v>
      </c>
      <c r="D188" t="s">
        <v>7342</v>
      </c>
      <c r="E188" t="s">
        <v>7343</v>
      </c>
      <c r="F188" t="s">
        <v>8498</v>
      </c>
      <c r="G188">
        <v>80</v>
      </c>
      <c r="H188">
        <v>7</v>
      </c>
      <c r="I188">
        <v>3</v>
      </c>
      <c r="J188">
        <v>0</v>
      </c>
      <c r="K188">
        <v>0</v>
      </c>
      <c r="L188">
        <v>4</v>
      </c>
      <c r="M188">
        <v>0</v>
      </c>
    </row>
    <row r="189" spans="1:13">
      <c r="A189">
        <v>187</v>
      </c>
      <c r="B189">
        <v>1010933</v>
      </c>
      <c r="C189" t="s">
        <v>7344</v>
      </c>
      <c r="D189" t="s">
        <v>7345</v>
      </c>
      <c r="E189" t="s">
        <v>7346</v>
      </c>
      <c r="F189" t="s">
        <v>8499</v>
      </c>
      <c r="G189">
        <v>48</v>
      </c>
      <c r="H189">
        <v>3</v>
      </c>
      <c r="I189">
        <v>3</v>
      </c>
      <c r="J189">
        <v>0</v>
      </c>
      <c r="K189">
        <v>0</v>
      </c>
      <c r="L189">
        <v>6</v>
      </c>
      <c r="M189">
        <v>0</v>
      </c>
    </row>
    <row r="190" spans="1:13">
      <c r="A190">
        <v>188</v>
      </c>
      <c r="B190">
        <v>1010948</v>
      </c>
      <c r="C190" t="s">
        <v>7347</v>
      </c>
      <c r="D190" t="s">
        <v>7348</v>
      </c>
      <c r="E190" t="s">
        <v>7349</v>
      </c>
      <c r="F190" t="s">
        <v>8500</v>
      </c>
      <c r="G190">
        <v>0</v>
      </c>
      <c r="H190">
        <v>7</v>
      </c>
      <c r="I190">
        <v>67</v>
      </c>
      <c r="J190">
        <v>0</v>
      </c>
      <c r="K190">
        <v>0</v>
      </c>
      <c r="L190">
        <v>6</v>
      </c>
      <c r="M190">
        <v>0</v>
      </c>
    </row>
    <row r="191" spans="1:13">
      <c r="A191">
        <v>189</v>
      </c>
      <c r="B191">
        <v>1010963</v>
      </c>
      <c r="C191" t="s">
        <v>7350</v>
      </c>
      <c r="D191" t="s">
        <v>7351</v>
      </c>
      <c r="E191" t="s">
        <v>7352</v>
      </c>
      <c r="F191" t="s">
        <v>8501</v>
      </c>
      <c r="G191">
        <v>16</v>
      </c>
      <c r="H191">
        <v>4</v>
      </c>
      <c r="I191">
        <v>67</v>
      </c>
      <c r="J191">
        <v>0</v>
      </c>
      <c r="K191">
        <v>0</v>
      </c>
      <c r="L191">
        <v>2</v>
      </c>
      <c r="M191">
        <v>0</v>
      </c>
    </row>
    <row r="192" spans="1:13">
      <c r="A192">
        <v>190</v>
      </c>
      <c r="B192">
        <v>1010978</v>
      </c>
      <c r="C192" t="s">
        <v>7353</v>
      </c>
      <c r="D192" t="s">
        <v>7354</v>
      </c>
      <c r="E192" t="s">
        <v>7355</v>
      </c>
      <c r="F192" t="s">
        <v>8502</v>
      </c>
      <c r="G192">
        <v>64</v>
      </c>
      <c r="H192">
        <v>7</v>
      </c>
      <c r="I192">
        <v>67</v>
      </c>
      <c r="J192">
        <v>0</v>
      </c>
      <c r="K192">
        <v>0</v>
      </c>
      <c r="L192">
        <v>1</v>
      </c>
      <c r="M192">
        <v>0</v>
      </c>
    </row>
    <row r="193" spans="1:13">
      <c r="A193">
        <v>191</v>
      </c>
      <c r="B193">
        <v>1010993</v>
      </c>
      <c r="C193" t="s">
        <v>7356</v>
      </c>
      <c r="D193" t="s">
        <v>7357</v>
      </c>
      <c r="E193" t="s">
        <v>7358</v>
      </c>
      <c r="F193" t="s">
        <v>8503</v>
      </c>
      <c r="G193">
        <v>16</v>
      </c>
      <c r="H193">
        <v>3</v>
      </c>
      <c r="I193">
        <v>67</v>
      </c>
      <c r="J193">
        <v>0</v>
      </c>
      <c r="K193">
        <v>0</v>
      </c>
      <c r="L193">
        <v>2</v>
      </c>
      <c r="M193">
        <v>0</v>
      </c>
    </row>
    <row r="194" spans="1:13">
      <c r="A194">
        <v>192</v>
      </c>
      <c r="B194">
        <v>1011008</v>
      </c>
      <c r="C194" t="s">
        <v>7359</v>
      </c>
      <c r="D194" t="s">
        <v>7360</v>
      </c>
      <c r="E194" t="s">
        <v>7361</v>
      </c>
      <c r="F194" t="s">
        <v>8504</v>
      </c>
      <c r="G194">
        <v>16</v>
      </c>
      <c r="H194">
        <v>12</v>
      </c>
      <c r="I194">
        <v>3</v>
      </c>
      <c r="J194">
        <v>0</v>
      </c>
      <c r="K194">
        <v>0</v>
      </c>
      <c r="L194">
        <v>1</v>
      </c>
      <c r="M194">
        <v>0</v>
      </c>
    </row>
    <row r="195" spans="1:13">
      <c r="A195">
        <v>193</v>
      </c>
      <c r="B195">
        <v>1011023</v>
      </c>
      <c r="C195" t="s">
        <v>7362</v>
      </c>
      <c r="D195" t="s">
        <v>7363</v>
      </c>
      <c r="E195" t="s">
        <v>7364</v>
      </c>
      <c r="F195" t="s">
        <v>8505</v>
      </c>
      <c r="G195">
        <v>16</v>
      </c>
      <c r="H195">
        <v>28</v>
      </c>
      <c r="I195">
        <v>3</v>
      </c>
      <c r="J195">
        <v>0</v>
      </c>
      <c r="K195">
        <v>0</v>
      </c>
      <c r="L195">
        <v>1</v>
      </c>
      <c r="M195">
        <v>0</v>
      </c>
    </row>
    <row r="196" spans="1:13">
      <c r="A196">
        <v>194</v>
      </c>
      <c r="B196">
        <v>1011038</v>
      </c>
      <c r="C196" t="s">
        <v>7365</v>
      </c>
      <c r="D196" t="s">
        <v>7366</v>
      </c>
      <c r="E196" t="s">
        <v>7367</v>
      </c>
      <c r="F196" t="s">
        <v>8506</v>
      </c>
      <c r="G196">
        <v>16</v>
      </c>
      <c r="H196">
        <v>13</v>
      </c>
      <c r="I196">
        <v>3</v>
      </c>
      <c r="J196">
        <v>0</v>
      </c>
      <c r="K196">
        <v>0</v>
      </c>
      <c r="L196">
        <v>1</v>
      </c>
      <c r="M196">
        <v>0</v>
      </c>
    </row>
    <row r="197" spans="1:13">
      <c r="A197">
        <v>195</v>
      </c>
      <c r="B197">
        <v>1011053</v>
      </c>
      <c r="C197" t="s">
        <v>7368</v>
      </c>
      <c r="D197" t="s">
        <v>7369</v>
      </c>
      <c r="E197" t="s">
        <v>7370</v>
      </c>
      <c r="F197" t="s">
        <v>8425</v>
      </c>
      <c r="G197">
        <v>16</v>
      </c>
      <c r="H197">
        <v>1</v>
      </c>
      <c r="I197">
        <v>67</v>
      </c>
      <c r="J197">
        <v>0</v>
      </c>
      <c r="K197">
        <v>0</v>
      </c>
      <c r="L197">
        <v>3</v>
      </c>
      <c r="M197">
        <v>0</v>
      </c>
    </row>
    <row r="198" spans="1:13">
      <c r="A198">
        <v>196</v>
      </c>
      <c r="B198">
        <v>1011068</v>
      </c>
      <c r="C198" t="s">
        <v>7371</v>
      </c>
      <c r="D198" t="s">
        <v>7372</v>
      </c>
      <c r="E198" t="s">
        <v>7373</v>
      </c>
      <c r="F198" t="s">
        <v>8507</v>
      </c>
      <c r="G198">
        <v>64</v>
      </c>
      <c r="H198">
        <v>3</v>
      </c>
      <c r="I198">
        <v>67</v>
      </c>
      <c r="J198">
        <v>0</v>
      </c>
      <c r="K198">
        <v>0</v>
      </c>
      <c r="L198">
        <v>3</v>
      </c>
      <c r="M198">
        <v>0</v>
      </c>
    </row>
    <row r="199" spans="1:13">
      <c r="A199">
        <v>197</v>
      </c>
      <c r="B199">
        <v>1011083</v>
      </c>
      <c r="C199" t="s">
        <v>7374</v>
      </c>
      <c r="D199" t="s">
        <v>7375</v>
      </c>
      <c r="E199" t="s">
        <v>7376</v>
      </c>
      <c r="F199" t="s">
        <v>8508</v>
      </c>
      <c r="G199">
        <v>16</v>
      </c>
      <c r="H199">
        <v>12</v>
      </c>
      <c r="I199">
        <v>3</v>
      </c>
      <c r="J199">
        <v>0</v>
      </c>
      <c r="K199">
        <v>0</v>
      </c>
      <c r="L199">
        <v>1</v>
      </c>
      <c r="M199">
        <v>0</v>
      </c>
    </row>
    <row r="200" spans="1:13">
      <c r="A200">
        <v>198</v>
      </c>
      <c r="B200">
        <v>1011098</v>
      </c>
      <c r="C200" t="s">
        <v>7377</v>
      </c>
      <c r="D200" t="s">
        <v>7378</v>
      </c>
      <c r="E200" t="s">
        <v>7379</v>
      </c>
      <c r="F200" t="s">
        <v>8509</v>
      </c>
      <c r="G200">
        <v>16</v>
      </c>
      <c r="H200">
        <v>60</v>
      </c>
      <c r="I200">
        <v>3</v>
      </c>
      <c r="J200">
        <v>0</v>
      </c>
      <c r="K200">
        <v>0</v>
      </c>
      <c r="L200">
        <v>1</v>
      </c>
      <c r="M200">
        <v>0</v>
      </c>
    </row>
    <row r="201" spans="1:13">
      <c r="A201">
        <v>199</v>
      </c>
      <c r="B201">
        <v>1011113</v>
      </c>
      <c r="C201" t="s">
        <v>7380</v>
      </c>
      <c r="D201" t="s">
        <v>7381</v>
      </c>
      <c r="E201" t="s">
        <v>7382</v>
      </c>
      <c r="F201" t="s">
        <v>8510</v>
      </c>
      <c r="G201">
        <v>16</v>
      </c>
      <c r="H201">
        <v>5</v>
      </c>
      <c r="I201">
        <v>3</v>
      </c>
      <c r="J201">
        <v>0</v>
      </c>
      <c r="K201">
        <v>0</v>
      </c>
      <c r="L201">
        <v>1</v>
      </c>
      <c r="M201">
        <v>0</v>
      </c>
    </row>
    <row r="202" spans="1:13">
      <c r="A202">
        <v>200</v>
      </c>
      <c r="B202">
        <v>1011128</v>
      </c>
      <c r="C202" t="s">
        <v>7383</v>
      </c>
      <c r="D202" t="s">
        <v>7384</v>
      </c>
      <c r="E202" t="s">
        <v>7385</v>
      </c>
      <c r="F202" t="s">
        <v>8511</v>
      </c>
      <c r="G202">
        <v>16</v>
      </c>
      <c r="H202">
        <v>7</v>
      </c>
      <c r="I202">
        <v>67</v>
      </c>
      <c r="J202">
        <v>0</v>
      </c>
      <c r="K202">
        <v>0</v>
      </c>
      <c r="L202">
        <v>2</v>
      </c>
      <c r="M202">
        <v>0</v>
      </c>
    </row>
    <row r="203" spans="1:13">
      <c r="A203">
        <v>201</v>
      </c>
      <c r="B203">
        <v>1011143</v>
      </c>
      <c r="C203" t="s">
        <v>7386</v>
      </c>
      <c r="D203" t="s">
        <v>7387</v>
      </c>
      <c r="E203" t="s">
        <v>7388</v>
      </c>
      <c r="F203" t="s">
        <v>8512</v>
      </c>
      <c r="G203">
        <v>16</v>
      </c>
      <c r="H203">
        <v>13</v>
      </c>
      <c r="I203">
        <v>3</v>
      </c>
      <c r="J203">
        <v>0</v>
      </c>
      <c r="K203">
        <v>0</v>
      </c>
      <c r="L203">
        <v>1</v>
      </c>
      <c r="M203">
        <v>0</v>
      </c>
    </row>
    <row r="204" spans="1:13">
      <c r="A204">
        <v>202</v>
      </c>
      <c r="B204">
        <v>1011158</v>
      </c>
      <c r="C204" t="s">
        <v>7389</v>
      </c>
      <c r="D204" t="s">
        <v>7390</v>
      </c>
      <c r="E204" t="s">
        <v>7391</v>
      </c>
      <c r="F204" t="s">
        <v>8513</v>
      </c>
      <c r="G204">
        <v>0</v>
      </c>
      <c r="H204">
        <v>6</v>
      </c>
      <c r="I204">
        <v>67</v>
      </c>
      <c r="J204">
        <v>0</v>
      </c>
      <c r="K204">
        <v>0</v>
      </c>
      <c r="L204">
        <v>1</v>
      </c>
      <c r="M204">
        <v>0</v>
      </c>
    </row>
    <row r="205" spans="1:13">
      <c r="A205">
        <v>203</v>
      </c>
      <c r="B205">
        <v>1011173</v>
      </c>
      <c r="C205" t="s">
        <v>7392</v>
      </c>
      <c r="D205" t="s">
        <v>7393</v>
      </c>
      <c r="E205" t="s">
        <v>7394</v>
      </c>
      <c r="F205" t="s">
        <v>8514</v>
      </c>
      <c r="G205">
        <v>16</v>
      </c>
      <c r="H205">
        <v>3</v>
      </c>
      <c r="I205">
        <v>3</v>
      </c>
      <c r="J205">
        <v>0</v>
      </c>
      <c r="K205">
        <v>0</v>
      </c>
      <c r="L205">
        <v>1</v>
      </c>
      <c r="M205">
        <v>0</v>
      </c>
    </row>
    <row r="206" spans="1:13">
      <c r="A206">
        <v>204</v>
      </c>
      <c r="B206">
        <v>1011188</v>
      </c>
      <c r="C206" t="s">
        <v>7395</v>
      </c>
      <c r="D206" t="s">
        <v>7396</v>
      </c>
      <c r="E206" t="s">
        <v>7397</v>
      </c>
      <c r="F206" t="s">
        <v>8515</v>
      </c>
      <c r="G206">
        <v>16</v>
      </c>
      <c r="H206">
        <v>7</v>
      </c>
      <c r="I206">
        <v>67</v>
      </c>
      <c r="J206">
        <v>0</v>
      </c>
      <c r="K206">
        <v>0</v>
      </c>
      <c r="L206">
        <v>1</v>
      </c>
      <c r="M206">
        <v>0</v>
      </c>
    </row>
    <row r="207" spans="1:13">
      <c r="A207">
        <v>205</v>
      </c>
      <c r="B207">
        <v>1011203</v>
      </c>
      <c r="C207" t="s">
        <v>7398</v>
      </c>
      <c r="D207" t="s">
        <v>7399</v>
      </c>
      <c r="E207" t="s">
        <v>7400</v>
      </c>
      <c r="F207" t="s">
        <v>8516</v>
      </c>
      <c r="G207">
        <v>0</v>
      </c>
      <c r="H207">
        <v>7</v>
      </c>
      <c r="I207">
        <v>3</v>
      </c>
      <c r="J207">
        <v>0</v>
      </c>
      <c r="K207">
        <v>0</v>
      </c>
      <c r="L207">
        <v>4</v>
      </c>
      <c r="M207">
        <v>0</v>
      </c>
    </row>
    <row r="208" spans="1:13">
      <c r="A208">
        <v>206</v>
      </c>
      <c r="B208">
        <v>1011218</v>
      </c>
      <c r="C208" t="s">
        <v>7401</v>
      </c>
      <c r="D208" t="s">
        <v>7402</v>
      </c>
      <c r="E208" t="s">
        <v>7403</v>
      </c>
      <c r="F208" t="s">
        <v>8517</v>
      </c>
      <c r="G208">
        <v>0</v>
      </c>
      <c r="H208">
        <v>7</v>
      </c>
      <c r="I208">
        <v>3</v>
      </c>
      <c r="J208">
        <v>0</v>
      </c>
      <c r="K208">
        <v>0</v>
      </c>
      <c r="L208">
        <v>5</v>
      </c>
      <c r="M208">
        <v>0</v>
      </c>
    </row>
    <row r="209" spans="1:13">
      <c r="A209">
        <v>207</v>
      </c>
      <c r="B209">
        <v>1011233</v>
      </c>
      <c r="C209" t="s">
        <v>7404</v>
      </c>
      <c r="D209" t="s">
        <v>7405</v>
      </c>
      <c r="E209" t="s">
        <v>7406</v>
      </c>
      <c r="F209" t="s">
        <v>8518</v>
      </c>
      <c r="G209">
        <v>0</v>
      </c>
      <c r="H209">
        <v>7</v>
      </c>
      <c r="I209">
        <v>3</v>
      </c>
      <c r="J209">
        <v>0</v>
      </c>
      <c r="K209">
        <v>0</v>
      </c>
      <c r="L209">
        <v>2</v>
      </c>
      <c r="M209">
        <v>0</v>
      </c>
    </row>
    <row r="210" spans="1:13">
      <c r="A210">
        <v>208</v>
      </c>
      <c r="B210">
        <v>1011248</v>
      </c>
      <c r="C210" t="s">
        <v>7407</v>
      </c>
      <c r="D210" t="s">
        <v>7408</v>
      </c>
      <c r="E210" t="s">
        <v>7409</v>
      </c>
      <c r="F210" t="s">
        <v>8519</v>
      </c>
      <c r="G210">
        <v>16</v>
      </c>
      <c r="H210">
        <v>5</v>
      </c>
      <c r="I210">
        <v>3</v>
      </c>
      <c r="J210">
        <v>0</v>
      </c>
      <c r="K210">
        <v>0</v>
      </c>
      <c r="L210">
        <v>1</v>
      </c>
      <c r="M210">
        <v>0</v>
      </c>
    </row>
    <row r="211" spans="1:13">
      <c r="A211">
        <v>209</v>
      </c>
      <c r="B211">
        <v>1011263</v>
      </c>
      <c r="C211" t="s">
        <v>7410</v>
      </c>
      <c r="D211" t="s">
        <v>7411</v>
      </c>
      <c r="E211" t="s">
        <v>7412</v>
      </c>
      <c r="F211" t="s">
        <v>8520</v>
      </c>
      <c r="G211">
        <v>16</v>
      </c>
      <c r="H211">
        <v>28</v>
      </c>
      <c r="I211">
        <v>3</v>
      </c>
      <c r="J211">
        <v>0</v>
      </c>
      <c r="K211">
        <v>0</v>
      </c>
      <c r="L211">
        <v>2</v>
      </c>
      <c r="M211">
        <v>0</v>
      </c>
    </row>
    <row r="212" spans="1:13">
      <c r="A212">
        <v>210</v>
      </c>
      <c r="B212">
        <v>1011278</v>
      </c>
      <c r="C212" t="s">
        <v>7413</v>
      </c>
      <c r="D212" t="s">
        <v>7414</v>
      </c>
      <c r="E212" t="s">
        <v>7415</v>
      </c>
      <c r="F212" t="s">
        <v>8420</v>
      </c>
      <c r="G212">
        <v>48</v>
      </c>
      <c r="H212">
        <v>1</v>
      </c>
      <c r="I212">
        <v>227</v>
      </c>
      <c r="J212">
        <v>0</v>
      </c>
      <c r="K212">
        <v>0</v>
      </c>
      <c r="L212">
        <v>10</v>
      </c>
      <c r="M212">
        <v>0</v>
      </c>
    </row>
    <row r="213" spans="1:13">
      <c r="A213">
        <v>211</v>
      </c>
      <c r="B213">
        <v>1011293</v>
      </c>
      <c r="C213" t="s">
        <v>7416</v>
      </c>
      <c r="D213" t="s">
        <v>7417</v>
      </c>
      <c r="E213" t="s">
        <v>7418</v>
      </c>
      <c r="F213" t="s">
        <v>8521</v>
      </c>
      <c r="G213">
        <v>0</v>
      </c>
      <c r="H213">
        <v>15</v>
      </c>
      <c r="I213">
        <v>3</v>
      </c>
      <c r="J213">
        <v>0</v>
      </c>
      <c r="K213">
        <v>0</v>
      </c>
      <c r="L213">
        <v>3</v>
      </c>
      <c r="M213">
        <v>0</v>
      </c>
    </row>
    <row r="214" spans="1:13">
      <c r="A214">
        <v>212</v>
      </c>
      <c r="B214">
        <v>1011308</v>
      </c>
      <c r="C214" t="s">
        <v>7419</v>
      </c>
      <c r="D214" t="s">
        <v>7420</v>
      </c>
      <c r="E214" t="s">
        <v>7421</v>
      </c>
      <c r="F214" t="s">
        <v>8522</v>
      </c>
      <c r="G214">
        <v>32</v>
      </c>
      <c r="H214">
        <v>3</v>
      </c>
      <c r="I214">
        <v>67</v>
      </c>
      <c r="J214">
        <v>0</v>
      </c>
      <c r="K214">
        <v>0</v>
      </c>
      <c r="L214">
        <v>3</v>
      </c>
      <c r="M214">
        <v>0</v>
      </c>
    </row>
    <row r="215" spans="1:13">
      <c r="A215">
        <v>213</v>
      </c>
      <c r="B215">
        <v>1011323</v>
      </c>
      <c r="C215" t="s">
        <v>7422</v>
      </c>
      <c r="D215" t="s">
        <v>7423</v>
      </c>
      <c r="E215" t="s">
        <v>7424</v>
      </c>
      <c r="F215" t="s">
        <v>8453</v>
      </c>
      <c r="G215">
        <v>64</v>
      </c>
      <c r="H215">
        <v>1</v>
      </c>
      <c r="I215">
        <v>67</v>
      </c>
      <c r="J215">
        <v>0</v>
      </c>
      <c r="K215">
        <v>0</v>
      </c>
      <c r="L215">
        <v>1</v>
      </c>
      <c r="M215">
        <v>0</v>
      </c>
    </row>
    <row r="216" spans="1:13">
      <c r="A216">
        <v>214</v>
      </c>
      <c r="B216">
        <v>1011338</v>
      </c>
      <c r="C216" t="s">
        <v>7425</v>
      </c>
      <c r="D216" t="s">
        <v>7426</v>
      </c>
      <c r="E216" t="s">
        <v>7427</v>
      </c>
      <c r="F216" t="s">
        <v>8523</v>
      </c>
      <c r="G216">
        <v>112</v>
      </c>
      <c r="H216">
        <v>13</v>
      </c>
      <c r="I216">
        <v>67</v>
      </c>
      <c r="J216">
        <v>0</v>
      </c>
      <c r="K216">
        <v>0</v>
      </c>
      <c r="L216">
        <v>1</v>
      </c>
      <c r="M216">
        <v>0</v>
      </c>
    </row>
    <row r="217" spans="1:13">
      <c r="A217">
        <v>215</v>
      </c>
      <c r="B217">
        <v>1011353</v>
      </c>
      <c r="C217" t="s">
        <v>7428</v>
      </c>
      <c r="D217" t="s">
        <v>7429</v>
      </c>
      <c r="E217" t="s">
        <v>7430</v>
      </c>
      <c r="F217" t="s">
        <v>8524</v>
      </c>
      <c r="G217">
        <v>0</v>
      </c>
      <c r="H217">
        <v>7</v>
      </c>
      <c r="I217">
        <v>3</v>
      </c>
      <c r="J217">
        <v>0</v>
      </c>
      <c r="K217">
        <v>0</v>
      </c>
      <c r="L217">
        <v>2</v>
      </c>
      <c r="M217">
        <v>0</v>
      </c>
    </row>
    <row r="218" spans="1:13">
      <c r="A218">
        <v>216</v>
      </c>
      <c r="B218">
        <v>1011368</v>
      </c>
      <c r="C218" t="s">
        <v>7431</v>
      </c>
      <c r="D218" t="s">
        <v>7432</v>
      </c>
      <c r="E218" t="s">
        <v>7433</v>
      </c>
      <c r="F218" t="s">
        <v>8525</v>
      </c>
      <c r="G218">
        <v>16</v>
      </c>
      <c r="H218">
        <v>3</v>
      </c>
      <c r="I218">
        <v>3</v>
      </c>
      <c r="J218">
        <v>0</v>
      </c>
      <c r="K218">
        <v>0</v>
      </c>
      <c r="L218">
        <v>2</v>
      </c>
      <c r="M218">
        <v>0</v>
      </c>
    </row>
    <row r="219" spans="1:13">
      <c r="A219">
        <v>217</v>
      </c>
      <c r="B219">
        <v>1011383</v>
      </c>
      <c r="C219" t="s">
        <v>7434</v>
      </c>
      <c r="D219" t="s">
        <v>7435</v>
      </c>
      <c r="E219" t="s">
        <v>7436</v>
      </c>
      <c r="F219" t="s">
        <v>8526</v>
      </c>
      <c r="G219">
        <v>16</v>
      </c>
      <c r="H219">
        <v>60</v>
      </c>
      <c r="I219">
        <v>3</v>
      </c>
      <c r="J219">
        <v>0</v>
      </c>
      <c r="K219">
        <v>0</v>
      </c>
      <c r="L219">
        <v>1</v>
      </c>
      <c r="M219">
        <v>0</v>
      </c>
    </row>
    <row r="220" spans="1:13">
      <c r="A220">
        <v>218</v>
      </c>
      <c r="B220">
        <v>1011398</v>
      </c>
      <c r="C220" t="s">
        <v>7437</v>
      </c>
      <c r="D220" t="s">
        <v>7438</v>
      </c>
      <c r="E220" t="s">
        <v>7439</v>
      </c>
      <c r="F220" t="s">
        <v>8527</v>
      </c>
      <c r="G220">
        <v>16</v>
      </c>
      <c r="H220">
        <v>7</v>
      </c>
      <c r="I220">
        <v>3</v>
      </c>
      <c r="J220">
        <v>0</v>
      </c>
      <c r="K220">
        <v>0</v>
      </c>
      <c r="L220">
        <v>1</v>
      </c>
      <c r="M220">
        <v>0</v>
      </c>
    </row>
    <row r="221" spans="1:13">
      <c r="A221">
        <v>219</v>
      </c>
      <c r="B221">
        <v>1011413</v>
      </c>
      <c r="C221" t="s">
        <v>7440</v>
      </c>
      <c r="D221" t="s">
        <v>7441</v>
      </c>
      <c r="E221" t="s">
        <v>7442</v>
      </c>
      <c r="F221" t="s">
        <v>8528</v>
      </c>
      <c r="G221">
        <v>64</v>
      </c>
      <c r="H221">
        <v>3</v>
      </c>
      <c r="I221">
        <v>3</v>
      </c>
      <c r="J221">
        <v>0</v>
      </c>
      <c r="K221">
        <v>0</v>
      </c>
      <c r="L221">
        <v>1</v>
      </c>
      <c r="M221">
        <v>0</v>
      </c>
    </row>
    <row r="222" spans="1:13">
      <c r="A222">
        <v>220</v>
      </c>
      <c r="B222">
        <v>1011428</v>
      </c>
      <c r="C222" t="s">
        <v>7443</v>
      </c>
      <c r="D222" t="s">
        <v>7444</v>
      </c>
      <c r="E222" t="s">
        <v>7445</v>
      </c>
      <c r="F222" t="s">
        <v>8529</v>
      </c>
      <c r="G222">
        <v>16</v>
      </c>
      <c r="H222">
        <v>15</v>
      </c>
      <c r="I222">
        <v>3</v>
      </c>
      <c r="J222">
        <v>0</v>
      </c>
      <c r="K222">
        <v>0</v>
      </c>
      <c r="L222">
        <v>1</v>
      </c>
      <c r="M222">
        <v>0</v>
      </c>
    </row>
    <row r="223" spans="1:13">
      <c r="A223">
        <v>221</v>
      </c>
      <c r="B223">
        <v>1011443</v>
      </c>
      <c r="C223" t="s">
        <v>7446</v>
      </c>
      <c r="D223" t="s">
        <v>7447</v>
      </c>
      <c r="E223" t="s">
        <v>7448</v>
      </c>
      <c r="F223" t="s">
        <v>8530</v>
      </c>
      <c r="G223">
        <v>16</v>
      </c>
      <c r="H223">
        <v>4</v>
      </c>
      <c r="I223">
        <v>227</v>
      </c>
      <c r="J223">
        <v>0</v>
      </c>
      <c r="K223">
        <v>0</v>
      </c>
      <c r="L223">
        <v>10</v>
      </c>
      <c r="M223">
        <v>0</v>
      </c>
    </row>
    <row r="224" spans="1:13">
      <c r="A224">
        <v>222</v>
      </c>
      <c r="B224">
        <v>1011458</v>
      </c>
      <c r="C224" t="s">
        <v>7449</v>
      </c>
      <c r="D224" t="s">
        <v>7450</v>
      </c>
      <c r="E224" t="s">
        <v>7451</v>
      </c>
      <c r="F224" t="s">
        <v>8531</v>
      </c>
      <c r="G224">
        <v>0</v>
      </c>
      <c r="H224">
        <v>3</v>
      </c>
      <c r="I224">
        <v>3</v>
      </c>
      <c r="J224">
        <v>0</v>
      </c>
      <c r="K224">
        <v>0</v>
      </c>
      <c r="L224">
        <v>1</v>
      </c>
      <c r="M224">
        <v>0</v>
      </c>
    </row>
    <row r="225" spans="1:13">
      <c r="A225">
        <v>223</v>
      </c>
      <c r="B225">
        <v>1011473</v>
      </c>
      <c r="C225" t="s">
        <v>7452</v>
      </c>
      <c r="D225" t="s">
        <v>7453</v>
      </c>
      <c r="E225" t="s">
        <v>7454</v>
      </c>
      <c r="F225" t="s">
        <v>8532</v>
      </c>
      <c r="G225">
        <v>0</v>
      </c>
      <c r="H225">
        <v>7</v>
      </c>
      <c r="I225">
        <v>67</v>
      </c>
      <c r="J225">
        <v>0</v>
      </c>
      <c r="K225">
        <v>0</v>
      </c>
      <c r="L225">
        <v>1</v>
      </c>
      <c r="M225">
        <v>0</v>
      </c>
    </row>
    <row r="226" spans="1:13">
      <c r="A226">
        <v>224</v>
      </c>
      <c r="B226">
        <v>1011488</v>
      </c>
      <c r="C226" t="s">
        <v>7455</v>
      </c>
      <c r="D226" t="s">
        <v>7456</v>
      </c>
      <c r="E226" t="s">
        <v>7457</v>
      </c>
      <c r="F226" t="s">
        <v>8401</v>
      </c>
      <c r="G226">
        <v>16</v>
      </c>
      <c r="H226">
        <v>1</v>
      </c>
      <c r="I226">
        <v>35</v>
      </c>
      <c r="J226">
        <v>0</v>
      </c>
      <c r="K226">
        <v>0</v>
      </c>
      <c r="L226">
        <v>1</v>
      </c>
      <c r="M226">
        <v>0</v>
      </c>
    </row>
    <row r="227" spans="1:13">
      <c r="A227">
        <v>225</v>
      </c>
      <c r="B227">
        <v>1011503</v>
      </c>
      <c r="C227" t="s">
        <v>7458</v>
      </c>
      <c r="D227" t="s">
        <v>7459</v>
      </c>
      <c r="E227" t="s">
        <v>7460</v>
      </c>
      <c r="F227" t="s">
        <v>8533</v>
      </c>
      <c r="G227">
        <v>16</v>
      </c>
      <c r="H227">
        <v>29</v>
      </c>
      <c r="I227">
        <v>67</v>
      </c>
      <c r="J227">
        <v>0</v>
      </c>
      <c r="K227">
        <v>0</v>
      </c>
      <c r="L227">
        <v>1</v>
      </c>
      <c r="M227">
        <v>0</v>
      </c>
    </row>
    <row r="228" spans="1:13">
      <c r="A228">
        <v>226</v>
      </c>
      <c r="B228">
        <v>1011518</v>
      </c>
      <c r="C228" t="s">
        <v>7461</v>
      </c>
      <c r="D228" t="s">
        <v>7462</v>
      </c>
      <c r="E228" t="s">
        <v>7463</v>
      </c>
      <c r="F228" t="s">
        <v>8534</v>
      </c>
      <c r="G228">
        <v>48</v>
      </c>
      <c r="H228">
        <v>3</v>
      </c>
      <c r="I228">
        <v>3</v>
      </c>
      <c r="J228">
        <v>0</v>
      </c>
      <c r="K228">
        <v>0</v>
      </c>
      <c r="L228">
        <v>6</v>
      </c>
      <c r="M228">
        <v>0</v>
      </c>
    </row>
    <row r="229" spans="1:13">
      <c r="A229">
        <v>227</v>
      </c>
      <c r="B229">
        <v>1011533</v>
      </c>
      <c r="C229" t="s">
        <v>7464</v>
      </c>
      <c r="D229" t="s">
        <v>7465</v>
      </c>
      <c r="E229" t="s">
        <v>7466</v>
      </c>
      <c r="F229" t="s">
        <v>8535</v>
      </c>
      <c r="G229">
        <v>112</v>
      </c>
      <c r="H229">
        <v>1</v>
      </c>
      <c r="I229">
        <v>67</v>
      </c>
      <c r="J229">
        <v>0</v>
      </c>
      <c r="K229">
        <v>0</v>
      </c>
      <c r="L229">
        <v>3</v>
      </c>
      <c r="M229">
        <v>0</v>
      </c>
    </row>
    <row r="230" spans="1:13">
      <c r="A230">
        <v>228</v>
      </c>
      <c r="B230">
        <v>1011548</v>
      </c>
      <c r="C230" t="s">
        <v>7467</v>
      </c>
      <c r="D230" t="s">
        <v>7468</v>
      </c>
      <c r="E230" t="s">
        <v>7469</v>
      </c>
      <c r="F230" t="s">
        <v>8536</v>
      </c>
      <c r="G230">
        <v>16</v>
      </c>
      <c r="H230">
        <v>28</v>
      </c>
      <c r="I230">
        <v>3</v>
      </c>
      <c r="J230">
        <v>0</v>
      </c>
      <c r="K230">
        <v>0</v>
      </c>
      <c r="L230">
        <v>1</v>
      </c>
      <c r="M230">
        <v>0</v>
      </c>
    </row>
    <row r="231" spans="1:13">
      <c r="A231">
        <v>229</v>
      </c>
      <c r="B231">
        <v>1011563</v>
      </c>
      <c r="C231" t="s">
        <v>7470</v>
      </c>
      <c r="D231" t="s">
        <v>7471</v>
      </c>
      <c r="E231" t="s">
        <v>7472</v>
      </c>
      <c r="F231" t="s">
        <v>8537</v>
      </c>
      <c r="G231">
        <v>16</v>
      </c>
      <c r="H231">
        <v>13</v>
      </c>
      <c r="I231">
        <v>3</v>
      </c>
      <c r="J231">
        <v>0</v>
      </c>
      <c r="K231">
        <v>0</v>
      </c>
      <c r="L231">
        <v>1</v>
      </c>
      <c r="M231">
        <v>0</v>
      </c>
    </row>
    <row r="232" spans="1:13">
      <c r="A232">
        <v>230</v>
      </c>
      <c r="B232">
        <v>1011578</v>
      </c>
      <c r="C232" t="s">
        <v>7473</v>
      </c>
      <c r="D232" t="s">
        <v>7474</v>
      </c>
      <c r="E232" t="s">
        <v>7475</v>
      </c>
      <c r="F232" t="s">
        <v>8538</v>
      </c>
      <c r="G232">
        <v>16</v>
      </c>
      <c r="H232">
        <v>60</v>
      </c>
      <c r="I232">
        <v>3</v>
      </c>
      <c r="J232">
        <v>0</v>
      </c>
      <c r="K232">
        <v>0</v>
      </c>
      <c r="L232">
        <v>1</v>
      </c>
      <c r="M232">
        <v>0</v>
      </c>
    </row>
    <row r="233" spans="1:13">
      <c r="A233">
        <v>231</v>
      </c>
      <c r="B233">
        <v>1011593</v>
      </c>
      <c r="C233" t="s">
        <v>7476</v>
      </c>
      <c r="D233" t="s">
        <v>7477</v>
      </c>
      <c r="E233" t="s">
        <v>7478</v>
      </c>
      <c r="F233" t="s">
        <v>8482</v>
      </c>
      <c r="G233">
        <v>16</v>
      </c>
      <c r="H233">
        <v>3</v>
      </c>
      <c r="I233">
        <v>3</v>
      </c>
      <c r="J233">
        <v>0</v>
      </c>
      <c r="K233">
        <v>0</v>
      </c>
      <c r="L233">
        <v>1</v>
      </c>
      <c r="M233">
        <v>0</v>
      </c>
    </row>
    <row r="234" spans="1:13">
      <c r="A234">
        <v>232</v>
      </c>
      <c r="B234">
        <v>1011608</v>
      </c>
      <c r="C234" t="s">
        <v>7479</v>
      </c>
      <c r="D234" t="s">
        <v>7480</v>
      </c>
      <c r="E234" t="s">
        <v>7481</v>
      </c>
      <c r="F234" t="s">
        <v>8539</v>
      </c>
      <c r="G234">
        <v>16</v>
      </c>
      <c r="H234">
        <v>15</v>
      </c>
      <c r="I234">
        <v>3</v>
      </c>
      <c r="J234">
        <v>0</v>
      </c>
      <c r="K234">
        <v>0</v>
      </c>
      <c r="L234">
        <v>2</v>
      </c>
      <c r="M234">
        <v>0</v>
      </c>
    </row>
    <row r="235" spans="1:13">
      <c r="A235">
        <v>233</v>
      </c>
      <c r="B235">
        <v>1011623</v>
      </c>
      <c r="C235" t="s">
        <v>7482</v>
      </c>
      <c r="D235" t="s">
        <v>7483</v>
      </c>
      <c r="E235" t="s">
        <v>7484</v>
      </c>
      <c r="F235" t="s">
        <v>8406</v>
      </c>
      <c r="G235">
        <v>112</v>
      </c>
      <c r="H235">
        <v>1</v>
      </c>
      <c r="I235">
        <v>67</v>
      </c>
      <c r="J235">
        <v>0</v>
      </c>
      <c r="K235">
        <v>0</v>
      </c>
      <c r="L235">
        <v>2</v>
      </c>
      <c r="M235">
        <v>0</v>
      </c>
    </row>
    <row r="236" spans="1:13">
      <c r="A236">
        <v>234</v>
      </c>
      <c r="B236">
        <v>1011638</v>
      </c>
      <c r="C236" t="s">
        <v>7485</v>
      </c>
      <c r="D236" t="s">
        <v>7486</v>
      </c>
      <c r="E236" t="s">
        <v>7487</v>
      </c>
      <c r="F236" t="s">
        <v>8435</v>
      </c>
      <c r="G236">
        <v>192</v>
      </c>
      <c r="H236">
        <v>28</v>
      </c>
      <c r="I236">
        <v>2</v>
      </c>
      <c r="J236">
        <v>0</v>
      </c>
      <c r="K236">
        <v>0</v>
      </c>
      <c r="L236">
        <v>1</v>
      </c>
      <c r="M236">
        <v>0</v>
      </c>
    </row>
    <row r="237" spans="1:13">
      <c r="A237">
        <v>235</v>
      </c>
      <c r="B237">
        <v>1011653</v>
      </c>
      <c r="C237" t="s">
        <v>7488</v>
      </c>
      <c r="D237" t="s">
        <v>7489</v>
      </c>
      <c r="E237" t="s">
        <v>7490</v>
      </c>
      <c r="F237" t="s">
        <v>8540</v>
      </c>
      <c r="G237">
        <v>16</v>
      </c>
      <c r="H237">
        <v>28</v>
      </c>
      <c r="I237">
        <v>227</v>
      </c>
      <c r="J237">
        <v>0</v>
      </c>
      <c r="K237">
        <v>0</v>
      </c>
      <c r="L237">
        <v>5</v>
      </c>
      <c r="M237">
        <v>0</v>
      </c>
    </row>
    <row r="238" spans="1:13">
      <c r="A238">
        <v>236</v>
      </c>
      <c r="B238">
        <v>1011668</v>
      </c>
      <c r="C238" t="s">
        <v>7491</v>
      </c>
      <c r="D238" t="s">
        <v>7492</v>
      </c>
      <c r="E238" t="s">
        <v>7493</v>
      </c>
      <c r="F238" t="s">
        <v>8541</v>
      </c>
      <c r="G238">
        <v>32</v>
      </c>
      <c r="H238">
        <v>1</v>
      </c>
      <c r="I238">
        <v>67</v>
      </c>
      <c r="J238">
        <v>0</v>
      </c>
      <c r="K238">
        <v>0</v>
      </c>
      <c r="L238">
        <v>2</v>
      </c>
      <c r="M238">
        <v>0</v>
      </c>
    </row>
    <row r="239" spans="1:13">
      <c r="A239">
        <v>237</v>
      </c>
      <c r="B239">
        <v>1011683</v>
      </c>
      <c r="C239" t="s">
        <v>7494</v>
      </c>
      <c r="D239" t="s">
        <v>7495</v>
      </c>
      <c r="E239" t="s">
        <v>7496</v>
      </c>
      <c r="F239" t="s">
        <v>8383</v>
      </c>
      <c r="G239">
        <v>112</v>
      </c>
      <c r="H239">
        <v>1</v>
      </c>
      <c r="I239">
        <v>67</v>
      </c>
      <c r="J239">
        <v>0</v>
      </c>
      <c r="K239">
        <v>0</v>
      </c>
      <c r="L239">
        <v>5</v>
      </c>
      <c r="M239">
        <v>0</v>
      </c>
    </row>
    <row r="240" spans="1:13">
      <c r="A240">
        <v>238</v>
      </c>
      <c r="B240">
        <v>1011698</v>
      </c>
      <c r="C240" t="s">
        <v>7497</v>
      </c>
      <c r="D240" t="s">
        <v>7498</v>
      </c>
      <c r="E240" t="s">
        <v>7499</v>
      </c>
      <c r="F240" t="s">
        <v>8542</v>
      </c>
      <c r="G240">
        <v>64</v>
      </c>
      <c r="H240">
        <v>7</v>
      </c>
      <c r="I240">
        <v>67</v>
      </c>
      <c r="J240">
        <v>0</v>
      </c>
      <c r="K240">
        <v>0</v>
      </c>
      <c r="L240">
        <v>1</v>
      </c>
      <c r="M240">
        <v>0</v>
      </c>
    </row>
    <row r="241" spans="1:13">
      <c r="A241">
        <v>239</v>
      </c>
      <c r="B241">
        <v>1011713</v>
      </c>
      <c r="C241" t="s">
        <v>7500</v>
      </c>
      <c r="D241" t="s">
        <v>7501</v>
      </c>
      <c r="E241" t="s">
        <v>7502</v>
      </c>
      <c r="F241" t="s">
        <v>8543</v>
      </c>
      <c r="G241">
        <v>0</v>
      </c>
      <c r="H241">
        <v>3</v>
      </c>
      <c r="I241">
        <v>3</v>
      </c>
      <c r="J241">
        <v>0</v>
      </c>
      <c r="K241">
        <v>0</v>
      </c>
      <c r="L241">
        <v>1</v>
      </c>
      <c r="M241">
        <v>0</v>
      </c>
    </row>
    <row r="242" spans="1:13">
      <c r="A242">
        <v>240</v>
      </c>
      <c r="B242">
        <v>1011728</v>
      </c>
      <c r="C242" t="s">
        <v>7503</v>
      </c>
      <c r="D242" t="s">
        <v>7504</v>
      </c>
      <c r="E242" t="s">
        <v>7503</v>
      </c>
      <c r="F242" t="s">
        <v>8544</v>
      </c>
      <c r="G242">
        <v>16</v>
      </c>
      <c r="H242">
        <v>63</v>
      </c>
      <c r="I242">
        <v>3</v>
      </c>
      <c r="J242">
        <v>0</v>
      </c>
      <c r="K242">
        <v>0</v>
      </c>
      <c r="L242">
        <v>3</v>
      </c>
      <c r="M242">
        <v>0</v>
      </c>
    </row>
    <row r="243" spans="1:13">
      <c r="A243">
        <v>241</v>
      </c>
      <c r="B243">
        <v>1011743</v>
      </c>
      <c r="C243" t="s">
        <v>7505</v>
      </c>
      <c r="D243" t="s">
        <v>7506</v>
      </c>
      <c r="E243" t="s">
        <v>7507</v>
      </c>
      <c r="F243" t="s">
        <v>8545</v>
      </c>
      <c r="G243">
        <v>16</v>
      </c>
      <c r="H243">
        <v>60</v>
      </c>
      <c r="I243">
        <v>3</v>
      </c>
      <c r="J243">
        <v>0</v>
      </c>
      <c r="K243">
        <v>0</v>
      </c>
      <c r="L243">
        <v>1</v>
      </c>
      <c r="M243">
        <v>0</v>
      </c>
    </row>
    <row r="244" spans="1:13">
      <c r="A244">
        <v>242</v>
      </c>
      <c r="B244">
        <v>1011758</v>
      </c>
      <c r="C244" t="s">
        <v>7508</v>
      </c>
      <c r="D244" t="s">
        <v>7509</v>
      </c>
      <c r="E244" t="s">
        <v>7510</v>
      </c>
      <c r="F244" t="s">
        <v>8546</v>
      </c>
      <c r="G244">
        <v>16</v>
      </c>
      <c r="H244">
        <v>28</v>
      </c>
      <c r="I244">
        <v>3</v>
      </c>
      <c r="J244">
        <v>0</v>
      </c>
      <c r="K244">
        <v>0</v>
      </c>
      <c r="L244">
        <v>1</v>
      </c>
      <c r="M244">
        <v>0</v>
      </c>
    </row>
    <row r="245" spans="1:13">
      <c r="A245">
        <v>243</v>
      </c>
      <c r="B245">
        <v>1011773</v>
      </c>
      <c r="C245" t="s">
        <v>7511</v>
      </c>
      <c r="D245" t="s">
        <v>7512</v>
      </c>
      <c r="E245" t="s">
        <v>7513</v>
      </c>
      <c r="F245" t="s">
        <v>8421</v>
      </c>
      <c r="G245">
        <v>16</v>
      </c>
      <c r="H245">
        <v>4</v>
      </c>
      <c r="I245">
        <v>67</v>
      </c>
      <c r="J245">
        <v>0</v>
      </c>
      <c r="K245">
        <v>0</v>
      </c>
      <c r="L245">
        <v>1</v>
      </c>
      <c r="M245">
        <v>0</v>
      </c>
    </row>
    <row r="246" spans="1:13">
      <c r="A246">
        <v>244</v>
      </c>
      <c r="B246">
        <v>1011788</v>
      </c>
      <c r="C246" t="s">
        <v>7514</v>
      </c>
      <c r="D246" t="s">
        <v>7515</v>
      </c>
      <c r="E246" t="s">
        <v>7516</v>
      </c>
      <c r="F246" t="s">
        <v>8547</v>
      </c>
      <c r="G246">
        <v>0</v>
      </c>
      <c r="H246">
        <v>3</v>
      </c>
      <c r="I246">
        <v>3</v>
      </c>
      <c r="J246">
        <v>0</v>
      </c>
      <c r="K246">
        <v>0</v>
      </c>
      <c r="L246">
        <v>1</v>
      </c>
      <c r="M246">
        <v>0</v>
      </c>
    </row>
    <row r="247" spans="1:13">
      <c r="A247">
        <v>245</v>
      </c>
      <c r="B247">
        <v>1011803</v>
      </c>
      <c r="C247" t="s">
        <v>7517</v>
      </c>
      <c r="D247" t="s">
        <v>7518</v>
      </c>
      <c r="E247" t="s">
        <v>7519</v>
      </c>
      <c r="F247" t="s">
        <v>8548</v>
      </c>
      <c r="G247">
        <v>0</v>
      </c>
      <c r="H247">
        <v>7</v>
      </c>
      <c r="I247">
        <v>67</v>
      </c>
      <c r="J247">
        <v>0</v>
      </c>
      <c r="K247">
        <v>0</v>
      </c>
      <c r="L247">
        <v>2</v>
      </c>
      <c r="M247">
        <v>0</v>
      </c>
    </row>
    <row r="248" spans="1:13">
      <c r="A248">
        <v>246</v>
      </c>
      <c r="B248">
        <v>1011818</v>
      </c>
      <c r="C248" t="s">
        <v>7520</v>
      </c>
      <c r="D248" t="s">
        <v>7521</v>
      </c>
      <c r="E248" t="s">
        <v>7522</v>
      </c>
      <c r="F248" t="s">
        <v>8409</v>
      </c>
      <c r="G248">
        <v>112</v>
      </c>
      <c r="H248">
        <v>1</v>
      </c>
      <c r="I248">
        <v>67</v>
      </c>
      <c r="J248">
        <v>0</v>
      </c>
      <c r="K248">
        <v>0</v>
      </c>
      <c r="L248">
        <v>1</v>
      </c>
      <c r="M248">
        <v>0</v>
      </c>
    </row>
    <row r="249" spans="1:13">
      <c r="A249">
        <v>247</v>
      </c>
      <c r="B249">
        <v>1011833</v>
      </c>
      <c r="C249" t="s">
        <v>7523</v>
      </c>
      <c r="D249" t="s">
        <v>7524</v>
      </c>
      <c r="E249" t="s">
        <v>7525</v>
      </c>
      <c r="F249" t="s">
        <v>8423</v>
      </c>
      <c r="G249">
        <v>0</v>
      </c>
      <c r="H249">
        <v>1</v>
      </c>
      <c r="I249">
        <v>67</v>
      </c>
      <c r="J249">
        <v>0</v>
      </c>
      <c r="K249">
        <v>0</v>
      </c>
      <c r="L249">
        <v>1</v>
      </c>
      <c r="M249">
        <v>0</v>
      </c>
    </row>
    <row r="250" spans="1:13">
      <c r="A250">
        <v>248</v>
      </c>
      <c r="B250">
        <v>1011848</v>
      </c>
      <c r="C250" t="s">
        <v>7526</v>
      </c>
      <c r="D250" t="s">
        <v>7527</v>
      </c>
      <c r="E250" t="s">
        <v>7528</v>
      </c>
      <c r="F250" t="s">
        <v>8549</v>
      </c>
      <c r="G250">
        <v>0</v>
      </c>
      <c r="H250">
        <v>7</v>
      </c>
      <c r="I250">
        <v>67</v>
      </c>
      <c r="J250">
        <v>0</v>
      </c>
      <c r="K250">
        <v>0</v>
      </c>
      <c r="L250">
        <v>2</v>
      </c>
      <c r="M250">
        <v>0</v>
      </c>
    </row>
    <row r="251" spans="1:13">
      <c r="A251">
        <v>249</v>
      </c>
      <c r="B251">
        <v>1011863</v>
      </c>
      <c r="C251" t="s">
        <v>7529</v>
      </c>
      <c r="D251" t="s">
        <v>7530</v>
      </c>
      <c r="E251" t="s">
        <v>7531</v>
      </c>
      <c r="F251" t="s">
        <v>8550</v>
      </c>
      <c r="G251">
        <v>0</v>
      </c>
      <c r="H251">
        <v>7</v>
      </c>
      <c r="I251">
        <v>3</v>
      </c>
      <c r="J251">
        <v>0</v>
      </c>
      <c r="K251">
        <v>0</v>
      </c>
      <c r="L251">
        <v>2</v>
      </c>
      <c r="M251">
        <v>0</v>
      </c>
    </row>
    <row r="252" spans="1:13">
      <c r="A252">
        <v>250</v>
      </c>
      <c r="B252">
        <v>1011878</v>
      </c>
      <c r="C252" t="s">
        <v>7532</v>
      </c>
      <c r="D252" t="s">
        <v>7533</v>
      </c>
      <c r="E252" t="s">
        <v>7534</v>
      </c>
      <c r="F252" t="s">
        <v>8551</v>
      </c>
      <c r="G252">
        <v>0</v>
      </c>
      <c r="H252">
        <v>3</v>
      </c>
      <c r="I252">
        <v>67</v>
      </c>
      <c r="J252">
        <v>0</v>
      </c>
      <c r="K252">
        <v>0</v>
      </c>
      <c r="L252">
        <v>3</v>
      </c>
      <c r="M252">
        <v>0</v>
      </c>
    </row>
    <row r="253" spans="1:13">
      <c r="A253">
        <v>251</v>
      </c>
      <c r="B253">
        <v>1011893</v>
      </c>
      <c r="C253" t="s">
        <v>7535</v>
      </c>
      <c r="D253" t="s">
        <v>7536</v>
      </c>
      <c r="E253" t="s">
        <v>7537</v>
      </c>
      <c r="F253" t="s">
        <v>8491</v>
      </c>
      <c r="G253">
        <v>0</v>
      </c>
      <c r="H253">
        <v>1</v>
      </c>
      <c r="I253">
        <v>67</v>
      </c>
      <c r="J253">
        <v>0</v>
      </c>
      <c r="K253">
        <v>0</v>
      </c>
      <c r="L253">
        <v>1</v>
      </c>
      <c r="M253">
        <v>0</v>
      </c>
    </row>
    <row r="254" spans="1:13">
      <c r="A254">
        <v>252</v>
      </c>
      <c r="B254">
        <v>1011908</v>
      </c>
      <c r="C254" t="s">
        <v>7538</v>
      </c>
      <c r="D254" t="s">
        <v>7539</v>
      </c>
      <c r="E254" t="s">
        <v>7540</v>
      </c>
      <c r="F254" t="s">
        <v>8552</v>
      </c>
      <c r="G254">
        <v>96</v>
      </c>
      <c r="H254">
        <v>1</v>
      </c>
      <c r="I254">
        <v>3</v>
      </c>
      <c r="J254">
        <v>0</v>
      </c>
      <c r="K254">
        <v>0</v>
      </c>
      <c r="L254">
        <v>6</v>
      </c>
      <c r="M254">
        <v>0</v>
      </c>
    </row>
    <row r="255" spans="1:13">
      <c r="A255">
        <v>253</v>
      </c>
      <c r="B255">
        <v>1011923</v>
      </c>
      <c r="C255" t="s">
        <v>7541</v>
      </c>
      <c r="D255" t="s">
        <v>7542</v>
      </c>
      <c r="E255" t="s">
        <v>7543</v>
      </c>
      <c r="F255" t="s">
        <v>8553</v>
      </c>
      <c r="G255">
        <v>16</v>
      </c>
      <c r="H255">
        <v>4</v>
      </c>
      <c r="I255">
        <v>67</v>
      </c>
      <c r="J255">
        <v>0</v>
      </c>
      <c r="K255">
        <v>0</v>
      </c>
      <c r="L255">
        <v>7</v>
      </c>
      <c r="M255">
        <v>0</v>
      </c>
    </row>
    <row r="256" spans="1:13">
      <c r="A256">
        <v>254</v>
      </c>
      <c r="B256">
        <v>1011938</v>
      </c>
      <c r="C256" t="s">
        <v>7544</v>
      </c>
      <c r="D256" t="s">
        <v>7545</v>
      </c>
      <c r="E256" t="s">
        <v>7546</v>
      </c>
      <c r="F256" t="s">
        <v>8554</v>
      </c>
      <c r="G256">
        <v>16</v>
      </c>
      <c r="H256">
        <v>60</v>
      </c>
      <c r="I256">
        <v>3</v>
      </c>
      <c r="J256">
        <v>0</v>
      </c>
      <c r="K256">
        <v>0</v>
      </c>
      <c r="L256">
        <v>1</v>
      </c>
      <c r="M256">
        <v>0</v>
      </c>
    </row>
    <row r="257" spans="1:13">
      <c r="A257">
        <v>255</v>
      </c>
      <c r="B257">
        <v>1011953</v>
      </c>
      <c r="C257" t="s">
        <v>7547</v>
      </c>
      <c r="D257" t="s">
        <v>7548</v>
      </c>
      <c r="E257" t="s">
        <v>7549</v>
      </c>
      <c r="F257" t="s">
        <v>8555</v>
      </c>
      <c r="G257">
        <v>0</v>
      </c>
      <c r="H257">
        <v>3</v>
      </c>
      <c r="I257">
        <v>3</v>
      </c>
      <c r="J257">
        <v>0</v>
      </c>
      <c r="K257">
        <v>0</v>
      </c>
      <c r="L257">
        <v>1</v>
      </c>
      <c r="M257">
        <v>0</v>
      </c>
    </row>
    <row r="258" spans="1:13">
      <c r="A258">
        <v>256</v>
      </c>
      <c r="B258">
        <v>1011968</v>
      </c>
      <c r="C258" t="s">
        <v>7550</v>
      </c>
      <c r="D258" t="s">
        <v>7551</v>
      </c>
      <c r="E258" t="s">
        <v>7552</v>
      </c>
      <c r="F258" t="s">
        <v>8556</v>
      </c>
      <c r="G258">
        <v>16</v>
      </c>
      <c r="H258">
        <v>29</v>
      </c>
      <c r="I258">
        <v>3</v>
      </c>
      <c r="J258">
        <v>0</v>
      </c>
      <c r="K258">
        <v>0</v>
      </c>
      <c r="L258">
        <v>1</v>
      </c>
      <c r="M258">
        <v>0</v>
      </c>
    </row>
    <row r="259" spans="1:13">
      <c r="A259">
        <v>257</v>
      </c>
      <c r="B259">
        <v>1011983</v>
      </c>
      <c r="C259" t="s">
        <v>7553</v>
      </c>
      <c r="D259" t="s">
        <v>7554</v>
      </c>
      <c r="E259" t="s">
        <v>7555</v>
      </c>
      <c r="F259" t="s">
        <v>8557</v>
      </c>
      <c r="G259">
        <v>0</v>
      </c>
      <c r="H259">
        <v>7</v>
      </c>
      <c r="I259">
        <v>3</v>
      </c>
      <c r="J259">
        <v>0</v>
      </c>
      <c r="K259">
        <v>0</v>
      </c>
      <c r="L259">
        <v>1</v>
      </c>
      <c r="M259">
        <v>0</v>
      </c>
    </row>
    <row r="260" spans="1:13">
      <c r="A260">
        <v>258</v>
      </c>
      <c r="B260">
        <v>1011998</v>
      </c>
      <c r="C260" t="s">
        <v>7556</v>
      </c>
      <c r="D260" t="s">
        <v>7557</v>
      </c>
      <c r="E260" t="s">
        <v>7558</v>
      </c>
      <c r="F260" t="s">
        <v>8558</v>
      </c>
      <c r="G260">
        <v>16</v>
      </c>
      <c r="H260">
        <v>28</v>
      </c>
      <c r="I260">
        <v>3</v>
      </c>
      <c r="J260">
        <v>0</v>
      </c>
      <c r="K260">
        <v>0</v>
      </c>
      <c r="L260">
        <v>1</v>
      </c>
      <c r="M260">
        <v>0</v>
      </c>
    </row>
    <row r="261" spans="1:13">
      <c r="A261">
        <v>259</v>
      </c>
      <c r="B261">
        <v>1012013</v>
      </c>
      <c r="C261" t="s">
        <v>7559</v>
      </c>
      <c r="D261" t="s">
        <v>7560</v>
      </c>
      <c r="E261" t="s">
        <v>7561</v>
      </c>
      <c r="F261" t="s">
        <v>8559</v>
      </c>
      <c r="G261">
        <v>16</v>
      </c>
      <c r="H261">
        <v>60</v>
      </c>
      <c r="I261">
        <v>3</v>
      </c>
      <c r="J261">
        <v>0</v>
      </c>
      <c r="K261">
        <v>0</v>
      </c>
      <c r="L261">
        <v>2</v>
      </c>
      <c r="M261">
        <v>0</v>
      </c>
    </row>
    <row r="262" spans="1:13">
      <c r="A262">
        <v>260</v>
      </c>
      <c r="B262">
        <v>1012028</v>
      </c>
      <c r="C262" t="s">
        <v>7562</v>
      </c>
      <c r="D262" t="s">
        <v>7563</v>
      </c>
      <c r="E262" t="s">
        <v>7564</v>
      </c>
      <c r="F262" t="s">
        <v>8560</v>
      </c>
      <c r="G262">
        <v>16</v>
      </c>
      <c r="H262">
        <v>13</v>
      </c>
      <c r="I262">
        <v>3</v>
      </c>
      <c r="J262">
        <v>0</v>
      </c>
      <c r="K262">
        <v>0</v>
      </c>
      <c r="L262">
        <v>1</v>
      </c>
      <c r="M262">
        <v>0</v>
      </c>
    </row>
    <row r="263" spans="1:13">
      <c r="A263">
        <v>261</v>
      </c>
      <c r="B263">
        <v>1012043</v>
      </c>
      <c r="C263" t="s">
        <v>7565</v>
      </c>
      <c r="D263" t="s">
        <v>7566</v>
      </c>
      <c r="E263" t="s">
        <v>7567</v>
      </c>
      <c r="F263" t="s">
        <v>8561</v>
      </c>
      <c r="G263">
        <v>16</v>
      </c>
      <c r="H263">
        <v>28</v>
      </c>
      <c r="I263">
        <v>3</v>
      </c>
      <c r="J263">
        <v>0</v>
      </c>
      <c r="K263">
        <v>0</v>
      </c>
      <c r="L263">
        <v>1</v>
      </c>
      <c r="M263">
        <v>0</v>
      </c>
    </row>
    <row r="264" spans="1:13">
      <c r="A264">
        <v>262</v>
      </c>
      <c r="B264">
        <v>1012058</v>
      </c>
      <c r="C264" t="s">
        <v>7568</v>
      </c>
      <c r="D264" t="s">
        <v>7569</v>
      </c>
      <c r="E264" t="s">
        <v>7570</v>
      </c>
      <c r="F264" t="s">
        <v>8562</v>
      </c>
      <c r="G264">
        <v>0</v>
      </c>
      <c r="H264">
        <v>7</v>
      </c>
      <c r="I264">
        <v>3</v>
      </c>
      <c r="J264">
        <v>0</v>
      </c>
      <c r="K264">
        <v>0</v>
      </c>
      <c r="L264">
        <v>1</v>
      </c>
      <c r="M264">
        <v>0</v>
      </c>
    </row>
    <row r="265" spans="1:13">
      <c r="A265">
        <v>263</v>
      </c>
      <c r="B265">
        <v>1012073</v>
      </c>
      <c r="C265" t="s">
        <v>7571</v>
      </c>
      <c r="D265" t="s">
        <v>7572</v>
      </c>
      <c r="E265" t="s">
        <v>7573</v>
      </c>
      <c r="F265" t="s">
        <v>8420</v>
      </c>
      <c r="G265">
        <v>48</v>
      </c>
      <c r="H265">
        <v>1</v>
      </c>
      <c r="I265">
        <v>67</v>
      </c>
      <c r="J265">
        <v>0</v>
      </c>
      <c r="K265">
        <v>0</v>
      </c>
      <c r="L265">
        <v>2</v>
      </c>
      <c r="M265">
        <v>0</v>
      </c>
    </row>
    <row r="266" spans="1:13">
      <c r="A266">
        <v>264</v>
      </c>
      <c r="B266">
        <v>1012088</v>
      </c>
      <c r="C266" t="s">
        <v>7574</v>
      </c>
      <c r="D266" t="s">
        <v>7575</v>
      </c>
      <c r="E266" t="s">
        <v>7576</v>
      </c>
      <c r="F266" t="s">
        <v>8563</v>
      </c>
      <c r="G266">
        <v>80</v>
      </c>
      <c r="H266">
        <v>7</v>
      </c>
      <c r="I266">
        <v>3</v>
      </c>
      <c r="J266">
        <v>0</v>
      </c>
      <c r="K266">
        <v>0</v>
      </c>
      <c r="L266">
        <v>4</v>
      </c>
      <c r="M266">
        <v>0</v>
      </c>
    </row>
    <row r="267" spans="1:13">
      <c r="A267">
        <v>265</v>
      </c>
      <c r="B267">
        <v>1012103</v>
      </c>
      <c r="C267" t="s">
        <v>7577</v>
      </c>
      <c r="D267" t="s">
        <v>7578</v>
      </c>
      <c r="E267" t="s">
        <v>7579</v>
      </c>
      <c r="F267" t="s">
        <v>8362</v>
      </c>
      <c r="G267">
        <v>16</v>
      </c>
      <c r="H267">
        <v>1</v>
      </c>
      <c r="I267">
        <v>67</v>
      </c>
      <c r="J267">
        <v>0</v>
      </c>
      <c r="K267">
        <v>0</v>
      </c>
      <c r="L267">
        <v>2</v>
      </c>
      <c r="M267">
        <v>0</v>
      </c>
    </row>
    <row r="268" spans="1:13">
      <c r="A268">
        <v>266</v>
      </c>
      <c r="B268">
        <v>1012118</v>
      </c>
      <c r="C268" t="s">
        <v>7580</v>
      </c>
      <c r="D268" t="s">
        <v>7581</v>
      </c>
      <c r="E268" t="s">
        <v>7580</v>
      </c>
      <c r="F268" t="s">
        <v>8564</v>
      </c>
      <c r="G268">
        <v>16</v>
      </c>
      <c r="H268">
        <v>63</v>
      </c>
      <c r="I268">
        <v>3</v>
      </c>
      <c r="J268">
        <v>0</v>
      </c>
      <c r="K268">
        <v>0</v>
      </c>
      <c r="L268">
        <v>2</v>
      </c>
      <c r="M268">
        <v>0</v>
      </c>
    </row>
    <row r="269" spans="1:13">
      <c r="A269">
        <v>267</v>
      </c>
      <c r="B269">
        <v>1012133</v>
      </c>
      <c r="C269" t="s">
        <v>7582</v>
      </c>
      <c r="D269" t="s">
        <v>7583</v>
      </c>
      <c r="E269" t="s">
        <v>7584</v>
      </c>
      <c r="F269" t="s">
        <v>8565</v>
      </c>
      <c r="G269">
        <v>0</v>
      </c>
      <c r="H269">
        <v>3</v>
      </c>
      <c r="I269">
        <v>3</v>
      </c>
      <c r="J269">
        <v>0</v>
      </c>
      <c r="K269">
        <v>0</v>
      </c>
      <c r="L269">
        <v>4</v>
      </c>
      <c r="M269">
        <v>0</v>
      </c>
    </row>
    <row r="270" spans="1:13">
      <c r="A270">
        <v>268</v>
      </c>
      <c r="B270">
        <v>1012148</v>
      </c>
      <c r="C270" t="s">
        <v>7585</v>
      </c>
      <c r="D270" t="s">
        <v>7586</v>
      </c>
      <c r="E270" t="s">
        <v>7587</v>
      </c>
      <c r="F270" t="s">
        <v>8425</v>
      </c>
      <c r="G270">
        <v>0</v>
      </c>
      <c r="H270">
        <v>1</v>
      </c>
      <c r="I270">
        <v>67</v>
      </c>
      <c r="J270">
        <v>0</v>
      </c>
      <c r="K270">
        <v>0</v>
      </c>
      <c r="L270">
        <v>2</v>
      </c>
      <c r="M270">
        <v>0</v>
      </c>
    </row>
    <row r="271" spans="1:13">
      <c r="A271">
        <v>269</v>
      </c>
      <c r="B271">
        <v>1012163</v>
      </c>
      <c r="C271" t="s">
        <v>7588</v>
      </c>
      <c r="D271" t="s">
        <v>7589</v>
      </c>
      <c r="E271" t="s">
        <v>7590</v>
      </c>
      <c r="F271" t="s">
        <v>8566</v>
      </c>
      <c r="G271">
        <v>0</v>
      </c>
      <c r="H271">
        <v>3</v>
      </c>
      <c r="I271">
        <v>3</v>
      </c>
      <c r="J271">
        <v>0</v>
      </c>
      <c r="K271">
        <v>0</v>
      </c>
      <c r="L271">
        <v>3</v>
      </c>
      <c r="M271">
        <v>0</v>
      </c>
    </row>
    <row r="272" spans="1:13">
      <c r="A272">
        <v>270</v>
      </c>
      <c r="B272">
        <v>1012178</v>
      </c>
      <c r="C272" t="s">
        <v>7591</v>
      </c>
      <c r="D272" t="s">
        <v>7592</v>
      </c>
      <c r="E272" t="s">
        <v>7593</v>
      </c>
      <c r="F272" t="s">
        <v>8383</v>
      </c>
      <c r="G272">
        <v>32</v>
      </c>
      <c r="H272">
        <v>1</v>
      </c>
      <c r="I272">
        <v>67</v>
      </c>
      <c r="J272">
        <v>0</v>
      </c>
      <c r="K272">
        <v>0</v>
      </c>
      <c r="L272">
        <v>7</v>
      </c>
      <c r="M272">
        <v>0</v>
      </c>
    </row>
    <row r="273" spans="1:13">
      <c r="A273">
        <v>271</v>
      </c>
      <c r="B273">
        <v>1012193</v>
      </c>
      <c r="C273" t="s">
        <v>7594</v>
      </c>
      <c r="D273" t="s">
        <v>7595</v>
      </c>
      <c r="E273" t="s">
        <v>7596</v>
      </c>
      <c r="F273" t="s">
        <v>8567</v>
      </c>
      <c r="G273">
        <v>16</v>
      </c>
      <c r="H273">
        <v>60</v>
      </c>
      <c r="I273">
        <v>67</v>
      </c>
      <c r="J273">
        <v>0</v>
      </c>
      <c r="K273">
        <v>0</v>
      </c>
      <c r="L273">
        <v>2</v>
      </c>
      <c r="M273">
        <v>0</v>
      </c>
    </row>
    <row r="274" spans="1:13">
      <c r="A274">
        <v>272</v>
      </c>
      <c r="B274">
        <v>1012208</v>
      </c>
      <c r="C274" t="s">
        <v>7597</v>
      </c>
      <c r="D274" t="s">
        <v>7598</v>
      </c>
      <c r="E274" t="s">
        <v>7599</v>
      </c>
      <c r="F274" t="s">
        <v>8568</v>
      </c>
      <c r="G274">
        <v>64</v>
      </c>
      <c r="H274">
        <v>3</v>
      </c>
      <c r="I274">
        <v>67</v>
      </c>
      <c r="J274">
        <v>0</v>
      </c>
      <c r="K274">
        <v>0</v>
      </c>
      <c r="L274">
        <v>3</v>
      </c>
      <c r="M274">
        <v>0</v>
      </c>
    </row>
    <row r="275" spans="1:13">
      <c r="A275">
        <v>273</v>
      </c>
      <c r="B275">
        <v>1012223</v>
      </c>
      <c r="C275" t="s">
        <v>7600</v>
      </c>
      <c r="D275" t="s">
        <v>7601</v>
      </c>
      <c r="E275" t="s">
        <v>7602</v>
      </c>
      <c r="F275" t="s">
        <v>8569</v>
      </c>
      <c r="G275">
        <v>0</v>
      </c>
      <c r="H275">
        <v>7</v>
      </c>
      <c r="I275">
        <v>3</v>
      </c>
      <c r="J275">
        <v>0</v>
      </c>
      <c r="K275">
        <v>0</v>
      </c>
      <c r="L275">
        <v>1</v>
      </c>
      <c r="M275">
        <v>0</v>
      </c>
    </row>
    <row r="276" spans="1:13">
      <c r="A276">
        <v>274</v>
      </c>
      <c r="B276">
        <v>1012238</v>
      </c>
      <c r="C276" t="s">
        <v>7603</v>
      </c>
      <c r="D276" t="s">
        <v>7604</v>
      </c>
      <c r="E276" t="s">
        <v>7605</v>
      </c>
      <c r="F276" t="s">
        <v>8406</v>
      </c>
      <c r="G276">
        <v>112</v>
      </c>
      <c r="H276">
        <v>1</v>
      </c>
      <c r="I276">
        <v>67</v>
      </c>
      <c r="J276">
        <v>0</v>
      </c>
      <c r="K276">
        <v>0</v>
      </c>
      <c r="L276">
        <v>1</v>
      </c>
      <c r="M276">
        <v>0</v>
      </c>
    </row>
    <row r="277" spans="1:13">
      <c r="A277">
        <v>275</v>
      </c>
      <c r="B277">
        <v>1012253</v>
      </c>
      <c r="C277" t="s">
        <v>7606</v>
      </c>
      <c r="D277" t="s">
        <v>7607</v>
      </c>
      <c r="E277" t="s">
        <v>7608</v>
      </c>
      <c r="F277" t="s">
        <v>8570</v>
      </c>
      <c r="G277">
        <v>0</v>
      </c>
      <c r="H277">
        <v>7</v>
      </c>
      <c r="I277">
        <v>67</v>
      </c>
      <c r="J277">
        <v>0</v>
      </c>
      <c r="K277">
        <v>0</v>
      </c>
      <c r="L277">
        <v>1</v>
      </c>
      <c r="M277">
        <v>0</v>
      </c>
    </row>
    <row r="278" spans="1:13">
      <c r="A278">
        <v>276</v>
      </c>
      <c r="B278">
        <v>1012268</v>
      </c>
      <c r="C278" t="s">
        <v>7609</v>
      </c>
      <c r="D278" t="s">
        <v>7610</v>
      </c>
      <c r="E278" t="s">
        <v>7611</v>
      </c>
      <c r="F278" t="s">
        <v>8571</v>
      </c>
      <c r="G278">
        <v>16</v>
      </c>
      <c r="H278">
        <v>28</v>
      </c>
      <c r="I278">
        <v>3</v>
      </c>
      <c r="J278">
        <v>0</v>
      </c>
      <c r="K278">
        <v>0</v>
      </c>
      <c r="L278">
        <v>3</v>
      </c>
      <c r="M278">
        <v>0</v>
      </c>
    </row>
    <row r="279" spans="1:13">
      <c r="A279">
        <v>277</v>
      </c>
      <c r="B279">
        <v>1012283</v>
      </c>
      <c r="C279" t="s">
        <v>7612</v>
      </c>
      <c r="D279" t="s">
        <v>7613</v>
      </c>
      <c r="E279" t="s">
        <v>7614</v>
      </c>
      <c r="F279" t="s">
        <v>8572</v>
      </c>
      <c r="G279">
        <v>16</v>
      </c>
      <c r="H279">
        <v>61</v>
      </c>
      <c r="I279">
        <v>3</v>
      </c>
      <c r="J279">
        <v>0</v>
      </c>
      <c r="K279">
        <v>0</v>
      </c>
      <c r="L279">
        <v>2</v>
      </c>
      <c r="M279">
        <v>0</v>
      </c>
    </row>
    <row r="280" spans="1:13">
      <c r="A280">
        <v>278</v>
      </c>
      <c r="B280">
        <v>1012298</v>
      </c>
      <c r="C280" t="s">
        <v>7615</v>
      </c>
      <c r="D280" t="s">
        <v>7616</v>
      </c>
      <c r="E280" t="s">
        <v>7617</v>
      </c>
      <c r="F280" t="s">
        <v>8573</v>
      </c>
      <c r="G280">
        <v>16</v>
      </c>
      <c r="H280">
        <v>51</v>
      </c>
      <c r="I280">
        <v>3</v>
      </c>
      <c r="J280">
        <v>0</v>
      </c>
      <c r="K280">
        <v>0</v>
      </c>
      <c r="L280">
        <v>1</v>
      </c>
      <c r="M280">
        <v>0</v>
      </c>
    </row>
    <row r="281" spans="1:13">
      <c r="A281">
        <v>279</v>
      </c>
      <c r="B281">
        <v>1012313</v>
      </c>
      <c r="C281" t="s">
        <v>7618</v>
      </c>
      <c r="D281" t="s">
        <v>7619</v>
      </c>
      <c r="E281" t="s">
        <v>7618</v>
      </c>
      <c r="F281" t="s">
        <v>8574</v>
      </c>
      <c r="G281">
        <v>16</v>
      </c>
      <c r="H281">
        <v>63</v>
      </c>
      <c r="I281">
        <v>3</v>
      </c>
      <c r="J281">
        <v>0</v>
      </c>
      <c r="K281">
        <v>0</v>
      </c>
      <c r="L281">
        <v>2</v>
      </c>
      <c r="M281">
        <v>0</v>
      </c>
    </row>
    <row r="282" spans="1:13">
      <c r="A282">
        <v>280</v>
      </c>
      <c r="B282">
        <v>1012328</v>
      </c>
      <c r="C282" t="s">
        <v>7620</v>
      </c>
      <c r="D282" t="s">
        <v>7621</v>
      </c>
      <c r="E282" t="s">
        <v>7622</v>
      </c>
      <c r="F282" t="s">
        <v>8575</v>
      </c>
      <c r="G282">
        <v>16</v>
      </c>
      <c r="H282">
        <v>7</v>
      </c>
      <c r="I282">
        <v>3</v>
      </c>
      <c r="J282">
        <v>0</v>
      </c>
      <c r="K282">
        <v>0</v>
      </c>
      <c r="L282">
        <v>1</v>
      </c>
      <c r="M282">
        <v>0</v>
      </c>
    </row>
    <row r="283" spans="1:13">
      <c r="A283">
        <v>281</v>
      </c>
      <c r="B283">
        <v>1012343</v>
      </c>
      <c r="C283" t="s">
        <v>7623</v>
      </c>
      <c r="D283" t="s">
        <v>7621</v>
      </c>
      <c r="E283" t="s">
        <v>7624</v>
      </c>
      <c r="F283" t="s">
        <v>8576</v>
      </c>
      <c r="G283">
        <v>16</v>
      </c>
      <c r="H283">
        <v>13</v>
      </c>
      <c r="I283">
        <v>3</v>
      </c>
      <c r="J283">
        <v>0</v>
      </c>
      <c r="K283">
        <v>0</v>
      </c>
      <c r="L283">
        <v>1</v>
      </c>
      <c r="M283">
        <v>0</v>
      </c>
    </row>
    <row r="284" spans="1:13">
      <c r="A284">
        <v>282</v>
      </c>
      <c r="B284">
        <v>1012358</v>
      </c>
      <c r="C284" t="s">
        <v>7625</v>
      </c>
      <c r="D284" t="s">
        <v>7626</v>
      </c>
      <c r="E284" t="s">
        <v>7627</v>
      </c>
      <c r="F284" t="s">
        <v>8577</v>
      </c>
      <c r="G284">
        <v>32</v>
      </c>
      <c r="H284">
        <v>3</v>
      </c>
      <c r="I284">
        <v>67</v>
      </c>
      <c r="J284">
        <v>0</v>
      </c>
      <c r="K284">
        <v>0</v>
      </c>
      <c r="L284">
        <v>4</v>
      </c>
      <c r="M284">
        <v>0</v>
      </c>
    </row>
    <row r="285" spans="1:13">
      <c r="A285">
        <v>283</v>
      </c>
      <c r="B285">
        <v>1012373</v>
      </c>
      <c r="C285" t="s">
        <v>7628</v>
      </c>
      <c r="D285" t="s">
        <v>7629</v>
      </c>
      <c r="E285" t="s">
        <v>7630</v>
      </c>
      <c r="F285" t="s">
        <v>8578</v>
      </c>
      <c r="G285">
        <v>16</v>
      </c>
      <c r="H285">
        <v>13</v>
      </c>
      <c r="I285">
        <v>67</v>
      </c>
      <c r="J285">
        <v>0</v>
      </c>
      <c r="K285">
        <v>0</v>
      </c>
      <c r="L285">
        <v>1</v>
      </c>
      <c r="M285">
        <v>0</v>
      </c>
    </row>
    <row r="286" spans="1:13">
      <c r="A286">
        <v>284</v>
      </c>
      <c r="B286">
        <v>1012388</v>
      </c>
      <c r="C286" t="s">
        <v>7631</v>
      </c>
      <c r="D286" t="s">
        <v>7632</v>
      </c>
      <c r="E286" t="s">
        <v>7633</v>
      </c>
      <c r="F286" t="s">
        <v>8579</v>
      </c>
      <c r="G286">
        <v>16</v>
      </c>
      <c r="H286">
        <v>15</v>
      </c>
      <c r="I286">
        <v>3</v>
      </c>
      <c r="J286">
        <v>0</v>
      </c>
      <c r="K286">
        <v>0</v>
      </c>
      <c r="L286">
        <v>2</v>
      </c>
      <c r="M286">
        <v>0</v>
      </c>
    </row>
    <row r="287" spans="1:13">
      <c r="A287">
        <v>285</v>
      </c>
      <c r="B287">
        <v>1012403</v>
      </c>
      <c r="C287" t="s">
        <v>7634</v>
      </c>
      <c r="D287" t="s">
        <v>7635</v>
      </c>
      <c r="E287" t="s">
        <v>7636</v>
      </c>
      <c r="F287" t="s">
        <v>8580</v>
      </c>
      <c r="G287">
        <v>16</v>
      </c>
      <c r="H287">
        <v>62</v>
      </c>
      <c r="I287">
        <v>3</v>
      </c>
      <c r="J287">
        <v>0</v>
      </c>
      <c r="K287">
        <v>0</v>
      </c>
      <c r="L287">
        <v>1</v>
      </c>
      <c r="M287">
        <v>0</v>
      </c>
    </row>
    <row r="288" spans="1:13">
      <c r="A288">
        <v>286</v>
      </c>
      <c r="B288">
        <v>1012418</v>
      </c>
      <c r="C288" t="s">
        <v>7637</v>
      </c>
      <c r="D288" t="s">
        <v>7638</v>
      </c>
      <c r="E288" t="s">
        <v>7639</v>
      </c>
      <c r="F288" t="s">
        <v>8581</v>
      </c>
      <c r="G288">
        <v>16</v>
      </c>
      <c r="H288">
        <v>12</v>
      </c>
      <c r="I288">
        <v>3</v>
      </c>
      <c r="J288">
        <v>0</v>
      </c>
      <c r="K288">
        <v>0</v>
      </c>
      <c r="L288">
        <v>1</v>
      </c>
      <c r="M288">
        <v>0</v>
      </c>
    </row>
    <row r="289" spans="1:13">
      <c r="A289">
        <v>287</v>
      </c>
      <c r="B289">
        <v>1012433</v>
      </c>
      <c r="C289" t="s">
        <v>7640</v>
      </c>
      <c r="D289" t="s">
        <v>7641</v>
      </c>
      <c r="E289" t="s">
        <v>7642</v>
      </c>
      <c r="F289" t="s">
        <v>8582</v>
      </c>
      <c r="G289">
        <v>16</v>
      </c>
      <c r="H289">
        <v>61</v>
      </c>
      <c r="I289">
        <v>3</v>
      </c>
      <c r="J289">
        <v>0</v>
      </c>
      <c r="K289">
        <v>0</v>
      </c>
      <c r="L289">
        <v>3</v>
      </c>
      <c r="M289">
        <v>0</v>
      </c>
    </row>
    <row r="290" spans="1:13">
      <c r="A290">
        <v>288</v>
      </c>
      <c r="B290">
        <v>1012448</v>
      </c>
      <c r="C290" t="s">
        <v>7643</v>
      </c>
      <c r="D290" t="s">
        <v>7644</v>
      </c>
      <c r="E290" t="s">
        <v>7645</v>
      </c>
      <c r="F290" t="s">
        <v>8583</v>
      </c>
      <c r="G290">
        <v>0</v>
      </c>
      <c r="H290">
        <v>3</v>
      </c>
      <c r="I290">
        <v>227</v>
      </c>
      <c r="J290">
        <v>0</v>
      </c>
      <c r="K290">
        <v>0</v>
      </c>
      <c r="L290">
        <v>2</v>
      </c>
      <c r="M290">
        <v>0</v>
      </c>
    </row>
    <row r="291" spans="1:13">
      <c r="A291">
        <v>289</v>
      </c>
      <c r="B291">
        <v>1012463</v>
      </c>
      <c r="C291" t="s">
        <v>7646</v>
      </c>
      <c r="D291" t="s">
        <v>7647</v>
      </c>
      <c r="E291" t="s">
        <v>7648</v>
      </c>
      <c r="F291" t="s">
        <v>8584</v>
      </c>
      <c r="G291">
        <v>0</v>
      </c>
      <c r="H291">
        <v>7</v>
      </c>
      <c r="I291">
        <v>227</v>
      </c>
      <c r="J291">
        <v>0</v>
      </c>
      <c r="K291">
        <v>0</v>
      </c>
      <c r="L291">
        <v>1</v>
      </c>
      <c r="M291">
        <v>0</v>
      </c>
    </row>
    <row r="292" spans="1:13">
      <c r="A292">
        <v>290</v>
      </c>
      <c r="B292">
        <v>1012478</v>
      </c>
      <c r="C292" t="s">
        <v>7649</v>
      </c>
      <c r="D292" t="s">
        <v>7650</v>
      </c>
      <c r="E292" t="s">
        <v>7651</v>
      </c>
      <c r="F292" t="s">
        <v>8585</v>
      </c>
      <c r="G292">
        <v>0</v>
      </c>
      <c r="H292">
        <v>1</v>
      </c>
      <c r="I292">
        <v>227</v>
      </c>
      <c r="J292">
        <v>0</v>
      </c>
      <c r="K292">
        <v>0</v>
      </c>
      <c r="L292">
        <v>2</v>
      </c>
      <c r="M292">
        <v>0</v>
      </c>
    </row>
    <row r="293" spans="1:13">
      <c r="A293">
        <v>291</v>
      </c>
      <c r="B293">
        <v>1012493</v>
      </c>
      <c r="C293" t="s">
        <v>7652</v>
      </c>
      <c r="D293" t="s">
        <v>7653</v>
      </c>
      <c r="E293" t="s">
        <v>7654</v>
      </c>
      <c r="F293" t="s">
        <v>8522</v>
      </c>
      <c r="G293">
        <v>32</v>
      </c>
      <c r="H293">
        <v>3</v>
      </c>
      <c r="I293">
        <v>67</v>
      </c>
      <c r="J293">
        <v>0</v>
      </c>
      <c r="K293">
        <v>0</v>
      </c>
      <c r="L293">
        <v>2</v>
      </c>
      <c r="M293">
        <v>0</v>
      </c>
    </row>
    <row r="294" spans="1:13">
      <c r="A294">
        <v>292</v>
      </c>
      <c r="B294">
        <v>1012508</v>
      </c>
      <c r="C294" t="s">
        <v>7655</v>
      </c>
      <c r="D294" t="s">
        <v>7656</v>
      </c>
      <c r="E294" t="s">
        <v>7657</v>
      </c>
      <c r="F294" t="s">
        <v>8586</v>
      </c>
      <c r="G294">
        <v>112</v>
      </c>
      <c r="H294">
        <v>1</v>
      </c>
      <c r="I294">
        <v>67</v>
      </c>
      <c r="J294">
        <v>0</v>
      </c>
      <c r="K294">
        <v>0</v>
      </c>
      <c r="L294">
        <v>1</v>
      </c>
      <c r="M294">
        <v>0</v>
      </c>
    </row>
    <row r="295" spans="1:13">
      <c r="A295">
        <v>293</v>
      </c>
      <c r="B295">
        <v>1012523</v>
      </c>
      <c r="C295" t="s">
        <v>7658</v>
      </c>
      <c r="D295" t="s">
        <v>7659</v>
      </c>
      <c r="E295" t="s">
        <v>7660</v>
      </c>
      <c r="F295" t="s">
        <v>8587</v>
      </c>
      <c r="G295">
        <v>64</v>
      </c>
      <c r="H295">
        <v>7</v>
      </c>
      <c r="I295">
        <v>3</v>
      </c>
      <c r="J295">
        <v>0</v>
      </c>
      <c r="K295">
        <v>0</v>
      </c>
      <c r="L295">
        <v>1</v>
      </c>
      <c r="M295">
        <v>0</v>
      </c>
    </row>
    <row r="296" spans="1:13">
      <c r="A296">
        <v>294</v>
      </c>
      <c r="B296">
        <v>1012538</v>
      </c>
      <c r="C296" t="s">
        <v>7661</v>
      </c>
      <c r="D296" t="s">
        <v>7662</v>
      </c>
      <c r="E296" t="s">
        <v>7663</v>
      </c>
      <c r="F296" t="s">
        <v>8588</v>
      </c>
      <c r="G296">
        <v>0</v>
      </c>
      <c r="H296">
        <v>7</v>
      </c>
      <c r="I296">
        <v>67</v>
      </c>
      <c r="J296">
        <v>0</v>
      </c>
      <c r="K296">
        <v>0</v>
      </c>
      <c r="L296">
        <v>2</v>
      </c>
      <c r="M296">
        <v>0</v>
      </c>
    </row>
    <row r="297" spans="1:13">
      <c r="A297">
        <v>295</v>
      </c>
      <c r="B297">
        <v>1012553</v>
      </c>
      <c r="C297" t="s">
        <v>7664</v>
      </c>
      <c r="D297" t="s">
        <v>7665</v>
      </c>
      <c r="E297" t="s">
        <v>7666</v>
      </c>
      <c r="F297" t="s">
        <v>8589</v>
      </c>
      <c r="G297">
        <v>16</v>
      </c>
      <c r="H297">
        <v>29</v>
      </c>
      <c r="I297">
        <v>3</v>
      </c>
      <c r="J297">
        <v>0</v>
      </c>
      <c r="K297">
        <v>0</v>
      </c>
      <c r="L297">
        <v>1</v>
      </c>
      <c r="M297">
        <v>0</v>
      </c>
    </row>
    <row r="298" spans="1:13">
      <c r="A298">
        <v>296</v>
      </c>
      <c r="B298">
        <v>1012568</v>
      </c>
      <c r="C298" t="s">
        <v>7667</v>
      </c>
      <c r="D298" t="s">
        <v>7668</v>
      </c>
      <c r="E298" t="s">
        <v>7669</v>
      </c>
      <c r="F298" t="s">
        <v>8590</v>
      </c>
      <c r="G298">
        <v>16</v>
      </c>
      <c r="H298">
        <v>13</v>
      </c>
      <c r="I298">
        <v>3</v>
      </c>
      <c r="J298">
        <v>0</v>
      </c>
      <c r="K298">
        <v>0</v>
      </c>
      <c r="L298">
        <v>1</v>
      </c>
      <c r="M298">
        <v>0</v>
      </c>
    </row>
    <row r="299" spans="1:13">
      <c r="A299">
        <v>297</v>
      </c>
      <c r="B299">
        <v>1012583</v>
      </c>
      <c r="C299" t="s">
        <v>7670</v>
      </c>
      <c r="D299" t="s">
        <v>7671</v>
      </c>
      <c r="E299" t="s">
        <v>7672</v>
      </c>
      <c r="F299" t="s">
        <v>8591</v>
      </c>
      <c r="G299">
        <v>16</v>
      </c>
      <c r="H299">
        <v>3</v>
      </c>
      <c r="I299">
        <v>3</v>
      </c>
      <c r="J299">
        <v>0</v>
      </c>
      <c r="K299">
        <v>0</v>
      </c>
      <c r="L299">
        <v>1</v>
      </c>
      <c r="M299">
        <v>0</v>
      </c>
    </row>
    <row r="300" spans="1:13">
      <c r="A300">
        <v>298</v>
      </c>
      <c r="B300">
        <v>1012598</v>
      </c>
      <c r="C300" t="s">
        <v>7673</v>
      </c>
      <c r="D300" t="s">
        <v>7674</v>
      </c>
      <c r="E300" t="s">
        <v>7675</v>
      </c>
      <c r="F300" t="s">
        <v>8592</v>
      </c>
      <c r="G300">
        <v>16</v>
      </c>
      <c r="H300">
        <v>61</v>
      </c>
      <c r="I300">
        <v>3</v>
      </c>
      <c r="J300">
        <v>0</v>
      </c>
      <c r="K300">
        <v>0</v>
      </c>
      <c r="L300">
        <v>2</v>
      </c>
      <c r="M300">
        <v>0</v>
      </c>
    </row>
    <row r="301" spans="1:13">
      <c r="A301">
        <v>299</v>
      </c>
      <c r="B301">
        <v>1012613</v>
      </c>
      <c r="C301" t="s">
        <v>7676</v>
      </c>
      <c r="D301" t="s">
        <v>7677</v>
      </c>
      <c r="E301" t="s">
        <v>7678</v>
      </c>
      <c r="F301" t="s">
        <v>8593</v>
      </c>
      <c r="G301">
        <v>112</v>
      </c>
      <c r="H301">
        <v>13</v>
      </c>
      <c r="I301">
        <v>3</v>
      </c>
      <c r="J301">
        <v>0</v>
      </c>
      <c r="K301">
        <v>0</v>
      </c>
      <c r="L301">
        <v>6</v>
      </c>
      <c r="M301">
        <v>0</v>
      </c>
    </row>
    <row r="302" spans="1:13">
      <c r="A302">
        <v>300</v>
      </c>
      <c r="B302">
        <v>1012628</v>
      </c>
      <c r="C302" t="s">
        <v>7679</v>
      </c>
      <c r="D302" t="s">
        <v>7680</v>
      </c>
      <c r="E302" t="s">
        <v>7681</v>
      </c>
      <c r="F302" t="s">
        <v>8594</v>
      </c>
      <c r="G302">
        <v>48</v>
      </c>
      <c r="H302">
        <v>1</v>
      </c>
      <c r="I302">
        <v>67</v>
      </c>
      <c r="J302">
        <v>0</v>
      </c>
      <c r="K302">
        <v>0</v>
      </c>
      <c r="L302">
        <v>5</v>
      </c>
      <c r="M302">
        <v>0</v>
      </c>
    </row>
    <row r="303" spans="1:13">
      <c r="A303">
        <v>301</v>
      </c>
      <c r="B303">
        <v>1012643</v>
      </c>
      <c r="C303" t="s">
        <v>7682</v>
      </c>
      <c r="D303" t="s">
        <v>7683</v>
      </c>
      <c r="E303" t="s">
        <v>7684</v>
      </c>
      <c r="F303" t="s">
        <v>8595</v>
      </c>
      <c r="G303">
        <v>16</v>
      </c>
      <c r="H303">
        <v>3</v>
      </c>
      <c r="I303">
        <v>3</v>
      </c>
      <c r="J303">
        <v>0</v>
      </c>
      <c r="K303">
        <v>0</v>
      </c>
      <c r="L303">
        <v>3</v>
      </c>
      <c r="M303">
        <v>0</v>
      </c>
    </row>
    <row r="304" spans="1:13">
      <c r="A304">
        <v>302</v>
      </c>
      <c r="B304">
        <v>1012658</v>
      </c>
      <c r="C304" t="s">
        <v>7685</v>
      </c>
      <c r="D304" t="s">
        <v>7686</v>
      </c>
      <c r="E304" t="s">
        <v>7687</v>
      </c>
      <c r="F304" t="s">
        <v>8596</v>
      </c>
      <c r="G304">
        <v>16</v>
      </c>
      <c r="H304">
        <v>13</v>
      </c>
      <c r="I304">
        <v>67</v>
      </c>
      <c r="J304">
        <v>0</v>
      </c>
      <c r="K304">
        <v>0</v>
      </c>
      <c r="L304">
        <v>4</v>
      </c>
      <c r="M304">
        <v>0</v>
      </c>
    </row>
    <row r="305" spans="1:13">
      <c r="A305">
        <v>303</v>
      </c>
      <c r="B305">
        <v>1012673</v>
      </c>
      <c r="C305" t="s">
        <v>7688</v>
      </c>
      <c r="D305" t="s">
        <v>7689</v>
      </c>
      <c r="E305" t="s">
        <v>7690</v>
      </c>
      <c r="F305" t="s">
        <v>8597</v>
      </c>
      <c r="G305">
        <v>16</v>
      </c>
      <c r="H305">
        <v>60</v>
      </c>
      <c r="I305">
        <v>3</v>
      </c>
      <c r="J305">
        <v>0</v>
      </c>
      <c r="K305">
        <v>0</v>
      </c>
      <c r="L305">
        <v>6</v>
      </c>
      <c r="M305">
        <v>0</v>
      </c>
    </row>
    <row r="306" spans="1:13">
      <c r="A306">
        <v>304</v>
      </c>
      <c r="B306">
        <v>1012688</v>
      </c>
      <c r="C306" t="s">
        <v>7691</v>
      </c>
      <c r="D306" t="s">
        <v>7692</v>
      </c>
      <c r="E306" t="s">
        <v>7693</v>
      </c>
      <c r="F306" t="s">
        <v>8598</v>
      </c>
      <c r="G306">
        <v>16</v>
      </c>
      <c r="H306">
        <v>4</v>
      </c>
      <c r="I306">
        <v>67</v>
      </c>
      <c r="J306">
        <v>0</v>
      </c>
      <c r="K306">
        <v>0</v>
      </c>
      <c r="L306">
        <v>3</v>
      </c>
      <c r="M306">
        <v>0</v>
      </c>
    </row>
    <row r="307" spans="1:13">
      <c r="A307">
        <v>305</v>
      </c>
      <c r="B307">
        <v>1012703</v>
      </c>
      <c r="C307" t="s">
        <v>7694</v>
      </c>
      <c r="D307" t="s">
        <v>7695</v>
      </c>
      <c r="E307" t="s">
        <v>7696</v>
      </c>
      <c r="F307" t="s">
        <v>8491</v>
      </c>
      <c r="G307">
        <v>32</v>
      </c>
      <c r="H307">
        <v>1</v>
      </c>
      <c r="I307">
        <v>195</v>
      </c>
      <c r="J307">
        <v>0</v>
      </c>
      <c r="K307">
        <v>0</v>
      </c>
      <c r="L307">
        <v>6</v>
      </c>
      <c r="M307">
        <v>0</v>
      </c>
    </row>
    <row r="308" spans="1:13">
      <c r="A308">
        <v>306</v>
      </c>
      <c r="B308">
        <v>1012718</v>
      </c>
      <c r="C308" t="s">
        <v>7697</v>
      </c>
      <c r="D308" t="s">
        <v>7698</v>
      </c>
      <c r="E308" t="s">
        <v>7699</v>
      </c>
      <c r="F308" t="s">
        <v>8599</v>
      </c>
      <c r="G308">
        <v>0</v>
      </c>
      <c r="H308">
        <v>3</v>
      </c>
      <c r="I308">
        <v>3</v>
      </c>
      <c r="J308">
        <v>0</v>
      </c>
      <c r="K308">
        <v>0</v>
      </c>
      <c r="L308">
        <v>3</v>
      </c>
      <c r="M308">
        <v>0</v>
      </c>
    </row>
    <row r="309" spans="1:13">
      <c r="A309">
        <v>307</v>
      </c>
      <c r="B309">
        <v>1012733</v>
      </c>
      <c r="C309" t="s">
        <v>7700</v>
      </c>
      <c r="D309" t="s">
        <v>7701</v>
      </c>
      <c r="E309" t="s">
        <v>7702</v>
      </c>
      <c r="F309" t="s">
        <v>8600</v>
      </c>
      <c r="G309">
        <v>16</v>
      </c>
      <c r="H309">
        <v>7</v>
      </c>
      <c r="I309">
        <v>3</v>
      </c>
      <c r="J309">
        <v>0</v>
      </c>
      <c r="K309">
        <v>0</v>
      </c>
      <c r="L309">
        <v>5</v>
      </c>
      <c r="M309">
        <v>0</v>
      </c>
    </row>
    <row r="310" spans="1:13">
      <c r="A310">
        <v>308</v>
      </c>
      <c r="B310">
        <v>1012748</v>
      </c>
      <c r="C310" t="s">
        <v>7703</v>
      </c>
      <c r="D310" t="s">
        <v>7704</v>
      </c>
      <c r="E310" t="s">
        <v>7705</v>
      </c>
      <c r="F310" t="s">
        <v>8601</v>
      </c>
      <c r="G310">
        <v>16</v>
      </c>
      <c r="H310">
        <v>60</v>
      </c>
      <c r="I310">
        <v>3</v>
      </c>
      <c r="J310">
        <v>0</v>
      </c>
      <c r="K310">
        <v>0</v>
      </c>
      <c r="L310">
        <v>8</v>
      </c>
      <c r="M310">
        <v>0</v>
      </c>
    </row>
    <row r="311" spans="1:13">
      <c r="A311">
        <v>309</v>
      </c>
      <c r="B311">
        <v>1012763</v>
      </c>
      <c r="C311" t="s">
        <v>7706</v>
      </c>
      <c r="D311" t="s">
        <v>7707</v>
      </c>
      <c r="E311" t="s">
        <v>7708</v>
      </c>
      <c r="F311" t="s">
        <v>8602</v>
      </c>
      <c r="G311">
        <v>0</v>
      </c>
      <c r="H311">
        <v>3</v>
      </c>
      <c r="I311">
        <v>3</v>
      </c>
      <c r="J311">
        <v>0</v>
      </c>
      <c r="K311">
        <v>0</v>
      </c>
      <c r="L311">
        <v>1</v>
      </c>
      <c r="M311">
        <v>0</v>
      </c>
    </row>
    <row r="312" spans="1:13">
      <c r="A312">
        <v>310</v>
      </c>
      <c r="B312">
        <v>1012778</v>
      </c>
      <c r="C312" t="s">
        <v>7709</v>
      </c>
      <c r="D312" t="s">
        <v>7710</v>
      </c>
      <c r="E312" t="s">
        <v>7711</v>
      </c>
      <c r="F312" t="s">
        <v>8603</v>
      </c>
      <c r="G312">
        <v>0</v>
      </c>
      <c r="H312">
        <v>7</v>
      </c>
      <c r="I312">
        <v>3</v>
      </c>
      <c r="J312">
        <v>0</v>
      </c>
      <c r="K312">
        <v>0</v>
      </c>
      <c r="L312">
        <v>2</v>
      </c>
      <c r="M312">
        <v>0</v>
      </c>
    </row>
    <row r="313" spans="1:13">
      <c r="A313">
        <v>311</v>
      </c>
      <c r="B313">
        <v>1012793</v>
      </c>
      <c r="C313" t="s">
        <v>7712</v>
      </c>
      <c r="D313" t="s">
        <v>7713</v>
      </c>
      <c r="E313" t="s">
        <v>7714</v>
      </c>
      <c r="F313" t="s">
        <v>8604</v>
      </c>
      <c r="G313">
        <v>128</v>
      </c>
      <c r="H313">
        <v>3</v>
      </c>
      <c r="I313">
        <v>67</v>
      </c>
      <c r="J313">
        <v>0</v>
      </c>
      <c r="K313">
        <v>0</v>
      </c>
      <c r="L313">
        <v>3</v>
      </c>
      <c r="M313">
        <v>0</v>
      </c>
    </row>
    <row r="314" spans="1:13">
      <c r="A314">
        <v>312</v>
      </c>
      <c r="B314">
        <v>1012808</v>
      </c>
      <c r="C314" t="s">
        <v>7715</v>
      </c>
      <c r="D314" t="s">
        <v>7716</v>
      </c>
      <c r="E314" t="s">
        <v>7717</v>
      </c>
      <c r="F314" t="s">
        <v>8605</v>
      </c>
      <c r="G314">
        <v>16</v>
      </c>
      <c r="H314">
        <v>3</v>
      </c>
      <c r="I314">
        <v>3</v>
      </c>
      <c r="J314">
        <v>0</v>
      </c>
      <c r="K314">
        <v>0</v>
      </c>
      <c r="L314">
        <v>1</v>
      </c>
      <c r="M314">
        <v>0</v>
      </c>
    </row>
    <row r="315" spans="1:13">
      <c r="A315">
        <v>313</v>
      </c>
      <c r="B315">
        <v>1012823</v>
      </c>
      <c r="C315" t="s">
        <v>7718</v>
      </c>
      <c r="D315" t="s">
        <v>7719</v>
      </c>
      <c r="E315" t="s">
        <v>7720</v>
      </c>
      <c r="F315" t="s">
        <v>8606</v>
      </c>
      <c r="G315">
        <v>128</v>
      </c>
      <c r="H315">
        <v>3</v>
      </c>
      <c r="I315">
        <v>67</v>
      </c>
      <c r="J315">
        <v>0</v>
      </c>
      <c r="K315">
        <v>0</v>
      </c>
      <c r="L315">
        <v>2</v>
      </c>
      <c r="M315">
        <v>0</v>
      </c>
    </row>
    <row r="316" spans="1:13">
      <c r="A316">
        <v>314</v>
      </c>
      <c r="B316">
        <v>1012838</v>
      </c>
      <c r="C316" t="s">
        <v>7721</v>
      </c>
      <c r="D316" t="s">
        <v>7722</v>
      </c>
      <c r="E316" t="s">
        <v>7723</v>
      </c>
      <c r="F316" t="s">
        <v>8607</v>
      </c>
      <c r="G316">
        <v>16</v>
      </c>
      <c r="H316">
        <v>29</v>
      </c>
      <c r="I316">
        <v>3</v>
      </c>
      <c r="J316">
        <v>0</v>
      </c>
      <c r="K316">
        <v>0</v>
      </c>
      <c r="L316">
        <v>3</v>
      </c>
      <c r="M316">
        <v>0</v>
      </c>
    </row>
    <row r="317" spans="1:13">
      <c r="A317">
        <v>315</v>
      </c>
      <c r="B317">
        <v>1012853</v>
      </c>
      <c r="C317" t="s">
        <v>7724</v>
      </c>
      <c r="D317" t="s">
        <v>7725</v>
      </c>
      <c r="E317" t="s">
        <v>7726</v>
      </c>
      <c r="F317" t="s">
        <v>8608</v>
      </c>
      <c r="G317">
        <v>16</v>
      </c>
      <c r="H317">
        <v>29</v>
      </c>
      <c r="I317">
        <v>67</v>
      </c>
      <c r="J317">
        <v>0</v>
      </c>
      <c r="K317">
        <v>0</v>
      </c>
      <c r="L317">
        <v>2</v>
      </c>
      <c r="M317">
        <v>0</v>
      </c>
    </row>
    <row r="318" spans="1:13">
      <c r="A318">
        <v>316</v>
      </c>
      <c r="B318">
        <v>1012868</v>
      </c>
      <c r="C318" t="s">
        <v>7727</v>
      </c>
      <c r="D318" t="s">
        <v>7728</v>
      </c>
      <c r="E318" t="s">
        <v>7729</v>
      </c>
      <c r="F318" t="s">
        <v>8362</v>
      </c>
      <c r="G318">
        <v>0</v>
      </c>
      <c r="H318">
        <v>1</v>
      </c>
      <c r="I318">
        <v>67</v>
      </c>
      <c r="J318">
        <v>0</v>
      </c>
      <c r="K318">
        <v>0</v>
      </c>
      <c r="L318">
        <v>2</v>
      </c>
      <c r="M318">
        <v>0</v>
      </c>
    </row>
    <row r="319" spans="1:13">
      <c r="A319">
        <v>317</v>
      </c>
      <c r="B319">
        <v>1012883</v>
      </c>
      <c r="C319" t="s">
        <v>7730</v>
      </c>
      <c r="D319" t="s">
        <v>7731</v>
      </c>
      <c r="E319" t="s">
        <v>7732</v>
      </c>
      <c r="F319" t="s">
        <v>8609</v>
      </c>
      <c r="G319">
        <v>0</v>
      </c>
      <c r="H319">
        <v>7</v>
      </c>
      <c r="I319">
        <v>3</v>
      </c>
      <c r="J319">
        <v>0</v>
      </c>
      <c r="K319">
        <v>0</v>
      </c>
      <c r="L319">
        <v>2</v>
      </c>
      <c r="M319">
        <v>0</v>
      </c>
    </row>
    <row r="320" spans="1:13">
      <c r="A320">
        <v>318</v>
      </c>
      <c r="B320">
        <v>1012898</v>
      </c>
      <c r="C320" t="s">
        <v>7733</v>
      </c>
      <c r="D320" t="s">
        <v>7734</v>
      </c>
      <c r="E320" t="s">
        <v>7735</v>
      </c>
      <c r="F320" t="s">
        <v>8610</v>
      </c>
      <c r="G320">
        <v>16</v>
      </c>
      <c r="H320">
        <v>53</v>
      </c>
      <c r="I320">
        <v>67</v>
      </c>
      <c r="J320">
        <v>0</v>
      </c>
      <c r="K320">
        <v>0</v>
      </c>
      <c r="L320">
        <v>1</v>
      </c>
      <c r="M320">
        <v>0</v>
      </c>
    </row>
    <row r="321" spans="1:13">
      <c r="A321">
        <v>319</v>
      </c>
      <c r="B321">
        <v>1012913</v>
      </c>
      <c r="C321" t="s">
        <v>7736</v>
      </c>
      <c r="D321" t="s">
        <v>7737</v>
      </c>
      <c r="E321" t="s">
        <v>7738</v>
      </c>
      <c r="F321" t="s">
        <v>8611</v>
      </c>
      <c r="G321">
        <v>16</v>
      </c>
      <c r="H321">
        <v>28</v>
      </c>
      <c r="I321">
        <v>3</v>
      </c>
      <c r="J321">
        <v>0</v>
      </c>
      <c r="K321">
        <v>0</v>
      </c>
      <c r="L321">
        <v>1</v>
      </c>
      <c r="M321">
        <v>0</v>
      </c>
    </row>
    <row r="322" spans="1:13">
      <c r="A322">
        <v>320</v>
      </c>
      <c r="B322">
        <v>1012928</v>
      </c>
      <c r="C322" t="s">
        <v>7739</v>
      </c>
      <c r="D322" t="s">
        <v>7740</v>
      </c>
      <c r="E322" t="s">
        <v>7741</v>
      </c>
      <c r="F322" t="s">
        <v>8612</v>
      </c>
      <c r="G322">
        <v>16</v>
      </c>
      <c r="H322">
        <v>3</v>
      </c>
      <c r="I322">
        <v>179</v>
      </c>
      <c r="J322">
        <v>0</v>
      </c>
      <c r="K322">
        <v>0</v>
      </c>
      <c r="L322">
        <v>5</v>
      </c>
      <c r="M322">
        <v>0</v>
      </c>
    </row>
    <row r="323" spans="1:13">
      <c r="A323">
        <v>321</v>
      </c>
      <c r="B323">
        <v>1012943</v>
      </c>
      <c r="C323" t="s">
        <v>7742</v>
      </c>
      <c r="D323" t="s">
        <v>7743</v>
      </c>
      <c r="E323" t="s">
        <v>7744</v>
      </c>
      <c r="F323" t="s">
        <v>8613</v>
      </c>
      <c r="G323">
        <v>64</v>
      </c>
      <c r="H323">
        <v>2</v>
      </c>
      <c r="I323">
        <v>67</v>
      </c>
      <c r="J323">
        <v>0</v>
      </c>
      <c r="K323">
        <v>0</v>
      </c>
      <c r="L323">
        <v>3</v>
      </c>
      <c r="M323">
        <v>0</v>
      </c>
    </row>
    <row r="324" spans="1:13">
      <c r="A324">
        <v>322</v>
      </c>
      <c r="B324">
        <v>1012958</v>
      </c>
      <c r="C324" t="s">
        <v>7745</v>
      </c>
      <c r="D324" t="s">
        <v>7746</v>
      </c>
      <c r="E324" t="s">
        <v>7747</v>
      </c>
      <c r="F324" t="s">
        <v>8453</v>
      </c>
      <c r="G324">
        <v>64</v>
      </c>
      <c r="H324">
        <v>1</v>
      </c>
      <c r="I324">
        <v>67</v>
      </c>
      <c r="J324">
        <v>0</v>
      </c>
      <c r="K324">
        <v>0</v>
      </c>
      <c r="L324">
        <v>10</v>
      </c>
      <c r="M324">
        <v>0</v>
      </c>
    </row>
    <row r="325" spans="1:13">
      <c r="A325">
        <v>323</v>
      </c>
      <c r="B325">
        <v>1012973</v>
      </c>
      <c r="C325" t="s">
        <v>7748</v>
      </c>
      <c r="D325" t="s">
        <v>7749</v>
      </c>
      <c r="E325" t="s">
        <v>7750</v>
      </c>
      <c r="F325" t="s">
        <v>8614</v>
      </c>
      <c r="G325">
        <v>16</v>
      </c>
      <c r="H325">
        <v>15</v>
      </c>
      <c r="I325">
        <v>67</v>
      </c>
      <c r="J325">
        <v>0</v>
      </c>
      <c r="K325">
        <v>0</v>
      </c>
      <c r="L325">
        <v>3</v>
      </c>
      <c r="M325">
        <v>0</v>
      </c>
    </row>
    <row r="326" spans="1:13">
      <c r="A326">
        <v>324</v>
      </c>
      <c r="B326">
        <v>1012988</v>
      </c>
      <c r="C326" t="s">
        <v>7751</v>
      </c>
      <c r="D326" t="s">
        <v>7752</v>
      </c>
      <c r="E326" t="s">
        <v>7753</v>
      </c>
      <c r="F326" t="s">
        <v>8615</v>
      </c>
      <c r="G326">
        <v>16</v>
      </c>
      <c r="H326">
        <v>60</v>
      </c>
      <c r="I326">
        <v>3</v>
      </c>
      <c r="J326">
        <v>0</v>
      </c>
      <c r="K326">
        <v>0</v>
      </c>
      <c r="L326">
        <v>1</v>
      </c>
      <c r="M326">
        <v>0</v>
      </c>
    </row>
    <row r="327" spans="1:13">
      <c r="A327">
        <v>325</v>
      </c>
      <c r="B327">
        <v>1013003</v>
      </c>
      <c r="C327" t="s">
        <v>7754</v>
      </c>
      <c r="D327" t="s">
        <v>7755</v>
      </c>
      <c r="E327" t="s">
        <v>7756</v>
      </c>
      <c r="F327" t="s">
        <v>8514</v>
      </c>
      <c r="G327">
        <v>0</v>
      </c>
      <c r="H327">
        <v>3</v>
      </c>
      <c r="I327">
        <v>3</v>
      </c>
      <c r="J327">
        <v>0</v>
      </c>
      <c r="K327">
        <v>0</v>
      </c>
      <c r="L327">
        <v>2</v>
      </c>
      <c r="M327">
        <v>0</v>
      </c>
    </row>
    <row r="328" spans="1:13">
      <c r="A328">
        <v>326</v>
      </c>
      <c r="B328">
        <v>1013018</v>
      </c>
      <c r="C328" t="s">
        <v>7757</v>
      </c>
      <c r="D328" t="s">
        <v>7758</v>
      </c>
      <c r="E328" t="s">
        <v>7759</v>
      </c>
      <c r="F328" t="s">
        <v>8616</v>
      </c>
      <c r="G328">
        <v>16</v>
      </c>
      <c r="H328">
        <v>7</v>
      </c>
      <c r="I328">
        <v>67</v>
      </c>
      <c r="J328">
        <v>0</v>
      </c>
      <c r="K328">
        <v>0</v>
      </c>
      <c r="L328">
        <v>1</v>
      </c>
      <c r="M328">
        <v>0</v>
      </c>
    </row>
    <row r="329" spans="1:13">
      <c r="A329">
        <v>327</v>
      </c>
      <c r="B329">
        <v>1013033</v>
      </c>
      <c r="C329" t="s">
        <v>7760</v>
      </c>
      <c r="D329" t="s">
        <v>7761</v>
      </c>
      <c r="E329" t="s">
        <v>7762</v>
      </c>
      <c r="F329" t="s">
        <v>8617</v>
      </c>
      <c r="G329">
        <v>16</v>
      </c>
      <c r="H329">
        <v>60</v>
      </c>
      <c r="I329">
        <v>3</v>
      </c>
      <c r="J329">
        <v>0</v>
      </c>
      <c r="K329">
        <v>0</v>
      </c>
      <c r="L329">
        <v>2</v>
      </c>
      <c r="M329">
        <v>0</v>
      </c>
    </row>
    <row r="330" spans="1:13">
      <c r="A330">
        <v>328</v>
      </c>
      <c r="B330">
        <v>1013048</v>
      </c>
      <c r="C330" t="s">
        <v>7763</v>
      </c>
      <c r="D330" t="s">
        <v>7764</v>
      </c>
      <c r="E330" t="s">
        <v>7765</v>
      </c>
      <c r="F330" t="s">
        <v>8618</v>
      </c>
      <c r="G330">
        <v>16</v>
      </c>
      <c r="H330">
        <v>15</v>
      </c>
      <c r="I330">
        <v>3</v>
      </c>
      <c r="J330">
        <v>0</v>
      </c>
      <c r="K330">
        <v>0</v>
      </c>
      <c r="L330">
        <v>2</v>
      </c>
      <c r="M330">
        <v>0</v>
      </c>
    </row>
    <row r="331" spans="1:13">
      <c r="A331">
        <v>329</v>
      </c>
      <c r="B331">
        <v>1013063</v>
      </c>
      <c r="C331" t="s">
        <v>7766</v>
      </c>
      <c r="D331" t="s">
        <v>7767</v>
      </c>
      <c r="E331" t="s">
        <v>7768</v>
      </c>
      <c r="F331" t="s">
        <v>8619</v>
      </c>
      <c r="G331">
        <v>80</v>
      </c>
      <c r="H331">
        <v>7</v>
      </c>
      <c r="I331">
        <v>3</v>
      </c>
      <c r="J331">
        <v>0</v>
      </c>
      <c r="K331">
        <v>0</v>
      </c>
      <c r="L331">
        <v>5</v>
      </c>
      <c r="M331">
        <v>0</v>
      </c>
    </row>
    <row r="332" spans="1:13">
      <c r="A332">
        <v>330</v>
      </c>
      <c r="B332">
        <v>1013078</v>
      </c>
      <c r="C332" t="s">
        <v>7769</v>
      </c>
      <c r="D332" t="s">
        <v>7770</v>
      </c>
      <c r="E332" t="s">
        <v>7771</v>
      </c>
      <c r="F332" t="s">
        <v>8620</v>
      </c>
      <c r="G332">
        <v>0</v>
      </c>
      <c r="H332">
        <v>7</v>
      </c>
      <c r="I332">
        <v>67</v>
      </c>
      <c r="J332">
        <v>0</v>
      </c>
      <c r="K332">
        <v>0</v>
      </c>
      <c r="L332">
        <v>4</v>
      </c>
      <c r="M332">
        <v>0</v>
      </c>
    </row>
    <row r="333" spans="1:13">
      <c r="A333">
        <v>331</v>
      </c>
      <c r="B333">
        <v>1013093</v>
      </c>
      <c r="C333" t="s">
        <v>7772</v>
      </c>
      <c r="D333" t="s">
        <v>7773</v>
      </c>
      <c r="E333" t="s">
        <v>7774</v>
      </c>
      <c r="F333" t="s">
        <v>8541</v>
      </c>
      <c r="G333">
        <v>32</v>
      </c>
      <c r="H333">
        <v>1</v>
      </c>
      <c r="I333">
        <v>67</v>
      </c>
      <c r="J333">
        <v>0</v>
      </c>
      <c r="K333">
        <v>0</v>
      </c>
      <c r="L333">
        <v>1</v>
      </c>
      <c r="M333">
        <v>0</v>
      </c>
    </row>
    <row r="334" spans="1:13">
      <c r="A334">
        <v>332</v>
      </c>
      <c r="B334">
        <v>1013108</v>
      </c>
      <c r="C334" t="s">
        <v>7775</v>
      </c>
      <c r="D334" t="s">
        <v>7776</v>
      </c>
      <c r="E334" t="s">
        <v>7777</v>
      </c>
      <c r="F334" t="s">
        <v>8621</v>
      </c>
      <c r="G334">
        <v>64</v>
      </c>
      <c r="H334">
        <v>3</v>
      </c>
      <c r="I334">
        <v>67</v>
      </c>
      <c r="J334">
        <v>0</v>
      </c>
      <c r="K334">
        <v>0</v>
      </c>
      <c r="L334">
        <v>1</v>
      </c>
      <c r="M334">
        <v>0</v>
      </c>
    </row>
    <row r="335" spans="1:13">
      <c r="A335">
        <v>333</v>
      </c>
      <c r="B335">
        <v>1013123</v>
      </c>
      <c r="C335" t="s">
        <v>7778</v>
      </c>
      <c r="D335" t="s">
        <v>7779</v>
      </c>
      <c r="E335" t="s">
        <v>7780</v>
      </c>
      <c r="F335" t="s">
        <v>8622</v>
      </c>
      <c r="G335">
        <v>0</v>
      </c>
      <c r="H335">
        <v>3</v>
      </c>
      <c r="I335">
        <v>3</v>
      </c>
      <c r="J335">
        <v>0</v>
      </c>
      <c r="K335">
        <v>0</v>
      </c>
      <c r="L335">
        <v>2</v>
      </c>
      <c r="M335">
        <v>0</v>
      </c>
    </row>
    <row r="336" spans="1:13">
      <c r="A336">
        <v>334</v>
      </c>
      <c r="B336">
        <v>1013138</v>
      </c>
      <c r="C336" t="s">
        <v>7781</v>
      </c>
      <c r="D336" t="s">
        <v>7782</v>
      </c>
      <c r="E336" t="s">
        <v>7783</v>
      </c>
      <c r="F336" t="s">
        <v>8623</v>
      </c>
      <c r="G336">
        <v>176</v>
      </c>
      <c r="H336">
        <v>7</v>
      </c>
      <c r="I336">
        <v>3</v>
      </c>
      <c r="J336">
        <v>0</v>
      </c>
      <c r="K336">
        <v>0</v>
      </c>
      <c r="L336">
        <v>2</v>
      </c>
      <c r="M336">
        <v>0</v>
      </c>
    </row>
    <row r="337" spans="1:13">
      <c r="A337">
        <v>335</v>
      </c>
      <c r="B337">
        <v>1013153</v>
      </c>
      <c r="C337" t="s">
        <v>7784</v>
      </c>
      <c r="D337" t="s">
        <v>7785</v>
      </c>
      <c r="E337" t="s">
        <v>7786</v>
      </c>
      <c r="F337" t="s">
        <v>8383</v>
      </c>
      <c r="G337">
        <v>112</v>
      </c>
      <c r="H337">
        <v>1</v>
      </c>
      <c r="I337">
        <v>67</v>
      </c>
      <c r="J337">
        <v>0</v>
      </c>
      <c r="K337">
        <v>0</v>
      </c>
      <c r="L337">
        <v>3</v>
      </c>
      <c r="M337">
        <v>0</v>
      </c>
    </row>
    <row r="338" spans="1:13">
      <c r="A338">
        <v>336</v>
      </c>
      <c r="B338">
        <v>1013168</v>
      </c>
      <c r="C338" t="s">
        <v>7787</v>
      </c>
      <c r="D338" t="s">
        <v>7788</v>
      </c>
      <c r="E338" t="s">
        <v>7789</v>
      </c>
      <c r="F338" t="s">
        <v>8624</v>
      </c>
      <c r="G338">
        <v>0</v>
      </c>
      <c r="H338">
        <v>3</v>
      </c>
      <c r="I338">
        <v>3</v>
      </c>
      <c r="J338">
        <v>0</v>
      </c>
      <c r="K338">
        <v>0</v>
      </c>
      <c r="L338">
        <v>2</v>
      </c>
      <c r="M338">
        <v>0</v>
      </c>
    </row>
    <row r="339" spans="1:13">
      <c r="A339">
        <v>337</v>
      </c>
      <c r="B339">
        <v>1013183</v>
      </c>
      <c r="C339" t="s">
        <v>7790</v>
      </c>
      <c r="D339" t="s">
        <v>7791</v>
      </c>
      <c r="E339" t="s">
        <v>7792</v>
      </c>
      <c r="F339" t="s">
        <v>8625</v>
      </c>
      <c r="G339">
        <v>0</v>
      </c>
      <c r="H339">
        <v>14</v>
      </c>
      <c r="I339">
        <v>3</v>
      </c>
      <c r="J339">
        <v>0</v>
      </c>
      <c r="K339">
        <v>0</v>
      </c>
      <c r="L339">
        <v>3</v>
      </c>
      <c r="M339">
        <v>0</v>
      </c>
    </row>
    <row r="340" spans="1:13">
      <c r="A340">
        <v>338</v>
      </c>
      <c r="B340">
        <v>1013198</v>
      </c>
      <c r="C340" t="s">
        <v>7793</v>
      </c>
      <c r="D340" t="s">
        <v>7794</v>
      </c>
      <c r="E340" t="s">
        <v>7795</v>
      </c>
      <c r="F340" t="s">
        <v>8626</v>
      </c>
      <c r="G340">
        <v>128</v>
      </c>
      <c r="H340">
        <v>15</v>
      </c>
      <c r="I340">
        <v>3</v>
      </c>
      <c r="J340">
        <v>0</v>
      </c>
      <c r="K340">
        <v>0</v>
      </c>
      <c r="L340">
        <v>5</v>
      </c>
      <c r="M340">
        <v>0</v>
      </c>
    </row>
    <row r="341" spans="1:13">
      <c r="A341">
        <v>339</v>
      </c>
      <c r="B341">
        <v>1013213</v>
      </c>
      <c r="C341" t="s">
        <v>7796</v>
      </c>
      <c r="D341" t="s">
        <v>7797</v>
      </c>
      <c r="E341" t="s">
        <v>7798</v>
      </c>
      <c r="F341" t="s">
        <v>8627</v>
      </c>
      <c r="G341">
        <v>192</v>
      </c>
      <c r="H341">
        <v>7</v>
      </c>
      <c r="I341">
        <v>3</v>
      </c>
      <c r="J341">
        <v>0</v>
      </c>
      <c r="K341">
        <v>0</v>
      </c>
      <c r="L341">
        <v>4</v>
      </c>
      <c r="M341">
        <v>0</v>
      </c>
    </row>
    <row r="342" spans="1:13">
      <c r="A342">
        <v>340</v>
      </c>
      <c r="B342">
        <v>1013228</v>
      </c>
      <c r="C342" t="s">
        <v>7799</v>
      </c>
      <c r="D342" t="s">
        <v>7800</v>
      </c>
      <c r="E342" t="s">
        <v>7801</v>
      </c>
      <c r="F342" t="s">
        <v>8628</v>
      </c>
      <c r="G342">
        <v>16</v>
      </c>
      <c r="H342">
        <v>61</v>
      </c>
      <c r="I342">
        <v>3</v>
      </c>
      <c r="J342">
        <v>0</v>
      </c>
      <c r="K342">
        <v>0</v>
      </c>
      <c r="L342">
        <v>3</v>
      </c>
      <c r="M342">
        <v>0</v>
      </c>
    </row>
    <row r="343" spans="1:13">
      <c r="A343">
        <v>341</v>
      </c>
      <c r="B343">
        <v>1013243</v>
      </c>
      <c r="C343" t="s">
        <v>7802</v>
      </c>
      <c r="D343" t="s">
        <v>7803</v>
      </c>
      <c r="E343" t="s">
        <v>7804</v>
      </c>
      <c r="F343" t="s">
        <v>8629</v>
      </c>
      <c r="G343">
        <v>16</v>
      </c>
      <c r="H343">
        <v>13</v>
      </c>
      <c r="I343">
        <v>3</v>
      </c>
      <c r="J343">
        <v>0</v>
      </c>
      <c r="K343">
        <v>0</v>
      </c>
      <c r="L343">
        <v>2</v>
      </c>
      <c r="M343">
        <v>0</v>
      </c>
    </row>
    <row r="344" spans="1:13">
      <c r="A344">
        <v>342</v>
      </c>
      <c r="B344">
        <v>1013258</v>
      </c>
      <c r="C344" t="s">
        <v>7805</v>
      </c>
      <c r="D344" t="s">
        <v>7806</v>
      </c>
      <c r="E344" t="s">
        <v>7807</v>
      </c>
      <c r="F344" t="s">
        <v>8630</v>
      </c>
      <c r="G344">
        <v>16</v>
      </c>
      <c r="H344">
        <v>15</v>
      </c>
      <c r="I344">
        <v>3</v>
      </c>
      <c r="J344">
        <v>0</v>
      </c>
      <c r="K344">
        <v>0</v>
      </c>
      <c r="L344">
        <v>6</v>
      </c>
      <c r="M344">
        <v>0</v>
      </c>
    </row>
    <row r="345" spans="1:13">
      <c r="A345">
        <v>343</v>
      </c>
      <c r="B345">
        <v>1013273</v>
      </c>
      <c r="C345" t="s">
        <v>7808</v>
      </c>
      <c r="D345" t="s">
        <v>7809</v>
      </c>
      <c r="E345" t="s">
        <v>7810</v>
      </c>
      <c r="F345" t="s">
        <v>8631</v>
      </c>
      <c r="G345">
        <v>64</v>
      </c>
      <c r="H345">
        <v>7</v>
      </c>
      <c r="I345">
        <v>67</v>
      </c>
      <c r="J345">
        <v>0</v>
      </c>
      <c r="K345">
        <v>0</v>
      </c>
      <c r="L345">
        <v>5</v>
      </c>
      <c r="M345">
        <v>0</v>
      </c>
    </row>
    <row r="346" spans="1:13">
      <c r="A346">
        <v>344</v>
      </c>
      <c r="B346">
        <v>1013288</v>
      </c>
      <c r="C346" t="s">
        <v>7811</v>
      </c>
      <c r="D346" t="s">
        <v>7812</v>
      </c>
      <c r="E346" t="s">
        <v>7813</v>
      </c>
      <c r="F346" t="s">
        <v>8632</v>
      </c>
      <c r="G346">
        <v>32</v>
      </c>
      <c r="H346">
        <v>1</v>
      </c>
      <c r="I346">
        <v>67</v>
      </c>
      <c r="J346">
        <v>0</v>
      </c>
      <c r="K346">
        <v>0</v>
      </c>
      <c r="L346">
        <v>2</v>
      </c>
      <c r="M346">
        <v>0</v>
      </c>
    </row>
    <row r="347" spans="1:13">
      <c r="A347">
        <v>345</v>
      </c>
      <c r="B347">
        <v>1013303</v>
      </c>
      <c r="C347" t="s">
        <v>7814</v>
      </c>
      <c r="D347" t="s">
        <v>7815</v>
      </c>
      <c r="E347" t="s">
        <v>7816</v>
      </c>
      <c r="F347" t="s">
        <v>8633</v>
      </c>
      <c r="G347">
        <v>192</v>
      </c>
      <c r="H347">
        <v>29</v>
      </c>
      <c r="I347">
        <v>3</v>
      </c>
      <c r="J347">
        <v>0</v>
      </c>
      <c r="K347">
        <v>0</v>
      </c>
      <c r="L347">
        <v>3</v>
      </c>
      <c r="M347">
        <v>0</v>
      </c>
    </row>
    <row r="348" spans="1:13">
      <c r="A348">
        <v>346</v>
      </c>
      <c r="B348">
        <v>1013318</v>
      </c>
      <c r="C348" t="s">
        <v>7817</v>
      </c>
      <c r="D348" t="s">
        <v>7818</v>
      </c>
      <c r="E348" t="s">
        <v>7819</v>
      </c>
      <c r="F348" t="s">
        <v>8634</v>
      </c>
      <c r="G348">
        <v>0</v>
      </c>
      <c r="H348">
        <v>3</v>
      </c>
      <c r="I348">
        <v>3</v>
      </c>
      <c r="J348">
        <v>0</v>
      </c>
      <c r="K348">
        <v>0</v>
      </c>
      <c r="L348">
        <v>1</v>
      </c>
      <c r="M348">
        <v>0</v>
      </c>
    </row>
    <row r="349" spans="1:13">
      <c r="A349">
        <v>347</v>
      </c>
      <c r="B349">
        <v>1013333</v>
      </c>
      <c r="C349" t="s">
        <v>7820</v>
      </c>
      <c r="D349" t="s">
        <v>7821</v>
      </c>
      <c r="E349" t="s">
        <v>7822</v>
      </c>
      <c r="F349" t="s">
        <v>8566</v>
      </c>
      <c r="G349">
        <v>0</v>
      </c>
      <c r="H349">
        <v>3</v>
      </c>
      <c r="I349">
        <v>3</v>
      </c>
      <c r="J349">
        <v>0</v>
      </c>
      <c r="K349">
        <v>0</v>
      </c>
      <c r="L349">
        <v>2</v>
      </c>
      <c r="M349">
        <v>0</v>
      </c>
    </row>
    <row r="350" spans="1:13">
      <c r="A350">
        <v>348</v>
      </c>
      <c r="B350">
        <v>1013348</v>
      </c>
      <c r="C350" t="s">
        <v>7823</v>
      </c>
      <c r="D350" t="s">
        <v>7824</v>
      </c>
      <c r="E350" t="s">
        <v>7825</v>
      </c>
      <c r="F350" t="s">
        <v>8635</v>
      </c>
      <c r="G350">
        <v>0</v>
      </c>
      <c r="H350">
        <v>6</v>
      </c>
      <c r="I350">
        <v>3</v>
      </c>
      <c r="J350">
        <v>0</v>
      </c>
      <c r="K350">
        <v>0</v>
      </c>
      <c r="L350">
        <v>2</v>
      </c>
      <c r="M350">
        <v>0</v>
      </c>
    </row>
    <row r="351" spans="1:13">
      <c r="A351">
        <v>349</v>
      </c>
      <c r="B351">
        <v>1013363</v>
      </c>
      <c r="C351" t="s">
        <v>7826</v>
      </c>
      <c r="D351" t="s">
        <v>7827</v>
      </c>
      <c r="E351" t="s">
        <v>7828</v>
      </c>
      <c r="F351" t="s">
        <v>8636</v>
      </c>
      <c r="G351">
        <v>0</v>
      </c>
      <c r="H351">
        <v>6</v>
      </c>
      <c r="I351">
        <v>3</v>
      </c>
      <c r="J351">
        <v>0</v>
      </c>
      <c r="K351">
        <v>0</v>
      </c>
      <c r="L351">
        <v>1</v>
      </c>
      <c r="M351">
        <v>0</v>
      </c>
    </row>
    <row r="352" spans="1:13">
      <c r="A352">
        <v>350</v>
      </c>
      <c r="B352">
        <v>1013378</v>
      </c>
      <c r="C352" t="s">
        <v>7829</v>
      </c>
      <c r="D352" t="s">
        <v>7830</v>
      </c>
      <c r="E352" t="s">
        <v>7831</v>
      </c>
      <c r="F352" t="s">
        <v>8637</v>
      </c>
      <c r="G352">
        <v>0</v>
      </c>
      <c r="H352">
        <v>7</v>
      </c>
      <c r="I352">
        <v>3</v>
      </c>
      <c r="J352">
        <v>0</v>
      </c>
      <c r="K352">
        <v>0</v>
      </c>
      <c r="L352">
        <v>3</v>
      </c>
      <c r="M352">
        <v>0</v>
      </c>
    </row>
    <row r="353" spans="1:13">
      <c r="A353">
        <v>351</v>
      </c>
      <c r="B353">
        <v>1013393</v>
      </c>
      <c r="C353" t="s">
        <v>7832</v>
      </c>
      <c r="D353" t="s">
        <v>7833</v>
      </c>
      <c r="E353" t="s">
        <v>7834</v>
      </c>
      <c r="F353" t="s">
        <v>8638</v>
      </c>
      <c r="G353">
        <v>0</v>
      </c>
      <c r="H353">
        <v>3</v>
      </c>
      <c r="I353">
        <v>3</v>
      </c>
      <c r="J353">
        <v>0</v>
      </c>
      <c r="K353">
        <v>0</v>
      </c>
      <c r="L353">
        <v>2</v>
      </c>
      <c r="M353">
        <v>0</v>
      </c>
    </row>
    <row r="354" spans="1:13">
      <c r="A354">
        <v>352</v>
      </c>
      <c r="B354">
        <v>1013408</v>
      </c>
      <c r="C354" t="s">
        <v>7835</v>
      </c>
      <c r="D354" t="s">
        <v>7836</v>
      </c>
      <c r="E354" t="s">
        <v>7837</v>
      </c>
      <c r="F354" t="s">
        <v>8639</v>
      </c>
      <c r="G354">
        <v>0</v>
      </c>
      <c r="H354">
        <v>15</v>
      </c>
      <c r="I354">
        <v>3</v>
      </c>
      <c r="J354">
        <v>0</v>
      </c>
      <c r="K354">
        <v>0</v>
      </c>
      <c r="L354">
        <v>2</v>
      </c>
      <c r="M354">
        <v>0</v>
      </c>
    </row>
    <row r="355" spans="1:13">
      <c r="A355">
        <v>353</v>
      </c>
      <c r="B355">
        <v>1013423</v>
      </c>
      <c r="C355" t="s">
        <v>7838</v>
      </c>
      <c r="D355" t="s">
        <v>7839</v>
      </c>
      <c r="E355" t="s">
        <v>7840</v>
      </c>
      <c r="F355" t="s">
        <v>8640</v>
      </c>
      <c r="G355">
        <v>0</v>
      </c>
      <c r="H355">
        <v>5</v>
      </c>
      <c r="I355">
        <v>3</v>
      </c>
      <c r="J355">
        <v>0</v>
      </c>
      <c r="K355">
        <v>0</v>
      </c>
      <c r="L355">
        <v>1</v>
      </c>
      <c r="M355">
        <v>0</v>
      </c>
    </row>
    <row r="356" spans="1:13">
      <c r="A356">
        <v>354</v>
      </c>
      <c r="B356">
        <v>1013438</v>
      </c>
      <c r="C356" t="s">
        <v>7841</v>
      </c>
      <c r="D356" t="s">
        <v>7842</v>
      </c>
      <c r="E356" t="s">
        <v>7843</v>
      </c>
      <c r="F356" t="s">
        <v>8641</v>
      </c>
      <c r="G356">
        <v>112</v>
      </c>
      <c r="H356">
        <v>1</v>
      </c>
      <c r="I356">
        <v>227</v>
      </c>
      <c r="J356">
        <v>0</v>
      </c>
      <c r="K356">
        <v>8</v>
      </c>
      <c r="L356">
        <v>10</v>
      </c>
      <c r="M356">
        <v>0</v>
      </c>
    </row>
    <row r="357" spans="1:13">
      <c r="A357">
        <v>355</v>
      </c>
      <c r="B357">
        <v>1013453</v>
      </c>
      <c r="C357" t="s">
        <v>7844</v>
      </c>
      <c r="D357" t="s">
        <v>7845</v>
      </c>
      <c r="E357" t="s">
        <v>7846</v>
      </c>
      <c r="F357" t="s">
        <v>8642</v>
      </c>
      <c r="G357">
        <v>0</v>
      </c>
      <c r="H357">
        <v>3</v>
      </c>
      <c r="I357">
        <v>3</v>
      </c>
      <c r="J357">
        <v>0</v>
      </c>
      <c r="K357">
        <v>0</v>
      </c>
      <c r="L357">
        <v>5</v>
      </c>
      <c r="M357">
        <v>0</v>
      </c>
    </row>
    <row r="358" spans="1:13">
      <c r="A358">
        <v>356</v>
      </c>
      <c r="B358">
        <v>1013468</v>
      </c>
      <c r="C358" t="s">
        <v>7847</v>
      </c>
      <c r="D358" t="s">
        <v>7848</v>
      </c>
      <c r="E358" t="s">
        <v>7847</v>
      </c>
      <c r="F358" t="s">
        <v>8643</v>
      </c>
      <c r="G358">
        <v>16</v>
      </c>
      <c r="H358">
        <v>1</v>
      </c>
      <c r="I358">
        <v>226</v>
      </c>
      <c r="J358">
        <v>0</v>
      </c>
      <c r="K358">
        <v>0</v>
      </c>
      <c r="L358">
        <v>1</v>
      </c>
      <c r="M358">
        <v>0</v>
      </c>
    </row>
    <row r="359" spans="1:13">
      <c r="A359">
        <v>357</v>
      </c>
      <c r="B359">
        <v>1013483</v>
      </c>
      <c r="C359" t="s">
        <v>7849</v>
      </c>
      <c r="D359" t="s">
        <v>7850</v>
      </c>
      <c r="E359" t="s">
        <v>7851</v>
      </c>
      <c r="F359" t="s">
        <v>8644</v>
      </c>
      <c r="G359">
        <v>16</v>
      </c>
      <c r="H359">
        <v>60</v>
      </c>
      <c r="I359">
        <v>2</v>
      </c>
      <c r="J359">
        <v>0</v>
      </c>
      <c r="K359">
        <v>0</v>
      </c>
      <c r="L359">
        <v>1</v>
      </c>
      <c r="M359">
        <v>0</v>
      </c>
    </row>
    <row r="360" spans="1:13">
      <c r="A360">
        <v>358</v>
      </c>
      <c r="B360">
        <v>1013498</v>
      </c>
      <c r="C360" t="s">
        <v>7852</v>
      </c>
      <c r="D360" t="s">
        <v>7853</v>
      </c>
      <c r="E360" t="s">
        <v>7854</v>
      </c>
      <c r="F360" t="s">
        <v>8645</v>
      </c>
      <c r="G360">
        <v>16</v>
      </c>
      <c r="H360">
        <v>29</v>
      </c>
      <c r="I360">
        <v>66</v>
      </c>
      <c r="J360">
        <v>0</v>
      </c>
      <c r="K360">
        <v>0</v>
      </c>
      <c r="L360">
        <v>1</v>
      </c>
      <c r="M360">
        <v>0</v>
      </c>
    </row>
    <row r="361" spans="1:13">
      <c r="A361">
        <v>359</v>
      </c>
      <c r="B361">
        <v>1013513</v>
      </c>
      <c r="C361" t="s">
        <v>7855</v>
      </c>
      <c r="D361" t="s">
        <v>7856</v>
      </c>
      <c r="E361" t="s">
        <v>7857</v>
      </c>
      <c r="F361" t="s">
        <v>8646</v>
      </c>
      <c r="G361">
        <v>64</v>
      </c>
      <c r="H361">
        <v>3</v>
      </c>
      <c r="I361">
        <v>67</v>
      </c>
      <c r="J361">
        <v>0</v>
      </c>
      <c r="K361">
        <v>0</v>
      </c>
      <c r="L361">
        <v>2</v>
      </c>
      <c r="M361">
        <v>0</v>
      </c>
    </row>
    <row r="362" spans="1:13">
      <c r="A362">
        <v>360</v>
      </c>
      <c r="B362">
        <v>1013528</v>
      </c>
      <c r="C362" t="s">
        <v>7858</v>
      </c>
      <c r="D362" t="s">
        <v>7859</v>
      </c>
      <c r="E362" t="s">
        <v>7860</v>
      </c>
      <c r="F362" t="s">
        <v>8514</v>
      </c>
      <c r="G362">
        <v>0</v>
      </c>
      <c r="H362">
        <v>3</v>
      </c>
      <c r="I362">
        <v>3</v>
      </c>
      <c r="J362">
        <v>0</v>
      </c>
      <c r="K362">
        <v>0</v>
      </c>
      <c r="L362">
        <v>2</v>
      </c>
      <c r="M362">
        <v>0</v>
      </c>
    </row>
    <row r="363" spans="1:13">
      <c r="A363">
        <v>361</v>
      </c>
      <c r="B363">
        <v>1013543</v>
      </c>
      <c r="C363" t="s">
        <v>7861</v>
      </c>
      <c r="D363" t="s">
        <v>7862</v>
      </c>
      <c r="E363" t="s">
        <v>7863</v>
      </c>
      <c r="F363" t="s">
        <v>8647</v>
      </c>
      <c r="G363">
        <v>0</v>
      </c>
      <c r="H363">
        <v>7</v>
      </c>
      <c r="I363">
        <v>67</v>
      </c>
      <c r="J363">
        <v>0</v>
      </c>
      <c r="K363">
        <v>0</v>
      </c>
      <c r="L363">
        <v>2</v>
      </c>
      <c r="M363">
        <v>0</v>
      </c>
    </row>
    <row r="364" spans="1:13">
      <c r="A364">
        <v>362</v>
      </c>
      <c r="B364">
        <v>1013558</v>
      </c>
      <c r="C364" t="s">
        <v>7864</v>
      </c>
      <c r="D364" t="s">
        <v>7865</v>
      </c>
      <c r="E364" t="s">
        <v>7866</v>
      </c>
      <c r="F364" t="s">
        <v>8648</v>
      </c>
      <c r="G364">
        <v>16</v>
      </c>
      <c r="H364">
        <v>13</v>
      </c>
      <c r="I364">
        <v>3</v>
      </c>
      <c r="J364">
        <v>0</v>
      </c>
      <c r="K364">
        <v>0</v>
      </c>
      <c r="L364">
        <v>7</v>
      </c>
      <c r="M364">
        <v>0</v>
      </c>
    </row>
    <row r="365" spans="1:13">
      <c r="A365">
        <v>363</v>
      </c>
      <c r="B365">
        <v>1013573</v>
      </c>
      <c r="C365" t="s">
        <v>7867</v>
      </c>
      <c r="D365" t="s">
        <v>7868</v>
      </c>
      <c r="E365" t="s">
        <v>7869</v>
      </c>
      <c r="F365" t="s">
        <v>8491</v>
      </c>
      <c r="G365">
        <v>16</v>
      </c>
      <c r="H365">
        <v>1</v>
      </c>
      <c r="I365">
        <v>67</v>
      </c>
      <c r="J365">
        <v>0</v>
      </c>
      <c r="K365">
        <v>0</v>
      </c>
      <c r="L365">
        <v>5</v>
      </c>
      <c r="M365">
        <v>0</v>
      </c>
    </row>
    <row r="366" spans="1:13">
      <c r="A366">
        <v>364</v>
      </c>
      <c r="B366">
        <v>1013588</v>
      </c>
      <c r="C366" t="s">
        <v>7870</v>
      </c>
      <c r="D366" t="s">
        <v>7871</v>
      </c>
      <c r="E366" t="s">
        <v>7872</v>
      </c>
      <c r="F366" t="s">
        <v>8649</v>
      </c>
      <c r="G366">
        <v>192</v>
      </c>
      <c r="H366">
        <v>15</v>
      </c>
      <c r="I366">
        <v>3</v>
      </c>
      <c r="J366">
        <v>0</v>
      </c>
      <c r="K366">
        <v>0</v>
      </c>
      <c r="L366">
        <v>8</v>
      </c>
      <c r="M366">
        <v>0</v>
      </c>
    </row>
    <row r="367" spans="1:13">
      <c r="A367">
        <v>365</v>
      </c>
      <c r="B367">
        <v>1013603</v>
      </c>
      <c r="C367" t="s">
        <v>7873</v>
      </c>
      <c r="D367" t="s">
        <v>7874</v>
      </c>
      <c r="E367" t="s">
        <v>7875</v>
      </c>
      <c r="F367" t="s">
        <v>8650</v>
      </c>
      <c r="G367">
        <v>0</v>
      </c>
      <c r="H367">
        <v>7</v>
      </c>
      <c r="I367">
        <v>67</v>
      </c>
      <c r="J367">
        <v>0</v>
      </c>
      <c r="K367">
        <v>0</v>
      </c>
      <c r="L367">
        <v>9</v>
      </c>
      <c r="M367">
        <v>0</v>
      </c>
    </row>
    <row r="368" spans="1:13">
      <c r="A368">
        <v>366</v>
      </c>
      <c r="B368">
        <v>1013618</v>
      </c>
      <c r="C368" t="s">
        <v>7876</v>
      </c>
      <c r="D368" t="s">
        <v>7877</v>
      </c>
      <c r="E368" t="s">
        <v>7878</v>
      </c>
      <c r="F368" t="s">
        <v>8651</v>
      </c>
      <c r="G368">
        <v>16</v>
      </c>
      <c r="H368">
        <v>16</v>
      </c>
      <c r="I368">
        <v>231</v>
      </c>
      <c r="J368">
        <v>0</v>
      </c>
      <c r="K368">
        <v>8</v>
      </c>
      <c r="L368">
        <v>10</v>
      </c>
      <c r="M368">
        <v>0</v>
      </c>
    </row>
    <row r="369" spans="1:13">
      <c r="A369">
        <v>367</v>
      </c>
      <c r="B369">
        <v>1013633</v>
      </c>
      <c r="C369" t="s">
        <v>7879</v>
      </c>
      <c r="D369" t="s">
        <v>7880</v>
      </c>
      <c r="E369" t="s">
        <v>7881</v>
      </c>
      <c r="F369" t="s">
        <v>8652</v>
      </c>
      <c r="G369">
        <v>0</v>
      </c>
      <c r="H369">
        <v>1</v>
      </c>
      <c r="I369">
        <v>227</v>
      </c>
      <c r="J369">
        <v>0</v>
      </c>
      <c r="K369">
        <v>8</v>
      </c>
      <c r="L369">
        <v>10</v>
      </c>
      <c r="M369">
        <v>0</v>
      </c>
    </row>
    <row r="370" spans="1:13">
      <c r="A370">
        <v>368</v>
      </c>
      <c r="B370">
        <v>1013648</v>
      </c>
      <c r="C370" t="s">
        <v>7882</v>
      </c>
      <c r="D370" t="s">
        <v>7883</v>
      </c>
      <c r="E370" t="s">
        <v>7884</v>
      </c>
      <c r="F370" t="s">
        <v>8425</v>
      </c>
      <c r="G370">
        <v>0</v>
      </c>
      <c r="H370">
        <v>1</v>
      </c>
      <c r="I370">
        <v>231</v>
      </c>
      <c r="J370">
        <v>0</v>
      </c>
      <c r="K370">
        <v>8</v>
      </c>
      <c r="L370">
        <v>10</v>
      </c>
      <c r="M370">
        <v>0</v>
      </c>
    </row>
    <row r="371" spans="1:13">
      <c r="A371">
        <v>369</v>
      </c>
      <c r="B371">
        <v>1013663</v>
      </c>
      <c r="C371" t="s">
        <v>7649</v>
      </c>
      <c r="D371" t="s">
        <v>7885</v>
      </c>
      <c r="E371" t="s">
        <v>7886</v>
      </c>
      <c r="F371" t="s">
        <v>8453</v>
      </c>
      <c r="G371">
        <v>64</v>
      </c>
      <c r="H371">
        <v>1</v>
      </c>
      <c r="I371">
        <v>227</v>
      </c>
      <c r="J371">
        <v>0</v>
      </c>
      <c r="K371">
        <v>8</v>
      </c>
      <c r="L371">
        <v>10</v>
      </c>
      <c r="M371">
        <v>0</v>
      </c>
    </row>
    <row r="372" spans="1:13">
      <c r="A372">
        <v>370</v>
      </c>
      <c r="B372">
        <v>1013678</v>
      </c>
      <c r="C372" t="s">
        <v>7887</v>
      </c>
      <c r="D372" t="s">
        <v>7888</v>
      </c>
      <c r="E372" t="s">
        <v>7889</v>
      </c>
      <c r="F372" t="s">
        <v>8362</v>
      </c>
      <c r="G372">
        <v>48</v>
      </c>
      <c r="H372">
        <v>1</v>
      </c>
      <c r="I372">
        <v>230</v>
      </c>
      <c r="J372">
        <v>0</v>
      </c>
      <c r="K372">
        <v>8</v>
      </c>
      <c r="L372">
        <v>10</v>
      </c>
      <c r="M372">
        <v>0</v>
      </c>
    </row>
    <row r="373" spans="1:13">
      <c r="A373">
        <v>371</v>
      </c>
      <c r="B373">
        <v>1013693</v>
      </c>
      <c r="C373" t="s">
        <v>7104</v>
      </c>
      <c r="D373" t="s">
        <v>7890</v>
      </c>
      <c r="E373" t="s">
        <v>7891</v>
      </c>
      <c r="F373" t="s">
        <v>8594</v>
      </c>
      <c r="G373">
        <v>80</v>
      </c>
      <c r="H373">
        <v>1</v>
      </c>
      <c r="I373">
        <v>227</v>
      </c>
      <c r="J373">
        <v>0</v>
      </c>
      <c r="K373">
        <v>8</v>
      </c>
      <c r="L373">
        <v>10</v>
      </c>
      <c r="M373">
        <v>0</v>
      </c>
    </row>
    <row r="374" spans="1:13">
      <c r="A374">
        <v>372</v>
      </c>
      <c r="B374">
        <v>1013708</v>
      </c>
      <c r="C374" t="s">
        <v>7095</v>
      </c>
      <c r="D374" t="s">
        <v>7892</v>
      </c>
      <c r="E374" t="s">
        <v>7893</v>
      </c>
      <c r="F374" t="s">
        <v>8497</v>
      </c>
      <c r="G374">
        <v>112</v>
      </c>
      <c r="H374">
        <v>1</v>
      </c>
      <c r="I374">
        <v>227</v>
      </c>
      <c r="J374">
        <v>0</v>
      </c>
      <c r="K374">
        <v>8</v>
      </c>
      <c r="L374">
        <v>10</v>
      </c>
      <c r="M374">
        <v>0</v>
      </c>
    </row>
    <row r="375" spans="1:13">
      <c r="A375">
        <v>373</v>
      </c>
      <c r="B375">
        <v>1013723</v>
      </c>
      <c r="C375" t="s">
        <v>7894</v>
      </c>
      <c r="D375" t="s">
        <v>7895</v>
      </c>
      <c r="E375" t="s">
        <v>7896</v>
      </c>
      <c r="F375" t="s">
        <v>8653</v>
      </c>
      <c r="G375">
        <v>128</v>
      </c>
      <c r="H375">
        <v>7</v>
      </c>
      <c r="I375">
        <v>3</v>
      </c>
      <c r="J375">
        <v>0</v>
      </c>
      <c r="K375">
        <v>0</v>
      </c>
      <c r="L375">
        <v>0</v>
      </c>
      <c r="M375">
        <v>0</v>
      </c>
    </row>
    <row r="376" spans="1:13">
      <c r="A376">
        <v>374</v>
      </c>
      <c r="B376">
        <v>1013738</v>
      </c>
      <c r="C376" t="s">
        <v>7897</v>
      </c>
      <c r="D376" t="s">
        <v>7898</v>
      </c>
      <c r="E376" t="s">
        <v>7899</v>
      </c>
      <c r="F376" t="s">
        <v>8654</v>
      </c>
      <c r="G376">
        <v>192</v>
      </c>
      <c r="H376">
        <v>3</v>
      </c>
      <c r="I376">
        <v>3</v>
      </c>
      <c r="J376">
        <v>0</v>
      </c>
      <c r="K376">
        <v>0</v>
      </c>
      <c r="L376">
        <v>0</v>
      </c>
      <c r="M376">
        <v>0</v>
      </c>
    </row>
    <row r="377" spans="1:13">
      <c r="A377">
        <v>375</v>
      </c>
      <c r="B377">
        <v>1013753</v>
      </c>
      <c r="C377" t="s">
        <v>7900</v>
      </c>
      <c r="D377" t="s">
        <v>7901</v>
      </c>
      <c r="E377" t="s">
        <v>7902</v>
      </c>
      <c r="F377" t="s">
        <v>8655</v>
      </c>
      <c r="G377">
        <v>0</v>
      </c>
      <c r="H377">
        <v>7</v>
      </c>
      <c r="I377">
        <v>3</v>
      </c>
      <c r="J377">
        <v>0</v>
      </c>
      <c r="K377">
        <v>0</v>
      </c>
      <c r="L377">
        <v>0</v>
      </c>
      <c r="M377">
        <v>0</v>
      </c>
    </row>
    <row r="378" spans="1:13">
      <c r="A378">
        <v>376</v>
      </c>
      <c r="B378">
        <v>1013768</v>
      </c>
      <c r="C378" t="s">
        <v>7903</v>
      </c>
      <c r="D378" t="s">
        <v>7904</v>
      </c>
      <c r="E378" t="s">
        <v>7905</v>
      </c>
      <c r="F378" t="s">
        <v>8656</v>
      </c>
      <c r="G378">
        <v>0</v>
      </c>
      <c r="H378">
        <v>5</v>
      </c>
      <c r="I378">
        <v>3</v>
      </c>
      <c r="J378">
        <v>0</v>
      </c>
      <c r="K378">
        <v>0</v>
      </c>
      <c r="L378">
        <v>1</v>
      </c>
      <c r="M378">
        <v>0</v>
      </c>
    </row>
    <row r="379" spans="1:13">
      <c r="A379">
        <v>377</v>
      </c>
      <c r="B379">
        <v>1013783</v>
      </c>
      <c r="C379" t="s">
        <v>7906</v>
      </c>
      <c r="D379" t="s">
        <v>7907</v>
      </c>
      <c r="E379" t="s">
        <v>7908</v>
      </c>
      <c r="F379" t="s">
        <v>8657</v>
      </c>
      <c r="G379">
        <v>0</v>
      </c>
      <c r="H379">
        <v>7</v>
      </c>
      <c r="I379">
        <v>3</v>
      </c>
      <c r="J379">
        <v>0</v>
      </c>
      <c r="K379">
        <v>0</v>
      </c>
      <c r="L379">
        <v>0</v>
      </c>
      <c r="M379">
        <v>0</v>
      </c>
    </row>
    <row r="380" spans="1:13">
      <c r="A380">
        <v>378</v>
      </c>
      <c r="B380">
        <v>1013798</v>
      </c>
      <c r="C380" t="s">
        <v>7909</v>
      </c>
      <c r="D380" t="s">
        <v>7910</v>
      </c>
      <c r="E380" t="s">
        <v>7911</v>
      </c>
      <c r="F380" t="s">
        <v>8459</v>
      </c>
      <c r="G380">
        <v>0</v>
      </c>
      <c r="H380">
        <v>3</v>
      </c>
      <c r="I380">
        <v>3</v>
      </c>
      <c r="J380">
        <v>0</v>
      </c>
      <c r="K380">
        <v>0</v>
      </c>
      <c r="L380">
        <v>1</v>
      </c>
      <c r="M380">
        <v>0</v>
      </c>
    </row>
    <row r="381" spans="1:13">
      <c r="A381">
        <v>379</v>
      </c>
      <c r="B381">
        <v>1013813</v>
      </c>
      <c r="C381" t="s">
        <v>7912</v>
      </c>
      <c r="D381" t="s">
        <v>7913</v>
      </c>
      <c r="E381" t="s">
        <v>7914</v>
      </c>
      <c r="F381" t="s">
        <v>8658</v>
      </c>
      <c r="G381">
        <v>0</v>
      </c>
      <c r="H381">
        <v>3</v>
      </c>
      <c r="I381">
        <v>3</v>
      </c>
      <c r="J381">
        <v>0</v>
      </c>
      <c r="K381">
        <v>0</v>
      </c>
      <c r="L381">
        <v>1</v>
      </c>
      <c r="M381">
        <v>0</v>
      </c>
    </row>
    <row r="382" spans="1:13">
      <c r="A382">
        <v>380</v>
      </c>
      <c r="B382">
        <v>1013828</v>
      </c>
      <c r="C382" t="s">
        <v>7915</v>
      </c>
      <c r="D382" t="s">
        <v>7916</v>
      </c>
      <c r="E382" t="s">
        <v>7917</v>
      </c>
      <c r="F382" t="s">
        <v>8659</v>
      </c>
      <c r="G382">
        <v>192</v>
      </c>
      <c r="H382">
        <v>31</v>
      </c>
      <c r="I382">
        <v>3</v>
      </c>
      <c r="J382">
        <v>0</v>
      </c>
      <c r="K382">
        <v>0</v>
      </c>
      <c r="L382">
        <v>1</v>
      </c>
      <c r="M382">
        <v>0</v>
      </c>
    </row>
    <row r="383" spans="1:13">
      <c r="A383">
        <v>381</v>
      </c>
      <c r="B383">
        <v>1013843</v>
      </c>
      <c r="C383" t="s">
        <v>7918</v>
      </c>
      <c r="D383" t="s">
        <v>7919</v>
      </c>
      <c r="E383" t="s">
        <v>7920</v>
      </c>
      <c r="F383" t="s">
        <v>8508</v>
      </c>
      <c r="G383">
        <v>16</v>
      </c>
      <c r="H383">
        <v>12</v>
      </c>
      <c r="I383">
        <v>3</v>
      </c>
      <c r="J383">
        <v>0</v>
      </c>
      <c r="K383">
        <v>0</v>
      </c>
      <c r="L383">
        <v>1</v>
      </c>
      <c r="M383">
        <v>0</v>
      </c>
    </row>
    <row r="384" spans="1:13">
      <c r="A384">
        <v>382</v>
      </c>
      <c r="B384">
        <v>1013858</v>
      </c>
      <c r="C384" t="s">
        <v>7921</v>
      </c>
      <c r="D384" t="s">
        <v>7922</v>
      </c>
      <c r="E384" t="s">
        <v>7923</v>
      </c>
      <c r="F384" t="s">
        <v>8660</v>
      </c>
      <c r="G384">
        <v>16</v>
      </c>
      <c r="H384">
        <v>28</v>
      </c>
      <c r="I384">
        <v>3</v>
      </c>
      <c r="J384">
        <v>0</v>
      </c>
      <c r="K384">
        <v>0</v>
      </c>
      <c r="L384">
        <v>1</v>
      </c>
      <c r="M384">
        <v>0</v>
      </c>
    </row>
    <row r="385" spans="1:13">
      <c r="A385">
        <v>383</v>
      </c>
      <c r="B385">
        <v>1013873</v>
      </c>
      <c r="C385" t="s">
        <v>7924</v>
      </c>
      <c r="D385" t="s">
        <v>7925</v>
      </c>
      <c r="E385" t="s">
        <v>7926</v>
      </c>
      <c r="F385" t="s">
        <v>8661</v>
      </c>
      <c r="G385">
        <v>16</v>
      </c>
      <c r="H385">
        <v>62</v>
      </c>
      <c r="I385">
        <v>3</v>
      </c>
      <c r="J385">
        <v>0</v>
      </c>
      <c r="K385">
        <v>0</v>
      </c>
      <c r="L385">
        <v>1</v>
      </c>
      <c r="M385">
        <v>0</v>
      </c>
    </row>
    <row r="386" spans="1:13">
      <c r="A386">
        <v>384</v>
      </c>
      <c r="B386">
        <v>1013888</v>
      </c>
      <c r="C386" t="s">
        <v>7927</v>
      </c>
      <c r="D386" t="s">
        <v>7928</v>
      </c>
      <c r="E386" t="s">
        <v>7929</v>
      </c>
      <c r="F386" t="s">
        <v>8662</v>
      </c>
      <c r="G386">
        <v>0</v>
      </c>
      <c r="H386">
        <v>1</v>
      </c>
      <c r="I386">
        <v>211</v>
      </c>
      <c r="J386">
        <v>128</v>
      </c>
      <c r="K386">
        <v>197</v>
      </c>
      <c r="L386">
        <v>0</v>
      </c>
      <c r="M386">
        <v>12</v>
      </c>
    </row>
    <row r="387" spans="1:13">
      <c r="A387">
        <v>385</v>
      </c>
      <c r="B387">
        <v>1013903</v>
      </c>
      <c r="C387" t="s">
        <v>7927</v>
      </c>
      <c r="D387" t="s">
        <v>7928</v>
      </c>
      <c r="E387" t="s">
        <v>7929</v>
      </c>
      <c r="F387" t="s">
        <v>8663</v>
      </c>
      <c r="G387">
        <v>0</v>
      </c>
      <c r="H387">
        <v>1</v>
      </c>
      <c r="I387">
        <v>211</v>
      </c>
      <c r="J387">
        <v>128</v>
      </c>
      <c r="K387">
        <v>197</v>
      </c>
      <c r="L387">
        <v>0</v>
      </c>
      <c r="M387">
        <v>13</v>
      </c>
    </row>
    <row r="388" spans="1:13">
      <c r="A388">
        <v>386</v>
      </c>
      <c r="B388">
        <v>1013918</v>
      </c>
      <c r="C388" t="s">
        <v>7927</v>
      </c>
      <c r="D388" t="s">
        <v>7928</v>
      </c>
      <c r="E388" t="s">
        <v>7929</v>
      </c>
      <c r="F388" t="s">
        <v>8664</v>
      </c>
      <c r="G388">
        <v>0</v>
      </c>
      <c r="H388">
        <v>1</v>
      </c>
      <c r="I388">
        <v>227</v>
      </c>
      <c r="J388">
        <v>128</v>
      </c>
      <c r="K388">
        <v>1</v>
      </c>
      <c r="L388">
        <v>0</v>
      </c>
      <c r="M388">
        <v>14</v>
      </c>
    </row>
    <row r="389" spans="1:13">
      <c r="A389">
        <v>387</v>
      </c>
      <c r="B389">
        <v>1013933</v>
      </c>
      <c r="C389" t="s">
        <v>7930</v>
      </c>
      <c r="D389" t="s">
        <v>7931</v>
      </c>
      <c r="E389" t="s">
        <v>7932</v>
      </c>
      <c r="F389" t="s">
        <v>8339</v>
      </c>
      <c r="G389">
        <v>0</v>
      </c>
      <c r="H389">
        <v>1</v>
      </c>
      <c r="I389">
        <v>227</v>
      </c>
      <c r="J389">
        <v>4</v>
      </c>
      <c r="K389">
        <v>0</v>
      </c>
      <c r="L389">
        <v>0</v>
      </c>
      <c r="M389">
        <v>0</v>
      </c>
    </row>
    <row r="390" spans="1:13">
      <c r="A390">
        <v>388</v>
      </c>
      <c r="B390">
        <v>1013948</v>
      </c>
      <c r="C390" t="s">
        <v>7933</v>
      </c>
      <c r="D390" t="s">
        <v>7928</v>
      </c>
      <c r="E390" t="s">
        <v>7934</v>
      </c>
      <c r="F390" t="s">
        <v>8665</v>
      </c>
      <c r="G390">
        <v>0</v>
      </c>
      <c r="H390">
        <v>2</v>
      </c>
      <c r="I390">
        <v>227</v>
      </c>
      <c r="J390">
        <v>128</v>
      </c>
      <c r="K390">
        <v>1</v>
      </c>
      <c r="L390">
        <v>0</v>
      </c>
      <c r="M390">
        <v>20</v>
      </c>
    </row>
    <row r="391" spans="1:13">
      <c r="A391">
        <v>389</v>
      </c>
      <c r="B391">
        <v>1013963</v>
      </c>
      <c r="C391" t="s">
        <v>7927</v>
      </c>
      <c r="D391" t="s">
        <v>7928</v>
      </c>
      <c r="E391" t="s">
        <v>7929</v>
      </c>
      <c r="F391" t="s">
        <v>8664</v>
      </c>
      <c r="G391">
        <v>0</v>
      </c>
      <c r="H391">
        <v>1</v>
      </c>
      <c r="I391">
        <v>211</v>
      </c>
      <c r="J391">
        <v>128</v>
      </c>
      <c r="K391">
        <v>133</v>
      </c>
      <c r="L391">
        <v>0</v>
      </c>
      <c r="M391">
        <v>16</v>
      </c>
    </row>
    <row r="392" spans="1:13">
      <c r="A392">
        <v>390</v>
      </c>
      <c r="B392">
        <v>1013978</v>
      </c>
      <c r="C392" t="s">
        <v>7927</v>
      </c>
      <c r="D392" t="s">
        <v>7928</v>
      </c>
      <c r="E392" t="s">
        <v>7929</v>
      </c>
      <c r="F392" t="s">
        <v>8666</v>
      </c>
      <c r="G392">
        <v>0</v>
      </c>
      <c r="H392">
        <v>1</v>
      </c>
      <c r="I392">
        <v>227</v>
      </c>
      <c r="J392">
        <v>128</v>
      </c>
      <c r="K392">
        <v>129</v>
      </c>
      <c r="L392">
        <v>0</v>
      </c>
      <c r="M392">
        <v>17</v>
      </c>
    </row>
    <row r="393" spans="1:13">
      <c r="A393">
        <v>391</v>
      </c>
      <c r="B393">
        <v>1013993</v>
      </c>
      <c r="C393" t="s">
        <v>7935</v>
      </c>
      <c r="D393" t="s">
        <v>7936</v>
      </c>
      <c r="E393" t="s">
        <v>7937</v>
      </c>
      <c r="F393" t="s">
        <v>8667</v>
      </c>
      <c r="G393">
        <v>0</v>
      </c>
      <c r="H393">
        <v>1</v>
      </c>
      <c r="I393">
        <v>227</v>
      </c>
      <c r="J393">
        <v>128</v>
      </c>
      <c r="K393">
        <v>129</v>
      </c>
      <c r="L393">
        <v>0</v>
      </c>
      <c r="M393">
        <v>18</v>
      </c>
    </row>
    <row r="394" spans="1:13">
      <c r="A394">
        <v>392</v>
      </c>
      <c r="B394">
        <v>1014008</v>
      </c>
      <c r="C394" t="s">
        <v>7938</v>
      </c>
      <c r="D394" t="s">
        <v>7928</v>
      </c>
      <c r="E394" t="s">
        <v>7939</v>
      </c>
      <c r="F394" t="s">
        <v>8453</v>
      </c>
      <c r="G394">
        <v>64</v>
      </c>
      <c r="H394">
        <v>1</v>
      </c>
      <c r="I394">
        <v>227</v>
      </c>
      <c r="J394">
        <v>128</v>
      </c>
      <c r="K394">
        <v>129</v>
      </c>
      <c r="L394">
        <v>0</v>
      </c>
      <c r="M394">
        <v>18</v>
      </c>
    </row>
    <row r="395" spans="1:13">
      <c r="A395">
        <v>393</v>
      </c>
      <c r="B395">
        <v>1014023</v>
      </c>
      <c r="C395" t="s">
        <v>7927</v>
      </c>
      <c r="D395" t="s">
        <v>7928</v>
      </c>
      <c r="E395" t="s">
        <v>7929</v>
      </c>
      <c r="F395" t="s">
        <v>8668</v>
      </c>
      <c r="G395">
        <v>96</v>
      </c>
      <c r="H395">
        <v>1</v>
      </c>
      <c r="I395">
        <v>227</v>
      </c>
      <c r="J395">
        <v>128</v>
      </c>
      <c r="K395">
        <v>129</v>
      </c>
      <c r="L395">
        <v>0</v>
      </c>
      <c r="M395">
        <v>19</v>
      </c>
    </row>
    <row r="396" spans="1:13">
      <c r="A396">
        <v>394</v>
      </c>
      <c r="B396">
        <v>1014038</v>
      </c>
      <c r="C396" t="s">
        <v>7940</v>
      </c>
      <c r="D396" t="s">
        <v>7941</v>
      </c>
      <c r="E396" t="s">
        <v>7942</v>
      </c>
      <c r="F396" t="s">
        <v>8669</v>
      </c>
      <c r="G396">
        <v>0</v>
      </c>
      <c r="H396">
        <v>3</v>
      </c>
      <c r="I396">
        <v>3</v>
      </c>
      <c r="J396">
        <v>0</v>
      </c>
      <c r="K396">
        <v>0</v>
      </c>
      <c r="L396">
        <v>10</v>
      </c>
      <c r="M396">
        <v>0</v>
      </c>
    </row>
    <row r="397" spans="1:13">
      <c r="A397">
        <v>395</v>
      </c>
      <c r="B397">
        <v>1014053</v>
      </c>
      <c r="C397" t="s">
        <v>7943</v>
      </c>
      <c r="D397" t="s">
        <v>7944</v>
      </c>
      <c r="E397" t="s">
        <v>7945</v>
      </c>
      <c r="F397" t="s">
        <v>8670</v>
      </c>
      <c r="G397">
        <v>0</v>
      </c>
      <c r="H397">
        <v>3</v>
      </c>
      <c r="I397">
        <v>67</v>
      </c>
      <c r="J397">
        <v>0</v>
      </c>
      <c r="K397">
        <v>0</v>
      </c>
      <c r="L397">
        <v>3</v>
      </c>
      <c r="M397">
        <v>0</v>
      </c>
    </row>
    <row r="398" spans="1:13">
      <c r="A398">
        <v>396</v>
      </c>
      <c r="B398">
        <v>1014068</v>
      </c>
      <c r="C398" t="s">
        <v>7946</v>
      </c>
      <c r="D398" t="s">
        <v>7947</v>
      </c>
      <c r="E398" t="s">
        <v>7948</v>
      </c>
      <c r="F398" t="s">
        <v>8671</v>
      </c>
      <c r="G398">
        <v>0</v>
      </c>
      <c r="H398">
        <v>3</v>
      </c>
      <c r="I398">
        <v>3</v>
      </c>
      <c r="J398">
        <v>0</v>
      </c>
      <c r="K398">
        <v>0</v>
      </c>
      <c r="L398">
        <v>3</v>
      </c>
      <c r="M398">
        <v>0</v>
      </c>
    </row>
    <row r="399" spans="1:13">
      <c r="A399">
        <v>397</v>
      </c>
      <c r="B399">
        <v>1014083</v>
      </c>
      <c r="C399" t="s">
        <v>7949</v>
      </c>
      <c r="D399" t="s">
        <v>7950</v>
      </c>
      <c r="E399" t="s">
        <v>7951</v>
      </c>
      <c r="F399" t="s">
        <v>8320</v>
      </c>
      <c r="G399">
        <v>64</v>
      </c>
      <c r="H399">
        <v>1</v>
      </c>
      <c r="I399">
        <v>67</v>
      </c>
      <c r="J399">
        <v>0</v>
      </c>
      <c r="K399">
        <v>0</v>
      </c>
      <c r="L399">
        <v>3</v>
      </c>
      <c r="M399">
        <v>0</v>
      </c>
    </row>
    <row r="400" spans="1:13">
      <c r="A400">
        <v>398</v>
      </c>
      <c r="B400">
        <v>1014098</v>
      </c>
      <c r="C400" t="s">
        <v>7952</v>
      </c>
      <c r="D400" t="s">
        <v>7953</v>
      </c>
      <c r="E400" t="s">
        <v>7954</v>
      </c>
      <c r="F400" t="s">
        <v>8672</v>
      </c>
      <c r="G400">
        <v>0</v>
      </c>
      <c r="H400">
        <v>7</v>
      </c>
      <c r="I400">
        <v>3</v>
      </c>
      <c r="J400">
        <v>0</v>
      </c>
      <c r="K400">
        <v>0</v>
      </c>
      <c r="L400">
        <v>4</v>
      </c>
      <c r="M400">
        <v>0</v>
      </c>
    </row>
    <row r="401" spans="1:13">
      <c r="A401">
        <v>399</v>
      </c>
      <c r="B401">
        <v>1014113</v>
      </c>
      <c r="C401" t="s">
        <v>7955</v>
      </c>
      <c r="D401" t="s">
        <v>7956</v>
      </c>
      <c r="E401" t="s">
        <v>7957</v>
      </c>
      <c r="F401" t="s">
        <v>8453</v>
      </c>
      <c r="G401">
        <v>32</v>
      </c>
      <c r="H401">
        <v>1</v>
      </c>
      <c r="I401">
        <v>195</v>
      </c>
      <c r="J401">
        <v>0</v>
      </c>
      <c r="K401">
        <v>0</v>
      </c>
      <c r="L401">
        <v>5</v>
      </c>
      <c r="M401">
        <v>0</v>
      </c>
    </row>
    <row r="402" spans="1:13">
      <c r="A402">
        <v>400</v>
      </c>
      <c r="B402">
        <v>1014128</v>
      </c>
      <c r="C402" t="s">
        <v>7958</v>
      </c>
      <c r="D402" t="s">
        <v>7959</v>
      </c>
      <c r="E402" t="s">
        <v>7960</v>
      </c>
      <c r="F402" t="s">
        <v>8673</v>
      </c>
      <c r="G402">
        <v>0</v>
      </c>
      <c r="H402">
        <v>7</v>
      </c>
      <c r="I402">
        <v>3</v>
      </c>
      <c r="J402">
        <v>0</v>
      </c>
      <c r="K402">
        <v>0</v>
      </c>
      <c r="L402">
        <v>3</v>
      </c>
      <c r="M402">
        <v>0</v>
      </c>
    </row>
    <row r="403" spans="1:13">
      <c r="A403">
        <v>401</v>
      </c>
      <c r="B403">
        <v>1014143</v>
      </c>
      <c r="C403" t="s">
        <v>7961</v>
      </c>
      <c r="D403" t="s">
        <v>7962</v>
      </c>
      <c r="E403" t="s">
        <v>7963</v>
      </c>
      <c r="F403" t="s">
        <v>8674</v>
      </c>
      <c r="G403">
        <v>192</v>
      </c>
      <c r="H403">
        <v>13</v>
      </c>
      <c r="I403">
        <v>226</v>
      </c>
      <c r="J403">
        <v>0</v>
      </c>
      <c r="K403">
        <v>0</v>
      </c>
      <c r="L403">
        <v>3</v>
      </c>
      <c r="M403">
        <v>0</v>
      </c>
    </row>
    <row r="404" spans="1:13">
      <c r="A404">
        <v>402</v>
      </c>
      <c r="B404">
        <v>1014158</v>
      </c>
      <c r="C404" t="s">
        <v>7964</v>
      </c>
      <c r="D404" t="s">
        <v>7965</v>
      </c>
      <c r="E404" t="s">
        <v>7966</v>
      </c>
      <c r="F404" t="s">
        <v>8491</v>
      </c>
      <c r="G404">
        <v>16</v>
      </c>
      <c r="H404">
        <v>1</v>
      </c>
      <c r="I404">
        <v>67</v>
      </c>
      <c r="J404">
        <v>0</v>
      </c>
      <c r="K404">
        <v>0</v>
      </c>
      <c r="L404">
        <v>2</v>
      </c>
      <c r="M404">
        <v>0</v>
      </c>
    </row>
    <row r="405" spans="1:13">
      <c r="A405">
        <v>403</v>
      </c>
      <c r="B405">
        <v>1014173</v>
      </c>
      <c r="C405" t="s">
        <v>7967</v>
      </c>
      <c r="D405" t="s">
        <v>7968</v>
      </c>
      <c r="E405" t="s">
        <v>7969</v>
      </c>
      <c r="F405" t="s">
        <v>8595</v>
      </c>
      <c r="G405">
        <v>16</v>
      </c>
      <c r="H405">
        <v>3</v>
      </c>
      <c r="I405">
        <v>3</v>
      </c>
      <c r="J405">
        <v>0</v>
      </c>
      <c r="K405">
        <v>0</v>
      </c>
      <c r="L405">
        <v>4</v>
      </c>
      <c r="M405">
        <v>0</v>
      </c>
    </row>
    <row r="406" spans="1:13">
      <c r="A406">
        <v>404</v>
      </c>
      <c r="B406">
        <v>1014188</v>
      </c>
      <c r="C406" t="s">
        <v>7970</v>
      </c>
      <c r="D406" t="s">
        <v>7971</v>
      </c>
      <c r="E406" t="s">
        <v>7972</v>
      </c>
      <c r="F406" t="s">
        <v>8576</v>
      </c>
      <c r="G406">
        <v>16</v>
      </c>
      <c r="H406">
        <v>13</v>
      </c>
      <c r="I406">
        <v>3</v>
      </c>
      <c r="J406">
        <v>0</v>
      </c>
      <c r="K406">
        <v>0</v>
      </c>
      <c r="L406">
        <v>2</v>
      </c>
      <c r="M406">
        <v>0</v>
      </c>
    </row>
    <row r="407" spans="1:13">
      <c r="A407">
        <v>405</v>
      </c>
      <c r="B407">
        <v>1014203</v>
      </c>
      <c r="C407" t="s">
        <v>7973</v>
      </c>
      <c r="D407" t="s">
        <v>7974</v>
      </c>
      <c r="E407" t="s">
        <v>7975</v>
      </c>
      <c r="F407" t="s">
        <v>8675</v>
      </c>
      <c r="G407">
        <v>16</v>
      </c>
      <c r="H407">
        <v>61</v>
      </c>
      <c r="I407">
        <v>3</v>
      </c>
      <c r="J407">
        <v>0</v>
      </c>
      <c r="K407">
        <v>0</v>
      </c>
      <c r="L407">
        <v>3</v>
      </c>
      <c r="M407">
        <v>0</v>
      </c>
    </row>
    <row r="408" spans="1:13">
      <c r="A408">
        <v>406</v>
      </c>
      <c r="B408">
        <v>1014218</v>
      </c>
      <c r="C408" t="s">
        <v>7976</v>
      </c>
      <c r="D408" t="s">
        <v>7141</v>
      </c>
      <c r="E408" t="s">
        <v>7977</v>
      </c>
      <c r="F408" t="s">
        <v>8676</v>
      </c>
      <c r="G408">
        <v>16</v>
      </c>
      <c r="H408">
        <v>3</v>
      </c>
      <c r="I408">
        <v>227</v>
      </c>
      <c r="J408">
        <v>2</v>
      </c>
      <c r="K408">
        <v>128</v>
      </c>
      <c r="L408">
        <v>2</v>
      </c>
      <c r="M408">
        <v>0</v>
      </c>
    </row>
    <row r="409" spans="1:13">
      <c r="A409">
        <v>407</v>
      </c>
      <c r="B409">
        <v>1014233</v>
      </c>
      <c r="C409" t="s">
        <v>7978</v>
      </c>
      <c r="D409" t="s">
        <v>7979</v>
      </c>
      <c r="E409" t="s">
        <v>7980</v>
      </c>
      <c r="F409" t="s">
        <v>8677</v>
      </c>
      <c r="G409">
        <v>16</v>
      </c>
      <c r="H409">
        <v>60</v>
      </c>
      <c r="I409">
        <v>227</v>
      </c>
      <c r="J409">
        <v>2</v>
      </c>
      <c r="K409">
        <v>128</v>
      </c>
      <c r="L409">
        <v>2</v>
      </c>
      <c r="M409">
        <v>0</v>
      </c>
    </row>
    <row r="410" spans="1:13">
      <c r="A410">
        <v>408</v>
      </c>
      <c r="B410">
        <v>1014248</v>
      </c>
      <c r="C410" t="s">
        <v>7981</v>
      </c>
      <c r="D410" t="s">
        <v>7982</v>
      </c>
      <c r="E410" t="s">
        <v>7983</v>
      </c>
      <c r="F410" t="s">
        <v>8383</v>
      </c>
      <c r="G410">
        <v>0</v>
      </c>
      <c r="H410">
        <v>1</v>
      </c>
      <c r="I410">
        <v>227</v>
      </c>
      <c r="J410">
        <v>0</v>
      </c>
      <c r="K410">
        <v>0</v>
      </c>
      <c r="L410">
        <v>2</v>
      </c>
      <c r="M410">
        <v>0</v>
      </c>
    </row>
    <row r="411" spans="1:13">
      <c r="A411">
        <v>409</v>
      </c>
      <c r="B411">
        <v>1014263</v>
      </c>
      <c r="C411" t="s">
        <v>7110</v>
      </c>
      <c r="D411" t="s">
        <v>7984</v>
      </c>
      <c r="E411" t="s">
        <v>7985</v>
      </c>
      <c r="F411" t="s">
        <v>8453</v>
      </c>
      <c r="G411">
        <v>0</v>
      </c>
      <c r="H411">
        <v>1</v>
      </c>
      <c r="I411">
        <v>227</v>
      </c>
      <c r="J411">
        <v>0</v>
      </c>
      <c r="K411">
        <v>0</v>
      </c>
      <c r="L411">
        <v>0</v>
      </c>
      <c r="M411">
        <v>0</v>
      </c>
    </row>
    <row r="412" spans="1:13">
      <c r="A412">
        <v>410</v>
      </c>
      <c r="B412">
        <v>1014278</v>
      </c>
      <c r="C412" t="s">
        <v>7986</v>
      </c>
      <c r="D412" t="s">
        <v>7987</v>
      </c>
      <c r="E412" t="s">
        <v>7988</v>
      </c>
      <c r="F412" t="s">
        <v>8678</v>
      </c>
      <c r="G412">
        <v>192</v>
      </c>
      <c r="H412">
        <v>15</v>
      </c>
      <c r="I412">
        <v>227</v>
      </c>
      <c r="J412">
        <v>0</v>
      </c>
      <c r="K412">
        <v>0</v>
      </c>
      <c r="L412">
        <v>0</v>
      </c>
      <c r="M412">
        <v>0</v>
      </c>
    </row>
    <row r="413" spans="1:13">
      <c r="A413">
        <v>411</v>
      </c>
      <c r="B413">
        <v>1014293</v>
      </c>
      <c r="C413" t="s">
        <v>7989</v>
      </c>
      <c r="D413" t="s">
        <v>7990</v>
      </c>
      <c r="E413" t="s">
        <v>7991</v>
      </c>
      <c r="F413" t="s">
        <v>8679</v>
      </c>
      <c r="G413">
        <v>16</v>
      </c>
      <c r="H413">
        <v>60</v>
      </c>
      <c r="I413">
        <v>179</v>
      </c>
      <c r="J413">
        <v>0</v>
      </c>
      <c r="K413">
        <v>0</v>
      </c>
      <c r="L413">
        <v>1</v>
      </c>
      <c r="M413">
        <v>0</v>
      </c>
    </row>
    <row r="414" spans="1:13">
      <c r="A414">
        <v>412</v>
      </c>
      <c r="B414">
        <v>1014308</v>
      </c>
      <c r="C414" t="s">
        <v>7992</v>
      </c>
      <c r="D414" t="s">
        <v>7993</v>
      </c>
      <c r="E414" t="s">
        <v>7994</v>
      </c>
      <c r="F414" t="s">
        <v>8680</v>
      </c>
      <c r="G414">
        <v>192</v>
      </c>
      <c r="H414">
        <v>12</v>
      </c>
      <c r="I414">
        <v>227</v>
      </c>
      <c r="J414">
        <v>0</v>
      </c>
      <c r="K414">
        <v>0</v>
      </c>
      <c r="L414">
        <v>0</v>
      </c>
      <c r="M414">
        <v>0</v>
      </c>
    </row>
    <row r="415" spans="1:13">
      <c r="A415">
        <v>413</v>
      </c>
      <c r="B415">
        <v>1014323</v>
      </c>
      <c r="C415" t="s">
        <v>7995</v>
      </c>
      <c r="D415" t="s">
        <v>7996</v>
      </c>
      <c r="E415" t="s">
        <v>7997</v>
      </c>
      <c r="F415" t="s">
        <v>8681</v>
      </c>
      <c r="G415">
        <v>16</v>
      </c>
      <c r="H415">
        <v>61</v>
      </c>
      <c r="I415">
        <v>67</v>
      </c>
      <c r="J415">
        <v>0</v>
      </c>
      <c r="K415">
        <v>0</v>
      </c>
      <c r="L415">
        <v>3</v>
      </c>
      <c r="M415">
        <v>0</v>
      </c>
    </row>
    <row r="416" spans="1:13">
      <c r="A416">
        <v>414</v>
      </c>
      <c r="B416">
        <v>1014338</v>
      </c>
      <c r="C416" t="s">
        <v>7998</v>
      </c>
      <c r="D416" t="s">
        <v>7999</v>
      </c>
      <c r="E416" t="s">
        <v>8000</v>
      </c>
      <c r="F416" t="s">
        <v>8682</v>
      </c>
      <c r="G416">
        <v>16</v>
      </c>
      <c r="H416">
        <v>28</v>
      </c>
      <c r="I416">
        <v>3</v>
      </c>
      <c r="J416">
        <v>0</v>
      </c>
      <c r="K416">
        <v>0</v>
      </c>
      <c r="L416">
        <v>2</v>
      </c>
      <c r="M416">
        <v>0</v>
      </c>
    </row>
    <row r="417" spans="1:13">
      <c r="A417">
        <v>415</v>
      </c>
      <c r="B417">
        <v>1014353</v>
      </c>
      <c r="C417" t="s">
        <v>8001</v>
      </c>
      <c r="D417" t="s">
        <v>8002</v>
      </c>
      <c r="E417" t="s">
        <v>8003</v>
      </c>
      <c r="F417" t="s">
        <v>8683</v>
      </c>
      <c r="G417">
        <v>0</v>
      </c>
      <c r="H417">
        <v>3</v>
      </c>
      <c r="I417">
        <v>67</v>
      </c>
      <c r="J417">
        <v>0</v>
      </c>
      <c r="K417">
        <v>0</v>
      </c>
      <c r="L417">
        <v>4</v>
      </c>
      <c r="M417">
        <v>0</v>
      </c>
    </row>
    <row r="418" spans="1:13">
      <c r="A418">
        <v>416</v>
      </c>
      <c r="B418">
        <v>1014368</v>
      </c>
      <c r="C418" t="s">
        <v>8004</v>
      </c>
      <c r="D418" t="s">
        <v>8005</v>
      </c>
      <c r="E418" t="s">
        <v>8006</v>
      </c>
      <c r="F418" t="s">
        <v>8684</v>
      </c>
      <c r="G418">
        <v>192</v>
      </c>
      <c r="H418">
        <v>60</v>
      </c>
      <c r="I418">
        <v>3</v>
      </c>
      <c r="J418">
        <v>0</v>
      </c>
      <c r="K418">
        <v>0</v>
      </c>
      <c r="L418">
        <v>1</v>
      </c>
      <c r="M418">
        <v>0</v>
      </c>
    </row>
    <row r="419" spans="1:13">
      <c r="A419">
        <v>417</v>
      </c>
      <c r="B419">
        <v>1014383</v>
      </c>
      <c r="C419" t="s">
        <v>8007</v>
      </c>
      <c r="D419" t="s">
        <v>8008</v>
      </c>
      <c r="E419" t="s">
        <v>8009</v>
      </c>
      <c r="F419" t="s">
        <v>8685</v>
      </c>
      <c r="G419">
        <v>0</v>
      </c>
      <c r="H419">
        <v>3</v>
      </c>
      <c r="I419">
        <v>67</v>
      </c>
      <c r="J419">
        <v>0</v>
      </c>
      <c r="K419">
        <v>0</v>
      </c>
      <c r="L419">
        <v>0</v>
      </c>
      <c r="M419">
        <v>0</v>
      </c>
    </row>
    <row r="420" spans="1:13">
      <c r="A420">
        <v>418</v>
      </c>
      <c r="B420">
        <v>1014398</v>
      </c>
      <c r="C420" t="s">
        <v>8010</v>
      </c>
      <c r="D420" t="s">
        <v>8011</v>
      </c>
      <c r="E420" t="s">
        <v>8012</v>
      </c>
      <c r="F420" t="s">
        <v>8686</v>
      </c>
      <c r="G420">
        <v>192</v>
      </c>
      <c r="H420">
        <v>4</v>
      </c>
      <c r="I420">
        <v>227</v>
      </c>
      <c r="J420">
        <v>0</v>
      </c>
      <c r="K420">
        <v>0</v>
      </c>
      <c r="L420">
        <v>0</v>
      </c>
      <c r="M420">
        <v>0</v>
      </c>
    </row>
    <row r="421" spans="1:13">
      <c r="A421">
        <v>419</v>
      </c>
      <c r="B421">
        <v>1014413</v>
      </c>
      <c r="C421" t="s">
        <v>8013</v>
      </c>
      <c r="D421" t="s">
        <v>8014</v>
      </c>
      <c r="E421" t="s">
        <v>8015</v>
      </c>
      <c r="F421" t="s">
        <v>8687</v>
      </c>
      <c r="G421">
        <v>0</v>
      </c>
      <c r="H421">
        <v>1</v>
      </c>
      <c r="I421">
        <v>67</v>
      </c>
      <c r="J421">
        <v>2</v>
      </c>
      <c r="K421">
        <v>128</v>
      </c>
      <c r="L421">
        <v>3</v>
      </c>
      <c r="M421">
        <v>0</v>
      </c>
    </row>
    <row r="422" spans="1:13">
      <c r="A422">
        <v>420</v>
      </c>
      <c r="B422">
        <v>1014428</v>
      </c>
      <c r="C422" t="s">
        <v>8016</v>
      </c>
      <c r="D422" t="s">
        <v>8017</v>
      </c>
      <c r="E422" t="s">
        <v>8018</v>
      </c>
      <c r="F422" t="s">
        <v>8406</v>
      </c>
      <c r="G422">
        <v>112</v>
      </c>
      <c r="H422">
        <v>1</v>
      </c>
      <c r="I422">
        <v>227</v>
      </c>
      <c r="J422">
        <v>6</v>
      </c>
      <c r="K422">
        <v>8</v>
      </c>
      <c r="L422">
        <v>0</v>
      </c>
      <c r="M422">
        <v>0</v>
      </c>
    </row>
    <row r="423" spans="1:13">
      <c r="A423">
        <v>421</v>
      </c>
      <c r="B423">
        <v>1014443</v>
      </c>
      <c r="C423" t="s">
        <v>8019</v>
      </c>
      <c r="D423" t="s">
        <v>8017</v>
      </c>
      <c r="E423" t="s">
        <v>8020</v>
      </c>
      <c r="F423" t="s">
        <v>8406</v>
      </c>
      <c r="G423">
        <v>112</v>
      </c>
      <c r="H423">
        <v>1</v>
      </c>
      <c r="I423">
        <v>227</v>
      </c>
      <c r="J423">
        <v>6</v>
      </c>
      <c r="K423">
        <v>8</v>
      </c>
      <c r="L423">
        <v>0</v>
      </c>
      <c r="M423">
        <v>0</v>
      </c>
    </row>
    <row r="424" spans="1:13">
      <c r="A424">
        <v>422</v>
      </c>
      <c r="B424">
        <v>1014458</v>
      </c>
      <c r="C424" t="s">
        <v>8021</v>
      </c>
      <c r="D424" t="s">
        <v>8017</v>
      </c>
      <c r="E424" t="s">
        <v>8022</v>
      </c>
      <c r="F424" t="s">
        <v>8406</v>
      </c>
      <c r="G424">
        <v>112</v>
      </c>
      <c r="H424">
        <v>1</v>
      </c>
      <c r="I424">
        <v>227</v>
      </c>
      <c r="J424">
        <v>6</v>
      </c>
      <c r="K424">
        <v>8</v>
      </c>
      <c r="L424">
        <v>0</v>
      </c>
      <c r="M424">
        <v>0</v>
      </c>
    </row>
    <row r="425" spans="1:13">
      <c r="A425">
        <v>423</v>
      </c>
      <c r="B425">
        <v>1014473</v>
      </c>
      <c r="C425" t="s">
        <v>8023</v>
      </c>
      <c r="D425" t="s">
        <v>8017</v>
      </c>
      <c r="E425" t="s">
        <v>8024</v>
      </c>
      <c r="F425" t="s">
        <v>8406</v>
      </c>
      <c r="G425">
        <v>112</v>
      </c>
      <c r="H425">
        <v>1</v>
      </c>
      <c r="I425">
        <v>227</v>
      </c>
      <c r="J425">
        <v>0</v>
      </c>
      <c r="K425">
        <v>8</v>
      </c>
      <c r="L425">
        <v>0</v>
      </c>
      <c r="M425">
        <v>0</v>
      </c>
    </row>
    <row r="426" spans="1:13">
      <c r="A426">
        <v>424</v>
      </c>
      <c r="B426">
        <v>1014488</v>
      </c>
      <c r="C426" t="s">
        <v>8025</v>
      </c>
      <c r="D426" t="s">
        <v>8026</v>
      </c>
      <c r="E426" t="s">
        <v>8027</v>
      </c>
      <c r="F426" t="s">
        <v>8688</v>
      </c>
      <c r="G426">
        <v>48</v>
      </c>
      <c r="H426">
        <v>2</v>
      </c>
      <c r="I426">
        <v>227</v>
      </c>
      <c r="J426">
        <v>0</v>
      </c>
      <c r="K426">
        <v>8</v>
      </c>
      <c r="L426">
        <v>2</v>
      </c>
      <c r="M426">
        <v>0</v>
      </c>
    </row>
    <row r="427" spans="1:13">
      <c r="A427">
        <v>425</v>
      </c>
      <c r="B427">
        <v>1014503</v>
      </c>
      <c r="C427" t="s">
        <v>8028</v>
      </c>
      <c r="D427" t="s">
        <v>8029</v>
      </c>
      <c r="E427" t="s">
        <v>8030</v>
      </c>
      <c r="F427" t="s">
        <v>8658</v>
      </c>
      <c r="G427">
        <v>0</v>
      </c>
      <c r="H427">
        <v>3</v>
      </c>
      <c r="I427">
        <v>3</v>
      </c>
      <c r="J427">
        <v>0</v>
      </c>
      <c r="K427">
        <v>0</v>
      </c>
      <c r="L427">
        <v>3</v>
      </c>
      <c r="M427">
        <v>0</v>
      </c>
    </row>
    <row r="428" spans="1:13">
      <c r="A428">
        <v>426</v>
      </c>
      <c r="B428">
        <v>1014518</v>
      </c>
      <c r="C428" t="s">
        <v>8031</v>
      </c>
      <c r="D428" t="s">
        <v>8032</v>
      </c>
      <c r="E428" t="s">
        <v>8033</v>
      </c>
      <c r="F428" t="s">
        <v>8689</v>
      </c>
      <c r="G428">
        <v>0</v>
      </c>
      <c r="H428">
        <v>7</v>
      </c>
      <c r="I428">
        <v>3</v>
      </c>
      <c r="J428">
        <v>0</v>
      </c>
      <c r="K428">
        <v>0</v>
      </c>
      <c r="L428">
        <v>4</v>
      </c>
      <c r="M428">
        <v>0</v>
      </c>
    </row>
    <row r="429" spans="1:13">
      <c r="A429">
        <v>427</v>
      </c>
      <c r="B429">
        <v>1014533</v>
      </c>
      <c r="C429" t="s">
        <v>8034</v>
      </c>
      <c r="D429" t="s">
        <v>8035</v>
      </c>
      <c r="E429" t="s">
        <v>8036</v>
      </c>
      <c r="F429" t="s">
        <v>8690</v>
      </c>
      <c r="G429">
        <v>0</v>
      </c>
      <c r="H429">
        <v>3</v>
      </c>
      <c r="I429">
        <v>3</v>
      </c>
      <c r="J429">
        <v>0</v>
      </c>
      <c r="K429">
        <v>0</v>
      </c>
      <c r="L429">
        <v>3</v>
      </c>
      <c r="M429">
        <v>0</v>
      </c>
    </row>
    <row r="430" spans="1:13">
      <c r="A430">
        <v>428</v>
      </c>
      <c r="B430">
        <v>1014548</v>
      </c>
      <c r="C430" t="s">
        <v>8037</v>
      </c>
      <c r="D430" t="s">
        <v>8038</v>
      </c>
      <c r="E430" t="s">
        <v>8039</v>
      </c>
      <c r="F430" t="s">
        <v>8691</v>
      </c>
      <c r="G430">
        <v>0</v>
      </c>
      <c r="H430">
        <v>11</v>
      </c>
      <c r="I430">
        <v>3</v>
      </c>
      <c r="J430">
        <v>0</v>
      </c>
      <c r="K430">
        <v>0</v>
      </c>
      <c r="L430">
        <v>5</v>
      </c>
      <c r="M430">
        <v>0</v>
      </c>
    </row>
    <row r="431" spans="1:13">
      <c r="A431">
        <v>429</v>
      </c>
      <c r="B431">
        <v>1014563</v>
      </c>
      <c r="C431" t="s">
        <v>8040</v>
      </c>
      <c r="D431" t="s">
        <v>8041</v>
      </c>
      <c r="E431" t="s">
        <v>8042</v>
      </c>
      <c r="F431" t="s">
        <v>8692</v>
      </c>
      <c r="G431">
        <v>16</v>
      </c>
      <c r="H431">
        <v>28</v>
      </c>
      <c r="I431">
        <v>67</v>
      </c>
      <c r="J431">
        <v>0</v>
      </c>
      <c r="K431">
        <v>0</v>
      </c>
      <c r="L431">
        <v>3</v>
      </c>
      <c r="M431">
        <v>0</v>
      </c>
    </row>
    <row r="432" spans="1:13">
      <c r="A432">
        <v>430</v>
      </c>
      <c r="B432">
        <v>1014578</v>
      </c>
      <c r="C432" t="s">
        <v>8043</v>
      </c>
      <c r="D432" t="s">
        <v>8044</v>
      </c>
      <c r="E432" t="s">
        <v>8045</v>
      </c>
      <c r="F432" t="s">
        <v>8586</v>
      </c>
      <c r="G432">
        <v>112</v>
      </c>
      <c r="H432">
        <v>1</v>
      </c>
      <c r="I432">
        <v>67</v>
      </c>
      <c r="J432">
        <v>0</v>
      </c>
      <c r="K432">
        <v>0</v>
      </c>
      <c r="L432">
        <v>3</v>
      </c>
      <c r="M432">
        <v>0</v>
      </c>
    </row>
    <row r="433" spans="1:13">
      <c r="A433">
        <v>431</v>
      </c>
      <c r="B433">
        <v>1014593</v>
      </c>
      <c r="C433" t="s">
        <v>8046</v>
      </c>
      <c r="D433" t="s">
        <v>8047</v>
      </c>
      <c r="E433" t="s">
        <v>8048</v>
      </c>
      <c r="F433" t="s">
        <v>8693</v>
      </c>
      <c r="G433">
        <v>32</v>
      </c>
      <c r="H433">
        <v>3</v>
      </c>
      <c r="I433">
        <v>67</v>
      </c>
      <c r="J433">
        <v>0</v>
      </c>
      <c r="K433">
        <v>0</v>
      </c>
      <c r="L433">
        <v>3</v>
      </c>
      <c r="M433">
        <v>0</v>
      </c>
    </row>
    <row r="434" spans="1:13">
      <c r="A434">
        <v>432</v>
      </c>
      <c r="B434">
        <v>1014608</v>
      </c>
      <c r="C434" t="s">
        <v>8049</v>
      </c>
      <c r="D434" t="s">
        <v>8050</v>
      </c>
      <c r="E434" t="s">
        <v>8051</v>
      </c>
      <c r="F434" t="s">
        <v>8694</v>
      </c>
      <c r="G434">
        <v>128</v>
      </c>
      <c r="H434">
        <v>3</v>
      </c>
      <c r="I434">
        <v>231</v>
      </c>
      <c r="J434">
        <v>4</v>
      </c>
      <c r="K434">
        <v>12</v>
      </c>
      <c r="L434">
        <v>0</v>
      </c>
      <c r="M434">
        <v>0</v>
      </c>
    </row>
    <row r="435" spans="1:13">
      <c r="A435">
        <v>433</v>
      </c>
      <c r="B435">
        <v>1014623</v>
      </c>
      <c r="C435" t="s">
        <v>8052</v>
      </c>
      <c r="D435" t="s">
        <v>8053</v>
      </c>
      <c r="E435" t="s">
        <v>8054</v>
      </c>
      <c r="F435" t="s">
        <v>8694</v>
      </c>
      <c r="G435">
        <v>128</v>
      </c>
      <c r="H435">
        <v>3</v>
      </c>
      <c r="I435">
        <v>231</v>
      </c>
      <c r="J435">
        <v>0</v>
      </c>
      <c r="K435">
        <v>12</v>
      </c>
      <c r="L435">
        <v>2</v>
      </c>
      <c r="M435">
        <v>0</v>
      </c>
    </row>
    <row r="436" spans="1:13">
      <c r="A436">
        <v>434</v>
      </c>
      <c r="B436">
        <v>1014638</v>
      </c>
      <c r="C436" t="s">
        <v>6892</v>
      </c>
      <c r="D436" t="s">
        <v>6893</v>
      </c>
      <c r="E436" t="s">
        <v>6894</v>
      </c>
      <c r="F436" t="s">
        <v>8695</v>
      </c>
      <c r="G436">
        <v>0</v>
      </c>
      <c r="H436">
        <v>3</v>
      </c>
      <c r="I436">
        <v>211</v>
      </c>
      <c r="J436">
        <v>0</v>
      </c>
      <c r="K436">
        <v>14</v>
      </c>
      <c r="L436">
        <v>1</v>
      </c>
      <c r="M436">
        <v>0</v>
      </c>
    </row>
    <row r="437" spans="1:13">
      <c r="A437">
        <v>435</v>
      </c>
      <c r="B437">
        <v>1014653</v>
      </c>
      <c r="C437" t="s">
        <v>8055</v>
      </c>
      <c r="D437" t="s">
        <v>8056</v>
      </c>
      <c r="E437" t="s">
        <v>8057</v>
      </c>
      <c r="F437" t="s">
        <v>8696</v>
      </c>
      <c r="G437">
        <v>80</v>
      </c>
      <c r="H437">
        <v>7</v>
      </c>
      <c r="I437">
        <v>227</v>
      </c>
      <c r="J437">
        <v>6</v>
      </c>
      <c r="K437">
        <v>12</v>
      </c>
      <c r="L437">
        <v>0</v>
      </c>
      <c r="M437">
        <v>0</v>
      </c>
    </row>
    <row r="438" spans="1:13">
      <c r="A438">
        <v>436</v>
      </c>
      <c r="B438">
        <v>1014668</v>
      </c>
      <c r="C438" t="s">
        <v>8058</v>
      </c>
      <c r="D438" t="s">
        <v>8059</v>
      </c>
      <c r="E438" t="s">
        <v>8060</v>
      </c>
      <c r="F438" t="s">
        <v>8383</v>
      </c>
      <c r="G438">
        <v>112</v>
      </c>
      <c r="H438">
        <v>1</v>
      </c>
      <c r="I438">
        <v>227</v>
      </c>
      <c r="J438">
        <v>0</v>
      </c>
      <c r="K438">
        <v>12</v>
      </c>
      <c r="L438">
        <v>1</v>
      </c>
      <c r="M438">
        <v>0</v>
      </c>
    </row>
    <row r="439" spans="1:13">
      <c r="A439">
        <v>437</v>
      </c>
      <c r="B439">
        <v>1014683</v>
      </c>
      <c r="C439" t="s">
        <v>7122</v>
      </c>
      <c r="D439" t="s">
        <v>8061</v>
      </c>
      <c r="E439" t="s">
        <v>8062</v>
      </c>
      <c r="F439" t="s">
        <v>8697</v>
      </c>
      <c r="G439">
        <v>96</v>
      </c>
      <c r="H439">
        <v>1</v>
      </c>
      <c r="I439">
        <v>211</v>
      </c>
      <c r="J439">
        <v>0</v>
      </c>
      <c r="K439">
        <v>12</v>
      </c>
      <c r="L439">
        <v>2</v>
      </c>
      <c r="M439">
        <v>0</v>
      </c>
    </row>
    <row r="440" spans="1:13">
      <c r="A440">
        <v>438</v>
      </c>
      <c r="B440">
        <v>1014698</v>
      </c>
      <c r="C440" t="s">
        <v>8063</v>
      </c>
      <c r="D440" t="s">
        <v>8064</v>
      </c>
      <c r="E440" t="s">
        <v>8065</v>
      </c>
      <c r="F440" t="s">
        <v>8698</v>
      </c>
      <c r="G440">
        <v>64</v>
      </c>
      <c r="H440">
        <v>1</v>
      </c>
      <c r="I440">
        <v>227</v>
      </c>
      <c r="J440">
        <v>0</v>
      </c>
      <c r="K440">
        <v>14</v>
      </c>
      <c r="L440">
        <v>0</v>
      </c>
      <c r="M440">
        <v>0</v>
      </c>
    </row>
    <row r="441" spans="1:13">
      <c r="A441">
        <v>439</v>
      </c>
      <c r="B441">
        <v>1014713</v>
      </c>
      <c r="C441" t="s">
        <v>8066</v>
      </c>
      <c r="D441" t="s">
        <v>8067</v>
      </c>
      <c r="E441" t="s">
        <v>8068</v>
      </c>
      <c r="F441" t="s">
        <v>8699</v>
      </c>
      <c r="G441">
        <v>0</v>
      </c>
      <c r="H441">
        <v>1</v>
      </c>
      <c r="I441">
        <v>234</v>
      </c>
      <c r="J441">
        <v>4</v>
      </c>
      <c r="K441">
        <v>12</v>
      </c>
      <c r="L441">
        <v>6</v>
      </c>
      <c r="M441">
        <v>0</v>
      </c>
    </row>
    <row r="442" spans="1:13">
      <c r="A442">
        <v>440</v>
      </c>
      <c r="B442">
        <v>1014728</v>
      </c>
      <c r="C442" t="s">
        <v>8069</v>
      </c>
      <c r="D442" t="s">
        <v>8070</v>
      </c>
      <c r="E442" t="s">
        <v>8071</v>
      </c>
      <c r="F442" t="s">
        <v>8700</v>
      </c>
      <c r="G442">
        <v>48</v>
      </c>
      <c r="H442">
        <v>3</v>
      </c>
      <c r="I442">
        <v>179</v>
      </c>
      <c r="J442">
        <v>0</v>
      </c>
      <c r="K442">
        <v>12</v>
      </c>
      <c r="L442">
        <v>4</v>
      </c>
      <c r="M442">
        <v>0</v>
      </c>
    </row>
    <row r="443" spans="1:13">
      <c r="A443">
        <v>441</v>
      </c>
      <c r="B443">
        <v>1014743</v>
      </c>
      <c r="C443" t="s">
        <v>8072</v>
      </c>
      <c r="D443" t="s">
        <v>8073</v>
      </c>
      <c r="E443" t="s">
        <v>8074</v>
      </c>
      <c r="F443" t="s">
        <v>8586</v>
      </c>
      <c r="G443">
        <v>112</v>
      </c>
      <c r="H443">
        <v>1</v>
      </c>
      <c r="I443">
        <v>227</v>
      </c>
      <c r="J443">
        <v>0</v>
      </c>
      <c r="K443">
        <v>12</v>
      </c>
      <c r="L443">
        <v>4</v>
      </c>
      <c r="M443">
        <v>0</v>
      </c>
    </row>
    <row r="444" spans="1:13">
      <c r="A444">
        <v>442</v>
      </c>
      <c r="B444">
        <v>1014758</v>
      </c>
      <c r="C444" t="s">
        <v>8075</v>
      </c>
      <c r="D444" t="s">
        <v>8076</v>
      </c>
      <c r="E444" t="s">
        <v>8077</v>
      </c>
      <c r="F444" t="s">
        <v>8701</v>
      </c>
      <c r="G444">
        <v>160</v>
      </c>
      <c r="H444">
        <v>11</v>
      </c>
      <c r="I444">
        <v>231</v>
      </c>
      <c r="J444">
        <v>0</v>
      </c>
      <c r="K444">
        <v>12</v>
      </c>
      <c r="L444">
        <v>5</v>
      </c>
      <c r="M444">
        <v>0</v>
      </c>
    </row>
    <row r="445" spans="1:13">
      <c r="A445">
        <v>443</v>
      </c>
      <c r="B445">
        <v>1014773</v>
      </c>
      <c r="C445" t="s">
        <v>8078</v>
      </c>
      <c r="D445" t="s">
        <v>8079</v>
      </c>
      <c r="E445" t="s">
        <v>8080</v>
      </c>
      <c r="F445" t="s">
        <v>8453</v>
      </c>
      <c r="G445">
        <v>0</v>
      </c>
      <c r="H445">
        <v>1</v>
      </c>
      <c r="I445">
        <v>227</v>
      </c>
      <c r="J445">
        <v>0</v>
      </c>
      <c r="K445">
        <v>12</v>
      </c>
      <c r="L445">
        <v>0</v>
      </c>
      <c r="M445">
        <v>0</v>
      </c>
    </row>
    <row r="446" spans="1:13">
      <c r="A446">
        <v>444</v>
      </c>
      <c r="B446">
        <v>1014788</v>
      </c>
      <c r="C446" t="s">
        <v>7520</v>
      </c>
      <c r="D446" t="s">
        <v>8079</v>
      </c>
      <c r="E446" t="s">
        <v>8081</v>
      </c>
      <c r="F446" t="s">
        <v>8453</v>
      </c>
      <c r="G446">
        <v>0</v>
      </c>
      <c r="H446">
        <v>1</v>
      </c>
      <c r="I446">
        <v>227</v>
      </c>
      <c r="J446">
        <v>0</v>
      </c>
      <c r="K446">
        <v>12</v>
      </c>
      <c r="L446">
        <v>0</v>
      </c>
      <c r="M446">
        <v>0</v>
      </c>
    </row>
    <row r="447" spans="1:13">
      <c r="A447">
        <v>445</v>
      </c>
      <c r="B447">
        <v>1014803</v>
      </c>
      <c r="C447" t="s">
        <v>8082</v>
      </c>
      <c r="D447" t="s">
        <v>8083</v>
      </c>
      <c r="E447" t="s">
        <v>8084</v>
      </c>
      <c r="F447" t="s">
        <v>8664</v>
      </c>
      <c r="G447">
        <v>112</v>
      </c>
      <c r="H447">
        <v>1</v>
      </c>
      <c r="I447">
        <v>227</v>
      </c>
      <c r="J447">
        <v>4</v>
      </c>
      <c r="K447">
        <v>12</v>
      </c>
      <c r="L447">
        <v>0</v>
      </c>
      <c r="M447">
        <v>0</v>
      </c>
    </row>
    <row r="448" spans="1:13">
      <c r="A448">
        <v>446</v>
      </c>
      <c r="B448">
        <v>1014818</v>
      </c>
      <c r="C448" t="s">
        <v>8085</v>
      </c>
      <c r="D448" t="s">
        <v>8083</v>
      </c>
      <c r="E448" t="s">
        <v>8086</v>
      </c>
      <c r="F448" t="s">
        <v>8664</v>
      </c>
      <c r="G448">
        <v>64</v>
      </c>
      <c r="H448">
        <v>1</v>
      </c>
      <c r="I448">
        <v>227</v>
      </c>
      <c r="J448">
        <v>0</v>
      </c>
      <c r="K448">
        <v>12</v>
      </c>
      <c r="L448">
        <v>7</v>
      </c>
      <c r="M448">
        <v>0</v>
      </c>
    </row>
    <row r="449" spans="1:13">
      <c r="A449">
        <v>447</v>
      </c>
      <c r="B449">
        <v>1014833</v>
      </c>
      <c r="C449" t="s">
        <v>7577</v>
      </c>
      <c r="D449" t="s">
        <v>8087</v>
      </c>
      <c r="E449" t="s">
        <v>8088</v>
      </c>
      <c r="F449" t="s">
        <v>8663</v>
      </c>
      <c r="G449">
        <v>144</v>
      </c>
      <c r="H449">
        <v>1</v>
      </c>
      <c r="I449">
        <v>224</v>
      </c>
      <c r="J449">
        <v>0</v>
      </c>
      <c r="K449">
        <v>133</v>
      </c>
      <c r="L449">
        <v>5</v>
      </c>
      <c r="M449">
        <v>0</v>
      </c>
    </row>
    <row r="450" spans="1:13">
      <c r="A450">
        <v>448</v>
      </c>
      <c r="B450">
        <v>1014848</v>
      </c>
      <c r="C450" t="s">
        <v>6847</v>
      </c>
      <c r="D450" t="s">
        <v>8087</v>
      </c>
      <c r="E450" t="s">
        <v>8089</v>
      </c>
      <c r="F450" t="s">
        <v>8663</v>
      </c>
      <c r="G450">
        <v>144</v>
      </c>
      <c r="H450">
        <v>1</v>
      </c>
      <c r="I450">
        <v>224</v>
      </c>
      <c r="J450">
        <v>0</v>
      </c>
      <c r="K450">
        <v>132</v>
      </c>
      <c r="L450">
        <v>5</v>
      </c>
      <c r="M450">
        <v>0</v>
      </c>
    </row>
    <row r="451" spans="1:13">
      <c r="A451">
        <v>449</v>
      </c>
      <c r="B451">
        <v>1014863</v>
      </c>
      <c r="C451" t="s">
        <v>8090</v>
      </c>
      <c r="D451" t="s">
        <v>8091</v>
      </c>
      <c r="E451" t="s">
        <v>8092</v>
      </c>
      <c r="F451" t="s">
        <v>8702</v>
      </c>
      <c r="G451">
        <v>16</v>
      </c>
      <c r="H451">
        <v>1</v>
      </c>
      <c r="I451">
        <v>234</v>
      </c>
      <c r="J451">
        <v>0</v>
      </c>
      <c r="K451">
        <v>14</v>
      </c>
      <c r="L451">
        <v>4</v>
      </c>
      <c r="M451">
        <v>0</v>
      </c>
    </row>
    <row r="452" spans="1:13">
      <c r="A452">
        <v>450</v>
      </c>
      <c r="B452">
        <v>1014878</v>
      </c>
      <c r="C452" t="s">
        <v>8093</v>
      </c>
      <c r="D452" t="s">
        <v>8094</v>
      </c>
      <c r="E452" t="s">
        <v>8095</v>
      </c>
      <c r="F452" t="s">
        <v>8703</v>
      </c>
      <c r="G452">
        <v>96</v>
      </c>
      <c r="H452">
        <v>1</v>
      </c>
      <c r="I452">
        <v>227</v>
      </c>
      <c r="J452">
        <v>0</v>
      </c>
      <c r="K452">
        <v>20</v>
      </c>
      <c r="L452">
        <v>10</v>
      </c>
      <c r="M452">
        <v>0</v>
      </c>
    </row>
    <row r="453" spans="1:13">
      <c r="A453">
        <v>451</v>
      </c>
      <c r="B453">
        <v>1014893</v>
      </c>
      <c r="C453" t="s">
        <v>8096</v>
      </c>
      <c r="D453" t="s">
        <v>8097</v>
      </c>
      <c r="E453" t="s">
        <v>8098</v>
      </c>
      <c r="F453" t="s">
        <v>8704</v>
      </c>
      <c r="G453">
        <v>0</v>
      </c>
      <c r="H453">
        <v>1</v>
      </c>
      <c r="I453">
        <v>227</v>
      </c>
      <c r="J453">
        <v>0</v>
      </c>
      <c r="K453">
        <v>12</v>
      </c>
      <c r="L453">
        <v>3</v>
      </c>
      <c r="M453">
        <v>0</v>
      </c>
    </row>
    <row r="454" spans="1:13">
      <c r="A454">
        <v>452</v>
      </c>
      <c r="B454">
        <v>1014908</v>
      </c>
      <c r="C454" t="s">
        <v>6790</v>
      </c>
      <c r="D454" t="s">
        <v>8026</v>
      </c>
      <c r="E454" t="s">
        <v>8099</v>
      </c>
      <c r="F454" t="s">
        <v>8420</v>
      </c>
      <c r="G454">
        <v>48</v>
      </c>
      <c r="H454">
        <v>1</v>
      </c>
      <c r="I454">
        <v>227</v>
      </c>
      <c r="J454">
        <v>4</v>
      </c>
      <c r="K454">
        <v>8</v>
      </c>
      <c r="L454">
        <v>5</v>
      </c>
      <c r="M454">
        <v>0</v>
      </c>
    </row>
    <row r="455" spans="1:13">
      <c r="A455">
        <v>453</v>
      </c>
      <c r="B455">
        <v>1014923</v>
      </c>
      <c r="C455" t="s">
        <v>8100</v>
      </c>
      <c r="D455" t="s">
        <v>8101</v>
      </c>
      <c r="E455" t="s">
        <v>8102</v>
      </c>
      <c r="F455" t="s">
        <v>8705</v>
      </c>
      <c r="G455">
        <v>112</v>
      </c>
      <c r="H455">
        <v>1</v>
      </c>
      <c r="I455">
        <v>227</v>
      </c>
      <c r="J455">
        <v>0</v>
      </c>
      <c r="K455">
        <v>12</v>
      </c>
      <c r="L455">
        <v>0</v>
      </c>
      <c r="M455">
        <v>0</v>
      </c>
    </row>
    <row r="456" spans="1:13">
      <c r="A456">
        <v>454</v>
      </c>
      <c r="B456">
        <v>1014938</v>
      </c>
      <c r="C456" t="s">
        <v>8103</v>
      </c>
      <c r="D456" t="s">
        <v>8104</v>
      </c>
      <c r="E456" t="s">
        <v>8105</v>
      </c>
      <c r="F456" t="s">
        <v>8706</v>
      </c>
      <c r="G456">
        <v>176</v>
      </c>
      <c r="H456">
        <v>15</v>
      </c>
      <c r="I456">
        <v>115</v>
      </c>
      <c r="J456">
        <v>0</v>
      </c>
      <c r="K456">
        <v>12</v>
      </c>
      <c r="L456">
        <v>5</v>
      </c>
      <c r="M456">
        <v>0</v>
      </c>
    </row>
    <row r="457" spans="1:13">
      <c r="A457">
        <v>455</v>
      </c>
      <c r="B457">
        <v>1014953</v>
      </c>
      <c r="C457" t="s">
        <v>7538</v>
      </c>
      <c r="D457" t="s">
        <v>7539</v>
      </c>
      <c r="E457" t="s">
        <v>7540</v>
      </c>
      <c r="F457" t="s">
        <v>8383</v>
      </c>
      <c r="G457">
        <v>64</v>
      </c>
      <c r="H457">
        <v>1</v>
      </c>
      <c r="I457">
        <v>227</v>
      </c>
      <c r="J457">
        <v>0</v>
      </c>
      <c r="K457">
        <v>12</v>
      </c>
      <c r="L457">
        <v>5</v>
      </c>
      <c r="M457">
        <v>0</v>
      </c>
    </row>
    <row r="458" spans="1:13">
      <c r="A458">
        <v>456</v>
      </c>
      <c r="B458">
        <v>1014968</v>
      </c>
      <c r="C458" t="s">
        <v>8106</v>
      </c>
      <c r="D458" t="s">
        <v>8107</v>
      </c>
      <c r="E458" t="s">
        <v>8108</v>
      </c>
      <c r="F458" t="s">
        <v>8707</v>
      </c>
      <c r="G458">
        <v>48</v>
      </c>
      <c r="H458">
        <v>1</v>
      </c>
      <c r="I458">
        <v>233</v>
      </c>
      <c r="J458">
        <v>4</v>
      </c>
      <c r="K458">
        <v>12</v>
      </c>
      <c r="L458">
        <v>6</v>
      </c>
      <c r="M458">
        <v>0</v>
      </c>
    </row>
    <row r="459" spans="1:13">
      <c r="A459">
        <v>457</v>
      </c>
      <c r="B459">
        <v>1014983</v>
      </c>
      <c r="C459" t="s">
        <v>7949</v>
      </c>
      <c r="D459" t="s">
        <v>7950</v>
      </c>
      <c r="E459" t="s">
        <v>7951</v>
      </c>
      <c r="F459" t="s">
        <v>8664</v>
      </c>
      <c r="G459">
        <v>112</v>
      </c>
      <c r="H459">
        <v>1</v>
      </c>
      <c r="I459">
        <v>227</v>
      </c>
      <c r="J459">
        <v>0</v>
      </c>
      <c r="K459">
        <v>12</v>
      </c>
      <c r="L459">
        <v>4</v>
      </c>
      <c r="M459">
        <v>0</v>
      </c>
    </row>
    <row r="460" spans="1:13">
      <c r="A460">
        <v>458</v>
      </c>
      <c r="B460">
        <v>1014998</v>
      </c>
      <c r="C460" t="s">
        <v>7446</v>
      </c>
      <c r="D460" t="s">
        <v>7883</v>
      </c>
      <c r="E460" t="s">
        <v>7884</v>
      </c>
      <c r="F460" t="s">
        <v>8708</v>
      </c>
      <c r="G460">
        <v>16</v>
      </c>
      <c r="H460">
        <v>4</v>
      </c>
      <c r="I460">
        <v>227</v>
      </c>
      <c r="J460">
        <v>128</v>
      </c>
      <c r="K460">
        <v>4</v>
      </c>
      <c r="L460">
        <v>0</v>
      </c>
      <c r="M460">
        <v>10</v>
      </c>
    </row>
    <row r="461" spans="1:13">
      <c r="A461">
        <v>459</v>
      </c>
      <c r="B461">
        <v>1015013</v>
      </c>
      <c r="C461" t="s">
        <v>8109</v>
      </c>
      <c r="D461" t="s">
        <v>8110</v>
      </c>
      <c r="E461" t="s">
        <v>8111</v>
      </c>
      <c r="F461" t="s">
        <v>8709</v>
      </c>
      <c r="G461">
        <v>112</v>
      </c>
      <c r="H461">
        <v>21</v>
      </c>
      <c r="I461">
        <v>231</v>
      </c>
      <c r="J461">
        <v>0</v>
      </c>
      <c r="K461">
        <v>12</v>
      </c>
      <c r="L461">
        <v>3</v>
      </c>
      <c r="M461">
        <v>0</v>
      </c>
    </row>
    <row r="462" spans="1:13">
      <c r="A462">
        <v>460</v>
      </c>
      <c r="B462">
        <v>1015028</v>
      </c>
      <c r="C462" t="s">
        <v>8112</v>
      </c>
      <c r="D462" t="s">
        <v>8113</v>
      </c>
      <c r="E462" t="s">
        <v>8114</v>
      </c>
      <c r="F462" t="s">
        <v>8710</v>
      </c>
      <c r="G462">
        <v>0</v>
      </c>
      <c r="H462">
        <v>7</v>
      </c>
      <c r="I462">
        <v>231</v>
      </c>
      <c r="J462">
        <v>0</v>
      </c>
      <c r="K462">
        <v>12</v>
      </c>
      <c r="L462">
        <v>6</v>
      </c>
      <c r="M462">
        <v>0</v>
      </c>
    </row>
    <row r="463" spans="1:13">
      <c r="A463">
        <v>461</v>
      </c>
      <c r="B463">
        <v>1015043</v>
      </c>
      <c r="C463" t="s">
        <v>8115</v>
      </c>
      <c r="D463" t="s">
        <v>8116</v>
      </c>
      <c r="E463" t="s">
        <v>8117</v>
      </c>
      <c r="F463" t="s">
        <v>8594</v>
      </c>
      <c r="G463">
        <v>48</v>
      </c>
      <c r="H463">
        <v>1</v>
      </c>
      <c r="I463">
        <v>227</v>
      </c>
      <c r="J463">
        <v>0</v>
      </c>
      <c r="K463">
        <v>12</v>
      </c>
      <c r="L463">
        <v>0</v>
      </c>
      <c r="M463">
        <v>0</v>
      </c>
    </row>
    <row r="464" spans="1:13">
      <c r="A464">
        <v>462</v>
      </c>
      <c r="B464">
        <v>1015058</v>
      </c>
      <c r="C464" t="s">
        <v>8118</v>
      </c>
      <c r="D464" t="s">
        <v>8119</v>
      </c>
      <c r="E464" t="s">
        <v>8120</v>
      </c>
      <c r="F464" t="s">
        <v>8711</v>
      </c>
      <c r="G464">
        <v>16</v>
      </c>
      <c r="H464">
        <v>25</v>
      </c>
      <c r="I464">
        <v>227</v>
      </c>
      <c r="J464">
        <v>4</v>
      </c>
      <c r="K464">
        <v>12</v>
      </c>
      <c r="L464">
        <v>7</v>
      </c>
      <c r="M464">
        <v>0</v>
      </c>
    </row>
    <row r="465" spans="1:13">
      <c r="A465">
        <v>463</v>
      </c>
      <c r="B465">
        <v>1015073</v>
      </c>
      <c r="C465" t="s">
        <v>7263</v>
      </c>
      <c r="D465" t="s">
        <v>8121</v>
      </c>
      <c r="E465" t="s">
        <v>8122</v>
      </c>
      <c r="F465" t="s">
        <v>8420</v>
      </c>
      <c r="G465">
        <v>64</v>
      </c>
      <c r="H465">
        <v>1</v>
      </c>
      <c r="I465">
        <v>227</v>
      </c>
      <c r="J465">
        <v>0</v>
      </c>
      <c r="K465">
        <v>12</v>
      </c>
      <c r="L465">
        <v>0</v>
      </c>
      <c r="M465">
        <v>0</v>
      </c>
    </row>
    <row r="466" spans="1:13">
      <c r="A466">
        <v>464</v>
      </c>
      <c r="B466">
        <v>1015088</v>
      </c>
      <c r="C466" t="s">
        <v>8123</v>
      </c>
      <c r="D466" t="s">
        <v>8124</v>
      </c>
      <c r="E466" t="s">
        <v>8125</v>
      </c>
      <c r="F466" t="s">
        <v>8712</v>
      </c>
      <c r="G466">
        <v>112</v>
      </c>
      <c r="H466">
        <v>61</v>
      </c>
      <c r="I466">
        <v>231</v>
      </c>
      <c r="J466">
        <v>0</v>
      </c>
      <c r="K466">
        <v>12</v>
      </c>
      <c r="L466">
        <v>6</v>
      </c>
      <c r="M466">
        <v>0</v>
      </c>
    </row>
    <row r="467" spans="1:13">
      <c r="A467">
        <v>465</v>
      </c>
      <c r="B467">
        <v>1015103</v>
      </c>
      <c r="C467" t="s">
        <v>8126</v>
      </c>
      <c r="D467" t="s">
        <v>8127</v>
      </c>
      <c r="E467" t="s">
        <v>8128</v>
      </c>
      <c r="F467" t="s">
        <v>8383</v>
      </c>
      <c r="G467">
        <v>0</v>
      </c>
      <c r="H467">
        <v>1</v>
      </c>
      <c r="I467">
        <v>227</v>
      </c>
      <c r="J467">
        <v>0</v>
      </c>
      <c r="K467">
        <v>12</v>
      </c>
      <c r="L467">
        <v>5</v>
      </c>
      <c r="M467">
        <v>0</v>
      </c>
    </row>
    <row r="468" spans="1:13">
      <c r="A468">
        <v>466</v>
      </c>
      <c r="B468">
        <v>1015118</v>
      </c>
      <c r="C468" t="s">
        <v>8129</v>
      </c>
      <c r="D468" t="s">
        <v>8130</v>
      </c>
      <c r="E468" t="s">
        <v>8131</v>
      </c>
      <c r="F468" t="s">
        <v>8713</v>
      </c>
      <c r="G468">
        <v>0</v>
      </c>
      <c r="H468">
        <v>7</v>
      </c>
      <c r="I468">
        <v>67</v>
      </c>
      <c r="J468">
        <v>0</v>
      </c>
      <c r="K468">
        <v>0</v>
      </c>
      <c r="L468">
        <v>5</v>
      </c>
      <c r="M468">
        <v>0</v>
      </c>
    </row>
    <row r="469" spans="1:13">
      <c r="A469">
        <v>467</v>
      </c>
      <c r="B469">
        <v>1015133</v>
      </c>
      <c r="C469" t="s">
        <v>7320</v>
      </c>
      <c r="D469" t="s">
        <v>8132</v>
      </c>
      <c r="E469" t="s">
        <v>8133</v>
      </c>
      <c r="F469" t="s">
        <v>8714</v>
      </c>
      <c r="G469">
        <v>80</v>
      </c>
      <c r="H469">
        <v>1</v>
      </c>
      <c r="I469">
        <v>227</v>
      </c>
      <c r="J469">
        <v>0</v>
      </c>
      <c r="K469">
        <v>12</v>
      </c>
      <c r="L469">
        <v>0</v>
      </c>
      <c r="M469">
        <v>0</v>
      </c>
    </row>
    <row r="470" spans="1:13">
      <c r="A470">
        <v>468</v>
      </c>
      <c r="B470">
        <v>1015148</v>
      </c>
      <c r="C470" t="s">
        <v>8134</v>
      </c>
      <c r="D470" t="s">
        <v>8135</v>
      </c>
      <c r="E470" t="s">
        <v>8136</v>
      </c>
      <c r="F470" t="s">
        <v>8715</v>
      </c>
      <c r="G470">
        <v>96</v>
      </c>
      <c r="H470">
        <v>1</v>
      </c>
      <c r="I470">
        <v>233</v>
      </c>
      <c r="J470">
        <v>0</v>
      </c>
      <c r="K470">
        <v>20</v>
      </c>
      <c r="L470">
        <v>10</v>
      </c>
      <c r="M470">
        <v>0</v>
      </c>
    </row>
    <row r="471" spans="1:13">
      <c r="A471">
        <v>469</v>
      </c>
      <c r="B471">
        <v>1015163</v>
      </c>
      <c r="C471" t="s">
        <v>8137</v>
      </c>
      <c r="D471" t="s">
        <v>8138</v>
      </c>
      <c r="E471" t="s">
        <v>8139</v>
      </c>
      <c r="F471" t="s">
        <v>8715</v>
      </c>
      <c r="G471">
        <v>96</v>
      </c>
      <c r="H471">
        <v>1</v>
      </c>
      <c r="I471">
        <v>121</v>
      </c>
      <c r="J471">
        <v>0</v>
      </c>
      <c r="K471">
        <v>20</v>
      </c>
      <c r="L471">
        <v>10</v>
      </c>
      <c r="M471">
        <v>0</v>
      </c>
    </row>
    <row r="472" spans="1:13">
      <c r="A472">
        <v>470</v>
      </c>
      <c r="B472">
        <v>1015178</v>
      </c>
      <c r="C472" t="s">
        <v>6949</v>
      </c>
      <c r="D472" t="s">
        <v>8140</v>
      </c>
      <c r="E472" t="s">
        <v>8141</v>
      </c>
      <c r="F472" t="s">
        <v>8716</v>
      </c>
      <c r="G472">
        <v>96</v>
      </c>
      <c r="H472">
        <v>1</v>
      </c>
      <c r="I472">
        <v>233</v>
      </c>
      <c r="J472">
        <v>0</v>
      </c>
      <c r="K472">
        <v>20</v>
      </c>
      <c r="L472">
        <v>10</v>
      </c>
      <c r="M472">
        <v>0</v>
      </c>
    </row>
    <row r="473" spans="1:13">
      <c r="A473">
        <v>471</v>
      </c>
      <c r="B473">
        <v>1015193</v>
      </c>
      <c r="C473" t="s">
        <v>8142</v>
      </c>
      <c r="D473" t="s">
        <v>8143</v>
      </c>
      <c r="E473" t="s">
        <v>8144</v>
      </c>
      <c r="F473" t="s">
        <v>8717</v>
      </c>
      <c r="G473">
        <v>16</v>
      </c>
      <c r="H473">
        <v>25</v>
      </c>
      <c r="I473">
        <v>224</v>
      </c>
      <c r="J473">
        <v>6</v>
      </c>
      <c r="K473">
        <v>44</v>
      </c>
      <c r="L473">
        <v>0</v>
      </c>
      <c r="M473">
        <v>0</v>
      </c>
    </row>
    <row r="474" spans="1:13">
      <c r="A474">
        <v>472</v>
      </c>
      <c r="B474">
        <v>1015208</v>
      </c>
      <c r="C474" t="s">
        <v>8145</v>
      </c>
      <c r="D474" t="s">
        <v>8146</v>
      </c>
      <c r="E474" t="s">
        <v>8147</v>
      </c>
      <c r="F474" t="s">
        <v>8718</v>
      </c>
      <c r="G474">
        <v>0</v>
      </c>
      <c r="H474">
        <v>3</v>
      </c>
      <c r="I474">
        <v>3</v>
      </c>
      <c r="J474">
        <v>0</v>
      </c>
      <c r="K474">
        <v>0</v>
      </c>
      <c r="L474">
        <v>6</v>
      </c>
      <c r="M474">
        <v>0</v>
      </c>
    </row>
    <row r="475" spans="1:13">
      <c r="A475">
        <v>473</v>
      </c>
      <c r="B475">
        <v>1015223</v>
      </c>
      <c r="C475" t="s">
        <v>8148</v>
      </c>
      <c r="D475" t="s">
        <v>7931</v>
      </c>
      <c r="E475" t="s">
        <v>8149</v>
      </c>
      <c r="F475" t="s">
        <v>8719</v>
      </c>
      <c r="G475">
        <v>0</v>
      </c>
      <c r="H475">
        <v>1</v>
      </c>
      <c r="I475">
        <v>228</v>
      </c>
      <c r="J475">
        <v>6</v>
      </c>
      <c r="K475">
        <v>12</v>
      </c>
      <c r="L475">
        <v>0</v>
      </c>
      <c r="M475">
        <v>0</v>
      </c>
    </row>
    <row r="476" spans="1:13">
      <c r="A476">
        <v>474</v>
      </c>
      <c r="B476">
        <v>1015238</v>
      </c>
      <c r="C476" t="s">
        <v>8150</v>
      </c>
      <c r="D476" t="s">
        <v>8151</v>
      </c>
      <c r="E476" t="s">
        <v>8152</v>
      </c>
      <c r="F476" t="s">
        <v>8720</v>
      </c>
      <c r="G476">
        <v>0</v>
      </c>
      <c r="H476">
        <v>1</v>
      </c>
      <c r="I476">
        <v>118</v>
      </c>
      <c r="J476">
        <v>0</v>
      </c>
      <c r="K476">
        <v>132</v>
      </c>
      <c r="L476">
        <v>0</v>
      </c>
      <c r="M476">
        <v>0</v>
      </c>
    </row>
    <row r="477" spans="1:13">
      <c r="A477">
        <v>475</v>
      </c>
      <c r="B477">
        <v>1015253</v>
      </c>
      <c r="C477" t="s">
        <v>7930</v>
      </c>
      <c r="D477" t="s">
        <v>7931</v>
      </c>
      <c r="E477" t="s">
        <v>7932</v>
      </c>
      <c r="F477" t="s">
        <v>8339</v>
      </c>
      <c r="G477">
        <v>0</v>
      </c>
      <c r="H477">
        <v>1</v>
      </c>
      <c r="I477">
        <v>230</v>
      </c>
      <c r="J477">
        <v>0</v>
      </c>
      <c r="K477">
        <v>12</v>
      </c>
      <c r="L477">
        <v>0</v>
      </c>
      <c r="M477">
        <v>0</v>
      </c>
    </row>
    <row r="478" spans="1:13">
      <c r="A478">
        <v>476</v>
      </c>
      <c r="B478">
        <v>1015268</v>
      </c>
      <c r="C478" t="s">
        <v>8153</v>
      </c>
      <c r="D478" t="s">
        <v>8154</v>
      </c>
      <c r="E478" t="s">
        <v>8155</v>
      </c>
      <c r="F478" t="s">
        <v>8687</v>
      </c>
      <c r="G478">
        <v>0</v>
      </c>
      <c r="H478">
        <v>1</v>
      </c>
      <c r="I478">
        <v>227</v>
      </c>
      <c r="J478">
        <v>0</v>
      </c>
      <c r="K478">
        <v>0</v>
      </c>
      <c r="L478">
        <v>0</v>
      </c>
      <c r="M478">
        <v>0</v>
      </c>
    </row>
    <row r="479" spans="1:13">
      <c r="A479">
        <v>477</v>
      </c>
      <c r="B479">
        <v>1015283</v>
      </c>
      <c r="C479" t="s">
        <v>8156</v>
      </c>
      <c r="D479" t="s">
        <v>8157</v>
      </c>
      <c r="E479" t="s">
        <v>8158</v>
      </c>
      <c r="F479" t="s">
        <v>8721</v>
      </c>
      <c r="G479">
        <v>80</v>
      </c>
      <c r="H479">
        <v>2</v>
      </c>
      <c r="I479">
        <v>227</v>
      </c>
      <c r="J479">
        <v>4</v>
      </c>
      <c r="K479">
        <v>12</v>
      </c>
      <c r="L479">
        <v>0</v>
      </c>
      <c r="M479">
        <v>0</v>
      </c>
    </row>
    <row r="480" spans="1:13">
      <c r="A480">
        <v>478</v>
      </c>
      <c r="B480">
        <v>1015298</v>
      </c>
      <c r="C480" t="s">
        <v>8159</v>
      </c>
      <c r="D480" t="s">
        <v>8160</v>
      </c>
      <c r="E480" t="s">
        <v>8161</v>
      </c>
      <c r="F480" t="s">
        <v>8722</v>
      </c>
      <c r="G480">
        <v>0</v>
      </c>
      <c r="H480">
        <v>7</v>
      </c>
      <c r="I480">
        <v>3</v>
      </c>
      <c r="J480">
        <v>0</v>
      </c>
      <c r="K480">
        <v>0</v>
      </c>
      <c r="L480">
        <v>6</v>
      </c>
      <c r="M480">
        <v>0</v>
      </c>
    </row>
    <row r="481" spans="1:13">
      <c r="A481">
        <v>479</v>
      </c>
      <c r="B481">
        <v>1015313</v>
      </c>
      <c r="C481" t="s">
        <v>8162</v>
      </c>
      <c r="D481" t="s">
        <v>8163</v>
      </c>
      <c r="E481" t="s">
        <v>8164</v>
      </c>
      <c r="F481" t="s">
        <v>8453</v>
      </c>
      <c r="G481">
        <v>0</v>
      </c>
      <c r="H481">
        <v>1</v>
      </c>
      <c r="I481">
        <v>227</v>
      </c>
      <c r="J481">
        <v>0</v>
      </c>
      <c r="K481">
        <v>12</v>
      </c>
      <c r="L481">
        <v>0</v>
      </c>
      <c r="M481">
        <v>0</v>
      </c>
    </row>
    <row r="482" spans="1:13">
      <c r="A482">
        <v>480</v>
      </c>
      <c r="B482">
        <v>1015328</v>
      </c>
      <c r="C482" t="s">
        <v>8165</v>
      </c>
      <c r="D482" t="s">
        <v>8166</v>
      </c>
      <c r="E482" t="s">
        <v>8167</v>
      </c>
      <c r="F482" t="s">
        <v>8531</v>
      </c>
      <c r="G482">
        <v>0</v>
      </c>
      <c r="H482">
        <v>3</v>
      </c>
      <c r="I482">
        <v>3</v>
      </c>
      <c r="J482">
        <v>0</v>
      </c>
      <c r="K482">
        <v>0</v>
      </c>
      <c r="L482">
        <v>5</v>
      </c>
      <c r="M482">
        <v>0</v>
      </c>
    </row>
    <row r="483" spans="1:13">
      <c r="A483">
        <v>481</v>
      </c>
      <c r="B483">
        <v>1015343</v>
      </c>
      <c r="C483" t="s">
        <v>8126</v>
      </c>
      <c r="D483" t="s">
        <v>8168</v>
      </c>
      <c r="E483" t="s">
        <v>8169</v>
      </c>
      <c r="F483" t="s">
        <v>8497</v>
      </c>
      <c r="G483">
        <v>112</v>
      </c>
      <c r="H483">
        <v>1</v>
      </c>
      <c r="I483">
        <v>227</v>
      </c>
      <c r="J483">
        <v>0</v>
      </c>
      <c r="K483">
        <v>12</v>
      </c>
      <c r="L483">
        <v>10</v>
      </c>
      <c r="M483">
        <v>0</v>
      </c>
    </row>
    <row r="484" spans="1:13">
      <c r="A484">
        <v>482</v>
      </c>
      <c r="B484">
        <v>1015358</v>
      </c>
      <c r="C484" t="s">
        <v>8170</v>
      </c>
      <c r="D484" t="s">
        <v>8171</v>
      </c>
      <c r="E484" t="s">
        <v>8172</v>
      </c>
      <c r="F484" t="s">
        <v>8552</v>
      </c>
      <c r="G484">
        <v>96</v>
      </c>
      <c r="H484">
        <v>1</v>
      </c>
      <c r="I484">
        <v>227</v>
      </c>
      <c r="J484">
        <v>0</v>
      </c>
      <c r="K484">
        <v>12</v>
      </c>
      <c r="L484">
        <v>8</v>
      </c>
      <c r="M484">
        <v>0</v>
      </c>
    </row>
    <row r="485" spans="1:13">
      <c r="A485">
        <v>483</v>
      </c>
      <c r="B485">
        <v>1015373</v>
      </c>
      <c r="C485" t="s">
        <v>8173</v>
      </c>
      <c r="D485" t="s">
        <v>8174</v>
      </c>
      <c r="E485" t="s">
        <v>8175</v>
      </c>
      <c r="F485" t="s">
        <v>8553</v>
      </c>
      <c r="G485">
        <v>16</v>
      </c>
      <c r="H485">
        <v>4</v>
      </c>
      <c r="I485">
        <v>227</v>
      </c>
      <c r="J485">
        <v>0</v>
      </c>
      <c r="K485">
        <v>12</v>
      </c>
      <c r="L485">
        <v>0</v>
      </c>
      <c r="M485">
        <v>0</v>
      </c>
    </row>
    <row r="486" spans="1:13">
      <c r="A486">
        <v>484</v>
      </c>
      <c r="B486">
        <v>1015388</v>
      </c>
      <c r="C486" t="s">
        <v>8176</v>
      </c>
      <c r="D486" t="s">
        <v>8177</v>
      </c>
      <c r="E486" t="s">
        <v>8178</v>
      </c>
      <c r="F486" t="s">
        <v>8723</v>
      </c>
      <c r="G486">
        <v>160</v>
      </c>
      <c r="H486">
        <v>11</v>
      </c>
      <c r="I486">
        <v>231</v>
      </c>
      <c r="J486">
        <v>0</v>
      </c>
      <c r="K486">
        <v>12</v>
      </c>
      <c r="L486">
        <v>8</v>
      </c>
      <c r="M486">
        <v>0</v>
      </c>
    </row>
    <row r="487" spans="1:13">
      <c r="A487">
        <v>485</v>
      </c>
      <c r="B487">
        <v>1015403</v>
      </c>
      <c r="C487" t="s">
        <v>8179</v>
      </c>
      <c r="D487" t="s">
        <v>8180</v>
      </c>
      <c r="E487" t="s">
        <v>8181</v>
      </c>
      <c r="F487" t="s">
        <v>8724</v>
      </c>
      <c r="G487">
        <v>192</v>
      </c>
      <c r="H487">
        <v>28</v>
      </c>
      <c r="I487">
        <v>227</v>
      </c>
      <c r="J487">
        <v>128</v>
      </c>
      <c r="K487">
        <v>133</v>
      </c>
      <c r="L487">
        <v>0</v>
      </c>
      <c r="M487">
        <v>2</v>
      </c>
    </row>
    <row r="488" spans="1:13">
      <c r="A488">
        <v>486</v>
      </c>
      <c r="B488">
        <v>1015418</v>
      </c>
      <c r="C488" t="s">
        <v>8182</v>
      </c>
      <c r="D488" t="s">
        <v>8183</v>
      </c>
      <c r="E488" t="s">
        <v>8184</v>
      </c>
      <c r="F488" t="s">
        <v>8725</v>
      </c>
      <c r="G488">
        <v>0</v>
      </c>
      <c r="H488">
        <v>1</v>
      </c>
      <c r="I488">
        <v>35</v>
      </c>
      <c r="J488">
        <v>0</v>
      </c>
      <c r="K488">
        <v>0</v>
      </c>
      <c r="L488">
        <v>7</v>
      </c>
      <c r="M488">
        <v>0</v>
      </c>
    </row>
    <row r="489" spans="1:13">
      <c r="A489">
        <v>487</v>
      </c>
      <c r="B489">
        <v>1015433</v>
      </c>
      <c r="C489" t="s">
        <v>8185</v>
      </c>
      <c r="D489" t="s">
        <v>8087</v>
      </c>
      <c r="E489" t="s">
        <v>8186</v>
      </c>
      <c r="F489" t="s">
        <v>8663</v>
      </c>
      <c r="G489">
        <v>144</v>
      </c>
      <c r="H489">
        <v>1</v>
      </c>
      <c r="I489">
        <v>224</v>
      </c>
      <c r="J489">
        <v>0</v>
      </c>
      <c r="K489">
        <v>132</v>
      </c>
      <c r="L489">
        <v>7</v>
      </c>
      <c r="M489">
        <v>0</v>
      </c>
    </row>
    <row r="490" spans="1:13">
      <c r="A490">
        <v>488</v>
      </c>
      <c r="B490">
        <v>1015448</v>
      </c>
      <c r="C490" t="s">
        <v>8185</v>
      </c>
      <c r="D490" t="s">
        <v>8087</v>
      </c>
      <c r="E490" t="s">
        <v>8186</v>
      </c>
      <c r="F490" t="s">
        <v>8663</v>
      </c>
      <c r="G490">
        <v>144</v>
      </c>
      <c r="H490">
        <v>1</v>
      </c>
      <c r="I490">
        <v>227</v>
      </c>
      <c r="J490">
        <v>0</v>
      </c>
      <c r="K490">
        <v>4</v>
      </c>
      <c r="L490">
        <v>7</v>
      </c>
      <c r="M490">
        <v>0</v>
      </c>
    </row>
    <row r="491" spans="1:13">
      <c r="A491">
        <v>489</v>
      </c>
      <c r="B491">
        <v>1015463</v>
      </c>
      <c r="C491" t="s">
        <v>8187</v>
      </c>
      <c r="D491" t="s">
        <v>8188</v>
      </c>
      <c r="E491" t="s">
        <v>8189</v>
      </c>
      <c r="F491" t="s">
        <v>8726</v>
      </c>
      <c r="G491">
        <v>0</v>
      </c>
      <c r="H491">
        <v>3</v>
      </c>
      <c r="I491">
        <v>227</v>
      </c>
      <c r="J491">
        <v>0</v>
      </c>
      <c r="K491">
        <v>4</v>
      </c>
      <c r="L491">
        <v>0</v>
      </c>
      <c r="M491">
        <v>0</v>
      </c>
    </row>
    <row r="492" spans="1:13">
      <c r="A492">
        <v>490</v>
      </c>
      <c r="B492">
        <v>1015478</v>
      </c>
      <c r="C492" t="s">
        <v>8190</v>
      </c>
      <c r="D492" t="s">
        <v>7928</v>
      </c>
      <c r="E492" t="s">
        <v>8191</v>
      </c>
      <c r="F492" t="s">
        <v>8535</v>
      </c>
      <c r="G492">
        <v>0</v>
      </c>
      <c r="H492">
        <v>1</v>
      </c>
      <c r="I492">
        <v>227</v>
      </c>
      <c r="J492">
        <v>0</v>
      </c>
      <c r="K492">
        <v>4</v>
      </c>
      <c r="L492">
        <v>0</v>
      </c>
      <c r="M492">
        <v>0</v>
      </c>
    </row>
    <row r="493" spans="1:13">
      <c r="A493">
        <v>491</v>
      </c>
      <c r="B493">
        <v>1015493</v>
      </c>
      <c r="C493" t="s">
        <v>8190</v>
      </c>
      <c r="D493" t="s">
        <v>7928</v>
      </c>
      <c r="E493" t="s">
        <v>8191</v>
      </c>
      <c r="F493" t="s">
        <v>8453</v>
      </c>
      <c r="G493">
        <v>0</v>
      </c>
      <c r="H493">
        <v>1</v>
      </c>
      <c r="I493">
        <v>227</v>
      </c>
      <c r="J493">
        <v>0</v>
      </c>
      <c r="K493">
        <v>4</v>
      </c>
      <c r="L493">
        <v>0</v>
      </c>
      <c r="M493">
        <v>0</v>
      </c>
    </row>
    <row r="494" spans="1:13">
      <c r="A494">
        <v>492</v>
      </c>
      <c r="B494">
        <v>1015508</v>
      </c>
      <c r="C494" t="s">
        <v>8190</v>
      </c>
      <c r="D494" t="s">
        <v>7928</v>
      </c>
      <c r="E494" t="s">
        <v>8191</v>
      </c>
      <c r="F494" t="s">
        <v>8409</v>
      </c>
      <c r="G494">
        <v>0</v>
      </c>
      <c r="H494">
        <v>1</v>
      </c>
      <c r="I494">
        <v>227</v>
      </c>
      <c r="J494">
        <v>0</v>
      </c>
      <c r="K494">
        <v>4</v>
      </c>
      <c r="L494">
        <v>0</v>
      </c>
      <c r="M494">
        <v>0</v>
      </c>
    </row>
    <row r="495" spans="1:13">
      <c r="A495">
        <v>493</v>
      </c>
      <c r="B495">
        <v>1015523</v>
      </c>
      <c r="C495" t="s">
        <v>8190</v>
      </c>
      <c r="D495" t="s">
        <v>7928</v>
      </c>
      <c r="E495" t="s">
        <v>8191</v>
      </c>
      <c r="F495" t="s">
        <v>8662</v>
      </c>
      <c r="G495">
        <v>0</v>
      </c>
      <c r="H495">
        <v>1</v>
      </c>
      <c r="I495">
        <v>227</v>
      </c>
      <c r="J495">
        <v>0</v>
      </c>
      <c r="K495">
        <v>4</v>
      </c>
      <c r="L495">
        <v>0</v>
      </c>
      <c r="M495">
        <v>0</v>
      </c>
    </row>
    <row r="496" spans="1:13">
      <c r="A496">
        <v>494</v>
      </c>
      <c r="B496">
        <v>1015538</v>
      </c>
      <c r="C496" t="s">
        <v>8190</v>
      </c>
      <c r="D496" t="s">
        <v>7928</v>
      </c>
      <c r="E496" t="s">
        <v>8191</v>
      </c>
      <c r="F496" t="s">
        <v>8662</v>
      </c>
      <c r="G496">
        <v>0</v>
      </c>
      <c r="H496">
        <v>1</v>
      </c>
      <c r="I496">
        <v>227</v>
      </c>
      <c r="J496">
        <v>0</v>
      </c>
      <c r="K496">
        <v>4</v>
      </c>
      <c r="L496">
        <v>0</v>
      </c>
      <c r="M496">
        <v>0</v>
      </c>
    </row>
    <row r="497" spans="1:13">
      <c r="A497">
        <v>495</v>
      </c>
      <c r="B497">
        <v>1015553</v>
      </c>
      <c r="C497" t="s">
        <v>8190</v>
      </c>
      <c r="D497" t="s">
        <v>7928</v>
      </c>
      <c r="E497" t="s">
        <v>8191</v>
      </c>
      <c r="F497" t="s">
        <v>8664</v>
      </c>
      <c r="G497">
        <v>0</v>
      </c>
      <c r="H497">
        <v>1</v>
      </c>
      <c r="I497">
        <v>227</v>
      </c>
      <c r="J497">
        <v>0</v>
      </c>
      <c r="K497">
        <v>4</v>
      </c>
      <c r="L497">
        <v>0</v>
      </c>
      <c r="M497">
        <v>0</v>
      </c>
    </row>
    <row r="498" spans="1:13">
      <c r="A498">
        <v>496</v>
      </c>
      <c r="B498">
        <v>1015568</v>
      </c>
      <c r="C498" t="s">
        <v>7935</v>
      </c>
      <c r="D498" t="s">
        <v>7936</v>
      </c>
      <c r="E498" t="s">
        <v>7937</v>
      </c>
      <c r="F498" t="s">
        <v>8535</v>
      </c>
      <c r="G498">
        <v>0</v>
      </c>
      <c r="H498">
        <v>1</v>
      </c>
      <c r="I498">
        <v>227</v>
      </c>
      <c r="J498">
        <v>0</v>
      </c>
      <c r="K498">
        <v>4</v>
      </c>
      <c r="L498">
        <v>0</v>
      </c>
      <c r="M498">
        <v>0</v>
      </c>
    </row>
    <row r="499" spans="1:13">
      <c r="A499">
        <v>497</v>
      </c>
      <c r="B499">
        <v>1015583</v>
      </c>
      <c r="C499" t="s">
        <v>7938</v>
      </c>
      <c r="D499" t="s">
        <v>7928</v>
      </c>
      <c r="E499" t="s">
        <v>7939</v>
      </c>
      <c r="F499" t="s">
        <v>8727</v>
      </c>
      <c r="G499">
        <v>0</v>
      </c>
      <c r="H499">
        <v>1</v>
      </c>
      <c r="I499">
        <v>227</v>
      </c>
      <c r="J499">
        <v>0</v>
      </c>
      <c r="K499">
        <v>4</v>
      </c>
      <c r="L499">
        <v>0</v>
      </c>
      <c r="M499">
        <v>0</v>
      </c>
    </row>
    <row r="500" spans="1:13">
      <c r="A500">
        <v>498</v>
      </c>
      <c r="B500">
        <v>1015598</v>
      </c>
      <c r="C500" t="s">
        <v>7938</v>
      </c>
      <c r="D500" t="s">
        <v>7928</v>
      </c>
      <c r="E500" t="s">
        <v>7939</v>
      </c>
      <c r="F500" t="s">
        <v>8535</v>
      </c>
      <c r="G500">
        <v>0</v>
      </c>
      <c r="H500">
        <v>1</v>
      </c>
      <c r="I500">
        <v>227</v>
      </c>
      <c r="J500">
        <v>0</v>
      </c>
      <c r="K500">
        <v>4</v>
      </c>
      <c r="L500">
        <v>0</v>
      </c>
      <c r="M500">
        <v>0</v>
      </c>
    </row>
    <row r="501" spans="1:13">
      <c r="A501">
        <v>499</v>
      </c>
      <c r="B501">
        <v>1015613</v>
      </c>
      <c r="C501" t="s">
        <v>8192</v>
      </c>
      <c r="D501" t="s">
        <v>7928</v>
      </c>
      <c r="E501" t="s">
        <v>8193</v>
      </c>
      <c r="F501" t="s">
        <v>8664</v>
      </c>
      <c r="G501">
        <v>0</v>
      </c>
      <c r="H501">
        <v>1</v>
      </c>
      <c r="I501">
        <v>227</v>
      </c>
      <c r="J501">
        <v>0</v>
      </c>
      <c r="K501">
        <v>4</v>
      </c>
      <c r="L501">
        <v>0</v>
      </c>
      <c r="M501">
        <v>0</v>
      </c>
    </row>
    <row r="502" spans="1:13">
      <c r="A502">
        <v>500</v>
      </c>
      <c r="B502">
        <v>1015628</v>
      </c>
      <c r="C502" t="s">
        <v>7655</v>
      </c>
      <c r="D502" t="s">
        <v>7928</v>
      </c>
      <c r="E502" t="s">
        <v>8194</v>
      </c>
      <c r="F502" t="s">
        <v>8664</v>
      </c>
      <c r="G502">
        <v>0</v>
      </c>
      <c r="H502">
        <v>1</v>
      </c>
      <c r="I502">
        <v>227</v>
      </c>
      <c r="J502">
        <v>0</v>
      </c>
      <c r="K502">
        <v>4</v>
      </c>
      <c r="L502">
        <v>0</v>
      </c>
      <c r="M502">
        <v>0</v>
      </c>
    </row>
    <row r="503" spans="1:13">
      <c r="A503">
        <v>501</v>
      </c>
      <c r="B503">
        <v>1015643</v>
      </c>
      <c r="C503" t="s">
        <v>7784</v>
      </c>
      <c r="D503" t="s">
        <v>7785</v>
      </c>
      <c r="E503" t="s">
        <v>7786</v>
      </c>
      <c r="F503" t="s">
        <v>8664</v>
      </c>
      <c r="G503">
        <v>0</v>
      </c>
      <c r="H503">
        <v>1</v>
      </c>
      <c r="I503">
        <v>227</v>
      </c>
      <c r="J503">
        <v>0</v>
      </c>
      <c r="K503">
        <v>4</v>
      </c>
      <c r="L503">
        <v>0</v>
      </c>
      <c r="M503">
        <v>0</v>
      </c>
    </row>
    <row r="504" spans="1:13">
      <c r="A504">
        <v>502</v>
      </c>
      <c r="B504">
        <v>1015658</v>
      </c>
      <c r="C504" t="s">
        <v>8195</v>
      </c>
      <c r="D504" t="s">
        <v>7928</v>
      </c>
      <c r="E504" t="s">
        <v>8196</v>
      </c>
      <c r="F504" t="s">
        <v>8664</v>
      </c>
      <c r="G504">
        <v>0</v>
      </c>
      <c r="H504">
        <v>1</v>
      </c>
      <c r="I504">
        <v>227</v>
      </c>
      <c r="J504">
        <v>0</v>
      </c>
      <c r="K504">
        <v>4</v>
      </c>
      <c r="L504">
        <v>0</v>
      </c>
      <c r="M504">
        <v>0</v>
      </c>
    </row>
    <row r="505" spans="1:13">
      <c r="A505">
        <v>503</v>
      </c>
      <c r="B505">
        <v>1015673</v>
      </c>
      <c r="C505" t="s">
        <v>8197</v>
      </c>
      <c r="D505" t="s">
        <v>8198</v>
      </c>
      <c r="E505" t="s">
        <v>8199</v>
      </c>
      <c r="F505" t="s">
        <v>8727</v>
      </c>
      <c r="G505">
        <v>0</v>
      </c>
      <c r="H505">
        <v>1</v>
      </c>
      <c r="I505">
        <v>227</v>
      </c>
      <c r="J505">
        <v>0</v>
      </c>
      <c r="K505">
        <v>4</v>
      </c>
      <c r="L505">
        <v>0</v>
      </c>
      <c r="M505">
        <v>0</v>
      </c>
    </row>
    <row r="506" spans="1:13">
      <c r="A506">
        <v>504</v>
      </c>
      <c r="B506">
        <v>1015688</v>
      </c>
      <c r="C506" t="s">
        <v>7488</v>
      </c>
      <c r="D506" t="s">
        <v>8200</v>
      </c>
      <c r="E506" t="s">
        <v>8200</v>
      </c>
      <c r="F506" t="s">
        <v>8728</v>
      </c>
      <c r="G506">
        <v>0</v>
      </c>
      <c r="H506">
        <v>0</v>
      </c>
      <c r="I506">
        <v>227</v>
      </c>
      <c r="J506">
        <v>128</v>
      </c>
      <c r="K506">
        <v>4</v>
      </c>
      <c r="L506">
        <v>0</v>
      </c>
      <c r="M506">
        <v>4</v>
      </c>
    </row>
    <row r="507" spans="1:13">
      <c r="A507">
        <v>505</v>
      </c>
      <c r="B507">
        <v>1015703</v>
      </c>
      <c r="C507" t="s">
        <v>8201</v>
      </c>
      <c r="D507" t="s">
        <v>8101</v>
      </c>
      <c r="E507" t="s">
        <v>8202</v>
      </c>
      <c r="F507" t="s">
        <v>8453</v>
      </c>
      <c r="G507">
        <v>0</v>
      </c>
      <c r="H507">
        <v>1</v>
      </c>
      <c r="I507">
        <v>227</v>
      </c>
      <c r="J507">
        <v>0</v>
      </c>
      <c r="K507">
        <v>12</v>
      </c>
      <c r="L507">
        <v>5</v>
      </c>
      <c r="M507">
        <v>0</v>
      </c>
    </row>
    <row r="508" spans="1:13">
      <c r="A508">
        <v>506</v>
      </c>
      <c r="B508">
        <v>1015718</v>
      </c>
      <c r="C508" t="s">
        <v>8203</v>
      </c>
      <c r="D508" t="s">
        <v>8204</v>
      </c>
      <c r="E508" t="s">
        <v>8205</v>
      </c>
      <c r="F508" t="s">
        <v>8663</v>
      </c>
      <c r="G508">
        <v>144</v>
      </c>
      <c r="H508">
        <v>1</v>
      </c>
      <c r="I508">
        <v>227</v>
      </c>
      <c r="J508">
        <v>128</v>
      </c>
      <c r="K508">
        <v>132</v>
      </c>
      <c r="L508">
        <v>0</v>
      </c>
      <c r="M508">
        <v>9</v>
      </c>
    </row>
    <row r="509" spans="1:13">
      <c r="A509">
        <v>507</v>
      </c>
      <c r="B509">
        <v>1015733</v>
      </c>
      <c r="C509" t="s">
        <v>8206</v>
      </c>
      <c r="D509" t="s">
        <v>8207</v>
      </c>
      <c r="E509" t="s">
        <v>8208</v>
      </c>
      <c r="F509" t="s">
        <v>8383</v>
      </c>
      <c r="G509">
        <v>0</v>
      </c>
      <c r="H509">
        <v>1</v>
      </c>
      <c r="I509">
        <v>227</v>
      </c>
      <c r="J509">
        <v>128</v>
      </c>
      <c r="K509">
        <v>4</v>
      </c>
      <c r="L509">
        <v>0</v>
      </c>
      <c r="M509">
        <v>16</v>
      </c>
    </row>
    <row r="510" spans="1:13">
      <c r="A510">
        <v>508</v>
      </c>
      <c r="B510">
        <v>1015748</v>
      </c>
      <c r="C510" t="s">
        <v>8209</v>
      </c>
      <c r="D510" t="s">
        <v>7928</v>
      </c>
      <c r="E510" t="s">
        <v>8210</v>
      </c>
      <c r="F510" t="s">
        <v>8664</v>
      </c>
      <c r="G510">
        <v>0</v>
      </c>
      <c r="H510">
        <v>1</v>
      </c>
      <c r="I510">
        <v>227</v>
      </c>
      <c r="J510">
        <v>128</v>
      </c>
      <c r="K510">
        <v>4</v>
      </c>
      <c r="L510">
        <v>0</v>
      </c>
      <c r="M510">
        <v>17</v>
      </c>
    </row>
    <row r="511" spans="1:13">
      <c r="A511">
        <v>509</v>
      </c>
      <c r="B511">
        <v>1015763</v>
      </c>
      <c r="C511" t="s">
        <v>8211</v>
      </c>
      <c r="D511" t="s">
        <v>7928</v>
      </c>
      <c r="E511" t="s">
        <v>8212</v>
      </c>
      <c r="F511" t="s">
        <v>8664</v>
      </c>
      <c r="G511">
        <v>0</v>
      </c>
      <c r="H511">
        <v>1</v>
      </c>
      <c r="I511">
        <v>227</v>
      </c>
      <c r="J511">
        <v>128</v>
      </c>
      <c r="K511">
        <v>4</v>
      </c>
      <c r="L511">
        <v>0</v>
      </c>
      <c r="M511">
        <v>18</v>
      </c>
    </row>
    <row r="512" spans="1:13">
      <c r="A512">
        <v>510</v>
      </c>
      <c r="B512">
        <v>1015778</v>
      </c>
      <c r="C512" t="s">
        <v>7927</v>
      </c>
      <c r="D512" t="s">
        <v>7928</v>
      </c>
      <c r="E512" t="s">
        <v>7929</v>
      </c>
      <c r="F512" t="s">
        <v>8664</v>
      </c>
      <c r="G512">
        <v>0</v>
      </c>
      <c r="H512">
        <v>1</v>
      </c>
      <c r="I512">
        <v>227</v>
      </c>
      <c r="J512">
        <v>128</v>
      </c>
      <c r="K512">
        <v>4</v>
      </c>
      <c r="L512">
        <v>0</v>
      </c>
      <c r="M512">
        <v>19</v>
      </c>
    </row>
    <row r="513" spans="1:13">
      <c r="A513">
        <v>511</v>
      </c>
      <c r="B513">
        <v>1015793</v>
      </c>
      <c r="C513" t="s">
        <v>8170</v>
      </c>
      <c r="D513" t="s">
        <v>8171</v>
      </c>
      <c r="E513" t="s">
        <v>8172</v>
      </c>
      <c r="F513" t="s">
        <v>8664</v>
      </c>
      <c r="G513">
        <v>0</v>
      </c>
      <c r="H513">
        <v>1</v>
      </c>
      <c r="I513">
        <v>227</v>
      </c>
      <c r="J513">
        <v>0</v>
      </c>
      <c r="K513">
        <v>4</v>
      </c>
      <c r="L513">
        <v>0</v>
      </c>
      <c r="M513">
        <v>0</v>
      </c>
    </row>
    <row r="514" spans="1:13">
      <c r="A514">
        <v>512</v>
      </c>
      <c r="B514">
        <v>1015808</v>
      </c>
      <c r="C514" t="s">
        <v>8213</v>
      </c>
      <c r="D514" t="s">
        <v>8214</v>
      </c>
      <c r="E514" t="s">
        <v>8215</v>
      </c>
      <c r="F514" t="s">
        <v>8729</v>
      </c>
      <c r="G514">
        <v>16</v>
      </c>
      <c r="H514">
        <v>27</v>
      </c>
      <c r="I514">
        <v>224</v>
      </c>
      <c r="J514">
        <v>6</v>
      </c>
      <c r="K514">
        <v>60</v>
      </c>
      <c r="L514" t="s">
        <v>1888</v>
      </c>
      <c r="M514">
        <v>0</v>
      </c>
    </row>
    <row r="515" spans="1:13">
      <c r="A515">
        <v>513</v>
      </c>
      <c r="B515">
        <v>1015823</v>
      </c>
      <c r="C515" t="s">
        <v>8216</v>
      </c>
      <c r="D515" t="s">
        <v>8217</v>
      </c>
      <c r="E515" t="s">
        <v>8218</v>
      </c>
      <c r="F515" t="s">
        <v>8730</v>
      </c>
      <c r="G515">
        <v>16</v>
      </c>
      <c r="H515">
        <v>12</v>
      </c>
      <c r="I515">
        <v>224</v>
      </c>
      <c r="J515">
        <v>6</v>
      </c>
      <c r="K515">
        <v>60</v>
      </c>
      <c r="L515" t="s">
        <v>1888</v>
      </c>
      <c r="M515">
        <v>0</v>
      </c>
    </row>
    <row r="516" spans="1:13">
      <c r="A516">
        <v>514</v>
      </c>
      <c r="B516">
        <v>1015838</v>
      </c>
      <c r="C516" t="s">
        <v>8219</v>
      </c>
      <c r="D516" t="s">
        <v>8101</v>
      </c>
      <c r="E516" t="s">
        <v>8220</v>
      </c>
      <c r="F516" t="s">
        <v>8731</v>
      </c>
      <c r="G516">
        <v>96</v>
      </c>
      <c r="H516">
        <v>1</v>
      </c>
      <c r="I516">
        <v>239</v>
      </c>
      <c r="J516">
        <v>2</v>
      </c>
      <c r="K516">
        <v>60</v>
      </c>
      <c r="L516" t="s">
        <v>1888</v>
      </c>
      <c r="M516">
        <v>0</v>
      </c>
    </row>
    <row r="517" spans="1:13">
      <c r="A517">
        <v>515</v>
      </c>
      <c r="B517">
        <v>1015853</v>
      </c>
      <c r="C517" t="s">
        <v>7167</v>
      </c>
      <c r="D517" t="s">
        <v>7168</v>
      </c>
      <c r="E517" t="s">
        <v>7169</v>
      </c>
      <c r="F517" t="s">
        <v>8406</v>
      </c>
      <c r="G517">
        <v>112</v>
      </c>
      <c r="H517">
        <v>1</v>
      </c>
      <c r="I517">
        <v>67</v>
      </c>
      <c r="J517">
        <v>0</v>
      </c>
      <c r="K517">
        <v>0</v>
      </c>
      <c r="L517" t="s">
        <v>1888</v>
      </c>
      <c r="M517">
        <v>0</v>
      </c>
    </row>
    <row r="518" spans="1:13">
      <c r="A518">
        <v>516</v>
      </c>
      <c r="B518">
        <v>1015868</v>
      </c>
      <c r="C518" t="s">
        <v>8112</v>
      </c>
      <c r="D518" t="s">
        <v>8113</v>
      </c>
      <c r="E518" t="s">
        <v>8114</v>
      </c>
      <c r="F518" t="s">
        <v>8732</v>
      </c>
      <c r="G518">
        <v>0</v>
      </c>
      <c r="H518">
        <v>7</v>
      </c>
      <c r="I518">
        <v>227</v>
      </c>
      <c r="J518">
        <v>0</v>
      </c>
      <c r="K518">
        <v>0</v>
      </c>
      <c r="L518" t="s">
        <v>1888</v>
      </c>
      <c r="M518">
        <v>0</v>
      </c>
    </row>
    <row r="519" spans="1:13">
      <c r="A519">
        <v>517</v>
      </c>
      <c r="B519">
        <v>1015883</v>
      </c>
      <c r="C519" t="s">
        <v>7879</v>
      </c>
      <c r="D519" t="s">
        <v>7880</v>
      </c>
      <c r="E519" t="s">
        <v>7881</v>
      </c>
      <c r="F519" t="s">
        <v>8733</v>
      </c>
      <c r="G519">
        <v>16</v>
      </c>
      <c r="H519">
        <v>1</v>
      </c>
      <c r="I519">
        <v>226</v>
      </c>
      <c r="J519">
        <v>0</v>
      </c>
      <c r="K519">
        <v>0</v>
      </c>
      <c r="L519" t="s">
        <v>1888</v>
      </c>
      <c r="M519">
        <v>0</v>
      </c>
    </row>
    <row r="520" spans="1:13">
      <c r="A520">
        <v>518</v>
      </c>
      <c r="B520">
        <v>1015898</v>
      </c>
      <c r="C520" t="s">
        <v>7882</v>
      </c>
      <c r="D520" t="s">
        <v>7883</v>
      </c>
      <c r="E520" t="s">
        <v>7884</v>
      </c>
      <c r="F520" t="s">
        <v>8734</v>
      </c>
      <c r="G520">
        <v>0</v>
      </c>
      <c r="H520">
        <v>1</v>
      </c>
      <c r="I520">
        <v>227</v>
      </c>
      <c r="J520">
        <v>0</v>
      </c>
      <c r="K520">
        <v>0</v>
      </c>
      <c r="L520" t="s">
        <v>1888</v>
      </c>
      <c r="M520">
        <v>0</v>
      </c>
    </row>
    <row r="521" spans="1:13">
      <c r="A521">
        <v>519</v>
      </c>
      <c r="B521">
        <v>1015913</v>
      </c>
      <c r="C521" t="s">
        <v>7649</v>
      </c>
      <c r="D521" t="s">
        <v>7885</v>
      </c>
      <c r="E521" t="s">
        <v>7886</v>
      </c>
      <c r="F521" t="s">
        <v>8409</v>
      </c>
      <c r="G521">
        <v>32</v>
      </c>
      <c r="H521">
        <v>1</v>
      </c>
      <c r="I521">
        <v>227</v>
      </c>
      <c r="J521">
        <v>0</v>
      </c>
      <c r="K521">
        <v>0</v>
      </c>
      <c r="L521" t="s">
        <v>1888</v>
      </c>
      <c r="M521">
        <v>0</v>
      </c>
    </row>
    <row r="522" spans="1:13">
      <c r="A522">
        <v>520</v>
      </c>
      <c r="B522">
        <v>1015928</v>
      </c>
      <c r="C522" t="s">
        <v>7887</v>
      </c>
      <c r="D522" t="s">
        <v>7888</v>
      </c>
      <c r="E522" t="s">
        <v>7889</v>
      </c>
      <c r="F522" t="s">
        <v>8423</v>
      </c>
      <c r="G522">
        <v>0</v>
      </c>
      <c r="H522">
        <v>1</v>
      </c>
      <c r="I522">
        <v>230</v>
      </c>
      <c r="J522">
        <v>0</v>
      </c>
      <c r="K522">
        <v>0</v>
      </c>
      <c r="L522" t="s">
        <v>1888</v>
      </c>
      <c r="M522">
        <v>0</v>
      </c>
    </row>
    <row r="523" spans="1:13">
      <c r="A523">
        <v>521</v>
      </c>
      <c r="B523">
        <v>1015943</v>
      </c>
      <c r="C523" t="s">
        <v>7104</v>
      </c>
      <c r="D523" t="s">
        <v>7890</v>
      </c>
      <c r="E523" t="s">
        <v>7891</v>
      </c>
      <c r="F523" t="s">
        <v>8594</v>
      </c>
      <c r="G523">
        <v>112</v>
      </c>
      <c r="H523">
        <v>1</v>
      </c>
      <c r="I523">
        <v>226</v>
      </c>
      <c r="J523">
        <v>0</v>
      </c>
      <c r="K523">
        <v>0</v>
      </c>
      <c r="L523" t="s">
        <v>1888</v>
      </c>
      <c r="M523">
        <v>0</v>
      </c>
    </row>
    <row r="524" spans="1:13">
      <c r="A524">
        <v>522</v>
      </c>
      <c r="B524">
        <v>1015958</v>
      </c>
      <c r="C524" t="s">
        <v>7095</v>
      </c>
      <c r="D524" t="s">
        <v>7892</v>
      </c>
      <c r="E524" t="s">
        <v>7893</v>
      </c>
      <c r="F524" t="s">
        <v>8586</v>
      </c>
      <c r="G524">
        <v>112</v>
      </c>
      <c r="H524">
        <v>1</v>
      </c>
      <c r="I524">
        <v>227</v>
      </c>
      <c r="J524">
        <v>0</v>
      </c>
      <c r="K524">
        <v>0</v>
      </c>
      <c r="L524" t="s">
        <v>1888</v>
      </c>
      <c r="M524">
        <v>0</v>
      </c>
    </row>
    <row r="525" spans="1:13">
      <c r="A525">
        <v>523</v>
      </c>
      <c r="B525">
        <v>1015973</v>
      </c>
      <c r="C525" t="s">
        <v>8126</v>
      </c>
      <c r="D525" t="s">
        <v>8168</v>
      </c>
      <c r="E525" t="s">
        <v>8169</v>
      </c>
      <c r="F525" t="s">
        <v>8420</v>
      </c>
      <c r="G525">
        <v>112</v>
      </c>
      <c r="H525">
        <v>1</v>
      </c>
      <c r="I525">
        <v>10</v>
      </c>
      <c r="J525">
        <v>0</v>
      </c>
      <c r="K525">
        <v>0</v>
      </c>
      <c r="L525" t="s">
        <v>1888</v>
      </c>
      <c r="M525">
        <v>0</v>
      </c>
    </row>
    <row r="526" spans="1:13">
      <c r="A526">
        <v>524</v>
      </c>
      <c r="B526">
        <v>1015988</v>
      </c>
      <c r="C526" t="s">
        <v>8221</v>
      </c>
      <c r="D526" t="s">
        <v>8222</v>
      </c>
      <c r="E526" t="s">
        <v>8223</v>
      </c>
      <c r="F526" t="s">
        <v>8735</v>
      </c>
      <c r="G526">
        <v>0</v>
      </c>
      <c r="H526">
        <v>1</v>
      </c>
      <c r="I526">
        <v>3</v>
      </c>
      <c r="J526">
        <v>0</v>
      </c>
      <c r="K526">
        <v>0</v>
      </c>
      <c r="L526" t="s">
        <v>1888</v>
      </c>
      <c r="M526">
        <v>0</v>
      </c>
    </row>
    <row r="527" spans="1:13">
      <c r="A527">
        <v>525</v>
      </c>
      <c r="B527">
        <v>1016003</v>
      </c>
      <c r="C527" t="s">
        <v>7488</v>
      </c>
      <c r="D527" t="s">
        <v>8200</v>
      </c>
      <c r="E527" t="s">
        <v>8200</v>
      </c>
      <c r="F527" t="s">
        <v>8728</v>
      </c>
      <c r="G527">
        <v>64</v>
      </c>
      <c r="H527">
        <v>0</v>
      </c>
      <c r="I527">
        <v>3</v>
      </c>
      <c r="J527">
        <v>0</v>
      </c>
      <c r="K527">
        <v>0</v>
      </c>
      <c r="L527" t="s">
        <v>1888</v>
      </c>
      <c r="M527">
        <v>0</v>
      </c>
    </row>
    <row r="528" spans="1:13">
      <c r="A528">
        <v>526</v>
      </c>
      <c r="B528">
        <v>1016018</v>
      </c>
      <c r="C528" t="s">
        <v>8224</v>
      </c>
      <c r="D528" t="s">
        <v>8225</v>
      </c>
      <c r="E528" t="s">
        <v>8226</v>
      </c>
      <c r="F528" t="s">
        <v>8736</v>
      </c>
      <c r="G528">
        <v>0</v>
      </c>
      <c r="H528">
        <v>15</v>
      </c>
      <c r="I528">
        <v>3</v>
      </c>
      <c r="J528">
        <v>0</v>
      </c>
      <c r="K528">
        <v>0</v>
      </c>
      <c r="L528" t="s">
        <v>1888</v>
      </c>
      <c r="M528">
        <v>0</v>
      </c>
    </row>
    <row r="529" spans="1:13">
      <c r="A529">
        <v>527</v>
      </c>
      <c r="B529">
        <v>1016033</v>
      </c>
      <c r="C529" t="s">
        <v>8227</v>
      </c>
      <c r="D529" t="s">
        <v>8228</v>
      </c>
      <c r="E529" t="s">
        <v>8229</v>
      </c>
      <c r="F529" t="s">
        <v>8737</v>
      </c>
      <c r="G529">
        <v>0</v>
      </c>
      <c r="H529">
        <v>3</v>
      </c>
      <c r="I529">
        <v>3</v>
      </c>
      <c r="J529">
        <v>0</v>
      </c>
      <c r="K529">
        <v>0</v>
      </c>
      <c r="L529" t="s">
        <v>1888</v>
      </c>
      <c r="M529">
        <v>0</v>
      </c>
    </row>
    <row r="530" spans="1:13">
      <c r="A530">
        <v>528</v>
      </c>
      <c r="B530">
        <v>1016048</v>
      </c>
      <c r="C530" t="s">
        <v>7958</v>
      </c>
      <c r="D530" t="s">
        <v>7959</v>
      </c>
      <c r="E530" t="s">
        <v>7960</v>
      </c>
      <c r="F530" t="s">
        <v>8738</v>
      </c>
      <c r="G530">
        <v>0</v>
      </c>
      <c r="H530">
        <v>7</v>
      </c>
      <c r="I530">
        <v>3</v>
      </c>
      <c r="J530">
        <v>0</v>
      </c>
      <c r="K530">
        <v>0</v>
      </c>
      <c r="L530" t="s">
        <v>1888</v>
      </c>
      <c r="M530">
        <v>0</v>
      </c>
    </row>
    <row r="531" spans="1:13">
      <c r="A531">
        <v>529</v>
      </c>
      <c r="B531">
        <v>1016063</v>
      </c>
      <c r="C531" t="s">
        <v>8230</v>
      </c>
      <c r="D531" t="s">
        <v>8231</v>
      </c>
      <c r="E531" t="s">
        <v>8232</v>
      </c>
      <c r="F531" t="s">
        <v>8739</v>
      </c>
      <c r="G531">
        <v>128</v>
      </c>
      <c r="H531">
        <v>15</v>
      </c>
      <c r="I531">
        <v>3</v>
      </c>
      <c r="J531">
        <v>0</v>
      </c>
      <c r="K531">
        <v>0</v>
      </c>
      <c r="L531" t="s">
        <v>1888</v>
      </c>
      <c r="M531">
        <v>0</v>
      </c>
    </row>
    <row r="532" spans="1:13">
      <c r="A532">
        <v>530</v>
      </c>
      <c r="B532">
        <v>1016078</v>
      </c>
      <c r="C532" t="s">
        <v>8233</v>
      </c>
      <c r="D532" t="s">
        <v>8234</v>
      </c>
      <c r="E532" t="s">
        <v>8235</v>
      </c>
      <c r="F532" t="s">
        <v>8740</v>
      </c>
      <c r="G532">
        <v>64</v>
      </c>
      <c r="H532">
        <v>3</v>
      </c>
      <c r="I532">
        <v>3</v>
      </c>
      <c r="J532">
        <v>0</v>
      </c>
      <c r="K532">
        <v>0</v>
      </c>
      <c r="L532" t="s">
        <v>1888</v>
      </c>
      <c r="M532">
        <v>0</v>
      </c>
    </row>
    <row r="533" spans="1:13">
      <c r="A533">
        <v>531</v>
      </c>
      <c r="B533">
        <v>1016093</v>
      </c>
      <c r="C533" t="s">
        <v>8236</v>
      </c>
      <c r="D533" t="s">
        <v>8237</v>
      </c>
      <c r="E533" t="s">
        <v>8238</v>
      </c>
      <c r="F533" t="s">
        <v>8741</v>
      </c>
      <c r="G533">
        <v>0</v>
      </c>
      <c r="H533">
        <v>7</v>
      </c>
      <c r="I533">
        <v>3</v>
      </c>
      <c r="J533">
        <v>0</v>
      </c>
      <c r="K533">
        <v>0</v>
      </c>
      <c r="L533" t="s">
        <v>1888</v>
      </c>
      <c r="M533">
        <v>0</v>
      </c>
    </row>
    <row r="534" spans="1:13">
      <c r="A534">
        <v>532</v>
      </c>
      <c r="B534">
        <v>1016108</v>
      </c>
      <c r="C534" t="s">
        <v>8239</v>
      </c>
      <c r="D534" t="s">
        <v>8240</v>
      </c>
      <c r="E534" t="s">
        <v>8241</v>
      </c>
      <c r="F534" t="s">
        <v>8742</v>
      </c>
      <c r="G534">
        <v>0</v>
      </c>
      <c r="H534">
        <v>7</v>
      </c>
      <c r="I534">
        <v>3</v>
      </c>
      <c r="J534">
        <v>0</v>
      </c>
      <c r="K534">
        <v>0</v>
      </c>
      <c r="L534" t="s">
        <v>1888</v>
      </c>
      <c r="M534">
        <v>0</v>
      </c>
    </row>
    <row r="535" spans="1:13">
      <c r="A535">
        <v>533</v>
      </c>
      <c r="B535">
        <v>1016123</v>
      </c>
      <c r="C535" t="s">
        <v>8028</v>
      </c>
      <c r="D535" t="s">
        <v>8029</v>
      </c>
      <c r="E535" t="s">
        <v>8030</v>
      </c>
      <c r="F535" t="s">
        <v>8566</v>
      </c>
      <c r="G535">
        <v>0</v>
      </c>
      <c r="H535">
        <v>3</v>
      </c>
      <c r="I535">
        <v>3</v>
      </c>
      <c r="J535">
        <v>0</v>
      </c>
      <c r="K535">
        <v>0</v>
      </c>
      <c r="L535" t="s">
        <v>1888</v>
      </c>
      <c r="M535">
        <v>0</v>
      </c>
    </row>
    <row r="536" spans="1:13">
      <c r="A536">
        <v>534</v>
      </c>
      <c r="B536">
        <v>1016138</v>
      </c>
      <c r="C536" t="s">
        <v>8031</v>
      </c>
      <c r="D536" t="s">
        <v>8032</v>
      </c>
      <c r="E536" t="s">
        <v>8033</v>
      </c>
      <c r="F536" t="s">
        <v>8743</v>
      </c>
      <c r="G536">
        <v>0</v>
      </c>
      <c r="H536">
        <v>7</v>
      </c>
      <c r="I536">
        <v>3</v>
      </c>
      <c r="J536">
        <v>0</v>
      </c>
      <c r="K536">
        <v>0</v>
      </c>
      <c r="L536" t="s">
        <v>1888</v>
      </c>
      <c r="M536">
        <v>0</v>
      </c>
    </row>
    <row r="537" spans="1:13">
      <c r="A537">
        <v>535</v>
      </c>
      <c r="B537">
        <v>1016153</v>
      </c>
      <c r="C537" t="s">
        <v>8034</v>
      </c>
      <c r="D537" t="s">
        <v>8035</v>
      </c>
      <c r="E537" t="s">
        <v>8036</v>
      </c>
      <c r="F537" t="s">
        <v>8744</v>
      </c>
      <c r="G537">
        <v>0</v>
      </c>
      <c r="H537">
        <v>3</v>
      </c>
      <c r="I537">
        <v>3</v>
      </c>
      <c r="J537">
        <v>0</v>
      </c>
      <c r="K537">
        <v>0</v>
      </c>
      <c r="L537" t="s">
        <v>1888</v>
      </c>
      <c r="M537">
        <v>0</v>
      </c>
    </row>
    <row r="538" spans="1:13">
      <c r="A538">
        <v>536</v>
      </c>
      <c r="B538">
        <v>1016168</v>
      </c>
      <c r="C538" t="s">
        <v>8242</v>
      </c>
      <c r="D538" t="s">
        <v>8243</v>
      </c>
      <c r="E538" t="s">
        <v>8244</v>
      </c>
      <c r="F538" t="s">
        <v>8745</v>
      </c>
      <c r="G538">
        <v>0</v>
      </c>
      <c r="H538">
        <v>15</v>
      </c>
      <c r="I538">
        <v>3</v>
      </c>
      <c r="J538">
        <v>0</v>
      </c>
      <c r="K538">
        <v>0</v>
      </c>
      <c r="L538" t="s">
        <v>1888</v>
      </c>
      <c r="M538">
        <v>0</v>
      </c>
    </row>
    <row r="539" spans="1:13">
      <c r="A539">
        <v>537</v>
      </c>
      <c r="B539">
        <v>1016183</v>
      </c>
      <c r="C539" t="s">
        <v>8040</v>
      </c>
      <c r="D539" t="s">
        <v>8041</v>
      </c>
      <c r="E539" t="s">
        <v>8042</v>
      </c>
      <c r="F539" t="s">
        <v>8746</v>
      </c>
      <c r="G539">
        <v>16</v>
      </c>
      <c r="H539">
        <v>28</v>
      </c>
      <c r="I539">
        <v>3</v>
      </c>
      <c r="J539">
        <v>0</v>
      </c>
      <c r="K539">
        <v>0</v>
      </c>
      <c r="L539" t="s">
        <v>1888</v>
      </c>
      <c r="M539">
        <v>0</v>
      </c>
    </row>
    <row r="540" spans="1:13">
      <c r="A540">
        <v>538</v>
      </c>
      <c r="B540">
        <v>1016198</v>
      </c>
      <c r="C540" t="s">
        <v>8043</v>
      </c>
      <c r="D540" t="s">
        <v>8044</v>
      </c>
      <c r="E540" t="s">
        <v>8045</v>
      </c>
      <c r="F540" t="s">
        <v>8420</v>
      </c>
      <c r="G540">
        <v>112</v>
      </c>
      <c r="H540">
        <v>1</v>
      </c>
      <c r="I540">
        <v>3</v>
      </c>
      <c r="J540">
        <v>0</v>
      </c>
      <c r="K540">
        <v>0</v>
      </c>
      <c r="L540" t="s">
        <v>1888</v>
      </c>
      <c r="M540">
        <v>0</v>
      </c>
    </row>
    <row r="541" spans="1:13">
      <c r="A541">
        <v>539</v>
      </c>
      <c r="B541">
        <v>1016213</v>
      </c>
      <c r="C541" t="s">
        <v>8245</v>
      </c>
      <c r="D541" t="s">
        <v>8246</v>
      </c>
      <c r="E541" t="s">
        <v>8247</v>
      </c>
      <c r="F541" t="s">
        <v>8747</v>
      </c>
      <c r="G541">
        <v>112</v>
      </c>
      <c r="H541">
        <v>29</v>
      </c>
      <c r="I541">
        <v>3</v>
      </c>
      <c r="J541">
        <v>0</v>
      </c>
      <c r="K541">
        <v>0</v>
      </c>
      <c r="L541" t="s">
        <v>1888</v>
      </c>
      <c r="M541">
        <v>0</v>
      </c>
    </row>
    <row r="542" spans="1:13">
      <c r="A542">
        <v>540</v>
      </c>
      <c r="B542">
        <v>1016228</v>
      </c>
      <c r="C542" t="s">
        <v>8248</v>
      </c>
      <c r="D542" t="s">
        <v>8249</v>
      </c>
      <c r="E542" t="s">
        <v>8250</v>
      </c>
      <c r="F542" t="s">
        <v>8748</v>
      </c>
      <c r="G542">
        <v>128</v>
      </c>
      <c r="H542">
        <v>15</v>
      </c>
      <c r="I542">
        <v>3</v>
      </c>
      <c r="J542">
        <v>0</v>
      </c>
      <c r="K542">
        <v>0</v>
      </c>
      <c r="L542" t="s">
        <v>1888</v>
      </c>
      <c r="M542">
        <v>0</v>
      </c>
    </row>
    <row r="543" spans="1:13">
      <c r="A543">
        <v>541</v>
      </c>
      <c r="B543">
        <v>1016243</v>
      </c>
      <c r="C543" t="s">
        <v>8251</v>
      </c>
      <c r="D543" t="s">
        <v>8252</v>
      </c>
      <c r="E543" t="s">
        <v>8253</v>
      </c>
      <c r="F543" t="s">
        <v>8749</v>
      </c>
      <c r="G543">
        <v>0</v>
      </c>
      <c r="H543">
        <v>7</v>
      </c>
      <c r="I543">
        <v>3</v>
      </c>
      <c r="J543">
        <v>0</v>
      </c>
      <c r="K543">
        <v>0</v>
      </c>
      <c r="L543" t="s">
        <v>1888</v>
      </c>
      <c r="M543">
        <v>0</v>
      </c>
    </row>
    <row r="544" spans="1:13">
      <c r="A544">
        <v>542</v>
      </c>
      <c r="B544">
        <v>1016258</v>
      </c>
      <c r="C544" t="s">
        <v>8254</v>
      </c>
      <c r="D544" t="s">
        <v>8255</v>
      </c>
      <c r="E544" t="s">
        <v>8256</v>
      </c>
      <c r="F544" t="s">
        <v>8750</v>
      </c>
      <c r="G544">
        <v>128</v>
      </c>
      <c r="H544">
        <v>15</v>
      </c>
      <c r="I544">
        <v>3</v>
      </c>
      <c r="J544">
        <v>0</v>
      </c>
      <c r="K544">
        <v>0</v>
      </c>
      <c r="L544" t="s">
        <v>1888</v>
      </c>
      <c r="M544">
        <v>0</v>
      </c>
    </row>
    <row r="545" spans="1:13">
      <c r="A545">
        <v>543</v>
      </c>
      <c r="B545">
        <v>1016273</v>
      </c>
      <c r="C545" t="s">
        <v>7419</v>
      </c>
      <c r="D545" t="s">
        <v>7420</v>
      </c>
      <c r="E545" t="s">
        <v>7421</v>
      </c>
      <c r="F545" t="s">
        <v>8751</v>
      </c>
      <c r="G545">
        <v>32</v>
      </c>
      <c r="H545">
        <v>3</v>
      </c>
      <c r="I545">
        <v>3</v>
      </c>
      <c r="J545">
        <v>0</v>
      </c>
      <c r="K545">
        <v>0</v>
      </c>
      <c r="L545" t="s">
        <v>1888</v>
      </c>
      <c r="M545">
        <v>0</v>
      </c>
    </row>
    <row r="546" spans="1:13">
      <c r="A546">
        <v>544</v>
      </c>
      <c r="B546">
        <v>1016288</v>
      </c>
      <c r="C546" t="s">
        <v>7461</v>
      </c>
      <c r="D546" t="s">
        <v>7462</v>
      </c>
      <c r="E546" t="s">
        <v>7463</v>
      </c>
      <c r="F546" t="s">
        <v>8752</v>
      </c>
      <c r="G546">
        <v>48</v>
      </c>
      <c r="H546">
        <v>3</v>
      </c>
      <c r="I546">
        <v>3</v>
      </c>
      <c r="J546">
        <v>0</v>
      </c>
      <c r="K546">
        <v>0</v>
      </c>
      <c r="L546" t="s">
        <v>1888</v>
      </c>
      <c r="M546">
        <v>0</v>
      </c>
    </row>
    <row r="547" spans="1:13">
      <c r="A547">
        <v>545</v>
      </c>
      <c r="B547">
        <v>1016303</v>
      </c>
      <c r="C547" t="s">
        <v>7464</v>
      </c>
      <c r="D547" t="s">
        <v>7465</v>
      </c>
      <c r="E547" t="s">
        <v>7466</v>
      </c>
      <c r="F547" t="s">
        <v>8453</v>
      </c>
      <c r="G547">
        <v>112</v>
      </c>
      <c r="H547">
        <v>1</v>
      </c>
      <c r="I547">
        <v>3</v>
      </c>
      <c r="J547">
        <v>0</v>
      </c>
      <c r="K547">
        <v>0</v>
      </c>
      <c r="L547" t="s">
        <v>1888</v>
      </c>
      <c r="M547">
        <v>0</v>
      </c>
    </row>
    <row r="548" spans="1:13">
      <c r="A548">
        <v>546</v>
      </c>
      <c r="B548">
        <v>1016318</v>
      </c>
      <c r="C548" t="s">
        <v>8257</v>
      </c>
      <c r="D548" t="s">
        <v>8258</v>
      </c>
      <c r="E548" t="s">
        <v>8259</v>
      </c>
      <c r="F548" t="s">
        <v>8753</v>
      </c>
      <c r="G548">
        <v>32</v>
      </c>
      <c r="H548">
        <v>3</v>
      </c>
      <c r="I548">
        <v>3</v>
      </c>
      <c r="J548">
        <v>0</v>
      </c>
      <c r="K548">
        <v>0</v>
      </c>
      <c r="L548" t="s">
        <v>1888</v>
      </c>
      <c r="M548">
        <v>0</v>
      </c>
    </row>
    <row r="549" spans="1:13">
      <c r="A549">
        <v>547</v>
      </c>
      <c r="B549">
        <v>1016333</v>
      </c>
      <c r="C549" t="s">
        <v>7676</v>
      </c>
      <c r="D549" t="s">
        <v>7677</v>
      </c>
      <c r="E549" t="s">
        <v>7678</v>
      </c>
      <c r="F549" t="s">
        <v>8754</v>
      </c>
      <c r="G549">
        <v>112</v>
      </c>
      <c r="H549">
        <v>13</v>
      </c>
      <c r="I549">
        <v>3</v>
      </c>
      <c r="J549">
        <v>0</v>
      </c>
      <c r="K549">
        <v>0</v>
      </c>
      <c r="L549" t="s">
        <v>1888</v>
      </c>
      <c r="M549">
        <v>0</v>
      </c>
    </row>
    <row r="550" spans="1:13">
      <c r="A550">
        <v>548</v>
      </c>
      <c r="B550">
        <v>1016348</v>
      </c>
      <c r="C550" t="s">
        <v>7679</v>
      </c>
      <c r="D550" t="s">
        <v>7680</v>
      </c>
      <c r="E550" t="s">
        <v>7681</v>
      </c>
      <c r="F550" t="s">
        <v>8632</v>
      </c>
      <c r="G550">
        <v>48</v>
      </c>
      <c r="H550">
        <v>1</v>
      </c>
      <c r="I550">
        <v>3</v>
      </c>
      <c r="J550">
        <v>0</v>
      </c>
      <c r="K550">
        <v>0</v>
      </c>
      <c r="L550" t="s">
        <v>1888</v>
      </c>
      <c r="M550">
        <v>0</v>
      </c>
    </row>
    <row r="551" spans="1:13">
      <c r="A551">
        <v>549</v>
      </c>
      <c r="B551">
        <v>1016363</v>
      </c>
      <c r="C551" t="s">
        <v>7766</v>
      </c>
      <c r="D551" t="s">
        <v>7767</v>
      </c>
      <c r="E551" t="s">
        <v>7768</v>
      </c>
      <c r="F551" t="s">
        <v>8755</v>
      </c>
      <c r="G551">
        <v>80</v>
      </c>
      <c r="H551">
        <v>7</v>
      </c>
      <c r="I551">
        <v>3</v>
      </c>
      <c r="J551">
        <v>0</v>
      </c>
      <c r="K551">
        <v>0</v>
      </c>
      <c r="L551" t="s">
        <v>1888</v>
      </c>
      <c r="M551">
        <v>0</v>
      </c>
    </row>
    <row r="552" spans="1:13">
      <c r="A552">
        <v>550</v>
      </c>
      <c r="B552">
        <v>1016378</v>
      </c>
      <c r="C552" t="s">
        <v>8260</v>
      </c>
      <c r="D552" t="s">
        <v>8261</v>
      </c>
      <c r="E552" t="s">
        <v>8262</v>
      </c>
      <c r="F552" t="s">
        <v>8736</v>
      </c>
      <c r="G552">
        <v>0</v>
      </c>
      <c r="H552">
        <v>15</v>
      </c>
      <c r="I552">
        <v>3</v>
      </c>
      <c r="J552">
        <v>0</v>
      </c>
      <c r="K552">
        <v>0</v>
      </c>
      <c r="L552" t="s">
        <v>1888</v>
      </c>
      <c r="M552">
        <v>0</v>
      </c>
    </row>
    <row r="553" spans="1:13">
      <c r="A553">
        <v>551</v>
      </c>
      <c r="B553">
        <v>1016393</v>
      </c>
      <c r="C553" t="s">
        <v>8263</v>
      </c>
      <c r="D553" t="s">
        <v>8264</v>
      </c>
      <c r="E553" t="s">
        <v>8263</v>
      </c>
      <c r="F553" t="s">
        <v>8756</v>
      </c>
      <c r="G553">
        <v>16</v>
      </c>
      <c r="H553">
        <v>63</v>
      </c>
      <c r="I553">
        <v>3</v>
      </c>
      <c r="J553">
        <v>0</v>
      </c>
      <c r="K553">
        <v>0</v>
      </c>
      <c r="L553" t="s">
        <v>1888</v>
      </c>
      <c r="M553">
        <v>0</v>
      </c>
    </row>
    <row r="554" spans="1:13">
      <c r="A554">
        <v>552</v>
      </c>
      <c r="B554">
        <v>1016408</v>
      </c>
      <c r="C554" t="s">
        <v>7597</v>
      </c>
      <c r="D554" t="s">
        <v>7598</v>
      </c>
      <c r="E554" t="s">
        <v>7599</v>
      </c>
      <c r="F554" t="s">
        <v>8751</v>
      </c>
      <c r="G554">
        <v>64</v>
      </c>
      <c r="H554">
        <v>3</v>
      </c>
      <c r="I554">
        <v>3</v>
      </c>
      <c r="J554">
        <v>0</v>
      </c>
      <c r="K554">
        <v>0</v>
      </c>
      <c r="L554" t="s">
        <v>1888</v>
      </c>
      <c r="M554">
        <v>0</v>
      </c>
    </row>
    <row r="555" spans="1:13">
      <c r="A555">
        <v>553</v>
      </c>
      <c r="B555">
        <v>1016423</v>
      </c>
      <c r="C555" t="s">
        <v>8265</v>
      </c>
      <c r="D555" t="s">
        <v>8266</v>
      </c>
      <c r="E555" t="s">
        <v>8267</v>
      </c>
      <c r="F555" t="s">
        <v>8757</v>
      </c>
      <c r="G555">
        <v>16</v>
      </c>
      <c r="H555">
        <v>61</v>
      </c>
      <c r="I555">
        <v>3</v>
      </c>
      <c r="J555">
        <v>0</v>
      </c>
      <c r="K555">
        <v>0</v>
      </c>
      <c r="L555" t="s">
        <v>1888</v>
      </c>
      <c r="M555">
        <v>0</v>
      </c>
    </row>
    <row r="556" spans="1:13">
      <c r="A556">
        <v>554</v>
      </c>
      <c r="B556">
        <v>1016438</v>
      </c>
      <c r="C556" t="s">
        <v>7879</v>
      </c>
      <c r="D556" t="s">
        <v>7880</v>
      </c>
      <c r="E556" t="s">
        <v>7881</v>
      </c>
      <c r="F556" t="s">
        <v>8441</v>
      </c>
      <c r="G556">
        <v>0</v>
      </c>
      <c r="H556">
        <v>1</v>
      </c>
      <c r="I556">
        <v>3</v>
      </c>
      <c r="J556">
        <v>0</v>
      </c>
      <c r="K556">
        <v>0</v>
      </c>
      <c r="L556" t="s">
        <v>1888</v>
      </c>
      <c r="M556">
        <v>0</v>
      </c>
    </row>
    <row r="557" spans="1:13">
      <c r="A557">
        <v>555</v>
      </c>
      <c r="B557">
        <v>1016453</v>
      </c>
      <c r="C557" t="s">
        <v>7882</v>
      </c>
      <c r="D557" t="s">
        <v>7883</v>
      </c>
      <c r="E557" t="s">
        <v>7884</v>
      </c>
      <c r="F557" t="s">
        <v>8491</v>
      </c>
      <c r="G557">
        <v>0</v>
      </c>
      <c r="H557">
        <v>1</v>
      </c>
      <c r="I557">
        <v>3</v>
      </c>
      <c r="J557">
        <v>0</v>
      </c>
      <c r="K557">
        <v>0</v>
      </c>
      <c r="L557" t="s">
        <v>1888</v>
      </c>
      <c r="M557">
        <v>0</v>
      </c>
    </row>
    <row r="558" spans="1:13">
      <c r="A558">
        <v>556</v>
      </c>
      <c r="B558">
        <v>1016468</v>
      </c>
      <c r="C558" t="s">
        <v>7649</v>
      </c>
      <c r="D558" t="s">
        <v>7885</v>
      </c>
      <c r="E558" t="s">
        <v>7886</v>
      </c>
      <c r="F558" t="s">
        <v>8383</v>
      </c>
      <c r="G558">
        <v>32</v>
      </c>
      <c r="H558">
        <v>1</v>
      </c>
      <c r="I558">
        <v>3</v>
      </c>
      <c r="J558">
        <v>0</v>
      </c>
      <c r="K558">
        <v>0</v>
      </c>
      <c r="L558" t="s">
        <v>1888</v>
      </c>
      <c r="M558">
        <v>0</v>
      </c>
    </row>
    <row r="559" spans="1:13">
      <c r="A559">
        <v>557</v>
      </c>
      <c r="B559">
        <v>1016483</v>
      </c>
      <c r="C559" t="s">
        <v>7887</v>
      </c>
      <c r="D559" t="s">
        <v>7888</v>
      </c>
      <c r="E559" t="s">
        <v>7889</v>
      </c>
      <c r="F559" t="s">
        <v>8453</v>
      </c>
      <c r="G559">
        <v>0</v>
      </c>
      <c r="H559">
        <v>1</v>
      </c>
      <c r="I559">
        <v>3</v>
      </c>
      <c r="J559">
        <v>0</v>
      </c>
      <c r="K559">
        <v>0</v>
      </c>
      <c r="L559" t="s">
        <v>1888</v>
      </c>
      <c r="M559">
        <v>0</v>
      </c>
    </row>
    <row r="560" spans="1:13">
      <c r="A560">
        <v>558</v>
      </c>
      <c r="B560">
        <v>1016498</v>
      </c>
      <c r="C560" t="s">
        <v>7104</v>
      </c>
      <c r="D560" t="s">
        <v>7890</v>
      </c>
      <c r="E560" t="s">
        <v>7891</v>
      </c>
      <c r="F560" t="s">
        <v>8594</v>
      </c>
      <c r="G560">
        <v>48</v>
      </c>
      <c r="H560">
        <v>1</v>
      </c>
      <c r="I560">
        <v>3</v>
      </c>
      <c r="J560">
        <v>0</v>
      </c>
      <c r="K560">
        <v>0</v>
      </c>
      <c r="L560" t="s">
        <v>1888</v>
      </c>
      <c r="M560">
        <v>0</v>
      </c>
    </row>
    <row r="561" spans="1:13">
      <c r="A561">
        <v>559</v>
      </c>
      <c r="B561">
        <v>1016513</v>
      </c>
      <c r="C561" t="s">
        <v>7095</v>
      </c>
      <c r="D561" t="s">
        <v>7892</v>
      </c>
      <c r="E561" t="s">
        <v>7893</v>
      </c>
      <c r="F561" t="s">
        <v>8535</v>
      </c>
      <c r="G561">
        <v>112</v>
      </c>
      <c r="H561">
        <v>1</v>
      </c>
      <c r="I561">
        <v>3</v>
      </c>
      <c r="J561">
        <v>0</v>
      </c>
      <c r="K561">
        <v>0</v>
      </c>
      <c r="L561" t="s">
        <v>1888</v>
      </c>
      <c r="M561">
        <v>0</v>
      </c>
    </row>
    <row r="562" spans="1:13">
      <c r="A562">
        <v>560</v>
      </c>
      <c r="B562">
        <v>1016528</v>
      </c>
      <c r="C562" t="s">
        <v>8115</v>
      </c>
      <c r="D562" t="s">
        <v>8116</v>
      </c>
      <c r="E562" t="s">
        <v>8117</v>
      </c>
      <c r="F562" t="s">
        <v>8594</v>
      </c>
      <c r="G562">
        <v>48</v>
      </c>
      <c r="H562">
        <v>1</v>
      </c>
      <c r="I562">
        <v>3</v>
      </c>
      <c r="J562">
        <v>0</v>
      </c>
      <c r="K562">
        <v>0</v>
      </c>
      <c r="L562" t="s">
        <v>1888</v>
      </c>
      <c r="M562">
        <v>0</v>
      </c>
    </row>
    <row r="563" spans="1:13">
      <c r="A563">
        <v>561</v>
      </c>
      <c r="B563">
        <v>1016543</v>
      </c>
      <c r="C563" t="s">
        <v>8268</v>
      </c>
      <c r="D563" t="s">
        <v>8269</v>
      </c>
      <c r="E563" t="s">
        <v>8270</v>
      </c>
      <c r="F563" t="s">
        <v>8632</v>
      </c>
      <c r="G563">
        <v>48</v>
      </c>
      <c r="H563">
        <v>1</v>
      </c>
      <c r="I563">
        <v>3</v>
      </c>
      <c r="J563">
        <v>0</v>
      </c>
      <c r="K563">
        <v>0</v>
      </c>
      <c r="L563" t="s">
        <v>1888</v>
      </c>
      <c r="M563">
        <v>0</v>
      </c>
    </row>
    <row r="564" spans="1:13">
      <c r="A564">
        <v>562</v>
      </c>
      <c r="B564">
        <v>1016558</v>
      </c>
      <c r="C564" t="s">
        <v>8100</v>
      </c>
      <c r="D564" t="s">
        <v>8101</v>
      </c>
      <c r="E564" t="s">
        <v>8102</v>
      </c>
      <c r="F564" t="s">
        <v>8409</v>
      </c>
      <c r="G564">
        <v>112</v>
      </c>
      <c r="H564">
        <v>1</v>
      </c>
      <c r="I564">
        <v>3</v>
      </c>
      <c r="J564">
        <v>0</v>
      </c>
      <c r="K564">
        <v>0</v>
      </c>
      <c r="L564" t="s">
        <v>1888</v>
      </c>
      <c r="M564">
        <v>0</v>
      </c>
    </row>
    <row r="565" spans="1:13">
      <c r="A565">
        <v>563</v>
      </c>
      <c r="B565">
        <v>1016573</v>
      </c>
      <c r="C565" t="s">
        <v>7488</v>
      </c>
      <c r="D565" t="s">
        <v>8200</v>
      </c>
      <c r="E565" t="s">
        <v>8200</v>
      </c>
      <c r="F565" t="s">
        <v>8728</v>
      </c>
      <c r="G565">
        <v>0</v>
      </c>
      <c r="H565">
        <v>0</v>
      </c>
      <c r="I565">
        <v>3</v>
      </c>
      <c r="J565">
        <v>0</v>
      </c>
      <c r="K565">
        <v>0</v>
      </c>
      <c r="L565" t="s">
        <v>1888</v>
      </c>
      <c r="M565">
        <v>0</v>
      </c>
    </row>
    <row r="566" spans="1:13">
      <c r="A566">
        <v>564</v>
      </c>
      <c r="B566">
        <v>1016588</v>
      </c>
      <c r="C566" t="s">
        <v>7488</v>
      </c>
      <c r="D566" t="s">
        <v>8200</v>
      </c>
      <c r="E566" t="s">
        <v>8200</v>
      </c>
      <c r="F566" t="s">
        <v>8728</v>
      </c>
      <c r="G566">
        <v>0</v>
      </c>
      <c r="H566">
        <v>0</v>
      </c>
      <c r="I566">
        <v>3</v>
      </c>
      <c r="J566">
        <v>0</v>
      </c>
      <c r="K566">
        <v>0</v>
      </c>
      <c r="L566" t="s">
        <v>1888</v>
      </c>
      <c r="M566">
        <v>0</v>
      </c>
    </row>
    <row r="567" spans="1:13">
      <c r="A567">
        <v>565</v>
      </c>
      <c r="B567">
        <v>1016603</v>
      </c>
      <c r="C567" t="s">
        <v>7488</v>
      </c>
      <c r="D567" t="s">
        <v>8200</v>
      </c>
      <c r="E567" t="s">
        <v>8200</v>
      </c>
      <c r="F567" t="s">
        <v>8728</v>
      </c>
      <c r="G567">
        <v>0</v>
      </c>
      <c r="H567">
        <v>0</v>
      </c>
      <c r="I567">
        <v>3</v>
      </c>
      <c r="J567">
        <v>0</v>
      </c>
      <c r="K567">
        <v>0</v>
      </c>
      <c r="L567" t="s">
        <v>1888</v>
      </c>
      <c r="M567">
        <v>0</v>
      </c>
    </row>
    <row r="568" spans="1:13">
      <c r="A568">
        <v>566</v>
      </c>
      <c r="B568">
        <v>1016618</v>
      </c>
      <c r="C568" t="s">
        <v>7488</v>
      </c>
      <c r="D568" t="s">
        <v>8200</v>
      </c>
      <c r="E568" t="s">
        <v>8200</v>
      </c>
      <c r="F568" t="s">
        <v>8728</v>
      </c>
      <c r="G568">
        <v>0</v>
      </c>
      <c r="H568">
        <v>0</v>
      </c>
      <c r="I568">
        <v>3</v>
      </c>
      <c r="J568">
        <v>0</v>
      </c>
      <c r="K568">
        <v>0</v>
      </c>
      <c r="L568" t="s">
        <v>1888</v>
      </c>
      <c r="M568">
        <v>0</v>
      </c>
    </row>
    <row r="569" spans="1:13">
      <c r="A569">
        <v>567</v>
      </c>
      <c r="B569">
        <v>1016633</v>
      </c>
      <c r="C569" t="s">
        <v>7488</v>
      </c>
      <c r="D569" t="s">
        <v>8200</v>
      </c>
      <c r="E569" t="s">
        <v>8200</v>
      </c>
      <c r="F569" t="s">
        <v>8728</v>
      </c>
      <c r="G569">
        <v>0</v>
      </c>
      <c r="H569">
        <v>0</v>
      </c>
      <c r="I569">
        <v>3</v>
      </c>
      <c r="J569">
        <v>0</v>
      </c>
      <c r="K569">
        <v>0</v>
      </c>
      <c r="L569" t="s">
        <v>1888</v>
      </c>
      <c r="M569">
        <v>0</v>
      </c>
    </row>
    <row r="570" spans="1:13">
      <c r="A570">
        <v>568</v>
      </c>
      <c r="B570">
        <v>1016648</v>
      </c>
      <c r="C570" t="s">
        <v>7488</v>
      </c>
      <c r="D570" t="s">
        <v>8200</v>
      </c>
      <c r="E570" t="s">
        <v>8200</v>
      </c>
      <c r="F570" t="s">
        <v>8728</v>
      </c>
      <c r="G570">
        <v>0</v>
      </c>
      <c r="H570">
        <v>0</v>
      </c>
      <c r="I570">
        <v>3</v>
      </c>
      <c r="J570">
        <v>0</v>
      </c>
      <c r="K570">
        <v>0</v>
      </c>
      <c r="L570" t="s">
        <v>1888</v>
      </c>
      <c r="M570">
        <v>0</v>
      </c>
    </row>
    <row r="571" spans="1:13">
      <c r="A571">
        <v>569</v>
      </c>
      <c r="B571">
        <v>1016663</v>
      </c>
      <c r="C571" t="s">
        <v>7488</v>
      </c>
      <c r="D571" t="s">
        <v>8200</v>
      </c>
      <c r="E571" t="s">
        <v>8200</v>
      </c>
      <c r="F571" t="s">
        <v>8728</v>
      </c>
      <c r="G571">
        <v>0</v>
      </c>
      <c r="H571">
        <v>0</v>
      </c>
      <c r="I571">
        <v>3</v>
      </c>
      <c r="J571">
        <v>0</v>
      </c>
      <c r="K571">
        <v>0</v>
      </c>
      <c r="L571" t="s">
        <v>1888</v>
      </c>
      <c r="M571">
        <v>0</v>
      </c>
    </row>
    <row r="572" spans="1:13">
      <c r="A572">
        <v>570</v>
      </c>
      <c r="B572">
        <v>1016678</v>
      </c>
      <c r="C572" t="s">
        <v>7488</v>
      </c>
      <c r="D572" t="s">
        <v>8200</v>
      </c>
      <c r="E572" t="s">
        <v>8200</v>
      </c>
      <c r="F572" t="s">
        <v>8728</v>
      </c>
      <c r="G572">
        <v>0</v>
      </c>
      <c r="H572">
        <v>0</v>
      </c>
      <c r="I572">
        <v>3</v>
      </c>
      <c r="J572">
        <v>0</v>
      </c>
      <c r="K572">
        <v>0</v>
      </c>
      <c r="L572" t="s">
        <v>1888</v>
      </c>
      <c r="M572">
        <v>0</v>
      </c>
    </row>
    <row r="573" spans="1:13">
      <c r="A573">
        <v>571</v>
      </c>
      <c r="B573">
        <v>1016693</v>
      </c>
      <c r="C573" t="s">
        <v>7488</v>
      </c>
      <c r="D573" t="s">
        <v>8200</v>
      </c>
      <c r="E573" t="s">
        <v>8200</v>
      </c>
      <c r="F573" t="s">
        <v>8728</v>
      </c>
      <c r="G573">
        <v>0</v>
      </c>
      <c r="H573">
        <v>0</v>
      </c>
      <c r="I573">
        <v>3</v>
      </c>
      <c r="J573">
        <v>0</v>
      </c>
      <c r="K573">
        <v>0</v>
      </c>
      <c r="L573" t="s">
        <v>1888</v>
      </c>
      <c r="M573">
        <v>0</v>
      </c>
    </row>
    <row r="574" spans="1:13">
      <c r="A574">
        <v>572</v>
      </c>
      <c r="B574">
        <v>1016708</v>
      </c>
      <c r="C574" t="s">
        <v>7488</v>
      </c>
      <c r="D574" t="s">
        <v>8200</v>
      </c>
      <c r="E574" t="s">
        <v>8200</v>
      </c>
      <c r="F574" t="s">
        <v>8728</v>
      </c>
      <c r="G574">
        <v>0</v>
      </c>
      <c r="H574">
        <v>0</v>
      </c>
      <c r="I574">
        <v>3</v>
      </c>
      <c r="J574">
        <v>0</v>
      </c>
      <c r="K574">
        <v>0</v>
      </c>
      <c r="L574" t="s">
        <v>1888</v>
      </c>
      <c r="M574">
        <v>0</v>
      </c>
    </row>
    <row r="575" spans="1:13">
      <c r="A575">
        <v>573</v>
      </c>
      <c r="B575">
        <v>1016723</v>
      </c>
      <c r="C575" t="s">
        <v>7488</v>
      </c>
      <c r="D575" t="s">
        <v>8200</v>
      </c>
      <c r="E575" t="s">
        <v>8200</v>
      </c>
      <c r="F575" t="s">
        <v>8728</v>
      </c>
      <c r="G575">
        <v>0</v>
      </c>
      <c r="H575">
        <v>0</v>
      </c>
      <c r="I575">
        <v>3</v>
      </c>
      <c r="J575">
        <v>0</v>
      </c>
      <c r="K575">
        <v>0</v>
      </c>
      <c r="L575" t="s">
        <v>1888</v>
      </c>
      <c r="M575">
        <v>0</v>
      </c>
    </row>
    <row r="576" spans="1:13">
      <c r="A576">
        <v>574</v>
      </c>
      <c r="B576">
        <v>1016738</v>
      </c>
      <c r="C576" t="s">
        <v>7488</v>
      </c>
      <c r="D576" t="s">
        <v>8200</v>
      </c>
      <c r="E576" t="s">
        <v>8200</v>
      </c>
      <c r="F576" t="s">
        <v>8728</v>
      </c>
      <c r="G576">
        <v>0</v>
      </c>
      <c r="H576">
        <v>0</v>
      </c>
      <c r="I576">
        <v>227</v>
      </c>
      <c r="J576">
        <v>128</v>
      </c>
      <c r="K576">
        <v>0</v>
      </c>
      <c r="L576" t="s">
        <v>1888</v>
      </c>
      <c r="M576">
        <v>1</v>
      </c>
    </row>
    <row r="577" spans="1:13">
      <c r="A577">
        <v>575</v>
      </c>
      <c r="B577">
        <v>1016753</v>
      </c>
      <c r="C577" t="s">
        <v>7488</v>
      </c>
      <c r="D577" t="s">
        <v>8271</v>
      </c>
      <c r="E577" t="s">
        <v>8272</v>
      </c>
      <c r="F577" t="s">
        <v>8552</v>
      </c>
      <c r="G577">
        <v>96</v>
      </c>
      <c r="H577">
        <v>1</v>
      </c>
      <c r="I577">
        <v>227</v>
      </c>
      <c r="J577">
        <v>0</v>
      </c>
      <c r="K577">
        <v>0</v>
      </c>
      <c r="L577" t="s">
        <v>1888</v>
      </c>
      <c r="M577">
        <v>0</v>
      </c>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sheetPr codeName="Sheet9"/>
  <dimension ref="A1:W510"/>
  <sheetViews>
    <sheetView topLeftCell="A235" workbookViewId="0">
      <selection activeCell="A257" sqref="A257"/>
    </sheetView>
  </sheetViews>
  <sheetFormatPr defaultRowHeight="15"/>
  <cols>
    <col min="9" max="9" width="96.42578125" customWidth="1"/>
    <col min="10" max="10" width="86.85546875" bestFit="1" customWidth="1"/>
  </cols>
  <sheetData>
    <row r="1" spans="1:23">
      <c r="A1" t="s">
        <v>6387</v>
      </c>
      <c r="B1" t="s">
        <v>6388</v>
      </c>
      <c r="C1" t="s">
        <v>6389</v>
      </c>
      <c r="D1" t="s">
        <v>6390</v>
      </c>
      <c r="E1" t="s">
        <v>6391</v>
      </c>
      <c r="F1" t="s">
        <v>6392</v>
      </c>
      <c r="G1" t="s">
        <v>6393</v>
      </c>
      <c r="H1" t="s">
        <v>6534</v>
      </c>
      <c r="I1" t="s">
        <v>6535</v>
      </c>
      <c r="J1" t="s">
        <v>9069</v>
      </c>
      <c r="K1" t="s">
        <v>6394</v>
      </c>
    </row>
    <row r="2" spans="1:23" ht="30">
      <c r="A2" t="s">
        <v>2600</v>
      </c>
      <c r="B2">
        <v>5</v>
      </c>
      <c r="C2">
        <v>5</v>
      </c>
      <c r="D2">
        <v>4</v>
      </c>
      <c r="E2">
        <v>8</v>
      </c>
      <c r="F2">
        <v>0</v>
      </c>
      <c r="G2">
        <v>0</v>
      </c>
      <c r="H2">
        <v>1210400</v>
      </c>
      <c r="I2" s="2" t="s">
        <v>6395</v>
      </c>
      <c r="J2" t="s">
        <v>8758</v>
      </c>
      <c r="K2" t="s">
        <v>6385</v>
      </c>
      <c r="M2" t="s">
        <v>2600</v>
      </c>
      <c r="N2">
        <v>5</v>
      </c>
      <c r="O2">
        <v>5</v>
      </c>
      <c r="P2">
        <v>4</v>
      </c>
      <c r="Q2">
        <v>8</v>
      </c>
      <c r="R2">
        <v>0</v>
      </c>
      <c r="S2">
        <v>0</v>
      </c>
      <c r="T2">
        <v>1210400</v>
      </c>
      <c r="U2" t="s">
        <v>9070</v>
      </c>
      <c r="V2" t="s">
        <v>9071</v>
      </c>
      <c r="W2" t="s">
        <v>6385</v>
      </c>
    </row>
    <row r="3" spans="1:23" ht="30">
      <c r="A3" t="s">
        <v>2602</v>
      </c>
      <c r="B3">
        <v>5</v>
      </c>
      <c r="C3">
        <v>7</v>
      </c>
      <c r="D3">
        <v>4</v>
      </c>
      <c r="E3">
        <v>8</v>
      </c>
      <c r="F3">
        <v>84</v>
      </c>
      <c r="G3">
        <v>2</v>
      </c>
      <c r="H3">
        <v>1210432</v>
      </c>
      <c r="I3" s="2" t="s">
        <v>6396</v>
      </c>
      <c r="J3" t="s">
        <v>8759</v>
      </c>
      <c r="K3" t="s">
        <v>6385</v>
      </c>
      <c r="M3" t="s">
        <v>2602</v>
      </c>
      <c r="N3">
        <v>5</v>
      </c>
      <c r="O3">
        <v>7</v>
      </c>
      <c r="P3">
        <v>4</v>
      </c>
      <c r="Q3">
        <v>8</v>
      </c>
      <c r="R3">
        <v>84</v>
      </c>
      <c r="S3">
        <v>2</v>
      </c>
      <c r="T3">
        <v>1210432</v>
      </c>
      <c r="U3" t="s">
        <v>9072</v>
      </c>
      <c r="V3" t="s">
        <v>9073</v>
      </c>
      <c r="W3" t="s">
        <v>6385</v>
      </c>
    </row>
    <row r="4" spans="1:23" ht="30">
      <c r="A4" t="s">
        <v>2604</v>
      </c>
      <c r="B4">
        <v>3</v>
      </c>
      <c r="C4">
        <v>10</v>
      </c>
      <c r="D4">
        <v>8</v>
      </c>
      <c r="E4">
        <v>8</v>
      </c>
      <c r="F4">
        <v>164</v>
      </c>
      <c r="G4">
        <v>4</v>
      </c>
      <c r="H4">
        <v>1210464</v>
      </c>
      <c r="I4" s="2" t="s">
        <v>6397</v>
      </c>
      <c r="J4" t="s">
        <v>8760</v>
      </c>
      <c r="K4" t="s">
        <v>6385</v>
      </c>
      <c r="M4" t="s">
        <v>2604</v>
      </c>
      <c r="N4">
        <v>3</v>
      </c>
      <c r="O4">
        <v>10</v>
      </c>
      <c r="P4">
        <v>8</v>
      </c>
      <c r="Q4">
        <v>8</v>
      </c>
      <c r="R4">
        <v>164</v>
      </c>
      <c r="S4">
        <v>4</v>
      </c>
      <c r="T4">
        <v>1210464</v>
      </c>
      <c r="U4" t="s">
        <v>9074</v>
      </c>
      <c r="V4" t="s">
        <v>9075</v>
      </c>
      <c r="W4" t="s">
        <v>6385</v>
      </c>
    </row>
    <row r="5" spans="1:23" ht="30">
      <c r="A5" t="s">
        <v>2605</v>
      </c>
      <c r="B5">
        <v>7</v>
      </c>
      <c r="C5">
        <v>7</v>
      </c>
      <c r="D5">
        <v>8</v>
      </c>
      <c r="E5">
        <v>8</v>
      </c>
      <c r="F5">
        <v>328</v>
      </c>
      <c r="G5">
        <v>6</v>
      </c>
      <c r="H5">
        <v>1210496</v>
      </c>
      <c r="I5" s="2" t="s">
        <v>6398</v>
      </c>
      <c r="J5" t="s">
        <v>8761</v>
      </c>
      <c r="K5" t="s">
        <v>6385</v>
      </c>
      <c r="M5" t="s">
        <v>2605</v>
      </c>
      <c r="N5">
        <v>7</v>
      </c>
      <c r="O5">
        <v>7</v>
      </c>
      <c r="P5">
        <v>8</v>
      </c>
      <c r="Q5">
        <v>8</v>
      </c>
      <c r="R5">
        <v>328</v>
      </c>
      <c r="S5">
        <v>6</v>
      </c>
      <c r="T5">
        <v>1210496</v>
      </c>
      <c r="U5" t="s">
        <v>9076</v>
      </c>
      <c r="V5" t="s">
        <v>9077</v>
      </c>
      <c r="W5" t="s">
        <v>6385</v>
      </c>
    </row>
    <row r="6" spans="1:23" ht="30">
      <c r="A6" t="s">
        <v>2607</v>
      </c>
      <c r="B6">
        <v>3</v>
      </c>
      <c r="C6">
        <v>3</v>
      </c>
      <c r="D6">
        <v>8</v>
      </c>
      <c r="E6">
        <v>8</v>
      </c>
      <c r="F6">
        <v>476</v>
      </c>
      <c r="G6">
        <v>8</v>
      </c>
      <c r="H6">
        <v>1210528</v>
      </c>
      <c r="I6" s="2" t="s">
        <v>6399</v>
      </c>
      <c r="J6" t="s">
        <v>8762</v>
      </c>
      <c r="K6" t="s">
        <v>6385</v>
      </c>
      <c r="M6" t="s">
        <v>2607</v>
      </c>
      <c r="N6">
        <v>3</v>
      </c>
      <c r="O6">
        <v>3</v>
      </c>
      <c r="P6">
        <v>8</v>
      </c>
      <c r="Q6">
        <v>8</v>
      </c>
      <c r="R6">
        <v>476</v>
      </c>
      <c r="S6">
        <v>8</v>
      </c>
      <c r="T6">
        <v>1210528</v>
      </c>
      <c r="U6" t="s">
        <v>9078</v>
      </c>
      <c r="V6" t="s">
        <v>9079</v>
      </c>
      <c r="W6" t="s">
        <v>6385</v>
      </c>
    </row>
    <row r="7" spans="1:23" ht="30">
      <c r="A7" t="s">
        <v>2609</v>
      </c>
      <c r="B7">
        <v>3</v>
      </c>
      <c r="C7">
        <v>3</v>
      </c>
      <c r="D7">
        <v>8</v>
      </c>
      <c r="E7">
        <v>8</v>
      </c>
      <c r="F7">
        <v>632</v>
      </c>
      <c r="G7">
        <v>10</v>
      </c>
      <c r="H7">
        <v>1210560</v>
      </c>
      <c r="I7" s="2" t="s">
        <v>6400</v>
      </c>
      <c r="J7" t="s">
        <v>8763</v>
      </c>
      <c r="K7" t="s">
        <v>6385</v>
      </c>
      <c r="M7" t="s">
        <v>2609</v>
      </c>
      <c r="N7">
        <v>3</v>
      </c>
      <c r="O7">
        <v>3</v>
      </c>
      <c r="P7">
        <v>8</v>
      </c>
      <c r="Q7">
        <v>8</v>
      </c>
      <c r="R7">
        <v>632</v>
      </c>
      <c r="S7">
        <v>10</v>
      </c>
      <c r="T7">
        <v>1210560</v>
      </c>
      <c r="U7" t="s">
        <v>9080</v>
      </c>
      <c r="V7" t="s">
        <v>9081</v>
      </c>
      <c r="W7" t="s">
        <v>6385</v>
      </c>
    </row>
    <row r="8" spans="1:23" ht="30">
      <c r="A8" t="s">
        <v>2611</v>
      </c>
      <c r="B8">
        <v>6</v>
      </c>
      <c r="C8">
        <v>10</v>
      </c>
      <c r="D8">
        <v>8</v>
      </c>
      <c r="E8">
        <v>8</v>
      </c>
      <c r="F8">
        <v>836</v>
      </c>
      <c r="G8">
        <v>12</v>
      </c>
      <c r="H8">
        <v>1210592</v>
      </c>
      <c r="I8" s="2" t="s">
        <v>6401</v>
      </c>
      <c r="J8" t="s">
        <v>8764</v>
      </c>
      <c r="K8" t="s">
        <v>6385</v>
      </c>
      <c r="M8" t="s">
        <v>2611</v>
      </c>
      <c r="N8">
        <v>6</v>
      </c>
      <c r="O8">
        <v>10</v>
      </c>
      <c r="P8">
        <v>8</v>
      </c>
      <c r="Q8">
        <v>8</v>
      </c>
      <c r="R8">
        <v>836</v>
      </c>
      <c r="S8">
        <v>12</v>
      </c>
      <c r="T8">
        <v>1210592</v>
      </c>
      <c r="U8" t="s">
        <v>9082</v>
      </c>
      <c r="V8" t="s">
        <v>9083</v>
      </c>
      <c r="W8" t="s">
        <v>6385</v>
      </c>
    </row>
    <row r="9" spans="1:23" ht="30">
      <c r="A9" t="s">
        <v>2613</v>
      </c>
      <c r="B9">
        <v>3</v>
      </c>
      <c r="C9">
        <v>12</v>
      </c>
      <c r="D9">
        <v>8</v>
      </c>
      <c r="E9">
        <v>8</v>
      </c>
      <c r="F9">
        <v>476</v>
      </c>
      <c r="G9">
        <v>8</v>
      </c>
      <c r="H9">
        <v>1210528</v>
      </c>
      <c r="I9" s="2" t="s">
        <v>6399</v>
      </c>
      <c r="J9" t="s">
        <v>8762</v>
      </c>
      <c r="K9" t="s">
        <v>6385</v>
      </c>
      <c r="M9" t="s">
        <v>2613</v>
      </c>
      <c r="N9">
        <v>3</v>
      </c>
      <c r="O9">
        <v>12</v>
      </c>
      <c r="P9">
        <v>8</v>
      </c>
      <c r="Q9">
        <v>8</v>
      </c>
      <c r="R9">
        <v>476</v>
      </c>
      <c r="S9">
        <v>8</v>
      </c>
      <c r="T9">
        <v>1210528</v>
      </c>
      <c r="U9" t="s">
        <v>9078</v>
      </c>
      <c r="V9" t="s">
        <v>9079</v>
      </c>
      <c r="W9" t="s">
        <v>6385</v>
      </c>
    </row>
    <row r="10" spans="1:23" ht="30">
      <c r="A10" t="s">
        <v>2615</v>
      </c>
      <c r="B10">
        <v>7</v>
      </c>
      <c r="C10">
        <v>14</v>
      </c>
      <c r="D10">
        <v>4</v>
      </c>
      <c r="E10">
        <v>4</v>
      </c>
      <c r="F10">
        <v>1048</v>
      </c>
      <c r="G10">
        <v>14</v>
      </c>
      <c r="H10">
        <v>1210624</v>
      </c>
      <c r="I10" s="2" t="s">
        <v>6402</v>
      </c>
      <c r="J10" t="s">
        <v>8765</v>
      </c>
      <c r="K10" t="s">
        <v>6385</v>
      </c>
      <c r="M10" t="s">
        <v>2615</v>
      </c>
      <c r="N10">
        <v>7</v>
      </c>
      <c r="O10">
        <v>14</v>
      </c>
      <c r="P10">
        <v>4</v>
      </c>
      <c r="Q10">
        <v>4</v>
      </c>
      <c r="R10">
        <v>1048</v>
      </c>
      <c r="S10">
        <v>14</v>
      </c>
      <c r="T10">
        <v>1210624</v>
      </c>
      <c r="U10" t="s">
        <v>9084</v>
      </c>
      <c r="V10" t="s">
        <v>9085</v>
      </c>
      <c r="W10" t="s">
        <v>6385</v>
      </c>
    </row>
    <row r="11" spans="1:23" ht="30">
      <c r="A11" t="s">
        <v>2617</v>
      </c>
      <c r="B11">
        <v>5</v>
      </c>
      <c r="C11">
        <v>10</v>
      </c>
      <c r="D11">
        <v>8</v>
      </c>
      <c r="E11">
        <v>8</v>
      </c>
      <c r="F11">
        <v>1108</v>
      </c>
      <c r="G11">
        <v>16</v>
      </c>
      <c r="H11">
        <v>1210656</v>
      </c>
      <c r="I11" s="2" t="s">
        <v>6403</v>
      </c>
      <c r="J11" t="s">
        <v>8766</v>
      </c>
      <c r="K11" t="s">
        <v>6385</v>
      </c>
      <c r="M11" t="s">
        <v>2617</v>
      </c>
      <c r="N11">
        <v>5</v>
      </c>
      <c r="O11">
        <v>10</v>
      </c>
      <c r="P11">
        <v>8</v>
      </c>
      <c r="Q11">
        <v>8</v>
      </c>
      <c r="R11">
        <v>1108</v>
      </c>
      <c r="S11">
        <v>16</v>
      </c>
      <c r="T11">
        <v>1210656</v>
      </c>
      <c r="U11" t="s">
        <v>9086</v>
      </c>
      <c r="V11" t="s">
        <v>9087</v>
      </c>
      <c r="W11" t="s">
        <v>6385</v>
      </c>
    </row>
    <row r="12" spans="1:23" ht="30">
      <c r="A12" t="s">
        <v>2619</v>
      </c>
      <c r="B12">
        <v>2</v>
      </c>
      <c r="C12">
        <v>3</v>
      </c>
      <c r="D12">
        <v>8</v>
      </c>
      <c r="E12">
        <v>8</v>
      </c>
      <c r="F12">
        <v>1216</v>
      </c>
      <c r="G12">
        <v>18</v>
      </c>
      <c r="H12">
        <v>1210688</v>
      </c>
      <c r="I12" s="2" t="s">
        <v>6404</v>
      </c>
      <c r="J12" t="s">
        <v>8767</v>
      </c>
      <c r="K12" t="s">
        <v>6385</v>
      </c>
      <c r="M12" t="s">
        <v>2619</v>
      </c>
      <c r="N12">
        <v>2</v>
      </c>
      <c r="O12">
        <v>3</v>
      </c>
      <c r="P12">
        <v>8</v>
      </c>
      <c r="Q12">
        <v>8</v>
      </c>
      <c r="R12">
        <v>1216</v>
      </c>
      <c r="S12">
        <v>18</v>
      </c>
      <c r="T12">
        <v>1210688</v>
      </c>
      <c r="U12" t="s">
        <v>9088</v>
      </c>
      <c r="V12" t="s">
        <v>9089</v>
      </c>
      <c r="W12" t="s">
        <v>6385</v>
      </c>
    </row>
    <row r="13" spans="1:23" ht="30">
      <c r="A13" t="s">
        <v>2621</v>
      </c>
      <c r="B13">
        <v>7</v>
      </c>
      <c r="C13">
        <v>12</v>
      </c>
      <c r="D13">
        <v>8</v>
      </c>
      <c r="E13">
        <v>8</v>
      </c>
      <c r="F13">
        <v>1300</v>
      </c>
      <c r="G13">
        <v>20</v>
      </c>
      <c r="H13">
        <v>1210720</v>
      </c>
      <c r="I13" s="2" t="s">
        <v>6405</v>
      </c>
      <c r="J13" t="s">
        <v>8768</v>
      </c>
      <c r="K13" t="s">
        <v>6385</v>
      </c>
      <c r="M13" t="s">
        <v>2621</v>
      </c>
      <c r="N13">
        <v>7</v>
      </c>
      <c r="O13">
        <v>12</v>
      </c>
      <c r="P13">
        <v>8</v>
      </c>
      <c r="Q13">
        <v>8</v>
      </c>
      <c r="R13">
        <v>1300</v>
      </c>
      <c r="S13">
        <v>20</v>
      </c>
      <c r="T13">
        <v>1210720</v>
      </c>
      <c r="U13" t="s">
        <v>9090</v>
      </c>
      <c r="V13" t="s">
        <v>9091</v>
      </c>
      <c r="W13" t="s">
        <v>6385</v>
      </c>
    </row>
    <row r="14" spans="1:23" ht="30">
      <c r="A14" t="s">
        <v>2623</v>
      </c>
      <c r="B14">
        <v>3</v>
      </c>
      <c r="C14">
        <v>10</v>
      </c>
      <c r="D14">
        <v>8</v>
      </c>
      <c r="E14">
        <v>8</v>
      </c>
      <c r="F14">
        <v>1404</v>
      </c>
      <c r="G14">
        <v>22</v>
      </c>
      <c r="H14">
        <v>1210752</v>
      </c>
      <c r="I14" s="2" t="s">
        <v>6406</v>
      </c>
      <c r="J14" t="s">
        <v>8769</v>
      </c>
      <c r="K14" t="s">
        <v>6385</v>
      </c>
      <c r="M14" t="s">
        <v>2623</v>
      </c>
      <c r="N14">
        <v>3</v>
      </c>
      <c r="O14">
        <v>10</v>
      </c>
      <c r="P14">
        <v>8</v>
      </c>
      <c r="Q14">
        <v>8</v>
      </c>
      <c r="R14">
        <v>1404</v>
      </c>
      <c r="S14">
        <v>22</v>
      </c>
      <c r="T14">
        <v>1210752</v>
      </c>
      <c r="U14" t="s">
        <v>9092</v>
      </c>
      <c r="V14" t="s">
        <v>9093</v>
      </c>
      <c r="W14" t="s">
        <v>6385</v>
      </c>
    </row>
    <row r="15" spans="1:23" ht="30">
      <c r="A15" t="s">
        <v>2625</v>
      </c>
      <c r="B15">
        <v>5</v>
      </c>
      <c r="C15">
        <v>6</v>
      </c>
      <c r="D15">
        <v>8</v>
      </c>
      <c r="E15">
        <v>8</v>
      </c>
      <c r="F15">
        <v>1604</v>
      </c>
      <c r="G15">
        <v>24</v>
      </c>
      <c r="H15">
        <v>1210784</v>
      </c>
      <c r="I15" s="2" t="s">
        <v>6407</v>
      </c>
      <c r="J15" t="s">
        <v>8770</v>
      </c>
      <c r="K15" t="s">
        <v>6385</v>
      </c>
      <c r="M15" t="s">
        <v>2625</v>
      </c>
      <c r="N15">
        <v>5</v>
      </c>
      <c r="O15">
        <v>6</v>
      </c>
      <c r="P15">
        <v>8</v>
      </c>
      <c r="Q15">
        <v>8</v>
      </c>
      <c r="R15">
        <v>1604</v>
      </c>
      <c r="S15">
        <v>24</v>
      </c>
      <c r="T15">
        <v>1210784</v>
      </c>
      <c r="U15" t="s">
        <v>9094</v>
      </c>
      <c r="V15" t="s">
        <v>9095</v>
      </c>
      <c r="W15" t="s">
        <v>6385</v>
      </c>
    </row>
    <row r="16" spans="1:23">
      <c r="A16" t="s">
        <v>2627</v>
      </c>
      <c r="B16">
        <v>2</v>
      </c>
      <c r="C16">
        <v>7</v>
      </c>
      <c r="D16">
        <v>8</v>
      </c>
      <c r="E16">
        <v>8</v>
      </c>
      <c r="F16">
        <v>34544</v>
      </c>
      <c r="G16">
        <v>26</v>
      </c>
      <c r="H16">
        <v>1210816</v>
      </c>
      <c r="I16" s="2" t="s">
        <v>6408</v>
      </c>
      <c r="J16" t="s">
        <v>8771</v>
      </c>
      <c r="K16" t="s">
        <v>6385</v>
      </c>
      <c r="M16" t="s">
        <v>2627</v>
      </c>
      <c r="N16">
        <v>2</v>
      </c>
      <c r="O16">
        <v>7</v>
      </c>
      <c r="P16">
        <v>8</v>
      </c>
      <c r="Q16">
        <v>8</v>
      </c>
      <c r="R16">
        <v>34544</v>
      </c>
      <c r="S16">
        <v>26</v>
      </c>
      <c r="T16">
        <v>1210816</v>
      </c>
      <c r="U16" t="s">
        <v>6408</v>
      </c>
      <c r="V16" t="s">
        <v>9096</v>
      </c>
      <c r="W16" t="s">
        <v>6385</v>
      </c>
    </row>
    <row r="17" spans="1:23" ht="30">
      <c r="A17" t="s">
        <v>2629</v>
      </c>
      <c r="B17">
        <v>4</v>
      </c>
      <c r="C17">
        <v>4</v>
      </c>
      <c r="D17">
        <v>8</v>
      </c>
      <c r="E17">
        <v>8</v>
      </c>
      <c r="F17">
        <v>1842</v>
      </c>
      <c r="G17">
        <v>27</v>
      </c>
      <c r="H17">
        <v>1210832</v>
      </c>
      <c r="I17" s="2" t="s">
        <v>8285</v>
      </c>
      <c r="J17" t="s">
        <v>8772</v>
      </c>
      <c r="K17" t="s">
        <v>6385</v>
      </c>
      <c r="M17" t="s">
        <v>2629</v>
      </c>
      <c r="N17">
        <v>4</v>
      </c>
      <c r="O17">
        <v>4</v>
      </c>
      <c r="P17">
        <v>8</v>
      </c>
      <c r="Q17">
        <v>8</v>
      </c>
      <c r="R17">
        <v>1842</v>
      </c>
      <c r="S17">
        <v>27</v>
      </c>
      <c r="T17">
        <v>1210832</v>
      </c>
      <c r="U17" t="s">
        <v>9097</v>
      </c>
      <c r="V17" t="s">
        <v>9098</v>
      </c>
      <c r="W17" t="s">
        <v>6385</v>
      </c>
    </row>
    <row r="18" spans="1:23" ht="30">
      <c r="A18" t="s">
        <v>2631</v>
      </c>
      <c r="B18">
        <v>7</v>
      </c>
      <c r="C18">
        <v>7</v>
      </c>
      <c r="D18">
        <v>12</v>
      </c>
      <c r="E18">
        <v>12</v>
      </c>
      <c r="F18">
        <v>2006</v>
      </c>
      <c r="G18">
        <v>32797</v>
      </c>
      <c r="H18">
        <v>1210864</v>
      </c>
      <c r="I18" s="2" t="s">
        <v>6409</v>
      </c>
      <c r="J18" t="s">
        <v>8773</v>
      </c>
      <c r="K18" t="s">
        <v>6386</v>
      </c>
      <c r="M18" t="s">
        <v>2631</v>
      </c>
      <c r="N18">
        <v>7</v>
      </c>
      <c r="O18">
        <v>7</v>
      </c>
      <c r="P18">
        <v>12</v>
      </c>
      <c r="Q18">
        <v>12</v>
      </c>
      <c r="R18">
        <v>2006</v>
      </c>
      <c r="S18">
        <v>32797</v>
      </c>
      <c r="T18">
        <v>1210864</v>
      </c>
      <c r="U18" t="s">
        <v>9099</v>
      </c>
      <c r="V18" t="s">
        <v>9100</v>
      </c>
      <c r="W18" t="s">
        <v>6386</v>
      </c>
    </row>
    <row r="19" spans="1:23" ht="30">
      <c r="A19" t="s">
        <v>2633</v>
      </c>
      <c r="B19">
        <v>5</v>
      </c>
      <c r="C19">
        <v>5</v>
      </c>
      <c r="D19">
        <v>4</v>
      </c>
      <c r="E19">
        <v>8</v>
      </c>
      <c r="F19">
        <v>84</v>
      </c>
      <c r="G19">
        <v>2</v>
      </c>
      <c r="H19">
        <v>1210432</v>
      </c>
      <c r="I19" s="2" t="s">
        <v>6396</v>
      </c>
      <c r="J19" t="s">
        <v>8759</v>
      </c>
      <c r="K19" t="s">
        <v>6385</v>
      </c>
      <c r="M19" t="s">
        <v>2633</v>
      </c>
      <c r="N19">
        <v>5</v>
      </c>
      <c r="O19">
        <v>5</v>
      </c>
      <c r="P19">
        <v>4</v>
      </c>
      <c r="Q19">
        <v>8</v>
      </c>
      <c r="R19">
        <v>84</v>
      </c>
      <c r="S19">
        <v>2</v>
      </c>
      <c r="T19">
        <v>1210432</v>
      </c>
      <c r="U19" t="s">
        <v>9072</v>
      </c>
      <c r="V19" t="s">
        <v>9073</v>
      </c>
      <c r="W19" t="s">
        <v>6385</v>
      </c>
    </row>
    <row r="20" spans="1:23">
      <c r="A20" t="s">
        <v>2635</v>
      </c>
      <c r="B20">
        <v>8</v>
      </c>
      <c r="C20">
        <v>14</v>
      </c>
      <c r="D20">
        <v>4</v>
      </c>
      <c r="E20">
        <v>4</v>
      </c>
      <c r="F20">
        <v>35066</v>
      </c>
      <c r="G20">
        <v>31</v>
      </c>
      <c r="H20">
        <v>1210896</v>
      </c>
      <c r="I20" s="2" t="s">
        <v>6410</v>
      </c>
      <c r="J20" t="s">
        <v>8774</v>
      </c>
      <c r="K20" t="s">
        <v>6385</v>
      </c>
      <c r="M20" t="s">
        <v>2635</v>
      </c>
      <c r="N20">
        <v>8</v>
      </c>
      <c r="O20">
        <v>14</v>
      </c>
      <c r="P20">
        <v>4</v>
      </c>
      <c r="Q20">
        <v>4</v>
      </c>
      <c r="R20">
        <v>35066</v>
      </c>
      <c r="S20">
        <v>31</v>
      </c>
      <c r="T20">
        <v>1210896</v>
      </c>
      <c r="U20" t="s">
        <v>6410</v>
      </c>
      <c r="V20" t="s">
        <v>9101</v>
      </c>
      <c r="W20" t="s">
        <v>6385</v>
      </c>
    </row>
    <row r="21" spans="1:23" ht="30">
      <c r="A21" t="s">
        <v>2637</v>
      </c>
      <c r="B21">
        <v>8</v>
      </c>
      <c r="C21">
        <v>13</v>
      </c>
      <c r="D21">
        <v>4</v>
      </c>
      <c r="E21">
        <v>4</v>
      </c>
      <c r="F21">
        <v>2343</v>
      </c>
      <c r="G21">
        <v>32</v>
      </c>
      <c r="H21">
        <v>1210912</v>
      </c>
      <c r="I21" s="2" t="s">
        <v>6411</v>
      </c>
      <c r="J21" t="s">
        <v>8775</v>
      </c>
      <c r="K21" t="s">
        <v>6385</v>
      </c>
      <c r="M21" t="s">
        <v>2637</v>
      </c>
      <c r="N21">
        <v>8</v>
      </c>
      <c r="O21">
        <v>13</v>
      </c>
      <c r="P21">
        <v>4</v>
      </c>
      <c r="Q21">
        <v>4</v>
      </c>
      <c r="R21">
        <v>2343</v>
      </c>
      <c r="S21">
        <v>32</v>
      </c>
      <c r="T21">
        <v>1210912</v>
      </c>
      <c r="U21" t="s">
        <v>9102</v>
      </c>
      <c r="V21" t="s">
        <v>9103</v>
      </c>
      <c r="W21" t="s">
        <v>6385</v>
      </c>
    </row>
    <row r="22" spans="1:23">
      <c r="A22" t="s">
        <v>2639</v>
      </c>
      <c r="B22">
        <v>5</v>
      </c>
      <c r="C22">
        <v>8</v>
      </c>
      <c r="D22">
        <v>8</v>
      </c>
      <c r="E22">
        <v>8</v>
      </c>
      <c r="F22">
        <v>35167</v>
      </c>
      <c r="G22">
        <v>34</v>
      </c>
      <c r="H22">
        <v>1210944</v>
      </c>
      <c r="I22" s="2" t="s">
        <v>6412</v>
      </c>
      <c r="J22" t="s">
        <v>8776</v>
      </c>
      <c r="K22" t="s">
        <v>6385</v>
      </c>
      <c r="M22" t="s">
        <v>2639</v>
      </c>
      <c r="N22">
        <v>5</v>
      </c>
      <c r="O22">
        <v>8</v>
      </c>
      <c r="P22">
        <v>8</v>
      </c>
      <c r="Q22">
        <v>8</v>
      </c>
      <c r="R22">
        <v>35167</v>
      </c>
      <c r="S22">
        <v>34</v>
      </c>
      <c r="T22">
        <v>1210944</v>
      </c>
      <c r="U22" t="s">
        <v>6412</v>
      </c>
      <c r="V22" t="s">
        <v>9104</v>
      </c>
      <c r="W22" t="s">
        <v>6385</v>
      </c>
    </row>
    <row r="23" spans="1:23" ht="30">
      <c r="A23" t="s">
        <v>2641</v>
      </c>
      <c r="B23">
        <v>6</v>
      </c>
      <c r="C23">
        <v>6</v>
      </c>
      <c r="D23">
        <v>8</v>
      </c>
      <c r="E23">
        <v>8</v>
      </c>
      <c r="F23">
        <v>2498</v>
      </c>
      <c r="G23">
        <v>35</v>
      </c>
      <c r="H23">
        <v>1210960</v>
      </c>
      <c r="I23" s="2" t="s">
        <v>6413</v>
      </c>
      <c r="J23" t="s">
        <v>8777</v>
      </c>
      <c r="K23" t="s">
        <v>6385</v>
      </c>
      <c r="M23" t="s">
        <v>2641</v>
      </c>
      <c r="N23">
        <v>6</v>
      </c>
      <c r="O23">
        <v>6</v>
      </c>
      <c r="P23">
        <v>8</v>
      </c>
      <c r="Q23">
        <v>8</v>
      </c>
      <c r="R23">
        <v>2498</v>
      </c>
      <c r="S23">
        <v>35</v>
      </c>
      <c r="T23">
        <v>1210960</v>
      </c>
      <c r="U23" t="s">
        <v>9105</v>
      </c>
      <c r="V23" t="s">
        <v>9106</v>
      </c>
      <c r="W23" t="s">
        <v>6385</v>
      </c>
    </row>
    <row r="24" spans="1:23" ht="30">
      <c r="A24" t="s">
        <v>2643</v>
      </c>
      <c r="B24">
        <v>5</v>
      </c>
      <c r="C24">
        <v>6</v>
      </c>
      <c r="D24">
        <v>12</v>
      </c>
      <c r="E24">
        <v>12</v>
      </c>
      <c r="F24">
        <v>2638</v>
      </c>
      <c r="G24">
        <v>32805</v>
      </c>
      <c r="H24">
        <v>1210992</v>
      </c>
      <c r="I24" s="2" t="s">
        <v>8286</v>
      </c>
      <c r="J24" t="s">
        <v>8778</v>
      </c>
      <c r="K24" t="s">
        <v>6386</v>
      </c>
      <c r="M24" t="s">
        <v>2643</v>
      </c>
      <c r="N24">
        <v>5</v>
      </c>
      <c r="O24">
        <v>6</v>
      </c>
      <c r="P24">
        <v>12</v>
      </c>
      <c r="Q24">
        <v>12</v>
      </c>
      <c r="R24">
        <v>2638</v>
      </c>
      <c r="S24">
        <v>32805</v>
      </c>
      <c r="T24">
        <v>1210992</v>
      </c>
      <c r="U24" t="s">
        <v>9107</v>
      </c>
      <c r="V24" t="s">
        <v>9108</v>
      </c>
      <c r="W24" t="s">
        <v>6386</v>
      </c>
    </row>
    <row r="25" spans="1:23" ht="30">
      <c r="A25" t="s">
        <v>2645</v>
      </c>
      <c r="B25">
        <v>10</v>
      </c>
      <c r="C25">
        <v>12</v>
      </c>
      <c r="D25">
        <v>4</v>
      </c>
      <c r="E25">
        <v>4</v>
      </c>
      <c r="F25">
        <v>2950</v>
      </c>
      <c r="G25">
        <v>39</v>
      </c>
      <c r="H25">
        <v>1211024</v>
      </c>
      <c r="I25" s="2" t="s">
        <v>6414</v>
      </c>
      <c r="J25" t="s">
        <v>8779</v>
      </c>
      <c r="K25" t="s">
        <v>6385</v>
      </c>
      <c r="M25" t="s">
        <v>2645</v>
      </c>
      <c r="N25">
        <v>10</v>
      </c>
      <c r="O25">
        <v>12</v>
      </c>
      <c r="P25">
        <v>4</v>
      </c>
      <c r="Q25">
        <v>4</v>
      </c>
      <c r="R25">
        <v>2950</v>
      </c>
      <c r="S25">
        <v>39</v>
      </c>
      <c r="T25">
        <v>1211024</v>
      </c>
      <c r="U25" t="s">
        <v>9109</v>
      </c>
      <c r="V25" t="s">
        <v>9110</v>
      </c>
      <c r="W25" t="s">
        <v>6385</v>
      </c>
    </row>
    <row r="26" spans="1:23">
      <c r="A26" t="s">
        <v>2646</v>
      </c>
      <c r="B26">
        <v>9</v>
      </c>
      <c r="C26">
        <v>14</v>
      </c>
      <c r="D26">
        <v>4</v>
      </c>
      <c r="E26">
        <v>4</v>
      </c>
      <c r="F26">
        <v>35774</v>
      </c>
      <c r="G26">
        <v>41</v>
      </c>
      <c r="H26">
        <v>1211056</v>
      </c>
      <c r="I26" s="2" t="s">
        <v>6415</v>
      </c>
      <c r="J26" t="s">
        <v>8780</v>
      </c>
      <c r="K26" t="s">
        <v>6385</v>
      </c>
      <c r="M26" t="s">
        <v>2646</v>
      </c>
      <c r="N26">
        <v>9</v>
      </c>
      <c r="O26">
        <v>14</v>
      </c>
      <c r="P26">
        <v>4</v>
      </c>
      <c r="Q26">
        <v>4</v>
      </c>
      <c r="R26">
        <v>35774</v>
      </c>
      <c r="S26">
        <v>41</v>
      </c>
      <c r="T26">
        <v>1211056</v>
      </c>
      <c r="U26" t="s">
        <v>6415</v>
      </c>
      <c r="V26" t="s">
        <v>9111</v>
      </c>
      <c r="W26" t="s">
        <v>6385</v>
      </c>
    </row>
    <row r="27" spans="1:23">
      <c r="A27" t="s">
        <v>2648</v>
      </c>
      <c r="B27">
        <v>7</v>
      </c>
      <c r="C27">
        <v>7</v>
      </c>
      <c r="D27">
        <v>8</v>
      </c>
      <c r="E27">
        <v>8</v>
      </c>
      <c r="F27">
        <v>35810</v>
      </c>
      <c r="G27">
        <v>42</v>
      </c>
      <c r="H27">
        <v>1211072</v>
      </c>
      <c r="I27" s="2" t="s">
        <v>6416</v>
      </c>
      <c r="J27" t="s">
        <v>8781</v>
      </c>
      <c r="K27" t="s">
        <v>6385</v>
      </c>
      <c r="M27" t="s">
        <v>2648</v>
      </c>
      <c r="N27">
        <v>7</v>
      </c>
      <c r="O27">
        <v>7</v>
      </c>
      <c r="P27">
        <v>8</v>
      </c>
      <c r="Q27">
        <v>8</v>
      </c>
      <c r="R27">
        <v>35810</v>
      </c>
      <c r="S27">
        <v>42</v>
      </c>
      <c r="T27">
        <v>1211072</v>
      </c>
      <c r="U27" t="s">
        <v>6416</v>
      </c>
      <c r="V27" t="s">
        <v>9112</v>
      </c>
      <c r="W27" t="s">
        <v>6385</v>
      </c>
    </row>
    <row r="28" spans="1:23" ht="30">
      <c r="A28" t="s">
        <v>2650</v>
      </c>
      <c r="B28">
        <v>7</v>
      </c>
      <c r="C28">
        <v>7</v>
      </c>
      <c r="D28">
        <v>8</v>
      </c>
      <c r="E28">
        <v>8</v>
      </c>
      <c r="F28">
        <v>3129</v>
      </c>
      <c r="G28">
        <v>43</v>
      </c>
      <c r="H28">
        <v>1211088</v>
      </c>
      <c r="I28" s="2" t="s">
        <v>6417</v>
      </c>
      <c r="J28" t="s">
        <v>8782</v>
      </c>
      <c r="K28" t="s">
        <v>6385</v>
      </c>
      <c r="M28" t="s">
        <v>2650</v>
      </c>
      <c r="N28">
        <v>7</v>
      </c>
      <c r="O28">
        <v>7</v>
      </c>
      <c r="P28">
        <v>8</v>
      </c>
      <c r="Q28">
        <v>8</v>
      </c>
      <c r="R28">
        <v>3129</v>
      </c>
      <c r="S28">
        <v>43</v>
      </c>
      <c r="T28">
        <v>1211088</v>
      </c>
      <c r="U28" t="s">
        <v>9113</v>
      </c>
      <c r="V28" t="s">
        <v>9114</v>
      </c>
      <c r="W28" t="s">
        <v>6385</v>
      </c>
    </row>
    <row r="29" spans="1:23" ht="30">
      <c r="A29" t="s">
        <v>2652</v>
      </c>
      <c r="B29">
        <v>5</v>
      </c>
      <c r="C29">
        <v>5</v>
      </c>
      <c r="D29">
        <v>8</v>
      </c>
      <c r="E29">
        <v>8</v>
      </c>
      <c r="F29">
        <v>3229</v>
      </c>
      <c r="G29">
        <v>45</v>
      </c>
      <c r="H29">
        <v>1211120</v>
      </c>
      <c r="I29" s="2" t="s">
        <v>6418</v>
      </c>
      <c r="J29" t="s">
        <v>8783</v>
      </c>
      <c r="K29" t="s">
        <v>6385</v>
      </c>
      <c r="M29" t="s">
        <v>2652</v>
      </c>
      <c r="N29">
        <v>5</v>
      </c>
      <c r="O29">
        <v>5</v>
      </c>
      <c r="P29">
        <v>8</v>
      </c>
      <c r="Q29">
        <v>8</v>
      </c>
      <c r="R29">
        <v>3229</v>
      </c>
      <c r="S29">
        <v>45</v>
      </c>
      <c r="T29">
        <v>1211120</v>
      </c>
      <c r="U29" t="s">
        <v>9115</v>
      </c>
      <c r="V29" t="s">
        <v>9116</v>
      </c>
      <c r="W29" t="s">
        <v>6385</v>
      </c>
    </row>
    <row r="30" spans="1:23" ht="30">
      <c r="A30" t="s">
        <v>2654</v>
      </c>
      <c r="B30">
        <v>12</v>
      </c>
      <c r="C30">
        <v>12</v>
      </c>
      <c r="D30">
        <v>8</v>
      </c>
      <c r="E30">
        <v>8</v>
      </c>
      <c r="F30">
        <v>3393</v>
      </c>
      <c r="G30">
        <v>47</v>
      </c>
      <c r="H30">
        <v>1211152</v>
      </c>
      <c r="I30" s="2" t="s">
        <v>6419</v>
      </c>
      <c r="J30" t="s">
        <v>8784</v>
      </c>
      <c r="K30" t="s">
        <v>6385</v>
      </c>
      <c r="M30" t="s">
        <v>2654</v>
      </c>
      <c r="N30">
        <v>12</v>
      </c>
      <c r="O30">
        <v>12</v>
      </c>
      <c r="P30">
        <v>8</v>
      </c>
      <c r="Q30">
        <v>8</v>
      </c>
      <c r="R30">
        <v>3393</v>
      </c>
      <c r="S30">
        <v>47</v>
      </c>
      <c r="T30">
        <v>1211152</v>
      </c>
      <c r="U30" t="s">
        <v>9117</v>
      </c>
      <c r="V30" t="s">
        <v>9118</v>
      </c>
      <c r="W30" t="s">
        <v>6385</v>
      </c>
    </row>
    <row r="31" spans="1:23" ht="30">
      <c r="A31" t="s">
        <v>2656</v>
      </c>
      <c r="B31">
        <v>6</v>
      </c>
      <c r="C31">
        <v>12</v>
      </c>
      <c r="D31">
        <v>8</v>
      </c>
      <c r="E31">
        <v>8</v>
      </c>
      <c r="F31">
        <v>3525</v>
      </c>
      <c r="G31">
        <v>49</v>
      </c>
      <c r="H31">
        <v>1211184</v>
      </c>
      <c r="I31" s="2" t="s">
        <v>6420</v>
      </c>
      <c r="J31" t="s">
        <v>8785</v>
      </c>
      <c r="K31" t="s">
        <v>6385</v>
      </c>
      <c r="M31" t="s">
        <v>2656</v>
      </c>
      <c r="N31">
        <v>6</v>
      </c>
      <c r="O31">
        <v>12</v>
      </c>
      <c r="P31">
        <v>8</v>
      </c>
      <c r="Q31">
        <v>8</v>
      </c>
      <c r="R31">
        <v>3525</v>
      </c>
      <c r="S31">
        <v>49</v>
      </c>
      <c r="T31">
        <v>1211184</v>
      </c>
      <c r="U31" t="s">
        <v>9119</v>
      </c>
      <c r="V31" t="s">
        <v>9120</v>
      </c>
      <c r="W31" t="s">
        <v>6385</v>
      </c>
    </row>
    <row r="32" spans="1:23">
      <c r="A32" t="s">
        <v>2658</v>
      </c>
      <c r="B32">
        <v>12</v>
      </c>
      <c r="C32">
        <v>12</v>
      </c>
      <c r="D32">
        <v>8</v>
      </c>
      <c r="E32">
        <v>8</v>
      </c>
      <c r="F32">
        <v>36481</v>
      </c>
      <c r="G32">
        <v>51</v>
      </c>
      <c r="H32">
        <v>1211216</v>
      </c>
      <c r="I32" s="2" t="s">
        <v>6421</v>
      </c>
      <c r="J32" t="s">
        <v>8786</v>
      </c>
      <c r="K32" t="s">
        <v>6385</v>
      </c>
      <c r="M32" t="s">
        <v>2658</v>
      </c>
      <c r="N32">
        <v>12</v>
      </c>
      <c r="O32">
        <v>12</v>
      </c>
      <c r="P32">
        <v>8</v>
      </c>
      <c r="Q32">
        <v>8</v>
      </c>
      <c r="R32">
        <v>36481</v>
      </c>
      <c r="S32">
        <v>51</v>
      </c>
      <c r="T32">
        <v>1211216</v>
      </c>
      <c r="U32" t="s">
        <v>6421</v>
      </c>
      <c r="V32" t="s">
        <v>9121</v>
      </c>
      <c r="W32" t="s">
        <v>6385</v>
      </c>
    </row>
    <row r="33" spans="1:23" ht="30">
      <c r="A33" t="s">
        <v>2660</v>
      </c>
      <c r="B33">
        <v>5</v>
      </c>
      <c r="C33">
        <v>10</v>
      </c>
      <c r="D33">
        <v>12</v>
      </c>
      <c r="E33">
        <v>8</v>
      </c>
      <c r="F33">
        <v>3827</v>
      </c>
      <c r="G33">
        <v>32820</v>
      </c>
      <c r="H33">
        <v>1211232</v>
      </c>
      <c r="I33" s="2" t="s">
        <v>6422</v>
      </c>
      <c r="J33" t="s">
        <v>8787</v>
      </c>
      <c r="K33" t="s">
        <v>6386</v>
      </c>
      <c r="M33" t="s">
        <v>2660</v>
      </c>
      <c r="N33">
        <v>5</v>
      </c>
      <c r="O33">
        <v>10</v>
      </c>
      <c r="P33">
        <v>12</v>
      </c>
      <c r="Q33">
        <v>8</v>
      </c>
      <c r="R33">
        <v>3827</v>
      </c>
      <c r="S33">
        <v>32820</v>
      </c>
      <c r="T33">
        <v>1211232</v>
      </c>
      <c r="U33" t="s">
        <v>9122</v>
      </c>
      <c r="V33" t="s">
        <v>9123</v>
      </c>
      <c r="W33" t="s">
        <v>6386</v>
      </c>
    </row>
    <row r="34" spans="1:23" ht="30">
      <c r="A34" t="s">
        <v>2662</v>
      </c>
      <c r="B34">
        <v>1</v>
      </c>
      <c r="C34">
        <v>1</v>
      </c>
      <c r="D34">
        <v>8</v>
      </c>
      <c r="E34">
        <v>16</v>
      </c>
      <c r="F34">
        <v>4131</v>
      </c>
      <c r="G34">
        <v>32822</v>
      </c>
      <c r="H34">
        <v>1211264</v>
      </c>
      <c r="I34" s="2" t="s">
        <v>6423</v>
      </c>
      <c r="J34" t="s">
        <v>8788</v>
      </c>
      <c r="K34" t="s">
        <v>6386</v>
      </c>
      <c r="M34" t="s">
        <v>2662</v>
      </c>
      <c r="N34">
        <v>1</v>
      </c>
      <c r="O34">
        <v>1</v>
      </c>
      <c r="P34">
        <v>8</v>
      </c>
      <c r="Q34">
        <v>16</v>
      </c>
      <c r="R34">
        <v>4131</v>
      </c>
      <c r="S34">
        <v>32822</v>
      </c>
      <c r="T34">
        <v>1211264</v>
      </c>
      <c r="U34" t="s">
        <v>9124</v>
      </c>
      <c r="V34" t="s">
        <v>9125</v>
      </c>
      <c r="W34" t="s">
        <v>6386</v>
      </c>
    </row>
    <row r="35" spans="1:23" ht="30">
      <c r="A35" t="s">
        <v>2664</v>
      </c>
      <c r="B35">
        <v>8</v>
      </c>
      <c r="C35">
        <v>13</v>
      </c>
      <c r="D35">
        <v>4</v>
      </c>
      <c r="E35">
        <v>4</v>
      </c>
      <c r="F35">
        <v>4471</v>
      </c>
      <c r="G35">
        <v>56</v>
      </c>
      <c r="H35">
        <v>1211296</v>
      </c>
      <c r="I35" s="2" t="s">
        <v>6424</v>
      </c>
      <c r="J35" t="s">
        <v>8789</v>
      </c>
      <c r="K35" t="s">
        <v>6385</v>
      </c>
      <c r="M35" t="s">
        <v>2664</v>
      </c>
      <c r="N35">
        <v>8</v>
      </c>
      <c r="O35">
        <v>13</v>
      </c>
      <c r="P35">
        <v>4</v>
      </c>
      <c r="Q35">
        <v>4</v>
      </c>
      <c r="R35">
        <v>4471</v>
      </c>
      <c r="S35">
        <v>56</v>
      </c>
      <c r="T35">
        <v>1211296</v>
      </c>
      <c r="U35" t="s">
        <v>9126</v>
      </c>
      <c r="V35" t="s">
        <v>9127</v>
      </c>
      <c r="W35" t="s">
        <v>6385</v>
      </c>
    </row>
    <row r="36" spans="1:23" ht="30">
      <c r="A36" t="s">
        <v>2666</v>
      </c>
      <c r="B36">
        <v>2</v>
      </c>
      <c r="C36">
        <v>2</v>
      </c>
      <c r="D36">
        <v>8</v>
      </c>
      <c r="E36">
        <v>8</v>
      </c>
      <c r="F36">
        <v>4535</v>
      </c>
      <c r="G36">
        <v>58</v>
      </c>
      <c r="H36">
        <v>1211328</v>
      </c>
      <c r="I36" s="2" t="s">
        <v>6425</v>
      </c>
      <c r="J36" t="s">
        <v>8790</v>
      </c>
      <c r="K36" t="s">
        <v>6385</v>
      </c>
      <c r="M36" t="s">
        <v>2666</v>
      </c>
      <c r="N36">
        <v>2</v>
      </c>
      <c r="O36">
        <v>2</v>
      </c>
      <c r="P36">
        <v>8</v>
      </c>
      <c r="Q36">
        <v>8</v>
      </c>
      <c r="R36">
        <v>4535</v>
      </c>
      <c r="S36">
        <v>58</v>
      </c>
      <c r="T36">
        <v>1211328</v>
      </c>
      <c r="U36" t="s">
        <v>9128</v>
      </c>
      <c r="V36" t="s">
        <v>9129</v>
      </c>
      <c r="W36" t="s">
        <v>6385</v>
      </c>
    </row>
    <row r="37" spans="1:23" ht="30">
      <c r="A37" t="s">
        <v>2668</v>
      </c>
      <c r="B37">
        <v>7</v>
      </c>
      <c r="C37">
        <v>10</v>
      </c>
      <c r="D37">
        <v>8</v>
      </c>
      <c r="E37">
        <v>8</v>
      </c>
      <c r="F37">
        <v>4687</v>
      </c>
      <c r="G37">
        <v>60</v>
      </c>
      <c r="H37">
        <v>1211360</v>
      </c>
      <c r="I37" s="2" t="s">
        <v>6426</v>
      </c>
      <c r="J37" t="s">
        <v>8791</v>
      </c>
      <c r="K37" t="s">
        <v>6385</v>
      </c>
      <c r="M37" t="s">
        <v>2668</v>
      </c>
      <c r="N37">
        <v>7</v>
      </c>
      <c r="O37">
        <v>10</v>
      </c>
      <c r="P37">
        <v>8</v>
      </c>
      <c r="Q37">
        <v>8</v>
      </c>
      <c r="R37">
        <v>4687</v>
      </c>
      <c r="S37">
        <v>60</v>
      </c>
      <c r="T37">
        <v>1211360</v>
      </c>
      <c r="U37" t="s">
        <v>9130</v>
      </c>
      <c r="V37" t="s">
        <v>9131</v>
      </c>
      <c r="W37" t="s">
        <v>6385</v>
      </c>
    </row>
    <row r="38" spans="1:23" ht="30">
      <c r="A38" t="s">
        <v>2672</v>
      </c>
      <c r="B38">
        <v>1</v>
      </c>
      <c r="C38">
        <v>3</v>
      </c>
      <c r="D38">
        <v>8</v>
      </c>
      <c r="E38">
        <v>16</v>
      </c>
      <c r="F38">
        <v>5279</v>
      </c>
      <c r="G38">
        <v>32832</v>
      </c>
      <c r="H38">
        <v>1211424</v>
      </c>
      <c r="I38" s="2" t="s">
        <v>6427</v>
      </c>
      <c r="J38" t="s">
        <v>8792</v>
      </c>
      <c r="K38" t="s">
        <v>6386</v>
      </c>
      <c r="M38" t="s">
        <v>2672</v>
      </c>
      <c r="N38">
        <v>1</v>
      </c>
      <c r="O38">
        <v>3</v>
      </c>
      <c r="P38">
        <v>8</v>
      </c>
      <c r="Q38">
        <v>16</v>
      </c>
      <c r="R38">
        <v>5279</v>
      </c>
      <c r="S38">
        <v>32832</v>
      </c>
      <c r="T38">
        <v>1211424</v>
      </c>
      <c r="U38" t="s">
        <v>9132</v>
      </c>
      <c r="V38" t="s">
        <v>9133</v>
      </c>
      <c r="W38" t="s">
        <v>6386</v>
      </c>
    </row>
    <row r="39" spans="1:23" ht="30">
      <c r="A39" t="s">
        <v>2674</v>
      </c>
      <c r="B39">
        <v>8</v>
      </c>
      <c r="C39">
        <v>8</v>
      </c>
      <c r="D39">
        <v>12</v>
      </c>
      <c r="E39">
        <v>8</v>
      </c>
      <c r="F39">
        <v>5543</v>
      </c>
      <c r="G39">
        <v>32834</v>
      </c>
      <c r="H39">
        <v>1211456</v>
      </c>
      <c r="I39" s="2" t="s">
        <v>6428</v>
      </c>
      <c r="J39" t="s">
        <v>8793</v>
      </c>
      <c r="K39" t="s">
        <v>6386</v>
      </c>
      <c r="M39" t="s">
        <v>2674</v>
      </c>
      <c r="N39">
        <v>8</v>
      </c>
      <c r="O39">
        <v>8</v>
      </c>
      <c r="P39">
        <v>12</v>
      </c>
      <c r="Q39">
        <v>8</v>
      </c>
      <c r="R39">
        <v>5543</v>
      </c>
      <c r="S39">
        <v>32834</v>
      </c>
      <c r="T39">
        <v>1211456</v>
      </c>
      <c r="U39" t="s">
        <v>9134</v>
      </c>
      <c r="V39" t="s">
        <v>9135</v>
      </c>
      <c r="W39" t="s">
        <v>6386</v>
      </c>
    </row>
    <row r="40" spans="1:23" ht="30">
      <c r="A40" t="s">
        <v>2676</v>
      </c>
      <c r="B40">
        <v>9</v>
      </c>
      <c r="C40">
        <v>9</v>
      </c>
      <c r="D40">
        <v>8</v>
      </c>
      <c r="E40">
        <v>8</v>
      </c>
      <c r="F40">
        <v>5759</v>
      </c>
      <c r="G40">
        <v>68</v>
      </c>
      <c r="H40">
        <v>1211488</v>
      </c>
      <c r="I40" s="2" t="s">
        <v>6429</v>
      </c>
      <c r="J40" t="s">
        <v>8794</v>
      </c>
      <c r="K40" t="s">
        <v>6385</v>
      </c>
      <c r="M40" t="s">
        <v>2676</v>
      </c>
      <c r="N40">
        <v>9</v>
      </c>
      <c r="O40">
        <v>9</v>
      </c>
      <c r="P40">
        <v>8</v>
      </c>
      <c r="Q40">
        <v>8</v>
      </c>
      <c r="R40">
        <v>5759</v>
      </c>
      <c r="S40">
        <v>68</v>
      </c>
      <c r="T40">
        <v>1211488</v>
      </c>
      <c r="U40" t="s">
        <v>9136</v>
      </c>
      <c r="V40" t="s">
        <v>9137</v>
      </c>
      <c r="W40" t="s">
        <v>6385</v>
      </c>
    </row>
    <row r="41" spans="1:23" ht="30">
      <c r="A41" t="s">
        <v>2678</v>
      </c>
      <c r="B41">
        <v>3</v>
      </c>
      <c r="C41">
        <v>3</v>
      </c>
      <c r="D41">
        <v>4</v>
      </c>
      <c r="E41">
        <v>4</v>
      </c>
      <c r="F41">
        <v>5915</v>
      </c>
      <c r="G41">
        <v>70</v>
      </c>
      <c r="H41">
        <v>1211520</v>
      </c>
      <c r="I41" s="2" t="s">
        <v>6430</v>
      </c>
      <c r="J41" t="s">
        <v>8795</v>
      </c>
      <c r="K41" t="s">
        <v>6385</v>
      </c>
      <c r="M41" t="s">
        <v>2678</v>
      </c>
      <c r="N41">
        <v>3</v>
      </c>
      <c r="O41">
        <v>3</v>
      </c>
      <c r="P41">
        <v>4</v>
      </c>
      <c r="Q41">
        <v>4</v>
      </c>
      <c r="R41">
        <v>5915</v>
      </c>
      <c r="S41">
        <v>70</v>
      </c>
      <c r="T41">
        <v>1211520</v>
      </c>
      <c r="U41" t="s">
        <v>9138</v>
      </c>
      <c r="V41" t="s">
        <v>9139</v>
      </c>
      <c r="W41" t="s">
        <v>6385</v>
      </c>
    </row>
    <row r="42" spans="1:23" ht="30">
      <c r="A42" t="s">
        <v>2680</v>
      </c>
      <c r="B42">
        <v>6</v>
      </c>
      <c r="C42">
        <v>10</v>
      </c>
      <c r="D42">
        <v>8</v>
      </c>
      <c r="E42">
        <v>8</v>
      </c>
      <c r="F42">
        <v>5971</v>
      </c>
      <c r="G42">
        <v>72</v>
      </c>
      <c r="H42">
        <v>1211552</v>
      </c>
      <c r="I42" s="2" t="s">
        <v>6431</v>
      </c>
      <c r="J42" t="s">
        <v>8796</v>
      </c>
      <c r="K42" t="s">
        <v>6385</v>
      </c>
      <c r="M42" t="s">
        <v>2680</v>
      </c>
      <c r="N42">
        <v>6</v>
      </c>
      <c r="O42">
        <v>10</v>
      </c>
      <c r="P42">
        <v>8</v>
      </c>
      <c r="Q42">
        <v>8</v>
      </c>
      <c r="R42">
        <v>5971</v>
      </c>
      <c r="S42">
        <v>72</v>
      </c>
      <c r="T42">
        <v>1211552</v>
      </c>
      <c r="U42" t="s">
        <v>9140</v>
      </c>
      <c r="V42" t="s">
        <v>9141</v>
      </c>
      <c r="W42" t="s">
        <v>6385</v>
      </c>
    </row>
    <row r="43" spans="1:23" ht="30">
      <c r="A43" t="s">
        <v>2682</v>
      </c>
      <c r="B43">
        <v>1</v>
      </c>
      <c r="C43">
        <v>1</v>
      </c>
      <c r="D43">
        <v>8</v>
      </c>
      <c r="E43">
        <v>8</v>
      </c>
      <c r="F43">
        <v>6087</v>
      </c>
      <c r="G43">
        <v>74</v>
      </c>
      <c r="H43">
        <v>1211584</v>
      </c>
      <c r="I43" s="2" t="s">
        <v>6432</v>
      </c>
      <c r="J43" t="s">
        <v>8797</v>
      </c>
      <c r="K43" t="s">
        <v>6385</v>
      </c>
      <c r="M43" t="s">
        <v>2682</v>
      </c>
      <c r="N43">
        <v>1</v>
      </c>
      <c r="O43">
        <v>1</v>
      </c>
      <c r="P43">
        <v>8</v>
      </c>
      <c r="Q43">
        <v>8</v>
      </c>
      <c r="R43">
        <v>6087</v>
      </c>
      <c r="S43">
        <v>74</v>
      </c>
      <c r="T43">
        <v>1211584</v>
      </c>
      <c r="U43" t="s">
        <v>9142</v>
      </c>
      <c r="V43" t="s">
        <v>9143</v>
      </c>
      <c r="W43" t="s">
        <v>6385</v>
      </c>
    </row>
    <row r="44" spans="1:23" ht="30">
      <c r="A44" t="s">
        <v>2684</v>
      </c>
      <c r="B44">
        <v>1</v>
      </c>
      <c r="C44">
        <v>1</v>
      </c>
      <c r="D44">
        <v>12</v>
      </c>
      <c r="E44">
        <v>8</v>
      </c>
      <c r="F44">
        <v>6251</v>
      </c>
      <c r="G44">
        <v>32844</v>
      </c>
      <c r="H44">
        <v>1211616</v>
      </c>
      <c r="I44" s="2" t="s">
        <v>6433</v>
      </c>
      <c r="J44" t="s">
        <v>8798</v>
      </c>
      <c r="K44" t="s">
        <v>6386</v>
      </c>
      <c r="M44" t="s">
        <v>2684</v>
      </c>
      <c r="N44">
        <v>1</v>
      </c>
      <c r="O44">
        <v>1</v>
      </c>
      <c r="P44">
        <v>12</v>
      </c>
      <c r="Q44">
        <v>8</v>
      </c>
      <c r="R44">
        <v>6251</v>
      </c>
      <c r="S44">
        <v>32844</v>
      </c>
      <c r="T44">
        <v>1211616</v>
      </c>
      <c r="U44" t="s">
        <v>9144</v>
      </c>
      <c r="V44" t="s">
        <v>9145</v>
      </c>
      <c r="W44" t="s">
        <v>6386</v>
      </c>
    </row>
    <row r="45" spans="1:23" ht="30">
      <c r="A45" t="s">
        <v>2686</v>
      </c>
      <c r="B45">
        <v>8</v>
      </c>
      <c r="C45">
        <v>8</v>
      </c>
      <c r="D45">
        <v>8</v>
      </c>
      <c r="E45">
        <v>8</v>
      </c>
      <c r="F45">
        <v>6555</v>
      </c>
      <c r="G45">
        <v>78</v>
      </c>
      <c r="H45">
        <v>1211648</v>
      </c>
      <c r="I45" s="2" t="s">
        <v>6434</v>
      </c>
      <c r="J45" t="s">
        <v>8799</v>
      </c>
      <c r="K45" t="s">
        <v>6385</v>
      </c>
      <c r="M45" t="s">
        <v>2686</v>
      </c>
      <c r="N45">
        <v>8</v>
      </c>
      <c r="O45">
        <v>8</v>
      </c>
      <c r="P45">
        <v>8</v>
      </c>
      <c r="Q45">
        <v>8</v>
      </c>
      <c r="R45">
        <v>6555</v>
      </c>
      <c r="S45">
        <v>78</v>
      </c>
      <c r="T45">
        <v>1211648</v>
      </c>
      <c r="U45" t="s">
        <v>9146</v>
      </c>
      <c r="V45" t="s">
        <v>9147</v>
      </c>
      <c r="W45" t="s">
        <v>6385</v>
      </c>
    </row>
    <row r="46" spans="1:23" ht="30">
      <c r="A46" t="s">
        <v>2688</v>
      </c>
      <c r="B46">
        <v>0</v>
      </c>
      <c r="C46">
        <v>0</v>
      </c>
      <c r="D46">
        <v>4</v>
      </c>
      <c r="E46">
        <v>8</v>
      </c>
      <c r="F46">
        <v>6615</v>
      </c>
      <c r="G46">
        <v>80</v>
      </c>
      <c r="H46">
        <v>1211680</v>
      </c>
      <c r="I46" s="2" t="s">
        <v>6435</v>
      </c>
      <c r="J46" t="s">
        <v>8800</v>
      </c>
      <c r="K46" t="s">
        <v>6385</v>
      </c>
      <c r="M46" t="s">
        <v>2688</v>
      </c>
      <c r="N46">
        <v>0</v>
      </c>
      <c r="O46">
        <v>0</v>
      </c>
      <c r="P46">
        <v>4</v>
      </c>
      <c r="Q46">
        <v>8</v>
      </c>
      <c r="R46">
        <v>6615</v>
      </c>
      <c r="S46">
        <v>80</v>
      </c>
      <c r="T46">
        <v>1211680</v>
      </c>
      <c r="U46" t="s">
        <v>9148</v>
      </c>
      <c r="V46" t="s">
        <v>9149</v>
      </c>
      <c r="W46" t="s">
        <v>6385</v>
      </c>
    </row>
    <row r="47" spans="1:23" ht="30">
      <c r="A47" t="s">
        <v>2690</v>
      </c>
      <c r="B47">
        <v>2</v>
      </c>
      <c r="C47">
        <v>5</v>
      </c>
      <c r="D47">
        <v>4</v>
      </c>
      <c r="E47">
        <v>4</v>
      </c>
      <c r="F47">
        <v>6683</v>
      </c>
      <c r="G47">
        <v>82</v>
      </c>
      <c r="H47">
        <v>1211712</v>
      </c>
      <c r="I47" s="2" t="s">
        <v>6436</v>
      </c>
      <c r="J47" t="s">
        <v>8801</v>
      </c>
      <c r="K47" t="s">
        <v>6385</v>
      </c>
      <c r="M47" t="s">
        <v>2690</v>
      </c>
      <c r="N47">
        <v>2</v>
      </c>
      <c r="O47">
        <v>5</v>
      </c>
      <c r="P47">
        <v>4</v>
      </c>
      <c r="Q47">
        <v>4</v>
      </c>
      <c r="R47">
        <v>6683</v>
      </c>
      <c r="S47">
        <v>82</v>
      </c>
      <c r="T47">
        <v>1211712</v>
      </c>
      <c r="U47" t="s">
        <v>9150</v>
      </c>
      <c r="V47" t="s">
        <v>9151</v>
      </c>
      <c r="W47" t="s">
        <v>6385</v>
      </c>
    </row>
    <row r="48" spans="1:23" ht="30">
      <c r="A48" t="s">
        <v>2691</v>
      </c>
      <c r="B48">
        <v>1</v>
      </c>
      <c r="C48">
        <v>3</v>
      </c>
      <c r="D48">
        <v>8</v>
      </c>
      <c r="E48">
        <v>8</v>
      </c>
      <c r="F48">
        <v>6739</v>
      </c>
      <c r="G48">
        <v>84</v>
      </c>
      <c r="H48">
        <v>1211744</v>
      </c>
      <c r="I48" s="2" t="s">
        <v>6437</v>
      </c>
      <c r="J48" t="s">
        <v>8802</v>
      </c>
      <c r="K48" t="s">
        <v>6385</v>
      </c>
      <c r="M48" t="s">
        <v>2691</v>
      </c>
      <c r="N48">
        <v>1</v>
      </c>
      <c r="O48">
        <v>3</v>
      </c>
      <c r="P48">
        <v>8</v>
      </c>
      <c r="Q48">
        <v>8</v>
      </c>
      <c r="R48">
        <v>6739</v>
      </c>
      <c r="S48">
        <v>84</v>
      </c>
      <c r="T48">
        <v>1211744</v>
      </c>
      <c r="U48" t="s">
        <v>9152</v>
      </c>
      <c r="V48" t="s">
        <v>9153</v>
      </c>
      <c r="W48" t="s">
        <v>6385</v>
      </c>
    </row>
    <row r="49" spans="1:23" ht="30">
      <c r="A49" t="s">
        <v>2693</v>
      </c>
      <c r="B49">
        <v>8</v>
      </c>
      <c r="C49">
        <v>8</v>
      </c>
      <c r="D49">
        <v>4</v>
      </c>
      <c r="E49">
        <v>4</v>
      </c>
      <c r="F49">
        <v>6843</v>
      </c>
      <c r="G49">
        <v>86</v>
      </c>
      <c r="H49">
        <v>1211776</v>
      </c>
      <c r="I49" s="2" t="s">
        <v>6438</v>
      </c>
      <c r="J49" t="s">
        <v>8803</v>
      </c>
      <c r="K49" t="s">
        <v>6385</v>
      </c>
      <c r="M49" t="s">
        <v>2693</v>
      </c>
      <c r="N49">
        <v>8</v>
      </c>
      <c r="O49">
        <v>8</v>
      </c>
      <c r="P49">
        <v>4</v>
      </c>
      <c r="Q49">
        <v>4</v>
      </c>
      <c r="R49">
        <v>6843</v>
      </c>
      <c r="S49">
        <v>86</v>
      </c>
      <c r="T49">
        <v>1211776</v>
      </c>
      <c r="U49" t="s">
        <v>9154</v>
      </c>
      <c r="V49" t="s">
        <v>9155</v>
      </c>
      <c r="W49" t="s">
        <v>6385</v>
      </c>
    </row>
    <row r="50" spans="1:23" ht="30">
      <c r="A50" t="s">
        <v>2695</v>
      </c>
      <c r="B50">
        <v>5</v>
      </c>
      <c r="C50">
        <v>5</v>
      </c>
      <c r="D50">
        <v>8</v>
      </c>
      <c r="E50">
        <v>8</v>
      </c>
      <c r="F50">
        <v>6907</v>
      </c>
      <c r="G50">
        <v>88</v>
      </c>
      <c r="H50">
        <v>1211808</v>
      </c>
      <c r="I50" s="2" t="s">
        <v>6439</v>
      </c>
      <c r="J50" t="s">
        <v>8804</v>
      </c>
      <c r="K50" t="s">
        <v>6385</v>
      </c>
      <c r="M50" t="s">
        <v>2695</v>
      </c>
      <c r="N50">
        <v>5</v>
      </c>
      <c r="O50">
        <v>5</v>
      </c>
      <c r="P50">
        <v>8</v>
      </c>
      <c r="Q50">
        <v>8</v>
      </c>
      <c r="R50">
        <v>6907</v>
      </c>
      <c r="S50">
        <v>88</v>
      </c>
      <c r="T50">
        <v>1211808</v>
      </c>
      <c r="U50" t="s">
        <v>9156</v>
      </c>
      <c r="V50" t="s">
        <v>9157</v>
      </c>
      <c r="W50" t="s">
        <v>6385</v>
      </c>
    </row>
    <row r="51" spans="1:23" ht="30">
      <c r="A51" t="s">
        <v>2697</v>
      </c>
      <c r="B51">
        <v>7</v>
      </c>
      <c r="C51">
        <v>8</v>
      </c>
      <c r="D51">
        <v>8</v>
      </c>
      <c r="E51">
        <v>8</v>
      </c>
      <c r="F51">
        <v>7075</v>
      </c>
      <c r="G51">
        <v>90</v>
      </c>
      <c r="H51">
        <v>1211840</v>
      </c>
      <c r="I51" s="2" t="s">
        <v>6440</v>
      </c>
      <c r="J51" t="s">
        <v>8805</v>
      </c>
      <c r="K51" t="s">
        <v>6385</v>
      </c>
      <c r="M51" t="s">
        <v>2697</v>
      </c>
      <c r="N51">
        <v>7</v>
      </c>
      <c r="O51">
        <v>8</v>
      </c>
      <c r="P51">
        <v>8</v>
      </c>
      <c r="Q51">
        <v>8</v>
      </c>
      <c r="R51">
        <v>7075</v>
      </c>
      <c r="S51">
        <v>90</v>
      </c>
      <c r="T51">
        <v>1211840</v>
      </c>
      <c r="U51" t="s">
        <v>9158</v>
      </c>
      <c r="V51" t="s">
        <v>9159</v>
      </c>
      <c r="W51" t="s">
        <v>6385</v>
      </c>
    </row>
    <row r="52" spans="1:23" ht="30">
      <c r="A52" t="s">
        <v>2699</v>
      </c>
      <c r="B52">
        <v>5</v>
      </c>
      <c r="C52">
        <v>13</v>
      </c>
      <c r="D52">
        <v>8</v>
      </c>
      <c r="E52">
        <v>8</v>
      </c>
      <c r="F52">
        <v>7227</v>
      </c>
      <c r="G52">
        <v>92</v>
      </c>
      <c r="H52">
        <v>1211872</v>
      </c>
      <c r="I52" s="2" t="s">
        <v>6441</v>
      </c>
      <c r="J52" t="s">
        <v>8806</v>
      </c>
      <c r="K52" t="s">
        <v>6385</v>
      </c>
      <c r="M52" t="s">
        <v>2699</v>
      </c>
      <c r="N52">
        <v>5</v>
      </c>
      <c r="O52">
        <v>13</v>
      </c>
      <c r="P52">
        <v>8</v>
      </c>
      <c r="Q52">
        <v>8</v>
      </c>
      <c r="R52">
        <v>7227</v>
      </c>
      <c r="S52">
        <v>92</v>
      </c>
      <c r="T52">
        <v>1211872</v>
      </c>
      <c r="U52" t="s">
        <v>9160</v>
      </c>
      <c r="V52" t="s">
        <v>9161</v>
      </c>
      <c r="W52" t="s">
        <v>6385</v>
      </c>
    </row>
    <row r="53" spans="1:23" ht="30">
      <c r="A53" t="s">
        <v>2701</v>
      </c>
      <c r="B53">
        <v>8</v>
      </c>
      <c r="C53">
        <v>13</v>
      </c>
      <c r="D53">
        <v>4</v>
      </c>
      <c r="E53">
        <v>4</v>
      </c>
      <c r="F53">
        <v>7323</v>
      </c>
      <c r="G53">
        <v>94</v>
      </c>
      <c r="H53">
        <v>1211904</v>
      </c>
      <c r="I53" s="2" t="s">
        <v>6442</v>
      </c>
      <c r="J53" t="s">
        <v>8807</v>
      </c>
      <c r="K53" t="s">
        <v>6385</v>
      </c>
      <c r="M53" t="s">
        <v>2701</v>
      </c>
      <c r="N53">
        <v>8</v>
      </c>
      <c r="O53">
        <v>13</v>
      </c>
      <c r="P53">
        <v>4</v>
      </c>
      <c r="Q53">
        <v>4</v>
      </c>
      <c r="R53">
        <v>7323</v>
      </c>
      <c r="S53">
        <v>94</v>
      </c>
      <c r="T53">
        <v>1211904</v>
      </c>
      <c r="U53" t="s">
        <v>9162</v>
      </c>
      <c r="V53" t="s">
        <v>9163</v>
      </c>
      <c r="W53" t="s">
        <v>6385</v>
      </c>
    </row>
    <row r="54" spans="1:23" ht="30">
      <c r="A54" t="s">
        <v>2703</v>
      </c>
      <c r="B54">
        <v>6</v>
      </c>
      <c r="C54">
        <v>7</v>
      </c>
      <c r="D54">
        <v>8</v>
      </c>
      <c r="E54">
        <v>8</v>
      </c>
      <c r="F54">
        <v>7387</v>
      </c>
      <c r="G54">
        <v>96</v>
      </c>
      <c r="H54">
        <v>1211936</v>
      </c>
      <c r="I54" s="2" t="s">
        <v>8287</v>
      </c>
      <c r="J54" t="s">
        <v>8808</v>
      </c>
      <c r="K54" t="s">
        <v>6385</v>
      </c>
      <c r="M54" t="s">
        <v>2703</v>
      </c>
      <c r="N54">
        <v>6</v>
      </c>
      <c r="O54">
        <v>7</v>
      </c>
      <c r="P54">
        <v>8</v>
      </c>
      <c r="Q54">
        <v>8</v>
      </c>
      <c r="R54">
        <v>7387</v>
      </c>
      <c r="S54">
        <v>96</v>
      </c>
      <c r="T54">
        <v>1211936</v>
      </c>
      <c r="U54" t="s">
        <v>9164</v>
      </c>
      <c r="V54" t="s">
        <v>9165</v>
      </c>
      <c r="W54" t="s">
        <v>6385</v>
      </c>
    </row>
    <row r="55" spans="1:23">
      <c r="A55" t="s">
        <v>2705</v>
      </c>
      <c r="B55">
        <v>7</v>
      </c>
      <c r="C55">
        <v>14</v>
      </c>
      <c r="D55">
        <v>8</v>
      </c>
      <c r="E55">
        <v>8</v>
      </c>
      <c r="F55">
        <v>40247</v>
      </c>
      <c r="G55">
        <v>98</v>
      </c>
      <c r="H55">
        <v>1211968</v>
      </c>
      <c r="I55" s="2" t="s">
        <v>6443</v>
      </c>
      <c r="J55" t="s">
        <v>8809</v>
      </c>
      <c r="K55" t="s">
        <v>6385</v>
      </c>
      <c r="M55" t="s">
        <v>2705</v>
      </c>
      <c r="N55">
        <v>7</v>
      </c>
      <c r="O55">
        <v>14</v>
      </c>
      <c r="P55">
        <v>8</v>
      </c>
      <c r="Q55">
        <v>8</v>
      </c>
      <c r="R55">
        <v>40247</v>
      </c>
      <c r="S55">
        <v>98</v>
      </c>
      <c r="T55">
        <v>1211968</v>
      </c>
      <c r="U55" t="s">
        <v>6443</v>
      </c>
      <c r="V55" t="s">
        <v>9166</v>
      </c>
      <c r="W55" t="s">
        <v>6385</v>
      </c>
    </row>
    <row r="56" spans="1:23" ht="30">
      <c r="A56" t="s">
        <v>2706</v>
      </c>
      <c r="B56">
        <v>8</v>
      </c>
      <c r="C56">
        <v>8</v>
      </c>
      <c r="D56">
        <v>8</v>
      </c>
      <c r="E56">
        <v>8</v>
      </c>
      <c r="F56">
        <v>7530</v>
      </c>
      <c r="G56">
        <v>99</v>
      </c>
      <c r="H56">
        <v>1211984</v>
      </c>
      <c r="I56" s="2" t="s">
        <v>6444</v>
      </c>
      <c r="J56" t="s">
        <v>8810</v>
      </c>
      <c r="K56" t="s">
        <v>6385</v>
      </c>
      <c r="M56" t="s">
        <v>2706</v>
      </c>
      <c r="N56">
        <v>8</v>
      </c>
      <c r="O56">
        <v>8</v>
      </c>
      <c r="P56">
        <v>8</v>
      </c>
      <c r="Q56">
        <v>8</v>
      </c>
      <c r="R56">
        <v>7530</v>
      </c>
      <c r="S56">
        <v>99</v>
      </c>
      <c r="T56">
        <v>1211984</v>
      </c>
      <c r="U56" t="s">
        <v>9167</v>
      </c>
      <c r="V56" t="s">
        <v>9168</v>
      </c>
      <c r="W56" t="s">
        <v>6385</v>
      </c>
    </row>
    <row r="57" spans="1:23" ht="30">
      <c r="A57" t="s">
        <v>2708</v>
      </c>
      <c r="B57">
        <v>10</v>
      </c>
      <c r="C57">
        <v>13</v>
      </c>
      <c r="D57">
        <v>8</v>
      </c>
      <c r="E57">
        <v>8</v>
      </c>
      <c r="F57">
        <v>7690</v>
      </c>
      <c r="G57">
        <v>101</v>
      </c>
      <c r="H57">
        <v>1212016</v>
      </c>
      <c r="I57" s="2" t="s">
        <v>6445</v>
      </c>
      <c r="J57" t="s">
        <v>8811</v>
      </c>
      <c r="K57" t="s">
        <v>6385</v>
      </c>
      <c r="M57" t="s">
        <v>2708</v>
      </c>
      <c r="N57">
        <v>10</v>
      </c>
      <c r="O57">
        <v>13</v>
      </c>
      <c r="P57">
        <v>8</v>
      </c>
      <c r="Q57">
        <v>8</v>
      </c>
      <c r="R57">
        <v>7690</v>
      </c>
      <c r="S57">
        <v>101</v>
      </c>
      <c r="T57">
        <v>1212016</v>
      </c>
      <c r="U57" t="s">
        <v>9169</v>
      </c>
      <c r="V57" t="s">
        <v>9170</v>
      </c>
      <c r="W57" t="s">
        <v>6385</v>
      </c>
    </row>
    <row r="58" spans="1:23" ht="30">
      <c r="A58" t="s">
        <v>2710</v>
      </c>
      <c r="B58">
        <v>7</v>
      </c>
      <c r="C58">
        <v>12</v>
      </c>
      <c r="D58">
        <v>8</v>
      </c>
      <c r="E58">
        <v>8</v>
      </c>
      <c r="F58">
        <v>7790</v>
      </c>
      <c r="G58">
        <v>103</v>
      </c>
      <c r="H58">
        <v>1212048</v>
      </c>
      <c r="I58" s="2" t="s">
        <v>8288</v>
      </c>
      <c r="J58" t="s">
        <v>8812</v>
      </c>
      <c r="K58" t="s">
        <v>6385</v>
      </c>
      <c r="M58" t="s">
        <v>2710</v>
      </c>
      <c r="N58">
        <v>7</v>
      </c>
      <c r="O58">
        <v>12</v>
      </c>
      <c r="P58">
        <v>8</v>
      </c>
      <c r="Q58">
        <v>8</v>
      </c>
      <c r="R58">
        <v>7790</v>
      </c>
      <c r="S58">
        <v>103</v>
      </c>
      <c r="T58">
        <v>1212048</v>
      </c>
      <c r="U58" t="s">
        <v>9171</v>
      </c>
      <c r="V58" t="s">
        <v>9172</v>
      </c>
      <c r="W58" t="s">
        <v>6385</v>
      </c>
    </row>
    <row r="59" spans="1:23" ht="30">
      <c r="A59" t="s">
        <v>2712</v>
      </c>
      <c r="B59">
        <v>9</v>
      </c>
      <c r="C59">
        <v>12</v>
      </c>
      <c r="D59">
        <v>8</v>
      </c>
      <c r="E59">
        <v>8</v>
      </c>
      <c r="F59">
        <v>7854</v>
      </c>
      <c r="G59">
        <v>105</v>
      </c>
      <c r="H59">
        <v>1212080</v>
      </c>
      <c r="I59" s="2" t="s">
        <v>6446</v>
      </c>
      <c r="J59" t="s">
        <v>8813</v>
      </c>
      <c r="K59" t="s">
        <v>6385</v>
      </c>
      <c r="M59" t="s">
        <v>2712</v>
      </c>
      <c r="N59">
        <v>9</v>
      </c>
      <c r="O59">
        <v>12</v>
      </c>
      <c r="P59">
        <v>8</v>
      </c>
      <c r="Q59">
        <v>8</v>
      </c>
      <c r="R59">
        <v>7854</v>
      </c>
      <c r="S59">
        <v>105</v>
      </c>
      <c r="T59">
        <v>1212080</v>
      </c>
      <c r="U59" t="s">
        <v>9173</v>
      </c>
      <c r="V59" t="s">
        <v>9174</v>
      </c>
      <c r="W59" t="s">
        <v>6385</v>
      </c>
    </row>
    <row r="60" spans="1:23" ht="30">
      <c r="A60" t="s">
        <v>2714</v>
      </c>
      <c r="B60">
        <v>9</v>
      </c>
      <c r="C60">
        <v>9</v>
      </c>
      <c r="D60">
        <v>4</v>
      </c>
      <c r="E60">
        <v>4</v>
      </c>
      <c r="F60">
        <v>8006</v>
      </c>
      <c r="G60">
        <v>107</v>
      </c>
      <c r="H60">
        <v>1212112</v>
      </c>
      <c r="I60" s="2" t="s">
        <v>6447</v>
      </c>
      <c r="J60" t="s">
        <v>8814</v>
      </c>
      <c r="K60" t="s">
        <v>6385</v>
      </c>
      <c r="M60" t="s">
        <v>2714</v>
      </c>
      <c r="N60">
        <v>9</v>
      </c>
      <c r="O60">
        <v>9</v>
      </c>
      <c r="P60">
        <v>4</v>
      </c>
      <c r="Q60">
        <v>4</v>
      </c>
      <c r="R60">
        <v>8006</v>
      </c>
      <c r="S60">
        <v>107</v>
      </c>
      <c r="T60">
        <v>1212112</v>
      </c>
      <c r="U60" t="s">
        <v>9175</v>
      </c>
      <c r="V60" t="s">
        <v>9176</v>
      </c>
      <c r="W60" t="s">
        <v>6385</v>
      </c>
    </row>
    <row r="61" spans="1:23" ht="30">
      <c r="A61" t="s">
        <v>2716</v>
      </c>
      <c r="B61">
        <v>13</v>
      </c>
      <c r="C61">
        <v>13</v>
      </c>
      <c r="D61">
        <v>8</v>
      </c>
      <c r="E61">
        <v>8</v>
      </c>
      <c r="F61">
        <v>8066</v>
      </c>
      <c r="G61">
        <v>109</v>
      </c>
      <c r="H61">
        <v>1212144</v>
      </c>
      <c r="I61" s="2" t="s">
        <v>6448</v>
      </c>
      <c r="J61" t="s">
        <v>8815</v>
      </c>
      <c r="K61" t="s">
        <v>6385</v>
      </c>
      <c r="M61" t="s">
        <v>2716</v>
      </c>
      <c r="N61">
        <v>13</v>
      </c>
      <c r="O61">
        <v>13</v>
      </c>
      <c r="P61">
        <v>8</v>
      </c>
      <c r="Q61">
        <v>8</v>
      </c>
      <c r="R61">
        <v>8066</v>
      </c>
      <c r="S61">
        <v>109</v>
      </c>
      <c r="T61">
        <v>1212144</v>
      </c>
      <c r="U61" t="s">
        <v>9177</v>
      </c>
      <c r="V61" t="s">
        <v>9178</v>
      </c>
      <c r="W61" t="s">
        <v>6385</v>
      </c>
    </row>
    <row r="62" spans="1:23" ht="30">
      <c r="A62" t="s">
        <v>2718</v>
      </c>
      <c r="B62">
        <v>8</v>
      </c>
      <c r="C62">
        <v>13</v>
      </c>
      <c r="D62">
        <v>4</v>
      </c>
      <c r="E62">
        <v>4</v>
      </c>
      <c r="F62">
        <v>8158</v>
      </c>
      <c r="G62">
        <v>111</v>
      </c>
      <c r="H62">
        <v>1212176</v>
      </c>
      <c r="I62" s="2" t="s">
        <v>6449</v>
      </c>
      <c r="J62" t="s">
        <v>8816</v>
      </c>
      <c r="K62" t="s">
        <v>6385</v>
      </c>
      <c r="M62" t="s">
        <v>2718</v>
      </c>
      <c r="N62">
        <v>8</v>
      </c>
      <c r="O62">
        <v>13</v>
      </c>
      <c r="P62">
        <v>4</v>
      </c>
      <c r="Q62">
        <v>4</v>
      </c>
      <c r="R62">
        <v>8158</v>
      </c>
      <c r="S62">
        <v>111</v>
      </c>
      <c r="T62">
        <v>1212176</v>
      </c>
      <c r="U62" t="s">
        <v>9179</v>
      </c>
      <c r="V62" t="s">
        <v>9180</v>
      </c>
      <c r="W62" t="s">
        <v>6385</v>
      </c>
    </row>
    <row r="63" spans="1:23" ht="30">
      <c r="A63" t="s">
        <v>2720</v>
      </c>
      <c r="B63">
        <v>8</v>
      </c>
      <c r="C63">
        <v>8</v>
      </c>
      <c r="D63">
        <v>12</v>
      </c>
      <c r="E63">
        <v>12</v>
      </c>
      <c r="F63">
        <v>8210</v>
      </c>
      <c r="G63">
        <v>32881</v>
      </c>
      <c r="H63">
        <v>1212208</v>
      </c>
      <c r="I63" s="2" t="s">
        <v>6450</v>
      </c>
      <c r="J63" t="s">
        <v>8817</v>
      </c>
      <c r="K63" t="s">
        <v>6386</v>
      </c>
      <c r="M63" t="s">
        <v>2720</v>
      </c>
      <c r="N63">
        <v>8</v>
      </c>
      <c r="O63">
        <v>8</v>
      </c>
      <c r="P63">
        <v>12</v>
      </c>
      <c r="Q63">
        <v>12</v>
      </c>
      <c r="R63">
        <v>8210</v>
      </c>
      <c r="S63">
        <v>32881</v>
      </c>
      <c r="T63">
        <v>1212208</v>
      </c>
      <c r="U63" t="s">
        <v>9181</v>
      </c>
      <c r="V63" t="s">
        <v>9182</v>
      </c>
      <c r="W63" t="s">
        <v>6386</v>
      </c>
    </row>
    <row r="64" spans="1:23" ht="30">
      <c r="A64" t="s">
        <v>2722</v>
      </c>
      <c r="B64">
        <v>6</v>
      </c>
      <c r="C64">
        <v>6</v>
      </c>
      <c r="D64">
        <v>12</v>
      </c>
      <c r="E64">
        <v>12</v>
      </c>
      <c r="F64">
        <v>8538</v>
      </c>
      <c r="G64">
        <v>32883</v>
      </c>
      <c r="H64">
        <v>1212240</v>
      </c>
      <c r="I64" s="2" t="s">
        <v>6451</v>
      </c>
      <c r="J64" t="s">
        <v>8818</v>
      </c>
      <c r="K64" t="s">
        <v>6386</v>
      </c>
      <c r="M64" t="s">
        <v>2722</v>
      </c>
      <c r="N64">
        <v>6</v>
      </c>
      <c r="O64">
        <v>6</v>
      </c>
      <c r="P64">
        <v>12</v>
      </c>
      <c r="Q64">
        <v>12</v>
      </c>
      <c r="R64">
        <v>8538</v>
      </c>
      <c r="S64">
        <v>32883</v>
      </c>
      <c r="T64">
        <v>1212240</v>
      </c>
      <c r="U64" t="s">
        <v>9183</v>
      </c>
      <c r="V64" t="s">
        <v>9184</v>
      </c>
      <c r="W64" t="s">
        <v>6386</v>
      </c>
    </row>
    <row r="65" spans="1:23" ht="30">
      <c r="A65" t="s">
        <v>2724</v>
      </c>
      <c r="B65">
        <v>6</v>
      </c>
      <c r="C65">
        <v>6</v>
      </c>
      <c r="D65">
        <v>8</v>
      </c>
      <c r="E65">
        <v>16</v>
      </c>
      <c r="F65">
        <v>8882</v>
      </c>
      <c r="G65">
        <v>32885</v>
      </c>
      <c r="H65">
        <v>1212272</v>
      </c>
      <c r="I65" s="2" t="s">
        <v>6452</v>
      </c>
      <c r="J65" t="s">
        <v>8819</v>
      </c>
      <c r="K65" t="s">
        <v>6386</v>
      </c>
      <c r="M65" t="s">
        <v>2724</v>
      </c>
      <c r="N65">
        <v>6</v>
      </c>
      <c r="O65">
        <v>6</v>
      </c>
      <c r="P65">
        <v>8</v>
      </c>
      <c r="Q65">
        <v>16</v>
      </c>
      <c r="R65">
        <v>8882</v>
      </c>
      <c r="S65">
        <v>32885</v>
      </c>
      <c r="T65">
        <v>1212272</v>
      </c>
      <c r="U65" t="s">
        <v>9185</v>
      </c>
      <c r="V65" t="s">
        <v>9186</v>
      </c>
      <c r="W65" t="s">
        <v>6386</v>
      </c>
    </row>
    <row r="66" spans="1:23" ht="30">
      <c r="A66" t="s">
        <v>2726</v>
      </c>
      <c r="B66">
        <v>8</v>
      </c>
      <c r="C66">
        <v>11</v>
      </c>
      <c r="D66">
        <v>4</v>
      </c>
      <c r="E66">
        <v>4</v>
      </c>
      <c r="F66">
        <v>9094</v>
      </c>
      <c r="G66">
        <v>119</v>
      </c>
      <c r="H66">
        <v>1212304</v>
      </c>
      <c r="I66" s="2" t="s">
        <v>6453</v>
      </c>
      <c r="J66" t="s">
        <v>8820</v>
      </c>
      <c r="K66" t="s">
        <v>6385</v>
      </c>
      <c r="M66" t="s">
        <v>2726</v>
      </c>
      <c r="N66">
        <v>8</v>
      </c>
      <c r="O66">
        <v>11</v>
      </c>
      <c r="P66">
        <v>4</v>
      </c>
      <c r="Q66">
        <v>4</v>
      </c>
      <c r="R66">
        <v>9094</v>
      </c>
      <c r="S66">
        <v>119</v>
      </c>
      <c r="T66">
        <v>1212304</v>
      </c>
      <c r="U66" t="s">
        <v>9187</v>
      </c>
      <c r="V66" t="s">
        <v>9188</v>
      </c>
      <c r="W66" t="s">
        <v>6385</v>
      </c>
    </row>
    <row r="67" spans="1:23" ht="30">
      <c r="A67" t="s">
        <v>2728</v>
      </c>
      <c r="B67">
        <v>6</v>
      </c>
      <c r="C67">
        <v>10</v>
      </c>
      <c r="D67">
        <v>8</v>
      </c>
      <c r="E67">
        <v>8</v>
      </c>
      <c r="F67">
        <v>9146</v>
      </c>
      <c r="G67">
        <v>121</v>
      </c>
      <c r="H67">
        <v>1212336</v>
      </c>
      <c r="I67" s="2" t="s">
        <v>8289</v>
      </c>
      <c r="J67" t="s">
        <v>8821</v>
      </c>
      <c r="K67" t="s">
        <v>6385</v>
      </c>
      <c r="M67" t="s">
        <v>2728</v>
      </c>
      <c r="N67">
        <v>6</v>
      </c>
      <c r="O67">
        <v>10</v>
      </c>
      <c r="P67">
        <v>8</v>
      </c>
      <c r="Q67">
        <v>8</v>
      </c>
      <c r="R67">
        <v>9146</v>
      </c>
      <c r="S67">
        <v>121</v>
      </c>
      <c r="T67">
        <v>1212336</v>
      </c>
      <c r="U67" t="s">
        <v>9189</v>
      </c>
      <c r="V67" t="s">
        <v>9190</v>
      </c>
      <c r="W67" t="s">
        <v>6385</v>
      </c>
    </row>
    <row r="68" spans="1:23" ht="30">
      <c r="A68" t="s">
        <v>2730</v>
      </c>
      <c r="B68">
        <v>1</v>
      </c>
      <c r="C68">
        <v>2</v>
      </c>
      <c r="D68">
        <v>8</v>
      </c>
      <c r="E68">
        <v>8</v>
      </c>
      <c r="F68">
        <v>9338</v>
      </c>
      <c r="G68">
        <v>123</v>
      </c>
      <c r="H68">
        <v>1212368</v>
      </c>
      <c r="I68" s="2" t="s">
        <v>6454</v>
      </c>
      <c r="J68" t="s">
        <v>8822</v>
      </c>
      <c r="K68" t="s">
        <v>6385</v>
      </c>
      <c r="M68" t="s">
        <v>2730</v>
      </c>
      <c r="N68">
        <v>1</v>
      </c>
      <c r="O68">
        <v>2</v>
      </c>
      <c r="P68">
        <v>8</v>
      </c>
      <c r="Q68">
        <v>8</v>
      </c>
      <c r="R68">
        <v>9338</v>
      </c>
      <c r="S68">
        <v>123</v>
      </c>
      <c r="T68">
        <v>1212368</v>
      </c>
      <c r="U68" t="s">
        <v>9191</v>
      </c>
      <c r="V68" t="s">
        <v>9192</v>
      </c>
      <c r="W68" t="s">
        <v>6385</v>
      </c>
    </row>
    <row r="69" spans="1:23" ht="30">
      <c r="A69" t="s">
        <v>2732</v>
      </c>
      <c r="B69">
        <v>1</v>
      </c>
      <c r="C69">
        <v>1</v>
      </c>
      <c r="D69">
        <v>8</v>
      </c>
      <c r="E69">
        <v>8</v>
      </c>
      <c r="F69">
        <v>9522</v>
      </c>
      <c r="G69">
        <v>125</v>
      </c>
      <c r="H69">
        <v>1212400</v>
      </c>
      <c r="I69" s="2" t="s">
        <v>6455</v>
      </c>
      <c r="J69" t="s">
        <v>8823</v>
      </c>
      <c r="K69" t="s">
        <v>6385</v>
      </c>
      <c r="M69" t="s">
        <v>2732</v>
      </c>
      <c r="N69">
        <v>1</v>
      </c>
      <c r="O69">
        <v>1</v>
      </c>
      <c r="P69">
        <v>8</v>
      </c>
      <c r="Q69">
        <v>8</v>
      </c>
      <c r="R69">
        <v>9522</v>
      </c>
      <c r="S69">
        <v>125</v>
      </c>
      <c r="T69">
        <v>1212400</v>
      </c>
      <c r="U69" t="s">
        <v>9193</v>
      </c>
      <c r="V69" t="s">
        <v>9194</v>
      </c>
      <c r="W69" t="s">
        <v>6385</v>
      </c>
    </row>
    <row r="70" spans="1:23" ht="30">
      <c r="A70" t="s">
        <v>2734</v>
      </c>
      <c r="B70">
        <v>8</v>
      </c>
      <c r="C70">
        <v>8</v>
      </c>
      <c r="D70">
        <v>12</v>
      </c>
      <c r="E70">
        <v>8</v>
      </c>
      <c r="F70">
        <v>9670</v>
      </c>
      <c r="G70">
        <v>32895</v>
      </c>
      <c r="H70">
        <v>1212432</v>
      </c>
      <c r="I70" s="2" t="s">
        <v>6456</v>
      </c>
      <c r="J70" t="s">
        <v>8824</v>
      </c>
      <c r="K70" t="s">
        <v>6386</v>
      </c>
      <c r="M70" t="s">
        <v>2734</v>
      </c>
      <c r="N70">
        <v>8</v>
      </c>
      <c r="O70">
        <v>8</v>
      </c>
      <c r="P70">
        <v>12</v>
      </c>
      <c r="Q70">
        <v>8</v>
      </c>
      <c r="R70">
        <v>9670</v>
      </c>
      <c r="S70">
        <v>32895</v>
      </c>
      <c r="T70">
        <v>1212432</v>
      </c>
      <c r="U70" t="s">
        <v>9195</v>
      </c>
      <c r="V70" t="s">
        <v>9196</v>
      </c>
      <c r="W70" t="s">
        <v>6386</v>
      </c>
    </row>
    <row r="71" spans="1:23" ht="30">
      <c r="A71" t="s">
        <v>2736</v>
      </c>
      <c r="B71">
        <v>2</v>
      </c>
      <c r="C71">
        <v>10</v>
      </c>
      <c r="D71">
        <v>4</v>
      </c>
      <c r="E71">
        <v>4</v>
      </c>
      <c r="F71">
        <v>42714</v>
      </c>
      <c r="G71">
        <v>129</v>
      </c>
      <c r="H71">
        <v>1212464</v>
      </c>
      <c r="I71" s="2" t="s">
        <v>6525</v>
      </c>
      <c r="J71" t="s">
        <v>8825</v>
      </c>
      <c r="K71" t="s">
        <v>6385</v>
      </c>
      <c r="M71" t="s">
        <v>2736</v>
      </c>
      <c r="N71">
        <v>2</v>
      </c>
      <c r="O71">
        <v>10</v>
      </c>
      <c r="P71">
        <v>4</v>
      </c>
      <c r="Q71">
        <v>4</v>
      </c>
      <c r="R71">
        <v>42714</v>
      </c>
      <c r="S71">
        <v>129</v>
      </c>
      <c r="T71">
        <v>1212464</v>
      </c>
      <c r="U71" t="s">
        <v>6525</v>
      </c>
      <c r="V71" t="s">
        <v>9197</v>
      </c>
      <c r="W71" t="s">
        <v>6385</v>
      </c>
    </row>
    <row r="72" spans="1:23" ht="30">
      <c r="A72" t="s">
        <v>2738</v>
      </c>
      <c r="B72">
        <v>8</v>
      </c>
      <c r="C72">
        <v>12</v>
      </c>
      <c r="D72">
        <v>4</v>
      </c>
      <c r="E72">
        <v>4</v>
      </c>
      <c r="F72">
        <v>9991</v>
      </c>
      <c r="G72">
        <v>130</v>
      </c>
      <c r="H72">
        <v>1212480</v>
      </c>
      <c r="I72" s="2" t="s">
        <v>6457</v>
      </c>
      <c r="J72" t="s">
        <v>8826</v>
      </c>
      <c r="K72" t="s">
        <v>6385</v>
      </c>
      <c r="M72" t="s">
        <v>2738</v>
      </c>
      <c r="N72">
        <v>8</v>
      </c>
      <c r="O72">
        <v>12</v>
      </c>
      <c r="P72">
        <v>4</v>
      </c>
      <c r="Q72">
        <v>4</v>
      </c>
      <c r="R72">
        <v>9991</v>
      </c>
      <c r="S72">
        <v>130</v>
      </c>
      <c r="T72">
        <v>1212480</v>
      </c>
      <c r="U72" t="s">
        <v>9198</v>
      </c>
      <c r="V72" t="s">
        <v>9199</v>
      </c>
      <c r="W72" t="s">
        <v>6385</v>
      </c>
    </row>
    <row r="73" spans="1:23" ht="30">
      <c r="A73" t="s">
        <v>2740</v>
      </c>
      <c r="B73">
        <v>2</v>
      </c>
      <c r="C73">
        <v>10</v>
      </c>
      <c r="D73">
        <v>8</v>
      </c>
      <c r="E73">
        <v>8</v>
      </c>
      <c r="F73">
        <v>10051</v>
      </c>
      <c r="G73">
        <v>132</v>
      </c>
      <c r="H73">
        <v>1212512</v>
      </c>
      <c r="I73" s="2" t="s">
        <v>6458</v>
      </c>
      <c r="J73" t="s">
        <v>8827</v>
      </c>
      <c r="K73" t="s">
        <v>6385</v>
      </c>
      <c r="M73" t="s">
        <v>2740</v>
      </c>
      <c r="N73">
        <v>2</v>
      </c>
      <c r="O73">
        <v>10</v>
      </c>
      <c r="P73">
        <v>8</v>
      </c>
      <c r="Q73">
        <v>8</v>
      </c>
      <c r="R73">
        <v>10051</v>
      </c>
      <c r="S73">
        <v>132</v>
      </c>
      <c r="T73">
        <v>1212512</v>
      </c>
      <c r="U73" t="s">
        <v>9200</v>
      </c>
      <c r="V73" t="s">
        <v>9201</v>
      </c>
      <c r="W73" t="s">
        <v>6385</v>
      </c>
    </row>
    <row r="74" spans="1:23">
      <c r="A74" t="s">
        <v>2742</v>
      </c>
      <c r="B74">
        <v>7</v>
      </c>
      <c r="C74">
        <v>14</v>
      </c>
      <c r="D74">
        <v>4</v>
      </c>
      <c r="E74">
        <v>4</v>
      </c>
      <c r="F74">
        <v>42915</v>
      </c>
      <c r="G74">
        <v>134</v>
      </c>
      <c r="H74">
        <v>1212544</v>
      </c>
      <c r="I74" s="2" t="s">
        <v>8290</v>
      </c>
      <c r="J74" t="s">
        <v>8828</v>
      </c>
      <c r="K74" t="s">
        <v>6385</v>
      </c>
      <c r="M74" t="s">
        <v>2742</v>
      </c>
      <c r="N74">
        <v>7</v>
      </c>
      <c r="O74">
        <v>14</v>
      </c>
      <c r="P74">
        <v>4</v>
      </c>
      <c r="Q74">
        <v>4</v>
      </c>
      <c r="R74">
        <v>42915</v>
      </c>
      <c r="S74">
        <v>134</v>
      </c>
      <c r="T74">
        <v>1212544</v>
      </c>
      <c r="U74" t="s">
        <v>8290</v>
      </c>
      <c r="V74" t="s">
        <v>9202</v>
      </c>
      <c r="W74" t="s">
        <v>6385</v>
      </c>
    </row>
    <row r="75" spans="1:23" ht="30">
      <c r="A75" t="s">
        <v>2744</v>
      </c>
      <c r="B75">
        <v>3</v>
      </c>
      <c r="C75">
        <v>12</v>
      </c>
      <c r="D75">
        <v>8</v>
      </c>
      <c r="E75">
        <v>8</v>
      </c>
      <c r="F75">
        <v>10192</v>
      </c>
      <c r="G75">
        <v>135</v>
      </c>
      <c r="H75">
        <v>1212560</v>
      </c>
      <c r="I75" s="2" t="s">
        <v>8829</v>
      </c>
      <c r="J75" t="s">
        <v>8830</v>
      </c>
      <c r="K75" t="s">
        <v>6385</v>
      </c>
      <c r="M75" t="s">
        <v>2744</v>
      </c>
      <c r="N75">
        <v>3</v>
      </c>
      <c r="O75">
        <v>12</v>
      </c>
      <c r="P75">
        <v>8</v>
      </c>
      <c r="Q75">
        <v>8</v>
      </c>
      <c r="R75">
        <v>10192</v>
      </c>
      <c r="S75">
        <v>135</v>
      </c>
      <c r="T75">
        <v>1212560</v>
      </c>
      <c r="U75" t="s">
        <v>9203</v>
      </c>
      <c r="V75" t="s">
        <v>9204</v>
      </c>
      <c r="W75" t="s">
        <v>6385</v>
      </c>
    </row>
    <row r="76" spans="1:23" ht="30">
      <c r="A76" t="s">
        <v>2746</v>
      </c>
      <c r="B76">
        <v>5</v>
      </c>
      <c r="C76">
        <v>5</v>
      </c>
      <c r="D76">
        <v>8</v>
      </c>
      <c r="E76">
        <v>8</v>
      </c>
      <c r="F76">
        <v>10300</v>
      </c>
      <c r="G76">
        <v>137</v>
      </c>
      <c r="H76">
        <v>1212592</v>
      </c>
      <c r="I76" s="2" t="s">
        <v>6459</v>
      </c>
      <c r="J76" t="s">
        <v>8831</v>
      </c>
      <c r="K76" t="s">
        <v>6385</v>
      </c>
      <c r="M76" t="s">
        <v>2746</v>
      </c>
      <c r="N76">
        <v>5</v>
      </c>
      <c r="O76">
        <v>5</v>
      </c>
      <c r="P76">
        <v>8</v>
      </c>
      <c r="Q76">
        <v>8</v>
      </c>
      <c r="R76">
        <v>10300</v>
      </c>
      <c r="S76">
        <v>137</v>
      </c>
      <c r="T76">
        <v>1212592</v>
      </c>
      <c r="U76" t="s">
        <v>9205</v>
      </c>
      <c r="V76" t="s">
        <v>9206</v>
      </c>
      <c r="W76" t="s">
        <v>6385</v>
      </c>
    </row>
    <row r="77" spans="1:23">
      <c r="A77" t="s">
        <v>2748</v>
      </c>
      <c r="B77">
        <v>12</v>
      </c>
      <c r="C77">
        <v>12</v>
      </c>
      <c r="D77">
        <v>4</v>
      </c>
      <c r="E77">
        <v>4</v>
      </c>
      <c r="F77">
        <v>43200</v>
      </c>
      <c r="G77">
        <v>139</v>
      </c>
      <c r="H77">
        <v>1212624</v>
      </c>
      <c r="I77" s="2" t="s">
        <v>6460</v>
      </c>
      <c r="J77" t="s">
        <v>8832</v>
      </c>
      <c r="K77" t="s">
        <v>6385</v>
      </c>
      <c r="M77" t="s">
        <v>2748</v>
      </c>
      <c r="N77">
        <v>12</v>
      </c>
      <c r="O77">
        <v>12</v>
      </c>
      <c r="P77">
        <v>4</v>
      </c>
      <c r="Q77">
        <v>4</v>
      </c>
      <c r="R77">
        <v>43200</v>
      </c>
      <c r="S77">
        <v>139</v>
      </c>
      <c r="T77">
        <v>1212624</v>
      </c>
      <c r="U77" t="s">
        <v>6460</v>
      </c>
      <c r="V77" t="s">
        <v>9207</v>
      </c>
      <c r="W77" t="s">
        <v>6385</v>
      </c>
    </row>
    <row r="78" spans="1:23" ht="30">
      <c r="A78" t="s">
        <v>2750</v>
      </c>
      <c r="B78">
        <v>12</v>
      </c>
      <c r="C78">
        <v>13</v>
      </c>
      <c r="D78">
        <v>4</v>
      </c>
      <c r="E78">
        <v>4</v>
      </c>
      <c r="F78">
        <v>10459</v>
      </c>
      <c r="G78">
        <v>140</v>
      </c>
      <c r="H78">
        <v>1212640</v>
      </c>
      <c r="I78" s="2" t="s">
        <v>6461</v>
      </c>
      <c r="J78" t="s">
        <v>8833</v>
      </c>
      <c r="K78" t="s">
        <v>6385</v>
      </c>
      <c r="M78" t="s">
        <v>2750</v>
      </c>
      <c r="N78">
        <v>12</v>
      </c>
      <c r="O78">
        <v>13</v>
      </c>
      <c r="P78">
        <v>4</v>
      </c>
      <c r="Q78">
        <v>4</v>
      </c>
      <c r="R78">
        <v>10459</v>
      </c>
      <c r="S78">
        <v>140</v>
      </c>
      <c r="T78">
        <v>1212640</v>
      </c>
      <c r="U78" t="s">
        <v>9208</v>
      </c>
      <c r="V78" t="s">
        <v>9209</v>
      </c>
      <c r="W78" t="s">
        <v>6385</v>
      </c>
    </row>
    <row r="79" spans="1:23" ht="30">
      <c r="A79" t="s">
        <v>2752</v>
      </c>
      <c r="B79">
        <v>4</v>
      </c>
      <c r="C79">
        <v>7</v>
      </c>
      <c r="D79">
        <v>8</v>
      </c>
      <c r="E79">
        <v>8</v>
      </c>
      <c r="F79">
        <v>10507</v>
      </c>
      <c r="G79">
        <v>142</v>
      </c>
      <c r="H79">
        <v>1212672</v>
      </c>
      <c r="I79" s="2" t="s">
        <v>6462</v>
      </c>
      <c r="J79" t="s">
        <v>8834</v>
      </c>
      <c r="K79" t="s">
        <v>6385</v>
      </c>
      <c r="M79" t="s">
        <v>2752</v>
      </c>
      <c r="N79">
        <v>4</v>
      </c>
      <c r="O79">
        <v>7</v>
      </c>
      <c r="P79">
        <v>8</v>
      </c>
      <c r="Q79">
        <v>8</v>
      </c>
      <c r="R79">
        <v>10507</v>
      </c>
      <c r="S79">
        <v>142</v>
      </c>
      <c r="T79">
        <v>1212672</v>
      </c>
      <c r="U79" t="s">
        <v>9210</v>
      </c>
      <c r="V79" t="s">
        <v>9211</v>
      </c>
      <c r="W79" t="s">
        <v>6385</v>
      </c>
    </row>
    <row r="80" spans="1:23" ht="30">
      <c r="A80" t="s">
        <v>2754</v>
      </c>
      <c r="B80">
        <v>2</v>
      </c>
      <c r="C80">
        <v>5</v>
      </c>
      <c r="D80">
        <v>4</v>
      </c>
      <c r="E80">
        <v>4</v>
      </c>
      <c r="F80">
        <v>10635</v>
      </c>
      <c r="G80">
        <v>144</v>
      </c>
      <c r="H80">
        <v>1212704</v>
      </c>
      <c r="I80" s="2" t="s">
        <v>6463</v>
      </c>
      <c r="J80" t="s">
        <v>8835</v>
      </c>
      <c r="K80" t="s">
        <v>6385</v>
      </c>
      <c r="M80" t="s">
        <v>2754</v>
      </c>
      <c r="N80">
        <v>2</v>
      </c>
      <c r="O80">
        <v>5</v>
      </c>
      <c r="P80">
        <v>4</v>
      </c>
      <c r="Q80">
        <v>4</v>
      </c>
      <c r="R80">
        <v>10635</v>
      </c>
      <c r="S80">
        <v>144</v>
      </c>
      <c r="T80">
        <v>1212704</v>
      </c>
      <c r="U80" t="s">
        <v>9212</v>
      </c>
      <c r="V80" t="s">
        <v>9213</v>
      </c>
      <c r="W80" t="s">
        <v>6385</v>
      </c>
    </row>
    <row r="81" spans="1:23" ht="30">
      <c r="A81" t="s">
        <v>2756</v>
      </c>
      <c r="B81">
        <v>5</v>
      </c>
      <c r="C81">
        <v>5</v>
      </c>
      <c r="D81">
        <v>8</v>
      </c>
      <c r="E81">
        <v>8</v>
      </c>
      <c r="F81">
        <v>10699</v>
      </c>
      <c r="G81">
        <v>146</v>
      </c>
      <c r="H81">
        <v>1212736</v>
      </c>
      <c r="I81" s="2" t="s">
        <v>6464</v>
      </c>
      <c r="J81" t="s">
        <v>8836</v>
      </c>
      <c r="K81" t="s">
        <v>6385</v>
      </c>
      <c r="M81" t="s">
        <v>2756</v>
      </c>
      <c r="N81">
        <v>5</v>
      </c>
      <c r="O81">
        <v>5</v>
      </c>
      <c r="P81">
        <v>8</v>
      </c>
      <c r="Q81">
        <v>8</v>
      </c>
      <c r="R81">
        <v>10699</v>
      </c>
      <c r="S81">
        <v>146</v>
      </c>
      <c r="T81">
        <v>1212736</v>
      </c>
      <c r="U81" t="s">
        <v>9214</v>
      </c>
      <c r="V81" t="s">
        <v>9215</v>
      </c>
      <c r="W81" t="s">
        <v>6385</v>
      </c>
    </row>
    <row r="82" spans="1:23" ht="30">
      <c r="A82" t="s">
        <v>2758</v>
      </c>
      <c r="B82">
        <v>2</v>
      </c>
      <c r="C82">
        <v>7</v>
      </c>
      <c r="D82">
        <v>4</v>
      </c>
      <c r="E82">
        <v>4</v>
      </c>
      <c r="F82">
        <v>10851</v>
      </c>
      <c r="G82">
        <v>148</v>
      </c>
      <c r="H82">
        <v>1212768</v>
      </c>
      <c r="I82" s="2" t="s">
        <v>6465</v>
      </c>
      <c r="J82" t="s">
        <v>8837</v>
      </c>
      <c r="K82" t="s">
        <v>6385</v>
      </c>
      <c r="M82" t="s">
        <v>2758</v>
      </c>
      <c r="N82">
        <v>2</v>
      </c>
      <c r="O82">
        <v>7</v>
      </c>
      <c r="P82">
        <v>4</v>
      </c>
      <c r="Q82">
        <v>4</v>
      </c>
      <c r="R82">
        <v>10851</v>
      </c>
      <c r="S82">
        <v>148</v>
      </c>
      <c r="T82">
        <v>1212768</v>
      </c>
      <c r="U82" t="s">
        <v>9216</v>
      </c>
      <c r="V82" t="s">
        <v>9217</v>
      </c>
      <c r="W82" t="s">
        <v>6385</v>
      </c>
    </row>
    <row r="83" spans="1:23" ht="30">
      <c r="A83" t="s">
        <v>2760</v>
      </c>
      <c r="B83">
        <v>7</v>
      </c>
      <c r="C83">
        <v>7</v>
      </c>
      <c r="D83">
        <v>8</v>
      </c>
      <c r="E83">
        <v>8</v>
      </c>
      <c r="F83">
        <v>10911</v>
      </c>
      <c r="G83">
        <v>150</v>
      </c>
      <c r="H83">
        <v>1212800</v>
      </c>
      <c r="I83" s="2" t="s">
        <v>6466</v>
      </c>
      <c r="J83" t="s">
        <v>8838</v>
      </c>
      <c r="K83" t="s">
        <v>6385</v>
      </c>
      <c r="M83" t="s">
        <v>2760</v>
      </c>
      <c r="N83">
        <v>7</v>
      </c>
      <c r="O83">
        <v>7</v>
      </c>
      <c r="P83">
        <v>8</v>
      </c>
      <c r="Q83">
        <v>8</v>
      </c>
      <c r="R83">
        <v>10911</v>
      </c>
      <c r="S83">
        <v>150</v>
      </c>
      <c r="T83">
        <v>1212800</v>
      </c>
      <c r="U83" t="s">
        <v>9218</v>
      </c>
      <c r="V83" t="s">
        <v>9219</v>
      </c>
      <c r="W83" t="s">
        <v>6385</v>
      </c>
    </row>
    <row r="84" spans="1:23" ht="30">
      <c r="A84" t="s">
        <v>2762</v>
      </c>
      <c r="B84">
        <v>5</v>
      </c>
      <c r="C84">
        <v>6</v>
      </c>
      <c r="D84">
        <v>8</v>
      </c>
      <c r="E84">
        <v>16</v>
      </c>
      <c r="F84">
        <v>11011</v>
      </c>
      <c r="G84">
        <v>32920</v>
      </c>
      <c r="H84">
        <v>1212832</v>
      </c>
      <c r="I84" s="2" t="s">
        <v>6467</v>
      </c>
      <c r="J84" t="s">
        <v>8839</v>
      </c>
      <c r="K84" t="s">
        <v>6386</v>
      </c>
      <c r="M84" t="s">
        <v>2762</v>
      </c>
      <c r="N84">
        <v>5</v>
      </c>
      <c r="O84">
        <v>6</v>
      </c>
      <c r="P84">
        <v>8</v>
      </c>
      <c r="Q84">
        <v>16</v>
      </c>
      <c r="R84">
        <v>11011</v>
      </c>
      <c r="S84">
        <v>32920</v>
      </c>
      <c r="T84">
        <v>1212832</v>
      </c>
      <c r="U84" t="s">
        <v>9220</v>
      </c>
      <c r="V84" t="s">
        <v>9221</v>
      </c>
      <c r="W84" t="s">
        <v>6386</v>
      </c>
    </row>
    <row r="85" spans="1:23" ht="30">
      <c r="A85" t="s">
        <v>2764</v>
      </c>
      <c r="B85">
        <v>11</v>
      </c>
      <c r="C85">
        <v>11</v>
      </c>
      <c r="D85">
        <v>4</v>
      </c>
      <c r="E85">
        <v>4</v>
      </c>
      <c r="F85">
        <v>11395</v>
      </c>
      <c r="G85">
        <v>154</v>
      </c>
      <c r="H85">
        <v>1212864</v>
      </c>
      <c r="I85" s="2" t="s">
        <v>6468</v>
      </c>
      <c r="J85" t="s">
        <v>8840</v>
      </c>
      <c r="K85" t="s">
        <v>6385</v>
      </c>
      <c r="M85" t="s">
        <v>2764</v>
      </c>
      <c r="N85">
        <v>11</v>
      </c>
      <c r="O85">
        <v>11</v>
      </c>
      <c r="P85">
        <v>4</v>
      </c>
      <c r="Q85">
        <v>4</v>
      </c>
      <c r="R85">
        <v>11395</v>
      </c>
      <c r="S85">
        <v>154</v>
      </c>
      <c r="T85">
        <v>1212864</v>
      </c>
      <c r="U85" t="s">
        <v>9222</v>
      </c>
      <c r="V85" t="s">
        <v>9223</v>
      </c>
      <c r="W85" t="s">
        <v>6385</v>
      </c>
    </row>
    <row r="86" spans="1:23" ht="30">
      <c r="A86" t="s">
        <v>2766</v>
      </c>
      <c r="B86">
        <v>7</v>
      </c>
      <c r="C86">
        <v>12</v>
      </c>
      <c r="D86">
        <v>8</v>
      </c>
      <c r="E86">
        <v>8</v>
      </c>
      <c r="F86">
        <v>11459</v>
      </c>
      <c r="G86">
        <v>156</v>
      </c>
      <c r="H86">
        <v>1212896</v>
      </c>
      <c r="I86" s="2" t="s">
        <v>6469</v>
      </c>
      <c r="J86" t="s">
        <v>8841</v>
      </c>
      <c r="K86" t="s">
        <v>6385</v>
      </c>
      <c r="M86" t="s">
        <v>2766</v>
      </c>
      <c r="N86">
        <v>7</v>
      </c>
      <c r="O86">
        <v>12</v>
      </c>
      <c r="P86">
        <v>8</v>
      </c>
      <c r="Q86">
        <v>8</v>
      </c>
      <c r="R86">
        <v>11459</v>
      </c>
      <c r="S86">
        <v>156</v>
      </c>
      <c r="T86">
        <v>1212896</v>
      </c>
      <c r="U86" t="s">
        <v>9224</v>
      </c>
      <c r="V86" t="s">
        <v>9225</v>
      </c>
      <c r="W86" t="s">
        <v>6385</v>
      </c>
    </row>
    <row r="87" spans="1:23">
      <c r="A87" t="s">
        <v>2768</v>
      </c>
      <c r="B87">
        <v>2</v>
      </c>
      <c r="C87">
        <v>9</v>
      </c>
      <c r="D87">
        <v>4</v>
      </c>
      <c r="E87">
        <v>4</v>
      </c>
      <c r="F87">
        <v>44303</v>
      </c>
      <c r="G87">
        <v>158</v>
      </c>
      <c r="H87">
        <v>1212928</v>
      </c>
      <c r="I87" s="2" t="s">
        <v>8842</v>
      </c>
      <c r="J87" t="s">
        <v>8843</v>
      </c>
      <c r="K87" t="s">
        <v>6385</v>
      </c>
      <c r="M87" t="s">
        <v>2768</v>
      </c>
      <c r="N87">
        <v>2</v>
      </c>
      <c r="O87">
        <v>9</v>
      </c>
      <c r="P87">
        <v>4</v>
      </c>
      <c r="Q87">
        <v>4</v>
      </c>
      <c r="R87">
        <v>44303</v>
      </c>
      <c r="S87">
        <v>158</v>
      </c>
      <c r="T87">
        <v>1212928</v>
      </c>
      <c r="U87" t="s">
        <v>8842</v>
      </c>
      <c r="V87" t="s">
        <v>9226</v>
      </c>
      <c r="W87" t="s">
        <v>6385</v>
      </c>
    </row>
    <row r="88" spans="1:23" ht="30">
      <c r="A88" t="s">
        <v>2770</v>
      </c>
      <c r="B88">
        <v>8</v>
      </c>
      <c r="C88">
        <v>14</v>
      </c>
      <c r="D88">
        <v>4</v>
      </c>
      <c r="E88">
        <v>4</v>
      </c>
      <c r="F88">
        <v>11538</v>
      </c>
      <c r="G88">
        <v>159</v>
      </c>
      <c r="H88">
        <v>1212944</v>
      </c>
      <c r="I88" s="2" t="s">
        <v>6470</v>
      </c>
      <c r="J88" t="s">
        <v>8844</v>
      </c>
      <c r="K88" t="s">
        <v>6385</v>
      </c>
      <c r="M88" t="s">
        <v>2770</v>
      </c>
      <c r="N88">
        <v>8</v>
      </c>
      <c r="O88">
        <v>14</v>
      </c>
      <c r="P88">
        <v>4</v>
      </c>
      <c r="Q88">
        <v>4</v>
      </c>
      <c r="R88">
        <v>11538</v>
      </c>
      <c r="S88">
        <v>159</v>
      </c>
      <c r="T88">
        <v>1212944</v>
      </c>
      <c r="U88" t="s">
        <v>9227</v>
      </c>
      <c r="V88" t="s">
        <v>9228</v>
      </c>
      <c r="W88" t="s">
        <v>6385</v>
      </c>
    </row>
    <row r="89" spans="1:23" ht="30">
      <c r="A89" t="s">
        <v>2772</v>
      </c>
      <c r="B89">
        <v>5</v>
      </c>
      <c r="C89">
        <v>5</v>
      </c>
      <c r="D89">
        <v>12</v>
      </c>
      <c r="E89">
        <v>8</v>
      </c>
      <c r="F89">
        <v>11594</v>
      </c>
      <c r="G89">
        <v>32929</v>
      </c>
      <c r="H89">
        <v>1212976</v>
      </c>
      <c r="I89" s="2" t="s">
        <v>6471</v>
      </c>
      <c r="J89" t="s">
        <v>8845</v>
      </c>
      <c r="K89" t="s">
        <v>6386</v>
      </c>
      <c r="M89" t="s">
        <v>2772</v>
      </c>
      <c r="N89">
        <v>5</v>
      </c>
      <c r="O89">
        <v>5</v>
      </c>
      <c r="P89">
        <v>12</v>
      </c>
      <c r="Q89">
        <v>8</v>
      </c>
      <c r="R89">
        <v>11594</v>
      </c>
      <c r="S89">
        <v>32929</v>
      </c>
      <c r="T89">
        <v>1212976</v>
      </c>
      <c r="U89" t="s">
        <v>9229</v>
      </c>
      <c r="V89" t="s">
        <v>9230</v>
      </c>
      <c r="W89" t="s">
        <v>6386</v>
      </c>
    </row>
    <row r="90" spans="1:23">
      <c r="A90" t="s">
        <v>2774</v>
      </c>
      <c r="B90">
        <v>2</v>
      </c>
      <c r="C90">
        <v>5</v>
      </c>
      <c r="D90">
        <v>4</v>
      </c>
      <c r="E90">
        <v>4</v>
      </c>
      <c r="F90">
        <v>44518</v>
      </c>
      <c r="G90">
        <v>163</v>
      </c>
      <c r="H90">
        <v>1213008</v>
      </c>
      <c r="I90" s="2" t="s">
        <v>8291</v>
      </c>
      <c r="J90" t="s">
        <v>8846</v>
      </c>
      <c r="K90" t="s">
        <v>6385</v>
      </c>
      <c r="M90" t="s">
        <v>2774</v>
      </c>
      <c r="N90">
        <v>2</v>
      </c>
      <c r="O90">
        <v>5</v>
      </c>
      <c r="P90">
        <v>4</v>
      </c>
      <c r="Q90">
        <v>4</v>
      </c>
      <c r="R90">
        <v>44518</v>
      </c>
      <c r="S90">
        <v>163</v>
      </c>
      <c r="T90">
        <v>1213008</v>
      </c>
      <c r="U90" t="s">
        <v>8291</v>
      </c>
      <c r="V90" t="s">
        <v>9231</v>
      </c>
      <c r="W90" t="s">
        <v>6385</v>
      </c>
    </row>
    <row r="91" spans="1:23" ht="30">
      <c r="A91" t="s">
        <v>2776</v>
      </c>
      <c r="B91">
        <v>7</v>
      </c>
      <c r="C91">
        <v>13</v>
      </c>
      <c r="D91">
        <v>4</v>
      </c>
      <c r="E91">
        <v>8</v>
      </c>
      <c r="F91">
        <v>11765</v>
      </c>
      <c r="G91">
        <v>164</v>
      </c>
      <c r="H91">
        <v>1213024</v>
      </c>
      <c r="I91" s="2" t="s">
        <v>6472</v>
      </c>
      <c r="J91" t="s">
        <v>8847</v>
      </c>
      <c r="K91" t="s">
        <v>6385</v>
      </c>
      <c r="M91" t="s">
        <v>2776</v>
      </c>
      <c r="N91">
        <v>7</v>
      </c>
      <c r="O91">
        <v>13</v>
      </c>
      <c r="P91">
        <v>4</v>
      </c>
      <c r="Q91">
        <v>8</v>
      </c>
      <c r="R91">
        <v>11765</v>
      </c>
      <c r="S91">
        <v>164</v>
      </c>
      <c r="T91">
        <v>1213024</v>
      </c>
      <c r="U91" t="s">
        <v>9232</v>
      </c>
      <c r="V91" t="s">
        <v>9233</v>
      </c>
      <c r="W91" t="s">
        <v>6385</v>
      </c>
    </row>
    <row r="92" spans="1:23" ht="30">
      <c r="A92" t="s">
        <v>2778</v>
      </c>
      <c r="B92">
        <v>8</v>
      </c>
      <c r="C92">
        <v>14</v>
      </c>
      <c r="D92">
        <v>4</v>
      </c>
      <c r="E92">
        <v>4</v>
      </c>
      <c r="F92">
        <v>11538</v>
      </c>
      <c r="G92">
        <v>159</v>
      </c>
      <c r="H92">
        <v>1212944</v>
      </c>
      <c r="I92" s="2" t="s">
        <v>6470</v>
      </c>
      <c r="J92" t="s">
        <v>8844</v>
      </c>
      <c r="K92" t="s">
        <v>6385</v>
      </c>
      <c r="M92" t="s">
        <v>2778</v>
      </c>
      <c r="N92">
        <v>8</v>
      </c>
      <c r="O92">
        <v>14</v>
      </c>
      <c r="P92">
        <v>4</v>
      </c>
      <c r="Q92">
        <v>4</v>
      </c>
      <c r="R92">
        <v>11538</v>
      </c>
      <c r="S92">
        <v>159</v>
      </c>
      <c r="T92">
        <v>1212944</v>
      </c>
      <c r="U92" t="s">
        <v>9227</v>
      </c>
      <c r="V92" t="s">
        <v>9228</v>
      </c>
      <c r="W92" t="s">
        <v>6385</v>
      </c>
    </row>
    <row r="93" spans="1:23">
      <c r="A93" t="s">
        <v>2779</v>
      </c>
      <c r="B93">
        <v>10</v>
      </c>
      <c r="C93">
        <v>14</v>
      </c>
      <c r="D93">
        <v>8</v>
      </c>
      <c r="E93">
        <v>8</v>
      </c>
      <c r="F93">
        <v>40247</v>
      </c>
      <c r="G93">
        <v>166</v>
      </c>
      <c r="H93">
        <v>1213056</v>
      </c>
      <c r="I93" s="2" t="s">
        <v>8292</v>
      </c>
      <c r="J93" t="s">
        <v>8848</v>
      </c>
      <c r="K93" t="s">
        <v>6385</v>
      </c>
      <c r="M93" t="s">
        <v>2779</v>
      </c>
      <c r="N93">
        <v>10</v>
      </c>
      <c r="O93">
        <v>14</v>
      </c>
      <c r="P93">
        <v>8</v>
      </c>
      <c r="Q93">
        <v>8</v>
      </c>
      <c r="R93">
        <v>40247</v>
      </c>
      <c r="S93">
        <v>166</v>
      </c>
      <c r="T93">
        <v>1213056</v>
      </c>
      <c r="U93" t="s">
        <v>8292</v>
      </c>
      <c r="V93" t="s">
        <v>9234</v>
      </c>
      <c r="W93" t="s">
        <v>6385</v>
      </c>
    </row>
    <row r="94" spans="1:23">
      <c r="A94" t="s">
        <v>2781</v>
      </c>
      <c r="B94">
        <v>8</v>
      </c>
      <c r="C94">
        <v>11</v>
      </c>
      <c r="D94">
        <v>4</v>
      </c>
      <c r="E94">
        <v>4</v>
      </c>
      <c r="F94">
        <v>44597</v>
      </c>
      <c r="G94">
        <v>167</v>
      </c>
      <c r="H94">
        <v>1213072</v>
      </c>
      <c r="I94" s="2" t="s">
        <v>6473</v>
      </c>
      <c r="J94" t="s">
        <v>8849</v>
      </c>
      <c r="K94" t="s">
        <v>6385</v>
      </c>
      <c r="M94" t="s">
        <v>2781</v>
      </c>
      <c r="N94">
        <v>8</v>
      </c>
      <c r="O94">
        <v>11</v>
      </c>
      <c r="P94">
        <v>4</v>
      </c>
      <c r="Q94">
        <v>4</v>
      </c>
      <c r="R94">
        <v>44597</v>
      </c>
      <c r="S94">
        <v>167</v>
      </c>
      <c r="T94">
        <v>1213072</v>
      </c>
      <c r="U94" t="s">
        <v>6473</v>
      </c>
      <c r="V94" t="s">
        <v>9235</v>
      </c>
      <c r="W94" t="s">
        <v>6385</v>
      </c>
    </row>
    <row r="95" spans="1:23" ht="30">
      <c r="A95" t="s">
        <v>2783</v>
      </c>
      <c r="B95">
        <v>9</v>
      </c>
      <c r="C95">
        <v>9</v>
      </c>
      <c r="D95">
        <v>4</v>
      </c>
      <c r="E95">
        <v>4</v>
      </c>
      <c r="F95">
        <v>11871</v>
      </c>
      <c r="G95">
        <v>168</v>
      </c>
      <c r="H95">
        <v>1213088</v>
      </c>
      <c r="I95" s="2" t="s">
        <v>8850</v>
      </c>
      <c r="J95" t="s">
        <v>8851</v>
      </c>
      <c r="K95" t="s">
        <v>6385</v>
      </c>
      <c r="M95" t="s">
        <v>2783</v>
      </c>
      <c r="N95">
        <v>9</v>
      </c>
      <c r="O95">
        <v>9</v>
      </c>
      <c r="P95">
        <v>4</v>
      </c>
      <c r="Q95">
        <v>4</v>
      </c>
      <c r="R95">
        <v>11871</v>
      </c>
      <c r="S95">
        <v>168</v>
      </c>
      <c r="T95">
        <v>1213088</v>
      </c>
      <c r="U95" t="s">
        <v>9236</v>
      </c>
      <c r="V95" t="s">
        <v>9237</v>
      </c>
      <c r="W95" t="s">
        <v>6385</v>
      </c>
    </row>
    <row r="96" spans="1:23" ht="30">
      <c r="A96" t="s">
        <v>2784</v>
      </c>
      <c r="B96">
        <v>5</v>
      </c>
      <c r="C96">
        <v>5</v>
      </c>
      <c r="D96">
        <v>8</v>
      </c>
      <c r="E96">
        <v>8</v>
      </c>
      <c r="F96">
        <v>11919</v>
      </c>
      <c r="G96">
        <v>170</v>
      </c>
      <c r="H96">
        <v>1213120</v>
      </c>
      <c r="I96" s="2" t="s">
        <v>8852</v>
      </c>
      <c r="J96" t="s">
        <v>8853</v>
      </c>
      <c r="K96" t="s">
        <v>6385</v>
      </c>
      <c r="M96" t="s">
        <v>2784</v>
      </c>
      <c r="N96">
        <v>5</v>
      </c>
      <c r="O96">
        <v>5</v>
      </c>
      <c r="P96">
        <v>8</v>
      </c>
      <c r="Q96">
        <v>8</v>
      </c>
      <c r="R96">
        <v>11919</v>
      </c>
      <c r="S96">
        <v>170</v>
      </c>
      <c r="T96">
        <v>1213120</v>
      </c>
      <c r="U96" t="s">
        <v>9238</v>
      </c>
      <c r="V96" t="s">
        <v>9239</v>
      </c>
      <c r="W96" t="s">
        <v>6385</v>
      </c>
    </row>
    <row r="97" spans="1:23">
      <c r="A97" t="s">
        <v>2786</v>
      </c>
      <c r="B97">
        <v>5</v>
      </c>
      <c r="C97">
        <v>9</v>
      </c>
      <c r="D97">
        <v>8</v>
      </c>
      <c r="E97">
        <v>8</v>
      </c>
      <c r="F97">
        <v>34544</v>
      </c>
      <c r="G97">
        <v>26</v>
      </c>
      <c r="H97">
        <v>1210816</v>
      </c>
      <c r="I97" s="2" t="s">
        <v>6408</v>
      </c>
      <c r="J97" t="s">
        <v>8771</v>
      </c>
      <c r="K97" t="s">
        <v>6385</v>
      </c>
      <c r="M97" t="s">
        <v>2786</v>
      </c>
      <c r="N97">
        <v>5</v>
      </c>
      <c r="O97">
        <v>9</v>
      </c>
      <c r="P97">
        <v>8</v>
      </c>
      <c r="Q97">
        <v>8</v>
      </c>
      <c r="R97">
        <v>34544</v>
      </c>
      <c r="S97">
        <v>26</v>
      </c>
      <c r="T97">
        <v>1210816</v>
      </c>
      <c r="U97" t="s">
        <v>6408</v>
      </c>
      <c r="V97" t="s">
        <v>9096</v>
      </c>
      <c r="W97" t="s">
        <v>6385</v>
      </c>
    </row>
    <row r="98" spans="1:23" ht="30">
      <c r="A98" t="s">
        <v>2787</v>
      </c>
      <c r="B98">
        <v>4</v>
      </c>
      <c r="C98">
        <v>8</v>
      </c>
      <c r="D98">
        <v>8</v>
      </c>
      <c r="E98">
        <v>8</v>
      </c>
      <c r="F98">
        <v>12047</v>
      </c>
      <c r="G98">
        <v>172</v>
      </c>
      <c r="H98">
        <v>1213152</v>
      </c>
      <c r="I98" s="2" t="s">
        <v>8854</v>
      </c>
      <c r="J98" t="s">
        <v>8855</v>
      </c>
      <c r="K98" t="s">
        <v>6385</v>
      </c>
      <c r="M98" t="s">
        <v>2787</v>
      </c>
      <c r="N98">
        <v>4</v>
      </c>
      <c r="O98">
        <v>8</v>
      </c>
      <c r="P98">
        <v>8</v>
      </c>
      <c r="Q98">
        <v>8</v>
      </c>
      <c r="R98">
        <v>12047</v>
      </c>
      <c r="S98">
        <v>172</v>
      </c>
      <c r="T98">
        <v>1213152</v>
      </c>
      <c r="U98" t="s">
        <v>9240</v>
      </c>
      <c r="V98" t="s">
        <v>9241</v>
      </c>
      <c r="W98" t="s">
        <v>6385</v>
      </c>
    </row>
    <row r="99" spans="1:23" ht="30">
      <c r="A99" t="s">
        <v>2789</v>
      </c>
      <c r="B99">
        <v>9</v>
      </c>
      <c r="C99">
        <v>10</v>
      </c>
      <c r="D99">
        <v>4</v>
      </c>
      <c r="E99">
        <v>4</v>
      </c>
      <c r="F99">
        <v>12255</v>
      </c>
      <c r="G99">
        <v>174</v>
      </c>
      <c r="H99">
        <v>1213184</v>
      </c>
      <c r="I99" s="2" t="s">
        <v>8293</v>
      </c>
      <c r="J99" t="s">
        <v>8856</v>
      </c>
      <c r="K99" t="s">
        <v>6385</v>
      </c>
      <c r="M99" t="s">
        <v>2789</v>
      </c>
      <c r="N99">
        <v>9</v>
      </c>
      <c r="O99">
        <v>10</v>
      </c>
      <c r="P99">
        <v>4</v>
      </c>
      <c r="Q99">
        <v>4</v>
      </c>
      <c r="R99">
        <v>12255</v>
      </c>
      <c r="S99">
        <v>174</v>
      </c>
      <c r="T99">
        <v>1213184</v>
      </c>
      <c r="U99" t="s">
        <v>9242</v>
      </c>
      <c r="V99" t="s">
        <v>9243</v>
      </c>
      <c r="W99" t="s">
        <v>6385</v>
      </c>
    </row>
    <row r="100" spans="1:23" ht="30">
      <c r="A100" t="s">
        <v>2791</v>
      </c>
      <c r="B100">
        <v>9</v>
      </c>
      <c r="C100">
        <v>10</v>
      </c>
      <c r="D100">
        <v>4</v>
      </c>
      <c r="E100">
        <v>4</v>
      </c>
      <c r="F100">
        <v>12319</v>
      </c>
      <c r="G100">
        <v>176</v>
      </c>
      <c r="H100">
        <v>1213216</v>
      </c>
      <c r="I100" s="2" t="s">
        <v>8294</v>
      </c>
      <c r="J100" t="s">
        <v>8857</v>
      </c>
      <c r="K100" t="s">
        <v>6385</v>
      </c>
      <c r="M100" t="s">
        <v>2791</v>
      </c>
      <c r="N100">
        <v>9</v>
      </c>
      <c r="O100">
        <v>10</v>
      </c>
      <c r="P100">
        <v>4</v>
      </c>
      <c r="Q100">
        <v>4</v>
      </c>
      <c r="R100">
        <v>12319</v>
      </c>
      <c r="S100">
        <v>176</v>
      </c>
      <c r="T100">
        <v>1213216</v>
      </c>
      <c r="U100" t="s">
        <v>9244</v>
      </c>
      <c r="V100" t="s">
        <v>9245</v>
      </c>
      <c r="W100" t="s">
        <v>6385</v>
      </c>
    </row>
    <row r="101" spans="1:23" ht="30">
      <c r="A101" t="s">
        <v>2792</v>
      </c>
      <c r="B101">
        <v>8</v>
      </c>
      <c r="C101">
        <v>8</v>
      </c>
      <c r="D101">
        <v>4</v>
      </c>
      <c r="E101">
        <v>8</v>
      </c>
      <c r="F101">
        <v>0</v>
      </c>
      <c r="G101">
        <v>178</v>
      </c>
      <c r="H101">
        <v>1213248</v>
      </c>
      <c r="I101" s="2" t="s">
        <v>6474</v>
      </c>
      <c r="J101" t="s">
        <v>8858</v>
      </c>
      <c r="K101" t="s">
        <v>6385</v>
      </c>
      <c r="M101" t="s">
        <v>2792</v>
      </c>
      <c r="N101">
        <v>8</v>
      </c>
      <c r="O101">
        <v>8</v>
      </c>
      <c r="P101">
        <v>4</v>
      </c>
      <c r="Q101">
        <v>8</v>
      </c>
      <c r="R101">
        <v>0</v>
      </c>
      <c r="S101">
        <v>178</v>
      </c>
      <c r="T101">
        <v>1213248</v>
      </c>
      <c r="U101" t="s">
        <v>9246</v>
      </c>
      <c r="V101" t="s">
        <v>9247</v>
      </c>
      <c r="W101" t="s">
        <v>6385</v>
      </c>
    </row>
    <row r="102" spans="1:23" ht="30">
      <c r="A102" t="s">
        <v>2794</v>
      </c>
      <c r="B102">
        <v>6</v>
      </c>
      <c r="C102">
        <v>11</v>
      </c>
      <c r="D102">
        <v>4</v>
      </c>
      <c r="E102">
        <v>8</v>
      </c>
      <c r="F102">
        <v>84</v>
      </c>
      <c r="G102">
        <v>180</v>
      </c>
      <c r="H102">
        <v>1213280</v>
      </c>
      <c r="I102" s="2" t="s">
        <v>8859</v>
      </c>
      <c r="J102" t="s">
        <v>8860</v>
      </c>
      <c r="K102" t="s">
        <v>6385</v>
      </c>
      <c r="M102" t="s">
        <v>2794</v>
      </c>
      <c r="N102">
        <v>6</v>
      </c>
      <c r="O102">
        <v>11</v>
      </c>
      <c r="P102">
        <v>4</v>
      </c>
      <c r="Q102">
        <v>8</v>
      </c>
      <c r="R102">
        <v>84</v>
      </c>
      <c r="S102">
        <v>180</v>
      </c>
      <c r="T102">
        <v>1213280</v>
      </c>
      <c r="U102" t="s">
        <v>9248</v>
      </c>
      <c r="V102" t="s">
        <v>9249</v>
      </c>
      <c r="W102" t="s">
        <v>6385</v>
      </c>
    </row>
    <row r="103" spans="1:23" ht="30">
      <c r="A103" t="s">
        <v>2796</v>
      </c>
      <c r="B103">
        <v>6</v>
      </c>
      <c r="C103">
        <v>7</v>
      </c>
      <c r="D103">
        <v>8</v>
      </c>
      <c r="E103">
        <v>8</v>
      </c>
      <c r="F103">
        <v>164</v>
      </c>
      <c r="G103">
        <v>182</v>
      </c>
      <c r="H103">
        <v>1213312</v>
      </c>
      <c r="I103" s="2" t="s">
        <v>6475</v>
      </c>
      <c r="J103" t="s">
        <v>8861</v>
      </c>
      <c r="K103" t="s">
        <v>6385</v>
      </c>
      <c r="M103" t="s">
        <v>2796</v>
      </c>
      <c r="N103">
        <v>6</v>
      </c>
      <c r="O103">
        <v>7</v>
      </c>
      <c r="P103">
        <v>8</v>
      </c>
      <c r="Q103">
        <v>8</v>
      </c>
      <c r="R103">
        <v>164</v>
      </c>
      <c r="S103">
        <v>182</v>
      </c>
      <c r="T103">
        <v>1213312</v>
      </c>
      <c r="U103" t="s">
        <v>9250</v>
      </c>
      <c r="V103" t="s">
        <v>9251</v>
      </c>
      <c r="W103" t="s">
        <v>6385</v>
      </c>
    </row>
    <row r="104" spans="1:23" ht="30">
      <c r="A104" t="s">
        <v>2798</v>
      </c>
      <c r="B104">
        <v>3</v>
      </c>
      <c r="C104">
        <v>11</v>
      </c>
      <c r="D104">
        <v>8</v>
      </c>
      <c r="E104">
        <v>8</v>
      </c>
      <c r="F104">
        <v>328</v>
      </c>
      <c r="G104">
        <v>184</v>
      </c>
      <c r="H104">
        <v>1213344</v>
      </c>
      <c r="I104" s="2" t="s">
        <v>6476</v>
      </c>
      <c r="J104" t="s">
        <v>8862</v>
      </c>
      <c r="K104" t="s">
        <v>6385</v>
      </c>
      <c r="M104" t="s">
        <v>2798</v>
      </c>
      <c r="N104">
        <v>3</v>
      </c>
      <c r="O104">
        <v>11</v>
      </c>
      <c r="P104">
        <v>8</v>
      </c>
      <c r="Q104">
        <v>8</v>
      </c>
      <c r="R104">
        <v>328</v>
      </c>
      <c r="S104">
        <v>184</v>
      </c>
      <c r="T104">
        <v>1213344</v>
      </c>
      <c r="U104" t="s">
        <v>9252</v>
      </c>
      <c r="V104" t="s">
        <v>9253</v>
      </c>
      <c r="W104" t="s">
        <v>6385</v>
      </c>
    </row>
    <row r="105" spans="1:23" ht="30">
      <c r="A105" t="s">
        <v>2800</v>
      </c>
      <c r="B105">
        <v>6</v>
      </c>
      <c r="C105">
        <v>6</v>
      </c>
      <c r="D105">
        <v>8</v>
      </c>
      <c r="E105">
        <v>8</v>
      </c>
      <c r="F105">
        <v>632</v>
      </c>
      <c r="G105">
        <v>186</v>
      </c>
      <c r="H105">
        <v>1213376</v>
      </c>
      <c r="I105" s="2" t="s">
        <v>8295</v>
      </c>
      <c r="J105" t="s">
        <v>8863</v>
      </c>
      <c r="K105" t="s">
        <v>6385</v>
      </c>
      <c r="M105" t="s">
        <v>2800</v>
      </c>
      <c r="N105">
        <v>6</v>
      </c>
      <c r="O105">
        <v>6</v>
      </c>
      <c r="P105">
        <v>8</v>
      </c>
      <c r="Q105">
        <v>8</v>
      </c>
      <c r="R105">
        <v>632</v>
      </c>
      <c r="S105">
        <v>186</v>
      </c>
      <c r="T105">
        <v>1213376</v>
      </c>
      <c r="U105" t="s">
        <v>9254</v>
      </c>
      <c r="V105" t="s">
        <v>9255</v>
      </c>
      <c r="W105" t="s">
        <v>6385</v>
      </c>
    </row>
    <row r="106" spans="1:23" ht="30">
      <c r="A106" t="s">
        <v>2802</v>
      </c>
      <c r="B106">
        <v>8</v>
      </c>
      <c r="C106">
        <v>11</v>
      </c>
      <c r="D106">
        <v>4</v>
      </c>
      <c r="E106">
        <v>4</v>
      </c>
      <c r="F106">
        <v>1048</v>
      </c>
      <c r="G106">
        <v>188</v>
      </c>
      <c r="H106">
        <v>1213408</v>
      </c>
      <c r="I106" s="2" t="s">
        <v>6477</v>
      </c>
      <c r="J106" t="s">
        <v>8864</v>
      </c>
      <c r="K106" t="s">
        <v>6385</v>
      </c>
      <c r="M106" t="s">
        <v>2802</v>
      </c>
      <c r="N106">
        <v>8</v>
      </c>
      <c r="O106">
        <v>11</v>
      </c>
      <c r="P106">
        <v>4</v>
      </c>
      <c r="Q106">
        <v>4</v>
      </c>
      <c r="R106">
        <v>1048</v>
      </c>
      <c r="S106">
        <v>188</v>
      </c>
      <c r="T106">
        <v>1213408</v>
      </c>
      <c r="U106" t="s">
        <v>9256</v>
      </c>
      <c r="V106" t="s">
        <v>9257</v>
      </c>
      <c r="W106" t="s">
        <v>6385</v>
      </c>
    </row>
    <row r="107" spans="1:23" ht="30">
      <c r="A107" t="s">
        <v>2804</v>
      </c>
      <c r="B107">
        <v>8</v>
      </c>
      <c r="C107">
        <v>14</v>
      </c>
      <c r="D107">
        <v>8</v>
      </c>
      <c r="E107">
        <v>8</v>
      </c>
      <c r="F107">
        <v>1108</v>
      </c>
      <c r="G107">
        <v>190</v>
      </c>
      <c r="H107">
        <v>1213440</v>
      </c>
      <c r="I107" s="2" t="s">
        <v>6478</v>
      </c>
      <c r="J107" t="s">
        <v>8865</v>
      </c>
      <c r="K107" t="s">
        <v>6385</v>
      </c>
      <c r="M107" t="s">
        <v>2804</v>
      </c>
      <c r="N107">
        <v>8</v>
      </c>
      <c r="O107">
        <v>14</v>
      </c>
      <c r="P107">
        <v>8</v>
      </c>
      <c r="Q107">
        <v>8</v>
      </c>
      <c r="R107">
        <v>1108</v>
      </c>
      <c r="S107">
        <v>190</v>
      </c>
      <c r="T107">
        <v>1213440</v>
      </c>
      <c r="U107" t="s">
        <v>9258</v>
      </c>
      <c r="V107" t="s">
        <v>9259</v>
      </c>
      <c r="W107" t="s">
        <v>6385</v>
      </c>
    </row>
    <row r="108" spans="1:23" ht="30">
      <c r="A108" t="s">
        <v>2806</v>
      </c>
      <c r="B108">
        <v>2</v>
      </c>
      <c r="C108">
        <v>10</v>
      </c>
      <c r="D108">
        <v>8</v>
      </c>
      <c r="E108">
        <v>8</v>
      </c>
      <c r="F108">
        <v>1216</v>
      </c>
      <c r="G108">
        <v>192</v>
      </c>
      <c r="H108">
        <v>1213472</v>
      </c>
      <c r="I108" s="2" t="s">
        <v>6479</v>
      </c>
      <c r="J108" t="s">
        <v>8866</v>
      </c>
      <c r="K108" t="s">
        <v>6385</v>
      </c>
      <c r="M108" t="s">
        <v>2806</v>
      </c>
      <c r="N108">
        <v>2</v>
      </c>
      <c r="O108">
        <v>10</v>
      </c>
      <c r="P108">
        <v>8</v>
      </c>
      <c r="Q108">
        <v>8</v>
      </c>
      <c r="R108">
        <v>1216</v>
      </c>
      <c r="S108">
        <v>192</v>
      </c>
      <c r="T108">
        <v>1213472</v>
      </c>
      <c r="U108" t="s">
        <v>9260</v>
      </c>
      <c r="V108" t="s">
        <v>9261</v>
      </c>
      <c r="W108" t="s">
        <v>6385</v>
      </c>
    </row>
    <row r="109" spans="1:23" ht="30">
      <c r="A109" t="s">
        <v>2808</v>
      </c>
      <c r="B109">
        <v>5</v>
      </c>
      <c r="C109">
        <v>13</v>
      </c>
      <c r="D109">
        <v>8</v>
      </c>
      <c r="E109">
        <v>8</v>
      </c>
      <c r="F109">
        <v>1300</v>
      </c>
      <c r="G109">
        <v>194</v>
      </c>
      <c r="H109">
        <v>1213504</v>
      </c>
      <c r="I109" s="2" t="s">
        <v>6480</v>
      </c>
      <c r="J109" t="s">
        <v>8867</v>
      </c>
      <c r="K109" t="s">
        <v>6385</v>
      </c>
      <c r="M109" t="s">
        <v>2808</v>
      </c>
      <c r="N109">
        <v>5</v>
      </c>
      <c r="O109">
        <v>13</v>
      </c>
      <c r="P109">
        <v>8</v>
      </c>
      <c r="Q109">
        <v>8</v>
      </c>
      <c r="R109">
        <v>1300</v>
      </c>
      <c r="S109">
        <v>194</v>
      </c>
      <c r="T109">
        <v>1213504</v>
      </c>
      <c r="U109" t="s">
        <v>9262</v>
      </c>
      <c r="V109" t="s">
        <v>9263</v>
      </c>
      <c r="W109" t="s">
        <v>6385</v>
      </c>
    </row>
    <row r="110" spans="1:23" ht="30">
      <c r="A110" t="s">
        <v>2810</v>
      </c>
      <c r="B110">
        <v>6</v>
      </c>
      <c r="C110">
        <v>9</v>
      </c>
      <c r="D110">
        <v>8</v>
      </c>
      <c r="E110">
        <v>8</v>
      </c>
      <c r="F110">
        <v>1404</v>
      </c>
      <c r="G110">
        <v>196</v>
      </c>
      <c r="H110">
        <v>1213536</v>
      </c>
      <c r="I110" s="2" t="s">
        <v>6481</v>
      </c>
      <c r="J110" t="s">
        <v>8868</v>
      </c>
      <c r="K110" t="s">
        <v>6385</v>
      </c>
      <c r="M110" t="s">
        <v>2810</v>
      </c>
      <c r="N110">
        <v>6</v>
      </c>
      <c r="O110">
        <v>9</v>
      </c>
      <c r="P110">
        <v>8</v>
      </c>
      <c r="Q110">
        <v>8</v>
      </c>
      <c r="R110">
        <v>1404</v>
      </c>
      <c r="S110">
        <v>196</v>
      </c>
      <c r="T110">
        <v>1213536</v>
      </c>
      <c r="U110" t="s">
        <v>9264</v>
      </c>
      <c r="V110" t="s">
        <v>9265</v>
      </c>
      <c r="W110" t="s">
        <v>6385</v>
      </c>
    </row>
    <row r="111" spans="1:23">
      <c r="A111" t="s">
        <v>2812</v>
      </c>
      <c r="B111">
        <v>3</v>
      </c>
      <c r="C111">
        <v>3</v>
      </c>
      <c r="D111">
        <v>8</v>
      </c>
      <c r="E111">
        <v>8</v>
      </c>
      <c r="F111">
        <v>34544</v>
      </c>
      <c r="G111">
        <v>198</v>
      </c>
      <c r="H111">
        <v>1213568</v>
      </c>
      <c r="I111" s="2" t="s">
        <v>8869</v>
      </c>
      <c r="J111" t="s">
        <v>8870</v>
      </c>
      <c r="K111" t="s">
        <v>6385</v>
      </c>
      <c r="M111" t="s">
        <v>2812</v>
      </c>
      <c r="N111">
        <v>3</v>
      </c>
      <c r="O111">
        <v>3</v>
      </c>
      <c r="P111">
        <v>8</v>
      </c>
      <c r="Q111">
        <v>8</v>
      </c>
      <c r="R111">
        <v>34544</v>
      </c>
      <c r="S111">
        <v>198</v>
      </c>
      <c r="T111">
        <v>1213568</v>
      </c>
      <c r="U111" t="s">
        <v>8869</v>
      </c>
      <c r="V111" t="s">
        <v>9266</v>
      </c>
      <c r="W111" t="s">
        <v>6385</v>
      </c>
    </row>
    <row r="112" spans="1:23" ht="30">
      <c r="A112" t="s">
        <v>2814</v>
      </c>
      <c r="B112">
        <v>5</v>
      </c>
      <c r="C112">
        <v>5</v>
      </c>
      <c r="D112">
        <v>8</v>
      </c>
      <c r="E112">
        <v>8</v>
      </c>
      <c r="F112">
        <v>1842</v>
      </c>
      <c r="G112">
        <v>199</v>
      </c>
      <c r="H112">
        <v>1213584</v>
      </c>
      <c r="I112" s="2" t="s">
        <v>6482</v>
      </c>
      <c r="J112" t="s">
        <v>8871</v>
      </c>
      <c r="K112" t="s">
        <v>6385</v>
      </c>
      <c r="M112" t="s">
        <v>2814</v>
      </c>
      <c r="N112">
        <v>5</v>
      </c>
      <c r="O112">
        <v>5</v>
      </c>
      <c r="P112">
        <v>8</v>
      </c>
      <c r="Q112">
        <v>8</v>
      </c>
      <c r="R112">
        <v>1842</v>
      </c>
      <c r="S112">
        <v>199</v>
      </c>
      <c r="T112">
        <v>1213584</v>
      </c>
      <c r="U112" t="s">
        <v>9267</v>
      </c>
      <c r="V112" t="s">
        <v>9268</v>
      </c>
      <c r="W112" t="s">
        <v>6385</v>
      </c>
    </row>
    <row r="113" spans="1:23" ht="30">
      <c r="A113" t="s">
        <v>2816</v>
      </c>
      <c r="B113">
        <v>6</v>
      </c>
      <c r="C113">
        <v>6</v>
      </c>
      <c r="D113">
        <v>12</v>
      </c>
      <c r="E113">
        <v>12</v>
      </c>
      <c r="F113">
        <v>2006</v>
      </c>
      <c r="G113">
        <v>32969</v>
      </c>
      <c r="H113">
        <v>1213616</v>
      </c>
      <c r="I113" s="2" t="s">
        <v>8296</v>
      </c>
      <c r="J113" t="s">
        <v>8872</v>
      </c>
      <c r="K113" t="s">
        <v>6386</v>
      </c>
      <c r="M113" t="s">
        <v>2816</v>
      </c>
      <c r="N113">
        <v>6</v>
      </c>
      <c r="O113">
        <v>6</v>
      </c>
      <c r="P113">
        <v>12</v>
      </c>
      <c r="Q113">
        <v>12</v>
      </c>
      <c r="R113">
        <v>2006</v>
      </c>
      <c r="S113">
        <v>32969</v>
      </c>
      <c r="T113">
        <v>1213616</v>
      </c>
      <c r="U113" t="s">
        <v>9269</v>
      </c>
      <c r="V113" t="s">
        <v>9270</v>
      </c>
      <c r="W113" t="s">
        <v>6386</v>
      </c>
    </row>
    <row r="114" spans="1:23" ht="30">
      <c r="A114" t="s">
        <v>2818</v>
      </c>
      <c r="B114">
        <v>8</v>
      </c>
      <c r="C114">
        <v>13</v>
      </c>
      <c r="D114">
        <v>8</v>
      </c>
      <c r="E114">
        <v>8</v>
      </c>
      <c r="F114">
        <v>3129</v>
      </c>
      <c r="G114">
        <v>43</v>
      </c>
      <c r="H114">
        <v>1211088</v>
      </c>
      <c r="I114" s="2" t="s">
        <v>6417</v>
      </c>
      <c r="J114" t="s">
        <v>8782</v>
      </c>
      <c r="K114" t="s">
        <v>6385</v>
      </c>
      <c r="M114" t="s">
        <v>2818</v>
      </c>
      <c r="N114">
        <v>8</v>
      </c>
      <c r="O114">
        <v>13</v>
      </c>
      <c r="P114">
        <v>8</v>
      </c>
      <c r="Q114">
        <v>8</v>
      </c>
      <c r="R114">
        <v>3129</v>
      </c>
      <c r="S114">
        <v>43</v>
      </c>
      <c r="T114">
        <v>1211088</v>
      </c>
      <c r="U114" t="s">
        <v>9113</v>
      </c>
      <c r="V114" t="s">
        <v>9114</v>
      </c>
      <c r="W114" t="s">
        <v>6385</v>
      </c>
    </row>
    <row r="115" spans="1:23">
      <c r="A115" t="s">
        <v>2820</v>
      </c>
      <c r="B115">
        <v>8</v>
      </c>
      <c r="C115">
        <v>14</v>
      </c>
      <c r="D115">
        <v>4</v>
      </c>
      <c r="E115">
        <v>4</v>
      </c>
      <c r="F115">
        <v>35066</v>
      </c>
      <c r="G115">
        <v>203</v>
      </c>
      <c r="H115">
        <v>1213648</v>
      </c>
      <c r="I115" s="2" t="s">
        <v>6483</v>
      </c>
      <c r="J115" t="s">
        <v>8873</v>
      </c>
      <c r="K115" t="s">
        <v>6385</v>
      </c>
      <c r="M115" t="s">
        <v>2820</v>
      </c>
      <c r="N115">
        <v>8</v>
      </c>
      <c r="O115">
        <v>14</v>
      </c>
      <c r="P115">
        <v>4</v>
      </c>
      <c r="Q115">
        <v>4</v>
      </c>
      <c r="R115">
        <v>35066</v>
      </c>
      <c r="S115">
        <v>203</v>
      </c>
      <c r="T115">
        <v>1213648</v>
      </c>
      <c r="U115" t="s">
        <v>6483</v>
      </c>
      <c r="V115" t="s">
        <v>9271</v>
      </c>
      <c r="W115" t="s">
        <v>6385</v>
      </c>
    </row>
    <row r="116" spans="1:23" ht="30">
      <c r="A116" t="s">
        <v>2822</v>
      </c>
      <c r="B116">
        <v>9</v>
      </c>
      <c r="C116">
        <v>11</v>
      </c>
      <c r="D116">
        <v>4</v>
      </c>
      <c r="E116">
        <v>4</v>
      </c>
      <c r="F116">
        <v>2343</v>
      </c>
      <c r="G116">
        <v>204</v>
      </c>
      <c r="H116">
        <v>1213664</v>
      </c>
      <c r="I116" s="2" t="s">
        <v>6484</v>
      </c>
      <c r="J116" t="s">
        <v>8874</v>
      </c>
      <c r="K116" t="s">
        <v>6385</v>
      </c>
      <c r="M116" t="s">
        <v>2822</v>
      </c>
      <c r="N116">
        <v>9</v>
      </c>
      <c r="O116">
        <v>11</v>
      </c>
      <c r="P116">
        <v>4</v>
      </c>
      <c r="Q116">
        <v>4</v>
      </c>
      <c r="R116">
        <v>2343</v>
      </c>
      <c r="S116">
        <v>204</v>
      </c>
      <c r="T116">
        <v>1213664</v>
      </c>
      <c r="U116" t="s">
        <v>9272</v>
      </c>
      <c r="V116" t="s">
        <v>9273</v>
      </c>
      <c r="W116" t="s">
        <v>6385</v>
      </c>
    </row>
    <row r="117" spans="1:23">
      <c r="A117" t="s">
        <v>2824</v>
      </c>
      <c r="B117">
        <v>7</v>
      </c>
      <c r="C117">
        <v>11</v>
      </c>
      <c r="D117">
        <v>8</v>
      </c>
      <c r="E117">
        <v>8</v>
      </c>
      <c r="F117">
        <v>35167</v>
      </c>
      <c r="G117">
        <v>206</v>
      </c>
      <c r="H117">
        <v>1213696</v>
      </c>
      <c r="I117" s="2" t="s">
        <v>6485</v>
      </c>
      <c r="J117" t="s">
        <v>8875</v>
      </c>
      <c r="K117" t="s">
        <v>6385</v>
      </c>
      <c r="M117" t="s">
        <v>2824</v>
      </c>
      <c r="N117">
        <v>7</v>
      </c>
      <c r="O117">
        <v>11</v>
      </c>
      <c r="P117">
        <v>8</v>
      </c>
      <c r="Q117">
        <v>8</v>
      </c>
      <c r="R117">
        <v>35167</v>
      </c>
      <c r="S117">
        <v>206</v>
      </c>
      <c r="T117">
        <v>1213696</v>
      </c>
      <c r="U117" t="s">
        <v>6485</v>
      </c>
      <c r="V117" t="s">
        <v>9274</v>
      </c>
      <c r="W117" t="s">
        <v>6385</v>
      </c>
    </row>
    <row r="118" spans="1:23" ht="30">
      <c r="A118" t="s">
        <v>2826</v>
      </c>
      <c r="B118">
        <v>7</v>
      </c>
      <c r="C118">
        <v>11</v>
      </c>
      <c r="D118">
        <v>8</v>
      </c>
      <c r="E118">
        <v>8</v>
      </c>
      <c r="F118">
        <v>2498</v>
      </c>
      <c r="G118">
        <v>207</v>
      </c>
      <c r="H118">
        <v>1213712</v>
      </c>
      <c r="I118" s="2" t="s">
        <v>8297</v>
      </c>
      <c r="J118" t="s">
        <v>8876</v>
      </c>
      <c r="K118" t="s">
        <v>6385</v>
      </c>
      <c r="M118" t="s">
        <v>2826</v>
      </c>
      <c r="N118">
        <v>7</v>
      </c>
      <c r="O118">
        <v>11</v>
      </c>
      <c r="P118">
        <v>8</v>
      </c>
      <c r="Q118">
        <v>8</v>
      </c>
      <c r="R118">
        <v>2498</v>
      </c>
      <c r="S118">
        <v>207</v>
      </c>
      <c r="T118">
        <v>1213712</v>
      </c>
      <c r="U118" t="s">
        <v>9275</v>
      </c>
      <c r="V118" t="s">
        <v>9276</v>
      </c>
      <c r="W118" t="s">
        <v>6385</v>
      </c>
    </row>
    <row r="119" spans="1:23" ht="30">
      <c r="A119" t="s">
        <v>2828</v>
      </c>
      <c r="B119">
        <v>8</v>
      </c>
      <c r="C119">
        <v>14</v>
      </c>
      <c r="D119">
        <v>4</v>
      </c>
      <c r="E119">
        <v>4</v>
      </c>
      <c r="F119">
        <v>2950</v>
      </c>
      <c r="G119">
        <v>209</v>
      </c>
      <c r="H119">
        <v>1213744</v>
      </c>
      <c r="I119" s="2" t="s">
        <v>6486</v>
      </c>
      <c r="J119" t="s">
        <v>8877</v>
      </c>
      <c r="K119" t="s">
        <v>6385</v>
      </c>
      <c r="M119" t="s">
        <v>2828</v>
      </c>
      <c r="N119">
        <v>8</v>
      </c>
      <c r="O119">
        <v>14</v>
      </c>
      <c r="P119">
        <v>4</v>
      </c>
      <c r="Q119">
        <v>4</v>
      </c>
      <c r="R119">
        <v>2950</v>
      </c>
      <c r="S119">
        <v>209</v>
      </c>
      <c r="T119">
        <v>1213744</v>
      </c>
      <c r="U119" t="s">
        <v>9277</v>
      </c>
      <c r="V119" t="s">
        <v>9278</v>
      </c>
      <c r="W119" t="s">
        <v>6385</v>
      </c>
    </row>
    <row r="120" spans="1:23">
      <c r="A120" t="s">
        <v>2829</v>
      </c>
      <c r="B120">
        <v>7</v>
      </c>
      <c r="C120">
        <v>13</v>
      </c>
      <c r="D120">
        <v>4</v>
      </c>
      <c r="E120">
        <v>4</v>
      </c>
      <c r="F120">
        <v>35774</v>
      </c>
      <c r="G120">
        <v>211</v>
      </c>
      <c r="H120">
        <v>1213776</v>
      </c>
      <c r="I120" s="2" t="s">
        <v>6487</v>
      </c>
      <c r="J120" t="s">
        <v>8878</v>
      </c>
      <c r="K120" t="s">
        <v>6385</v>
      </c>
      <c r="M120" t="s">
        <v>2829</v>
      </c>
      <c r="N120">
        <v>7</v>
      </c>
      <c r="O120">
        <v>13</v>
      </c>
      <c r="P120">
        <v>4</v>
      </c>
      <c r="Q120">
        <v>4</v>
      </c>
      <c r="R120">
        <v>35774</v>
      </c>
      <c r="S120">
        <v>211</v>
      </c>
      <c r="T120">
        <v>1213776</v>
      </c>
      <c r="U120" t="s">
        <v>6487</v>
      </c>
      <c r="V120" t="s">
        <v>9279</v>
      </c>
      <c r="W120" t="s">
        <v>6385</v>
      </c>
    </row>
    <row r="121" spans="1:23">
      <c r="A121" t="s">
        <v>2831</v>
      </c>
      <c r="B121">
        <v>7</v>
      </c>
      <c r="C121">
        <v>7</v>
      </c>
      <c r="D121">
        <v>8</v>
      </c>
      <c r="E121">
        <v>8</v>
      </c>
      <c r="F121">
        <v>35810</v>
      </c>
      <c r="G121">
        <v>212</v>
      </c>
      <c r="H121">
        <v>1213792</v>
      </c>
      <c r="I121" s="2" t="s">
        <v>8298</v>
      </c>
      <c r="J121" t="s">
        <v>8879</v>
      </c>
      <c r="K121" t="s">
        <v>6385</v>
      </c>
      <c r="M121" t="s">
        <v>2831</v>
      </c>
      <c r="N121">
        <v>7</v>
      </c>
      <c r="O121">
        <v>7</v>
      </c>
      <c r="P121">
        <v>8</v>
      </c>
      <c r="Q121">
        <v>8</v>
      </c>
      <c r="R121">
        <v>35810</v>
      </c>
      <c r="S121">
        <v>212</v>
      </c>
      <c r="T121">
        <v>1213792</v>
      </c>
      <c r="U121" t="s">
        <v>8298</v>
      </c>
      <c r="V121" t="s">
        <v>9280</v>
      </c>
      <c r="W121" t="s">
        <v>6385</v>
      </c>
    </row>
    <row r="122" spans="1:23" ht="30">
      <c r="A122" t="s">
        <v>2833</v>
      </c>
      <c r="B122">
        <v>10</v>
      </c>
      <c r="C122">
        <v>10</v>
      </c>
      <c r="D122">
        <v>8</v>
      </c>
      <c r="E122">
        <v>8</v>
      </c>
      <c r="F122">
        <v>3129</v>
      </c>
      <c r="G122">
        <v>213</v>
      </c>
      <c r="H122">
        <v>1213808</v>
      </c>
      <c r="I122" s="2" t="s">
        <v>6488</v>
      </c>
      <c r="J122" t="s">
        <v>8880</v>
      </c>
      <c r="K122" t="s">
        <v>6385</v>
      </c>
      <c r="M122" t="s">
        <v>2833</v>
      </c>
      <c r="N122">
        <v>10</v>
      </c>
      <c r="O122">
        <v>10</v>
      </c>
      <c r="P122">
        <v>8</v>
      </c>
      <c r="Q122">
        <v>8</v>
      </c>
      <c r="R122">
        <v>3129</v>
      </c>
      <c r="S122">
        <v>213</v>
      </c>
      <c r="T122">
        <v>1213808</v>
      </c>
      <c r="U122" t="s">
        <v>9281</v>
      </c>
      <c r="V122" t="s">
        <v>9282</v>
      </c>
      <c r="W122" t="s">
        <v>6385</v>
      </c>
    </row>
    <row r="123" spans="1:23" ht="30">
      <c r="A123" t="s">
        <v>2835</v>
      </c>
      <c r="B123">
        <v>9</v>
      </c>
      <c r="C123">
        <v>11</v>
      </c>
      <c r="D123">
        <v>8</v>
      </c>
      <c r="E123">
        <v>8</v>
      </c>
      <c r="F123">
        <v>3229</v>
      </c>
      <c r="G123">
        <v>215</v>
      </c>
      <c r="H123">
        <v>1213840</v>
      </c>
      <c r="I123" s="2" t="s">
        <v>6489</v>
      </c>
      <c r="J123" t="s">
        <v>8881</v>
      </c>
      <c r="K123" t="s">
        <v>6385</v>
      </c>
      <c r="M123" t="s">
        <v>2835</v>
      </c>
      <c r="N123">
        <v>9</v>
      </c>
      <c r="O123">
        <v>11</v>
      </c>
      <c r="P123">
        <v>8</v>
      </c>
      <c r="Q123">
        <v>8</v>
      </c>
      <c r="R123">
        <v>3229</v>
      </c>
      <c r="S123">
        <v>215</v>
      </c>
      <c r="T123">
        <v>1213840</v>
      </c>
      <c r="U123" t="s">
        <v>9283</v>
      </c>
      <c r="V123" t="s">
        <v>9284</v>
      </c>
      <c r="W123" t="s">
        <v>6385</v>
      </c>
    </row>
    <row r="124" spans="1:23" ht="30">
      <c r="A124" t="s">
        <v>2837</v>
      </c>
      <c r="B124">
        <v>8</v>
      </c>
      <c r="C124">
        <v>13</v>
      </c>
      <c r="D124">
        <v>8</v>
      </c>
      <c r="E124">
        <v>8</v>
      </c>
      <c r="F124">
        <v>3393</v>
      </c>
      <c r="G124">
        <v>217</v>
      </c>
      <c r="H124">
        <v>1213872</v>
      </c>
      <c r="I124" s="2" t="s">
        <v>8882</v>
      </c>
      <c r="J124" t="s">
        <v>8883</v>
      </c>
      <c r="K124" t="s">
        <v>6385</v>
      </c>
      <c r="M124" t="s">
        <v>2837</v>
      </c>
      <c r="N124">
        <v>8</v>
      </c>
      <c r="O124">
        <v>13</v>
      </c>
      <c r="P124">
        <v>8</v>
      </c>
      <c r="Q124">
        <v>8</v>
      </c>
      <c r="R124">
        <v>3393</v>
      </c>
      <c r="S124">
        <v>217</v>
      </c>
      <c r="T124">
        <v>1213872</v>
      </c>
      <c r="U124" t="s">
        <v>9285</v>
      </c>
      <c r="V124" t="s">
        <v>9286</v>
      </c>
      <c r="W124" t="s">
        <v>6385</v>
      </c>
    </row>
    <row r="125" spans="1:23" ht="30">
      <c r="A125" t="s">
        <v>2838</v>
      </c>
      <c r="B125">
        <v>7</v>
      </c>
      <c r="C125">
        <v>10</v>
      </c>
      <c r="D125">
        <v>8</v>
      </c>
      <c r="E125">
        <v>8</v>
      </c>
      <c r="F125">
        <v>3525</v>
      </c>
      <c r="G125">
        <v>219</v>
      </c>
      <c r="H125">
        <v>1213904</v>
      </c>
      <c r="I125" s="2" t="s">
        <v>6490</v>
      </c>
      <c r="J125" t="s">
        <v>8884</v>
      </c>
      <c r="K125" t="s">
        <v>6385</v>
      </c>
      <c r="M125" t="s">
        <v>2838</v>
      </c>
      <c r="N125">
        <v>7</v>
      </c>
      <c r="O125">
        <v>10</v>
      </c>
      <c r="P125">
        <v>8</v>
      </c>
      <c r="Q125">
        <v>8</v>
      </c>
      <c r="R125">
        <v>3525</v>
      </c>
      <c r="S125">
        <v>219</v>
      </c>
      <c r="T125">
        <v>1213904</v>
      </c>
      <c r="U125" t="s">
        <v>9287</v>
      </c>
      <c r="V125" t="s">
        <v>9288</v>
      </c>
      <c r="W125" t="s">
        <v>6385</v>
      </c>
    </row>
    <row r="126" spans="1:23">
      <c r="A126" t="s">
        <v>2840</v>
      </c>
      <c r="B126">
        <v>9</v>
      </c>
      <c r="C126">
        <v>11</v>
      </c>
      <c r="D126">
        <v>8</v>
      </c>
      <c r="E126">
        <v>8</v>
      </c>
      <c r="F126">
        <v>36481</v>
      </c>
      <c r="G126">
        <v>221</v>
      </c>
      <c r="H126">
        <v>1213936</v>
      </c>
      <c r="I126" s="2" t="s">
        <v>8299</v>
      </c>
      <c r="J126" t="s">
        <v>8885</v>
      </c>
      <c r="K126" t="s">
        <v>6385</v>
      </c>
      <c r="M126" t="s">
        <v>2840</v>
      </c>
      <c r="N126">
        <v>9</v>
      </c>
      <c r="O126">
        <v>11</v>
      </c>
      <c r="P126">
        <v>8</v>
      </c>
      <c r="Q126">
        <v>8</v>
      </c>
      <c r="R126">
        <v>36481</v>
      </c>
      <c r="S126">
        <v>221</v>
      </c>
      <c r="T126">
        <v>1213936</v>
      </c>
      <c r="U126" t="s">
        <v>8299</v>
      </c>
      <c r="V126" t="s">
        <v>9289</v>
      </c>
      <c r="W126" t="s">
        <v>6385</v>
      </c>
    </row>
    <row r="127" spans="1:23" ht="30">
      <c r="A127" t="s">
        <v>2842</v>
      </c>
      <c r="B127">
        <v>8</v>
      </c>
      <c r="C127">
        <v>8</v>
      </c>
      <c r="D127">
        <v>12</v>
      </c>
      <c r="E127">
        <v>8</v>
      </c>
      <c r="F127">
        <v>3827</v>
      </c>
      <c r="G127">
        <v>32990</v>
      </c>
      <c r="H127">
        <v>1213952</v>
      </c>
      <c r="I127" s="2" t="s">
        <v>6491</v>
      </c>
      <c r="J127" t="s">
        <v>8886</v>
      </c>
      <c r="K127" t="s">
        <v>6386</v>
      </c>
      <c r="M127" t="s">
        <v>2842</v>
      </c>
      <c r="N127">
        <v>8</v>
      </c>
      <c r="O127">
        <v>8</v>
      </c>
      <c r="P127">
        <v>12</v>
      </c>
      <c r="Q127">
        <v>8</v>
      </c>
      <c r="R127">
        <v>3827</v>
      </c>
      <c r="S127">
        <v>32990</v>
      </c>
      <c r="T127">
        <v>1213952</v>
      </c>
      <c r="U127" t="s">
        <v>9290</v>
      </c>
      <c r="V127" t="s">
        <v>9291</v>
      </c>
      <c r="W127" t="s">
        <v>6386</v>
      </c>
    </row>
    <row r="128" spans="1:23" ht="30">
      <c r="A128" t="s">
        <v>2844</v>
      </c>
      <c r="B128">
        <v>5</v>
      </c>
      <c r="C128">
        <v>5</v>
      </c>
      <c r="D128">
        <v>8</v>
      </c>
      <c r="E128">
        <v>16</v>
      </c>
      <c r="F128">
        <v>4131</v>
      </c>
      <c r="G128">
        <v>32992</v>
      </c>
      <c r="H128">
        <v>1213984</v>
      </c>
      <c r="I128" s="2" t="s">
        <v>8300</v>
      </c>
      <c r="J128" t="s">
        <v>8887</v>
      </c>
      <c r="K128" t="s">
        <v>6386</v>
      </c>
      <c r="M128" t="s">
        <v>2844</v>
      </c>
      <c r="N128">
        <v>5</v>
      </c>
      <c r="O128">
        <v>5</v>
      </c>
      <c r="P128">
        <v>8</v>
      </c>
      <c r="Q128">
        <v>16</v>
      </c>
      <c r="R128">
        <v>4131</v>
      </c>
      <c r="S128">
        <v>32992</v>
      </c>
      <c r="T128">
        <v>1213984</v>
      </c>
      <c r="U128" t="s">
        <v>9292</v>
      </c>
      <c r="V128" t="s">
        <v>9293</v>
      </c>
      <c r="W128" t="s">
        <v>6386</v>
      </c>
    </row>
    <row r="129" spans="1:23" ht="30">
      <c r="A129" t="s">
        <v>2846</v>
      </c>
      <c r="B129">
        <v>6</v>
      </c>
      <c r="C129">
        <v>13</v>
      </c>
      <c r="D129">
        <v>4</v>
      </c>
      <c r="E129">
        <v>4</v>
      </c>
      <c r="F129">
        <v>4471</v>
      </c>
      <c r="G129">
        <v>226</v>
      </c>
      <c r="H129">
        <v>1214016</v>
      </c>
      <c r="I129" s="2" t="s">
        <v>8888</v>
      </c>
      <c r="J129" t="s">
        <v>8889</v>
      </c>
      <c r="K129" t="s">
        <v>6385</v>
      </c>
      <c r="M129" t="s">
        <v>2846</v>
      </c>
      <c r="N129">
        <v>6</v>
      </c>
      <c r="O129">
        <v>13</v>
      </c>
      <c r="P129">
        <v>4</v>
      </c>
      <c r="Q129">
        <v>4</v>
      </c>
      <c r="R129">
        <v>4471</v>
      </c>
      <c r="S129">
        <v>226</v>
      </c>
      <c r="T129">
        <v>1214016</v>
      </c>
      <c r="U129" t="s">
        <v>9294</v>
      </c>
      <c r="V129" t="s">
        <v>9295</v>
      </c>
      <c r="W129" t="s">
        <v>6385</v>
      </c>
    </row>
    <row r="130" spans="1:23" ht="30">
      <c r="A130" t="s">
        <v>2848</v>
      </c>
      <c r="B130">
        <v>1</v>
      </c>
      <c r="C130">
        <v>1</v>
      </c>
      <c r="D130">
        <v>8</v>
      </c>
      <c r="E130">
        <v>8</v>
      </c>
      <c r="F130">
        <v>4535</v>
      </c>
      <c r="G130">
        <v>228</v>
      </c>
      <c r="H130">
        <v>1214048</v>
      </c>
      <c r="I130" s="2" t="s">
        <v>6492</v>
      </c>
      <c r="J130" t="s">
        <v>8890</v>
      </c>
      <c r="K130" t="s">
        <v>6385</v>
      </c>
      <c r="M130" t="s">
        <v>2848</v>
      </c>
      <c r="N130">
        <v>1</v>
      </c>
      <c r="O130">
        <v>1</v>
      </c>
      <c r="P130">
        <v>8</v>
      </c>
      <c r="Q130">
        <v>8</v>
      </c>
      <c r="R130">
        <v>4535</v>
      </c>
      <c r="S130">
        <v>228</v>
      </c>
      <c r="T130">
        <v>1214048</v>
      </c>
      <c r="U130" t="s">
        <v>9296</v>
      </c>
      <c r="V130" t="s">
        <v>9297</v>
      </c>
      <c r="W130" t="s">
        <v>6385</v>
      </c>
    </row>
    <row r="131" spans="1:23" ht="30">
      <c r="A131" t="s">
        <v>2850</v>
      </c>
      <c r="B131">
        <v>8</v>
      </c>
      <c r="C131">
        <v>10</v>
      </c>
      <c r="D131">
        <v>8</v>
      </c>
      <c r="E131">
        <v>8</v>
      </c>
      <c r="F131">
        <v>4687</v>
      </c>
      <c r="G131">
        <v>230</v>
      </c>
      <c r="H131">
        <v>1214080</v>
      </c>
      <c r="I131" s="2" t="s">
        <v>6493</v>
      </c>
      <c r="J131" t="s">
        <v>8891</v>
      </c>
      <c r="K131" t="s">
        <v>6385</v>
      </c>
      <c r="M131" t="s">
        <v>2850</v>
      </c>
      <c r="N131">
        <v>8</v>
      </c>
      <c r="O131">
        <v>10</v>
      </c>
      <c r="P131">
        <v>8</v>
      </c>
      <c r="Q131">
        <v>8</v>
      </c>
      <c r="R131">
        <v>4687</v>
      </c>
      <c r="S131">
        <v>230</v>
      </c>
      <c r="T131">
        <v>1214080</v>
      </c>
      <c r="U131" t="s">
        <v>9298</v>
      </c>
      <c r="V131" t="s">
        <v>9299</v>
      </c>
      <c r="W131" t="s">
        <v>6385</v>
      </c>
    </row>
    <row r="132" spans="1:23" ht="30">
      <c r="A132" t="s">
        <v>2852</v>
      </c>
      <c r="B132">
        <v>5</v>
      </c>
      <c r="C132">
        <v>5</v>
      </c>
      <c r="D132">
        <v>12</v>
      </c>
      <c r="E132">
        <v>12</v>
      </c>
      <c r="F132">
        <v>4911</v>
      </c>
      <c r="G132">
        <v>33000</v>
      </c>
      <c r="H132">
        <v>1214112</v>
      </c>
      <c r="I132" s="2" t="s">
        <v>8301</v>
      </c>
      <c r="J132" t="s">
        <v>8892</v>
      </c>
      <c r="K132" t="s">
        <v>6386</v>
      </c>
      <c r="M132" t="s">
        <v>2852</v>
      </c>
      <c r="N132">
        <v>5</v>
      </c>
      <c r="O132">
        <v>5</v>
      </c>
      <c r="P132">
        <v>12</v>
      </c>
      <c r="Q132">
        <v>12</v>
      </c>
      <c r="R132">
        <v>4911</v>
      </c>
      <c r="S132">
        <v>33000</v>
      </c>
      <c r="T132">
        <v>1214112</v>
      </c>
      <c r="U132" t="s">
        <v>9300</v>
      </c>
      <c r="V132" t="s">
        <v>9301</v>
      </c>
      <c r="W132" t="s">
        <v>6386</v>
      </c>
    </row>
    <row r="133" spans="1:23" ht="30">
      <c r="A133" t="s">
        <v>2854</v>
      </c>
      <c r="B133">
        <v>3</v>
      </c>
      <c r="C133">
        <v>4</v>
      </c>
      <c r="D133">
        <v>12</v>
      </c>
      <c r="E133">
        <v>8</v>
      </c>
      <c r="F133">
        <v>5543</v>
      </c>
      <c r="G133">
        <v>33002</v>
      </c>
      <c r="H133">
        <v>1214144</v>
      </c>
      <c r="I133" s="2" t="s">
        <v>6494</v>
      </c>
      <c r="J133" t="s">
        <v>8893</v>
      </c>
      <c r="K133" t="s">
        <v>6386</v>
      </c>
      <c r="M133" t="s">
        <v>2854</v>
      </c>
      <c r="N133">
        <v>3</v>
      </c>
      <c r="O133">
        <v>4</v>
      </c>
      <c r="P133">
        <v>12</v>
      </c>
      <c r="Q133">
        <v>8</v>
      </c>
      <c r="R133">
        <v>5543</v>
      </c>
      <c r="S133">
        <v>33002</v>
      </c>
      <c r="T133">
        <v>1214144</v>
      </c>
      <c r="U133" t="s">
        <v>9302</v>
      </c>
      <c r="V133" t="s">
        <v>9303</v>
      </c>
      <c r="W133" t="s">
        <v>6386</v>
      </c>
    </row>
    <row r="134" spans="1:23" ht="30">
      <c r="A134" t="s">
        <v>2856</v>
      </c>
      <c r="B134">
        <v>9</v>
      </c>
      <c r="C134">
        <v>9</v>
      </c>
      <c r="D134">
        <v>8</v>
      </c>
      <c r="E134">
        <v>8</v>
      </c>
      <c r="F134">
        <v>5759</v>
      </c>
      <c r="G134">
        <v>236</v>
      </c>
      <c r="H134">
        <v>1214176</v>
      </c>
      <c r="I134" s="2" t="s">
        <v>6495</v>
      </c>
      <c r="J134" t="s">
        <v>8894</v>
      </c>
      <c r="K134" t="s">
        <v>6385</v>
      </c>
      <c r="M134" t="s">
        <v>2856</v>
      </c>
      <c r="N134">
        <v>9</v>
      </c>
      <c r="O134">
        <v>9</v>
      </c>
      <c r="P134">
        <v>8</v>
      </c>
      <c r="Q134">
        <v>8</v>
      </c>
      <c r="R134">
        <v>5759</v>
      </c>
      <c r="S134">
        <v>236</v>
      </c>
      <c r="T134">
        <v>1214176</v>
      </c>
      <c r="U134" t="s">
        <v>9304</v>
      </c>
      <c r="V134" t="s">
        <v>9305</v>
      </c>
      <c r="W134" t="s">
        <v>6385</v>
      </c>
    </row>
    <row r="135" spans="1:23" ht="30">
      <c r="A135" t="s">
        <v>2858</v>
      </c>
      <c r="B135">
        <v>2</v>
      </c>
      <c r="C135">
        <v>2</v>
      </c>
      <c r="D135">
        <v>4</v>
      </c>
      <c r="E135">
        <v>4</v>
      </c>
      <c r="F135">
        <v>5915</v>
      </c>
      <c r="G135">
        <v>238</v>
      </c>
      <c r="H135">
        <v>1214208</v>
      </c>
      <c r="I135" s="2" t="s">
        <v>6496</v>
      </c>
      <c r="J135" t="s">
        <v>8895</v>
      </c>
      <c r="K135" t="s">
        <v>6385</v>
      </c>
      <c r="M135" t="s">
        <v>2858</v>
      </c>
      <c r="N135">
        <v>2</v>
      </c>
      <c r="O135">
        <v>2</v>
      </c>
      <c r="P135">
        <v>4</v>
      </c>
      <c r="Q135">
        <v>4</v>
      </c>
      <c r="R135">
        <v>5915</v>
      </c>
      <c r="S135">
        <v>238</v>
      </c>
      <c r="T135">
        <v>1214208</v>
      </c>
      <c r="U135" t="s">
        <v>9306</v>
      </c>
      <c r="V135" t="s">
        <v>9307</v>
      </c>
      <c r="W135" t="s">
        <v>6385</v>
      </c>
    </row>
    <row r="136" spans="1:23" ht="30">
      <c r="A136" t="s">
        <v>2860</v>
      </c>
      <c r="B136">
        <v>4</v>
      </c>
      <c r="C136">
        <v>6</v>
      </c>
      <c r="D136">
        <v>8</v>
      </c>
      <c r="E136">
        <v>8</v>
      </c>
      <c r="F136">
        <v>5971</v>
      </c>
      <c r="G136">
        <v>240</v>
      </c>
      <c r="H136">
        <v>1214240</v>
      </c>
      <c r="I136" s="2" t="s">
        <v>6497</v>
      </c>
      <c r="J136" t="s">
        <v>8896</v>
      </c>
      <c r="K136" t="s">
        <v>6385</v>
      </c>
      <c r="M136" t="s">
        <v>2860</v>
      </c>
      <c r="N136">
        <v>4</v>
      </c>
      <c r="O136">
        <v>6</v>
      </c>
      <c r="P136">
        <v>8</v>
      </c>
      <c r="Q136">
        <v>8</v>
      </c>
      <c r="R136">
        <v>5971</v>
      </c>
      <c r="S136">
        <v>240</v>
      </c>
      <c r="T136">
        <v>1214240</v>
      </c>
      <c r="U136" t="s">
        <v>9308</v>
      </c>
      <c r="V136" t="s">
        <v>9309</v>
      </c>
      <c r="W136" t="s">
        <v>6385</v>
      </c>
    </row>
    <row r="137" spans="1:23" ht="30">
      <c r="A137" t="s">
        <v>2862</v>
      </c>
      <c r="B137">
        <v>1</v>
      </c>
      <c r="C137">
        <v>4</v>
      </c>
      <c r="D137">
        <v>8</v>
      </c>
      <c r="E137">
        <v>8</v>
      </c>
      <c r="F137">
        <v>6087</v>
      </c>
      <c r="G137">
        <v>242</v>
      </c>
      <c r="H137">
        <v>1214272</v>
      </c>
      <c r="I137" s="2" t="s">
        <v>6498</v>
      </c>
      <c r="J137" t="s">
        <v>8897</v>
      </c>
      <c r="K137" t="s">
        <v>6385</v>
      </c>
      <c r="M137" t="s">
        <v>2862</v>
      </c>
      <c r="N137">
        <v>1</v>
      </c>
      <c r="O137">
        <v>4</v>
      </c>
      <c r="P137">
        <v>8</v>
      </c>
      <c r="Q137">
        <v>8</v>
      </c>
      <c r="R137">
        <v>6087</v>
      </c>
      <c r="S137">
        <v>242</v>
      </c>
      <c r="T137">
        <v>1214272</v>
      </c>
      <c r="U137" t="s">
        <v>9310</v>
      </c>
      <c r="V137" t="s">
        <v>9311</v>
      </c>
      <c r="W137" t="s">
        <v>6385</v>
      </c>
    </row>
    <row r="138" spans="1:23" ht="30">
      <c r="A138" t="s">
        <v>2864</v>
      </c>
      <c r="B138">
        <v>1</v>
      </c>
      <c r="C138">
        <v>1</v>
      </c>
      <c r="D138">
        <v>12</v>
      </c>
      <c r="E138">
        <v>8</v>
      </c>
      <c r="F138">
        <v>6251</v>
      </c>
      <c r="G138">
        <v>33012</v>
      </c>
      <c r="H138">
        <v>1214304</v>
      </c>
      <c r="I138" s="2" t="s">
        <v>6499</v>
      </c>
      <c r="J138" t="s">
        <v>8898</v>
      </c>
      <c r="K138" t="s">
        <v>6386</v>
      </c>
      <c r="M138" t="s">
        <v>2864</v>
      </c>
      <c r="N138">
        <v>1</v>
      </c>
      <c r="O138">
        <v>1</v>
      </c>
      <c r="P138">
        <v>12</v>
      </c>
      <c r="Q138">
        <v>8</v>
      </c>
      <c r="R138">
        <v>6251</v>
      </c>
      <c r="S138">
        <v>33012</v>
      </c>
      <c r="T138">
        <v>1214304</v>
      </c>
      <c r="U138" t="s">
        <v>9312</v>
      </c>
      <c r="V138" t="s">
        <v>9313</v>
      </c>
      <c r="W138" t="s">
        <v>6386</v>
      </c>
    </row>
    <row r="139" spans="1:23" ht="30">
      <c r="A139" t="s">
        <v>2866</v>
      </c>
      <c r="B139">
        <v>6</v>
      </c>
      <c r="C139">
        <v>13</v>
      </c>
      <c r="D139">
        <v>4</v>
      </c>
      <c r="E139">
        <v>8</v>
      </c>
      <c r="F139">
        <v>6555</v>
      </c>
      <c r="G139">
        <v>246</v>
      </c>
      <c r="H139">
        <v>1214336</v>
      </c>
      <c r="I139" s="2" t="s">
        <v>6500</v>
      </c>
      <c r="J139" t="s">
        <v>8899</v>
      </c>
      <c r="K139" t="s">
        <v>6385</v>
      </c>
      <c r="M139" t="s">
        <v>2866</v>
      </c>
      <c r="N139">
        <v>6</v>
      </c>
      <c r="O139">
        <v>13</v>
      </c>
      <c r="P139">
        <v>4</v>
      </c>
      <c r="Q139">
        <v>8</v>
      </c>
      <c r="R139">
        <v>6555</v>
      </c>
      <c r="S139">
        <v>246</v>
      </c>
      <c r="T139">
        <v>1214336</v>
      </c>
      <c r="U139" t="s">
        <v>9314</v>
      </c>
      <c r="V139" t="s">
        <v>9315</v>
      </c>
      <c r="W139" t="s">
        <v>6385</v>
      </c>
    </row>
    <row r="140" spans="1:23" ht="30">
      <c r="A140" t="s">
        <v>2868</v>
      </c>
      <c r="B140">
        <v>0</v>
      </c>
      <c r="C140">
        <v>0</v>
      </c>
      <c r="D140">
        <v>4</v>
      </c>
      <c r="E140">
        <v>8</v>
      </c>
      <c r="F140">
        <v>6615</v>
      </c>
      <c r="G140">
        <v>248</v>
      </c>
      <c r="H140">
        <v>1214368</v>
      </c>
      <c r="I140" s="2" t="s">
        <v>6501</v>
      </c>
      <c r="J140" t="s">
        <v>8900</v>
      </c>
      <c r="K140" t="s">
        <v>6385</v>
      </c>
      <c r="M140" t="s">
        <v>2868</v>
      </c>
      <c r="N140">
        <v>0</v>
      </c>
      <c r="O140">
        <v>0</v>
      </c>
      <c r="P140">
        <v>4</v>
      </c>
      <c r="Q140">
        <v>8</v>
      </c>
      <c r="R140">
        <v>6615</v>
      </c>
      <c r="S140">
        <v>248</v>
      </c>
      <c r="T140">
        <v>1214368</v>
      </c>
      <c r="U140" t="s">
        <v>9316</v>
      </c>
      <c r="V140" t="s">
        <v>9317</v>
      </c>
      <c r="W140" t="s">
        <v>6385</v>
      </c>
    </row>
    <row r="141" spans="1:23" ht="30">
      <c r="A141" t="s">
        <v>2870</v>
      </c>
      <c r="B141">
        <v>1</v>
      </c>
      <c r="C141">
        <v>2</v>
      </c>
      <c r="D141">
        <v>4</v>
      </c>
      <c r="E141">
        <v>4</v>
      </c>
      <c r="F141">
        <v>6683</v>
      </c>
      <c r="G141">
        <v>250</v>
      </c>
      <c r="H141">
        <v>1214400</v>
      </c>
      <c r="I141" s="2" t="s">
        <v>8901</v>
      </c>
      <c r="J141" t="s">
        <v>8902</v>
      </c>
      <c r="K141" t="s">
        <v>6385</v>
      </c>
      <c r="M141" t="s">
        <v>2870</v>
      </c>
      <c r="N141">
        <v>1</v>
      </c>
      <c r="O141">
        <v>2</v>
      </c>
      <c r="P141">
        <v>4</v>
      </c>
      <c r="Q141">
        <v>4</v>
      </c>
      <c r="R141">
        <v>6683</v>
      </c>
      <c r="S141">
        <v>250</v>
      </c>
      <c r="T141">
        <v>1214400</v>
      </c>
      <c r="U141" t="s">
        <v>9318</v>
      </c>
      <c r="V141" t="s">
        <v>9319</v>
      </c>
      <c r="W141" t="s">
        <v>6385</v>
      </c>
    </row>
    <row r="142" spans="1:23" ht="30">
      <c r="A142" t="s">
        <v>2872</v>
      </c>
      <c r="B142">
        <v>1</v>
      </c>
      <c r="C142">
        <v>9</v>
      </c>
      <c r="D142">
        <v>8</v>
      </c>
      <c r="E142">
        <v>8</v>
      </c>
      <c r="F142">
        <v>6739</v>
      </c>
      <c r="G142">
        <v>252</v>
      </c>
      <c r="H142">
        <v>1214432</v>
      </c>
      <c r="I142" s="2" t="s">
        <v>8302</v>
      </c>
      <c r="J142" t="s">
        <v>8903</v>
      </c>
      <c r="K142" t="s">
        <v>6385</v>
      </c>
      <c r="M142" t="s">
        <v>2872</v>
      </c>
      <c r="N142">
        <v>1</v>
      </c>
      <c r="O142">
        <v>9</v>
      </c>
      <c r="P142">
        <v>8</v>
      </c>
      <c r="Q142">
        <v>8</v>
      </c>
      <c r="R142">
        <v>6739</v>
      </c>
      <c r="S142">
        <v>252</v>
      </c>
      <c r="T142">
        <v>1214432</v>
      </c>
      <c r="U142" t="s">
        <v>9320</v>
      </c>
      <c r="V142" t="s">
        <v>9321</v>
      </c>
      <c r="W142" t="s">
        <v>6385</v>
      </c>
    </row>
    <row r="143" spans="1:23" ht="30">
      <c r="A143" t="s">
        <v>2873</v>
      </c>
      <c r="B143">
        <v>6</v>
      </c>
      <c r="C143">
        <v>13</v>
      </c>
      <c r="D143">
        <v>4</v>
      </c>
      <c r="E143">
        <v>4</v>
      </c>
      <c r="F143">
        <v>6843</v>
      </c>
      <c r="G143">
        <v>254</v>
      </c>
      <c r="H143">
        <v>1214464</v>
      </c>
      <c r="I143" s="2" t="s">
        <v>6502</v>
      </c>
      <c r="J143" t="s">
        <v>8904</v>
      </c>
      <c r="K143" t="s">
        <v>6385</v>
      </c>
      <c r="M143" t="s">
        <v>2873</v>
      </c>
      <c r="N143">
        <v>6</v>
      </c>
      <c r="O143">
        <v>13</v>
      </c>
      <c r="P143">
        <v>4</v>
      </c>
      <c r="Q143">
        <v>4</v>
      </c>
      <c r="R143">
        <v>6843</v>
      </c>
      <c r="S143">
        <v>254</v>
      </c>
      <c r="T143">
        <v>1214464</v>
      </c>
      <c r="U143" t="s">
        <v>9322</v>
      </c>
      <c r="V143" t="s">
        <v>9323</v>
      </c>
      <c r="W143" t="s">
        <v>6385</v>
      </c>
    </row>
    <row r="144" spans="1:23" ht="30">
      <c r="A144" t="s">
        <v>2875</v>
      </c>
      <c r="B144">
        <v>5</v>
      </c>
      <c r="C144">
        <v>11</v>
      </c>
      <c r="D144">
        <v>8</v>
      </c>
      <c r="E144">
        <v>8</v>
      </c>
      <c r="F144">
        <v>6907</v>
      </c>
      <c r="G144">
        <v>256</v>
      </c>
      <c r="H144">
        <v>1214496</v>
      </c>
      <c r="I144" s="2" t="s">
        <v>6503</v>
      </c>
      <c r="J144" t="s">
        <v>8905</v>
      </c>
      <c r="K144" t="s">
        <v>6385</v>
      </c>
      <c r="M144" t="s">
        <v>2875</v>
      </c>
      <c r="N144">
        <v>5</v>
      </c>
      <c r="O144">
        <v>11</v>
      </c>
      <c r="P144">
        <v>8</v>
      </c>
      <c r="Q144">
        <v>8</v>
      </c>
      <c r="R144">
        <v>6907</v>
      </c>
      <c r="S144">
        <v>256</v>
      </c>
      <c r="T144">
        <v>1214496</v>
      </c>
      <c r="U144" t="s">
        <v>9324</v>
      </c>
      <c r="V144" t="s">
        <v>9325</v>
      </c>
      <c r="W144" t="s">
        <v>6385</v>
      </c>
    </row>
    <row r="145" spans="1:23" ht="30">
      <c r="A145" t="s">
        <v>2877</v>
      </c>
      <c r="B145">
        <v>8</v>
      </c>
      <c r="C145">
        <v>8</v>
      </c>
      <c r="D145">
        <v>8</v>
      </c>
      <c r="E145">
        <v>8</v>
      </c>
      <c r="F145">
        <v>7075</v>
      </c>
      <c r="G145">
        <v>258</v>
      </c>
      <c r="H145">
        <v>1214528</v>
      </c>
      <c r="I145" s="2" t="s">
        <v>8906</v>
      </c>
      <c r="J145" t="s">
        <v>8907</v>
      </c>
      <c r="K145" t="s">
        <v>6385</v>
      </c>
      <c r="M145" t="s">
        <v>2877</v>
      </c>
      <c r="N145">
        <v>8</v>
      </c>
      <c r="O145">
        <v>8</v>
      </c>
      <c r="P145">
        <v>8</v>
      </c>
      <c r="Q145">
        <v>8</v>
      </c>
      <c r="R145">
        <v>7075</v>
      </c>
      <c r="S145">
        <v>258</v>
      </c>
      <c r="T145">
        <v>1214528</v>
      </c>
      <c r="U145" t="s">
        <v>9326</v>
      </c>
      <c r="V145" t="s">
        <v>9327</v>
      </c>
      <c r="W145" t="s">
        <v>6385</v>
      </c>
    </row>
    <row r="146" spans="1:23" ht="30">
      <c r="A146" t="s">
        <v>2879</v>
      </c>
      <c r="B146">
        <v>6</v>
      </c>
      <c r="C146">
        <v>12</v>
      </c>
      <c r="D146">
        <v>8</v>
      </c>
      <c r="E146">
        <v>8</v>
      </c>
      <c r="F146">
        <v>7227</v>
      </c>
      <c r="G146">
        <v>260</v>
      </c>
      <c r="H146">
        <v>1214560</v>
      </c>
      <c r="I146" s="2" t="s">
        <v>8303</v>
      </c>
      <c r="J146" t="s">
        <v>8908</v>
      </c>
      <c r="K146" t="s">
        <v>6385</v>
      </c>
      <c r="M146" t="s">
        <v>2879</v>
      </c>
      <c r="N146">
        <v>6</v>
      </c>
      <c r="O146">
        <v>12</v>
      </c>
      <c r="P146">
        <v>8</v>
      </c>
      <c r="Q146">
        <v>8</v>
      </c>
      <c r="R146">
        <v>7227</v>
      </c>
      <c r="S146">
        <v>260</v>
      </c>
      <c r="T146">
        <v>1214560</v>
      </c>
      <c r="U146" t="s">
        <v>9328</v>
      </c>
      <c r="V146" t="s">
        <v>9329</v>
      </c>
      <c r="W146" t="s">
        <v>6385</v>
      </c>
    </row>
    <row r="147" spans="1:23" ht="30">
      <c r="A147" t="s">
        <v>2881</v>
      </c>
      <c r="B147">
        <v>7</v>
      </c>
      <c r="C147">
        <v>9</v>
      </c>
      <c r="D147">
        <v>4</v>
      </c>
      <c r="E147">
        <v>4</v>
      </c>
      <c r="F147">
        <v>7323</v>
      </c>
      <c r="G147">
        <v>262</v>
      </c>
      <c r="H147">
        <v>1214592</v>
      </c>
      <c r="I147" s="2" t="s">
        <v>6504</v>
      </c>
      <c r="J147" t="s">
        <v>8909</v>
      </c>
      <c r="K147" t="s">
        <v>6385</v>
      </c>
      <c r="M147" t="s">
        <v>2881</v>
      </c>
      <c r="N147">
        <v>7</v>
      </c>
      <c r="O147">
        <v>9</v>
      </c>
      <c r="P147">
        <v>4</v>
      </c>
      <c r="Q147">
        <v>4</v>
      </c>
      <c r="R147">
        <v>7323</v>
      </c>
      <c r="S147">
        <v>262</v>
      </c>
      <c r="T147">
        <v>1214592</v>
      </c>
      <c r="U147" t="s">
        <v>9330</v>
      </c>
      <c r="V147" t="s">
        <v>9331</v>
      </c>
      <c r="W147" t="s">
        <v>6385</v>
      </c>
    </row>
    <row r="148" spans="1:23" ht="30">
      <c r="A148" t="s">
        <v>2883</v>
      </c>
      <c r="B148">
        <v>10</v>
      </c>
      <c r="C148">
        <v>10</v>
      </c>
      <c r="D148">
        <v>8</v>
      </c>
      <c r="E148">
        <v>8</v>
      </c>
      <c r="F148">
        <v>7387</v>
      </c>
      <c r="G148">
        <v>264</v>
      </c>
      <c r="H148">
        <v>1214624</v>
      </c>
      <c r="I148" s="2" t="s">
        <v>6505</v>
      </c>
      <c r="J148" t="s">
        <v>8910</v>
      </c>
      <c r="K148" t="s">
        <v>6385</v>
      </c>
      <c r="M148" t="s">
        <v>2883</v>
      </c>
      <c r="N148">
        <v>10</v>
      </c>
      <c r="O148">
        <v>10</v>
      </c>
      <c r="P148">
        <v>8</v>
      </c>
      <c r="Q148">
        <v>8</v>
      </c>
      <c r="R148">
        <v>7387</v>
      </c>
      <c r="S148">
        <v>264</v>
      </c>
      <c r="T148">
        <v>1214624</v>
      </c>
      <c r="U148" t="s">
        <v>9332</v>
      </c>
      <c r="V148" t="s">
        <v>9333</v>
      </c>
      <c r="W148" t="s">
        <v>6385</v>
      </c>
    </row>
    <row r="149" spans="1:23" ht="30">
      <c r="A149" t="s">
        <v>2885</v>
      </c>
      <c r="B149">
        <v>6</v>
      </c>
      <c r="C149">
        <v>13</v>
      </c>
      <c r="D149">
        <v>8</v>
      </c>
      <c r="E149">
        <v>8</v>
      </c>
      <c r="F149">
        <v>7790</v>
      </c>
      <c r="G149">
        <v>266</v>
      </c>
      <c r="H149">
        <v>1214656</v>
      </c>
      <c r="I149" s="2" t="s">
        <v>6506</v>
      </c>
      <c r="J149" t="s">
        <v>8911</v>
      </c>
      <c r="K149" t="s">
        <v>6385</v>
      </c>
      <c r="M149" t="s">
        <v>2885</v>
      </c>
      <c r="N149">
        <v>6</v>
      </c>
      <c r="O149">
        <v>13</v>
      </c>
      <c r="P149">
        <v>8</v>
      </c>
      <c r="Q149">
        <v>8</v>
      </c>
      <c r="R149">
        <v>7790</v>
      </c>
      <c r="S149">
        <v>266</v>
      </c>
      <c r="T149">
        <v>1214656</v>
      </c>
      <c r="U149" t="s">
        <v>9334</v>
      </c>
      <c r="V149" t="s">
        <v>9335</v>
      </c>
      <c r="W149" t="s">
        <v>6385</v>
      </c>
    </row>
    <row r="150" spans="1:23" ht="30">
      <c r="A150" t="s">
        <v>2887</v>
      </c>
      <c r="B150">
        <v>5</v>
      </c>
      <c r="C150">
        <v>5</v>
      </c>
      <c r="D150">
        <v>8</v>
      </c>
      <c r="E150">
        <v>8</v>
      </c>
      <c r="F150">
        <v>9338</v>
      </c>
      <c r="G150">
        <v>123</v>
      </c>
      <c r="H150">
        <v>1212368</v>
      </c>
      <c r="I150" s="2" t="s">
        <v>6454</v>
      </c>
      <c r="J150" t="s">
        <v>8822</v>
      </c>
      <c r="K150" t="s">
        <v>6385</v>
      </c>
      <c r="M150" t="s">
        <v>2887</v>
      </c>
      <c r="N150">
        <v>5</v>
      </c>
      <c r="O150">
        <v>5</v>
      </c>
      <c r="P150">
        <v>8</v>
      </c>
      <c r="Q150">
        <v>8</v>
      </c>
      <c r="R150">
        <v>9338</v>
      </c>
      <c r="S150">
        <v>123</v>
      </c>
      <c r="T150">
        <v>1212368</v>
      </c>
      <c r="U150" t="s">
        <v>9191</v>
      </c>
      <c r="V150" t="s">
        <v>9192</v>
      </c>
      <c r="W150" t="s">
        <v>6385</v>
      </c>
    </row>
    <row r="151" spans="1:23" ht="30">
      <c r="A151" t="s">
        <v>2889</v>
      </c>
      <c r="B151">
        <v>7</v>
      </c>
      <c r="C151">
        <v>13</v>
      </c>
      <c r="D151">
        <v>8</v>
      </c>
      <c r="E151">
        <v>8</v>
      </c>
      <c r="F151">
        <v>7690</v>
      </c>
      <c r="G151">
        <v>268</v>
      </c>
      <c r="H151">
        <v>1214688</v>
      </c>
      <c r="I151" s="2" t="s">
        <v>8912</v>
      </c>
      <c r="J151" t="s">
        <v>8913</v>
      </c>
      <c r="K151" t="s">
        <v>6385</v>
      </c>
      <c r="M151" t="s">
        <v>2889</v>
      </c>
      <c r="N151">
        <v>7</v>
      </c>
      <c r="O151">
        <v>13</v>
      </c>
      <c r="P151">
        <v>8</v>
      </c>
      <c r="Q151">
        <v>8</v>
      </c>
      <c r="R151">
        <v>7690</v>
      </c>
      <c r="S151">
        <v>268</v>
      </c>
      <c r="T151">
        <v>1214688</v>
      </c>
      <c r="U151" t="s">
        <v>9336</v>
      </c>
      <c r="V151" t="s">
        <v>9337</v>
      </c>
      <c r="W151" t="s">
        <v>6385</v>
      </c>
    </row>
    <row r="152" spans="1:23" ht="30">
      <c r="A152" t="s">
        <v>2891</v>
      </c>
      <c r="B152">
        <v>7</v>
      </c>
      <c r="C152">
        <v>14</v>
      </c>
      <c r="D152">
        <v>8</v>
      </c>
      <c r="E152">
        <v>8</v>
      </c>
      <c r="F152">
        <v>7790</v>
      </c>
      <c r="G152">
        <v>270</v>
      </c>
      <c r="H152">
        <v>1214720</v>
      </c>
      <c r="I152" s="2" t="s">
        <v>8914</v>
      </c>
      <c r="J152" t="s">
        <v>8915</v>
      </c>
      <c r="K152" t="s">
        <v>6385</v>
      </c>
      <c r="M152" t="s">
        <v>2891</v>
      </c>
      <c r="N152">
        <v>7</v>
      </c>
      <c r="O152">
        <v>14</v>
      </c>
      <c r="P152">
        <v>8</v>
      </c>
      <c r="Q152">
        <v>8</v>
      </c>
      <c r="R152">
        <v>7790</v>
      </c>
      <c r="S152">
        <v>270</v>
      </c>
      <c r="T152">
        <v>1214720</v>
      </c>
      <c r="U152" t="s">
        <v>9338</v>
      </c>
      <c r="V152" t="s">
        <v>9339</v>
      </c>
      <c r="W152" t="s">
        <v>6385</v>
      </c>
    </row>
    <row r="153" spans="1:23" ht="30">
      <c r="A153" t="s">
        <v>2893</v>
      </c>
      <c r="B153">
        <v>8</v>
      </c>
      <c r="C153">
        <v>11</v>
      </c>
      <c r="D153">
        <v>4</v>
      </c>
      <c r="E153">
        <v>4</v>
      </c>
      <c r="F153">
        <v>8006</v>
      </c>
      <c r="G153">
        <v>272</v>
      </c>
      <c r="H153">
        <v>1214752</v>
      </c>
      <c r="I153" s="2" t="s">
        <v>6507</v>
      </c>
      <c r="J153" t="s">
        <v>8916</v>
      </c>
      <c r="K153" t="s">
        <v>6385</v>
      </c>
      <c r="M153" t="s">
        <v>2893</v>
      </c>
      <c r="N153">
        <v>8</v>
      </c>
      <c r="O153">
        <v>11</v>
      </c>
      <c r="P153">
        <v>4</v>
      </c>
      <c r="Q153">
        <v>4</v>
      </c>
      <c r="R153">
        <v>8006</v>
      </c>
      <c r="S153">
        <v>272</v>
      </c>
      <c r="T153">
        <v>1214752</v>
      </c>
      <c r="U153" t="s">
        <v>9340</v>
      </c>
      <c r="V153" t="s">
        <v>9341</v>
      </c>
      <c r="W153" t="s">
        <v>6385</v>
      </c>
    </row>
    <row r="154" spans="1:23" ht="30">
      <c r="A154" t="s">
        <v>2895</v>
      </c>
      <c r="B154">
        <v>8</v>
      </c>
      <c r="C154">
        <v>8</v>
      </c>
      <c r="D154">
        <v>8</v>
      </c>
      <c r="E154">
        <v>8</v>
      </c>
      <c r="F154">
        <v>8066</v>
      </c>
      <c r="G154">
        <v>274</v>
      </c>
      <c r="H154">
        <v>1214784</v>
      </c>
      <c r="I154" s="2" t="s">
        <v>8917</v>
      </c>
      <c r="J154" t="s">
        <v>8918</v>
      </c>
      <c r="K154" t="s">
        <v>6385</v>
      </c>
      <c r="M154" t="s">
        <v>2895</v>
      </c>
      <c r="N154">
        <v>8</v>
      </c>
      <c r="O154">
        <v>8</v>
      </c>
      <c r="P154">
        <v>8</v>
      </c>
      <c r="Q154">
        <v>8</v>
      </c>
      <c r="R154">
        <v>8066</v>
      </c>
      <c r="S154">
        <v>274</v>
      </c>
      <c r="T154">
        <v>1214784</v>
      </c>
      <c r="U154" t="s">
        <v>9342</v>
      </c>
      <c r="V154" t="s">
        <v>9343</v>
      </c>
      <c r="W154" t="s">
        <v>6385</v>
      </c>
    </row>
    <row r="155" spans="1:23" ht="30">
      <c r="A155" t="s">
        <v>2897</v>
      </c>
      <c r="B155">
        <v>7</v>
      </c>
      <c r="C155">
        <v>14</v>
      </c>
      <c r="D155">
        <v>4</v>
      </c>
      <c r="E155">
        <v>4</v>
      </c>
      <c r="F155">
        <v>8158</v>
      </c>
      <c r="G155">
        <v>276</v>
      </c>
      <c r="H155">
        <v>1214816</v>
      </c>
      <c r="I155" s="2" t="s">
        <v>8919</v>
      </c>
      <c r="J155" t="s">
        <v>8920</v>
      </c>
      <c r="K155" t="s">
        <v>6385</v>
      </c>
      <c r="M155" t="s">
        <v>2897</v>
      </c>
      <c r="N155">
        <v>7</v>
      </c>
      <c r="O155">
        <v>14</v>
      </c>
      <c r="P155">
        <v>4</v>
      </c>
      <c r="Q155">
        <v>4</v>
      </c>
      <c r="R155">
        <v>8158</v>
      </c>
      <c r="S155">
        <v>276</v>
      </c>
      <c r="T155">
        <v>1214816</v>
      </c>
      <c r="U155" t="s">
        <v>9344</v>
      </c>
      <c r="V155" t="s">
        <v>9345</v>
      </c>
      <c r="W155" t="s">
        <v>6385</v>
      </c>
    </row>
    <row r="156" spans="1:23" ht="30">
      <c r="A156" t="s">
        <v>2899</v>
      </c>
      <c r="B156">
        <v>7</v>
      </c>
      <c r="C156">
        <v>8</v>
      </c>
      <c r="D156">
        <v>12</v>
      </c>
      <c r="E156">
        <v>12</v>
      </c>
      <c r="F156">
        <v>8210</v>
      </c>
      <c r="G156">
        <v>33046</v>
      </c>
      <c r="H156">
        <v>1214848</v>
      </c>
      <c r="I156" s="2" t="s">
        <v>6508</v>
      </c>
      <c r="J156" t="s">
        <v>8921</v>
      </c>
      <c r="K156" t="s">
        <v>6386</v>
      </c>
      <c r="M156" t="s">
        <v>2899</v>
      </c>
      <c r="N156">
        <v>7</v>
      </c>
      <c r="O156">
        <v>8</v>
      </c>
      <c r="P156">
        <v>12</v>
      </c>
      <c r="Q156">
        <v>12</v>
      </c>
      <c r="R156">
        <v>8210</v>
      </c>
      <c r="S156">
        <v>33046</v>
      </c>
      <c r="T156">
        <v>1214848</v>
      </c>
      <c r="U156" t="s">
        <v>9346</v>
      </c>
      <c r="V156" t="s">
        <v>9347</v>
      </c>
      <c r="W156" t="s">
        <v>6386</v>
      </c>
    </row>
    <row r="157" spans="1:23" ht="30">
      <c r="A157" t="s">
        <v>2901</v>
      </c>
      <c r="B157">
        <v>6</v>
      </c>
      <c r="C157">
        <v>6</v>
      </c>
      <c r="D157">
        <v>12</v>
      </c>
      <c r="E157">
        <v>12</v>
      </c>
      <c r="F157">
        <v>8538</v>
      </c>
      <c r="G157">
        <v>33048</v>
      </c>
      <c r="H157">
        <v>1214880</v>
      </c>
      <c r="I157" s="2" t="s">
        <v>6509</v>
      </c>
      <c r="J157" t="s">
        <v>8922</v>
      </c>
      <c r="K157" t="s">
        <v>6386</v>
      </c>
      <c r="M157" t="s">
        <v>2901</v>
      </c>
      <c r="N157">
        <v>6</v>
      </c>
      <c r="O157">
        <v>6</v>
      </c>
      <c r="P157">
        <v>12</v>
      </c>
      <c r="Q157">
        <v>12</v>
      </c>
      <c r="R157">
        <v>8538</v>
      </c>
      <c r="S157">
        <v>33048</v>
      </c>
      <c r="T157">
        <v>1214880</v>
      </c>
      <c r="U157" t="s">
        <v>9348</v>
      </c>
      <c r="V157" t="s">
        <v>9349</v>
      </c>
      <c r="W157" t="s">
        <v>6386</v>
      </c>
    </row>
    <row r="158" spans="1:23" ht="30">
      <c r="A158" t="s">
        <v>2903</v>
      </c>
      <c r="B158">
        <v>6</v>
      </c>
      <c r="C158">
        <v>11</v>
      </c>
      <c r="D158">
        <v>8</v>
      </c>
      <c r="E158">
        <v>8</v>
      </c>
      <c r="F158">
        <v>9146</v>
      </c>
      <c r="G158">
        <v>282</v>
      </c>
      <c r="H158">
        <v>1214912</v>
      </c>
      <c r="I158" s="2" t="s">
        <v>8304</v>
      </c>
      <c r="J158" t="s">
        <v>8923</v>
      </c>
      <c r="K158" t="s">
        <v>6385</v>
      </c>
      <c r="M158" t="s">
        <v>2903</v>
      </c>
      <c r="N158">
        <v>6</v>
      </c>
      <c r="O158">
        <v>11</v>
      </c>
      <c r="P158">
        <v>8</v>
      </c>
      <c r="Q158">
        <v>8</v>
      </c>
      <c r="R158">
        <v>9146</v>
      </c>
      <c r="S158">
        <v>282</v>
      </c>
      <c r="T158">
        <v>1214912</v>
      </c>
      <c r="U158" t="s">
        <v>9350</v>
      </c>
      <c r="V158" t="s">
        <v>9351</v>
      </c>
      <c r="W158" t="s">
        <v>6385</v>
      </c>
    </row>
    <row r="159" spans="1:23" ht="30">
      <c r="A159" t="s">
        <v>2905</v>
      </c>
      <c r="B159">
        <v>9</v>
      </c>
      <c r="C159">
        <v>13</v>
      </c>
      <c r="D159">
        <v>4</v>
      </c>
      <c r="E159">
        <v>4</v>
      </c>
      <c r="F159">
        <v>9094</v>
      </c>
      <c r="G159">
        <v>284</v>
      </c>
      <c r="H159">
        <v>1214944</v>
      </c>
      <c r="I159" s="2" t="s">
        <v>6510</v>
      </c>
      <c r="J159" t="s">
        <v>8924</v>
      </c>
      <c r="K159" t="s">
        <v>6385</v>
      </c>
      <c r="M159" t="s">
        <v>2905</v>
      </c>
      <c r="N159">
        <v>9</v>
      </c>
      <c r="O159">
        <v>13</v>
      </c>
      <c r="P159">
        <v>4</v>
      </c>
      <c r="Q159">
        <v>4</v>
      </c>
      <c r="R159">
        <v>9094</v>
      </c>
      <c r="S159">
        <v>284</v>
      </c>
      <c r="T159">
        <v>1214944</v>
      </c>
      <c r="U159" t="s">
        <v>9352</v>
      </c>
      <c r="V159" t="s">
        <v>9353</v>
      </c>
      <c r="W159" t="s">
        <v>6385</v>
      </c>
    </row>
    <row r="160" spans="1:23" ht="30">
      <c r="A160" t="s">
        <v>2907</v>
      </c>
      <c r="B160">
        <v>7</v>
      </c>
      <c r="C160">
        <v>7</v>
      </c>
      <c r="D160">
        <v>8</v>
      </c>
      <c r="E160">
        <v>8</v>
      </c>
      <c r="F160">
        <v>9146</v>
      </c>
      <c r="G160">
        <v>286</v>
      </c>
      <c r="H160">
        <v>1214976</v>
      </c>
      <c r="I160" s="2" t="s">
        <v>8305</v>
      </c>
      <c r="J160" t="s">
        <v>8925</v>
      </c>
      <c r="K160" t="s">
        <v>6385</v>
      </c>
      <c r="M160" t="s">
        <v>2907</v>
      </c>
      <c r="N160">
        <v>7</v>
      </c>
      <c r="O160">
        <v>7</v>
      </c>
      <c r="P160">
        <v>8</v>
      </c>
      <c r="Q160">
        <v>8</v>
      </c>
      <c r="R160">
        <v>9146</v>
      </c>
      <c r="S160">
        <v>286</v>
      </c>
      <c r="T160">
        <v>1214976</v>
      </c>
      <c r="U160" t="s">
        <v>9354</v>
      </c>
      <c r="V160" t="s">
        <v>9355</v>
      </c>
      <c r="W160" t="s">
        <v>6385</v>
      </c>
    </row>
    <row r="161" spans="1:23" ht="30">
      <c r="A161" t="s">
        <v>2909</v>
      </c>
      <c r="B161">
        <v>3</v>
      </c>
      <c r="C161">
        <v>3</v>
      </c>
      <c r="D161">
        <v>8</v>
      </c>
      <c r="E161">
        <v>8</v>
      </c>
      <c r="F161">
        <v>9522</v>
      </c>
      <c r="G161">
        <v>288</v>
      </c>
      <c r="H161">
        <v>1215008</v>
      </c>
      <c r="I161" s="2" t="s">
        <v>8926</v>
      </c>
      <c r="J161" t="s">
        <v>8927</v>
      </c>
      <c r="K161" t="s">
        <v>6385</v>
      </c>
      <c r="M161" t="s">
        <v>2909</v>
      </c>
      <c r="N161">
        <v>3</v>
      </c>
      <c r="O161">
        <v>3</v>
      </c>
      <c r="P161">
        <v>8</v>
      </c>
      <c r="Q161">
        <v>8</v>
      </c>
      <c r="R161">
        <v>9522</v>
      </c>
      <c r="S161">
        <v>288</v>
      </c>
      <c r="T161">
        <v>1215008</v>
      </c>
      <c r="U161" t="s">
        <v>9356</v>
      </c>
      <c r="V161" t="s">
        <v>9357</v>
      </c>
      <c r="W161" t="s">
        <v>6385</v>
      </c>
    </row>
    <row r="162" spans="1:23" ht="30">
      <c r="A162" t="s">
        <v>2911</v>
      </c>
      <c r="B162">
        <v>5</v>
      </c>
      <c r="C162">
        <v>12</v>
      </c>
      <c r="D162">
        <v>8</v>
      </c>
      <c r="E162">
        <v>8</v>
      </c>
      <c r="F162">
        <v>9670</v>
      </c>
      <c r="G162">
        <v>33058</v>
      </c>
      <c r="H162">
        <v>1215040</v>
      </c>
      <c r="I162" s="2" t="s">
        <v>6511</v>
      </c>
      <c r="J162" t="s">
        <v>8928</v>
      </c>
      <c r="K162" t="s">
        <v>6386</v>
      </c>
      <c r="M162" t="s">
        <v>2911</v>
      </c>
      <c r="N162">
        <v>5</v>
      </c>
      <c r="O162">
        <v>12</v>
      </c>
      <c r="P162">
        <v>8</v>
      </c>
      <c r="Q162">
        <v>8</v>
      </c>
      <c r="R162">
        <v>9670</v>
      </c>
      <c r="S162">
        <v>33058</v>
      </c>
      <c r="T162">
        <v>1215040</v>
      </c>
      <c r="U162" t="s">
        <v>9358</v>
      </c>
      <c r="V162" t="s">
        <v>9359</v>
      </c>
      <c r="W162" t="s">
        <v>6386</v>
      </c>
    </row>
    <row r="163" spans="1:23">
      <c r="A163" t="s">
        <v>2913</v>
      </c>
      <c r="B163">
        <v>1</v>
      </c>
      <c r="C163">
        <v>6</v>
      </c>
      <c r="D163">
        <v>4</v>
      </c>
      <c r="E163">
        <v>4</v>
      </c>
      <c r="F163">
        <v>42714</v>
      </c>
      <c r="G163">
        <v>292</v>
      </c>
      <c r="H163">
        <v>1215072</v>
      </c>
      <c r="I163" s="2" t="s">
        <v>8306</v>
      </c>
      <c r="J163" t="s">
        <v>8929</v>
      </c>
      <c r="K163" t="s">
        <v>6385</v>
      </c>
      <c r="M163" t="s">
        <v>2913</v>
      </c>
      <c r="N163">
        <v>1</v>
      </c>
      <c r="O163">
        <v>6</v>
      </c>
      <c r="P163">
        <v>4</v>
      </c>
      <c r="Q163">
        <v>4</v>
      </c>
      <c r="R163">
        <v>42714</v>
      </c>
      <c r="S163">
        <v>292</v>
      </c>
      <c r="T163">
        <v>1215072</v>
      </c>
      <c r="U163" t="s">
        <v>8306</v>
      </c>
      <c r="V163" t="s">
        <v>9360</v>
      </c>
      <c r="W163" t="s">
        <v>6385</v>
      </c>
    </row>
    <row r="164" spans="1:23" ht="30">
      <c r="A164" t="s">
        <v>2914</v>
      </c>
      <c r="B164">
        <v>5</v>
      </c>
      <c r="C164">
        <v>5</v>
      </c>
      <c r="D164">
        <v>8</v>
      </c>
      <c r="E164">
        <v>16</v>
      </c>
      <c r="F164">
        <v>4131</v>
      </c>
      <c r="G164">
        <v>33061</v>
      </c>
      <c r="H164">
        <v>1215088</v>
      </c>
      <c r="I164" s="2" t="s">
        <v>8930</v>
      </c>
      <c r="J164" t="s">
        <v>8931</v>
      </c>
      <c r="K164" t="s">
        <v>6386</v>
      </c>
      <c r="M164" t="s">
        <v>2914</v>
      </c>
      <c r="N164">
        <v>5</v>
      </c>
      <c r="O164">
        <v>5</v>
      </c>
      <c r="P164">
        <v>8</v>
      </c>
      <c r="Q164">
        <v>16</v>
      </c>
      <c r="R164">
        <v>4131</v>
      </c>
      <c r="S164">
        <v>33061</v>
      </c>
      <c r="T164">
        <v>1215088</v>
      </c>
      <c r="U164" t="s">
        <v>9361</v>
      </c>
      <c r="V164" t="s">
        <v>9362</v>
      </c>
      <c r="W164" t="s">
        <v>6386</v>
      </c>
    </row>
    <row r="165" spans="1:23" ht="30">
      <c r="A165" t="s">
        <v>2916</v>
      </c>
      <c r="B165">
        <v>1</v>
      </c>
      <c r="C165">
        <v>10</v>
      </c>
      <c r="D165">
        <v>8</v>
      </c>
      <c r="E165">
        <v>8</v>
      </c>
      <c r="F165">
        <v>10051</v>
      </c>
      <c r="G165">
        <v>295</v>
      </c>
      <c r="H165">
        <v>1215120</v>
      </c>
      <c r="I165" s="2" t="s">
        <v>8307</v>
      </c>
      <c r="J165" t="s">
        <v>8932</v>
      </c>
      <c r="K165" t="s">
        <v>6385</v>
      </c>
      <c r="M165" t="s">
        <v>2916</v>
      </c>
      <c r="N165">
        <v>1</v>
      </c>
      <c r="O165">
        <v>10</v>
      </c>
      <c r="P165">
        <v>8</v>
      </c>
      <c r="Q165">
        <v>8</v>
      </c>
      <c r="R165">
        <v>10051</v>
      </c>
      <c r="S165">
        <v>295</v>
      </c>
      <c r="T165">
        <v>1215120</v>
      </c>
      <c r="U165" t="s">
        <v>9363</v>
      </c>
      <c r="V165" t="s">
        <v>9364</v>
      </c>
      <c r="W165" t="s">
        <v>6385</v>
      </c>
    </row>
    <row r="166" spans="1:23">
      <c r="A166" t="s">
        <v>2918</v>
      </c>
      <c r="B166">
        <v>8</v>
      </c>
      <c r="C166">
        <v>14</v>
      </c>
      <c r="D166">
        <v>4</v>
      </c>
      <c r="E166">
        <v>4</v>
      </c>
      <c r="F166">
        <v>42915</v>
      </c>
      <c r="G166">
        <v>297</v>
      </c>
      <c r="H166">
        <v>1215152</v>
      </c>
      <c r="I166" s="2" t="s">
        <v>8933</v>
      </c>
      <c r="J166" t="s">
        <v>8934</v>
      </c>
      <c r="K166" t="s">
        <v>6385</v>
      </c>
      <c r="M166" t="s">
        <v>2918</v>
      </c>
      <c r="N166">
        <v>8</v>
      </c>
      <c r="O166">
        <v>14</v>
      </c>
      <c r="P166">
        <v>4</v>
      </c>
      <c r="Q166">
        <v>4</v>
      </c>
      <c r="R166">
        <v>42915</v>
      </c>
      <c r="S166">
        <v>297</v>
      </c>
      <c r="T166">
        <v>1215152</v>
      </c>
      <c r="U166" t="s">
        <v>8933</v>
      </c>
      <c r="V166" t="s">
        <v>9365</v>
      </c>
      <c r="W166" t="s">
        <v>6385</v>
      </c>
    </row>
    <row r="167" spans="1:23" ht="30">
      <c r="A167" t="s">
        <v>2919</v>
      </c>
      <c r="B167">
        <v>5</v>
      </c>
      <c r="C167">
        <v>5</v>
      </c>
      <c r="D167">
        <v>8</v>
      </c>
      <c r="E167">
        <v>8</v>
      </c>
      <c r="F167">
        <v>10300</v>
      </c>
      <c r="G167">
        <v>298</v>
      </c>
      <c r="H167">
        <v>1215168</v>
      </c>
      <c r="I167" s="2" t="s">
        <v>6512</v>
      </c>
      <c r="J167" t="s">
        <v>8935</v>
      </c>
      <c r="K167" t="s">
        <v>6385</v>
      </c>
      <c r="M167" t="s">
        <v>2919</v>
      </c>
      <c r="N167">
        <v>5</v>
      </c>
      <c r="O167">
        <v>5</v>
      </c>
      <c r="P167">
        <v>8</v>
      </c>
      <c r="Q167">
        <v>8</v>
      </c>
      <c r="R167">
        <v>10300</v>
      </c>
      <c r="S167">
        <v>298</v>
      </c>
      <c r="T167">
        <v>1215168</v>
      </c>
      <c r="U167" t="s">
        <v>9366</v>
      </c>
      <c r="V167" t="s">
        <v>9367</v>
      </c>
      <c r="W167" t="s">
        <v>6385</v>
      </c>
    </row>
    <row r="168" spans="1:23" ht="30">
      <c r="A168" t="s">
        <v>2921</v>
      </c>
      <c r="B168">
        <v>6</v>
      </c>
      <c r="C168">
        <v>14</v>
      </c>
      <c r="D168">
        <v>4</v>
      </c>
      <c r="E168">
        <v>4</v>
      </c>
      <c r="F168">
        <v>12319</v>
      </c>
      <c r="G168">
        <v>300</v>
      </c>
      <c r="H168">
        <v>1215200</v>
      </c>
      <c r="I168" s="2" t="s">
        <v>8308</v>
      </c>
      <c r="J168" t="s">
        <v>8936</v>
      </c>
      <c r="K168" t="s">
        <v>6385</v>
      </c>
      <c r="M168" t="s">
        <v>2921</v>
      </c>
      <c r="N168">
        <v>6</v>
      </c>
      <c r="O168">
        <v>14</v>
      </c>
      <c r="P168">
        <v>4</v>
      </c>
      <c r="Q168">
        <v>4</v>
      </c>
      <c r="R168">
        <v>12319</v>
      </c>
      <c r="S168">
        <v>300</v>
      </c>
      <c r="T168">
        <v>1215200</v>
      </c>
      <c r="U168" t="s">
        <v>9368</v>
      </c>
      <c r="V168" t="s">
        <v>9369</v>
      </c>
      <c r="W168" t="s">
        <v>6385</v>
      </c>
    </row>
    <row r="169" spans="1:23" ht="30">
      <c r="A169" t="s">
        <v>2923</v>
      </c>
      <c r="B169">
        <v>9</v>
      </c>
      <c r="C169">
        <v>9</v>
      </c>
      <c r="D169">
        <v>4</v>
      </c>
      <c r="E169">
        <v>4</v>
      </c>
      <c r="F169">
        <v>10459</v>
      </c>
      <c r="G169">
        <v>302</v>
      </c>
      <c r="H169">
        <v>1215232</v>
      </c>
      <c r="I169" s="2" t="s">
        <v>6513</v>
      </c>
      <c r="J169" t="s">
        <v>8937</v>
      </c>
      <c r="K169" t="s">
        <v>6385</v>
      </c>
      <c r="M169" t="s">
        <v>2923</v>
      </c>
      <c r="N169">
        <v>9</v>
      </c>
      <c r="O169">
        <v>9</v>
      </c>
      <c r="P169">
        <v>4</v>
      </c>
      <c r="Q169">
        <v>4</v>
      </c>
      <c r="R169">
        <v>10459</v>
      </c>
      <c r="S169">
        <v>302</v>
      </c>
      <c r="T169">
        <v>1215232</v>
      </c>
      <c r="U169" t="s">
        <v>9370</v>
      </c>
      <c r="V169" t="s">
        <v>9371</v>
      </c>
      <c r="W169" t="s">
        <v>6385</v>
      </c>
    </row>
    <row r="170" spans="1:23" ht="30">
      <c r="A170" t="s">
        <v>2925</v>
      </c>
      <c r="B170">
        <v>6</v>
      </c>
      <c r="C170">
        <v>11</v>
      </c>
      <c r="D170">
        <v>8</v>
      </c>
      <c r="E170">
        <v>8</v>
      </c>
      <c r="F170">
        <v>10507</v>
      </c>
      <c r="G170">
        <v>304</v>
      </c>
      <c r="H170">
        <v>1215264</v>
      </c>
      <c r="I170" s="2" t="s">
        <v>8309</v>
      </c>
      <c r="J170" t="s">
        <v>8938</v>
      </c>
      <c r="K170" t="s">
        <v>6385</v>
      </c>
      <c r="M170" t="s">
        <v>2925</v>
      </c>
      <c r="N170">
        <v>6</v>
      </c>
      <c r="O170">
        <v>11</v>
      </c>
      <c r="P170">
        <v>8</v>
      </c>
      <c r="Q170">
        <v>8</v>
      </c>
      <c r="R170">
        <v>10507</v>
      </c>
      <c r="S170">
        <v>304</v>
      </c>
      <c r="T170">
        <v>1215264</v>
      </c>
      <c r="U170" t="s">
        <v>9372</v>
      </c>
      <c r="V170" t="s">
        <v>9373</v>
      </c>
      <c r="W170" t="s">
        <v>6385</v>
      </c>
    </row>
    <row r="171" spans="1:23" ht="30">
      <c r="A171" t="s">
        <v>2927</v>
      </c>
      <c r="B171">
        <v>6</v>
      </c>
      <c r="C171">
        <v>8</v>
      </c>
      <c r="D171">
        <v>4</v>
      </c>
      <c r="E171">
        <v>4</v>
      </c>
      <c r="F171">
        <v>10635</v>
      </c>
      <c r="G171">
        <v>306</v>
      </c>
      <c r="H171">
        <v>1215296</v>
      </c>
      <c r="I171" s="2" t="s">
        <v>8310</v>
      </c>
      <c r="J171" t="s">
        <v>8939</v>
      </c>
      <c r="K171" t="s">
        <v>6385</v>
      </c>
      <c r="M171" t="s">
        <v>2927</v>
      </c>
      <c r="N171">
        <v>6</v>
      </c>
      <c r="O171">
        <v>8</v>
      </c>
      <c r="P171">
        <v>4</v>
      </c>
      <c r="Q171">
        <v>4</v>
      </c>
      <c r="R171">
        <v>10635</v>
      </c>
      <c r="S171">
        <v>306</v>
      </c>
      <c r="T171">
        <v>1215296</v>
      </c>
      <c r="U171" t="s">
        <v>9374</v>
      </c>
      <c r="V171" t="s">
        <v>9375</v>
      </c>
      <c r="W171" t="s">
        <v>6385</v>
      </c>
    </row>
    <row r="172" spans="1:23" ht="30">
      <c r="A172" t="s">
        <v>2929</v>
      </c>
      <c r="B172">
        <v>4</v>
      </c>
      <c r="C172">
        <v>10</v>
      </c>
      <c r="D172">
        <v>8</v>
      </c>
      <c r="E172">
        <v>8</v>
      </c>
      <c r="F172">
        <v>12371</v>
      </c>
      <c r="G172">
        <v>33076</v>
      </c>
      <c r="H172">
        <v>1215328</v>
      </c>
      <c r="I172" s="2" t="s">
        <v>6514</v>
      </c>
      <c r="J172" t="s">
        <v>8940</v>
      </c>
      <c r="K172" t="s">
        <v>6386</v>
      </c>
      <c r="M172" t="s">
        <v>2929</v>
      </c>
      <c r="N172">
        <v>4</v>
      </c>
      <c r="O172">
        <v>10</v>
      </c>
      <c r="P172">
        <v>8</v>
      </c>
      <c r="Q172">
        <v>8</v>
      </c>
      <c r="R172">
        <v>12371</v>
      </c>
      <c r="S172">
        <v>33076</v>
      </c>
      <c r="T172">
        <v>1215328</v>
      </c>
      <c r="U172" t="s">
        <v>9376</v>
      </c>
      <c r="V172" t="s">
        <v>9377</v>
      </c>
      <c r="W172" t="s">
        <v>6386</v>
      </c>
    </row>
    <row r="173" spans="1:23" ht="30">
      <c r="A173" t="s">
        <v>2931</v>
      </c>
      <c r="B173">
        <v>1</v>
      </c>
      <c r="C173">
        <v>6</v>
      </c>
      <c r="D173">
        <v>4</v>
      </c>
      <c r="E173">
        <v>4</v>
      </c>
      <c r="F173">
        <v>10851</v>
      </c>
      <c r="G173">
        <v>310</v>
      </c>
      <c r="H173">
        <v>1215360</v>
      </c>
      <c r="I173" s="2" t="s">
        <v>6515</v>
      </c>
      <c r="J173" t="s">
        <v>8941</v>
      </c>
      <c r="K173" t="s">
        <v>6385</v>
      </c>
      <c r="M173" t="s">
        <v>2931</v>
      </c>
      <c r="N173">
        <v>1</v>
      </c>
      <c r="O173">
        <v>6</v>
      </c>
      <c r="P173">
        <v>4</v>
      </c>
      <c r="Q173">
        <v>4</v>
      </c>
      <c r="R173">
        <v>10851</v>
      </c>
      <c r="S173">
        <v>310</v>
      </c>
      <c r="T173">
        <v>1215360</v>
      </c>
      <c r="U173" t="s">
        <v>9378</v>
      </c>
      <c r="V173" t="s">
        <v>9379</v>
      </c>
      <c r="W173" t="s">
        <v>6385</v>
      </c>
    </row>
    <row r="174" spans="1:23" ht="30">
      <c r="A174" t="s">
        <v>2933</v>
      </c>
      <c r="B174">
        <v>5</v>
      </c>
      <c r="C174">
        <v>7</v>
      </c>
      <c r="D174">
        <v>8</v>
      </c>
      <c r="E174">
        <v>8</v>
      </c>
      <c r="F174">
        <v>10911</v>
      </c>
      <c r="G174">
        <v>312</v>
      </c>
      <c r="H174">
        <v>1215392</v>
      </c>
      <c r="I174" s="2" t="s">
        <v>8942</v>
      </c>
      <c r="J174" t="s">
        <v>8943</v>
      </c>
      <c r="K174" t="s">
        <v>6385</v>
      </c>
      <c r="M174" t="s">
        <v>2933</v>
      </c>
      <c r="N174">
        <v>5</v>
      </c>
      <c r="O174">
        <v>7</v>
      </c>
      <c r="P174">
        <v>8</v>
      </c>
      <c r="Q174">
        <v>8</v>
      </c>
      <c r="R174">
        <v>10911</v>
      </c>
      <c r="S174">
        <v>312</v>
      </c>
      <c r="T174">
        <v>1215392</v>
      </c>
      <c r="U174" t="s">
        <v>9380</v>
      </c>
      <c r="V174" t="s">
        <v>9381</v>
      </c>
      <c r="W174" t="s">
        <v>6385</v>
      </c>
    </row>
    <row r="175" spans="1:23" ht="30">
      <c r="A175" t="s">
        <v>2935</v>
      </c>
      <c r="B175">
        <v>2</v>
      </c>
      <c r="C175">
        <v>7</v>
      </c>
      <c r="D175">
        <v>8</v>
      </c>
      <c r="E175">
        <v>16</v>
      </c>
      <c r="F175">
        <v>11011</v>
      </c>
      <c r="G175">
        <v>33082</v>
      </c>
      <c r="H175">
        <v>1215424</v>
      </c>
      <c r="I175" s="2" t="s">
        <v>8944</v>
      </c>
      <c r="J175" t="s">
        <v>8945</v>
      </c>
      <c r="K175" t="s">
        <v>6386</v>
      </c>
      <c r="M175" t="s">
        <v>2935</v>
      </c>
      <c r="N175">
        <v>2</v>
      </c>
      <c r="O175">
        <v>7</v>
      </c>
      <c r="P175">
        <v>8</v>
      </c>
      <c r="Q175">
        <v>16</v>
      </c>
      <c r="R175">
        <v>11011</v>
      </c>
      <c r="S175">
        <v>33082</v>
      </c>
      <c r="T175">
        <v>1215424</v>
      </c>
      <c r="U175" t="s">
        <v>9382</v>
      </c>
      <c r="V175" t="s">
        <v>9383</v>
      </c>
      <c r="W175" t="s">
        <v>6386</v>
      </c>
    </row>
    <row r="176" spans="1:23" ht="30">
      <c r="A176" t="s">
        <v>2611</v>
      </c>
      <c r="B176">
        <v>8</v>
      </c>
      <c r="C176">
        <v>13</v>
      </c>
      <c r="D176">
        <v>4</v>
      </c>
      <c r="E176">
        <v>4</v>
      </c>
      <c r="F176">
        <v>12515</v>
      </c>
      <c r="G176">
        <v>316</v>
      </c>
      <c r="H176">
        <v>1215456</v>
      </c>
      <c r="I176" s="2" t="s">
        <v>6516</v>
      </c>
      <c r="J176" t="s">
        <v>8946</v>
      </c>
      <c r="K176" t="s">
        <v>6385</v>
      </c>
      <c r="M176" t="s">
        <v>2611</v>
      </c>
      <c r="N176">
        <v>8</v>
      </c>
      <c r="O176">
        <v>13</v>
      </c>
      <c r="P176">
        <v>4</v>
      </c>
      <c r="Q176">
        <v>4</v>
      </c>
      <c r="R176">
        <v>12515</v>
      </c>
      <c r="S176">
        <v>316</v>
      </c>
      <c r="T176">
        <v>1215456</v>
      </c>
      <c r="U176" t="s">
        <v>9384</v>
      </c>
      <c r="V176" t="s">
        <v>9385</v>
      </c>
      <c r="W176" t="s">
        <v>6385</v>
      </c>
    </row>
    <row r="177" spans="1:23">
      <c r="A177" t="s">
        <v>2938</v>
      </c>
      <c r="B177">
        <v>12</v>
      </c>
      <c r="C177">
        <v>14</v>
      </c>
      <c r="D177">
        <v>4</v>
      </c>
      <c r="E177">
        <v>4</v>
      </c>
      <c r="F177">
        <v>35774</v>
      </c>
      <c r="G177">
        <v>211</v>
      </c>
      <c r="H177">
        <v>1213776</v>
      </c>
      <c r="I177" s="2" t="s">
        <v>6487</v>
      </c>
      <c r="J177" t="s">
        <v>8878</v>
      </c>
      <c r="K177" t="s">
        <v>6385</v>
      </c>
      <c r="M177" t="s">
        <v>2938</v>
      </c>
      <c r="N177">
        <v>12</v>
      </c>
      <c r="O177">
        <v>14</v>
      </c>
      <c r="P177">
        <v>4</v>
      </c>
      <c r="Q177">
        <v>4</v>
      </c>
      <c r="R177">
        <v>35774</v>
      </c>
      <c r="S177">
        <v>211</v>
      </c>
      <c r="T177">
        <v>1213776</v>
      </c>
      <c r="U177" t="s">
        <v>6487</v>
      </c>
      <c r="V177" t="s">
        <v>9279</v>
      </c>
      <c r="W177" t="s">
        <v>6385</v>
      </c>
    </row>
    <row r="178" spans="1:23">
      <c r="A178" t="s">
        <v>2939</v>
      </c>
      <c r="B178">
        <v>1</v>
      </c>
      <c r="C178">
        <v>6</v>
      </c>
      <c r="D178">
        <v>4</v>
      </c>
      <c r="E178">
        <v>4</v>
      </c>
      <c r="F178">
        <v>44518</v>
      </c>
      <c r="G178">
        <v>318</v>
      </c>
      <c r="H178">
        <v>1215488</v>
      </c>
      <c r="I178" s="2" t="s">
        <v>6517</v>
      </c>
      <c r="J178" t="s">
        <v>8947</v>
      </c>
      <c r="K178" t="s">
        <v>6385</v>
      </c>
      <c r="M178" t="s">
        <v>2939</v>
      </c>
      <c r="N178">
        <v>1</v>
      </c>
      <c r="O178">
        <v>6</v>
      </c>
      <c r="P178">
        <v>4</v>
      </c>
      <c r="Q178">
        <v>4</v>
      </c>
      <c r="R178">
        <v>44518</v>
      </c>
      <c r="S178">
        <v>318</v>
      </c>
      <c r="T178">
        <v>1215488</v>
      </c>
      <c r="U178" t="s">
        <v>6517</v>
      </c>
      <c r="V178" t="s">
        <v>9386</v>
      </c>
      <c r="W178" t="s">
        <v>6385</v>
      </c>
    </row>
    <row r="179" spans="1:23">
      <c r="A179" t="s">
        <v>2941</v>
      </c>
      <c r="B179">
        <v>10</v>
      </c>
      <c r="C179">
        <v>10</v>
      </c>
      <c r="D179">
        <v>8</v>
      </c>
      <c r="E179">
        <v>8</v>
      </c>
      <c r="F179">
        <v>40247</v>
      </c>
      <c r="G179">
        <v>319</v>
      </c>
      <c r="H179">
        <v>1215504</v>
      </c>
      <c r="I179" s="2" t="s">
        <v>6518</v>
      </c>
      <c r="J179" t="s">
        <v>8948</v>
      </c>
      <c r="K179" t="s">
        <v>6385</v>
      </c>
      <c r="M179" t="s">
        <v>2941</v>
      </c>
      <c r="N179">
        <v>10</v>
      </c>
      <c r="O179">
        <v>10</v>
      </c>
      <c r="P179">
        <v>8</v>
      </c>
      <c r="Q179">
        <v>8</v>
      </c>
      <c r="R179">
        <v>40247</v>
      </c>
      <c r="S179">
        <v>319</v>
      </c>
      <c r="T179">
        <v>1215504</v>
      </c>
      <c r="U179" t="s">
        <v>6518</v>
      </c>
      <c r="V179" t="s">
        <v>9387</v>
      </c>
      <c r="W179" t="s">
        <v>6385</v>
      </c>
    </row>
    <row r="180" spans="1:23">
      <c r="A180" t="s">
        <v>2943</v>
      </c>
      <c r="B180">
        <v>8</v>
      </c>
      <c r="C180">
        <v>12</v>
      </c>
      <c r="D180">
        <v>4</v>
      </c>
      <c r="E180">
        <v>4</v>
      </c>
      <c r="F180">
        <v>44597</v>
      </c>
      <c r="G180">
        <v>320</v>
      </c>
      <c r="H180">
        <v>1215520</v>
      </c>
      <c r="I180" s="2" t="s">
        <v>8949</v>
      </c>
      <c r="J180" t="s">
        <v>8950</v>
      </c>
      <c r="K180" t="s">
        <v>6385</v>
      </c>
      <c r="M180" t="s">
        <v>2943</v>
      </c>
      <c r="N180">
        <v>8</v>
      </c>
      <c r="O180">
        <v>12</v>
      </c>
      <c r="P180">
        <v>4</v>
      </c>
      <c r="Q180">
        <v>4</v>
      </c>
      <c r="R180">
        <v>44597</v>
      </c>
      <c r="S180">
        <v>320</v>
      </c>
      <c r="T180">
        <v>1215520</v>
      </c>
      <c r="U180" t="s">
        <v>8949</v>
      </c>
      <c r="V180" t="s">
        <v>9388</v>
      </c>
      <c r="W180" t="s">
        <v>6385</v>
      </c>
    </row>
    <row r="181" spans="1:23" ht="30">
      <c r="A181" t="s">
        <v>2945</v>
      </c>
      <c r="B181">
        <v>8</v>
      </c>
      <c r="C181">
        <v>8</v>
      </c>
      <c r="D181">
        <v>4</v>
      </c>
      <c r="E181">
        <v>4</v>
      </c>
      <c r="F181">
        <v>11871</v>
      </c>
      <c r="G181">
        <v>321</v>
      </c>
      <c r="H181">
        <v>1215536</v>
      </c>
      <c r="I181" s="2" t="s">
        <v>8951</v>
      </c>
      <c r="J181" t="s">
        <v>8952</v>
      </c>
      <c r="K181" t="s">
        <v>6385</v>
      </c>
      <c r="M181" t="s">
        <v>2945</v>
      </c>
      <c r="N181">
        <v>8</v>
      </c>
      <c r="O181">
        <v>8</v>
      </c>
      <c r="P181">
        <v>4</v>
      </c>
      <c r="Q181">
        <v>4</v>
      </c>
      <c r="R181">
        <v>11871</v>
      </c>
      <c r="S181">
        <v>321</v>
      </c>
      <c r="T181">
        <v>1215536</v>
      </c>
      <c r="U181" t="s">
        <v>9389</v>
      </c>
      <c r="V181" t="s">
        <v>9390</v>
      </c>
      <c r="W181" t="s">
        <v>6385</v>
      </c>
    </row>
    <row r="182" spans="1:23" ht="30">
      <c r="A182" t="s">
        <v>2947</v>
      </c>
      <c r="B182">
        <v>4</v>
      </c>
      <c r="C182">
        <v>9</v>
      </c>
      <c r="D182">
        <v>8</v>
      </c>
      <c r="E182">
        <v>8</v>
      </c>
      <c r="F182">
        <v>11919</v>
      </c>
      <c r="G182">
        <v>323</v>
      </c>
      <c r="H182">
        <v>1215568</v>
      </c>
      <c r="I182" s="2" t="s">
        <v>8953</v>
      </c>
      <c r="J182" t="s">
        <v>8954</v>
      </c>
      <c r="K182" t="s">
        <v>6385</v>
      </c>
      <c r="M182" t="s">
        <v>2947</v>
      </c>
      <c r="N182">
        <v>4</v>
      </c>
      <c r="O182">
        <v>9</v>
      </c>
      <c r="P182">
        <v>8</v>
      </c>
      <c r="Q182">
        <v>8</v>
      </c>
      <c r="R182">
        <v>11919</v>
      </c>
      <c r="S182">
        <v>323</v>
      </c>
      <c r="T182">
        <v>1215568</v>
      </c>
      <c r="U182" t="s">
        <v>9391</v>
      </c>
      <c r="V182" t="s">
        <v>9392</v>
      </c>
      <c r="W182" t="s">
        <v>6385</v>
      </c>
    </row>
    <row r="183" spans="1:23" ht="30">
      <c r="A183" t="s">
        <v>2949</v>
      </c>
      <c r="B183">
        <v>12</v>
      </c>
      <c r="C183">
        <v>12</v>
      </c>
      <c r="D183">
        <v>8</v>
      </c>
      <c r="E183">
        <v>8</v>
      </c>
      <c r="F183">
        <v>11765</v>
      </c>
      <c r="G183">
        <v>164</v>
      </c>
      <c r="H183">
        <v>1213024</v>
      </c>
      <c r="I183" s="2" t="s">
        <v>6472</v>
      </c>
      <c r="J183" t="s">
        <v>8847</v>
      </c>
      <c r="K183" t="s">
        <v>6385</v>
      </c>
      <c r="M183" t="s">
        <v>2949</v>
      </c>
      <c r="N183">
        <v>12</v>
      </c>
      <c r="O183">
        <v>12</v>
      </c>
      <c r="P183">
        <v>8</v>
      </c>
      <c r="Q183">
        <v>8</v>
      </c>
      <c r="R183">
        <v>11765</v>
      </c>
      <c r="S183">
        <v>164</v>
      </c>
      <c r="T183">
        <v>1213024</v>
      </c>
      <c r="U183" t="s">
        <v>9232</v>
      </c>
      <c r="V183" t="s">
        <v>9233</v>
      </c>
      <c r="W183" t="s">
        <v>6385</v>
      </c>
    </row>
    <row r="184" spans="1:23" ht="30">
      <c r="A184" t="s">
        <v>2951</v>
      </c>
      <c r="B184">
        <v>3</v>
      </c>
      <c r="C184">
        <v>12</v>
      </c>
      <c r="D184">
        <v>8</v>
      </c>
      <c r="E184">
        <v>8</v>
      </c>
      <c r="F184">
        <v>12047</v>
      </c>
      <c r="G184">
        <v>325</v>
      </c>
      <c r="H184">
        <v>1215600</v>
      </c>
      <c r="I184" s="2" t="s">
        <v>8955</v>
      </c>
      <c r="J184" t="s">
        <v>8956</v>
      </c>
      <c r="K184" t="s">
        <v>6385</v>
      </c>
      <c r="M184" t="s">
        <v>2951</v>
      </c>
      <c r="N184">
        <v>3</v>
      </c>
      <c r="O184">
        <v>12</v>
      </c>
      <c r="P184">
        <v>8</v>
      </c>
      <c r="Q184">
        <v>8</v>
      </c>
      <c r="R184">
        <v>12047</v>
      </c>
      <c r="S184">
        <v>325</v>
      </c>
      <c r="T184">
        <v>1215600</v>
      </c>
      <c r="U184" t="s">
        <v>9393</v>
      </c>
      <c r="V184" t="s">
        <v>9394</v>
      </c>
      <c r="W184" t="s">
        <v>6385</v>
      </c>
    </row>
    <row r="185" spans="1:23" ht="30">
      <c r="A185" t="s">
        <v>2953</v>
      </c>
      <c r="B185">
        <v>9</v>
      </c>
      <c r="C185">
        <v>9</v>
      </c>
      <c r="D185">
        <v>4</v>
      </c>
      <c r="E185">
        <v>4</v>
      </c>
      <c r="F185">
        <v>12255</v>
      </c>
      <c r="G185">
        <v>327</v>
      </c>
      <c r="H185">
        <v>1215632</v>
      </c>
      <c r="I185" s="2" t="s">
        <v>8957</v>
      </c>
      <c r="J185" t="s">
        <v>8958</v>
      </c>
      <c r="K185" t="s">
        <v>6385</v>
      </c>
      <c r="M185" t="s">
        <v>2953</v>
      </c>
      <c r="N185">
        <v>9</v>
      </c>
      <c r="O185">
        <v>9</v>
      </c>
      <c r="P185">
        <v>4</v>
      </c>
      <c r="Q185">
        <v>4</v>
      </c>
      <c r="R185">
        <v>12255</v>
      </c>
      <c r="S185">
        <v>327</v>
      </c>
      <c r="T185">
        <v>1215632</v>
      </c>
      <c r="U185" t="s">
        <v>9395</v>
      </c>
      <c r="V185" t="s">
        <v>9396</v>
      </c>
      <c r="W185" t="s">
        <v>6385</v>
      </c>
    </row>
    <row r="186" spans="1:23" ht="30">
      <c r="A186" t="s">
        <v>2955</v>
      </c>
      <c r="B186">
        <v>10</v>
      </c>
      <c r="C186">
        <v>12</v>
      </c>
      <c r="D186">
        <v>8</v>
      </c>
      <c r="E186">
        <v>8</v>
      </c>
      <c r="F186">
        <v>7854</v>
      </c>
      <c r="G186">
        <v>329</v>
      </c>
      <c r="H186">
        <v>1215664</v>
      </c>
      <c r="I186" s="2" t="s">
        <v>8311</v>
      </c>
      <c r="J186" t="s">
        <v>8959</v>
      </c>
      <c r="K186" t="s">
        <v>6385</v>
      </c>
      <c r="M186" t="s">
        <v>2955</v>
      </c>
      <c r="N186">
        <v>10</v>
      </c>
      <c r="O186">
        <v>12</v>
      </c>
      <c r="P186">
        <v>8</v>
      </c>
      <c r="Q186">
        <v>8</v>
      </c>
      <c r="R186">
        <v>7854</v>
      </c>
      <c r="S186">
        <v>329</v>
      </c>
      <c r="T186">
        <v>1215664</v>
      </c>
      <c r="U186" t="s">
        <v>9397</v>
      </c>
      <c r="V186" t="s">
        <v>9398</v>
      </c>
      <c r="W186" t="s">
        <v>6385</v>
      </c>
    </row>
    <row r="187" spans="1:23" ht="30">
      <c r="A187" t="s">
        <v>2957</v>
      </c>
      <c r="B187">
        <v>6</v>
      </c>
      <c r="C187">
        <v>10</v>
      </c>
      <c r="D187">
        <v>4</v>
      </c>
      <c r="E187">
        <v>8</v>
      </c>
      <c r="F187">
        <v>0</v>
      </c>
      <c r="G187">
        <v>331</v>
      </c>
      <c r="H187">
        <v>1215696</v>
      </c>
      <c r="I187" s="2" t="s">
        <v>6519</v>
      </c>
      <c r="J187" t="s">
        <v>8960</v>
      </c>
      <c r="K187" t="s">
        <v>6385</v>
      </c>
      <c r="M187" t="s">
        <v>2957</v>
      </c>
      <c r="N187">
        <v>6</v>
      </c>
      <c r="O187">
        <v>10</v>
      </c>
      <c r="P187">
        <v>4</v>
      </c>
      <c r="Q187">
        <v>8</v>
      </c>
      <c r="R187">
        <v>0</v>
      </c>
      <c r="S187">
        <v>331</v>
      </c>
      <c r="T187">
        <v>1215696</v>
      </c>
      <c r="U187" t="s">
        <v>9399</v>
      </c>
      <c r="V187" t="s">
        <v>9400</v>
      </c>
      <c r="W187" t="s">
        <v>6385</v>
      </c>
    </row>
    <row r="188" spans="1:23" ht="30">
      <c r="A188" t="s">
        <v>2958</v>
      </c>
      <c r="B188">
        <v>6</v>
      </c>
      <c r="C188">
        <v>6</v>
      </c>
      <c r="D188">
        <v>12</v>
      </c>
      <c r="E188">
        <v>12</v>
      </c>
      <c r="F188">
        <v>2006</v>
      </c>
      <c r="G188">
        <v>32797</v>
      </c>
      <c r="H188">
        <v>1210864</v>
      </c>
      <c r="I188" s="2" t="s">
        <v>6409</v>
      </c>
      <c r="J188" t="s">
        <v>8773</v>
      </c>
      <c r="K188" t="s">
        <v>6386</v>
      </c>
      <c r="M188" t="s">
        <v>2958</v>
      </c>
      <c r="N188">
        <v>6</v>
      </c>
      <c r="O188">
        <v>6</v>
      </c>
      <c r="P188">
        <v>12</v>
      </c>
      <c r="Q188">
        <v>12</v>
      </c>
      <c r="R188">
        <v>2006</v>
      </c>
      <c r="S188">
        <v>32797</v>
      </c>
      <c r="T188">
        <v>1210864</v>
      </c>
      <c r="U188" t="s">
        <v>9099</v>
      </c>
      <c r="V188" t="s">
        <v>9100</v>
      </c>
      <c r="W188" t="s">
        <v>6386</v>
      </c>
    </row>
    <row r="189" spans="1:23" ht="30">
      <c r="A189" t="s">
        <v>2960</v>
      </c>
      <c r="B189">
        <v>2</v>
      </c>
      <c r="C189">
        <v>2</v>
      </c>
      <c r="D189">
        <v>8</v>
      </c>
      <c r="E189">
        <v>8</v>
      </c>
      <c r="F189">
        <v>10192</v>
      </c>
      <c r="G189">
        <v>333</v>
      </c>
      <c r="H189">
        <v>1215728</v>
      </c>
      <c r="I189" s="2" t="s">
        <v>8961</v>
      </c>
      <c r="J189" t="s">
        <v>8962</v>
      </c>
      <c r="K189" t="s">
        <v>6385</v>
      </c>
      <c r="M189" t="s">
        <v>2960</v>
      </c>
      <c r="N189">
        <v>2</v>
      </c>
      <c r="O189">
        <v>2</v>
      </c>
      <c r="P189">
        <v>8</v>
      </c>
      <c r="Q189">
        <v>8</v>
      </c>
      <c r="R189">
        <v>10192</v>
      </c>
      <c r="S189">
        <v>333</v>
      </c>
      <c r="T189">
        <v>1215728</v>
      </c>
      <c r="U189" t="s">
        <v>9401</v>
      </c>
      <c r="V189" t="s">
        <v>9402</v>
      </c>
      <c r="W189" t="s">
        <v>6385</v>
      </c>
    </row>
    <row r="190" spans="1:23" ht="30">
      <c r="A190" t="s">
        <v>2962</v>
      </c>
      <c r="B190">
        <v>3</v>
      </c>
      <c r="C190">
        <v>10</v>
      </c>
      <c r="D190">
        <v>8</v>
      </c>
      <c r="E190">
        <v>8</v>
      </c>
      <c r="F190">
        <v>328</v>
      </c>
      <c r="G190">
        <v>335</v>
      </c>
      <c r="H190">
        <v>1215760</v>
      </c>
      <c r="I190" s="2" t="s">
        <v>6520</v>
      </c>
      <c r="J190" t="s">
        <v>8963</v>
      </c>
      <c r="K190" t="s">
        <v>6385</v>
      </c>
      <c r="M190" t="s">
        <v>2962</v>
      </c>
      <c r="N190">
        <v>3</v>
      </c>
      <c r="O190">
        <v>10</v>
      </c>
      <c r="P190">
        <v>8</v>
      </c>
      <c r="Q190">
        <v>8</v>
      </c>
      <c r="R190">
        <v>328</v>
      </c>
      <c r="S190">
        <v>335</v>
      </c>
      <c r="T190">
        <v>1215760</v>
      </c>
      <c r="U190" t="s">
        <v>9403</v>
      </c>
      <c r="V190" t="s">
        <v>9404</v>
      </c>
      <c r="W190" t="s">
        <v>6385</v>
      </c>
    </row>
    <row r="191" spans="1:23" ht="30">
      <c r="A191" t="s">
        <v>2964</v>
      </c>
      <c r="B191">
        <v>7</v>
      </c>
      <c r="C191">
        <v>7</v>
      </c>
      <c r="D191">
        <v>8</v>
      </c>
      <c r="E191">
        <v>8</v>
      </c>
      <c r="F191">
        <v>1108</v>
      </c>
      <c r="G191">
        <v>337</v>
      </c>
      <c r="H191">
        <v>1215792</v>
      </c>
      <c r="I191" s="2" t="s">
        <v>8312</v>
      </c>
      <c r="J191" t="s">
        <v>8964</v>
      </c>
      <c r="K191" t="s">
        <v>6385</v>
      </c>
      <c r="M191" t="s">
        <v>2964</v>
      </c>
      <c r="N191">
        <v>7</v>
      </c>
      <c r="O191">
        <v>7</v>
      </c>
      <c r="P191">
        <v>8</v>
      </c>
      <c r="Q191">
        <v>8</v>
      </c>
      <c r="R191">
        <v>1108</v>
      </c>
      <c r="S191">
        <v>337</v>
      </c>
      <c r="T191">
        <v>1215792</v>
      </c>
      <c r="U191" t="s">
        <v>9405</v>
      </c>
      <c r="V191" t="s">
        <v>9406</v>
      </c>
      <c r="W191" t="s">
        <v>6385</v>
      </c>
    </row>
    <row r="192" spans="1:23" ht="30">
      <c r="A192" t="s">
        <v>2966</v>
      </c>
      <c r="B192">
        <v>3</v>
      </c>
      <c r="C192">
        <v>3</v>
      </c>
      <c r="D192">
        <v>8</v>
      </c>
      <c r="E192">
        <v>8</v>
      </c>
      <c r="F192">
        <v>1216</v>
      </c>
      <c r="G192">
        <v>339</v>
      </c>
      <c r="H192">
        <v>1215824</v>
      </c>
      <c r="I192" s="2" t="s">
        <v>8965</v>
      </c>
      <c r="J192" t="s">
        <v>8966</v>
      </c>
      <c r="K192" t="s">
        <v>6385</v>
      </c>
      <c r="M192" t="s">
        <v>2966</v>
      </c>
      <c r="N192">
        <v>3</v>
      </c>
      <c r="O192">
        <v>3</v>
      </c>
      <c r="P192">
        <v>8</v>
      </c>
      <c r="Q192">
        <v>8</v>
      </c>
      <c r="R192">
        <v>1216</v>
      </c>
      <c r="S192">
        <v>339</v>
      </c>
      <c r="T192">
        <v>1215824</v>
      </c>
      <c r="U192" t="s">
        <v>9407</v>
      </c>
      <c r="V192" t="s">
        <v>9408</v>
      </c>
      <c r="W192" t="s">
        <v>6385</v>
      </c>
    </row>
    <row r="193" spans="1:23">
      <c r="A193" t="s">
        <v>2968</v>
      </c>
      <c r="B193">
        <v>2</v>
      </c>
      <c r="C193">
        <v>11</v>
      </c>
      <c r="D193">
        <v>8</v>
      </c>
      <c r="E193">
        <v>8</v>
      </c>
      <c r="F193">
        <v>34544</v>
      </c>
      <c r="G193">
        <v>341</v>
      </c>
      <c r="H193">
        <v>1215856</v>
      </c>
      <c r="I193" s="2" t="s">
        <v>8967</v>
      </c>
      <c r="J193" t="s">
        <v>8968</v>
      </c>
      <c r="K193" t="s">
        <v>6385</v>
      </c>
      <c r="M193" t="s">
        <v>2968</v>
      </c>
      <c r="N193">
        <v>2</v>
      </c>
      <c r="O193">
        <v>11</v>
      </c>
      <c r="P193">
        <v>8</v>
      </c>
      <c r="Q193">
        <v>8</v>
      </c>
      <c r="R193">
        <v>34544</v>
      </c>
      <c r="S193">
        <v>341</v>
      </c>
      <c r="T193">
        <v>1215856</v>
      </c>
      <c r="U193" t="s">
        <v>8967</v>
      </c>
      <c r="V193" t="s">
        <v>9409</v>
      </c>
      <c r="W193" t="s">
        <v>6385</v>
      </c>
    </row>
    <row r="194" spans="1:23" ht="30">
      <c r="A194" t="s">
        <v>2970</v>
      </c>
      <c r="B194">
        <v>5</v>
      </c>
      <c r="C194">
        <v>7</v>
      </c>
      <c r="D194">
        <v>8</v>
      </c>
      <c r="E194">
        <v>8</v>
      </c>
      <c r="F194">
        <v>632</v>
      </c>
      <c r="G194">
        <v>342</v>
      </c>
      <c r="H194">
        <v>1215872</v>
      </c>
      <c r="I194" s="2" t="s">
        <v>8313</v>
      </c>
      <c r="J194" t="s">
        <v>8969</v>
      </c>
      <c r="K194" t="s">
        <v>6385</v>
      </c>
      <c r="M194" t="s">
        <v>2970</v>
      </c>
      <c r="N194">
        <v>5</v>
      </c>
      <c r="O194">
        <v>7</v>
      </c>
      <c r="P194">
        <v>8</v>
      </c>
      <c r="Q194">
        <v>8</v>
      </c>
      <c r="R194">
        <v>632</v>
      </c>
      <c r="S194">
        <v>342</v>
      </c>
      <c r="T194">
        <v>1215872</v>
      </c>
      <c r="U194" t="s">
        <v>9410</v>
      </c>
      <c r="V194" t="s">
        <v>9411</v>
      </c>
      <c r="W194" t="s">
        <v>6385</v>
      </c>
    </row>
    <row r="195" spans="1:23" ht="30">
      <c r="A195" t="s">
        <v>2972</v>
      </c>
      <c r="B195">
        <v>4</v>
      </c>
      <c r="C195">
        <v>11</v>
      </c>
      <c r="D195">
        <v>8</v>
      </c>
      <c r="E195">
        <v>8</v>
      </c>
      <c r="F195">
        <v>164</v>
      </c>
      <c r="G195">
        <v>344</v>
      </c>
      <c r="H195">
        <v>1215904</v>
      </c>
      <c r="I195" s="2" t="s">
        <v>8970</v>
      </c>
      <c r="J195" t="s">
        <v>8971</v>
      </c>
      <c r="K195" t="s">
        <v>6385</v>
      </c>
      <c r="M195" t="s">
        <v>2972</v>
      </c>
      <c r="N195">
        <v>4</v>
      </c>
      <c r="O195">
        <v>11</v>
      </c>
      <c r="P195">
        <v>8</v>
      </c>
      <c r="Q195">
        <v>8</v>
      </c>
      <c r="R195">
        <v>164</v>
      </c>
      <c r="S195">
        <v>344</v>
      </c>
      <c r="T195">
        <v>1215904</v>
      </c>
      <c r="U195" t="s">
        <v>9412</v>
      </c>
      <c r="V195" t="s">
        <v>9413</v>
      </c>
      <c r="W195" t="s">
        <v>6385</v>
      </c>
    </row>
    <row r="196" spans="1:23" ht="30">
      <c r="A196" t="s">
        <v>2974</v>
      </c>
      <c r="B196">
        <v>8</v>
      </c>
      <c r="C196">
        <v>14</v>
      </c>
      <c r="D196">
        <v>4</v>
      </c>
      <c r="E196">
        <v>4</v>
      </c>
      <c r="F196">
        <v>2950</v>
      </c>
      <c r="G196">
        <v>346</v>
      </c>
      <c r="H196">
        <v>1215936</v>
      </c>
      <c r="I196" s="2" t="s">
        <v>8972</v>
      </c>
      <c r="J196" t="s">
        <v>8973</v>
      </c>
      <c r="K196" t="s">
        <v>6385</v>
      </c>
      <c r="M196" t="s">
        <v>2974</v>
      </c>
      <c r="N196">
        <v>8</v>
      </c>
      <c r="O196">
        <v>14</v>
      </c>
      <c r="P196">
        <v>4</v>
      </c>
      <c r="Q196">
        <v>4</v>
      </c>
      <c r="R196">
        <v>2950</v>
      </c>
      <c r="S196">
        <v>346</v>
      </c>
      <c r="T196">
        <v>1215936</v>
      </c>
      <c r="U196" t="s">
        <v>9414</v>
      </c>
      <c r="V196" t="s">
        <v>9415</v>
      </c>
      <c r="W196" t="s">
        <v>6385</v>
      </c>
    </row>
    <row r="197" spans="1:23" ht="30">
      <c r="A197" t="s">
        <v>2976</v>
      </c>
      <c r="B197">
        <v>8</v>
      </c>
      <c r="C197">
        <v>13</v>
      </c>
      <c r="D197">
        <v>4</v>
      </c>
      <c r="E197">
        <v>4</v>
      </c>
      <c r="F197">
        <v>1048</v>
      </c>
      <c r="G197">
        <v>348</v>
      </c>
      <c r="H197">
        <v>1215968</v>
      </c>
      <c r="I197" s="2" t="s">
        <v>8974</v>
      </c>
      <c r="J197" t="s">
        <v>8975</v>
      </c>
      <c r="K197" t="s">
        <v>6385</v>
      </c>
      <c r="M197" t="s">
        <v>2976</v>
      </c>
      <c r="N197">
        <v>8</v>
      </c>
      <c r="O197">
        <v>13</v>
      </c>
      <c r="P197">
        <v>4</v>
      </c>
      <c r="Q197">
        <v>4</v>
      </c>
      <c r="R197">
        <v>1048</v>
      </c>
      <c r="S197">
        <v>348</v>
      </c>
      <c r="T197">
        <v>1215968</v>
      </c>
      <c r="U197" t="s">
        <v>9416</v>
      </c>
      <c r="V197" t="s">
        <v>9417</v>
      </c>
      <c r="W197" t="s">
        <v>6385</v>
      </c>
    </row>
    <row r="198" spans="1:23" ht="30">
      <c r="A198" t="s">
        <v>2978</v>
      </c>
      <c r="B198">
        <v>13</v>
      </c>
      <c r="C198">
        <v>13</v>
      </c>
      <c r="D198">
        <v>8</v>
      </c>
      <c r="E198">
        <v>8</v>
      </c>
      <c r="F198">
        <v>1300</v>
      </c>
      <c r="G198">
        <v>350</v>
      </c>
      <c r="H198">
        <v>1216000</v>
      </c>
      <c r="I198" s="2" t="s">
        <v>6521</v>
      </c>
      <c r="J198" t="s">
        <v>8976</v>
      </c>
      <c r="K198" t="s">
        <v>6385</v>
      </c>
      <c r="M198" t="s">
        <v>2978</v>
      </c>
      <c r="N198">
        <v>13</v>
      </c>
      <c r="O198">
        <v>13</v>
      </c>
      <c r="P198">
        <v>8</v>
      </c>
      <c r="Q198">
        <v>8</v>
      </c>
      <c r="R198">
        <v>1300</v>
      </c>
      <c r="S198">
        <v>350</v>
      </c>
      <c r="T198">
        <v>1216000</v>
      </c>
      <c r="U198" t="s">
        <v>9418</v>
      </c>
      <c r="V198" t="s">
        <v>9419</v>
      </c>
      <c r="W198" t="s">
        <v>6385</v>
      </c>
    </row>
    <row r="199" spans="1:23" ht="30">
      <c r="A199" t="s">
        <v>2980</v>
      </c>
      <c r="B199">
        <v>5</v>
      </c>
      <c r="C199">
        <v>7</v>
      </c>
      <c r="D199">
        <v>8</v>
      </c>
      <c r="E199">
        <v>8</v>
      </c>
      <c r="F199">
        <v>2498</v>
      </c>
      <c r="G199">
        <v>352</v>
      </c>
      <c r="H199">
        <v>1216032</v>
      </c>
      <c r="I199" s="2" t="s">
        <v>8977</v>
      </c>
      <c r="J199" t="s">
        <v>8978</v>
      </c>
      <c r="K199" t="s">
        <v>6385</v>
      </c>
      <c r="M199" t="s">
        <v>2980</v>
      </c>
      <c r="N199">
        <v>5</v>
      </c>
      <c r="O199">
        <v>7</v>
      </c>
      <c r="P199">
        <v>8</v>
      </c>
      <c r="Q199">
        <v>8</v>
      </c>
      <c r="R199">
        <v>2498</v>
      </c>
      <c r="S199">
        <v>352</v>
      </c>
      <c r="T199">
        <v>1216032</v>
      </c>
      <c r="U199" t="s">
        <v>9420</v>
      </c>
      <c r="V199" t="s">
        <v>9421</v>
      </c>
      <c r="W199" t="s">
        <v>6385</v>
      </c>
    </row>
    <row r="200" spans="1:23" ht="30">
      <c r="A200" t="s">
        <v>2982</v>
      </c>
      <c r="B200">
        <v>5</v>
      </c>
      <c r="C200">
        <v>9</v>
      </c>
      <c r="D200">
        <v>4</v>
      </c>
      <c r="E200">
        <v>8</v>
      </c>
      <c r="F200">
        <v>84</v>
      </c>
      <c r="G200">
        <v>354</v>
      </c>
      <c r="H200">
        <v>1216064</v>
      </c>
      <c r="I200" s="2" t="s">
        <v>8979</v>
      </c>
      <c r="J200" t="s">
        <v>8980</v>
      </c>
      <c r="K200" t="s">
        <v>6385</v>
      </c>
      <c r="M200" t="s">
        <v>2982</v>
      </c>
      <c r="N200">
        <v>5</v>
      </c>
      <c r="O200">
        <v>9</v>
      </c>
      <c r="P200">
        <v>4</v>
      </c>
      <c r="Q200">
        <v>8</v>
      </c>
      <c r="R200">
        <v>84</v>
      </c>
      <c r="S200">
        <v>354</v>
      </c>
      <c r="T200">
        <v>1216064</v>
      </c>
      <c r="U200" t="s">
        <v>9422</v>
      </c>
      <c r="V200" t="s">
        <v>9423</v>
      </c>
      <c r="W200" t="s">
        <v>6385</v>
      </c>
    </row>
    <row r="201" spans="1:23" ht="30">
      <c r="A201" t="s">
        <v>2984</v>
      </c>
      <c r="B201">
        <v>3</v>
      </c>
      <c r="C201">
        <v>3</v>
      </c>
      <c r="D201">
        <v>12</v>
      </c>
      <c r="E201">
        <v>8</v>
      </c>
      <c r="F201">
        <v>11594</v>
      </c>
      <c r="G201">
        <v>33124</v>
      </c>
      <c r="H201">
        <v>1216096</v>
      </c>
      <c r="I201" s="2" t="s">
        <v>8981</v>
      </c>
      <c r="J201" t="s">
        <v>8982</v>
      </c>
      <c r="K201" t="s">
        <v>6386</v>
      </c>
      <c r="M201" t="s">
        <v>2984</v>
      </c>
      <c r="N201">
        <v>3</v>
      </c>
      <c r="O201">
        <v>3</v>
      </c>
      <c r="P201">
        <v>12</v>
      </c>
      <c r="Q201">
        <v>8</v>
      </c>
      <c r="R201">
        <v>11594</v>
      </c>
      <c r="S201">
        <v>33124</v>
      </c>
      <c r="T201">
        <v>1216096</v>
      </c>
      <c r="U201" t="s">
        <v>9424</v>
      </c>
      <c r="V201" t="s">
        <v>9425</v>
      </c>
      <c r="W201" t="s">
        <v>6386</v>
      </c>
    </row>
    <row r="202" spans="1:23">
      <c r="A202" t="s">
        <v>2986</v>
      </c>
      <c r="B202">
        <v>7</v>
      </c>
      <c r="C202">
        <v>14</v>
      </c>
      <c r="D202">
        <v>4</v>
      </c>
      <c r="E202">
        <v>4</v>
      </c>
      <c r="F202">
        <v>35066</v>
      </c>
      <c r="G202">
        <v>358</v>
      </c>
      <c r="H202">
        <v>1216128</v>
      </c>
      <c r="I202" s="2" t="s">
        <v>8983</v>
      </c>
      <c r="J202" t="s">
        <v>8984</v>
      </c>
      <c r="K202" t="s">
        <v>6385</v>
      </c>
      <c r="M202" t="s">
        <v>2986</v>
      </c>
      <c r="N202">
        <v>7</v>
      </c>
      <c r="O202">
        <v>14</v>
      </c>
      <c r="P202">
        <v>4</v>
      </c>
      <c r="Q202">
        <v>4</v>
      </c>
      <c r="R202">
        <v>35066</v>
      </c>
      <c r="S202">
        <v>358</v>
      </c>
      <c r="T202">
        <v>1216128</v>
      </c>
      <c r="U202" t="s">
        <v>8983</v>
      </c>
      <c r="V202" t="s">
        <v>9426</v>
      </c>
      <c r="W202" t="s">
        <v>6385</v>
      </c>
    </row>
    <row r="203" spans="1:23">
      <c r="A203" t="s">
        <v>2988</v>
      </c>
      <c r="B203">
        <v>5</v>
      </c>
      <c r="C203">
        <v>7</v>
      </c>
      <c r="D203">
        <v>8</v>
      </c>
      <c r="E203">
        <v>8</v>
      </c>
      <c r="F203">
        <v>35810</v>
      </c>
      <c r="G203">
        <v>359</v>
      </c>
      <c r="H203">
        <v>1216144</v>
      </c>
      <c r="I203" s="2" t="s">
        <v>6522</v>
      </c>
      <c r="J203" t="s">
        <v>8985</v>
      </c>
      <c r="K203" t="s">
        <v>6385</v>
      </c>
      <c r="M203" t="s">
        <v>2988</v>
      </c>
      <c r="N203">
        <v>5</v>
      </c>
      <c r="O203">
        <v>7</v>
      </c>
      <c r="P203">
        <v>8</v>
      </c>
      <c r="Q203">
        <v>8</v>
      </c>
      <c r="R203">
        <v>35810</v>
      </c>
      <c r="S203">
        <v>359</v>
      </c>
      <c r="T203">
        <v>1216144</v>
      </c>
      <c r="U203" t="s">
        <v>6522</v>
      </c>
      <c r="V203" t="s">
        <v>9427</v>
      </c>
      <c r="W203" t="s">
        <v>6385</v>
      </c>
    </row>
    <row r="204" spans="1:23" ht="30">
      <c r="A204" t="s">
        <v>2990</v>
      </c>
      <c r="B204">
        <v>6</v>
      </c>
      <c r="C204">
        <v>6</v>
      </c>
      <c r="D204">
        <v>8</v>
      </c>
      <c r="E204">
        <v>8</v>
      </c>
      <c r="F204">
        <v>3129</v>
      </c>
      <c r="G204">
        <v>360</v>
      </c>
      <c r="H204">
        <v>1216160</v>
      </c>
      <c r="I204" s="2" t="s">
        <v>6523</v>
      </c>
      <c r="J204" t="s">
        <v>8986</v>
      </c>
      <c r="K204" t="s">
        <v>6385</v>
      </c>
      <c r="M204" t="s">
        <v>2990</v>
      </c>
      <c r="N204">
        <v>6</v>
      </c>
      <c r="O204">
        <v>6</v>
      </c>
      <c r="P204">
        <v>8</v>
      </c>
      <c r="Q204">
        <v>8</v>
      </c>
      <c r="R204">
        <v>3129</v>
      </c>
      <c r="S204">
        <v>360</v>
      </c>
      <c r="T204">
        <v>1216160</v>
      </c>
      <c r="U204" t="s">
        <v>9428</v>
      </c>
      <c r="V204" t="s">
        <v>9429</v>
      </c>
      <c r="W204" t="s">
        <v>6385</v>
      </c>
    </row>
    <row r="205" spans="1:23" ht="30">
      <c r="A205" t="s">
        <v>2991</v>
      </c>
      <c r="B205">
        <v>2</v>
      </c>
      <c r="C205">
        <v>2</v>
      </c>
      <c r="D205">
        <v>4</v>
      </c>
      <c r="E205">
        <v>4</v>
      </c>
      <c r="F205">
        <v>5915</v>
      </c>
      <c r="G205">
        <v>362</v>
      </c>
      <c r="H205">
        <v>1216192</v>
      </c>
      <c r="I205" s="2" t="s">
        <v>8987</v>
      </c>
      <c r="J205" t="s">
        <v>8988</v>
      </c>
      <c r="K205" t="s">
        <v>6385</v>
      </c>
      <c r="M205" t="s">
        <v>2991</v>
      </c>
      <c r="N205">
        <v>2</v>
      </c>
      <c r="O205">
        <v>2</v>
      </c>
      <c r="P205">
        <v>4</v>
      </c>
      <c r="Q205">
        <v>4</v>
      </c>
      <c r="R205">
        <v>5915</v>
      </c>
      <c r="S205">
        <v>362</v>
      </c>
      <c r="T205">
        <v>1216192</v>
      </c>
      <c r="U205" t="s">
        <v>9430</v>
      </c>
      <c r="V205" t="s">
        <v>9431</v>
      </c>
      <c r="W205" t="s">
        <v>6385</v>
      </c>
    </row>
    <row r="206" spans="1:23" ht="30">
      <c r="A206" t="s">
        <v>2993</v>
      </c>
      <c r="B206">
        <v>6</v>
      </c>
      <c r="C206">
        <v>9</v>
      </c>
      <c r="D206">
        <v>8</v>
      </c>
      <c r="E206">
        <v>8</v>
      </c>
      <c r="F206">
        <v>5971</v>
      </c>
      <c r="G206">
        <v>364</v>
      </c>
      <c r="H206">
        <v>1216224</v>
      </c>
      <c r="I206" s="2" t="s">
        <v>6524</v>
      </c>
      <c r="J206" t="s">
        <v>8989</v>
      </c>
      <c r="K206" t="s">
        <v>6385</v>
      </c>
      <c r="M206" t="s">
        <v>2993</v>
      </c>
      <c r="N206">
        <v>6</v>
      </c>
      <c r="O206">
        <v>9</v>
      </c>
      <c r="P206">
        <v>8</v>
      </c>
      <c r="Q206">
        <v>8</v>
      </c>
      <c r="R206">
        <v>5971</v>
      </c>
      <c r="S206">
        <v>364</v>
      </c>
      <c r="T206">
        <v>1216224</v>
      </c>
      <c r="U206" t="s">
        <v>9432</v>
      </c>
      <c r="V206" t="s">
        <v>9433</v>
      </c>
      <c r="W206" t="s">
        <v>6385</v>
      </c>
    </row>
    <row r="207" spans="1:23" ht="30">
      <c r="A207" t="s">
        <v>2994</v>
      </c>
      <c r="B207">
        <v>7</v>
      </c>
      <c r="C207">
        <v>12</v>
      </c>
      <c r="D207">
        <v>8</v>
      </c>
      <c r="E207">
        <v>8</v>
      </c>
      <c r="F207">
        <v>3229</v>
      </c>
      <c r="G207">
        <v>366</v>
      </c>
      <c r="H207">
        <v>1216256</v>
      </c>
      <c r="I207" s="2" t="s">
        <v>8990</v>
      </c>
      <c r="J207" t="s">
        <v>8991</v>
      </c>
      <c r="K207" t="s">
        <v>6385</v>
      </c>
      <c r="M207" t="s">
        <v>2994</v>
      </c>
      <c r="N207">
        <v>7</v>
      </c>
      <c r="O207">
        <v>12</v>
      </c>
      <c r="P207">
        <v>8</v>
      </c>
      <c r="Q207">
        <v>8</v>
      </c>
      <c r="R207">
        <v>3229</v>
      </c>
      <c r="S207">
        <v>366</v>
      </c>
      <c r="T207">
        <v>1216256</v>
      </c>
      <c r="U207" t="s">
        <v>9434</v>
      </c>
      <c r="V207" t="s">
        <v>9435</v>
      </c>
      <c r="W207" t="s">
        <v>6385</v>
      </c>
    </row>
    <row r="208" spans="1:23" ht="30">
      <c r="A208" t="s">
        <v>2995</v>
      </c>
      <c r="B208">
        <v>1</v>
      </c>
      <c r="C208">
        <v>3</v>
      </c>
      <c r="D208">
        <v>4</v>
      </c>
      <c r="E208">
        <v>8</v>
      </c>
      <c r="F208">
        <v>42714</v>
      </c>
      <c r="G208">
        <v>129</v>
      </c>
      <c r="H208">
        <v>1212464</v>
      </c>
      <c r="I208" s="2" t="s">
        <v>6525</v>
      </c>
      <c r="J208" t="s">
        <v>8825</v>
      </c>
      <c r="K208" t="s">
        <v>6385</v>
      </c>
      <c r="M208" t="s">
        <v>2995</v>
      </c>
      <c r="N208">
        <v>1</v>
      </c>
      <c r="O208">
        <v>3</v>
      </c>
      <c r="P208">
        <v>4</v>
      </c>
      <c r="Q208">
        <v>8</v>
      </c>
      <c r="R208">
        <v>42714</v>
      </c>
      <c r="S208">
        <v>129</v>
      </c>
      <c r="T208">
        <v>1212464</v>
      </c>
      <c r="U208" t="s">
        <v>6525</v>
      </c>
      <c r="V208" t="s">
        <v>9197</v>
      </c>
      <c r="W208" t="s">
        <v>6385</v>
      </c>
    </row>
    <row r="209" spans="1:23" ht="30">
      <c r="A209" t="s">
        <v>2996</v>
      </c>
      <c r="B209">
        <v>2</v>
      </c>
      <c r="C209">
        <v>3</v>
      </c>
      <c r="D209">
        <v>8</v>
      </c>
      <c r="E209">
        <v>8</v>
      </c>
      <c r="F209">
        <v>6739</v>
      </c>
      <c r="G209">
        <v>368</v>
      </c>
      <c r="H209">
        <v>1216288</v>
      </c>
      <c r="I209" s="2" t="s">
        <v>8992</v>
      </c>
      <c r="J209" t="s">
        <v>8993</v>
      </c>
      <c r="K209" t="s">
        <v>6385</v>
      </c>
      <c r="M209" t="s">
        <v>2996</v>
      </c>
      <c r="N209">
        <v>2</v>
      </c>
      <c r="O209">
        <v>3</v>
      </c>
      <c r="P209">
        <v>8</v>
      </c>
      <c r="Q209">
        <v>8</v>
      </c>
      <c r="R209">
        <v>6739</v>
      </c>
      <c r="S209">
        <v>368</v>
      </c>
      <c r="T209">
        <v>1216288</v>
      </c>
      <c r="U209" t="s">
        <v>9436</v>
      </c>
      <c r="V209" t="s">
        <v>9437</v>
      </c>
      <c r="W209" t="s">
        <v>6385</v>
      </c>
    </row>
    <row r="210" spans="1:23" ht="30">
      <c r="A210" t="s">
        <v>2998</v>
      </c>
      <c r="B210">
        <v>9</v>
      </c>
      <c r="C210">
        <v>14</v>
      </c>
      <c r="D210">
        <v>4</v>
      </c>
      <c r="E210">
        <v>4</v>
      </c>
      <c r="F210">
        <v>2343</v>
      </c>
      <c r="G210">
        <v>370</v>
      </c>
      <c r="H210">
        <v>1216320</v>
      </c>
      <c r="I210" s="2" t="s">
        <v>6526</v>
      </c>
      <c r="J210" t="s">
        <v>8994</v>
      </c>
      <c r="K210" t="s">
        <v>6385</v>
      </c>
      <c r="M210" t="s">
        <v>2998</v>
      </c>
      <c r="N210">
        <v>9</v>
      </c>
      <c r="O210">
        <v>14</v>
      </c>
      <c r="P210">
        <v>4</v>
      </c>
      <c r="Q210">
        <v>4</v>
      </c>
      <c r="R210">
        <v>2343</v>
      </c>
      <c r="S210">
        <v>370</v>
      </c>
      <c r="T210">
        <v>1216320</v>
      </c>
      <c r="U210" t="s">
        <v>9438</v>
      </c>
      <c r="V210" t="s">
        <v>9439</v>
      </c>
      <c r="W210" t="s">
        <v>6385</v>
      </c>
    </row>
    <row r="211" spans="1:23" ht="30">
      <c r="A211" t="s">
        <v>3000</v>
      </c>
      <c r="B211">
        <v>4</v>
      </c>
      <c r="C211">
        <v>7</v>
      </c>
      <c r="D211">
        <v>8</v>
      </c>
      <c r="E211">
        <v>8</v>
      </c>
      <c r="F211">
        <v>6907</v>
      </c>
      <c r="G211">
        <v>372</v>
      </c>
      <c r="H211">
        <v>1216352</v>
      </c>
      <c r="I211" s="2" t="s">
        <v>8995</v>
      </c>
      <c r="J211" t="s">
        <v>8996</v>
      </c>
      <c r="K211" t="s">
        <v>6385</v>
      </c>
      <c r="M211" t="s">
        <v>3000</v>
      </c>
      <c r="N211">
        <v>4</v>
      </c>
      <c r="O211">
        <v>7</v>
      </c>
      <c r="P211">
        <v>8</v>
      </c>
      <c r="Q211">
        <v>8</v>
      </c>
      <c r="R211">
        <v>6907</v>
      </c>
      <c r="S211">
        <v>372</v>
      </c>
      <c r="T211">
        <v>1216352</v>
      </c>
      <c r="U211" t="s">
        <v>9440</v>
      </c>
      <c r="V211" t="s">
        <v>9441</v>
      </c>
      <c r="W211" t="s">
        <v>6385</v>
      </c>
    </row>
    <row r="212" spans="1:23" ht="30">
      <c r="A212" t="s">
        <v>3002</v>
      </c>
      <c r="B212">
        <v>6</v>
      </c>
      <c r="C212">
        <v>6</v>
      </c>
      <c r="D212">
        <v>8</v>
      </c>
      <c r="E212">
        <v>8</v>
      </c>
      <c r="F212">
        <v>3393</v>
      </c>
      <c r="G212">
        <v>374</v>
      </c>
      <c r="H212">
        <v>1216384</v>
      </c>
      <c r="I212" s="2" t="s">
        <v>8997</v>
      </c>
      <c r="J212" t="s">
        <v>8998</v>
      </c>
      <c r="K212" t="s">
        <v>6385</v>
      </c>
      <c r="M212" t="s">
        <v>3002</v>
      </c>
      <c r="N212">
        <v>6</v>
      </c>
      <c r="O212">
        <v>6</v>
      </c>
      <c r="P212">
        <v>8</v>
      </c>
      <c r="Q212">
        <v>8</v>
      </c>
      <c r="R212">
        <v>3393</v>
      </c>
      <c r="S212">
        <v>374</v>
      </c>
      <c r="T212">
        <v>1216384</v>
      </c>
      <c r="U212" t="s">
        <v>9442</v>
      </c>
      <c r="V212" t="s">
        <v>9443</v>
      </c>
      <c r="W212" t="s">
        <v>6385</v>
      </c>
    </row>
    <row r="213" spans="1:23">
      <c r="A213" t="s">
        <v>3003</v>
      </c>
      <c r="B213">
        <v>5</v>
      </c>
      <c r="C213">
        <v>5</v>
      </c>
      <c r="D213">
        <v>8</v>
      </c>
      <c r="E213">
        <v>8</v>
      </c>
      <c r="F213">
        <v>35167</v>
      </c>
      <c r="G213">
        <v>376</v>
      </c>
      <c r="H213">
        <v>1216416</v>
      </c>
      <c r="I213" s="2" t="s">
        <v>8999</v>
      </c>
      <c r="J213" t="s">
        <v>9000</v>
      </c>
      <c r="K213" t="s">
        <v>6385</v>
      </c>
      <c r="M213" t="s">
        <v>3003</v>
      </c>
      <c r="N213">
        <v>5</v>
      </c>
      <c r="O213">
        <v>5</v>
      </c>
      <c r="P213">
        <v>8</v>
      </c>
      <c r="Q213">
        <v>8</v>
      </c>
      <c r="R213">
        <v>35167</v>
      </c>
      <c r="S213">
        <v>376</v>
      </c>
      <c r="T213">
        <v>1216416</v>
      </c>
      <c r="U213" t="s">
        <v>8999</v>
      </c>
      <c r="V213" t="s">
        <v>9444</v>
      </c>
      <c r="W213" t="s">
        <v>6385</v>
      </c>
    </row>
    <row r="214" spans="1:23" ht="30">
      <c r="A214" t="s">
        <v>3004</v>
      </c>
      <c r="B214">
        <v>9</v>
      </c>
      <c r="C214">
        <v>9</v>
      </c>
      <c r="D214">
        <v>8</v>
      </c>
      <c r="E214">
        <v>8</v>
      </c>
      <c r="F214">
        <v>4687</v>
      </c>
      <c r="G214">
        <v>377</v>
      </c>
      <c r="H214">
        <v>1216432</v>
      </c>
      <c r="I214" s="2" t="s">
        <v>8314</v>
      </c>
      <c r="J214" t="s">
        <v>9001</v>
      </c>
      <c r="K214" t="s">
        <v>6385</v>
      </c>
      <c r="M214" t="s">
        <v>3004</v>
      </c>
      <c r="N214">
        <v>9</v>
      </c>
      <c r="O214">
        <v>9</v>
      </c>
      <c r="P214">
        <v>8</v>
      </c>
      <c r="Q214">
        <v>8</v>
      </c>
      <c r="R214">
        <v>4687</v>
      </c>
      <c r="S214">
        <v>377</v>
      </c>
      <c r="T214">
        <v>1216432</v>
      </c>
      <c r="U214" t="s">
        <v>9445</v>
      </c>
      <c r="V214" t="s">
        <v>9446</v>
      </c>
      <c r="W214" t="s">
        <v>6385</v>
      </c>
    </row>
    <row r="215" spans="1:23" ht="30">
      <c r="A215" t="s">
        <v>3006</v>
      </c>
      <c r="B215">
        <v>6</v>
      </c>
      <c r="C215">
        <v>11</v>
      </c>
      <c r="D215">
        <v>8</v>
      </c>
      <c r="E215">
        <v>8</v>
      </c>
      <c r="F215">
        <v>3525</v>
      </c>
      <c r="G215">
        <v>379</v>
      </c>
      <c r="H215">
        <v>1216464</v>
      </c>
      <c r="I215" s="2" t="s">
        <v>9002</v>
      </c>
      <c r="J215" t="s">
        <v>9003</v>
      </c>
      <c r="K215" t="s">
        <v>6385</v>
      </c>
      <c r="M215" t="s">
        <v>3006</v>
      </c>
      <c r="N215">
        <v>6</v>
      </c>
      <c r="O215">
        <v>11</v>
      </c>
      <c r="P215">
        <v>8</v>
      </c>
      <c r="Q215">
        <v>8</v>
      </c>
      <c r="R215">
        <v>3525</v>
      </c>
      <c r="S215">
        <v>379</v>
      </c>
      <c r="T215">
        <v>1216464</v>
      </c>
      <c r="U215" t="s">
        <v>9447</v>
      </c>
      <c r="V215" t="s">
        <v>9448</v>
      </c>
      <c r="W215" t="s">
        <v>6385</v>
      </c>
    </row>
    <row r="216" spans="1:23" ht="30">
      <c r="A216" t="s">
        <v>3008</v>
      </c>
      <c r="B216">
        <v>6</v>
      </c>
      <c r="C216">
        <v>6</v>
      </c>
      <c r="D216">
        <v>12</v>
      </c>
      <c r="E216">
        <v>12</v>
      </c>
      <c r="F216">
        <v>8538</v>
      </c>
      <c r="G216">
        <v>33149</v>
      </c>
      <c r="H216">
        <v>1216496</v>
      </c>
      <c r="I216" s="2" t="s">
        <v>9004</v>
      </c>
      <c r="J216" t="s">
        <v>9005</v>
      </c>
      <c r="K216" t="s">
        <v>6386</v>
      </c>
      <c r="M216" t="s">
        <v>3008</v>
      </c>
      <c r="N216">
        <v>6</v>
      </c>
      <c r="O216">
        <v>6</v>
      </c>
      <c r="P216">
        <v>12</v>
      </c>
      <c r="Q216">
        <v>12</v>
      </c>
      <c r="R216">
        <v>8538</v>
      </c>
      <c r="S216">
        <v>33149</v>
      </c>
      <c r="T216">
        <v>1216496</v>
      </c>
      <c r="U216" t="s">
        <v>9449</v>
      </c>
      <c r="V216" t="s">
        <v>9450</v>
      </c>
      <c r="W216" t="s">
        <v>6386</v>
      </c>
    </row>
    <row r="217" spans="1:23" ht="30">
      <c r="A217" t="s">
        <v>3010</v>
      </c>
      <c r="B217">
        <v>1</v>
      </c>
      <c r="C217">
        <v>1</v>
      </c>
      <c r="D217">
        <v>8</v>
      </c>
      <c r="E217">
        <v>8</v>
      </c>
      <c r="F217">
        <v>4535</v>
      </c>
      <c r="G217">
        <v>383</v>
      </c>
      <c r="H217">
        <v>1216528</v>
      </c>
      <c r="I217" s="2" t="s">
        <v>8315</v>
      </c>
      <c r="J217" t="s">
        <v>9006</v>
      </c>
      <c r="K217" t="s">
        <v>6385</v>
      </c>
      <c r="M217" t="s">
        <v>3010</v>
      </c>
      <c r="N217">
        <v>1</v>
      </c>
      <c r="O217">
        <v>1</v>
      </c>
      <c r="P217">
        <v>8</v>
      </c>
      <c r="Q217">
        <v>8</v>
      </c>
      <c r="R217">
        <v>4535</v>
      </c>
      <c r="S217">
        <v>383</v>
      </c>
      <c r="T217">
        <v>1216528</v>
      </c>
      <c r="U217" t="s">
        <v>9451</v>
      </c>
      <c r="V217" t="s">
        <v>9452</v>
      </c>
      <c r="W217" t="s">
        <v>6385</v>
      </c>
    </row>
    <row r="218" spans="1:23" ht="30">
      <c r="A218" t="s">
        <v>3012</v>
      </c>
      <c r="B218">
        <v>5</v>
      </c>
      <c r="C218">
        <v>5</v>
      </c>
      <c r="D218">
        <v>8</v>
      </c>
      <c r="E218">
        <v>8</v>
      </c>
      <c r="F218">
        <v>9146</v>
      </c>
      <c r="G218">
        <v>385</v>
      </c>
      <c r="H218">
        <v>1216560</v>
      </c>
      <c r="I218" s="2" t="s">
        <v>9007</v>
      </c>
      <c r="J218" t="s">
        <v>9008</v>
      </c>
      <c r="K218" t="s">
        <v>6385</v>
      </c>
      <c r="M218" t="s">
        <v>3012</v>
      </c>
      <c r="N218">
        <v>5</v>
      </c>
      <c r="O218">
        <v>5</v>
      </c>
      <c r="P218">
        <v>8</v>
      </c>
      <c r="Q218">
        <v>8</v>
      </c>
      <c r="R218">
        <v>9146</v>
      </c>
      <c r="S218">
        <v>385</v>
      </c>
      <c r="T218">
        <v>1216560</v>
      </c>
      <c r="U218" t="s">
        <v>9350</v>
      </c>
      <c r="V218" t="s">
        <v>9351</v>
      </c>
      <c r="W218" t="s">
        <v>6385</v>
      </c>
    </row>
    <row r="219" spans="1:23">
      <c r="A219" t="s">
        <v>3014</v>
      </c>
      <c r="B219">
        <v>1</v>
      </c>
      <c r="C219">
        <v>5</v>
      </c>
      <c r="D219">
        <v>4</v>
      </c>
      <c r="E219">
        <v>4</v>
      </c>
      <c r="F219">
        <v>42714</v>
      </c>
      <c r="G219">
        <v>387</v>
      </c>
      <c r="H219">
        <v>1216592</v>
      </c>
      <c r="I219" s="2" t="s">
        <v>6527</v>
      </c>
      <c r="J219" t="s">
        <v>9009</v>
      </c>
      <c r="K219" t="s">
        <v>6385</v>
      </c>
      <c r="M219" t="s">
        <v>3014</v>
      </c>
      <c r="N219">
        <v>1</v>
      </c>
      <c r="O219">
        <v>5</v>
      </c>
      <c r="P219">
        <v>4</v>
      </c>
      <c r="Q219">
        <v>4</v>
      </c>
      <c r="R219">
        <v>42714</v>
      </c>
      <c r="S219">
        <v>387</v>
      </c>
      <c r="T219">
        <v>1216592</v>
      </c>
      <c r="U219" t="s">
        <v>6527</v>
      </c>
      <c r="V219" t="s">
        <v>9453</v>
      </c>
      <c r="W219" t="s">
        <v>6385</v>
      </c>
    </row>
    <row r="220" spans="1:23" ht="30">
      <c r="A220" t="s">
        <v>3015</v>
      </c>
      <c r="B220">
        <v>8</v>
      </c>
      <c r="C220">
        <v>11</v>
      </c>
      <c r="D220">
        <v>4</v>
      </c>
      <c r="E220">
        <v>4</v>
      </c>
      <c r="F220">
        <v>9991</v>
      </c>
      <c r="G220">
        <v>388</v>
      </c>
      <c r="H220">
        <v>1216608</v>
      </c>
      <c r="I220" s="2" t="s">
        <v>6528</v>
      </c>
      <c r="J220" t="s">
        <v>9010</v>
      </c>
      <c r="K220" t="s">
        <v>6385</v>
      </c>
      <c r="M220" t="s">
        <v>3015</v>
      </c>
      <c r="N220">
        <v>8</v>
      </c>
      <c r="O220">
        <v>11</v>
      </c>
      <c r="P220">
        <v>4</v>
      </c>
      <c r="Q220">
        <v>4</v>
      </c>
      <c r="R220">
        <v>9991</v>
      </c>
      <c r="S220">
        <v>388</v>
      </c>
      <c r="T220">
        <v>1216608</v>
      </c>
      <c r="U220" t="s">
        <v>9454</v>
      </c>
      <c r="V220" t="s">
        <v>9455</v>
      </c>
      <c r="W220" t="s">
        <v>6385</v>
      </c>
    </row>
    <row r="221" spans="1:23" ht="30">
      <c r="A221" t="s">
        <v>3017</v>
      </c>
      <c r="B221">
        <v>1</v>
      </c>
      <c r="C221">
        <v>1</v>
      </c>
      <c r="D221">
        <v>8</v>
      </c>
      <c r="E221">
        <v>8</v>
      </c>
      <c r="F221">
        <v>10051</v>
      </c>
      <c r="G221">
        <v>390</v>
      </c>
      <c r="H221">
        <v>1216640</v>
      </c>
      <c r="I221" s="2" t="s">
        <v>8316</v>
      </c>
      <c r="J221" t="s">
        <v>9011</v>
      </c>
      <c r="K221" t="s">
        <v>6385</v>
      </c>
      <c r="M221" t="s">
        <v>3017</v>
      </c>
      <c r="N221">
        <v>1</v>
      </c>
      <c r="O221">
        <v>1</v>
      </c>
      <c r="P221">
        <v>8</v>
      </c>
      <c r="Q221">
        <v>8</v>
      </c>
      <c r="R221">
        <v>10051</v>
      </c>
      <c r="S221">
        <v>390</v>
      </c>
      <c r="T221">
        <v>1216640</v>
      </c>
      <c r="U221" t="s">
        <v>9456</v>
      </c>
      <c r="V221" t="s">
        <v>9457</v>
      </c>
      <c r="W221" t="s">
        <v>6385</v>
      </c>
    </row>
    <row r="222" spans="1:23" ht="30">
      <c r="A222" t="s">
        <v>3019</v>
      </c>
      <c r="B222">
        <v>4</v>
      </c>
      <c r="C222">
        <v>12</v>
      </c>
      <c r="D222">
        <v>8</v>
      </c>
      <c r="E222">
        <v>8</v>
      </c>
      <c r="F222">
        <v>10507</v>
      </c>
      <c r="G222">
        <v>392</v>
      </c>
      <c r="H222">
        <v>1216672</v>
      </c>
      <c r="I222" s="2" t="s">
        <v>9012</v>
      </c>
      <c r="J222" t="s">
        <v>9013</v>
      </c>
      <c r="K222" t="s">
        <v>6385</v>
      </c>
      <c r="M222" t="s">
        <v>3019</v>
      </c>
      <c r="N222">
        <v>4</v>
      </c>
      <c r="O222">
        <v>12</v>
      </c>
      <c r="P222">
        <v>8</v>
      </c>
      <c r="Q222">
        <v>8</v>
      </c>
      <c r="R222">
        <v>10507</v>
      </c>
      <c r="S222">
        <v>392</v>
      </c>
      <c r="T222">
        <v>1216672</v>
      </c>
      <c r="U222" t="s">
        <v>9458</v>
      </c>
      <c r="V222" t="s">
        <v>9459</v>
      </c>
      <c r="W222" t="s">
        <v>6385</v>
      </c>
    </row>
    <row r="223" spans="1:23" ht="30">
      <c r="A223" t="s">
        <v>3021</v>
      </c>
      <c r="B223">
        <v>2</v>
      </c>
      <c r="C223">
        <v>14</v>
      </c>
      <c r="D223">
        <v>4</v>
      </c>
      <c r="E223">
        <v>4</v>
      </c>
      <c r="F223">
        <v>10635</v>
      </c>
      <c r="G223">
        <v>144</v>
      </c>
      <c r="H223">
        <v>1212704</v>
      </c>
      <c r="I223" s="2" t="s">
        <v>6463</v>
      </c>
      <c r="J223" t="s">
        <v>8835</v>
      </c>
      <c r="K223" t="s">
        <v>6385</v>
      </c>
      <c r="M223" t="s">
        <v>3021</v>
      </c>
      <c r="N223">
        <v>2</v>
      </c>
      <c r="O223">
        <v>14</v>
      </c>
      <c r="P223">
        <v>4</v>
      </c>
      <c r="Q223">
        <v>4</v>
      </c>
      <c r="R223">
        <v>10635</v>
      </c>
      <c r="S223">
        <v>144</v>
      </c>
      <c r="T223">
        <v>1212704</v>
      </c>
      <c r="U223" t="s">
        <v>9212</v>
      </c>
      <c r="V223" t="s">
        <v>9213</v>
      </c>
      <c r="W223" t="s">
        <v>6385</v>
      </c>
    </row>
    <row r="224" spans="1:23" ht="30">
      <c r="A224" t="s">
        <v>3023</v>
      </c>
      <c r="B224">
        <v>8</v>
      </c>
      <c r="C224">
        <v>8</v>
      </c>
      <c r="D224">
        <v>4</v>
      </c>
      <c r="E224">
        <v>4</v>
      </c>
      <c r="F224">
        <v>10459</v>
      </c>
      <c r="G224">
        <v>394</v>
      </c>
      <c r="H224">
        <v>1216704</v>
      </c>
      <c r="I224" s="2" t="s">
        <v>9014</v>
      </c>
      <c r="J224" t="s">
        <v>9015</v>
      </c>
      <c r="K224" t="s">
        <v>6385</v>
      </c>
      <c r="M224" t="s">
        <v>3023</v>
      </c>
      <c r="N224">
        <v>8</v>
      </c>
      <c r="O224">
        <v>8</v>
      </c>
      <c r="P224">
        <v>4</v>
      </c>
      <c r="Q224">
        <v>4</v>
      </c>
      <c r="R224">
        <v>10459</v>
      </c>
      <c r="S224">
        <v>394</v>
      </c>
      <c r="T224">
        <v>1216704</v>
      </c>
      <c r="U224" t="s">
        <v>9460</v>
      </c>
      <c r="V224" t="s">
        <v>9461</v>
      </c>
      <c r="W224" t="s">
        <v>6385</v>
      </c>
    </row>
    <row r="225" spans="1:23" ht="30">
      <c r="A225" t="s">
        <v>3025</v>
      </c>
      <c r="B225">
        <v>4</v>
      </c>
      <c r="C225">
        <v>5</v>
      </c>
      <c r="D225">
        <v>8</v>
      </c>
      <c r="E225">
        <v>12</v>
      </c>
      <c r="F225">
        <v>4131</v>
      </c>
      <c r="G225">
        <v>33164</v>
      </c>
      <c r="H225">
        <v>1216736</v>
      </c>
      <c r="I225" s="2" t="s">
        <v>6529</v>
      </c>
      <c r="J225" t="s">
        <v>9016</v>
      </c>
      <c r="K225" t="s">
        <v>6386</v>
      </c>
      <c r="M225" t="s">
        <v>3025</v>
      </c>
      <c r="N225">
        <v>4</v>
      </c>
      <c r="O225">
        <v>5</v>
      </c>
      <c r="P225">
        <v>8</v>
      </c>
      <c r="Q225">
        <v>12</v>
      </c>
      <c r="R225">
        <v>4131</v>
      </c>
      <c r="S225">
        <v>33164</v>
      </c>
      <c r="T225">
        <v>1216736</v>
      </c>
      <c r="U225" t="s">
        <v>9462</v>
      </c>
      <c r="V225" t="s">
        <v>9463</v>
      </c>
      <c r="W225" t="s">
        <v>6386</v>
      </c>
    </row>
    <row r="226" spans="1:23">
      <c r="A226" t="s">
        <v>3027</v>
      </c>
      <c r="B226">
        <v>9</v>
      </c>
      <c r="C226">
        <v>14</v>
      </c>
      <c r="D226">
        <v>4</v>
      </c>
      <c r="E226">
        <v>4</v>
      </c>
      <c r="F226">
        <v>44597</v>
      </c>
      <c r="G226">
        <v>398</v>
      </c>
      <c r="H226">
        <v>1216768</v>
      </c>
      <c r="I226" s="2" t="s">
        <v>9017</v>
      </c>
      <c r="J226" t="s">
        <v>9018</v>
      </c>
      <c r="K226" t="s">
        <v>6385</v>
      </c>
      <c r="M226" t="s">
        <v>3027</v>
      </c>
      <c r="N226">
        <v>9</v>
      </c>
      <c r="O226">
        <v>14</v>
      </c>
      <c r="P226">
        <v>4</v>
      </c>
      <c r="Q226">
        <v>4</v>
      </c>
      <c r="R226">
        <v>44597</v>
      </c>
      <c r="S226">
        <v>398</v>
      </c>
      <c r="T226">
        <v>1216768</v>
      </c>
      <c r="U226" t="s">
        <v>9017</v>
      </c>
      <c r="V226" t="s">
        <v>9464</v>
      </c>
      <c r="W226" t="s">
        <v>6385</v>
      </c>
    </row>
    <row r="227" spans="1:23" ht="30">
      <c r="A227" t="s">
        <v>3029</v>
      </c>
      <c r="B227">
        <v>4</v>
      </c>
      <c r="C227">
        <v>9</v>
      </c>
      <c r="D227">
        <v>8</v>
      </c>
      <c r="E227">
        <v>8</v>
      </c>
      <c r="F227">
        <v>5759</v>
      </c>
      <c r="G227">
        <v>399</v>
      </c>
      <c r="H227">
        <v>1216784</v>
      </c>
      <c r="I227" s="2" t="s">
        <v>9019</v>
      </c>
      <c r="J227" t="s">
        <v>9020</v>
      </c>
      <c r="K227" t="s">
        <v>6385</v>
      </c>
      <c r="M227" t="s">
        <v>3029</v>
      </c>
      <c r="N227">
        <v>4</v>
      </c>
      <c r="O227">
        <v>9</v>
      </c>
      <c r="P227">
        <v>8</v>
      </c>
      <c r="Q227">
        <v>8</v>
      </c>
      <c r="R227">
        <v>5759</v>
      </c>
      <c r="S227">
        <v>399</v>
      </c>
      <c r="T227">
        <v>1216784</v>
      </c>
      <c r="U227" t="s">
        <v>9465</v>
      </c>
      <c r="V227" t="s">
        <v>9466</v>
      </c>
      <c r="W227" t="s">
        <v>6385</v>
      </c>
    </row>
    <row r="228" spans="1:23" ht="30">
      <c r="A228" t="s">
        <v>3031</v>
      </c>
      <c r="B228">
        <v>6</v>
      </c>
      <c r="C228">
        <v>6</v>
      </c>
      <c r="D228">
        <v>8</v>
      </c>
      <c r="E228">
        <v>8</v>
      </c>
      <c r="F228">
        <v>9338</v>
      </c>
      <c r="G228">
        <v>401</v>
      </c>
      <c r="H228">
        <v>1216816</v>
      </c>
      <c r="I228" s="2" t="s">
        <v>8317</v>
      </c>
      <c r="J228" t="s">
        <v>9021</v>
      </c>
      <c r="K228" t="s">
        <v>6385</v>
      </c>
      <c r="M228" t="s">
        <v>3031</v>
      </c>
      <c r="N228">
        <v>6</v>
      </c>
      <c r="O228">
        <v>6</v>
      </c>
      <c r="P228">
        <v>8</v>
      </c>
      <c r="Q228">
        <v>8</v>
      </c>
      <c r="R228">
        <v>9338</v>
      </c>
      <c r="S228">
        <v>401</v>
      </c>
      <c r="T228">
        <v>1216816</v>
      </c>
      <c r="U228" t="s">
        <v>9467</v>
      </c>
      <c r="V228" t="s">
        <v>9468</v>
      </c>
      <c r="W228" t="s">
        <v>6385</v>
      </c>
    </row>
    <row r="229" spans="1:23" ht="30">
      <c r="A229" t="s">
        <v>3033</v>
      </c>
      <c r="B229">
        <v>3</v>
      </c>
      <c r="C229">
        <v>4</v>
      </c>
      <c r="D229">
        <v>12</v>
      </c>
      <c r="E229">
        <v>8</v>
      </c>
      <c r="F229">
        <v>3827</v>
      </c>
      <c r="G229">
        <v>33171</v>
      </c>
      <c r="H229">
        <v>1216848</v>
      </c>
      <c r="I229" s="2" t="s">
        <v>8318</v>
      </c>
      <c r="J229" t="s">
        <v>9022</v>
      </c>
      <c r="K229" t="s">
        <v>6386</v>
      </c>
      <c r="M229" t="s">
        <v>3033</v>
      </c>
      <c r="N229">
        <v>3</v>
      </c>
      <c r="O229">
        <v>4</v>
      </c>
      <c r="P229">
        <v>12</v>
      </c>
      <c r="Q229">
        <v>8</v>
      </c>
      <c r="R229">
        <v>3827</v>
      </c>
      <c r="S229">
        <v>33171</v>
      </c>
      <c r="T229">
        <v>1216848</v>
      </c>
      <c r="U229" t="s">
        <v>9469</v>
      </c>
      <c r="V229" t="s">
        <v>9470</v>
      </c>
      <c r="W229" t="s">
        <v>6386</v>
      </c>
    </row>
    <row r="230" spans="1:23" ht="30">
      <c r="A230" t="s">
        <v>3035</v>
      </c>
      <c r="B230">
        <v>5</v>
      </c>
      <c r="C230">
        <v>6</v>
      </c>
      <c r="D230">
        <v>4</v>
      </c>
      <c r="E230">
        <v>8</v>
      </c>
      <c r="F230">
        <v>11765</v>
      </c>
      <c r="G230">
        <v>405</v>
      </c>
      <c r="H230">
        <v>1216880</v>
      </c>
      <c r="I230" s="2" t="s">
        <v>9023</v>
      </c>
      <c r="J230" t="s">
        <v>9024</v>
      </c>
      <c r="K230" t="s">
        <v>6385</v>
      </c>
      <c r="M230" t="s">
        <v>3035</v>
      </c>
      <c r="N230">
        <v>5</v>
      </c>
      <c r="O230">
        <v>6</v>
      </c>
      <c r="P230">
        <v>4</v>
      </c>
      <c r="Q230">
        <v>8</v>
      </c>
      <c r="R230">
        <v>11765</v>
      </c>
      <c r="S230">
        <v>405</v>
      </c>
      <c r="T230">
        <v>1216880</v>
      </c>
      <c r="U230" t="s">
        <v>9471</v>
      </c>
      <c r="V230" t="s">
        <v>9472</v>
      </c>
      <c r="W230" t="s">
        <v>6385</v>
      </c>
    </row>
    <row r="231" spans="1:23" ht="30">
      <c r="A231" t="s">
        <v>3037</v>
      </c>
      <c r="B231">
        <v>1</v>
      </c>
      <c r="C231">
        <v>1</v>
      </c>
      <c r="D231">
        <v>8</v>
      </c>
      <c r="E231">
        <v>8</v>
      </c>
      <c r="F231">
        <v>6087</v>
      </c>
      <c r="G231">
        <v>407</v>
      </c>
      <c r="H231">
        <v>1216912</v>
      </c>
      <c r="I231" s="2" t="s">
        <v>6530</v>
      </c>
      <c r="J231" t="s">
        <v>9025</v>
      </c>
      <c r="K231" t="s">
        <v>6385</v>
      </c>
      <c r="M231" t="s">
        <v>3037</v>
      </c>
      <c r="N231">
        <v>1</v>
      </c>
      <c r="O231">
        <v>1</v>
      </c>
      <c r="P231">
        <v>8</v>
      </c>
      <c r="Q231">
        <v>8</v>
      </c>
      <c r="R231">
        <v>6087</v>
      </c>
      <c r="S231">
        <v>407</v>
      </c>
      <c r="T231">
        <v>1216912</v>
      </c>
      <c r="U231" t="s">
        <v>9473</v>
      </c>
      <c r="V231" t="s">
        <v>9474</v>
      </c>
      <c r="W231" t="s">
        <v>6385</v>
      </c>
    </row>
    <row r="232" spans="1:23" ht="30">
      <c r="A232" t="s">
        <v>2611</v>
      </c>
      <c r="B232">
        <v>4</v>
      </c>
      <c r="C232">
        <v>8</v>
      </c>
      <c r="D232">
        <v>8</v>
      </c>
      <c r="E232">
        <v>8</v>
      </c>
      <c r="F232">
        <v>836</v>
      </c>
      <c r="G232">
        <v>409</v>
      </c>
      <c r="H232">
        <v>1216944</v>
      </c>
      <c r="I232" s="2" t="s">
        <v>9026</v>
      </c>
      <c r="J232" t="s">
        <v>9027</v>
      </c>
      <c r="K232" t="s">
        <v>6385</v>
      </c>
      <c r="M232" t="s">
        <v>2611</v>
      </c>
      <c r="N232">
        <v>4</v>
      </c>
      <c r="O232">
        <v>8</v>
      </c>
      <c r="P232">
        <v>8</v>
      </c>
      <c r="Q232">
        <v>8</v>
      </c>
      <c r="R232">
        <v>836</v>
      </c>
      <c r="S232">
        <v>409</v>
      </c>
      <c r="T232">
        <v>1216944</v>
      </c>
      <c r="U232" t="s">
        <v>9475</v>
      </c>
      <c r="V232" t="s">
        <v>9476</v>
      </c>
      <c r="W232" t="s">
        <v>6385</v>
      </c>
    </row>
    <row r="233" spans="1:23" ht="30">
      <c r="A233" t="s">
        <v>3039</v>
      </c>
      <c r="B233">
        <v>1</v>
      </c>
      <c r="C233">
        <v>9</v>
      </c>
      <c r="D233">
        <v>4</v>
      </c>
      <c r="E233">
        <v>4</v>
      </c>
      <c r="F233">
        <v>6683</v>
      </c>
      <c r="G233">
        <v>411</v>
      </c>
      <c r="H233">
        <v>1216976</v>
      </c>
      <c r="I233" s="2" t="s">
        <v>9028</v>
      </c>
      <c r="J233" t="s">
        <v>9029</v>
      </c>
      <c r="K233" t="s">
        <v>6385</v>
      </c>
      <c r="M233" t="s">
        <v>3039</v>
      </c>
      <c r="N233">
        <v>1</v>
      </c>
      <c r="O233">
        <v>9</v>
      </c>
      <c r="P233">
        <v>4</v>
      </c>
      <c r="Q233">
        <v>4</v>
      </c>
      <c r="R233">
        <v>6683</v>
      </c>
      <c r="S233">
        <v>411</v>
      </c>
      <c r="T233">
        <v>1216976</v>
      </c>
      <c r="U233" t="s">
        <v>9477</v>
      </c>
      <c r="V233" t="s">
        <v>9478</v>
      </c>
      <c r="W233" t="s">
        <v>6385</v>
      </c>
    </row>
    <row r="234" spans="1:23" ht="30">
      <c r="A234" t="s">
        <v>3041</v>
      </c>
      <c r="B234">
        <v>6</v>
      </c>
      <c r="C234">
        <v>14</v>
      </c>
      <c r="D234">
        <v>4</v>
      </c>
      <c r="E234">
        <v>4</v>
      </c>
      <c r="F234">
        <v>11871</v>
      </c>
      <c r="G234">
        <v>413</v>
      </c>
      <c r="H234">
        <v>1217008</v>
      </c>
      <c r="I234" s="2" t="s">
        <v>9030</v>
      </c>
      <c r="J234" t="s">
        <v>9031</v>
      </c>
      <c r="K234" t="s">
        <v>6385</v>
      </c>
      <c r="M234" t="s">
        <v>3041</v>
      </c>
      <c r="N234">
        <v>6</v>
      </c>
      <c r="O234">
        <v>14</v>
      </c>
      <c r="P234">
        <v>4</v>
      </c>
      <c r="Q234">
        <v>4</v>
      </c>
      <c r="R234">
        <v>11871</v>
      </c>
      <c r="S234">
        <v>413</v>
      </c>
      <c r="T234">
        <v>1217008</v>
      </c>
      <c r="U234" t="s">
        <v>9479</v>
      </c>
      <c r="V234" t="s">
        <v>9480</v>
      </c>
      <c r="W234" t="s">
        <v>6385</v>
      </c>
    </row>
    <row r="235" spans="1:23" ht="30">
      <c r="A235" t="s">
        <v>3042</v>
      </c>
      <c r="B235">
        <v>4</v>
      </c>
      <c r="C235">
        <v>13</v>
      </c>
      <c r="D235">
        <v>8</v>
      </c>
      <c r="E235">
        <v>8</v>
      </c>
      <c r="F235">
        <v>12579</v>
      </c>
      <c r="G235">
        <v>415</v>
      </c>
      <c r="H235">
        <v>1217040</v>
      </c>
      <c r="I235" s="2" t="s">
        <v>9032</v>
      </c>
      <c r="J235" t="s">
        <v>9033</v>
      </c>
      <c r="K235" t="s">
        <v>6385</v>
      </c>
      <c r="M235" t="s">
        <v>3042</v>
      </c>
      <c r="N235">
        <v>4</v>
      </c>
      <c r="O235">
        <v>13</v>
      </c>
      <c r="P235">
        <v>8</v>
      </c>
      <c r="Q235">
        <v>8</v>
      </c>
      <c r="R235">
        <v>12579</v>
      </c>
      <c r="S235">
        <v>415</v>
      </c>
      <c r="T235">
        <v>1217040</v>
      </c>
      <c r="U235" t="s">
        <v>9481</v>
      </c>
      <c r="V235" t="s">
        <v>9482</v>
      </c>
      <c r="W235" t="s">
        <v>6385</v>
      </c>
    </row>
    <row r="236" spans="1:23" ht="30">
      <c r="A236" t="s">
        <v>3044</v>
      </c>
      <c r="B236">
        <v>6</v>
      </c>
      <c r="C236">
        <v>11</v>
      </c>
      <c r="D236">
        <v>8</v>
      </c>
      <c r="E236">
        <v>8</v>
      </c>
      <c r="F236">
        <v>5971</v>
      </c>
      <c r="G236">
        <v>417</v>
      </c>
      <c r="H236">
        <v>1217072</v>
      </c>
      <c r="I236" s="2" t="s">
        <v>9034</v>
      </c>
      <c r="J236" t="s">
        <v>9035</v>
      </c>
      <c r="K236" t="s">
        <v>6385</v>
      </c>
      <c r="M236" t="s">
        <v>3044</v>
      </c>
      <c r="N236">
        <v>6</v>
      </c>
      <c r="O236">
        <v>11</v>
      </c>
      <c r="P236">
        <v>8</v>
      </c>
      <c r="Q236">
        <v>8</v>
      </c>
      <c r="R236">
        <v>5971</v>
      </c>
      <c r="S236">
        <v>417</v>
      </c>
      <c r="T236">
        <v>1217072</v>
      </c>
      <c r="U236" t="s">
        <v>9483</v>
      </c>
      <c r="V236" t="s">
        <v>9484</v>
      </c>
      <c r="W236" t="s">
        <v>6385</v>
      </c>
    </row>
    <row r="237" spans="1:23" ht="30">
      <c r="A237" t="s">
        <v>3046</v>
      </c>
      <c r="B237">
        <v>1</v>
      </c>
      <c r="C237">
        <v>3</v>
      </c>
      <c r="D237">
        <v>12</v>
      </c>
      <c r="E237">
        <v>8</v>
      </c>
      <c r="F237">
        <v>6251</v>
      </c>
      <c r="G237">
        <v>33187</v>
      </c>
      <c r="H237">
        <v>1217104</v>
      </c>
      <c r="I237" s="2" t="s">
        <v>6531</v>
      </c>
      <c r="J237" t="s">
        <v>9036</v>
      </c>
      <c r="K237" t="s">
        <v>6386</v>
      </c>
      <c r="M237" t="s">
        <v>3046</v>
      </c>
      <c r="N237">
        <v>1</v>
      </c>
      <c r="O237">
        <v>3</v>
      </c>
      <c r="P237">
        <v>12</v>
      </c>
      <c r="Q237">
        <v>8</v>
      </c>
      <c r="R237">
        <v>6251</v>
      </c>
      <c r="S237">
        <v>33187</v>
      </c>
      <c r="T237">
        <v>1217104</v>
      </c>
      <c r="U237" t="s">
        <v>9485</v>
      </c>
      <c r="V237" t="s">
        <v>9486</v>
      </c>
      <c r="W237" t="s">
        <v>6386</v>
      </c>
    </row>
    <row r="238" spans="1:23" ht="30">
      <c r="A238" t="s">
        <v>3048</v>
      </c>
      <c r="B238">
        <v>0</v>
      </c>
      <c r="C238">
        <v>0</v>
      </c>
      <c r="D238">
        <v>4</v>
      </c>
      <c r="E238">
        <v>8</v>
      </c>
      <c r="F238">
        <v>6615</v>
      </c>
      <c r="G238">
        <v>421</v>
      </c>
      <c r="H238">
        <v>1217136</v>
      </c>
      <c r="I238" s="2" t="s">
        <v>6532</v>
      </c>
      <c r="J238" t="s">
        <v>9037</v>
      </c>
      <c r="K238" t="s">
        <v>6385</v>
      </c>
      <c r="M238" t="s">
        <v>3048</v>
      </c>
      <c r="N238">
        <v>0</v>
      </c>
      <c r="O238">
        <v>0</v>
      </c>
      <c r="P238">
        <v>4</v>
      </c>
      <c r="Q238">
        <v>8</v>
      </c>
      <c r="R238">
        <v>6615</v>
      </c>
      <c r="S238">
        <v>421</v>
      </c>
      <c r="T238">
        <v>1217136</v>
      </c>
      <c r="U238" t="s">
        <v>9487</v>
      </c>
      <c r="V238" t="s">
        <v>9488</v>
      </c>
      <c r="W238" t="s">
        <v>6385</v>
      </c>
    </row>
    <row r="239" spans="1:23" ht="30">
      <c r="A239" t="s">
        <v>3050</v>
      </c>
      <c r="B239">
        <v>4</v>
      </c>
      <c r="C239">
        <v>11</v>
      </c>
      <c r="D239">
        <v>8</v>
      </c>
      <c r="E239">
        <v>8</v>
      </c>
      <c r="F239">
        <v>7075</v>
      </c>
      <c r="G239">
        <v>423</v>
      </c>
      <c r="H239">
        <v>1217168</v>
      </c>
      <c r="I239" s="2" t="s">
        <v>9038</v>
      </c>
      <c r="J239" t="s">
        <v>9039</v>
      </c>
      <c r="K239" t="s">
        <v>6385</v>
      </c>
      <c r="M239" t="s">
        <v>3050</v>
      </c>
      <c r="N239">
        <v>4</v>
      </c>
      <c r="O239">
        <v>11</v>
      </c>
      <c r="P239">
        <v>8</v>
      </c>
      <c r="Q239">
        <v>8</v>
      </c>
      <c r="R239">
        <v>7075</v>
      </c>
      <c r="S239">
        <v>423</v>
      </c>
      <c r="T239">
        <v>1217168</v>
      </c>
      <c r="U239" t="s">
        <v>9489</v>
      </c>
      <c r="V239" t="s">
        <v>9490</v>
      </c>
      <c r="W239" t="s">
        <v>6385</v>
      </c>
    </row>
    <row r="240" spans="1:23" ht="30">
      <c r="A240" t="s">
        <v>3052</v>
      </c>
      <c r="B240">
        <v>8</v>
      </c>
      <c r="C240">
        <v>14</v>
      </c>
      <c r="D240">
        <v>4</v>
      </c>
      <c r="E240">
        <v>4</v>
      </c>
      <c r="F240">
        <v>10459</v>
      </c>
      <c r="G240">
        <v>425</v>
      </c>
      <c r="H240">
        <v>1217200</v>
      </c>
      <c r="I240" s="2" t="s">
        <v>9040</v>
      </c>
      <c r="J240" t="s">
        <v>9041</v>
      </c>
      <c r="K240" t="s">
        <v>6385</v>
      </c>
      <c r="M240" t="s">
        <v>3052</v>
      </c>
      <c r="N240">
        <v>8</v>
      </c>
      <c r="O240">
        <v>14</v>
      </c>
      <c r="P240">
        <v>4</v>
      </c>
      <c r="Q240">
        <v>4</v>
      </c>
      <c r="R240">
        <v>10459</v>
      </c>
      <c r="S240">
        <v>425</v>
      </c>
      <c r="T240">
        <v>1217200</v>
      </c>
      <c r="U240" t="s">
        <v>9491</v>
      </c>
      <c r="V240" t="s">
        <v>9492</v>
      </c>
      <c r="W240" t="s">
        <v>6385</v>
      </c>
    </row>
    <row r="241" spans="1:23" ht="30">
      <c r="A241" t="s">
        <v>3053</v>
      </c>
      <c r="B241">
        <v>6</v>
      </c>
      <c r="C241">
        <v>10</v>
      </c>
      <c r="D241">
        <v>8</v>
      </c>
      <c r="E241">
        <v>8</v>
      </c>
      <c r="F241">
        <v>10911</v>
      </c>
      <c r="G241">
        <v>427</v>
      </c>
      <c r="H241">
        <v>1217232</v>
      </c>
      <c r="I241" s="2" t="s">
        <v>9042</v>
      </c>
      <c r="J241" t="s">
        <v>9043</v>
      </c>
      <c r="K241" t="s">
        <v>6385</v>
      </c>
      <c r="M241" t="s">
        <v>3053</v>
      </c>
      <c r="N241">
        <v>6</v>
      </c>
      <c r="O241">
        <v>10</v>
      </c>
      <c r="P241">
        <v>8</v>
      </c>
      <c r="Q241">
        <v>8</v>
      </c>
      <c r="R241">
        <v>10911</v>
      </c>
      <c r="S241">
        <v>427</v>
      </c>
      <c r="T241">
        <v>1217232</v>
      </c>
      <c r="U241" t="s">
        <v>9493</v>
      </c>
      <c r="V241" t="s">
        <v>9494</v>
      </c>
      <c r="W241" t="s">
        <v>6385</v>
      </c>
    </row>
    <row r="242" spans="1:23" ht="30">
      <c r="A242" t="s">
        <v>3055</v>
      </c>
      <c r="B242">
        <v>5</v>
      </c>
      <c r="C242">
        <v>11</v>
      </c>
      <c r="D242">
        <v>4</v>
      </c>
      <c r="E242">
        <v>8</v>
      </c>
      <c r="F242">
        <v>11765</v>
      </c>
      <c r="G242">
        <v>429</v>
      </c>
      <c r="H242">
        <v>1217264</v>
      </c>
      <c r="I242" s="2" t="s">
        <v>9044</v>
      </c>
      <c r="J242" t="s">
        <v>9045</v>
      </c>
      <c r="K242" t="s">
        <v>6385</v>
      </c>
      <c r="M242" t="s">
        <v>3055</v>
      </c>
      <c r="N242">
        <v>5</v>
      </c>
      <c r="O242">
        <v>11</v>
      </c>
      <c r="P242">
        <v>4</v>
      </c>
      <c r="Q242">
        <v>8</v>
      </c>
      <c r="R242">
        <v>11765</v>
      </c>
      <c r="S242">
        <v>429</v>
      </c>
      <c r="T242">
        <v>1217264</v>
      </c>
      <c r="U242" t="s">
        <v>9495</v>
      </c>
      <c r="V242" t="s">
        <v>9496</v>
      </c>
      <c r="W242" t="s">
        <v>6385</v>
      </c>
    </row>
    <row r="243" spans="1:23" ht="30">
      <c r="A243" t="s">
        <v>3057</v>
      </c>
      <c r="B243">
        <v>4</v>
      </c>
      <c r="C243">
        <v>4</v>
      </c>
      <c r="D243">
        <v>8</v>
      </c>
      <c r="E243">
        <v>16</v>
      </c>
      <c r="F243">
        <v>11011</v>
      </c>
      <c r="G243">
        <v>33199</v>
      </c>
      <c r="H243">
        <v>1217296</v>
      </c>
      <c r="I243" s="2" t="s">
        <v>9046</v>
      </c>
      <c r="J243" t="s">
        <v>9047</v>
      </c>
      <c r="K243" t="s">
        <v>6386</v>
      </c>
      <c r="M243" t="s">
        <v>3057</v>
      </c>
      <c r="N243">
        <v>4</v>
      </c>
      <c r="O243">
        <v>4</v>
      </c>
      <c r="P243">
        <v>8</v>
      </c>
      <c r="Q243">
        <v>16</v>
      </c>
      <c r="R243">
        <v>11011</v>
      </c>
      <c r="S243">
        <v>33199</v>
      </c>
      <c r="T243">
        <v>1217296</v>
      </c>
      <c r="U243" t="s">
        <v>9497</v>
      </c>
      <c r="V243" t="s">
        <v>9498</v>
      </c>
      <c r="W243" t="s">
        <v>6386</v>
      </c>
    </row>
    <row r="244" spans="1:23" ht="30">
      <c r="A244" t="s">
        <v>2611</v>
      </c>
      <c r="B244">
        <v>8</v>
      </c>
      <c r="C244">
        <v>14</v>
      </c>
      <c r="D244">
        <v>4</v>
      </c>
      <c r="E244">
        <v>4</v>
      </c>
      <c r="F244">
        <v>12515</v>
      </c>
      <c r="G244">
        <v>433</v>
      </c>
      <c r="H244">
        <v>1217328</v>
      </c>
      <c r="I244" s="2" t="s">
        <v>9048</v>
      </c>
      <c r="J244" t="s">
        <v>9049</v>
      </c>
      <c r="K244" t="s">
        <v>6385</v>
      </c>
      <c r="M244" t="s">
        <v>2611</v>
      </c>
      <c r="N244">
        <v>8</v>
      </c>
      <c r="O244">
        <v>14</v>
      </c>
      <c r="P244">
        <v>4</v>
      </c>
      <c r="Q244">
        <v>4</v>
      </c>
      <c r="R244">
        <v>12515</v>
      </c>
      <c r="S244">
        <v>433</v>
      </c>
      <c r="T244">
        <v>1217328</v>
      </c>
      <c r="U244" t="s">
        <v>9499</v>
      </c>
      <c r="V244" t="s">
        <v>9500</v>
      </c>
      <c r="W244" t="s">
        <v>6385</v>
      </c>
    </row>
    <row r="245" spans="1:23" ht="30">
      <c r="A245" t="s">
        <v>3060</v>
      </c>
      <c r="B245">
        <v>8</v>
      </c>
      <c r="C245">
        <v>14</v>
      </c>
      <c r="D245">
        <v>4</v>
      </c>
      <c r="E245">
        <v>4</v>
      </c>
      <c r="F245">
        <v>2343</v>
      </c>
      <c r="G245">
        <v>32</v>
      </c>
      <c r="H245">
        <v>1210912</v>
      </c>
      <c r="I245" s="2" t="s">
        <v>6411</v>
      </c>
      <c r="J245" t="s">
        <v>8775</v>
      </c>
      <c r="K245" t="s">
        <v>6385</v>
      </c>
      <c r="M245" t="s">
        <v>3060</v>
      </c>
      <c r="N245">
        <v>8</v>
      </c>
      <c r="O245">
        <v>14</v>
      </c>
      <c r="P245">
        <v>4</v>
      </c>
      <c r="Q245">
        <v>4</v>
      </c>
      <c r="R245">
        <v>2343</v>
      </c>
      <c r="S245">
        <v>32</v>
      </c>
      <c r="T245">
        <v>1210912</v>
      </c>
      <c r="U245" t="s">
        <v>9102</v>
      </c>
      <c r="V245" t="s">
        <v>9103</v>
      </c>
      <c r="W245" t="s">
        <v>6385</v>
      </c>
    </row>
    <row r="246" spans="1:23">
      <c r="A246" t="s">
        <v>3061</v>
      </c>
      <c r="B246">
        <v>7</v>
      </c>
      <c r="C246">
        <v>7</v>
      </c>
      <c r="D246">
        <v>8</v>
      </c>
      <c r="E246">
        <v>8</v>
      </c>
      <c r="F246">
        <v>35167</v>
      </c>
      <c r="G246">
        <v>435</v>
      </c>
      <c r="H246">
        <v>1217360</v>
      </c>
      <c r="I246" s="2" t="s">
        <v>9050</v>
      </c>
      <c r="J246" t="s">
        <v>9051</v>
      </c>
      <c r="K246" t="s">
        <v>6385</v>
      </c>
      <c r="M246" t="s">
        <v>3061</v>
      </c>
      <c r="N246">
        <v>7</v>
      </c>
      <c r="O246">
        <v>7</v>
      </c>
      <c r="P246">
        <v>8</v>
      </c>
      <c r="Q246">
        <v>8</v>
      </c>
      <c r="R246">
        <v>35167</v>
      </c>
      <c r="S246">
        <v>435</v>
      </c>
      <c r="T246">
        <v>1217360</v>
      </c>
      <c r="U246" t="s">
        <v>9050</v>
      </c>
      <c r="V246" t="s">
        <v>9501</v>
      </c>
      <c r="W246" t="s">
        <v>6385</v>
      </c>
    </row>
    <row r="247" spans="1:23" ht="30">
      <c r="A247" t="s">
        <v>3063</v>
      </c>
      <c r="B247">
        <v>2</v>
      </c>
      <c r="C247">
        <v>11</v>
      </c>
      <c r="D247">
        <v>8</v>
      </c>
      <c r="E247">
        <v>8</v>
      </c>
      <c r="F247">
        <v>9522</v>
      </c>
      <c r="G247">
        <v>436</v>
      </c>
      <c r="H247">
        <v>1217376</v>
      </c>
      <c r="I247" s="2" t="s">
        <v>9052</v>
      </c>
      <c r="J247" t="s">
        <v>9053</v>
      </c>
      <c r="K247" t="s">
        <v>6385</v>
      </c>
      <c r="M247" t="s">
        <v>3063</v>
      </c>
      <c r="N247">
        <v>2</v>
      </c>
      <c r="O247">
        <v>11</v>
      </c>
      <c r="P247">
        <v>8</v>
      </c>
      <c r="Q247">
        <v>8</v>
      </c>
      <c r="R247">
        <v>9522</v>
      </c>
      <c r="S247">
        <v>436</v>
      </c>
      <c r="T247">
        <v>1217376</v>
      </c>
      <c r="U247" t="s">
        <v>9502</v>
      </c>
      <c r="V247" t="s">
        <v>9503</v>
      </c>
      <c r="W247" t="s">
        <v>6385</v>
      </c>
    </row>
    <row r="248" spans="1:23" ht="30">
      <c r="A248" t="s">
        <v>3065</v>
      </c>
      <c r="B248">
        <v>2</v>
      </c>
      <c r="C248">
        <v>8</v>
      </c>
      <c r="D248">
        <v>8</v>
      </c>
      <c r="E248">
        <v>8</v>
      </c>
      <c r="F248">
        <v>12783</v>
      </c>
      <c r="G248">
        <v>438</v>
      </c>
      <c r="H248">
        <v>1217408</v>
      </c>
      <c r="I248" s="2" t="s">
        <v>6533</v>
      </c>
      <c r="J248" t="s">
        <v>9054</v>
      </c>
      <c r="K248" t="s">
        <v>6385</v>
      </c>
      <c r="M248" t="s">
        <v>3065</v>
      </c>
      <c r="N248">
        <v>2</v>
      </c>
      <c r="O248">
        <v>8</v>
      </c>
      <c r="P248">
        <v>8</v>
      </c>
      <c r="Q248">
        <v>8</v>
      </c>
      <c r="R248">
        <v>12783</v>
      </c>
      <c r="S248">
        <v>438</v>
      </c>
      <c r="T248">
        <v>1217408</v>
      </c>
      <c r="U248" t="s">
        <v>9504</v>
      </c>
      <c r="V248" t="s">
        <v>9505</v>
      </c>
      <c r="W248" t="s">
        <v>6385</v>
      </c>
    </row>
    <row r="249" spans="1:23">
      <c r="A249" t="s">
        <v>3067</v>
      </c>
      <c r="B249">
        <v>5</v>
      </c>
      <c r="C249">
        <v>8</v>
      </c>
      <c r="D249">
        <v>8</v>
      </c>
      <c r="E249">
        <v>8</v>
      </c>
      <c r="F249">
        <v>35810</v>
      </c>
      <c r="G249">
        <v>440</v>
      </c>
      <c r="H249">
        <v>1217440</v>
      </c>
      <c r="I249" s="2" t="s">
        <v>9055</v>
      </c>
      <c r="J249" t="s">
        <v>9056</v>
      </c>
      <c r="K249" t="s">
        <v>6385</v>
      </c>
      <c r="M249" t="s">
        <v>3067</v>
      </c>
      <c r="N249">
        <v>5</v>
      </c>
      <c r="O249">
        <v>8</v>
      </c>
      <c r="P249">
        <v>8</v>
      </c>
      <c r="Q249">
        <v>8</v>
      </c>
      <c r="R249">
        <v>35810</v>
      </c>
      <c r="S249">
        <v>440</v>
      </c>
      <c r="T249">
        <v>1217440</v>
      </c>
      <c r="U249" t="s">
        <v>9055</v>
      </c>
      <c r="V249" t="s">
        <v>9506</v>
      </c>
      <c r="W249" t="s">
        <v>6385</v>
      </c>
    </row>
    <row r="250" spans="1:23" ht="30">
      <c r="A250" t="s">
        <v>3068</v>
      </c>
      <c r="B250">
        <v>3</v>
      </c>
      <c r="C250">
        <v>13</v>
      </c>
      <c r="D250">
        <v>8</v>
      </c>
      <c r="E250">
        <v>8</v>
      </c>
      <c r="F250">
        <v>12891</v>
      </c>
      <c r="G250">
        <v>33209</v>
      </c>
      <c r="H250">
        <v>1217456</v>
      </c>
      <c r="I250" s="2" t="s">
        <v>9057</v>
      </c>
      <c r="J250" t="s">
        <v>9058</v>
      </c>
      <c r="K250" t="s">
        <v>6386</v>
      </c>
      <c r="M250" t="s">
        <v>3068</v>
      </c>
      <c r="N250">
        <v>3</v>
      </c>
      <c r="O250">
        <v>13</v>
      </c>
      <c r="P250">
        <v>8</v>
      </c>
      <c r="Q250">
        <v>8</v>
      </c>
      <c r="R250">
        <v>12891</v>
      </c>
      <c r="S250">
        <v>33209</v>
      </c>
      <c r="T250">
        <v>1217456</v>
      </c>
      <c r="U250" t="s">
        <v>9507</v>
      </c>
      <c r="V250" t="s">
        <v>9508</v>
      </c>
      <c r="W250" t="s">
        <v>6386</v>
      </c>
    </row>
    <row r="251" spans="1:23" ht="30">
      <c r="A251" t="s">
        <v>3070</v>
      </c>
      <c r="B251">
        <v>5</v>
      </c>
      <c r="C251">
        <v>11</v>
      </c>
      <c r="D251">
        <v>8</v>
      </c>
      <c r="E251">
        <v>8</v>
      </c>
      <c r="F251">
        <v>13251</v>
      </c>
      <c r="G251">
        <v>443</v>
      </c>
      <c r="H251">
        <v>1217488</v>
      </c>
      <c r="I251" s="2" t="s">
        <v>9059</v>
      </c>
      <c r="J251" t="s">
        <v>9060</v>
      </c>
      <c r="K251" t="s">
        <v>6385</v>
      </c>
      <c r="M251" t="s">
        <v>3070</v>
      </c>
      <c r="N251">
        <v>5</v>
      </c>
      <c r="O251">
        <v>11</v>
      </c>
      <c r="P251">
        <v>8</v>
      </c>
      <c r="Q251">
        <v>8</v>
      </c>
      <c r="R251">
        <v>13251</v>
      </c>
      <c r="S251">
        <v>443</v>
      </c>
      <c r="T251">
        <v>1217488</v>
      </c>
      <c r="U251" t="s">
        <v>9509</v>
      </c>
      <c r="V251" t="s">
        <v>9510</v>
      </c>
      <c r="W251" t="s">
        <v>6385</v>
      </c>
    </row>
    <row r="252" spans="1:23" ht="30">
      <c r="A252" t="s">
        <v>3072</v>
      </c>
      <c r="B252">
        <v>1</v>
      </c>
      <c r="C252">
        <v>12</v>
      </c>
      <c r="D252">
        <v>4</v>
      </c>
      <c r="E252">
        <v>8</v>
      </c>
      <c r="F252">
        <v>13363</v>
      </c>
      <c r="G252">
        <v>445</v>
      </c>
      <c r="H252">
        <v>1217520</v>
      </c>
      <c r="I252" s="2" t="s">
        <v>9061</v>
      </c>
      <c r="J252" t="s">
        <v>9062</v>
      </c>
      <c r="K252" t="s">
        <v>6385</v>
      </c>
      <c r="M252" t="s">
        <v>3072</v>
      </c>
      <c r="N252">
        <v>1</v>
      </c>
      <c r="O252">
        <v>12</v>
      </c>
      <c r="P252">
        <v>4</v>
      </c>
      <c r="Q252">
        <v>8</v>
      </c>
      <c r="R252">
        <v>13363</v>
      </c>
      <c r="S252">
        <v>445</v>
      </c>
      <c r="T252">
        <v>1217520</v>
      </c>
      <c r="U252" t="s">
        <v>9511</v>
      </c>
      <c r="V252" t="s">
        <v>9512</v>
      </c>
      <c r="W252" t="s">
        <v>6385</v>
      </c>
    </row>
    <row r="253" spans="1:23" ht="30">
      <c r="A253" t="s">
        <v>3074</v>
      </c>
      <c r="B253">
        <v>1</v>
      </c>
      <c r="C253">
        <v>7</v>
      </c>
      <c r="D253">
        <v>8</v>
      </c>
      <c r="E253">
        <v>8</v>
      </c>
      <c r="F253">
        <v>9338</v>
      </c>
      <c r="G253">
        <v>447</v>
      </c>
      <c r="H253">
        <v>1217552</v>
      </c>
      <c r="I253" s="2" t="s">
        <v>9063</v>
      </c>
      <c r="J253" t="s">
        <v>9064</v>
      </c>
      <c r="K253" t="s">
        <v>6385</v>
      </c>
      <c r="M253" t="s">
        <v>3074</v>
      </c>
      <c r="N253">
        <v>1</v>
      </c>
      <c r="O253">
        <v>7</v>
      </c>
      <c r="P253">
        <v>8</v>
      </c>
      <c r="Q253">
        <v>8</v>
      </c>
      <c r="R253">
        <v>9338</v>
      </c>
      <c r="S253">
        <v>447</v>
      </c>
      <c r="T253">
        <v>1217552</v>
      </c>
      <c r="U253" t="s">
        <v>9513</v>
      </c>
      <c r="V253" t="s">
        <v>9514</v>
      </c>
      <c r="W253" t="s">
        <v>6385</v>
      </c>
    </row>
    <row r="254" spans="1:23" ht="30">
      <c r="A254" t="s">
        <v>3076</v>
      </c>
      <c r="B254">
        <v>8</v>
      </c>
      <c r="C254">
        <v>8</v>
      </c>
      <c r="D254">
        <v>4</v>
      </c>
      <c r="E254">
        <v>4</v>
      </c>
      <c r="F254">
        <v>9094</v>
      </c>
      <c r="G254">
        <v>449</v>
      </c>
      <c r="H254">
        <v>1217584</v>
      </c>
      <c r="I254" s="2" t="s">
        <v>9065</v>
      </c>
      <c r="J254" t="s">
        <v>9066</v>
      </c>
      <c r="K254" t="s">
        <v>6385</v>
      </c>
      <c r="M254" t="s">
        <v>3076</v>
      </c>
      <c r="N254">
        <v>8</v>
      </c>
      <c r="O254">
        <v>8</v>
      </c>
      <c r="P254">
        <v>4</v>
      </c>
      <c r="Q254">
        <v>4</v>
      </c>
      <c r="R254">
        <v>9094</v>
      </c>
      <c r="S254">
        <v>449</v>
      </c>
      <c r="T254">
        <v>1217584</v>
      </c>
      <c r="U254" t="s">
        <v>9515</v>
      </c>
      <c r="V254" t="s">
        <v>9516</v>
      </c>
      <c r="W254" t="s">
        <v>6385</v>
      </c>
    </row>
    <row r="255" spans="1:23" ht="30">
      <c r="A255" t="s">
        <v>3078</v>
      </c>
      <c r="B255">
        <v>8</v>
      </c>
      <c r="C255">
        <v>8</v>
      </c>
      <c r="D255">
        <v>12</v>
      </c>
      <c r="E255">
        <v>8</v>
      </c>
      <c r="F255">
        <v>9670</v>
      </c>
      <c r="G255">
        <v>33219</v>
      </c>
      <c r="H255">
        <v>1217616</v>
      </c>
      <c r="I255" s="2" t="s">
        <v>9067</v>
      </c>
      <c r="J255" t="s">
        <v>9068</v>
      </c>
      <c r="K255" t="s">
        <v>6386</v>
      </c>
      <c r="M255" t="s">
        <v>3078</v>
      </c>
      <c r="N255">
        <v>8</v>
      </c>
      <c r="O255">
        <v>8</v>
      </c>
      <c r="P255">
        <v>12</v>
      </c>
      <c r="Q255">
        <v>8</v>
      </c>
      <c r="R255">
        <v>9670</v>
      </c>
      <c r="S255">
        <v>33219</v>
      </c>
      <c r="T255">
        <v>1217616</v>
      </c>
      <c r="U255" t="s">
        <v>9517</v>
      </c>
      <c r="V255" t="s">
        <v>9518</v>
      </c>
      <c r="W255" t="s">
        <v>6386</v>
      </c>
    </row>
    <row r="257" spans="1:2">
      <c r="A257" s="3" t="s">
        <v>6536</v>
      </c>
    </row>
    <row r="259" spans="1:2">
      <c r="A259" t="s">
        <v>6788</v>
      </c>
      <c r="B259" t="s">
        <v>6789</v>
      </c>
    </row>
    <row r="260" spans="1:2">
      <c r="A260" t="s">
        <v>6537</v>
      </c>
    </row>
    <row r="261" spans="1:2">
      <c r="A261" t="s">
        <v>6538</v>
      </c>
    </row>
    <row r="262" spans="1:2">
      <c r="A262" t="s">
        <v>6539</v>
      </c>
    </row>
    <row r="263" spans="1:2">
      <c r="A263" s="4" t="s">
        <v>6540</v>
      </c>
    </row>
    <row r="264" spans="1:2">
      <c r="A264" t="s">
        <v>6541</v>
      </c>
    </row>
    <row r="265" spans="1:2">
      <c r="A265" t="s">
        <v>6542</v>
      </c>
    </row>
    <row r="266" spans="1:2">
      <c r="A266" s="4" t="s">
        <v>6543</v>
      </c>
    </row>
    <row r="267" spans="1:2">
      <c r="A267" t="s">
        <v>6544</v>
      </c>
    </row>
    <row r="268" spans="1:2">
      <c r="A268" t="s">
        <v>6545</v>
      </c>
    </row>
    <row r="269" spans="1:2">
      <c r="A269" s="4" t="s">
        <v>6546</v>
      </c>
    </row>
    <row r="270" spans="1:2">
      <c r="A270" t="s">
        <v>6547</v>
      </c>
    </row>
    <row r="271" spans="1:2">
      <c r="A271" s="4" t="s">
        <v>6548</v>
      </c>
    </row>
    <row r="272" spans="1:2">
      <c r="A272" t="s">
        <v>6549</v>
      </c>
    </row>
    <row r="273" spans="1:1">
      <c r="A273" s="4" t="s">
        <v>6550</v>
      </c>
    </row>
    <row r="274" spans="1:1">
      <c r="A274" t="s">
        <v>6551</v>
      </c>
    </row>
    <row r="275" spans="1:1">
      <c r="A275" s="4" t="s">
        <v>6552</v>
      </c>
    </row>
    <row r="276" spans="1:1">
      <c r="A276" t="s">
        <v>6553</v>
      </c>
    </row>
    <row r="277" spans="1:1">
      <c r="A277" t="s">
        <v>6554</v>
      </c>
    </row>
    <row r="278" spans="1:1">
      <c r="A278" t="s">
        <v>6555</v>
      </c>
    </row>
    <row r="279" spans="1:1">
      <c r="A279" t="s">
        <v>6556</v>
      </c>
    </row>
    <row r="280" spans="1:1">
      <c r="A280" s="4" t="s">
        <v>6557</v>
      </c>
    </row>
    <row r="281" spans="1:1">
      <c r="A281" s="4" t="s">
        <v>6558</v>
      </c>
    </row>
    <row r="282" spans="1:1">
      <c r="A282" t="s">
        <v>6559</v>
      </c>
    </row>
    <row r="283" spans="1:1">
      <c r="A283" t="s">
        <v>6560</v>
      </c>
    </row>
    <row r="284" spans="1:1">
      <c r="A284" t="s">
        <v>6561</v>
      </c>
    </row>
    <row r="285" spans="1:1">
      <c r="A285" s="4" t="s">
        <v>6562</v>
      </c>
    </row>
    <row r="286" spans="1:1">
      <c r="A286" s="4" t="s">
        <v>6563</v>
      </c>
    </row>
    <row r="287" spans="1:1">
      <c r="A287" s="4" t="s">
        <v>6564</v>
      </c>
    </row>
    <row r="288" spans="1:1">
      <c r="A288" s="4" t="s">
        <v>6565</v>
      </c>
    </row>
    <row r="289" spans="1:1">
      <c r="A289" s="4" t="s">
        <v>6566</v>
      </c>
    </row>
    <row r="290" spans="1:1">
      <c r="A290" s="4" t="s">
        <v>6567</v>
      </c>
    </row>
    <row r="291" spans="1:1">
      <c r="A291" t="s">
        <v>6568</v>
      </c>
    </row>
    <row r="292" spans="1:1">
      <c r="A292" t="s">
        <v>6569</v>
      </c>
    </row>
    <row r="293" spans="1:1">
      <c r="A293" t="s">
        <v>6570</v>
      </c>
    </row>
    <row r="294" spans="1:1">
      <c r="A294" t="s">
        <v>6571</v>
      </c>
    </row>
    <row r="295" spans="1:1">
      <c r="A295" s="4" t="s">
        <v>6572</v>
      </c>
    </row>
    <row r="296" spans="1:1">
      <c r="A296" t="s">
        <v>6573</v>
      </c>
    </row>
    <row r="297" spans="1:1">
      <c r="A297" t="s">
        <v>6574</v>
      </c>
    </row>
    <row r="298" spans="1:1">
      <c r="A298" s="4" t="s">
        <v>6575</v>
      </c>
    </row>
    <row r="299" spans="1:1">
      <c r="A299" t="s">
        <v>6576</v>
      </c>
    </row>
    <row r="300" spans="1:1">
      <c r="A300" s="4" t="s">
        <v>6577</v>
      </c>
    </row>
    <row r="301" spans="1:1">
      <c r="A301" t="s">
        <v>6578</v>
      </c>
    </row>
    <row r="302" spans="1:1">
      <c r="A302" t="s">
        <v>6579</v>
      </c>
    </row>
    <row r="303" spans="1:1">
      <c r="A303" s="4" t="s">
        <v>6580</v>
      </c>
    </row>
    <row r="304" spans="1:1">
      <c r="A304" t="s">
        <v>6581</v>
      </c>
    </row>
    <row r="305" spans="1:1">
      <c r="A305" t="s">
        <v>6582</v>
      </c>
    </row>
    <row r="306" spans="1:1">
      <c r="A306" t="s">
        <v>6583</v>
      </c>
    </row>
    <row r="307" spans="1:1">
      <c r="A307" t="s">
        <v>6584</v>
      </c>
    </row>
    <row r="308" spans="1:1">
      <c r="A308" s="4" t="s">
        <v>6585</v>
      </c>
    </row>
    <row r="309" spans="1:1">
      <c r="A309" s="4" t="s">
        <v>6586</v>
      </c>
    </row>
    <row r="310" spans="1:1">
      <c r="A310" t="s">
        <v>6587</v>
      </c>
    </row>
    <row r="311" spans="1:1">
      <c r="A311" t="s">
        <v>6588</v>
      </c>
    </row>
    <row r="312" spans="1:1">
      <c r="A312" s="4" t="s">
        <v>6589</v>
      </c>
    </row>
    <row r="313" spans="1:1">
      <c r="A313" t="s">
        <v>6590</v>
      </c>
    </row>
    <row r="314" spans="1:1">
      <c r="A314" s="4" t="s">
        <v>6591</v>
      </c>
    </row>
    <row r="315" spans="1:1">
      <c r="A315" t="s">
        <v>6592</v>
      </c>
    </row>
    <row r="316" spans="1:1">
      <c r="A316" s="4" t="s">
        <v>6593</v>
      </c>
    </row>
    <row r="317" spans="1:1">
      <c r="A317" s="4" t="s">
        <v>6594</v>
      </c>
    </row>
    <row r="318" spans="1:1">
      <c r="A318" t="s">
        <v>6595</v>
      </c>
    </row>
    <row r="319" spans="1:1">
      <c r="A319" t="s">
        <v>6596</v>
      </c>
    </row>
    <row r="320" spans="1:1">
      <c r="A320" t="s">
        <v>6597</v>
      </c>
    </row>
    <row r="321" spans="1:1">
      <c r="A321" t="s">
        <v>6598</v>
      </c>
    </row>
    <row r="322" spans="1:1">
      <c r="A322" t="s">
        <v>6599</v>
      </c>
    </row>
    <row r="323" spans="1:1">
      <c r="A323" t="s">
        <v>6600</v>
      </c>
    </row>
    <row r="324" spans="1:1">
      <c r="A324" t="s">
        <v>6601</v>
      </c>
    </row>
    <row r="325" spans="1:1">
      <c r="A325" s="4" t="s">
        <v>6602</v>
      </c>
    </row>
    <row r="326" spans="1:1">
      <c r="A326" t="s">
        <v>6603</v>
      </c>
    </row>
    <row r="327" spans="1:1">
      <c r="A327" t="s">
        <v>6604</v>
      </c>
    </row>
    <row r="328" spans="1:1">
      <c r="A328" t="s">
        <v>6605</v>
      </c>
    </row>
    <row r="329" spans="1:1">
      <c r="A329" t="s">
        <v>6606</v>
      </c>
    </row>
    <row r="330" spans="1:1">
      <c r="A330" t="s">
        <v>6607</v>
      </c>
    </row>
    <row r="331" spans="1:1">
      <c r="A331" t="s">
        <v>6608</v>
      </c>
    </row>
    <row r="332" spans="1:1">
      <c r="A332" t="s">
        <v>6609</v>
      </c>
    </row>
    <row r="333" spans="1:1">
      <c r="A333" t="s">
        <v>6610</v>
      </c>
    </row>
    <row r="334" spans="1:1">
      <c r="A334" s="4" t="s">
        <v>6611</v>
      </c>
    </row>
    <row r="335" spans="1:1">
      <c r="A335" t="s">
        <v>6612</v>
      </c>
    </row>
    <row r="336" spans="1:1">
      <c r="A336" t="s">
        <v>6613</v>
      </c>
    </row>
    <row r="337" spans="1:1">
      <c r="A337" s="4" t="s">
        <v>6614</v>
      </c>
    </row>
    <row r="338" spans="1:1">
      <c r="A338" t="s">
        <v>6615</v>
      </c>
    </row>
    <row r="339" spans="1:1">
      <c r="A339" s="4" t="s">
        <v>6616</v>
      </c>
    </row>
    <row r="340" spans="1:1">
      <c r="A340" t="s">
        <v>6617</v>
      </c>
    </row>
    <row r="341" spans="1:1">
      <c r="A341" s="4" t="s">
        <v>6618</v>
      </c>
    </row>
    <row r="342" spans="1:1">
      <c r="A342" t="s">
        <v>6619</v>
      </c>
    </row>
    <row r="343" spans="1:1">
      <c r="A343" t="s">
        <v>6620</v>
      </c>
    </row>
    <row r="344" spans="1:1">
      <c r="A344" s="4" t="s">
        <v>6621</v>
      </c>
    </row>
    <row r="345" spans="1:1">
      <c r="A345" t="s">
        <v>6622</v>
      </c>
    </row>
    <row r="346" spans="1:1">
      <c r="A346" t="s">
        <v>6623</v>
      </c>
    </row>
    <row r="347" spans="1:1">
      <c r="A347" t="s">
        <v>6624</v>
      </c>
    </row>
    <row r="348" spans="1:1">
      <c r="A348" t="s">
        <v>6625</v>
      </c>
    </row>
    <row r="349" spans="1:1">
      <c r="A349" t="s">
        <v>6626</v>
      </c>
    </row>
    <row r="350" spans="1:1">
      <c r="A350" t="s">
        <v>6627</v>
      </c>
    </row>
    <row r="351" spans="1:1">
      <c r="A351" t="s">
        <v>6628</v>
      </c>
    </row>
    <row r="352" spans="1:1">
      <c r="A352" t="s">
        <v>6629</v>
      </c>
    </row>
    <row r="353" spans="1:1">
      <c r="A353" t="s">
        <v>6630</v>
      </c>
    </row>
    <row r="354" spans="1:1">
      <c r="A354" s="4" t="s">
        <v>6631</v>
      </c>
    </row>
    <row r="355" spans="1:1">
      <c r="A355" s="4" t="s">
        <v>6632</v>
      </c>
    </row>
    <row r="356" spans="1:1">
      <c r="A356" s="4" t="s">
        <v>6633</v>
      </c>
    </row>
    <row r="357" spans="1:1">
      <c r="A357" t="s">
        <v>6634</v>
      </c>
    </row>
    <row r="358" spans="1:1">
      <c r="A358" t="s">
        <v>6635</v>
      </c>
    </row>
    <row r="359" spans="1:1">
      <c r="A359" t="s">
        <v>6636</v>
      </c>
    </row>
    <row r="360" spans="1:1">
      <c r="A360" t="s">
        <v>6637</v>
      </c>
    </row>
    <row r="361" spans="1:1">
      <c r="A361" s="4" t="s">
        <v>6638</v>
      </c>
    </row>
    <row r="362" spans="1:1">
      <c r="A362" t="s">
        <v>6639</v>
      </c>
    </row>
    <row r="363" spans="1:1">
      <c r="A363" s="4" t="s">
        <v>6640</v>
      </c>
    </row>
    <row r="364" spans="1:1">
      <c r="A364" t="s">
        <v>6641</v>
      </c>
    </row>
    <row r="365" spans="1:1">
      <c r="A365" t="s">
        <v>6642</v>
      </c>
    </row>
    <row r="366" spans="1:1">
      <c r="A366" t="s">
        <v>6643</v>
      </c>
    </row>
    <row r="367" spans="1:1">
      <c r="A367" t="s">
        <v>6644</v>
      </c>
    </row>
    <row r="368" spans="1:1">
      <c r="A368" s="4" t="s">
        <v>6645</v>
      </c>
    </row>
    <row r="369" spans="1:1">
      <c r="A369" t="s">
        <v>6646</v>
      </c>
    </row>
    <row r="370" spans="1:1">
      <c r="A370" s="4" t="s">
        <v>6647</v>
      </c>
    </row>
    <row r="371" spans="1:1">
      <c r="A371" t="s">
        <v>6648</v>
      </c>
    </row>
    <row r="372" spans="1:1">
      <c r="A372" t="s">
        <v>6649</v>
      </c>
    </row>
    <row r="373" spans="1:1">
      <c r="A373" t="s">
        <v>6650</v>
      </c>
    </row>
    <row r="374" spans="1:1">
      <c r="A374" t="s">
        <v>6651</v>
      </c>
    </row>
    <row r="375" spans="1:1">
      <c r="A375" s="4" t="s">
        <v>6652</v>
      </c>
    </row>
    <row r="376" spans="1:1">
      <c r="A376" s="4" t="s">
        <v>6653</v>
      </c>
    </row>
    <row r="377" spans="1:1">
      <c r="A377" t="s">
        <v>6654</v>
      </c>
    </row>
    <row r="378" spans="1:1">
      <c r="A378" t="s">
        <v>6655</v>
      </c>
    </row>
    <row r="379" spans="1:1">
      <c r="A379" s="4" t="s">
        <v>6656</v>
      </c>
    </row>
    <row r="380" spans="1:1">
      <c r="A380" s="4" t="s">
        <v>6657</v>
      </c>
    </row>
    <row r="381" spans="1:1">
      <c r="A381" s="4" t="s">
        <v>6658</v>
      </c>
    </row>
    <row r="382" spans="1:1">
      <c r="A382" t="s">
        <v>6659</v>
      </c>
    </row>
    <row r="383" spans="1:1">
      <c r="A383" t="s">
        <v>6660</v>
      </c>
    </row>
    <row r="384" spans="1:1">
      <c r="A384" t="s">
        <v>6661</v>
      </c>
    </row>
    <row r="385" spans="1:1">
      <c r="A385" t="s">
        <v>6662</v>
      </c>
    </row>
    <row r="386" spans="1:1">
      <c r="A386" t="s">
        <v>6663</v>
      </c>
    </row>
    <row r="387" spans="1:1">
      <c r="A387" t="s">
        <v>6664</v>
      </c>
    </row>
    <row r="388" spans="1:1">
      <c r="A388" t="s">
        <v>6665</v>
      </c>
    </row>
    <row r="389" spans="1:1">
      <c r="A389" t="s">
        <v>6666</v>
      </c>
    </row>
    <row r="390" spans="1:1">
      <c r="A390" t="s">
        <v>6667</v>
      </c>
    </row>
    <row r="391" spans="1:1">
      <c r="A391" t="s">
        <v>6668</v>
      </c>
    </row>
    <row r="392" spans="1:1">
      <c r="A392" t="s">
        <v>6669</v>
      </c>
    </row>
    <row r="393" spans="1:1">
      <c r="A393" t="s">
        <v>6670</v>
      </c>
    </row>
    <row r="394" spans="1:1">
      <c r="A394" t="s">
        <v>6671</v>
      </c>
    </row>
    <row r="395" spans="1:1">
      <c r="A395" t="s">
        <v>6672</v>
      </c>
    </row>
    <row r="396" spans="1:1">
      <c r="A396" t="s">
        <v>6673</v>
      </c>
    </row>
    <row r="397" spans="1:1">
      <c r="A397" t="s">
        <v>6674</v>
      </c>
    </row>
    <row r="398" spans="1:1">
      <c r="A398" t="s">
        <v>6675</v>
      </c>
    </row>
    <row r="399" spans="1:1">
      <c r="A399" t="s">
        <v>6676</v>
      </c>
    </row>
    <row r="400" spans="1:1">
      <c r="A400" t="s">
        <v>6677</v>
      </c>
    </row>
    <row r="401" spans="1:1">
      <c r="A401" t="s">
        <v>6678</v>
      </c>
    </row>
    <row r="402" spans="1:1">
      <c r="A402" t="s">
        <v>6679</v>
      </c>
    </row>
    <row r="403" spans="1:1">
      <c r="A403" t="s">
        <v>6680</v>
      </c>
    </row>
    <row r="404" spans="1:1">
      <c r="A404" t="s">
        <v>6681</v>
      </c>
    </row>
    <row r="405" spans="1:1">
      <c r="A405" t="s">
        <v>6682</v>
      </c>
    </row>
    <row r="406" spans="1:1">
      <c r="A406" t="s">
        <v>6683</v>
      </c>
    </row>
    <row r="407" spans="1:1">
      <c r="A407" t="s">
        <v>6684</v>
      </c>
    </row>
    <row r="408" spans="1:1">
      <c r="A408" t="s">
        <v>6685</v>
      </c>
    </row>
    <row r="409" spans="1:1">
      <c r="A409" t="s">
        <v>6686</v>
      </c>
    </row>
    <row r="410" spans="1:1">
      <c r="A410" t="s">
        <v>6687</v>
      </c>
    </row>
    <row r="411" spans="1:1">
      <c r="A411" t="s">
        <v>6688</v>
      </c>
    </row>
    <row r="412" spans="1:1">
      <c r="A412" t="s">
        <v>6689</v>
      </c>
    </row>
    <row r="413" spans="1:1">
      <c r="A413" t="s">
        <v>6690</v>
      </c>
    </row>
    <row r="414" spans="1:1">
      <c r="A414" t="s">
        <v>6691</v>
      </c>
    </row>
    <row r="415" spans="1:1">
      <c r="A415" t="s">
        <v>6692</v>
      </c>
    </row>
    <row r="416" spans="1:1">
      <c r="A416" t="s">
        <v>6693</v>
      </c>
    </row>
    <row r="417" spans="1:1">
      <c r="A417" t="s">
        <v>6694</v>
      </c>
    </row>
    <row r="418" spans="1:1">
      <c r="A418" t="s">
        <v>6695</v>
      </c>
    </row>
    <row r="419" spans="1:1">
      <c r="A419" t="s">
        <v>6696</v>
      </c>
    </row>
    <row r="420" spans="1:1">
      <c r="A420" t="s">
        <v>6697</v>
      </c>
    </row>
    <row r="421" spans="1:1">
      <c r="A421" t="s">
        <v>6698</v>
      </c>
    </row>
    <row r="422" spans="1:1">
      <c r="A422" t="s">
        <v>6699</v>
      </c>
    </row>
    <row r="423" spans="1:1">
      <c r="A423" t="s">
        <v>6700</v>
      </c>
    </row>
    <row r="424" spans="1:1">
      <c r="A424" t="s">
        <v>6701</v>
      </c>
    </row>
    <row r="425" spans="1:1">
      <c r="A425" t="s">
        <v>6702</v>
      </c>
    </row>
    <row r="426" spans="1:1">
      <c r="A426" t="s">
        <v>6703</v>
      </c>
    </row>
    <row r="427" spans="1:1">
      <c r="A427" t="s">
        <v>6704</v>
      </c>
    </row>
    <row r="428" spans="1:1">
      <c r="A428" t="s">
        <v>6705</v>
      </c>
    </row>
    <row r="429" spans="1:1">
      <c r="A429" t="s">
        <v>6706</v>
      </c>
    </row>
    <row r="430" spans="1:1">
      <c r="A430" t="s">
        <v>6707</v>
      </c>
    </row>
    <row r="431" spans="1:1">
      <c r="A431" t="s">
        <v>6708</v>
      </c>
    </row>
    <row r="432" spans="1:1">
      <c r="A432" t="s">
        <v>6709</v>
      </c>
    </row>
    <row r="433" spans="1:1">
      <c r="A433" t="s">
        <v>6710</v>
      </c>
    </row>
    <row r="434" spans="1:1">
      <c r="A434" t="s">
        <v>6711</v>
      </c>
    </row>
    <row r="435" spans="1:1">
      <c r="A435" t="s">
        <v>6712</v>
      </c>
    </row>
    <row r="436" spans="1:1">
      <c r="A436" t="s">
        <v>6713</v>
      </c>
    </row>
    <row r="437" spans="1:1">
      <c r="A437" t="s">
        <v>6714</v>
      </c>
    </row>
    <row r="438" spans="1:1">
      <c r="A438" t="s">
        <v>6715</v>
      </c>
    </row>
    <row r="439" spans="1:1">
      <c r="A439" t="s">
        <v>6716</v>
      </c>
    </row>
    <row r="440" spans="1:1">
      <c r="A440" t="s">
        <v>6717</v>
      </c>
    </row>
    <row r="441" spans="1:1">
      <c r="A441" t="s">
        <v>6718</v>
      </c>
    </row>
    <row r="442" spans="1:1">
      <c r="A442" t="s">
        <v>6719</v>
      </c>
    </row>
    <row r="443" spans="1:1">
      <c r="A443" t="s">
        <v>6720</v>
      </c>
    </row>
    <row r="444" spans="1:1">
      <c r="A444" t="s">
        <v>6721</v>
      </c>
    </row>
    <row r="445" spans="1:1">
      <c r="A445" t="s">
        <v>6722</v>
      </c>
    </row>
    <row r="446" spans="1:1">
      <c r="A446" t="s">
        <v>6723</v>
      </c>
    </row>
    <row r="447" spans="1:1">
      <c r="A447" t="s">
        <v>6724</v>
      </c>
    </row>
    <row r="448" spans="1:1">
      <c r="A448" t="s">
        <v>6725</v>
      </c>
    </row>
    <row r="449" spans="1:1">
      <c r="A449" t="s">
        <v>6726</v>
      </c>
    </row>
    <row r="450" spans="1:1">
      <c r="A450" t="s">
        <v>6727</v>
      </c>
    </row>
    <row r="451" spans="1:1">
      <c r="A451" t="s">
        <v>6728</v>
      </c>
    </row>
    <row r="452" spans="1:1">
      <c r="A452" t="s">
        <v>6729</v>
      </c>
    </row>
    <row r="453" spans="1:1">
      <c r="A453" t="s">
        <v>6730</v>
      </c>
    </row>
    <row r="454" spans="1:1">
      <c r="A454" t="s">
        <v>6731</v>
      </c>
    </row>
    <row r="455" spans="1:1">
      <c r="A455" t="s">
        <v>6732</v>
      </c>
    </row>
    <row r="456" spans="1:1">
      <c r="A456" t="s">
        <v>6733</v>
      </c>
    </row>
    <row r="457" spans="1:1">
      <c r="A457" t="s">
        <v>6734</v>
      </c>
    </row>
    <row r="458" spans="1:1">
      <c r="A458" t="s">
        <v>6735</v>
      </c>
    </row>
    <row r="459" spans="1:1">
      <c r="A459" t="s">
        <v>6736</v>
      </c>
    </row>
    <row r="460" spans="1:1">
      <c r="A460" t="s">
        <v>6737</v>
      </c>
    </row>
    <row r="461" spans="1:1">
      <c r="A461" t="s">
        <v>6738</v>
      </c>
    </row>
    <row r="462" spans="1:1">
      <c r="A462" t="s">
        <v>6739</v>
      </c>
    </row>
    <row r="463" spans="1:1">
      <c r="A463" t="s">
        <v>6740</v>
      </c>
    </row>
    <row r="464" spans="1:1">
      <c r="A464" t="s">
        <v>6741</v>
      </c>
    </row>
    <row r="465" spans="1:1">
      <c r="A465" t="s">
        <v>6742</v>
      </c>
    </row>
    <row r="466" spans="1:1">
      <c r="A466" t="s">
        <v>6743</v>
      </c>
    </row>
    <row r="467" spans="1:1">
      <c r="A467" t="s">
        <v>6744</v>
      </c>
    </row>
    <row r="468" spans="1:1">
      <c r="A468" t="s">
        <v>6745</v>
      </c>
    </row>
    <row r="469" spans="1:1">
      <c r="A469" t="s">
        <v>6746</v>
      </c>
    </row>
    <row r="470" spans="1:1">
      <c r="A470" t="s">
        <v>6747</v>
      </c>
    </row>
    <row r="471" spans="1:1">
      <c r="A471" t="s">
        <v>6748</v>
      </c>
    </row>
    <row r="472" spans="1:1">
      <c r="A472" t="s">
        <v>6749</v>
      </c>
    </row>
    <row r="473" spans="1:1">
      <c r="A473" t="s">
        <v>6750</v>
      </c>
    </row>
    <row r="474" spans="1:1">
      <c r="A474" t="s">
        <v>6751</v>
      </c>
    </row>
    <row r="475" spans="1:1">
      <c r="A475" t="s">
        <v>6752</v>
      </c>
    </row>
    <row r="476" spans="1:1">
      <c r="A476" t="s">
        <v>6753</v>
      </c>
    </row>
    <row r="477" spans="1:1">
      <c r="A477" t="s">
        <v>6754</v>
      </c>
    </row>
    <row r="478" spans="1:1">
      <c r="A478" t="s">
        <v>6755</v>
      </c>
    </row>
    <row r="479" spans="1:1">
      <c r="A479" t="s">
        <v>6756</v>
      </c>
    </row>
    <row r="480" spans="1:1">
      <c r="A480" t="s">
        <v>6757</v>
      </c>
    </row>
    <row r="481" spans="1:1">
      <c r="A481" t="s">
        <v>6758</v>
      </c>
    </row>
    <row r="482" spans="1:1">
      <c r="A482" t="s">
        <v>6759</v>
      </c>
    </row>
    <row r="483" spans="1:1">
      <c r="A483" t="s">
        <v>6760</v>
      </c>
    </row>
    <row r="484" spans="1:1">
      <c r="A484" t="s">
        <v>6761</v>
      </c>
    </row>
    <row r="485" spans="1:1">
      <c r="A485" t="s">
        <v>6762</v>
      </c>
    </row>
    <row r="486" spans="1:1">
      <c r="A486" t="s">
        <v>6763</v>
      </c>
    </row>
    <row r="487" spans="1:1">
      <c r="A487" t="s">
        <v>6764</v>
      </c>
    </row>
    <row r="488" spans="1:1">
      <c r="A488" t="s">
        <v>6765</v>
      </c>
    </row>
    <row r="489" spans="1:1">
      <c r="A489" t="s">
        <v>6766</v>
      </c>
    </row>
    <row r="490" spans="1:1">
      <c r="A490" t="s">
        <v>6767</v>
      </c>
    </row>
    <row r="491" spans="1:1">
      <c r="A491" t="s">
        <v>6768</v>
      </c>
    </row>
    <row r="492" spans="1:1">
      <c r="A492" t="s">
        <v>6769</v>
      </c>
    </row>
    <row r="493" spans="1:1">
      <c r="A493" t="s">
        <v>6770</v>
      </c>
    </row>
    <row r="494" spans="1:1">
      <c r="A494" t="s">
        <v>6771</v>
      </c>
    </row>
    <row r="495" spans="1:1">
      <c r="A495" t="s">
        <v>6772</v>
      </c>
    </row>
    <row r="496" spans="1:1">
      <c r="A496" t="s">
        <v>6773</v>
      </c>
    </row>
    <row r="497" spans="1:1">
      <c r="A497" t="s">
        <v>6774</v>
      </c>
    </row>
    <row r="498" spans="1:1">
      <c r="A498" t="s">
        <v>6775</v>
      </c>
    </row>
    <row r="499" spans="1:1">
      <c r="A499" t="s">
        <v>6776</v>
      </c>
    </row>
    <row r="500" spans="1:1">
      <c r="A500" t="s">
        <v>6777</v>
      </c>
    </row>
    <row r="501" spans="1:1">
      <c r="A501" t="s">
        <v>6778</v>
      </c>
    </row>
    <row r="502" spans="1:1">
      <c r="A502" t="s">
        <v>6779</v>
      </c>
    </row>
    <row r="503" spans="1:1">
      <c r="A503" t="s">
        <v>6780</v>
      </c>
    </row>
    <row r="504" spans="1:1">
      <c r="A504" t="s">
        <v>6781</v>
      </c>
    </row>
    <row r="505" spans="1:1">
      <c r="A505" t="s">
        <v>6782</v>
      </c>
    </row>
    <row r="506" spans="1:1">
      <c r="A506" t="s">
        <v>6783</v>
      </c>
    </row>
    <row r="507" spans="1:1">
      <c r="A507" t="s">
        <v>6784</v>
      </c>
    </row>
    <row r="508" spans="1:1">
      <c r="A508" t="s">
        <v>6785</v>
      </c>
    </row>
    <row r="509" spans="1:1">
      <c r="A509" t="s">
        <v>6786</v>
      </c>
    </row>
    <row r="510" spans="1:1">
      <c r="A510" t="s">
        <v>6787</v>
      </c>
    </row>
  </sheetData>
  <autoFilter ref="A1:J255"/>
  <pageMargins left="0.7" right="0.7" top="0.75" bottom="0.75" header="0.3" footer="0.3"/>
  <pageSetup orientation="portrait" horizontalDpi="4294967293" verticalDpi="0" r:id="rId1"/>
</worksheet>
</file>

<file path=xl/worksheets/sheet45.xml><?xml version="1.0" encoding="utf-8"?>
<worksheet xmlns="http://schemas.openxmlformats.org/spreadsheetml/2006/main" xmlns:r="http://schemas.openxmlformats.org/officeDocument/2006/relationships">
  <sheetPr codeName="Sheet47"/>
  <dimension ref="A1:J5962"/>
  <sheetViews>
    <sheetView topLeftCell="A143" zoomScale="115" zoomScaleNormal="115" workbookViewId="0">
      <selection activeCell="F349" sqref="F349"/>
    </sheetView>
  </sheetViews>
  <sheetFormatPr defaultRowHeight="15"/>
  <cols>
    <col min="1" max="1" width="66.42578125" bestFit="1" customWidth="1"/>
    <col min="6" max="6" width="12.5703125" customWidth="1"/>
    <col min="7" max="7" width="13.85546875" customWidth="1"/>
  </cols>
  <sheetData>
    <row r="1" spans="1:10">
      <c r="A1">
        <v>0</v>
      </c>
      <c r="D1" t="s">
        <v>27362</v>
      </c>
      <c r="E1" t="s">
        <v>27363</v>
      </c>
    </row>
    <row r="2" spans="1:10">
      <c r="A2" t="s">
        <v>26393</v>
      </c>
      <c r="D2">
        <v>0</v>
      </c>
      <c r="E2">
        <v>91</v>
      </c>
      <c r="F2" t="str">
        <f>VLOOKUP(D2,$I$2:$J$371,2,FALSE)</f>
        <v xml:space="preserve">Guard </v>
      </c>
      <c r="G2" t="str">
        <f>VLOOKUP(E2,$I$2:$J$371,2,FALSE)</f>
        <v xml:space="preserve">Crawler </v>
      </c>
      <c r="I2">
        <v>0</v>
      </c>
      <c r="J2" t="s">
        <v>27364</v>
      </c>
    </row>
    <row r="3" spans="1:10">
      <c r="A3" t="s">
        <v>26394</v>
      </c>
      <c r="D3">
        <v>1</v>
      </c>
      <c r="E3">
        <v>160</v>
      </c>
      <c r="F3" t="str">
        <f t="shared" ref="F3:F66" si="0">VLOOKUP(D3,$I$2:$J$371,2,FALSE)</f>
        <v xml:space="preserve">Soldier </v>
      </c>
      <c r="G3" t="str">
        <f t="shared" ref="G3:G66" si="1">VLOOKUP(E3,$I$2:$J$371,2,FALSE)</f>
        <v xml:space="preserve">Chaser </v>
      </c>
      <c r="I3">
        <v>1</v>
      </c>
      <c r="J3" t="s">
        <v>26316</v>
      </c>
    </row>
    <row r="4" spans="1:10">
      <c r="A4" t="s">
        <v>26395</v>
      </c>
      <c r="D4">
        <v>2</v>
      </c>
      <c r="E4">
        <v>171</v>
      </c>
      <c r="F4" t="str">
        <f t="shared" si="0"/>
        <v xml:space="preserve">Templar </v>
      </c>
      <c r="G4" t="str">
        <f t="shared" si="1"/>
        <v xml:space="preserve">Critic </v>
      </c>
      <c r="I4">
        <v>2</v>
      </c>
      <c r="J4" t="s">
        <v>27365</v>
      </c>
    </row>
    <row r="5" spans="1:10">
      <c r="A5">
        <v>1</v>
      </c>
      <c r="D5">
        <v>3</v>
      </c>
      <c r="E5">
        <v>119</v>
      </c>
      <c r="F5" t="str">
        <f t="shared" si="0"/>
        <v xml:space="preserve">Ninja </v>
      </c>
      <c r="G5" t="str">
        <f t="shared" si="1"/>
        <v xml:space="preserve">Wild Cat </v>
      </c>
      <c r="I5">
        <v>3</v>
      </c>
      <c r="J5" t="s">
        <v>27366</v>
      </c>
    </row>
    <row r="6" spans="1:10">
      <c r="A6" t="s">
        <v>26396</v>
      </c>
      <c r="D6">
        <v>4</v>
      </c>
      <c r="E6">
        <v>163</v>
      </c>
      <c r="F6" t="str">
        <f t="shared" si="0"/>
        <v xml:space="preserve">Samurai </v>
      </c>
      <c r="G6" t="str">
        <f t="shared" si="1"/>
        <v xml:space="preserve">Intangir </v>
      </c>
      <c r="I6">
        <v>4</v>
      </c>
      <c r="J6" t="s">
        <v>27367</v>
      </c>
    </row>
    <row r="7" spans="1:10">
      <c r="A7" t="s">
        <v>26394</v>
      </c>
      <c r="D7">
        <v>5</v>
      </c>
      <c r="E7">
        <v>232</v>
      </c>
      <c r="F7" t="str">
        <f t="shared" si="0"/>
        <v xml:space="preserve">Orog </v>
      </c>
      <c r="G7" t="str">
        <f t="shared" si="1"/>
        <v xml:space="preserve">Bug </v>
      </c>
      <c r="I7">
        <v>5</v>
      </c>
      <c r="J7" t="s">
        <v>27368</v>
      </c>
    </row>
    <row r="8" spans="1:10">
      <c r="A8" t="s">
        <v>26397</v>
      </c>
      <c r="D8">
        <v>6</v>
      </c>
      <c r="E8">
        <v>42</v>
      </c>
      <c r="F8" t="str">
        <f t="shared" si="0"/>
        <v xml:space="preserve">Mag Roader </v>
      </c>
      <c r="G8" t="str">
        <f t="shared" si="1"/>
        <v xml:space="preserve">Vulture </v>
      </c>
      <c r="I8">
        <v>6</v>
      </c>
      <c r="J8" t="s">
        <v>2611</v>
      </c>
    </row>
    <row r="9" spans="1:10">
      <c r="A9" t="s">
        <v>26398</v>
      </c>
      <c r="D9">
        <v>7</v>
      </c>
      <c r="E9">
        <v>164</v>
      </c>
      <c r="F9" t="str">
        <f t="shared" si="0"/>
        <v xml:space="preserve">Retainer </v>
      </c>
      <c r="G9" t="str">
        <f t="shared" si="1"/>
        <v xml:space="preserve">Misfit </v>
      </c>
      <c r="I9">
        <v>7</v>
      </c>
      <c r="J9" t="s">
        <v>27369</v>
      </c>
    </row>
    <row r="10" spans="1:10">
      <c r="A10" t="s">
        <v>26395</v>
      </c>
      <c r="D10">
        <v>8</v>
      </c>
      <c r="E10">
        <v>97</v>
      </c>
      <c r="F10" t="str">
        <f t="shared" si="0"/>
        <v xml:space="preserve">Hazer </v>
      </c>
      <c r="G10" t="str">
        <f t="shared" si="1"/>
        <v xml:space="preserve">Mad Oscar </v>
      </c>
      <c r="I10">
        <v>8</v>
      </c>
      <c r="J10" t="s">
        <v>27370</v>
      </c>
    </row>
    <row r="11" spans="1:10">
      <c r="A11">
        <v>2</v>
      </c>
      <c r="D11">
        <v>9</v>
      </c>
      <c r="E11">
        <v>141</v>
      </c>
      <c r="F11" t="str">
        <f t="shared" si="0"/>
        <v xml:space="preserve">Dahling </v>
      </c>
      <c r="G11" t="str">
        <f t="shared" si="1"/>
        <v xml:space="preserve">WeedFeeder </v>
      </c>
      <c r="I11">
        <v>9</v>
      </c>
      <c r="J11" t="s">
        <v>27371</v>
      </c>
    </row>
    <row r="12" spans="1:10">
      <c r="A12" t="s">
        <v>26396</v>
      </c>
      <c r="D12">
        <v>10</v>
      </c>
      <c r="E12">
        <v>114</v>
      </c>
      <c r="F12" t="str">
        <f t="shared" si="0"/>
        <v xml:space="preserve">Rain Man </v>
      </c>
      <c r="G12" t="str">
        <f t="shared" si="1"/>
        <v xml:space="preserve">Peepers </v>
      </c>
      <c r="I12">
        <v>10</v>
      </c>
      <c r="J12" t="s">
        <v>27372</v>
      </c>
    </row>
    <row r="13" spans="1:10">
      <c r="A13" t="s">
        <v>26394</v>
      </c>
      <c r="D13">
        <v>11</v>
      </c>
      <c r="E13">
        <v>381</v>
      </c>
      <c r="F13" t="str">
        <f t="shared" si="0"/>
        <v xml:space="preserve">Brawler </v>
      </c>
      <c r="G13" t="str">
        <f t="shared" si="1"/>
        <v xml:space="preserve">Atma </v>
      </c>
      <c r="I13">
        <v>11</v>
      </c>
      <c r="J13" t="s">
        <v>27373</v>
      </c>
    </row>
    <row r="14" spans="1:10">
      <c r="A14" t="s">
        <v>26397</v>
      </c>
      <c r="D14">
        <v>12</v>
      </c>
      <c r="E14">
        <v>79</v>
      </c>
      <c r="F14" t="str">
        <f t="shared" si="0"/>
        <v xml:space="preserve">Apokryphos </v>
      </c>
      <c r="G14" t="str">
        <f t="shared" si="1"/>
        <v xml:space="preserve">Bomb </v>
      </c>
      <c r="I14">
        <v>12</v>
      </c>
      <c r="J14" t="s">
        <v>2623</v>
      </c>
    </row>
    <row r="15" spans="1:10">
      <c r="A15" t="s">
        <v>26398</v>
      </c>
      <c r="D15">
        <v>13</v>
      </c>
      <c r="E15">
        <v>352</v>
      </c>
      <c r="F15" t="str">
        <f t="shared" si="0"/>
        <v xml:space="preserve">Dark Force </v>
      </c>
      <c r="G15" t="str">
        <f t="shared" si="1"/>
        <v xml:space="preserve">Hidonite </v>
      </c>
      <c r="I15">
        <v>13</v>
      </c>
      <c r="J15" t="s">
        <v>2625</v>
      </c>
    </row>
    <row r="16" spans="1:10">
      <c r="A16" t="s">
        <v>26395</v>
      </c>
      <c r="D16">
        <v>14</v>
      </c>
      <c r="E16">
        <v>45</v>
      </c>
      <c r="F16" t="str">
        <f t="shared" si="0"/>
        <v xml:space="preserve">Whisper </v>
      </c>
      <c r="G16" t="str">
        <f t="shared" si="1"/>
        <v xml:space="preserve">Trapper </v>
      </c>
      <c r="I16">
        <v>14</v>
      </c>
      <c r="J16" t="s">
        <v>27374</v>
      </c>
    </row>
    <row r="17" spans="1:10">
      <c r="A17">
        <v>3</v>
      </c>
      <c r="D17">
        <v>15</v>
      </c>
      <c r="E17">
        <v>250</v>
      </c>
      <c r="F17" t="str">
        <f t="shared" si="0"/>
        <v xml:space="preserve">Over-Mind </v>
      </c>
      <c r="G17" t="str">
        <f t="shared" si="1"/>
        <v xml:space="preserve">Woolly </v>
      </c>
      <c r="I17">
        <v>15</v>
      </c>
      <c r="J17" t="s">
        <v>27375</v>
      </c>
    </row>
    <row r="18" spans="1:10">
      <c r="A18" t="s">
        <v>26399</v>
      </c>
      <c r="D18">
        <v>16</v>
      </c>
      <c r="E18">
        <v>107</v>
      </c>
      <c r="F18" t="str">
        <f t="shared" si="0"/>
        <v xml:space="preserve">Osteosaur </v>
      </c>
      <c r="G18" t="str">
        <f t="shared" si="1"/>
        <v xml:space="preserve">Joker </v>
      </c>
      <c r="I18">
        <v>16</v>
      </c>
      <c r="J18" t="s">
        <v>27376</v>
      </c>
    </row>
    <row r="19" spans="1:10">
      <c r="A19" t="s">
        <v>26400</v>
      </c>
      <c r="D19">
        <v>17</v>
      </c>
      <c r="E19">
        <v>123</v>
      </c>
      <c r="F19" t="str">
        <f t="shared" si="0"/>
        <v xml:space="preserve">Commander </v>
      </c>
      <c r="G19" t="str">
        <f t="shared" si="1"/>
        <v xml:space="preserve">Ralph </v>
      </c>
      <c r="I19">
        <v>17</v>
      </c>
      <c r="J19" t="s">
        <v>27377</v>
      </c>
    </row>
    <row r="20" spans="1:10">
      <c r="A20" t="s">
        <v>26401</v>
      </c>
      <c r="D20">
        <v>18</v>
      </c>
      <c r="E20">
        <v>236</v>
      </c>
      <c r="F20" t="str">
        <f t="shared" si="0"/>
        <v xml:space="preserve">Rhodox </v>
      </c>
      <c r="G20" t="str">
        <f t="shared" si="1"/>
        <v xml:space="preserve">Aquila </v>
      </c>
      <c r="I20">
        <v>18</v>
      </c>
      <c r="J20" t="s">
        <v>27378</v>
      </c>
    </row>
    <row r="21" spans="1:10">
      <c r="A21" t="s">
        <v>26400</v>
      </c>
      <c r="D21">
        <v>19</v>
      </c>
      <c r="E21">
        <v>198</v>
      </c>
      <c r="F21" t="str">
        <f t="shared" si="0"/>
        <v xml:space="preserve">Were-Rat </v>
      </c>
      <c r="G21" t="str">
        <f t="shared" si="1"/>
        <v xml:space="preserve">Ceritops </v>
      </c>
      <c r="I21">
        <v>19</v>
      </c>
      <c r="J21" t="s">
        <v>27379</v>
      </c>
    </row>
    <row r="22" spans="1:10">
      <c r="A22" t="s">
        <v>26402</v>
      </c>
      <c r="D22">
        <v>20</v>
      </c>
      <c r="E22">
        <v>128</v>
      </c>
      <c r="F22" t="str">
        <f t="shared" si="0"/>
        <v xml:space="preserve">Ursus </v>
      </c>
      <c r="G22" t="str">
        <f t="shared" si="1"/>
        <v xml:space="preserve">Vectaur </v>
      </c>
      <c r="I22">
        <v>20</v>
      </c>
      <c r="J22" t="s">
        <v>27380</v>
      </c>
    </row>
    <row r="23" spans="1:10">
      <c r="A23" t="s">
        <v>26394</v>
      </c>
      <c r="D23">
        <v>21</v>
      </c>
      <c r="E23">
        <v>9</v>
      </c>
      <c r="F23" t="str">
        <f t="shared" si="0"/>
        <v xml:space="preserve">Rhinotaur </v>
      </c>
      <c r="G23" t="str">
        <f t="shared" si="1"/>
        <v xml:space="preserve">Dahling </v>
      </c>
      <c r="I23">
        <v>21</v>
      </c>
      <c r="J23" t="s">
        <v>27381</v>
      </c>
    </row>
    <row r="24" spans="1:10">
      <c r="A24" t="s">
        <v>26403</v>
      </c>
      <c r="D24">
        <v>22</v>
      </c>
      <c r="E24">
        <v>195</v>
      </c>
      <c r="F24" t="str">
        <f t="shared" si="0"/>
        <v xml:space="preserve">Steroidite </v>
      </c>
      <c r="G24" t="str">
        <f t="shared" si="1"/>
        <v xml:space="preserve">Nohrabbit </v>
      </c>
      <c r="I24">
        <v>22</v>
      </c>
      <c r="J24" t="s">
        <v>2643</v>
      </c>
    </row>
    <row r="25" spans="1:10">
      <c r="A25" t="s">
        <v>26404</v>
      </c>
      <c r="D25">
        <v>23</v>
      </c>
      <c r="E25">
        <v>274</v>
      </c>
      <c r="F25" t="str">
        <f t="shared" si="0"/>
        <v xml:space="preserve">Leafer </v>
      </c>
      <c r="G25" t="str">
        <f t="shared" si="1"/>
        <v xml:space="preserve">Guardian </v>
      </c>
      <c r="I25">
        <v>23</v>
      </c>
      <c r="J25" t="s">
        <v>27382</v>
      </c>
    </row>
    <row r="26" spans="1:10">
      <c r="A26" t="s">
        <v>26405</v>
      </c>
      <c r="D26">
        <v>24</v>
      </c>
      <c r="E26">
        <v>169</v>
      </c>
      <c r="F26" t="str">
        <f t="shared" si="0"/>
        <v xml:space="preserve">Stray Cat </v>
      </c>
      <c r="G26" t="str">
        <f t="shared" si="1"/>
        <v xml:space="preserve">NeckHunter </v>
      </c>
      <c r="I26">
        <v>24</v>
      </c>
      <c r="J26" t="s">
        <v>27383</v>
      </c>
    </row>
    <row r="27" spans="1:10">
      <c r="A27" t="s">
        <v>26406</v>
      </c>
      <c r="D27">
        <v>25</v>
      </c>
      <c r="E27">
        <v>50</v>
      </c>
      <c r="F27" t="str">
        <f t="shared" si="0"/>
        <v xml:space="preserve">Lobo </v>
      </c>
      <c r="G27" t="str">
        <f t="shared" si="1"/>
        <v xml:space="preserve">Trilium </v>
      </c>
      <c r="I27">
        <v>25</v>
      </c>
      <c r="J27" t="s">
        <v>27384</v>
      </c>
    </row>
    <row r="28" spans="1:10">
      <c r="A28" t="s">
        <v>26407</v>
      </c>
      <c r="D28">
        <v>26</v>
      </c>
      <c r="E28">
        <v>350</v>
      </c>
      <c r="F28" t="str">
        <f t="shared" si="0"/>
        <v xml:space="preserve">Doberman </v>
      </c>
      <c r="G28" t="str">
        <f t="shared" si="1"/>
        <v xml:space="preserve">Girl </v>
      </c>
      <c r="I28">
        <v>26</v>
      </c>
      <c r="J28" t="s">
        <v>27385</v>
      </c>
    </row>
    <row r="29" spans="1:10">
      <c r="A29" t="s">
        <v>26395</v>
      </c>
      <c r="D29">
        <v>27</v>
      </c>
      <c r="E29">
        <v>237</v>
      </c>
      <c r="F29" t="str">
        <f t="shared" si="0"/>
        <v xml:space="preserve">Vomammoth </v>
      </c>
      <c r="G29" t="str">
        <f t="shared" si="1"/>
        <v xml:space="preserve">Junk </v>
      </c>
      <c r="I29">
        <v>27</v>
      </c>
      <c r="J29" t="s">
        <v>27386</v>
      </c>
    </row>
    <row r="30" spans="1:10">
      <c r="A30">
        <v>4</v>
      </c>
      <c r="D30">
        <v>28</v>
      </c>
      <c r="E30">
        <v>259</v>
      </c>
      <c r="F30" t="str">
        <f t="shared" si="0"/>
        <v xml:space="preserve">Fidor </v>
      </c>
      <c r="G30" t="str">
        <f t="shared" si="1"/>
        <v xml:space="preserve">Vargas </v>
      </c>
      <c r="I30">
        <v>28</v>
      </c>
      <c r="J30" t="s">
        <v>27387</v>
      </c>
    </row>
    <row r="31" spans="1:10">
      <c r="A31" t="s">
        <v>26408</v>
      </c>
      <c r="D31">
        <v>29</v>
      </c>
      <c r="E31">
        <v>193</v>
      </c>
      <c r="F31" t="str">
        <f t="shared" si="0"/>
        <v xml:space="preserve">Baskervor </v>
      </c>
      <c r="G31" t="str">
        <f t="shared" si="1"/>
        <v xml:space="preserve">Hemophyte </v>
      </c>
      <c r="I31">
        <v>29</v>
      </c>
      <c r="J31" t="s">
        <v>27388</v>
      </c>
    </row>
    <row r="32" spans="1:10">
      <c r="A32" t="s">
        <v>26400</v>
      </c>
      <c r="D32">
        <v>30</v>
      </c>
      <c r="E32">
        <v>257</v>
      </c>
      <c r="F32" t="str">
        <f t="shared" si="0"/>
        <v xml:space="preserve">Suriander </v>
      </c>
      <c r="G32" t="str">
        <f t="shared" si="1"/>
        <v xml:space="preserve">Presenter </v>
      </c>
      <c r="I32">
        <v>30</v>
      </c>
      <c r="J32" t="s">
        <v>27389</v>
      </c>
    </row>
    <row r="33" spans="1:10">
      <c r="A33" t="s">
        <v>26409</v>
      </c>
      <c r="D33">
        <v>31</v>
      </c>
      <c r="E33">
        <v>78</v>
      </c>
      <c r="F33" t="str">
        <f t="shared" si="0"/>
        <v xml:space="preserve">Chimera </v>
      </c>
      <c r="G33" t="str">
        <f t="shared" si="1"/>
        <v xml:space="preserve">Harvester </v>
      </c>
      <c r="I33">
        <v>31</v>
      </c>
      <c r="J33" t="s">
        <v>27390</v>
      </c>
    </row>
    <row r="34" spans="1:10">
      <c r="A34" t="s">
        <v>26394</v>
      </c>
      <c r="D34">
        <v>32</v>
      </c>
      <c r="E34">
        <v>246</v>
      </c>
      <c r="F34" t="str">
        <f t="shared" si="0"/>
        <v xml:space="preserve">Behemoth </v>
      </c>
      <c r="G34" t="str">
        <f t="shared" si="1"/>
        <v xml:space="preserve">Innoc </v>
      </c>
      <c r="I34">
        <v>32</v>
      </c>
      <c r="J34" t="s">
        <v>27391</v>
      </c>
    </row>
    <row r="35" spans="1:10">
      <c r="A35" t="s">
        <v>26395</v>
      </c>
      <c r="D35">
        <v>33</v>
      </c>
      <c r="E35">
        <v>355</v>
      </c>
      <c r="F35" t="str">
        <f t="shared" si="0"/>
        <v xml:space="preserve">Mesosaur </v>
      </c>
      <c r="G35" t="str">
        <f t="shared" si="1"/>
        <v xml:space="preserve">L.80 Magic </v>
      </c>
      <c r="I35">
        <v>33</v>
      </c>
      <c r="J35" t="s">
        <v>27392</v>
      </c>
    </row>
    <row r="36" spans="1:10">
      <c r="A36">
        <v>5</v>
      </c>
      <c r="D36">
        <v>34</v>
      </c>
      <c r="E36">
        <v>234</v>
      </c>
      <c r="F36" t="str">
        <f t="shared" si="0"/>
        <v xml:space="preserve">Pterodon </v>
      </c>
      <c r="G36" t="str">
        <f t="shared" si="1"/>
        <v xml:space="preserve">Fortis </v>
      </c>
      <c r="I36">
        <v>34</v>
      </c>
      <c r="J36" t="s">
        <v>27393</v>
      </c>
    </row>
    <row r="37" spans="1:10">
      <c r="A37" t="s">
        <v>26410</v>
      </c>
      <c r="D37">
        <v>35</v>
      </c>
      <c r="E37">
        <v>333</v>
      </c>
      <c r="F37" t="str">
        <f t="shared" si="0"/>
        <v xml:space="preserve">FossilFang </v>
      </c>
      <c r="G37" t="str">
        <f t="shared" si="1"/>
        <v xml:space="preserve">Ipooh </v>
      </c>
      <c r="I37">
        <v>35</v>
      </c>
      <c r="J37" t="s">
        <v>2668</v>
      </c>
    </row>
    <row r="38" spans="1:10">
      <c r="A38" t="s">
        <v>26407</v>
      </c>
      <c r="D38">
        <v>36</v>
      </c>
      <c r="E38">
        <v>143</v>
      </c>
      <c r="F38" t="str">
        <f t="shared" si="0"/>
        <v xml:space="preserve">White Drgn </v>
      </c>
      <c r="G38" t="str">
        <f t="shared" si="1"/>
        <v xml:space="preserve">Toe Cutter </v>
      </c>
      <c r="I38">
        <v>36</v>
      </c>
      <c r="J38" t="s">
        <v>2670</v>
      </c>
    </row>
    <row r="39" spans="1:10">
      <c r="A39" t="s">
        <v>26407</v>
      </c>
      <c r="D39">
        <v>37</v>
      </c>
      <c r="E39">
        <v>109</v>
      </c>
      <c r="F39" t="str">
        <f t="shared" si="0"/>
        <v xml:space="preserve">Doom Drgn </v>
      </c>
      <c r="G39" t="str">
        <f t="shared" si="1"/>
        <v xml:space="preserve">Goblin </v>
      </c>
      <c r="I39">
        <v>37</v>
      </c>
      <c r="J39" t="s">
        <v>27394</v>
      </c>
    </row>
    <row r="40" spans="1:10">
      <c r="A40" t="s">
        <v>26394</v>
      </c>
      <c r="D40">
        <v>38</v>
      </c>
      <c r="E40">
        <v>12</v>
      </c>
      <c r="F40" t="str">
        <f t="shared" si="0"/>
        <v xml:space="preserve">Brachosaur </v>
      </c>
      <c r="G40" t="str">
        <f t="shared" si="1"/>
        <v xml:space="preserve">Apokryphos </v>
      </c>
      <c r="I40">
        <v>38</v>
      </c>
      <c r="J40" t="s">
        <v>2674</v>
      </c>
    </row>
    <row r="41" spans="1:10">
      <c r="A41" t="s">
        <v>26403</v>
      </c>
      <c r="D41">
        <v>39</v>
      </c>
      <c r="E41">
        <v>203</v>
      </c>
      <c r="F41" t="str">
        <f t="shared" si="0"/>
        <v xml:space="preserve">Tyranosaur </v>
      </c>
      <c r="G41" t="str">
        <f t="shared" si="1"/>
        <v xml:space="preserve">Garm </v>
      </c>
      <c r="I41">
        <v>39</v>
      </c>
      <c r="J41" t="s">
        <v>2676</v>
      </c>
    </row>
    <row r="42" spans="1:10">
      <c r="A42" t="s">
        <v>26404</v>
      </c>
      <c r="D42">
        <v>40</v>
      </c>
      <c r="E42">
        <v>131</v>
      </c>
      <c r="F42" t="str">
        <f t="shared" si="0"/>
        <v xml:space="preserve">Dark Wind </v>
      </c>
      <c r="G42" t="str">
        <f t="shared" si="1"/>
        <v xml:space="preserve">Dragon </v>
      </c>
      <c r="I42">
        <v>40</v>
      </c>
      <c r="J42" t="s">
        <v>27395</v>
      </c>
    </row>
    <row r="43" spans="1:10">
      <c r="A43" t="s">
        <v>26411</v>
      </c>
      <c r="D43">
        <v>41</v>
      </c>
      <c r="E43">
        <v>94</v>
      </c>
      <c r="F43" t="str">
        <f t="shared" si="0"/>
        <v xml:space="preserve">Beakor </v>
      </c>
      <c r="G43" t="str">
        <f t="shared" si="1"/>
        <v xml:space="preserve">Actaneon </v>
      </c>
      <c r="I43">
        <v>41</v>
      </c>
      <c r="J43" t="s">
        <v>27396</v>
      </c>
    </row>
    <row r="44" spans="1:10">
      <c r="A44" t="s">
        <v>26412</v>
      </c>
      <c r="D44">
        <v>42</v>
      </c>
      <c r="E44">
        <v>96</v>
      </c>
      <c r="F44" t="str">
        <f t="shared" si="0"/>
        <v xml:space="preserve">Vulture </v>
      </c>
      <c r="G44" t="str">
        <f t="shared" si="1"/>
        <v xml:space="preserve">Dark Side </v>
      </c>
      <c r="I44">
        <v>42</v>
      </c>
      <c r="J44" t="s">
        <v>27397</v>
      </c>
    </row>
    <row r="45" spans="1:10">
      <c r="A45" t="s">
        <v>26404</v>
      </c>
      <c r="D45">
        <v>43</v>
      </c>
      <c r="E45">
        <v>249</v>
      </c>
      <c r="F45" t="str">
        <f t="shared" si="0"/>
        <v xml:space="preserve">Harpy </v>
      </c>
      <c r="G45" t="str">
        <f t="shared" si="1"/>
        <v xml:space="preserve">Didalos </v>
      </c>
      <c r="I45">
        <v>43</v>
      </c>
      <c r="J45" t="s">
        <v>27398</v>
      </c>
    </row>
    <row r="46" spans="1:10">
      <c r="A46" t="s">
        <v>26397</v>
      </c>
      <c r="D46">
        <v>44</v>
      </c>
      <c r="E46">
        <v>221</v>
      </c>
      <c r="F46" t="str">
        <f t="shared" si="0"/>
        <v xml:space="preserve">HermitCrab </v>
      </c>
      <c r="G46" t="str">
        <f t="shared" si="1"/>
        <v xml:space="preserve">Punisher </v>
      </c>
      <c r="I46">
        <v>44</v>
      </c>
      <c r="J46" t="s">
        <v>2686</v>
      </c>
    </row>
    <row r="47" spans="1:10">
      <c r="A47" t="s">
        <v>26413</v>
      </c>
      <c r="D47">
        <v>45</v>
      </c>
      <c r="E47">
        <v>229</v>
      </c>
      <c r="F47" t="str">
        <f t="shared" si="0"/>
        <v xml:space="preserve">Trapper </v>
      </c>
      <c r="G47" t="str">
        <f t="shared" si="1"/>
        <v xml:space="preserve">Lich </v>
      </c>
      <c r="I47">
        <v>45</v>
      </c>
      <c r="J47" t="s">
        <v>27399</v>
      </c>
    </row>
    <row r="48" spans="1:10">
      <c r="A48" t="s">
        <v>26395</v>
      </c>
      <c r="D48">
        <v>46</v>
      </c>
      <c r="E48">
        <v>95</v>
      </c>
      <c r="F48" t="str">
        <f t="shared" si="0"/>
        <v xml:space="preserve">Hornet </v>
      </c>
      <c r="G48" t="str">
        <f t="shared" si="1"/>
        <v xml:space="preserve">Sand Horse </v>
      </c>
      <c r="I48">
        <v>46</v>
      </c>
      <c r="J48" t="s">
        <v>27400</v>
      </c>
    </row>
    <row r="49" spans="1:10">
      <c r="A49">
        <v>6</v>
      </c>
      <c r="D49">
        <v>47</v>
      </c>
      <c r="E49">
        <v>277</v>
      </c>
      <c r="F49" t="str">
        <f t="shared" si="0"/>
        <v xml:space="preserve">CrassHoppr </v>
      </c>
      <c r="G49" t="str">
        <f t="shared" si="1"/>
        <v xml:space="preserve">Tritoch </v>
      </c>
      <c r="I49">
        <v>47</v>
      </c>
      <c r="J49" t="s">
        <v>2691</v>
      </c>
    </row>
    <row r="50" spans="1:10">
      <c r="A50" t="s">
        <v>26393</v>
      </c>
      <c r="D50">
        <v>48</v>
      </c>
      <c r="E50">
        <v>223</v>
      </c>
      <c r="F50" t="str">
        <f t="shared" si="0"/>
        <v xml:space="preserve">Delta Bug </v>
      </c>
      <c r="G50" t="str">
        <f t="shared" si="1"/>
        <v xml:space="preserve">Gabbldegak </v>
      </c>
      <c r="I50">
        <v>48</v>
      </c>
      <c r="J50" t="s">
        <v>27401</v>
      </c>
    </row>
    <row r="51" spans="1:10">
      <c r="A51" t="s">
        <v>26400</v>
      </c>
      <c r="D51">
        <v>49</v>
      </c>
      <c r="E51">
        <v>174</v>
      </c>
      <c r="F51" t="str">
        <f t="shared" si="0"/>
        <v xml:space="preserve">Gilomantis </v>
      </c>
      <c r="G51" t="str">
        <f t="shared" si="1"/>
        <v xml:space="preserve">Gigantos </v>
      </c>
      <c r="I51">
        <v>49</v>
      </c>
      <c r="J51" t="s">
        <v>2695</v>
      </c>
    </row>
    <row r="52" spans="1:10">
      <c r="A52" t="s">
        <v>26414</v>
      </c>
      <c r="D52">
        <v>50</v>
      </c>
      <c r="E52">
        <v>39</v>
      </c>
      <c r="F52" t="str">
        <f t="shared" si="0"/>
        <v xml:space="preserve">Trilium </v>
      </c>
      <c r="G52" t="str">
        <f t="shared" si="1"/>
        <v xml:space="preserve">Tyranosaur </v>
      </c>
      <c r="I52">
        <v>50</v>
      </c>
      <c r="J52" t="s">
        <v>27402</v>
      </c>
    </row>
    <row r="53" spans="1:10">
      <c r="A53" t="s">
        <v>26394</v>
      </c>
      <c r="D53">
        <v>51</v>
      </c>
      <c r="E53">
        <v>134</v>
      </c>
      <c r="F53" t="str">
        <f t="shared" si="0"/>
        <v xml:space="preserve">Nightshade </v>
      </c>
      <c r="G53" t="str">
        <f t="shared" si="1"/>
        <v xml:space="preserve">Cirpius </v>
      </c>
      <c r="I53">
        <v>51</v>
      </c>
      <c r="J53" t="s">
        <v>2699</v>
      </c>
    </row>
    <row r="54" spans="1:10">
      <c r="A54" t="s">
        <v>26395</v>
      </c>
      <c r="D54">
        <v>52</v>
      </c>
      <c r="E54">
        <v>343</v>
      </c>
      <c r="F54" t="str">
        <f t="shared" si="0"/>
        <v xml:space="preserve">TumbleWeed </v>
      </c>
      <c r="G54" t="str">
        <f t="shared" si="1"/>
        <v xml:space="preserve">Short Arm </v>
      </c>
      <c r="I54">
        <v>52</v>
      </c>
      <c r="J54" t="s">
        <v>2701</v>
      </c>
    </row>
    <row r="55" spans="1:10">
      <c r="A55">
        <v>7</v>
      </c>
      <c r="D55">
        <v>53</v>
      </c>
      <c r="E55">
        <v>185</v>
      </c>
      <c r="F55" t="str">
        <f t="shared" si="0"/>
        <v xml:space="preserve">Bloompire </v>
      </c>
      <c r="G55" t="str">
        <f t="shared" si="1"/>
        <v xml:space="preserve">Latimeria </v>
      </c>
      <c r="I55">
        <v>53</v>
      </c>
      <c r="J55" t="s">
        <v>27403</v>
      </c>
    </row>
    <row r="56" spans="1:10">
      <c r="A56" t="s">
        <v>26408</v>
      </c>
      <c r="D56">
        <v>54</v>
      </c>
      <c r="E56">
        <v>22</v>
      </c>
      <c r="F56" t="str">
        <f t="shared" si="0"/>
        <v xml:space="preserve">Trilobiter </v>
      </c>
      <c r="G56" t="str">
        <f t="shared" si="1"/>
        <v xml:space="preserve">Steroidite </v>
      </c>
      <c r="I56">
        <v>54</v>
      </c>
      <c r="J56" t="s">
        <v>2705</v>
      </c>
    </row>
    <row r="57" spans="1:10">
      <c r="A57" t="s">
        <v>26408</v>
      </c>
      <c r="D57">
        <v>55</v>
      </c>
      <c r="E57">
        <v>248</v>
      </c>
      <c r="F57" t="str">
        <f t="shared" si="0"/>
        <v xml:space="preserve">Siegfried </v>
      </c>
      <c r="G57" t="str">
        <f t="shared" si="1"/>
        <v xml:space="preserve">Red Wolf </v>
      </c>
      <c r="I57">
        <v>55</v>
      </c>
      <c r="J57" t="s">
        <v>26317</v>
      </c>
    </row>
    <row r="58" spans="1:10">
      <c r="A58" t="s">
        <v>26400</v>
      </c>
      <c r="D58">
        <v>56</v>
      </c>
      <c r="E58">
        <v>2</v>
      </c>
      <c r="F58" t="str">
        <f t="shared" si="0"/>
        <v xml:space="preserve">Nautiloid </v>
      </c>
      <c r="G58" t="str">
        <f t="shared" si="1"/>
        <v xml:space="preserve">Templar </v>
      </c>
      <c r="I58">
        <v>56</v>
      </c>
      <c r="J58" t="s">
        <v>27404</v>
      </c>
    </row>
    <row r="59" spans="1:10">
      <c r="A59" t="s">
        <v>26408</v>
      </c>
      <c r="D59">
        <v>57</v>
      </c>
      <c r="E59">
        <v>19</v>
      </c>
      <c r="F59" t="str">
        <f t="shared" si="0"/>
        <v xml:space="preserve">Exocite </v>
      </c>
      <c r="G59" t="str">
        <f t="shared" si="1"/>
        <v xml:space="preserve">Were-Rat </v>
      </c>
      <c r="I59">
        <v>57</v>
      </c>
      <c r="J59" t="s">
        <v>27405</v>
      </c>
    </row>
    <row r="60" spans="1:10">
      <c r="A60" t="s">
        <v>26408</v>
      </c>
      <c r="D60">
        <v>58</v>
      </c>
      <c r="E60">
        <v>147</v>
      </c>
      <c r="F60" t="str">
        <f t="shared" si="0"/>
        <v xml:space="preserve">Anguiform </v>
      </c>
      <c r="G60" t="str">
        <f t="shared" si="1"/>
        <v xml:space="preserve">Uroburos </v>
      </c>
      <c r="I60">
        <v>58</v>
      </c>
      <c r="J60" t="s">
        <v>27406</v>
      </c>
    </row>
    <row r="61" spans="1:10">
      <c r="A61" t="s">
        <v>26400</v>
      </c>
      <c r="D61">
        <v>59</v>
      </c>
      <c r="E61">
        <v>108</v>
      </c>
      <c r="F61" t="str">
        <f t="shared" si="0"/>
        <v xml:space="preserve">Reach Frog </v>
      </c>
      <c r="G61" t="str">
        <f t="shared" si="1"/>
        <v xml:space="preserve">Iron Fist </v>
      </c>
      <c r="I61">
        <v>59</v>
      </c>
      <c r="J61" t="s">
        <v>2714</v>
      </c>
    </row>
    <row r="62" spans="1:10">
      <c r="A62" t="s">
        <v>26408</v>
      </c>
      <c r="D62">
        <v>60</v>
      </c>
      <c r="E62">
        <v>7</v>
      </c>
      <c r="F62" t="str">
        <f t="shared" si="0"/>
        <v xml:space="preserve">Lizard </v>
      </c>
      <c r="G62" t="str">
        <f t="shared" si="1"/>
        <v xml:space="preserve">Retainer </v>
      </c>
      <c r="I62">
        <v>60</v>
      </c>
      <c r="J62" t="s">
        <v>27407</v>
      </c>
    </row>
    <row r="63" spans="1:10">
      <c r="A63" t="s">
        <v>26408</v>
      </c>
      <c r="D63">
        <v>61</v>
      </c>
      <c r="E63">
        <v>348</v>
      </c>
      <c r="F63" t="str">
        <f t="shared" si="0"/>
        <v xml:space="preserve">ChickenLip </v>
      </c>
      <c r="G63" t="str">
        <f t="shared" si="1"/>
        <v xml:space="preserve">Magic </v>
      </c>
      <c r="I63">
        <v>61</v>
      </c>
      <c r="J63" t="s">
        <v>2718</v>
      </c>
    </row>
    <row r="64" spans="1:10">
      <c r="A64" t="s">
        <v>26400</v>
      </c>
      <c r="D64">
        <v>62</v>
      </c>
      <c r="E64">
        <v>191</v>
      </c>
      <c r="F64" t="str">
        <f t="shared" si="0"/>
        <v xml:space="preserve">Hoover </v>
      </c>
      <c r="G64" t="str">
        <f t="shared" si="1"/>
        <v xml:space="preserve">Parasoul </v>
      </c>
      <c r="I64">
        <v>62</v>
      </c>
      <c r="J64" t="s">
        <v>27408</v>
      </c>
    </row>
    <row r="65" spans="1:10">
      <c r="A65" t="s">
        <v>26415</v>
      </c>
      <c r="D65">
        <v>63</v>
      </c>
      <c r="E65">
        <v>24</v>
      </c>
      <c r="F65" t="str">
        <f t="shared" si="0"/>
        <v xml:space="preserve">Rider </v>
      </c>
      <c r="G65" t="str">
        <f t="shared" si="1"/>
        <v xml:space="preserve">Stray Cat </v>
      </c>
      <c r="I65">
        <v>63</v>
      </c>
      <c r="J65" t="s">
        <v>27409</v>
      </c>
    </row>
    <row r="66" spans="1:10">
      <c r="A66" t="s">
        <v>26415</v>
      </c>
      <c r="D66">
        <v>64</v>
      </c>
      <c r="E66">
        <v>158</v>
      </c>
      <c r="F66" t="str">
        <f t="shared" si="0"/>
        <v xml:space="preserve">Chupon </v>
      </c>
      <c r="G66" t="str">
        <f t="shared" si="1"/>
        <v xml:space="preserve">Tomb Thumb </v>
      </c>
      <c r="I66">
        <v>64</v>
      </c>
      <c r="J66" t="s">
        <v>26318</v>
      </c>
    </row>
    <row r="67" spans="1:10">
      <c r="A67" t="s">
        <v>26394</v>
      </c>
      <c r="D67">
        <v>65</v>
      </c>
      <c r="E67">
        <v>179</v>
      </c>
      <c r="F67" t="str">
        <f t="shared" ref="F67:F130" si="2">VLOOKUP(D67,$I$2:$J$371,2,FALSE)</f>
        <v xml:space="preserve">Pipsqueak </v>
      </c>
      <c r="G67" t="str">
        <f t="shared" ref="G67:G130" si="3">VLOOKUP(E67,$I$2:$J$371,2,FALSE)</f>
        <v xml:space="preserve">Coelecite </v>
      </c>
      <c r="I67">
        <v>65</v>
      </c>
      <c r="J67" t="s">
        <v>27410</v>
      </c>
    </row>
    <row r="68" spans="1:10">
      <c r="A68" t="s">
        <v>26403</v>
      </c>
      <c r="D68">
        <v>66</v>
      </c>
      <c r="E68">
        <v>56</v>
      </c>
      <c r="F68" t="str">
        <f t="shared" si="2"/>
        <v xml:space="preserve">M-TekArmor </v>
      </c>
      <c r="G68" t="str">
        <f t="shared" si="3"/>
        <v xml:space="preserve">Nautiloid </v>
      </c>
      <c r="I68">
        <v>66</v>
      </c>
      <c r="J68" t="s">
        <v>2728</v>
      </c>
    </row>
    <row r="69" spans="1:10">
      <c r="A69" t="s">
        <v>26416</v>
      </c>
      <c r="D69">
        <v>67</v>
      </c>
      <c r="E69">
        <v>88</v>
      </c>
      <c r="F69" t="str">
        <f t="shared" si="2"/>
        <v xml:space="preserve">Sky Armor </v>
      </c>
      <c r="G69" t="str">
        <f t="shared" si="3"/>
        <v xml:space="preserve">Buffalax </v>
      </c>
      <c r="I69">
        <v>67</v>
      </c>
      <c r="J69" t="s">
        <v>27411</v>
      </c>
    </row>
    <row r="70" spans="1:10">
      <c r="A70" t="s">
        <v>26395</v>
      </c>
      <c r="D70">
        <v>68</v>
      </c>
      <c r="E70">
        <v>148</v>
      </c>
      <c r="F70" t="str">
        <f t="shared" si="2"/>
        <v xml:space="preserve">Telstar </v>
      </c>
      <c r="G70" t="str">
        <f t="shared" si="3"/>
        <v xml:space="preserve">Primordite </v>
      </c>
      <c r="I70">
        <v>68</v>
      </c>
      <c r="J70" t="s">
        <v>27412</v>
      </c>
    </row>
    <row r="71" spans="1:10">
      <c r="A71">
        <v>8</v>
      </c>
      <c r="D71">
        <v>69</v>
      </c>
      <c r="E71">
        <v>4</v>
      </c>
      <c r="F71" t="str">
        <f t="shared" si="2"/>
        <v xml:space="preserve">Lethal Wpn </v>
      </c>
      <c r="G71" t="str">
        <f t="shared" si="3"/>
        <v xml:space="preserve">Samurai </v>
      </c>
      <c r="I71">
        <v>69</v>
      </c>
      <c r="J71" t="s">
        <v>2734</v>
      </c>
    </row>
    <row r="72" spans="1:10">
      <c r="A72" t="s">
        <v>26417</v>
      </c>
      <c r="D72">
        <v>70</v>
      </c>
      <c r="E72">
        <v>363</v>
      </c>
      <c r="F72" t="str">
        <f t="shared" si="2"/>
        <v xml:space="preserve">Vaporite </v>
      </c>
      <c r="G72" t="str">
        <f t="shared" si="3"/>
        <v xml:space="preserve">Phunbaba </v>
      </c>
      <c r="I72">
        <v>70</v>
      </c>
      <c r="J72" t="s">
        <v>27413</v>
      </c>
    </row>
    <row r="73" spans="1:10">
      <c r="A73" t="s">
        <v>26400</v>
      </c>
      <c r="D73">
        <v>71</v>
      </c>
      <c r="E73">
        <v>151</v>
      </c>
      <c r="F73" t="str">
        <f t="shared" si="2"/>
        <v xml:space="preserve">Flan </v>
      </c>
      <c r="G73" t="str">
        <f t="shared" si="3"/>
        <v xml:space="preserve">Maliga </v>
      </c>
      <c r="I73">
        <v>71</v>
      </c>
      <c r="J73" t="s">
        <v>27414</v>
      </c>
    </row>
    <row r="74" spans="1:10">
      <c r="A74" t="s">
        <v>26418</v>
      </c>
      <c r="D74">
        <v>72</v>
      </c>
      <c r="E74">
        <v>177</v>
      </c>
      <c r="F74" t="str">
        <f t="shared" si="2"/>
        <v xml:space="preserve">Ing </v>
      </c>
      <c r="G74" t="str">
        <f t="shared" si="3"/>
        <v xml:space="preserve">Parasite </v>
      </c>
      <c r="I74">
        <v>72</v>
      </c>
      <c r="J74" t="s">
        <v>27415</v>
      </c>
    </row>
    <row r="75" spans="1:10">
      <c r="A75" t="s">
        <v>26394</v>
      </c>
      <c r="D75">
        <v>73</v>
      </c>
      <c r="E75">
        <v>26</v>
      </c>
      <c r="F75" t="str">
        <f t="shared" si="2"/>
        <v xml:space="preserve">Humpty </v>
      </c>
      <c r="G75" t="str">
        <f t="shared" si="3"/>
        <v xml:space="preserve">Doberman </v>
      </c>
      <c r="I75">
        <v>73</v>
      </c>
      <c r="J75" t="s">
        <v>27416</v>
      </c>
    </row>
    <row r="76" spans="1:10">
      <c r="A76" t="s">
        <v>26395</v>
      </c>
      <c r="D76">
        <v>74</v>
      </c>
      <c r="E76">
        <v>261</v>
      </c>
      <c r="F76" t="str">
        <f t="shared" si="2"/>
        <v xml:space="preserve">Brainpan </v>
      </c>
      <c r="G76" t="str">
        <f t="shared" si="3"/>
        <v xml:space="preserve">Prometheus </v>
      </c>
      <c r="I76">
        <v>74</v>
      </c>
      <c r="J76" t="s">
        <v>27417</v>
      </c>
    </row>
    <row r="77" spans="1:10">
      <c r="A77">
        <v>9</v>
      </c>
      <c r="D77">
        <v>75</v>
      </c>
      <c r="E77">
        <v>227</v>
      </c>
      <c r="F77" t="str">
        <f t="shared" si="2"/>
        <v xml:space="preserve">Cruller </v>
      </c>
      <c r="G77" t="str">
        <f t="shared" si="3"/>
        <v xml:space="preserve">Spit Fire </v>
      </c>
      <c r="I77">
        <v>75</v>
      </c>
      <c r="J77" t="s">
        <v>27418</v>
      </c>
    </row>
    <row r="78" spans="1:10">
      <c r="A78" t="s">
        <v>26419</v>
      </c>
      <c r="D78">
        <v>76</v>
      </c>
      <c r="E78">
        <v>320</v>
      </c>
      <c r="F78" t="str">
        <f t="shared" si="2"/>
        <v xml:space="preserve">Cactrot </v>
      </c>
      <c r="G78" t="str">
        <f t="shared" si="3"/>
        <v xml:space="preserve">Left Blade </v>
      </c>
      <c r="I78">
        <v>76</v>
      </c>
      <c r="J78" t="s">
        <v>27419</v>
      </c>
    </row>
    <row r="79" spans="1:10">
      <c r="A79" t="s">
        <v>26400</v>
      </c>
      <c r="D79">
        <v>77</v>
      </c>
      <c r="E79">
        <v>57</v>
      </c>
      <c r="F79" t="str">
        <f t="shared" si="2"/>
        <v xml:space="preserve">Repo Man </v>
      </c>
      <c r="G79" t="str">
        <f t="shared" si="3"/>
        <v xml:space="preserve">Exocite </v>
      </c>
      <c r="I79">
        <v>77</v>
      </c>
      <c r="J79" t="s">
        <v>27420</v>
      </c>
    </row>
    <row r="80" spans="1:10">
      <c r="A80" t="s">
        <v>26420</v>
      </c>
      <c r="D80">
        <v>78</v>
      </c>
      <c r="E80">
        <v>275</v>
      </c>
      <c r="F80" t="str">
        <f t="shared" si="2"/>
        <v xml:space="preserve">Harvester </v>
      </c>
      <c r="G80" t="str">
        <f t="shared" si="3"/>
        <v xml:space="preserve">Air Force </v>
      </c>
      <c r="I80">
        <v>78</v>
      </c>
      <c r="J80" t="s">
        <v>13741</v>
      </c>
    </row>
    <row r="81" spans="1:10">
      <c r="A81" t="s">
        <v>26394</v>
      </c>
      <c r="D81">
        <v>79</v>
      </c>
      <c r="E81">
        <v>183</v>
      </c>
      <c r="F81" t="str">
        <f t="shared" si="2"/>
        <v xml:space="preserve">Bomb </v>
      </c>
      <c r="G81" t="str">
        <f t="shared" si="3"/>
        <v xml:space="preserve">Evil Oscar </v>
      </c>
      <c r="I81">
        <v>79</v>
      </c>
      <c r="J81" t="s">
        <v>27421</v>
      </c>
    </row>
    <row r="82" spans="1:10">
      <c r="A82" t="s">
        <v>26403</v>
      </c>
      <c r="D82">
        <v>80</v>
      </c>
      <c r="E82">
        <v>269</v>
      </c>
      <c r="F82" t="str">
        <f t="shared" si="2"/>
        <v xml:space="preserve">Still Life </v>
      </c>
      <c r="G82" t="str">
        <f t="shared" si="3"/>
        <v xml:space="preserve">Crane </v>
      </c>
      <c r="I82">
        <v>80</v>
      </c>
      <c r="J82" t="s">
        <v>2756</v>
      </c>
    </row>
    <row r="83" spans="1:10">
      <c r="A83" t="s">
        <v>26404</v>
      </c>
      <c r="D83">
        <v>81</v>
      </c>
      <c r="E83">
        <v>312</v>
      </c>
      <c r="F83" t="str">
        <f t="shared" si="2"/>
        <v xml:space="preserve">Boxed Set </v>
      </c>
      <c r="G83" t="str">
        <f t="shared" si="3"/>
        <v xml:space="preserve">Master Pug </v>
      </c>
      <c r="I83">
        <v>81</v>
      </c>
      <c r="J83" t="s">
        <v>27422</v>
      </c>
    </row>
    <row r="84" spans="1:10">
      <c r="A84" t="s">
        <v>26397</v>
      </c>
      <c r="D84">
        <v>82</v>
      </c>
      <c r="E84">
        <v>317</v>
      </c>
      <c r="F84" t="str">
        <f t="shared" si="2"/>
        <v xml:space="preserve">SlamDancer </v>
      </c>
      <c r="G84" t="str">
        <f t="shared" si="3"/>
        <v xml:space="preserve">Tentacle </v>
      </c>
      <c r="I84">
        <v>82</v>
      </c>
      <c r="J84" t="s">
        <v>2760</v>
      </c>
    </row>
    <row r="85" spans="1:10">
      <c r="A85" t="s">
        <v>26421</v>
      </c>
      <c r="D85">
        <v>83</v>
      </c>
      <c r="E85">
        <v>339</v>
      </c>
      <c r="F85" t="str">
        <f t="shared" si="2"/>
        <v xml:space="preserve">HadesGigas </v>
      </c>
      <c r="G85" t="str">
        <f t="shared" si="3"/>
        <v xml:space="preserve">Red Dragon </v>
      </c>
      <c r="I85">
        <v>83</v>
      </c>
      <c r="J85" t="s">
        <v>2762</v>
      </c>
    </row>
    <row r="86" spans="1:10">
      <c r="A86" t="s">
        <v>26395</v>
      </c>
      <c r="D86">
        <v>84</v>
      </c>
      <c r="E86">
        <v>327</v>
      </c>
      <c r="F86" t="str">
        <f t="shared" si="2"/>
        <v xml:space="preserve">Pug </v>
      </c>
      <c r="G86" t="str">
        <f t="shared" si="3"/>
        <v xml:space="preserve">MissileBay </v>
      </c>
      <c r="I86">
        <v>84</v>
      </c>
      <c r="J86" t="s">
        <v>27423</v>
      </c>
    </row>
    <row r="87" spans="1:10">
      <c r="A87">
        <v>10</v>
      </c>
      <c r="D87">
        <v>86</v>
      </c>
      <c r="E87">
        <v>300</v>
      </c>
      <c r="F87" t="str">
        <f t="shared" si="2"/>
        <v xml:space="preserve">Mover </v>
      </c>
      <c r="G87" t="str">
        <f t="shared" si="3"/>
        <v xml:space="preserve">Ultros </v>
      </c>
      <c r="I87">
        <v>85</v>
      </c>
      <c r="J87" t="s">
        <v>27424</v>
      </c>
    </row>
    <row r="88" spans="1:10">
      <c r="A88" t="s">
        <v>26422</v>
      </c>
      <c r="D88">
        <v>87</v>
      </c>
      <c r="E88">
        <v>297</v>
      </c>
      <c r="F88" t="str">
        <f t="shared" si="2"/>
        <v xml:space="preserve">Figaliz </v>
      </c>
      <c r="G88" t="str">
        <f t="shared" si="3"/>
        <v xml:space="preserve">Poltrgeist </v>
      </c>
      <c r="I88">
        <v>86</v>
      </c>
      <c r="J88" t="s">
        <v>27425</v>
      </c>
    </row>
    <row r="89" spans="1:10">
      <c r="A89" t="s">
        <v>26423</v>
      </c>
      <c r="D89">
        <v>88</v>
      </c>
      <c r="E89">
        <v>310</v>
      </c>
      <c r="F89" t="str">
        <f t="shared" si="2"/>
        <v xml:space="preserve">Buffalax </v>
      </c>
      <c r="G89" t="str">
        <f t="shared" si="3"/>
        <v xml:space="preserve">Colossus </v>
      </c>
      <c r="I89">
        <v>87</v>
      </c>
      <c r="J89" t="s">
        <v>27426</v>
      </c>
    </row>
    <row r="90" spans="1:10">
      <c r="A90" t="s">
        <v>26404</v>
      </c>
      <c r="D90">
        <v>89</v>
      </c>
      <c r="E90">
        <v>126</v>
      </c>
      <c r="F90" t="str">
        <f t="shared" si="2"/>
        <v xml:space="preserve">Aspik </v>
      </c>
      <c r="G90" t="str">
        <f t="shared" si="3"/>
        <v xml:space="preserve">Rhyos </v>
      </c>
      <c r="I90">
        <v>88</v>
      </c>
      <c r="J90" t="s">
        <v>27427</v>
      </c>
    </row>
    <row r="91" spans="1:10">
      <c r="A91" t="s">
        <v>26424</v>
      </c>
      <c r="D91">
        <v>90</v>
      </c>
      <c r="E91">
        <v>103</v>
      </c>
      <c r="F91" t="str">
        <f t="shared" si="2"/>
        <v xml:space="preserve">Ghost </v>
      </c>
      <c r="G91" t="str">
        <f t="shared" si="3"/>
        <v xml:space="preserve">Covert </v>
      </c>
      <c r="I91">
        <v>89</v>
      </c>
      <c r="J91" t="s">
        <v>27428</v>
      </c>
    </row>
    <row r="92" spans="1:10">
      <c r="A92" t="s">
        <v>26400</v>
      </c>
      <c r="D92">
        <v>91</v>
      </c>
      <c r="E92">
        <v>309</v>
      </c>
      <c r="F92" t="str">
        <f t="shared" si="2"/>
        <v xml:space="preserve">Crawler </v>
      </c>
      <c r="G92" t="str">
        <f t="shared" si="3"/>
        <v xml:space="preserve">Whelk Head </v>
      </c>
      <c r="I92">
        <v>90</v>
      </c>
      <c r="J92" t="s">
        <v>27429</v>
      </c>
    </row>
    <row r="93" spans="1:10">
      <c r="A93" t="s">
        <v>26425</v>
      </c>
      <c r="D93">
        <v>92</v>
      </c>
      <c r="E93">
        <v>110</v>
      </c>
      <c r="F93" t="str">
        <f t="shared" si="2"/>
        <v xml:space="preserve">Sand Ray </v>
      </c>
      <c r="G93" t="str">
        <f t="shared" si="3"/>
        <v xml:space="preserve">Apparite </v>
      </c>
      <c r="I93">
        <v>91</v>
      </c>
      <c r="J93" t="s">
        <v>27430</v>
      </c>
    </row>
    <row r="94" spans="1:10">
      <c r="A94" t="s">
        <v>26394</v>
      </c>
      <c r="D94">
        <v>93</v>
      </c>
      <c r="E94">
        <v>84</v>
      </c>
      <c r="F94" t="str">
        <f t="shared" si="2"/>
        <v xml:space="preserve">Areneid </v>
      </c>
      <c r="G94" t="str">
        <f t="shared" si="3"/>
        <v xml:space="preserve">Pug </v>
      </c>
      <c r="I94">
        <v>92</v>
      </c>
      <c r="J94" t="s">
        <v>27431</v>
      </c>
    </row>
    <row r="95" spans="1:10">
      <c r="A95" t="s">
        <v>26395</v>
      </c>
      <c r="D95">
        <v>94</v>
      </c>
      <c r="E95">
        <v>258</v>
      </c>
      <c r="F95" t="str">
        <f t="shared" si="2"/>
        <v xml:space="preserve">Actaneon </v>
      </c>
      <c r="G95" t="str">
        <f t="shared" si="3"/>
        <v xml:space="preserve">Mega Armor </v>
      </c>
      <c r="I95">
        <v>93</v>
      </c>
      <c r="J95" t="s">
        <v>27432</v>
      </c>
    </row>
    <row r="96" spans="1:10">
      <c r="A96">
        <v>11</v>
      </c>
      <c r="D96">
        <v>95</v>
      </c>
      <c r="E96">
        <v>225</v>
      </c>
      <c r="F96" t="str">
        <f t="shared" si="2"/>
        <v xml:space="preserve">Sand Horse </v>
      </c>
      <c r="G96" t="str">
        <f t="shared" si="3"/>
        <v xml:space="preserve">Scorpion </v>
      </c>
      <c r="I96">
        <v>94</v>
      </c>
      <c r="J96" t="s">
        <v>27433</v>
      </c>
    </row>
    <row r="97" spans="1:10">
      <c r="A97" t="s">
        <v>26408</v>
      </c>
      <c r="D97">
        <v>96</v>
      </c>
      <c r="E97">
        <v>156</v>
      </c>
      <c r="F97" t="str">
        <f t="shared" si="2"/>
        <v xml:space="preserve">Dark Side </v>
      </c>
      <c r="G97" t="str">
        <f t="shared" si="3"/>
        <v xml:space="preserve">Test Rider </v>
      </c>
      <c r="I97">
        <v>95</v>
      </c>
      <c r="J97" t="s">
        <v>2784</v>
      </c>
    </row>
    <row r="98" spans="1:10">
      <c r="A98" t="s">
        <v>26400</v>
      </c>
      <c r="D98">
        <v>97</v>
      </c>
      <c r="E98">
        <v>3</v>
      </c>
      <c r="F98" t="str">
        <f t="shared" si="2"/>
        <v xml:space="preserve">Mad Oscar </v>
      </c>
      <c r="G98" t="str">
        <f t="shared" si="3"/>
        <v xml:space="preserve">Ninja </v>
      </c>
      <c r="I98">
        <v>96</v>
      </c>
      <c r="J98" t="s">
        <v>27434</v>
      </c>
    </row>
    <row r="99" spans="1:10">
      <c r="A99" t="s">
        <v>26393</v>
      </c>
      <c r="D99">
        <v>98</v>
      </c>
      <c r="E99">
        <v>303</v>
      </c>
      <c r="F99" t="str">
        <f t="shared" si="2"/>
        <v xml:space="preserve">Crawly </v>
      </c>
      <c r="G99" t="str">
        <f t="shared" si="3"/>
        <v xml:space="preserve">Chupon </v>
      </c>
      <c r="I99">
        <v>97</v>
      </c>
      <c r="J99" t="s">
        <v>27435</v>
      </c>
    </row>
    <row r="100" spans="1:10">
      <c r="A100" t="s">
        <v>26394</v>
      </c>
      <c r="D100">
        <v>99</v>
      </c>
      <c r="E100">
        <v>37</v>
      </c>
      <c r="F100" t="str">
        <f t="shared" si="2"/>
        <v xml:space="preserve">Bleary </v>
      </c>
      <c r="G100" t="str">
        <f t="shared" si="3"/>
        <v xml:space="preserve">Doom Drgn </v>
      </c>
      <c r="I100">
        <v>98</v>
      </c>
      <c r="J100" t="s">
        <v>27436</v>
      </c>
    </row>
    <row r="101" spans="1:10">
      <c r="A101" t="s">
        <v>26395</v>
      </c>
      <c r="D101">
        <v>100</v>
      </c>
      <c r="E101">
        <v>267</v>
      </c>
      <c r="F101" t="str">
        <f t="shared" si="2"/>
        <v xml:space="preserve">Marshal </v>
      </c>
      <c r="G101" t="str">
        <f t="shared" si="3"/>
        <v xml:space="preserve">Number 128 </v>
      </c>
      <c r="I101">
        <v>99</v>
      </c>
      <c r="J101" t="s">
        <v>27437</v>
      </c>
    </row>
    <row r="102" spans="1:10">
      <c r="A102">
        <v>12</v>
      </c>
      <c r="D102">
        <v>101</v>
      </c>
      <c r="E102">
        <v>44</v>
      </c>
      <c r="F102" t="str">
        <f t="shared" si="2"/>
        <v xml:space="preserve">Trooper </v>
      </c>
      <c r="G102" t="str">
        <f t="shared" si="3"/>
        <v xml:space="preserve">HermitCrab </v>
      </c>
      <c r="I102">
        <v>100</v>
      </c>
      <c r="J102" t="s">
        <v>27438</v>
      </c>
    </row>
    <row r="103" spans="1:10">
      <c r="A103" t="s">
        <v>26409</v>
      </c>
      <c r="D103">
        <v>102</v>
      </c>
      <c r="E103">
        <v>252</v>
      </c>
      <c r="F103" t="str">
        <f t="shared" si="2"/>
        <v xml:space="preserve">General </v>
      </c>
      <c r="G103" t="str">
        <f t="shared" si="3"/>
        <v xml:space="preserve">Sky Base </v>
      </c>
      <c r="I103">
        <v>101</v>
      </c>
      <c r="J103" t="s">
        <v>27439</v>
      </c>
    </row>
    <row r="104" spans="1:10">
      <c r="A104" t="s">
        <v>26394</v>
      </c>
      <c r="D104">
        <v>103</v>
      </c>
      <c r="E104">
        <v>122</v>
      </c>
      <c r="F104" t="str">
        <f t="shared" si="2"/>
        <v xml:space="preserve">Covert </v>
      </c>
      <c r="G104" t="str">
        <f t="shared" si="3"/>
        <v xml:space="preserve">Tusker </v>
      </c>
      <c r="I104">
        <v>102</v>
      </c>
      <c r="J104" t="s">
        <v>27440</v>
      </c>
    </row>
    <row r="105" spans="1:10">
      <c r="A105" t="s">
        <v>26403</v>
      </c>
      <c r="D105">
        <v>104</v>
      </c>
      <c r="E105">
        <v>314</v>
      </c>
      <c r="F105" t="str">
        <f t="shared" si="2"/>
        <v xml:space="preserve">Ogor </v>
      </c>
      <c r="G105" t="str">
        <f t="shared" si="3"/>
        <v xml:space="preserve">Merchant </v>
      </c>
      <c r="I105">
        <v>103</v>
      </c>
      <c r="J105" t="s">
        <v>27441</v>
      </c>
    </row>
    <row r="106" spans="1:10">
      <c r="A106" t="s">
        <v>26404</v>
      </c>
      <c r="D106">
        <v>105</v>
      </c>
      <c r="E106">
        <v>283</v>
      </c>
      <c r="F106" t="str">
        <f t="shared" si="2"/>
        <v xml:space="preserve">Warlock </v>
      </c>
      <c r="G106" t="str">
        <f t="shared" si="3"/>
        <v xml:space="preserve">Tentacle </v>
      </c>
      <c r="I106">
        <v>104</v>
      </c>
      <c r="J106" t="s">
        <v>27442</v>
      </c>
    </row>
    <row r="107" spans="1:10">
      <c r="A107" t="s">
        <v>26422</v>
      </c>
      <c r="D107">
        <v>106</v>
      </c>
      <c r="E107">
        <v>329</v>
      </c>
      <c r="F107" t="str">
        <f t="shared" si="2"/>
        <v xml:space="preserve">Madam </v>
      </c>
      <c r="G107" t="str">
        <f t="shared" si="3"/>
        <v xml:space="preserve">Ice Dragon </v>
      </c>
      <c r="I107">
        <v>105</v>
      </c>
      <c r="J107" t="s">
        <v>27443</v>
      </c>
    </row>
    <row r="108" spans="1:10">
      <c r="A108" t="s">
        <v>26397</v>
      </c>
      <c r="D108">
        <v>107</v>
      </c>
      <c r="E108">
        <v>153</v>
      </c>
      <c r="F108" t="str">
        <f t="shared" si="2"/>
        <v xml:space="preserve">Joker </v>
      </c>
      <c r="G108" t="str">
        <f t="shared" si="3"/>
        <v xml:space="preserve">Geckorex </v>
      </c>
      <c r="I108">
        <v>106</v>
      </c>
      <c r="J108" t="s">
        <v>27444</v>
      </c>
    </row>
    <row r="109" spans="1:10">
      <c r="A109" t="s">
        <v>26426</v>
      </c>
      <c r="D109">
        <v>108</v>
      </c>
      <c r="E109">
        <v>186</v>
      </c>
      <c r="F109" t="str">
        <f t="shared" si="2"/>
        <v xml:space="preserve">Iron Fist </v>
      </c>
      <c r="G109" t="str">
        <f t="shared" si="3"/>
        <v xml:space="preserve">StillGoing </v>
      </c>
      <c r="I109">
        <v>107</v>
      </c>
      <c r="J109" t="s">
        <v>27445</v>
      </c>
    </row>
    <row r="110" spans="1:10">
      <c r="A110" t="s">
        <v>26395</v>
      </c>
      <c r="D110">
        <v>109</v>
      </c>
      <c r="E110">
        <v>49</v>
      </c>
      <c r="F110" t="str">
        <f t="shared" si="2"/>
        <v xml:space="preserve">Goblin </v>
      </c>
      <c r="G110" t="str">
        <f t="shared" si="3"/>
        <v xml:space="preserve">Gilomantis </v>
      </c>
      <c r="I110">
        <v>108</v>
      </c>
      <c r="J110" t="s">
        <v>27446</v>
      </c>
    </row>
    <row r="111" spans="1:10">
      <c r="A111">
        <v>13</v>
      </c>
      <c r="D111">
        <v>110</v>
      </c>
      <c r="E111">
        <v>77</v>
      </c>
      <c r="F111" t="str">
        <f t="shared" si="2"/>
        <v xml:space="preserve">Apparite </v>
      </c>
      <c r="G111" t="str">
        <f t="shared" si="3"/>
        <v xml:space="preserve">Repo Man </v>
      </c>
      <c r="I111">
        <v>109</v>
      </c>
      <c r="J111" t="s">
        <v>27447</v>
      </c>
    </row>
    <row r="112" spans="1:10">
      <c r="A112" t="s">
        <v>26427</v>
      </c>
      <c r="D112">
        <v>111</v>
      </c>
      <c r="E112">
        <v>216</v>
      </c>
      <c r="F112" t="str">
        <f t="shared" si="2"/>
        <v xml:space="preserve">PowerDemon </v>
      </c>
      <c r="G112" t="str">
        <f t="shared" si="3"/>
        <v xml:space="preserve">Wirey Drgn </v>
      </c>
      <c r="I112">
        <v>110</v>
      </c>
      <c r="J112" t="s">
        <v>27448</v>
      </c>
    </row>
    <row r="113" spans="1:10">
      <c r="A113" t="s">
        <v>26400</v>
      </c>
      <c r="D113">
        <v>112</v>
      </c>
      <c r="E113">
        <v>244</v>
      </c>
      <c r="F113" t="str">
        <f t="shared" si="2"/>
        <v xml:space="preserve">Displayer </v>
      </c>
      <c r="G113" t="str">
        <f t="shared" si="3"/>
        <v xml:space="preserve">Wild Rat </v>
      </c>
      <c r="I113">
        <v>111</v>
      </c>
      <c r="J113" t="s">
        <v>2814</v>
      </c>
    </row>
    <row r="114" spans="1:10">
      <c r="A114" t="s">
        <v>26428</v>
      </c>
      <c r="D114">
        <v>113</v>
      </c>
      <c r="E114">
        <v>270</v>
      </c>
      <c r="F114" t="str">
        <f t="shared" si="2"/>
        <v xml:space="preserve">Vector Pup </v>
      </c>
      <c r="G114" t="str">
        <f t="shared" si="3"/>
        <v xml:space="preserve">Crane </v>
      </c>
      <c r="I114">
        <v>112</v>
      </c>
      <c r="J114" t="s">
        <v>27449</v>
      </c>
    </row>
    <row r="115" spans="1:10">
      <c r="A115" t="s">
        <v>26400</v>
      </c>
      <c r="D115">
        <v>114</v>
      </c>
      <c r="E115">
        <v>238</v>
      </c>
      <c r="F115" t="str">
        <f t="shared" si="2"/>
        <v xml:space="preserve">Peepers </v>
      </c>
      <c r="G115" t="str">
        <f t="shared" si="3"/>
        <v xml:space="preserve">Mandrake </v>
      </c>
      <c r="I115">
        <v>113</v>
      </c>
      <c r="J115" t="s">
        <v>2818</v>
      </c>
    </row>
    <row r="116" spans="1:10">
      <c r="A116" t="s">
        <v>26429</v>
      </c>
      <c r="D116">
        <v>115</v>
      </c>
      <c r="E116">
        <v>324</v>
      </c>
      <c r="F116" t="str">
        <f t="shared" si="2"/>
        <v xml:space="preserve">Sewer Rat </v>
      </c>
      <c r="G116" t="str">
        <f t="shared" si="3"/>
        <v xml:space="preserve">Tritoch </v>
      </c>
      <c r="I116">
        <v>114</v>
      </c>
      <c r="J116" t="s">
        <v>27450</v>
      </c>
    </row>
    <row r="117" spans="1:10">
      <c r="A117" t="s">
        <v>26400</v>
      </c>
      <c r="D117">
        <v>116</v>
      </c>
      <c r="E117">
        <v>176</v>
      </c>
      <c r="F117" t="str">
        <f t="shared" si="2"/>
        <v xml:space="preserve">Slatter </v>
      </c>
      <c r="G117" t="str">
        <f t="shared" si="3"/>
        <v xml:space="preserve">Spek Tor </v>
      </c>
      <c r="I117">
        <v>115</v>
      </c>
      <c r="J117" t="s">
        <v>27451</v>
      </c>
    </row>
    <row r="118" spans="1:10">
      <c r="A118" t="s">
        <v>26430</v>
      </c>
      <c r="D118">
        <v>117</v>
      </c>
      <c r="E118">
        <v>219</v>
      </c>
      <c r="F118" t="str">
        <f t="shared" si="2"/>
        <v xml:space="preserve">Rhinox </v>
      </c>
      <c r="G118" t="str">
        <f t="shared" si="3"/>
        <v xml:space="preserve">Muus </v>
      </c>
      <c r="I118">
        <v>116</v>
      </c>
      <c r="J118" t="s">
        <v>27452</v>
      </c>
    </row>
    <row r="119" spans="1:10">
      <c r="A119" t="s">
        <v>26400</v>
      </c>
      <c r="D119">
        <v>118</v>
      </c>
      <c r="E119">
        <v>150</v>
      </c>
      <c r="F119" t="str">
        <f t="shared" si="2"/>
        <v xml:space="preserve">Rhobite </v>
      </c>
      <c r="G119" t="str">
        <f t="shared" si="3"/>
        <v xml:space="preserve">Cephaler </v>
      </c>
      <c r="I119">
        <v>117</v>
      </c>
      <c r="J119" t="s">
        <v>27453</v>
      </c>
    </row>
    <row r="120" spans="1:10">
      <c r="A120" t="s">
        <v>26431</v>
      </c>
      <c r="D120">
        <v>119</v>
      </c>
      <c r="E120">
        <v>52</v>
      </c>
      <c r="F120" t="str">
        <f t="shared" si="2"/>
        <v xml:space="preserve">Wild Cat </v>
      </c>
      <c r="G120" t="str">
        <f t="shared" si="3"/>
        <v xml:space="preserve">TumbleWeed </v>
      </c>
      <c r="I120">
        <v>118</v>
      </c>
      <c r="J120" t="s">
        <v>27454</v>
      </c>
    </row>
    <row r="121" spans="1:10">
      <c r="A121" t="s">
        <v>26400</v>
      </c>
      <c r="D121">
        <v>120</v>
      </c>
      <c r="E121">
        <v>48</v>
      </c>
      <c r="F121" t="str">
        <f t="shared" si="2"/>
        <v xml:space="preserve">Red Fang </v>
      </c>
      <c r="G121" t="str">
        <f t="shared" si="3"/>
        <v xml:space="preserve">Delta Bug </v>
      </c>
      <c r="I121">
        <v>119</v>
      </c>
      <c r="J121" t="s">
        <v>27455</v>
      </c>
    </row>
    <row r="122" spans="1:10">
      <c r="A122" t="s">
        <v>26432</v>
      </c>
      <c r="D122">
        <v>121</v>
      </c>
      <c r="E122">
        <v>53</v>
      </c>
      <c r="F122" t="str">
        <f t="shared" si="2"/>
        <v xml:space="preserve">Bounty Man </v>
      </c>
      <c r="G122" t="str">
        <f t="shared" si="3"/>
        <v xml:space="preserve">Bloompire </v>
      </c>
      <c r="I122">
        <v>120</v>
      </c>
      <c r="J122" t="s">
        <v>27456</v>
      </c>
    </row>
    <row r="123" spans="1:10">
      <c r="A123" t="s">
        <v>26400</v>
      </c>
      <c r="D123">
        <v>122</v>
      </c>
      <c r="E123">
        <v>351</v>
      </c>
      <c r="F123" t="str">
        <f t="shared" si="2"/>
        <v xml:space="preserve">Tusker </v>
      </c>
      <c r="G123" t="str">
        <f t="shared" si="3"/>
        <v xml:space="preserve">Sleep </v>
      </c>
      <c r="I123">
        <v>121</v>
      </c>
      <c r="J123" t="s">
        <v>2833</v>
      </c>
    </row>
    <row r="124" spans="1:10">
      <c r="A124" t="s">
        <v>26433</v>
      </c>
      <c r="D124">
        <v>123</v>
      </c>
      <c r="E124">
        <v>100</v>
      </c>
      <c r="F124" t="str">
        <f t="shared" si="2"/>
        <v xml:space="preserve">Ralph </v>
      </c>
      <c r="G124" t="str">
        <f t="shared" si="3"/>
        <v xml:space="preserve">Marshal </v>
      </c>
      <c r="I124">
        <v>122</v>
      </c>
      <c r="J124" t="s">
        <v>27457</v>
      </c>
    </row>
    <row r="125" spans="1:10">
      <c r="A125" t="s">
        <v>26394</v>
      </c>
      <c r="D125">
        <v>124</v>
      </c>
      <c r="E125">
        <v>293</v>
      </c>
      <c r="F125" t="str">
        <f t="shared" si="2"/>
        <v xml:space="preserve">Chitonid </v>
      </c>
      <c r="G125" t="str">
        <f t="shared" si="3"/>
        <v xml:space="preserve">L.30 Magic </v>
      </c>
      <c r="I125">
        <v>123</v>
      </c>
      <c r="J125" t="s">
        <v>27458</v>
      </c>
    </row>
    <row r="126" spans="1:10">
      <c r="A126" t="s">
        <v>26395</v>
      </c>
      <c r="D126">
        <v>125</v>
      </c>
      <c r="E126">
        <v>268</v>
      </c>
      <c r="F126" t="str">
        <f t="shared" si="2"/>
        <v xml:space="preserve">Wart Puck </v>
      </c>
      <c r="G126" t="str">
        <f t="shared" si="3"/>
        <v xml:space="preserve">Inferno </v>
      </c>
      <c r="I126">
        <v>124</v>
      </c>
      <c r="J126" t="s">
        <v>27459</v>
      </c>
    </row>
    <row r="127" spans="1:10">
      <c r="A127">
        <v>14</v>
      </c>
      <c r="D127">
        <v>126</v>
      </c>
      <c r="E127">
        <v>98</v>
      </c>
      <c r="F127" t="str">
        <f t="shared" si="2"/>
        <v xml:space="preserve">Rhyos </v>
      </c>
      <c r="G127" t="str">
        <f t="shared" si="3"/>
        <v xml:space="preserve">Crawly </v>
      </c>
      <c r="I127">
        <v>125</v>
      </c>
      <c r="J127" t="s">
        <v>27460</v>
      </c>
    </row>
    <row r="128" spans="1:10">
      <c r="A128" t="s">
        <v>26434</v>
      </c>
      <c r="D128">
        <v>127</v>
      </c>
      <c r="E128">
        <v>315</v>
      </c>
      <c r="F128" t="str">
        <f t="shared" si="2"/>
        <v xml:space="preserve">SrBehemoth </v>
      </c>
      <c r="G128" t="str">
        <f t="shared" si="3"/>
        <v xml:space="preserve">B.Day Suit </v>
      </c>
      <c r="I128">
        <v>126</v>
      </c>
      <c r="J128" t="s">
        <v>27461</v>
      </c>
    </row>
    <row r="129" spans="1:10">
      <c r="A129" t="s">
        <v>26435</v>
      </c>
      <c r="D129">
        <v>128</v>
      </c>
      <c r="E129">
        <v>213</v>
      </c>
      <c r="F129" t="str">
        <f t="shared" si="2"/>
        <v xml:space="preserve">Vectaur </v>
      </c>
      <c r="G129" t="str">
        <f t="shared" si="3"/>
        <v xml:space="preserve">Black Drgn </v>
      </c>
      <c r="I129">
        <v>127</v>
      </c>
      <c r="J129" t="s">
        <v>2844</v>
      </c>
    </row>
    <row r="130" spans="1:10">
      <c r="A130" t="s">
        <v>26400</v>
      </c>
      <c r="D130">
        <v>129</v>
      </c>
      <c r="E130">
        <v>335</v>
      </c>
      <c r="F130" t="str">
        <f t="shared" si="2"/>
        <v xml:space="preserve">Wyvern </v>
      </c>
      <c r="G130" t="str">
        <f t="shared" si="3"/>
        <v xml:space="preserve">Grunt </v>
      </c>
      <c r="I130">
        <v>128</v>
      </c>
      <c r="J130" t="s">
        <v>27462</v>
      </c>
    </row>
    <row r="131" spans="1:10">
      <c r="A131" t="s">
        <v>26436</v>
      </c>
      <c r="D131">
        <v>130</v>
      </c>
      <c r="E131">
        <v>205</v>
      </c>
      <c r="F131" t="str">
        <f t="shared" ref="F131:F194" si="4">VLOOKUP(D131,$I$2:$J$371,2,FALSE)</f>
        <v xml:space="preserve">Zombone </v>
      </c>
      <c r="G131" t="str">
        <f t="shared" ref="G131:G194" si="5">VLOOKUP(E131,$I$2:$J$371,2,FALSE)</f>
        <v xml:space="preserve">Kiwok </v>
      </c>
      <c r="I131">
        <v>129</v>
      </c>
      <c r="J131" t="s">
        <v>27463</v>
      </c>
    </row>
    <row r="132" spans="1:10">
      <c r="A132" t="s">
        <v>26394</v>
      </c>
      <c r="D132">
        <v>131</v>
      </c>
      <c r="E132">
        <v>292</v>
      </c>
      <c r="F132" t="str">
        <f t="shared" si="4"/>
        <v xml:space="preserve">Dragon </v>
      </c>
      <c r="G132" t="str">
        <f t="shared" si="5"/>
        <v xml:space="preserve">KatanaSoul </v>
      </c>
      <c r="I132">
        <v>130</v>
      </c>
      <c r="J132" t="s">
        <v>27464</v>
      </c>
    </row>
    <row r="133" spans="1:10">
      <c r="A133" t="s">
        <v>26395</v>
      </c>
      <c r="D133">
        <v>132</v>
      </c>
      <c r="E133">
        <v>106</v>
      </c>
      <c r="F133" t="str">
        <f t="shared" si="4"/>
        <v xml:space="preserve">Brontaur </v>
      </c>
      <c r="G133" t="str">
        <f t="shared" si="5"/>
        <v xml:space="preserve">Madam </v>
      </c>
      <c r="I133">
        <v>131</v>
      </c>
      <c r="J133" t="s">
        <v>27465</v>
      </c>
    </row>
    <row r="134" spans="1:10">
      <c r="A134">
        <v>15</v>
      </c>
      <c r="D134">
        <v>133</v>
      </c>
      <c r="E134">
        <v>296</v>
      </c>
      <c r="F134" t="str">
        <f t="shared" si="4"/>
        <v xml:space="preserve">Allosaurus </v>
      </c>
      <c r="G134" t="str">
        <f t="shared" si="5"/>
        <v xml:space="preserve">Goddess </v>
      </c>
      <c r="I134">
        <v>132</v>
      </c>
      <c r="J134" t="s">
        <v>27466</v>
      </c>
    </row>
    <row r="135" spans="1:10">
      <c r="A135" t="s">
        <v>26422</v>
      </c>
      <c r="D135">
        <v>134</v>
      </c>
      <c r="E135">
        <v>178</v>
      </c>
      <c r="F135" t="str">
        <f t="shared" si="4"/>
        <v xml:space="preserve">Cirpius </v>
      </c>
      <c r="G135" t="str">
        <f t="shared" si="5"/>
        <v xml:space="preserve">EarthGuard </v>
      </c>
      <c r="I135">
        <v>133</v>
      </c>
      <c r="J135" t="s">
        <v>2856</v>
      </c>
    </row>
    <row r="136" spans="1:10">
      <c r="A136" t="s">
        <v>26409</v>
      </c>
      <c r="D136">
        <v>135</v>
      </c>
      <c r="E136">
        <v>61</v>
      </c>
      <c r="F136" t="str">
        <f t="shared" si="4"/>
        <v xml:space="preserve">Sprinter </v>
      </c>
      <c r="G136" t="str">
        <f t="shared" si="5"/>
        <v xml:space="preserve">ChickenLip </v>
      </c>
      <c r="I136">
        <v>134</v>
      </c>
      <c r="J136" t="s">
        <v>27467</v>
      </c>
    </row>
    <row r="137" spans="1:10">
      <c r="A137" t="s">
        <v>26404</v>
      </c>
      <c r="D137">
        <v>136</v>
      </c>
      <c r="E137">
        <v>167</v>
      </c>
      <c r="F137" t="str">
        <f t="shared" si="4"/>
        <v xml:space="preserve">Gobbler </v>
      </c>
      <c r="G137" t="str">
        <f t="shared" si="5"/>
        <v xml:space="preserve">Deep Eye </v>
      </c>
      <c r="I137">
        <v>135</v>
      </c>
      <c r="J137" t="s">
        <v>27468</v>
      </c>
    </row>
    <row r="138" spans="1:10">
      <c r="A138" t="s">
        <v>26396</v>
      </c>
      <c r="D138">
        <v>137</v>
      </c>
      <c r="E138">
        <v>168</v>
      </c>
      <c r="F138" t="str">
        <f t="shared" si="4"/>
        <v xml:space="preserve">Harpiai </v>
      </c>
      <c r="G138" t="str">
        <f t="shared" si="5"/>
        <v xml:space="preserve">GreaseMonk </v>
      </c>
      <c r="I138">
        <v>136</v>
      </c>
      <c r="J138" t="s">
        <v>27469</v>
      </c>
    </row>
    <row r="139" spans="1:10">
      <c r="A139" t="s">
        <v>26400</v>
      </c>
      <c r="D139">
        <v>138</v>
      </c>
      <c r="E139">
        <v>302</v>
      </c>
      <c r="F139" t="str">
        <f t="shared" si="4"/>
        <v xml:space="preserve">GloomShell </v>
      </c>
      <c r="G139" t="str">
        <f t="shared" si="5"/>
        <v xml:space="preserve">Ultros </v>
      </c>
      <c r="I139">
        <v>137</v>
      </c>
      <c r="J139" t="s">
        <v>27470</v>
      </c>
    </row>
    <row r="140" spans="1:10">
      <c r="A140" t="s">
        <v>26437</v>
      </c>
      <c r="D140">
        <v>139</v>
      </c>
      <c r="E140">
        <v>16</v>
      </c>
      <c r="F140" t="str">
        <f t="shared" si="4"/>
        <v xml:space="preserve">Drop </v>
      </c>
      <c r="G140" t="str">
        <f t="shared" si="5"/>
        <v xml:space="preserve">Osteosaur </v>
      </c>
      <c r="I140">
        <v>138</v>
      </c>
      <c r="J140" t="s">
        <v>2866</v>
      </c>
    </row>
    <row r="141" spans="1:10">
      <c r="A141" t="s">
        <v>26394</v>
      </c>
      <c r="D141">
        <v>140</v>
      </c>
      <c r="E141">
        <v>162</v>
      </c>
      <c r="F141" t="str">
        <f t="shared" si="4"/>
        <v xml:space="preserve">Mind Candy </v>
      </c>
      <c r="G141" t="str">
        <f t="shared" si="5"/>
        <v xml:space="preserve">Poplium </v>
      </c>
      <c r="I141">
        <v>139</v>
      </c>
      <c r="J141" t="s">
        <v>27471</v>
      </c>
    </row>
    <row r="142" spans="1:10">
      <c r="A142" t="s">
        <v>26395</v>
      </c>
      <c r="D142">
        <v>141</v>
      </c>
      <c r="E142">
        <v>101</v>
      </c>
      <c r="F142" t="str">
        <f t="shared" si="4"/>
        <v xml:space="preserve">WeedFeeder </v>
      </c>
      <c r="G142" t="str">
        <f t="shared" si="5"/>
        <v xml:space="preserve">Trooper </v>
      </c>
      <c r="I142">
        <v>140</v>
      </c>
      <c r="J142" t="s">
        <v>2870</v>
      </c>
    </row>
    <row r="143" spans="1:10">
      <c r="A143">
        <v>16</v>
      </c>
      <c r="D143">
        <v>142</v>
      </c>
      <c r="E143">
        <v>81</v>
      </c>
      <c r="F143" t="str">
        <f t="shared" si="4"/>
        <v xml:space="preserve">Luridan </v>
      </c>
      <c r="G143" t="str">
        <f t="shared" si="5"/>
        <v xml:space="preserve">Boxed Set </v>
      </c>
      <c r="I143">
        <v>141</v>
      </c>
      <c r="J143" t="s">
        <v>2872</v>
      </c>
    </row>
    <row r="144" spans="1:10">
      <c r="A144" t="s">
        <v>26424</v>
      </c>
      <c r="D144">
        <v>143</v>
      </c>
      <c r="E144">
        <v>80</v>
      </c>
      <c r="F144" t="str">
        <f t="shared" si="4"/>
        <v xml:space="preserve">Toe Cutter </v>
      </c>
      <c r="G144" t="str">
        <f t="shared" si="5"/>
        <v xml:space="preserve">Still Life </v>
      </c>
      <c r="I144">
        <v>142</v>
      </c>
      <c r="J144" t="s">
        <v>27472</v>
      </c>
    </row>
    <row r="145" spans="1:10">
      <c r="A145" t="s">
        <v>26400</v>
      </c>
      <c r="D145">
        <v>144</v>
      </c>
      <c r="E145">
        <v>349</v>
      </c>
      <c r="F145" t="str">
        <f t="shared" si="4"/>
        <v xml:space="preserve">Over Grunk </v>
      </c>
      <c r="G145" t="str">
        <f t="shared" si="5"/>
        <v xml:space="preserve">Hit </v>
      </c>
      <c r="I145">
        <v>143</v>
      </c>
      <c r="J145" t="s">
        <v>2875</v>
      </c>
    </row>
    <row r="146" spans="1:10">
      <c r="A146" t="s">
        <v>26438</v>
      </c>
      <c r="D146">
        <v>145</v>
      </c>
      <c r="E146">
        <v>64</v>
      </c>
      <c r="F146" t="str">
        <f t="shared" si="4"/>
        <v xml:space="preserve">Exoray </v>
      </c>
      <c r="G146" t="str">
        <f t="shared" si="5"/>
        <v xml:space="preserve">Chupon </v>
      </c>
      <c r="I146">
        <v>144</v>
      </c>
      <c r="J146" t="s">
        <v>2877</v>
      </c>
    </row>
    <row r="147" spans="1:10">
      <c r="A147" t="s">
        <v>26400</v>
      </c>
      <c r="D147">
        <v>146</v>
      </c>
      <c r="E147">
        <v>62</v>
      </c>
      <c r="F147" t="str">
        <f t="shared" si="4"/>
        <v xml:space="preserve">Crusher </v>
      </c>
      <c r="G147" t="str">
        <f t="shared" si="5"/>
        <v xml:space="preserve">Hoover </v>
      </c>
      <c r="I147">
        <v>145</v>
      </c>
      <c r="J147" t="s">
        <v>27473</v>
      </c>
    </row>
    <row r="148" spans="1:10">
      <c r="A148" t="s">
        <v>26409</v>
      </c>
      <c r="D148">
        <v>147</v>
      </c>
      <c r="E148">
        <v>104</v>
      </c>
      <c r="F148" t="str">
        <f t="shared" si="4"/>
        <v xml:space="preserve">Uroburos </v>
      </c>
      <c r="G148" t="str">
        <f t="shared" si="5"/>
        <v xml:space="preserve">Ogor </v>
      </c>
      <c r="I148">
        <v>146</v>
      </c>
      <c r="J148" t="s">
        <v>27474</v>
      </c>
    </row>
    <row r="149" spans="1:10">
      <c r="A149" t="s">
        <v>26394</v>
      </c>
      <c r="D149">
        <v>148</v>
      </c>
      <c r="E149">
        <v>245</v>
      </c>
      <c r="F149" t="str">
        <f t="shared" si="4"/>
        <v xml:space="preserve">Primordite </v>
      </c>
      <c r="G149" t="str">
        <f t="shared" si="5"/>
        <v xml:space="preserve">Gold Bear </v>
      </c>
      <c r="I149">
        <v>147</v>
      </c>
      <c r="J149" t="s">
        <v>27475</v>
      </c>
    </row>
    <row r="150" spans="1:10">
      <c r="A150" t="s">
        <v>26395</v>
      </c>
      <c r="D150">
        <v>149</v>
      </c>
      <c r="E150">
        <v>38</v>
      </c>
      <c r="F150" t="str">
        <f t="shared" si="4"/>
        <v xml:space="preserve">Sky Cap </v>
      </c>
      <c r="G150" t="str">
        <f t="shared" si="5"/>
        <v xml:space="preserve">Brachosaur </v>
      </c>
      <c r="I150">
        <v>148</v>
      </c>
      <c r="J150" t="s">
        <v>2885</v>
      </c>
    </row>
    <row r="151" spans="1:10">
      <c r="A151">
        <v>17</v>
      </c>
      <c r="D151">
        <v>150</v>
      </c>
      <c r="E151">
        <v>242</v>
      </c>
      <c r="F151" t="str">
        <f t="shared" si="4"/>
        <v xml:space="preserve">Cephaler </v>
      </c>
      <c r="G151" t="str">
        <f t="shared" si="5"/>
        <v xml:space="preserve">Borras </v>
      </c>
      <c r="I151">
        <v>149</v>
      </c>
      <c r="J151" t="s">
        <v>27476</v>
      </c>
    </row>
    <row r="152" spans="1:10">
      <c r="A152" t="s">
        <v>26422</v>
      </c>
      <c r="D152">
        <v>151</v>
      </c>
      <c r="E152">
        <v>139</v>
      </c>
      <c r="F152" t="str">
        <f t="shared" si="4"/>
        <v xml:space="preserve">Maliga </v>
      </c>
      <c r="G152" t="str">
        <f t="shared" si="5"/>
        <v xml:space="preserve">Drop </v>
      </c>
      <c r="I152">
        <v>150</v>
      </c>
      <c r="J152" t="s">
        <v>27477</v>
      </c>
    </row>
    <row r="153" spans="1:10">
      <c r="A153" t="s">
        <v>26416</v>
      </c>
      <c r="D153">
        <v>152</v>
      </c>
      <c r="E153">
        <v>200</v>
      </c>
      <c r="F153" t="str">
        <f t="shared" si="4"/>
        <v xml:space="preserve">Gigan Toad </v>
      </c>
      <c r="G153" t="str">
        <f t="shared" si="5"/>
        <v xml:space="preserve">Opinicus </v>
      </c>
      <c r="I153">
        <v>151</v>
      </c>
      <c r="J153" t="s">
        <v>27478</v>
      </c>
    </row>
    <row r="154" spans="1:10">
      <c r="A154" t="s">
        <v>26408</v>
      </c>
      <c r="D154">
        <v>153</v>
      </c>
      <c r="E154">
        <v>194</v>
      </c>
      <c r="F154" t="str">
        <f t="shared" si="4"/>
        <v xml:space="preserve">Geckorex </v>
      </c>
      <c r="G154" t="str">
        <f t="shared" si="5"/>
        <v xml:space="preserve">Sp Forces </v>
      </c>
      <c r="I154">
        <v>152</v>
      </c>
      <c r="J154" t="s">
        <v>2893</v>
      </c>
    </row>
    <row r="155" spans="1:10">
      <c r="A155" t="s">
        <v>26404</v>
      </c>
      <c r="D155">
        <v>154</v>
      </c>
      <c r="E155">
        <v>118</v>
      </c>
      <c r="F155" t="str">
        <f t="shared" si="4"/>
        <v xml:space="preserve">Cluck </v>
      </c>
      <c r="G155" t="str">
        <f t="shared" si="5"/>
        <v xml:space="preserve">Rhobite </v>
      </c>
      <c r="I155">
        <v>153</v>
      </c>
      <c r="J155" t="s">
        <v>27479</v>
      </c>
    </row>
    <row r="156" spans="1:10">
      <c r="A156" t="s">
        <v>26396</v>
      </c>
      <c r="D156">
        <v>155</v>
      </c>
      <c r="E156">
        <v>182</v>
      </c>
      <c r="F156" t="str">
        <f t="shared" si="4"/>
        <v xml:space="preserve">Land Worm </v>
      </c>
      <c r="G156" t="str">
        <f t="shared" si="5"/>
        <v xml:space="preserve">Spectre </v>
      </c>
      <c r="I156">
        <v>154</v>
      </c>
      <c r="J156" t="s">
        <v>27480</v>
      </c>
    </row>
    <row r="157" spans="1:10">
      <c r="A157" t="s">
        <v>26394</v>
      </c>
      <c r="D157">
        <v>156</v>
      </c>
      <c r="E157">
        <v>263</v>
      </c>
      <c r="F157" t="str">
        <f t="shared" si="4"/>
        <v xml:space="preserve">Test Rider </v>
      </c>
      <c r="G157" t="str">
        <f t="shared" si="5"/>
        <v xml:space="preserve">Dadaluma </v>
      </c>
      <c r="I157">
        <v>155</v>
      </c>
      <c r="J157" t="s">
        <v>27481</v>
      </c>
    </row>
    <row r="158" spans="1:10">
      <c r="A158" t="s">
        <v>26395</v>
      </c>
      <c r="D158">
        <v>157</v>
      </c>
      <c r="E158">
        <v>99</v>
      </c>
      <c r="F158" t="str">
        <f t="shared" si="4"/>
        <v xml:space="preserve">PlutoArmor </v>
      </c>
      <c r="G158" t="str">
        <f t="shared" si="5"/>
        <v xml:space="preserve">Bleary </v>
      </c>
      <c r="I158">
        <v>156</v>
      </c>
      <c r="J158" t="s">
        <v>2901</v>
      </c>
    </row>
    <row r="159" spans="1:10">
      <c r="A159">
        <v>18</v>
      </c>
      <c r="D159">
        <v>158</v>
      </c>
      <c r="E159">
        <v>59</v>
      </c>
      <c r="F159" t="str">
        <f t="shared" si="4"/>
        <v xml:space="preserve">Tomb Thumb </v>
      </c>
      <c r="G159" t="str">
        <f t="shared" si="5"/>
        <v xml:space="preserve">Reach Frog </v>
      </c>
      <c r="I159">
        <v>157</v>
      </c>
      <c r="J159" t="s">
        <v>2903</v>
      </c>
    </row>
    <row r="160" spans="1:10">
      <c r="A160" t="s">
        <v>26408</v>
      </c>
      <c r="D160">
        <v>159</v>
      </c>
      <c r="E160">
        <v>260</v>
      </c>
      <c r="F160" t="str">
        <f t="shared" si="4"/>
        <v xml:space="preserve">HeavyArmor </v>
      </c>
      <c r="G160" t="str">
        <f t="shared" si="5"/>
        <v xml:space="preserve">TunnelArmr </v>
      </c>
      <c r="I160">
        <v>158</v>
      </c>
      <c r="J160" t="s">
        <v>2905</v>
      </c>
    </row>
    <row r="161" spans="1:10">
      <c r="A161" t="s">
        <v>26394</v>
      </c>
      <c r="D161">
        <v>160</v>
      </c>
      <c r="E161">
        <v>133</v>
      </c>
      <c r="F161" t="str">
        <f t="shared" si="4"/>
        <v xml:space="preserve">Chaser </v>
      </c>
      <c r="G161" t="str">
        <f t="shared" si="5"/>
        <v xml:space="preserve">Allosaurus </v>
      </c>
      <c r="I161">
        <v>159</v>
      </c>
      <c r="J161" t="s">
        <v>2907</v>
      </c>
    </row>
    <row r="162" spans="1:10">
      <c r="A162" t="s">
        <v>26395</v>
      </c>
      <c r="D162">
        <v>161</v>
      </c>
      <c r="E162">
        <v>58</v>
      </c>
      <c r="F162" t="str">
        <f t="shared" si="4"/>
        <v xml:space="preserve">Scullion </v>
      </c>
      <c r="G162" t="str">
        <f t="shared" si="5"/>
        <v xml:space="preserve">Anguiform </v>
      </c>
      <c r="I162">
        <v>160</v>
      </c>
      <c r="J162" t="s">
        <v>27482</v>
      </c>
    </row>
    <row r="163" spans="1:10">
      <c r="A163">
        <v>19</v>
      </c>
      <c r="D163">
        <v>162</v>
      </c>
      <c r="E163">
        <v>89</v>
      </c>
      <c r="F163" t="str">
        <f t="shared" si="4"/>
        <v xml:space="preserve">Poplium </v>
      </c>
      <c r="G163" t="str">
        <f t="shared" si="5"/>
        <v xml:space="preserve">Aspik </v>
      </c>
      <c r="I163">
        <v>161</v>
      </c>
      <c r="J163" t="s">
        <v>27483</v>
      </c>
    </row>
    <row r="164" spans="1:10">
      <c r="A164" t="s">
        <v>26408</v>
      </c>
      <c r="D164">
        <v>163</v>
      </c>
      <c r="E164">
        <v>146</v>
      </c>
      <c r="F164" t="str">
        <f t="shared" si="4"/>
        <v xml:space="preserve">Intangir </v>
      </c>
      <c r="G164" t="str">
        <f t="shared" si="5"/>
        <v xml:space="preserve">Crusher </v>
      </c>
      <c r="I164">
        <v>162</v>
      </c>
      <c r="J164" t="s">
        <v>27484</v>
      </c>
    </row>
    <row r="165" spans="1:10">
      <c r="A165" t="s">
        <v>26400</v>
      </c>
      <c r="D165">
        <v>164</v>
      </c>
      <c r="E165">
        <v>41</v>
      </c>
      <c r="F165" t="str">
        <f t="shared" si="4"/>
        <v xml:space="preserve">Misfit </v>
      </c>
      <c r="G165" t="str">
        <f t="shared" si="5"/>
        <v xml:space="preserve">Beakor </v>
      </c>
      <c r="I165">
        <v>163</v>
      </c>
      <c r="J165" t="s">
        <v>27485</v>
      </c>
    </row>
    <row r="166" spans="1:10">
      <c r="A166" t="s">
        <v>26439</v>
      </c>
      <c r="D166">
        <v>165</v>
      </c>
      <c r="E166">
        <v>152</v>
      </c>
      <c r="F166" t="str">
        <f t="shared" si="4"/>
        <v xml:space="preserve">Eland </v>
      </c>
      <c r="G166" t="str">
        <f t="shared" si="5"/>
        <v xml:space="preserve">Gigan Toad </v>
      </c>
      <c r="I166">
        <v>164</v>
      </c>
      <c r="J166" t="s">
        <v>27486</v>
      </c>
    </row>
    <row r="167" spans="1:10">
      <c r="A167" t="s">
        <v>26394</v>
      </c>
      <c r="D167">
        <v>166</v>
      </c>
      <c r="E167">
        <v>187</v>
      </c>
      <c r="F167" t="str">
        <f t="shared" si="4"/>
        <v xml:space="preserve">Enuo </v>
      </c>
      <c r="G167" t="str">
        <f t="shared" si="5"/>
        <v xml:space="preserve">Allo Ver </v>
      </c>
      <c r="I167">
        <v>165</v>
      </c>
      <c r="J167" t="s">
        <v>27487</v>
      </c>
    </row>
    <row r="168" spans="1:10">
      <c r="A168" t="s">
        <v>26395</v>
      </c>
      <c r="D168">
        <v>167</v>
      </c>
      <c r="E168">
        <v>63</v>
      </c>
      <c r="F168" t="str">
        <f t="shared" si="4"/>
        <v xml:space="preserve">Deep Eye </v>
      </c>
      <c r="G168" t="str">
        <f t="shared" si="5"/>
        <v xml:space="preserve">Rider </v>
      </c>
      <c r="I168">
        <v>166</v>
      </c>
      <c r="J168" t="s">
        <v>27488</v>
      </c>
    </row>
    <row r="169" spans="1:10">
      <c r="A169">
        <v>20</v>
      </c>
      <c r="D169">
        <v>168</v>
      </c>
      <c r="E169">
        <v>75</v>
      </c>
      <c r="F169" t="str">
        <f t="shared" si="4"/>
        <v xml:space="preserve">GreaseMonk </v>
      </c>
      <c r="G169" t="str">
        <f t="shared" si="5"/>
        <v xml:space="preserve">Cruller </v>
      </c>
      <c r="I169">
        <v>167</v>
      </c>
      <c r="J169" t="s">
        <v>27489</v>
      </c>
    </row>
    <row r="170" spans="1:10">
      <c r="A170" t="s">
        <v>26440</v>
      </c>
      <c r="D170">
        <v>169</v>
      </c>
      <c r="E170">
        <v>31</v>
      </c>
      <c r="F170" t="str">
        <f t="shared" si="4"/>
        <v xml:space="preserve">NeckHunter </v>
      </c>
      <c r="G170" t="str">
        <f t="shared" si="5"/>
        <v xml:space="preserve">Chimera </v>
      </c>
      <c r="I170">
        <v>168</v>
      </c>
      <c r="J170" t="s">
        <v>2923</v>
      </c>
    </row>
    <row r="171" spans="1:10">
      <c r="A171" t="s">
        <v>26400</v>
      </c>
      <c r="D171">
        <v>170</v>
      </c>
      <c r="E171">
        <v>325</v>
      </c>
      <c r="F171" t="str">
        <f t="shared" si="4"/>
        <v xml:space="preserve">Grenade </v>
      </c>
      <c r="G171" t="str">
        <f t="shared" si="5"/>
        <v xml:space="preserve">Laser Gun </v>
      </c>
      <c r="I171">
        <v>169</v>
      </c>
      <c r="J171" t="s">
        <v>2925</v>
      </c>
    </row>
    <row r="172" spans="1:10">
      <c r="A172" t="s">
        <v>26406</v>
      </c>
      <c r="D172">
        <v>171</v>
      </c>
      <c r="E172">
        <v>23</v>
      </c>
      <c r="F172" t="str">
        <f t="shared" si="4"/>
        <v xml:space="preserve">Critic </v>
      </c>
      <c r="G172" t="str">
        <f t="shared" si="5"/>
        <v xml:space="preserve">Leafer </v>
      </c>
      <c r="I172">
        <v>170</v>
      </c>
      <c r="J172" t="s">
        <v>27490</v>
      </c>
    </row>
    <row r="173" spans="1:10">
      <c r="A173" t="s">
        <v>26441</v>
      </c>
      <c r="D173">
        <v>172</v>
      </c>
      <c r="E173">
        <v>214</v>
      </c>
      <c r="F173" t="str">
        <f t="shared" si="4"/>
        <v xml:space="preserve">Pan Dora </v>
      </c>
      <c r="G173" t="str">
        <f t="shared" si="5"/>
        <v xml:space="preserve">Adamanchyt </v>
      </c>
      <c r="I173">
        <v>171</v>
      </c>
      <c r="J173" t="s">
        <v>27491</v>
      </c>
    </row>
    <row r="174" spans="1:10">
      <c r="A174" t="s">
        <v>26394</v>
      </c>
      <c r="D174">
        <v>173</v>
      </c>
      <c r="E174">
        <v>337</v>
      </c>
      <c r="F174" t="str">
        <f t="shared" si="4"/>
        <v xml:space="preserve">SoulDancer </v>
      </c>
      <c r="G174" t="str">
        <f t="shared" si="5"/>
        <v xml:space="preserve">Skull Drgn </v>
      </c>
      <c r="I174">
        <v>172</v>
      </c>
      <c r="J174" t="s">
        <v>27492</v>
      </c>
    </row>
    <row r="175" spans="1:10">
      <c r="A175" t="s">
        <v>26403</v>
      </c>
      <c r="D175">
        <v>174</v>
      </c>
      <c r="E175">
        <v>69</v>
      </c>
      <c r="F175" t="str">
        <f t="shared" si="4"/>
        <v xml:space="preserve">Gigantos </v>
      </c>
      <c r="G175" t="str">
        <f t="shared" si="5"/>
        <v xml:space="preserve">Lethal Wpn </v>
      </c>
      <c r="I175">
        <v>173</v>
      </c>
      <c r="J175" t="s">
        <v>2933</v>
      </c>
    </row>
    <row r="176" spans="1:10">
      <c r="A176" t="s">
        <v>26404</v>
      </c>
      <c r="D176">
        <v>175</v>
      </c>
      <c r="E176">
        <v>54</v>
      </c>
      <c r="F176" t="str">
        <f t="shared" si="4"/>
        <v xml:space="preserve">Mag Roader </v>
      </c>
      <c r="G176" t="str">
        <f t="shared" si="5"/>
        <v xml:space="preserve">Trilobiter </v>
      </c>
      <c r="I176">
        <v>174</v>
      </c>
      <c r="J176" t="s">
        <v>27493</v>
      </c>
    </row>
    <row r="177" spans="1:10">
      <c r="A177" t="s">
        <v>26397</v>
      </c>
      <c r="D177">
        <v>176</v>
      </c>
      <c r="E177">
        <v>93</v>
      </c>
      <c r="F177" t="str">
        <f t="shared" si="4"/>
        <v xml:space="preserve">Spek Tor </v>
      </c>
      <c r="G177" t="str">
        <f t="shared" si="5"/>
        <v xml:space="preserve">Areneid </v>
      </c>
      <c r="I177">
        <v>175</v>
      </c>
      <c r="J177" t="s">
        <v>2611</v>
      </c>
    </row>
    <row r="178" spans="1:10">
      <c r="A178" t="s">
        <v>26440</v>
      </c>
      <c r="D178">
        <v>177</v>
      </c>
      <c r="E178">
        <v>209</v>
      </c>
      <c r="F178" t="str">
        <f t="shared" si="4"/>
        <v xml:space="preserve">Parasite </v>
      </c>
      <c r="G178" t="str">
        <f t="shared" si="5"/>
        <v xml:space="preserve">Vermin </v>
      </c>
      <c r="I178">
        <v>176</v>
      </c>
      <c r="J178" t="s">
        <v>27494</v>
      </c>
    </row>
    <row r="179" spans="1:10">
      <c r="A179" t="s">
        <v>26395</v>
      </c>
      <c r="D179">
        <v>178</v>
      </c>
      <c r="E179">
        <v>220</v>
      </c>
      <c r="F179" t="str">
        <f t="shared" si="4"/>
        <v xml:space="preserve">EarthGuard </v>
      </c>
      <c r="G179" t="str">
        <f t="shared" si="5"/>
        <v xml:space="preserve">Karkass </v>
      </c>
      <c r="I179">
        <v>177</v>
      </c>
      <c r="J179" t="s">
        <v>27495</v>
      </c>
    </row>
    <row r="180" spans="1:10">
      <c r="A180">
        <v>21</v>
      </c>
      <c r="D180">
        <v>179</v>
      </c>
      <c r="E180">
        <v>239</v>
      </c>
      <c r="F180" t="str">
        <f t="shared" si="4"/>
        <v xml:space="preserve">Coelecite </v>
      </c>
      <c r="G180" t="str">
        <f t="shared" si="5"/>
        <v xml:space="preserve">1st Class </v>
      </c>
      <c r="I180">
        <v>178</v>
      </c>
      <c r="J180" t="s">
        <v>2941</v>
      </c>
    </row>
    <row r="181" spans="1:10">
      <c r="A181" t="s">
        <v>26408</v>
      </c>
      <c r="D181">
        <v>180</v>
      </c>
      <c r="E181">
        <v>305</v>
      </c>
      <c r="F181" t="str">
        <f t="shared" si="4"/>
        <v xml:space="preserve">Anemone </v>
      </c>
      <c r="G181" t="str">
        <f t="shared" si="5"/>
        <v xml:space="preserve">Siegfried </v>
      </c>
      <c r="I181">
        <v>179</v>
      </c>
      <c r="J181" t="s">
        <v>27496</v>
      </c>
    </row>
    <row r="182" spans="1:10">
      <c r="A182" t="s">
        <v>26400</v>
      </c>
      <c r="D182">
        <v>181</v>
      </c>
      <c r="E182">
        <v>218</v>
      </c>
      <c r="F182" t="str">
        <f t="shared" si="4"/>
        <v xml:space="preserve">Hipocampus </v>
      </c>
      <c r="G182" t="str">
        <f t="shared" si="5"/>
        <v xml:space="preserve">Psychot </v>
      </c>
      <c r="I182">
        <v>180</v>
      </c>
      <c r="J182" t="s">
        <v>27497</v>
      </c>
    </row>
    <row r="183" spans="1:10">
      <c r="A183" t="s">
        <v>26393</v>
      </c>
      <c r="D183">
        <v>182</v>
      </c>
      <c r="E183">
        <v>330</v>
      </c>
      <c r="F183" t="str">
        <f t="shared" si="4"/>
        <v xml:space="preserve">Spectre </v>
      </c>
      <c r="G183" t="str">
        <f t="shared" si="5"/>
        <v xml:space="preserve">Kefka </v>
      </c>
      <c r="I183">
        <v>181</v>
      </c>
      <c r="J183" t="s">
        <v>2947</v>
      </c>
    </row>
    <row r="184" spans="1:10">
      <c r="A184" t="s">
        <v>26394</v>
      </c>
      <c r="D184">
        <v>183</v>
      </c>
      <c r="E184">
        <v>115</v>
      </c>
      <c r="F184" t="str">
        <f t="shared" si="4"/>
        <v xml:space="preserve">Evil Oscar </v>
      </c>
      <c r="G184" t="str">
        <f t="shared" si="5"/>
        <v xml:space="preserve">Sewer Rat </v>
      </c>
      <c r="I184">
        <v>182</v>
      </c>
      <c r="J184" t="s">
        <v>27498</v>
      </c>
    </row>
    <row r="185" spans="1:10">
      <c r="A185" t="s">
        <v>26411</v>
      </c>
      <c r="D185">
        <v>184</v>
      </c>
      <c r="E185">
        <v>55</v>
      </c>
      <c r="F185" t="str">
        <f t="shared" si="4"/>
        <v xml:space="preserve">Slurm </v>
      </c>
      <c r="G185" t="str">
        <f t="shared" si="5"/>
        <v xml:space="preserve">Siegfried </v>
      </c>
      <c r="I185">
        <v>183</v>
      </c>
      <c r="J185" t="s">
        <v>2951</v>
      </c>
    </row>
    <row r="186" spans="1:10">
      <c r="A186" t="s">
        <v>26442</v>
      </c>
      <c r="D186">
        <v>185</v>
      </c>
      <c r="E186">
        <v>144</v>
      </c>
      <c r="F186" t="str">
        <f t="shared" si="4"/>
        <v xml:space="preserve">Latimeria </v>
      </c>
      <c r="G186" t="str">
        <f t="shared" si="5"/>
        <v xml:space="preserve">Over Grunk </v>
      </c>
      <c r="I186">
        <v>184</v>
      </c>
      <c r="J186" t="s">
        <v>27499</v>
      </c>
    </row>
    <row r="187" spans="1:10">
      <c r="A187" t="s">
        <v>26395</v>
      </c>
      <c r="D187">
        <v>186</v>
      </c>
      <c r="E187">
        <v>344</v>
      </c>
      <c r="F187" t="str">
        <f t="shared" si="4"/>
        <v xml:space="preserve">StillGoing </v>
      </c>
      <c r="G187" t="str">
        <f t="shared" si="5"/>
        <v xml:space="preserve">Long Arm </v>
      </c>
      <c r="I187">
        <v>185</v>
      </c>
      <c r="J187" t="s">
        <v>27500</v>
      </c>
    </row>
    <row r="188" spans="1:10">
      <c r="A188">
        <v>22</v>
      </c>
      <c r="D188">
        <v>187</v>
      </c>
      <c r="E188">
        <v>188</v>
      </c>
      <c r="F188" t="str">
        <f t="shared" si="4"/>
        <v xml:space="preserve">Allo Ver </v>
      </c>
      <c r="G188" t="str">
        <f t="shared" si="5"/>
        <v xml:space="preserve">Phase </v>
      </c>
      <c r="I188">
        <v>186</v>
      </c>
      <c r="J188" t="s">
        <v>2957</v>
      </c>
    </row>
    <row r="189" spans="1:10">
      <c r="A189" t="s">
        <v>26393</v>
      </c>
      <c r="D189">
        <v>188</v>
      </c>
      <c r="E189">
        <v>142</v>
      </c>
      <c r="F189" t="str">
        <f t="shared" si="4"/>
        <v xml:space="preserve">Phase </v>
      </c>
      <c r="G189" t="str">
        <f t="shared" si="5"/>
        <v xml:space="preserve">Luridan </v>
      </c>
      <c r="I189">
        <v>187</v>
      </c>
      <c r="J189" t="s">
        <v>27501</v>
      </c>
    </row>
    <row r="190" spans="1:10">
      <c r="A190" t="s">
        <v>26400</v>
      </c>
      <c r="D190">
        <v>189</v>
      </c>
      <c r="E190">
        <v>295</v>
      </c>
      <c r="F190" t="str">
        <f t="shared" si="4"/>
        <v xml:space="preserve">Outsider </v>
      </c>
      <c r="G190" t="str">
        <f t="shared" si="5"/>
        <v xml:space="preserve">Doom </v>
      </c>
      <c r="I190">
        <v>188</v>
      </c>
      <c r="J190" t="s">
        <v>27502</v>
      </c>
    </row>
    <row r="191" spans="1:10">
      <c r="A191" t="s">
        <v>26443</v>
      </c>
      <c r="D191">
        <v>190</v>
      </c>
      <c r="E191">
        <v>11</v>
      </c>
      <c r="F191" t="str">
        <f t="shared" si="4"/>
        <v xml:space="preserve">Barb-e </v>
      </c>
      <c r="G191" t="str">
        <f t="shared" si="5"/>
        <v xml:space="preserve">Brawler </v>
      </c>
      <c r="I191">
        <v>189</v>
      </c>
      <c r="J191" t="s">
        <v>27503</v>
      </c>
    </row>
    <row r="192" spans="1:10">
      <c r="A192" t="s">
        <v>26400</v>
      </c>
      <c r="D192">
        <v>191</v>
      </c>
      <c r="E192">
        <v>36</v>
      </c>
      <c r="F192" t="str">
        <f t="shared" si="4"/>
        <v xml:space="preserve">Parasoul </v>
      </c>
      <c r="G192" t="str">
        <f t="shared" si="5"/>
        <v xml:space="preserve">White Drgn </v>
      </c>
      <c r="I192">
        <v>190</v>
      </c>
      <c r="J192" t="s">
        <v>27504</v>
      </c>
    </row>
    <row r="193" spans="1:10">
      <c r="A193" t="s">
        <v>26393</v>
      </c>
      <c r="D193">
        <v>192</v>
      </c>
      <c r="E193">
        <v>30</v>
      </c>
      <c r="F193" t="str">
        <f t="shared" si="4"/>
        <v xml:space="preserve">Pm Stalker </v>
      </c>
      <c r="G193" t="str">
        <f t="shared" si="5"/>
        <v xml:space="preserve">Suriander </v>
      </c>
      <c r="I193">
        <v>191</v>
      </c>
      <c r="J193" t="s">
        <v>27505</v>
      </c>
    </row>
    <row r="194" spans="1:10">
      <c r="A194" t="s">
        <v>26400</v>
      </c>
      <c r="D194">
        <v>193</v>
      </c>
      <c r="E194">
        <v>46</v>
      </c>
      <c r="F194" t="str">
        <f t="shared" si="4"/>
        <v xml:space="preserve">Hemophyte </v>
      </c>
      <c r="G194" t="str">
        <f t="shared" si="5"/>
        <v xml:space="preserve">Hornet </v>
      </c>
      <c r="I194">
        <v>192</v>
      </c>
      <c r="J194" t="s">
        <v>2968</v>
      </c>
    </row>
    <row r="195" spans="1:10">
      <c r="A195" t="s">
        <v>26443</v>
      </c>
      <c r="D195">
        <v>194</v>
      </c>
      <c r="E195">
        <v>28</v>
      </c>
      <c r="F195" t="str">
        <f t="shared" ref="F195:F258" si="6">VLOOKUP(D195,$I$2:$J$371,2,FALSE)</f>
        <v xml:space="preserve">Sp Forces </v>
      </c>
      <c r="G195" t="str">
        <f t="shared" ref="G195:G258" si="7">VLOOKUP(E195,$I$2:$J$371,2,FALSE)</f>
        <v xml:space="preserve">Fidor </v>
      </c>
      <c r="I195">
        <v>193</v>
      </c>
      <c r="J195" t="s">
        <v>27506</v>
      </c>
    </row>
    <row r="196" spans="1:10">
      <c r="A196" t="s">
        <v>26400</v>
      </c>
      <c r="D196">
        <v>195</v>
      </c>
      <c r="E196">
        <v>208</v>
      </c>
      <c r="F196" t="str">
        <f t="shared" si="6"/>
        <v xml:space="preserve">Nohrabbit </v>
      </c>
      <c r="G196" t="str">
        <f t="shared" si="7"/>
        <v xml:space="preserve">Insecare </v>
      </c>
      <c r="I196">
        <v>194</v>
      </c>
      <c r="J196" t="s">
        <v>27507</v>
      </c>
    </row>
    <row r="197" spans="1:10">
      <c r="A197" t="s">
        <v>26444</v>
      </c>
      <c r="D197">
        <v>196</v>
      </c>
      <c r="E197">
        <v>87</v>
      </c>
      <c r="F197" t="str">
        <f t="shared" si="6"/>
        <v xml:space="preserve">Wizard </v>
      </c>
      <c r="G197" t="str">
        <f t="shared" si="7"/>
        <v xml:space="preserve">Figaliz </v>
      </c>
      <c r="I197">
        <v>195</v>
      </c>
      <c r="J197" t="s">
        <v>27508</v>
      </c>
    </row>
    <row r="198" spans="1:10">
      <c r="A198" t="s">
        <v>26394</v>
      </c>
      <c r="D198">
        <v>197</v>
      </c>
      <c r="E198">
        <v>33</v>
      </c>
      <c r="F198" t="str">
        <f t="shared" si="6"/>
        <v xml:space="preserve">Scrapper </v>
      </c>
      <c r="G198" t="str">
        <f t="shared" si="7"/>
        <v xml:space="preserve">Mesosaur </v>
      </c>
      <c r="I198">
        <v>196</v>
      </c>
      <c r="J198" t="s">
        <v>27509</v>
      </c>
    </row>
    <row r="199" spans="1:10">
      <c r="A199" t="s">
        <v>26395</v>
      </c>
      <c r="D199">
        <v>198</v>
      </c>
      <c r="E199">
        <v>364</v>
      </c>
      <c r="F199" t="str">
        <f t="shared" si="6"/>
        <v xml:space="preserve">Ceritops </v>
      </c>
      <c r="G199" t="str">
        <f t="shared" si="7"/>
        <v xml:space="preserve">Phunbaba </v>
      </c>
      <c r="I199">
        <v>197</v>
      </c>
      <c r="J199" t="s">
        <v>27510</v>
      </c>
    </row>
    <row r="200" spans="1:10">
      <c r="A200">
        <v>23</v>
      </c>
      <c r="D200">
        <v>199</v>
      </c>
      <c r="E200">
        <v>338</v>
      </c>
      <c r="F200" t="str">
        <f t="shared" si="6"/>
        <v xml:space="preserve">Commando </v>
      </c>
      <c r="G200" t="str">
        <f t="shared" si="7"/>
        <v xml:space="preserve">Blue Drgn </v>
      </c>
      <c r="I200">
        <v>198</v>
      </c>
      <c r="J200" t="s">
        <v>27511</v>
      </c>
    </row>
    <row r="201" spans="1:10">
      <c r="A201" t="s">
        <v>26408</v>
      </c>
      <c r="D201">
        <v>200</v>
      </c>
      <c r="E201">
        <v>34</v>
      </c>
      <c r="F201" t="str">
        <f t="shared" si="6"/>
        <v xml:space="preserve">Opinicus </v>
      </c>
      <c r="G201" t="str">
        <f t="shared" si="7"/>
        <v xml:space="preserve">Pterodon </v>
      </c>
      <c r="I201">
        <v>199</v>
      </c>
      <c r="J201" t="s">
        <v>27512</v>
      </c>
    </row>
    <row r="202" spans="1:10">
      <c r="A202" t="s">
        <v>26400</v>
      </c>
      <c r="D202">
        <v>201</v>
      </c>
      <c r="E202">
        <v>353</v>
      </c>
      <c r="F202" t="str">
        <f t="shared" si="6"/>
        <v xml:space="preserve">Poppers </v>
      </c>
      <c r="G202" t="str">
        <f t="shared" si="7"/>
        <v xml:space="preserve">Hidonite </v>
      </c>
      <c r="I202">
        <v>200</v>
      </c>
      <c r="J202" t="s">
        <v>27513</v>
      </c>
    </row>
    <row r="203" spans="1:10">
      <c r="A203" t="s">
        <v>26393</v>
      </c>
      <c r="D203">
        <v>202</v>
      </c>
      <c r="E203">
        <v>201</v>
      </c>
      <c r="F203" t="str">
        <f t="shared" si="6"/>
        <v xml:space="preserve">Lunaris </v>
      </c>
      <c r="G203" t="str">
        <f t="shared" si="7"/>
        <v xml:space="preserve">Poppers </v>
      </c>
      <c r="I203">
        <v>201</v>
      </c>
      <c r="J203" t="s">
        <v>27514</v>
      </c>
    </row>
    <row r="204" spans="1:10">
      <c r="A204" t="s">
        <v>26394</v>
      </c>
      <c r="D204">
        <v>203</v>
      </c>
      <c r="E204">
        <v>181</v>
      </c>
      <c r="F204" t="str">
        <f t="shared" si="6"/>
        <v xml:space="preserve">Garm </v>
      </c>
      <c r="G204" t="str">
        <f t="shared" si="7"/>
        <v xml:space="preserve">Hipocampus </v>
      </c>
      <c r="I204">
        <v>202</v>
      </c>
      <c r="J204" t="s">
        <v>27515</v>
      </c>
    </row>
    <row r="205" spans="1:10">
      <c r="A205" t="s">
        <v>26395</v>
      </c>
      <c r="D205">
        <v>204</v>
      </c>
      <c r="E205">
        <v>357</v>
      </c>
      <c r="F205" t="str">
        <f t="shared" si="6"/>
        <v xml:space="preserve">Vindr </v>
      </c>
      <c r="G205" t="str">
        <f t="shared" si="7"/>
        <v xml:space="preserve">ProtoArmor </v>
      </c>
      <c r="I205">
        <v>203</v>
      </c>
      <c r="J205" t="s">
        <v>27516</v>
      </c>
    </row>
    <row r="206" spans="1:10">
      <c r="A206">
        <v>24</v>
      </c>
      <c r="D206">
        <v>205</v>
      </c>
      <c r="E206">
        <v>154</v>
      </c>
      <c r="F206" t="str">
        <f t="shared" si="6"/>
        <v xml:space="preserve">Kiwok </v>
      </c>
      <c r="G206" t="str">
        <f t="shared" si="7"/>
        <v xml:space="preserve">Cluck </v>
      </c>
      <c r="I206">
        <v>204</v>
      </c>
      <c r="J206" t="s">
        <v>27517</v>
      </c>
    </row>
    <row r="207" spans="1:10">
      <c r="A207" t="s">
        <v>26408</v>
      </c>
      <c r="D207">
        <v>206</v>
      </c>
      <c r="E207">
        <v>65</v>
      </c>
      <c r="F207" t="str">
        <f t="shared" si="6"/>
        <v xml:space="preserve">Nastidon </v>
      </c>
      <c r="G207" t="str">
        <f t="shared" si="7"/>
        <v xml:space="preserve">Pipsqueak </v>
      </c>
      <c r="I207">
        <v>205</v>
      </c>
      <c r="J207" t="s">
        <v>27518</v>
      </c>
    </row>
    <row r="208" spans="1:10">
      <c r="A208" t="s">
        <v>26400</v>
      </c>
      <c r="D208">
        <v>207</v>
      </c>
      <c r="E208">
        <v>226</v>
      </c>
      <c r="F208" t="str">
        <f t="shared" si="6"/>
        <v xml:space="preserve">Rinn </v>
      </c>
      <c r="G208" t="str">
        <f t="shared" si="7"/>
        <v xml:space="preserve">Chaos Drgn </v>
      </c>
      <c r="I208">
        <v>206</v>
      </c>
      <c r="J208" t="s">
        <v>27519</v>
      </c>
    </row>
    <row r="209" spans="1:10">
      <c r="A209" t="s">
        <v>26408</v>
      </c>
      <c r="D209">
        <v>208</v>
      </c>
      <c r="E209">
        <v>159</v>
      </c>
      <c r="F209" t="str">
        <f t="shared" si="6"/>
        <v xml:space="preserve">Insecare </v>
      </c>
      <c r="G209" t="str">
        <f t="shared" si="7"/>
        <v xml:space="preserve">HeavyArmor </v>
      </c>
      <c r="I209">
        <v>207</v>
      </c>
      <c r="J209" t="s">
        <v>27520</v>
      </c>
    </row>
    <row r="210" spans="1:10">
      <c r="A210" t="s">
        <v>26400</v>
      </c>
      <c r="D210">
        <v>209</v>
      </c>
      <c r="E210">
        <v>180</v>
      </c>
      <c r="F210" t="str">
        <f t="shared" si="6"/>
        <v xml:space="preserve">Vermin </v>
      </c>
      <c r="G210" t="str">
        <f t="shared" si="7"/>
        <v xml:space="preserve">Anemone </v>
      </c>
      <c r="I210">
        <v>208</v>
      </c>
      <c r="J210" t="s">
        <v>27521</v>
      </c>
    </row>
    <row r="211" spans="1:10">
      <c r="A211" t="s">
        <v>26445</v>
      </c>
      <c r="D211">
        <v>210</v>
      </c>
      <c r="E211">
        <v>360</v>
      </c>
      <c r="F211" t="str">
        <f t="shared" si="6"/>
        <v xml:space="preserve">Mantodea </v>
      </c>
      <c r="G211" t="str">
        <f t="shared" si="7"/>
        <v xml:space="preserve">Ultros </v>
      </c>
      <c r="I211">
        <v>209</v>
      </c>
      <c r="J211" t="s">
        <v>27522</v>
      </c>
    </row>
    <row r="212" spans="1:10">
      <c r="A212" t="s">
        <v>26394</v>
      </c>
      <c r="D212">
        <v>211</v>
      </c>
      <c r="E212">
        <v>215</v>
      </c>
      <c r="F212" t="str">
        <f t="shared" si="6"/>
        <v xml:space="preserve">Bogy </v>
      </c>
      <c r="G212" t="str">
        <f t="shared" si="7"/>
        <v xml:space="preserve">Dante </v>
      </c>
      <c r="I212">
        <v>210</v>
      </c>
      <c r="J212" t="s">
        <v>27523</v>
      </c>
    </row>
    <row r="213" spans="1:10">
      <c r="A213" t="s">
        <v>26395</v>
      </c>
      <c r="D213">
        <v>212</v>
      </c>
      <c r="E213">
        <v>202</v>
      </c>
      <c r="F213" t="str">
        <f t="shared" si="6"/>
        <v xml:space="preserve">Prussian </v>
      </c>
      <c r="G213" t="str">
        <f t="shared" si="7"/>
        <v xml:space="preserve">Lunaris </v>
      </c>
      <c r="I213">
        <v>211</v>
      </c>
      <c r="J213" t="s">
        <v>27524</v>
      </c>
    </row>
    <row r="214" spans="1:10">
      <c r="A214">
        <v>25</v>
      </c>
      <c r="D214">
        <v>213</v>
      </c>
      <c r="E214">
        <v>117</v>
      </c>
      <c r="F214" t="str">
        <f t="shared" si="6"/>
        <v xml:space="preserve">Black Drgn </v>
      </c>
      <c r="G214" t="str">
        <f t="shared" si="7"/>
        <v xml:space="preserve">Rhinox </v>
      </c>
      <c r="I214">
        <v>212</v>
      </c>
      <c r="J214" t="s">
        <v>27525</v>
      </c>
    </row>
    <row r="215" spans="1:10">
      <c r="A215" t="s">
        <v>26446</v>
      </c>
      <c r="D215">
        <v>214</v>
      </c>
      <c r="E215">
        <v>127</v>
      </c>
      <c r="F215" t="str">
        <f t="shared" si="6"/>
        <v xml:space="preserve">Adamanchyt </v>
      </c>
      <c r="G215" t="str">
        <f t="shared" si="7"/>
        <v xml:space="preserve">SrBehemoth </v>
      </c>
      <c r="I215">
        <v>213</v>
      </c>
      <c r="J215" t="s">
        <v>3004</v>
      </c>
    </row>
    <row r="216" spans="1:10">
      <c r="A216" t="s">
        <v>26439</v>
      </c>
      <c r="D216">
        <v>215</v>
      </c>
      <c r="E216">
        <v>190</v>
      </c>
      <c r="F216" t="str">
        <f t="shared" si="6"/>
        <v xml:space="preserve">Dante </v>
      </c>
      <c r="G216" t="str">
        <f t="shared" si="7"/>
        <v xml:space="preserve">Barb-e </v>
      </c>
      <c r="I216">
        <v>214</v>
      </c>
      <c r="J216" t="s">
        <v>3006</v>
      </c>
    </row>
    <row r="217" spans="1:10">
      <c r="A217" t="s">
        <v>26398</v>
      </c>
      <c r="D217">
        <v>216</v>
      </c>
      <c r="E217">
        <v>207</v>
      </c>
      <c r="F217" t="str">
        <f t="shared" si="6"/>
        <v xml:space="preserve">Wirey Drgn </v>
      </c>
      <c r="G217" t="str">
        <f t="shared" si="7"/>
        <v xml:space="preserve">Rinn </v>
      </c>
      <c r="I217">
        <v>215</v>
      </c>
      <c r="J217" t="s">
        <v>27526</v>
      </c>
    </row>
    <row r="218" spans="1:10">
      <c r="A218" t="s">
        <v>26404</v>
      </c>
      <c r="D218">
        <v>217</v>
      </c>
      <c r="E218">
        <v>272</v>
      </c>
      <c r="F218" t="str">
        <f t="shared" si="6"/>
        <v xml:space="preserve">Dueller </v>
      </c>
      <c r="G218" t="str">
        <f t="shared" si="7"/>
        <v xml:space="preserve">Umaro </v>
      </c>
      <c r="I218">
        <v>216</v>
      </c>
      <c r="J218" t="s">
        <v>3010</v>
      </c>
    </row>
    <row r="219" spans="1:10">
      <c r="A219" t="s">
        <v>26396</v>
      </c>
      <c r="D219">
        <v>218</v>
      </c>
      <c r="E219">
        <v>121</v>
      </c>
      <c r="F219" t="str">
        <f t="shared" si="6"/>
        <v xml:space="preserve">Psychot </v>
      </c>
      <c r="G219" t="str">
        <f t="shared" si="7"/>
        <v xml:space="preserve">Bounty Man </v>
      </c>
      <c r="I219">
        <v>217</v>
      </c>
      <c r="J219" t="s">
        <v>27527</v>
      </c>
    </row>
    <row r="220" spans="1:10">
      <c r="A220" t="s">
        <v>26394</v>
      </c>
      <c r="D220">
        <v>219</v>
      </c>
      <c r="E220">
        <v>21</v>
      </c>
      <c r="F220" t="str">
        <f t="shared" si="6"/>
        <v xml:space="preserve">Muus </v>
      </c>
      <c r="G220" t="str">
        <f t="shared" si="7"/>
        <v xml:space="preserve">Rhinotaur </v>
      </c>
      <c r="I220">
        <v>218</v>
      </c>
      <c r="J220" t="s">
        <v>27528</v>
      </c>
    </row>
    <row r="221" spans="1:10">
      <c r="A221" t="s">
        <v>26395</v>
      </c>
      <c r="D221">
        <v>220</v>
      </c>
      <c r="E221">
        <v>354</v>
      </c>
      <c r="F221" t="str">
        <f t="shared" si="6"/>
        <v xml:space="preserve">Karkass </v>
      </c>
      <c r="G221" t="str">
        <f t="shared" si="7"/>
        <v xml:space="preserve">Hidonite </v>
      </c>
      <c r="I221">
        <v>219</v>
      </c>
      <c r="J221" t="s">
        <v>27529</v>
      </c>
    </row>
    <row r="222" spans="1:10">
      <c r="A222">
        <v>26</v>
      </c>
      <c r="D222">
        <v>221</v>
      </c>
      <c r="E222">
        <v>313</v>
      </c>
      <c r="F222" t="str">
        <f t="shared" si="6"/>
        <v xml:space="preserve">Punisher </v>
      </c>
      <c r="G222" t="str">
        <f t="shared" si="7"/>
        <v xml:space="preserve">L.60 Magic </v>
      </c>
      <c r="I222">
        <v>220</v>
      </c>
      <c r="J222" t="s">
        <v>27530</v>
      </c>
    </row>
    <row r="223" spans="1:10">
      <c r="A223" t="s">
        <v>26422</v>
      </c>
      <c r="D223">
        <v>222</v>
      </c>
      <c r="E223">
        <v>233</v>
      </c>
      <c r="F223" t="str">
        <f t="shared" si="6"/>
        <v xml:space="preserve">Balloon </v>
      </c>
      <c r="G223" t="str">
        <f t="shared" si="7"/>
        <v xml:space="preserve">Sea Flower </v>
      </c>
      <c r="I223">
        <v>221</v>
      </c>
      <c r="J223" t="s">
        <v>27531</v>
      </c>
    </row>
    <row r="224" spans="1:10">
      <c r="A224" t="s">
        <v>26406</v>
      </c>
      <c r="D224">
        <v>223</v>
      </c>
      <c r="E224">
        <v>124</v>
      </c>
      <c r="F224" t="str">
        <f t="shared" si="6"/>
        <v xml:space="preserve">Gabbldegak </v>
      </c>
      <c r="G224" t="str">
        <f t="shared" si="7"/>
        <v xml:space="preserve">Chitonid </v>
      </c>
      <c r="I224">
        <v>222</v>
      </c>
      <c r="J224" t="s">
        <v>27532</v>
      </c>
    </row>
    <row r="225" spans="1:10">
      <c r="A225" t="s">
        <v>26441</v>
      </c>
      <c r="D225">
        <v>224</v>
      </c>
      <c r="E225">
        <v>230</v>
      </c>
      <c r="F225" t="str">
        <f t="shared" si="6"/>
        <v xml:space="preserve">GtBehemoth </v>
      </c>
      <c r="G225" t="str">
        <f t="shared" si="7"/>
        <v xml:space="preserve">Osprey </v>
      </c>
      <c r="I225">
        <v>223</v>
      </c>
      <c r="J225" t="s">
        <v>3023</v>
      </c>
    </row>
    <row r="226" spans="1:10">
      <c r="A226" t="s">
        <v>26404</v>
      </c>
      <c r="D226">
        <v>225</v>
      </c>
      <c r="E226">
        <v>67</v>
      </c>
      <c r="F226" t="str">
        <f t="shared" si="6"/>
        <v xml:space="preserve">Scorpion </v>
      </c>
      <c r="G226" t="str">
        <f t="shared" si="7"/>
        <v xml:space="preserve">Sky Armor </v>
      </c>
      <c r="I226">
        <v>224</v>
      </c>
      <c r="J226" t="s">
        <v>3025</v>
      </c>
    </row>
    <row r="227" spans="1:10">
      <c r="A227" t="s">
        <v>26396</v>
      </c>
      <c r="D227">
        <v>226</v>
      </c>
      <c r="E227">
        <v>247</v>
      </c>
      <c r="F227" t="str">
        <f t="shared" si="6"/>
        <v xml:space="preserve">Chaos Drgn </v>
      </c>
      <c r="G227" t="str">
        <f t="shared" si="7"/>
        <v xml:space="preserve">Trixter </v>
      </c>
      <c r="I227">
        <v>225</v>
      </c>
      <c r="J227" t="s">
        <v>27533</v>
      </c>
    </row>
    <row r="228" spans="1:10">
      <c r="A228" t="s">
        <v>26394</v>
      </c>
      <c r="D228">
        <v>227</v>
      </c>
      <c r="E228">
        <v>40</v>
      </c>
      <c r="F228" t="str">
        <f t="shared" si="6"/>
        <v xml:space="preserve">Spit Fire </v>
      </c>
      <c r="G228" t="str">
        <f t="shared" si="7"/>
        <v xml:space="preserve">Dark Wind </v>
      </c>
      <c r="I228">
        <v>226</v>
      </c>
      <c r="J228" t="s">
        <v>3029</v>
      </c>
    </row>
    <row r="229" spans="1:10">
      <c r="A229" t="s">
        <v>26403</v>
      </c>
      <c r="D229">
        <v>228</v>
      </c>
      <c r="E229">
        <v>235</v>
      </c>
      <c r="F229" t="str">
        <f t="shared" si="6"/>
        <v xml:space="preserve">Vectagoyle </v>
      </c>
      <c r="G229" t="str">
        <f t="shared" si="7"/>
        <v xml:space="preserve">Abolisher </v>
      </c>
      <c r="I229">
        <v>227</v>
      </c>
      <c r="J229" t="s">
        <v>27534</v>
      </c>
    </row>
    <row r="230" spans="1:10">
      <c r="A230" t="s">
        <v>26404</v>
      </c>
      <c r="D230">
        <v>229</v>
      </c>
      <c r="E230">
        <v>15</v>
      </c>
      <c r="F230" t="str">
        <f t="shared" si="6"/>
        <v xml:space="preserve">Lich </v>
      </c>
      <c r="G230" t="str">
        <f t="shared" si="7"/>
        <v xml:space="preserve">Over-Mind </v>
      </c>
      <c r="I230">
        <v>228</v>
      </c>
      <c r="J230" t="s">
        <v>3033</v>
      </c>
    </row>
    <row r="231" spans="1:10">
      <c r="A231" t="s">
        <v>26405</v>
      </c>
      <c r="D231">
        <v>230</v>
      </c>
      <c r="E231">
        <v>5</v>
      </c>
      <c r="F231" t="str">
        <f t="shared" si="6"/>
        <v xml:space="preserve">Osprey </v>
      </c>
      <c r="G231" t="str">
        <f t="shared" si="7"/>
        <v xml:space="preserve">Orog </v>
      </c>
      <c r="I231">
        <v>229</v>
      </c>
      <c r="J231" t="s">
        <v>27535</v>
      </c>
    </row>
    <row r="232" spans="1:10">
      <c r="A232" t="s">
        <v>26447</v>
      </c>
      <c r="D232">
        <v>231</v>
      </c>
      <c r="E232">
        <v>347</v>
      </c>
      <c r="F232" t="str">
        <f t="shared" si="6"/>
        <v xml:space="preserve">Mag Roader </v>
      </c>
      <c r="G232" t="str">
        <f t="shared" si="7"/>
        <v xml:space="preserve">Tools </v>
      </c>
      <c r="I232">
        <v>230</v>
      </c>
      <c r="J232" t="s">
        <v>27536</v>
      </c>
    </row>
    <row r="233" spans="1:10">
      <c r="A233" t="s">
        <v>26395</v>
      </c>
      <c r="D233">
        <v>232</v>
      </c>
      <c r="E233">
        <v>60</v>
      </c>
      <c r="F233" t="str">
        <f t="shared" si="6"/>
        <v xml:space="preserve">Bug </v>
      </c>
      <c r="G233" t="str">
        <f t="shared" si="7"/>
        <v xml:space="preserve">Lizard </v>
      </c>
      <c r="I233">
        <v>231</v>
      </c>
      <c r="J233" t="s">
        <v>2611</v>
      </c>
    </row>
    <row r="234" spans="1:10">
      <c r="A234">
        <v>27</v>
      </c>
      <c r="D234">
        <v>233</v>
      </c>
      <c r="E234">
        <v>331</v>
      </c>
      <c r="F234" t="str">
        <f t="shared" si="6"/>
        <v xml:space="preserve">Sea Flower </v>
      </c>
      <c r="G234" t="str">
        <f t="shared" si="7"/>
        <v xml:space="preserve">Storm Drgn </v>
      </c>
      <c r="I234">
        <v>232</v>
      </c>
      <c r="J234" t="s">
        <v>27537</v>
      </c>
    </row>
    <row r="235" spans="1:10">
      <c r="A235" t="s">
        <v>26448</v>
      </c>
      <c r="D235">
        <v>234</v>
      </c>
      <c r="E235">
        <v>66</v>
      </c>
      <c r="F235" t="str">
        <f t="shared" si="6"/>
        <v xml:space="preserve">Fortis </v>
      </c>
      <c r="G235" t="str">
        <f t="shared" si="7"/>
        <v xml:space="preserve">M-TekArmor </v>
      </c>
      <c r="I235">
        <v>233</v>
      </c>
      <c r="J235" t="s">
        <v>3041</v>
      </c>
    </row>
    <row r="236" spans="1:10">
      <c r="A236" t="s">
        <v>26449</v>
      </c>
      <c r="D236">
        <v>235</v>
      </c>
      <c r="E236">
        <v>212</v>
      </c>
      <c r="F236" t="str">
        <f t="shared" si="6"/>
        <v xml:space="preserve">Abolisher </v>
      </c>
      <c r="G236" t="str">
        <f t="shared" si="7"/>
        <v xml:space="preserve">Prussian </v>
      </c>
      <c r="I236">
        <v>234</v>
      </c>
      <c r="J236" t="s">
        <v>27538</v>
      </c>
    </row>
    <row r="237" spans="1:10">
      <c r="A237" t="s">
        <v>26450</v>
      </c>
      <c r="D237">
        <v>236</v>
      </c>
      <c r="E237">
        <v>184</v>
      </c>
      <c r="F237" t="str">
        <f t="shared" si="6"/>
        <v xml:space="preserve">Aquila </v>
      </c>
      <c r="G237" t="str">
        <f t="shared" si="7"/>
        <v xml:space="preserve">Slurm </v>
      </c>
      <c r="I237">
        <v>235</v>
      </c>
      <c r="J237" t="s">
        <v>27539</v>
      </c>
    </row>
    <row r="238" spans="1:10">
      <c r="A238" t="s">
        <v>26400</v>
      </c>
      <c r="D238">
        <v>237</v>
      </c>
      <c r="E238">
        <v>359</v>
      </c>
      <c r="F238" t="str">
        <f t="shared" si="6"/>
        <v xml:space="preserve">Junk </v>
      </c>
      <c r="G238" t="str">
        <f t="shared" si="7"/>
        <v xml:space="preserve">SoulSaver </v>
      </c>
      <c r="I238">
        <v>236</v>
      </c>
      <c r="J238" t="s">
        <v>27540</v>
      </c>
    </row>
    <row r="239" spans="1:10">
      <c r="A239" t="s">
        <v>26451</v>
      </c>
      <c r="D239">
        <v>238</v>
      </c>
      <c r="E239">
        <v>132</v>
      </c>
      <c r="F239" t="str">
        <f t="shared" si="6"/>
        <v xml:space="preserve">Mandrake </v>
      </c>
      <c r="G239" t="str">
        <f t="shared" si="7"/>
        <v xml:space="preserve">Brontaur </v>
      </c>
      <c r="I239">
        <v>237</v>
      </c>
      <c r="J239" t="s">
        <v>27541</v>
      </c>
    </row>
    <row r="240" spans="1:10">
      <c r="A240" t="s">
        <v>26393</v>
      </c>
      <c r="D240">
        <v>239</v>
      </c>
      <c r="E240">
        <v>273</v>
      </c>
      <c r="F240" t="str">
        <f t="shared" si="6"/>
        <v xml:space="preserve">1st Class </v>
      </c>
      <c r="G240" t="str">
        <f t="shared" si="7"/>
        <v xml:space="preserve">Guardian </v>
      </c>
      <c r="I240">
        <v>238</v>
      </c>
      <c r="J240" t="s">
        <v>27542</v>
      </c>
    </row>
    <row r="241" spans="1:10">
      <c r="A241" t="s">
        <v>26404</v>
      </c>
      <c r="D241">
        <v>240</v>
      </c>
      <c r="E241">
        <v>282</v>
      </c>
      <c r="F241" t="str">
        <f t="shared" si="6"/>
        <v xml:space="preserve">Tap Dancer </v>
      </c>
      <c r="G241" t="str">
        <f t="shared" si="7"/>
        <v xml:space="preserve">Kefka </v>
      </c>
      <c r="I241">
        <v>239</v>
      </c>
      <c r="J241" t="s">
        <v>27543</v>
      </c>
    </row>
    <row r="242" spans="1:10">
      <c r="A242" t="s">
        <v>26396</v>
      </c>
      <c r="D242">
        <v>241</v>
      </c>
      <c r="E242">
        <v>32</v>
      </c>
      <c r="F242" t="str">
        <f t="shared" si="6"/>
        <v xml:space="preserve">Necromancr </v>
      </c>
      <c r="G242" t="str">
        <f t="shared" si="7"/>
        <v xml:space="preserve">Behemoth </v>
      </c>
      <c r="I242">
        <v>240</v>
      </c>
      <c r="J242" t="s">
        <v>3053</v>
      </c>
    </row>
    <row r="243" spans="1:10">
      <c r="A243" t="s">
        <v>26394</v>
      </c>
      <c r="D243">
        <v>242</v>
      </c>
      <c r="E243">
        <v>105</v>
      </c>
      <c r="F243" t="str">
        <f t="shared" si="6"/>
        <v xml:space="preserve">Borras </v>
      </c>
      <c r="G243" t="str">
        <f t="shared" si="7"/>
        <v xml:space="preserve">Warlock </v>
      </c>
      <c r="I243">
        <v>241</v>
      </c>
      <c r="J243" t="s">
        <v>3055</v>
      </c>
    </row>
    <row r="244" spans="1:10">
      <c r="A244" t="s">
        <v>26395</v>
      </c>
      <c r="D244">
        <v>244</v>
      </c>
      <c r="E244">
        <v>262</v>
      </c>
      <c r="F244" t="str">
        <f t="shared" si="6"/>
        <v xml:space="preserve">Wild Rat </v>
      </c>
      <c r="G244" t="str">
        <f t="shared" si="7"/>
        <v xml:space="preserve">GhostTrain </v>
      </c>
      <c r="I244">
        <v>242</v>
      </c>
      <c r="J244" t="s">
        <v>27544</v>
      </c>
    </row>
    <row r="245" spans="1:10">
      <c r="A245">
        <v>28</v>
      </c>
      <c r="D245">
        <v>245</v>
      </c>
      <c r="E245">
        <v>319</v>
      </c>
      <c r="F245" t="str">
        <f t="shared" si="6"/>
        <v xml:space="preserve">Gold Bear </v>
      </c>
      <c r="G245" t="str">
        <f t="shared" si="7"/>
        <v xml:space="preserve">RightBlade </v>
      </c>
      <c r="I245">
        <v>243</v>
      </c>
      <c r="J245" t="s">
        <v>2611</v>
      </c>
    </row>
    <row r="246" spans="1:10">
      <c r="A246" t="s">
        <v>26422</v>
      </c>
      <c r="D246">
        <v>246</v>
      </c>
      <c r="E246">
        <v>138</v>
      </c>
      <c r="F246" t="str">
        <f t="shared" si="6"/>
        <v xml:space="preserve">Innoc </v>
      </c>
      <c r="G246" t="str">
        <f t="shared" si="7"/>
        <v xml:space="preserve">GloomShell </v>
      </c>
      <c r="I246">
        <v>244</v>
      </c>
      <c r="J246" t="s">
        <v>27545</v>
      </c>
    </row>
    <row r="247" spans="1:10">
      <c r="A247" t="s">
        <v>26416</v>
      </c>
      <c r="D247">
        <v>247</v>
      </c>
      <c r="E247">
        <v>211</v>
      </c>
      <c r="F247" t="str">
        <f t="shared" si="6"/>
        <v xml:space="preserve">Trixter </v>
      </c>
      <c r="G247" t="str">
        <f t="shared" si="7"/>
        <v xml:space="preserve">Bogy </v>
      </c>
      <c r="I247">
        <v>245</v>
      </c>
      <c r="J247" t="s">
        <v>27546</v>
      </c>
    </row>
    <row r="248" spans="1:10">
      <c r="A248" t="s">
        <v>26404</v>
      </c>
      <c r="D248">
        <v>248</v>
      </c>
      <c r="E248">
        <v>362</v>
      </c>
      <c r="F248" t="str">
        <f t="shared" si="6"/>
        <v xml:space="preserve">Red Wolf </v>
      </c>
      <c r="G248" t="str">
        <f t="shared" si="7"/>
        <v xml:space="preserve">Phunbaba </v>
      </c>
      <c r="I248">
        <v>246</v>
      </c>
      <c r="J248" t="s">
        <v>27547</v>
      </c>
    </row>
    <row r="249" spans="1:10">
      <c r="A249" t="s">
        <v>26393</v>
      </c>
      <c r="D249">
        <v>249</v>
      </c>
      <c r="E249">
        <v>71</v>
      </c>
      <c r="F249" t="str">
        <f t="shared" si="6"/>
        <v xml:space="preserve">Didalos </v>
      </c>
      <c r="G249" t="str">
        <f t="shared" si="7"/>
        <v xml:space="preserve">Flan </v>
      </c>
      <c r="I249">
        <v>247</v>
      </c>
      <c r="J249" t="s">
        <v>27548</v>
      </c>
    </row>
    <row r="250" spans="1:10">
      <c r="A250" t="s">
        <v>26400</v>
      </c>
      <c r="D250">
        <v>250</v>
      </c>
      <c r="E250">
        <v>323</v>
      </c>
      <c r="F250" t="str">
        <f t="shared" si="6"/>
        <v xml:space="preserve">Woolly </v>
      </c>
      <c r="G250" t="str">
        <f t="shared" si="7"/>
        <v xml:space="preserve">L.70 Magic </v>
      </c>
      <c r="I250">
        <v>248</v>
      </c>
      <c r="J250" t="s">
        <v>27549</v>
      </c>
    </row>
    <row r="251" spans="1:10">
      <c r="A251" t="s">
        <v>26394</v>
      </c>
      <c r="D251">
        <v>251</v>
      </c>
      <c r="E251">
        <v>149</v>
      </c>
      <c r="F251" t="str">
        <f t="shared" si="6"/>
        <v xml:space="preserve">Veteran </v>
      </c>
      <c r="G251" t="str">
        <f t="shared" si="7"/>
        <v xml:space="preserve">Sky Cap </v>
      </c>
      <c r="I251">
        <v>249</v>
      </c>
      <c r="J251" t="s">
        <v>27550</v>
      </c>
    </row>
    <row r="252" spans="1:10">
      <c r="A252" t="s">
        <v>26395</v>
      </c>
      <c r="D252">
        <v>252</v>
      </c>
      <c r="E252">
        <v>228</v>
      </c>
      <c r="F252" t="str">
        <f t="shared" si="6"/>
        <v xml:space="preserve">Sky Base </v>
      </c>
      <c r="G252" t="str">
        <f t="shared" si="7"/>
        <v xml:space="preserve">Vectagoyle </v>
      </c>
      <c r="I252">
        <v>250</v>
      </c>
      <c r="J252" t="s">
        <v>27551</v>
      </c>
    </row>
    <row r="253" spans="1:10">
      <c r="A253">
        <v>29</v>
      </c>
      <c r="D253">
        <v>253</v>
      </c>
      <c r="E253">
        <v>192</v>
      </c>
      <c r="F253" t="str">
        <f t="shared" si="6"/>
        <v xml:space="preserve">IronHitman </v>
      </c>
      <c r="G253" t="str">
        <f t="shared" si="7"/>
        <v xml:space="preserve">Pm Stalker </v>
      </c>
      <c r="I253">
        <v>251</v>
      </c>
      <c r="J253" t="s">
        <v>27552</v>
      </c>
    </row>
    <row r="254" spans="1:10">
      <c r="A254" t="s">
        <v>26396</v>
      </c>
      <c r="D254">
        <v>254</v>
      </c>
      <c r="E254">
        <v>83</v>
      </c>
      <c r="F254" t="str">
        <f t="shared" si="6"/>
        <v xml:space="preserve">Io </v>
      </c>
      <c r="G254" t="str">
        <f t="shared" si="7"/>
        <v xml:space="preserve">HadesGigas </v>
      </c>
      <c r="I254">
        <v>252</v>
      </c>
      <c r="J254" t="s">
        <v>27553</v>
      </c>
    </row>
    <row r="255" spans="1:10">
      <c r="A255" t="s">
        <v>26400</v>
      </c>
      <c r="D255">
        <v>255</v>
      </c>
      <c r="E255">
        <v>135</v>
      </c>
      <c r="F255" t="str">
        <f t="shared" si="6"/>
        <v xml:space="preserve">Pugs </v>
      </c>
      <c r="G255" t="str">
        <f t="shared" si="7"/>
        <v xml:space="preserve">Sprinter </v>
      </c>
      <c r="I255">
        <v>253</v>
      </c>
      <c r="J255" t="s">
        <v>3076</v>
      </c>
    </row>
    <row r="256" spans="1:10">
      <c r="A256" t="s">
        <v>26393</v>
      </c>
      <c r="D256">
        <v>257</v>
      </c>
      <c r="E256">
        <v>266</v>
      </c>
      <c r="F256" t="str">
        <f t="shared" si="6"/>
        <v xml:space="preserve">Presenter </v>
      </c>
      <c r="G256" t="str">
        <f t="shared" si="7"/>
        <v xml:space="preserve">Number 024 </v>
      </c>
      <c r="I256">
        <v>254</v>
      </c>
      <c r="J256" t="s">
        <v>27554</v>
      </c>
    </row>
    <row r="257" spans="1:10">
      <c r="A257" t="s">
        <v>26394</v>
      </c>
      <c r="D257">
        <v>258</v>
      </c>
      <c r="E257">
        <v>189</v>
      </c>
      <c r="F257" t="str">
        <f t="shared" si="6"/>
        <v xml:space="preserve">Mega Armor </v>
      </c>
      <c r="G257" t="str">
        <f t="shared" si="7"/>
        <v xml:space="preserve">Outsider </v>
      </c>
      <c r="I257">
        <v>255</v>
      </c>
      <c r="J257" t="s">
        <v>27555</v>
      </c>
    </row>
    <row r="258" spans="1:10">
      <c r="A258" t="s">
        <v>26403</v>
      </c>
      <c r="D258">
        <v>259</v>
      </c>
      <c r="E258">
        <v>196</v>
      </c>
      <c r="F258" t="str">
        <f t="shared" si="6"/>
        <v xml:space="preserve">Vargas </v>
      </c>
      <c r="G258" t="str">
        <f t="shared" si="7"/>
        <v xml:space="preserve">Wizard </v>
      </c>
      <c r="I258">
        <v>256</v>
      </c>
      <c r="J258" t="s">
        <v>26319</v>
      </c>
    </row>
    <row r="259" spans="1:10">
      <c r="A259" t="s">
        <v>26404</v>
      </c>
      <c r="D259">
        <v>260</v>
      </c>
      <c r="E259">
        <v>111</v>
      </c>
      <c r="F259" t="str">
        <f t="shared" ref="F259:F322" si="8">VLOOKUP(D259,$I$2:$J$371,2,FALSE)</f>
        <v xml:space="preserve">TunnelArmr </v>
      </c>
      <c r="G259" t="str">
        <f t="shared" ref="G259:G322" si="9">VLOOKUP(E259,$I$2:$J$371,2,FALSE)</f>
        <v xml:space="preserve">PowerDemon </v>
      </c>
      <c r="I259">
        <v>257</v>
      </c>
      <c r="J259" t="s">
        <v>26320</v>
      </c>
    </row>
    <row r="260" spans="1:10">
      <c r="A260" t="s">
        <v>26422</v>
      </c>
      <c r="D260">
        <v>261</v>
      </c>
      <c r="E260">
        <v>356</v>
      </c>
      <c r="F260" t="str">
        <f t="shared" si="8"/>
        <v xml:space="preserve">Prometheus </v>
      </c>
      <c r="G260" t="str">
        <f t="shared" si="9"/>
        <v xml:space="preserve">L.90 Magic </v>
      </c>
      <c r="I260">
        <v>258</v>
      </c>
      <c r="J260" t="s">
        <v>3086</v>
      </c>
    </row>
    <row r="261" spans="1:10">
      <c r="A261" t="s">
        <v>26397</v>
      </c>
      <c r="D261">
        <v>262</v>
      </c>
      <c r="E261">
        <v>326</v>
      </c>
      <c r="F261" t="str">
        <f t="shared" si="8"/>
        <v xml:space="preserve">GhostTrain </v>
      </c>
      <c r="G261" t="str">
        <f t="shared" si="9"/>
        <v xml:space="preserve">Speck </v>
      </c>
      <c r="I261">
        <v>259</v>
      </c>
      <c r="J261" t="s">
        <v>26321</v>
      </c>
    </row>
    <row r="262" spans="1:10">
      <c r="A262" t="s">
        <v>26452</v>
      </c>
      <c r="D262">
        <v>263</v>
      </c>
      <c r="E262">
        <v>35</v>
      </c>
      <c r="F262" t="str">
        <f t="shared" si="8"/>
        <v xml:space="preserve">Dadaluma </v>
      </c>
      <c r="G262" t="str">
        <f t="shared" si="9"/>
        <v xml:space="preserve">FossilFang </v>
      </c>
      <c r="I262">
        <v>260</v>
      </c>
      <c r="J262" t="s">
        <v>3090</v>
      </c>
    </row>
    <row r="263" spans="1:10">
      <c r="A263" t="s">
        <v>26395</v>
      </c>
      <c r="D263">
        <v>266</v>
      </c>
      <c r="E263">
        <v>51</v>
      </c>
      <c r="F263" t="str">
        <f t="shared" si="8"/>
        <v xml:space="preserve">Number 024 </v>
      </c>
      <c r="G263" t="str">
        <f t="shared" si="9"/>
        <v xml:space="preserve">Nightshade </v>
      </c>
      <c r="I263">
        <v>261</v>
      </c>
      <c r="J263" t="s">
        <v>3092</v>
      </c>
    </row>
    <row r="264" spans="1:10">
      <c r="A264">
        <v>30</v>
      </c>
      <c r="D264">
        <v>267</v>
      </c>
      <c r="E264">
        <v>346</v>
      </c>
      <c r="F264" t="str">
        <f t="shared" si="8"/>
        <v xml:space="preserve">Number 128 </v>
      </c>
      <c r="G264" t="str">
        <f t="shared" si="9"/>
        <v xml:space="preserve">Tiger </v>
      </c>
      <c r="I264">
        <v>262</v>
      </c>
      <c r="J264" t="s">
        <v>3094</v>
      </c>
    </row>
    <row r="265" spans="1:10">
      <c r="A265" t="s">
        <v>26409</v>
      </c>
      <c r="D265">
        <v>268</v>
      </c>
      <c r="E265">
        <v>72</v>
      </c>
      <c r="F265" t="str">
        <f t="shared" si="8"/>
        <v xml:space="preserve">Inferno </v>
      </c>
      <c r="G265" t="str">
        <f t="shared" si="9"/>
        <v xml:space="preserve">Ing </v>
      </c>
      <c r="I265">
        <v>263</v>
      </c>
      <c r="J265" t="s">
        <v>26322</v>
      </c>
    </row>
    <row r="266" spans="1:10">
      <c r="A266" t="s">
        <v>26400</v>
      </c>
      <c r="D266">
        <v>269</v>
      </c>
      <c r="E266">
        <v>120</v>
      </c>
      <c r="F266" t="str">
        <f t="shared" si="8"/>
        <v xml:space="preserve">Crane </v>
      </c>
      <c r="G266" t="str">
        <f t="shared" si="9"/>
        <v xml:space="preserve">Red Fang </v>
      </c>
      <c r="I266">
        <v>264</v>
      </c>
      <c r="J266" t="s">
        <v>13703</v>
      </c>
    </row>
    <row r="267" spans="1:10">
      <c r="A267" t="s">
        <v>26408</v>
      </c>
      <c r="D267">
        <v>270</v>
      </c>
      <c r="E267">
        <v>17</v>
      </c>
      <c r="F267" t="str">
        <f t="shared" si="8"/>
        <v xml:space="preserve">Crane </v>
      </c>
      <c r="G267" t="str">
        <f t="shared" si="9"/>
        <v xml:space="preserve">Commander </v>
      </c>
      <c r="I267">
        <v>265</v>
      </c>
      <c r="J267" t="s">
        <v>13702</v>
      </c>
    </row>
    <row r="268" spans="1:10">
      <c r="A268" t="s">
        <v>26400</v>
      </c>
      <c r="D268">
        <v>271</v>
      </c>
      <c r="E268">
        <v>29</v>
      </c>
      <c r="F268" t="str">
        <f t="shared" si="8"/>
        <v xml:space="preserve">Umaro </v>
      </c>
      <c r="G268" t="str">
        <f t="shared" si="9"/>
        <v xml:space="preserve">Baskervor </v>
      </c>
      <c r="I268">
        <v>266</v>
      </c>
      <c r="J268" t="s">
        <v>3102</v>
      </c>
    </row>
    <row r="269" spans="1:10">
      <c r="A269" t="s">
        <v>26408</v>
      </c>
      <c r="D269">
        <v>272</v>
      </c>
      <c r="E269">
        <v>197</v>
      </c>
      <c r="F269" t="str">
        <f t="shared" si="8"/>
        <v xml:space="preserve">Umaro </v>
      </c>
      <c r="G269" t="str">
        <f t="shared" si="9"/>
        <v xml:space="preserve">Scrapper </v>
      </c>
      <c r="I269">
        <v>267</v>
      </c>
      <c r="J269" t="s">
        <v>3104</v>
      </c>
    </row>
    <row r="270" spans="1:10">
      <c r="A270" t="s">
        <v>26394</v>
      </c>
      <c r="D270">
        <v>273</v>
      </c>
      <c r="E270">
        <v>170</v>
      </c>
      <c r="F270" t="str">
        <f t="shared" si="8"/>
        <v xml:space="preserve">Guardian </v>
      </c>
      <c r="G270" t="str">
        <f t="shared" si="9"/>
        <v xml:space="preserve">Grenade </v>
      </c>
      <c r="I270">
        <v>268</v>
      </c>
      <c r="J270" t="s">
        <v>26323</v>
      </c>
    </row>
    <row r="271" spans="1:10">
      <c r="A271" t="s">
        <v>26403</v>
      </c>
      <c r="D271">
        <v>274</v>
      </c>
      <c r="E271">
        <v>86</v>
      </c>
      <c r="F271" t="str">
        <f t="shared" si="8"/>
        <v xml:space="preserve">Guardian </v>
      </c>
      <c r="G271" t="str">
        <f t="shared" si="9"/>
        <v xml:space="preserve">Mover </v>
      </c>
      <c r="I271">
        <v>269</v>
      </c>
      <c r="J271" t="s">
        <v>26324</v>
      </c>
    </row>
    <row r="272" spans="1:10">
      <c r="A272" t="s">
        <v>26404</v>
      </c>
      <c r="D272">
        <v>275</v>
      </c>
      <c r="E272">
        <v>136</v>
      </c>
      <c r="F272" t="str">
        <f t="shared" si="8"/>
        <v xml:space="preserve">Air Force </v>
      </c>
      <c r="G272" t="str">
        <f t="shared" si="9"/>
        <v xml:space="preserve">Gobbler </v>
      </c>
      <c r="I272">
        <v>270</v>
      </c>
      <c r="J272" t="s">
        <v>26324</v>
      </c>
    </row>
    <row r="273" spans="1:10">
      <c r="A273" t="s">
        <v>26397</v>
      </c>
      <c r="D273">
        <v>276</v>
      </c>
      <c r="E273">
        <v>210</v>
      </c>
      <c r="F273" t="str">
        <f t="shared" si="8"/>
        <v xml:space="preserve">Tritoch </v>
      </c>
      <c r="G273" t="str">
        <f t="shared" si="9"/>
        <v xml:space="preserve">Mantodea </v>
      </c>
      <c r="I273">
        <v>271</v>
      </c>
      <c r="J273" t="s">
        <v>26325</v>
      </c>
    </row>
    <row r="274" spans="1:10">
      <c r="A274" t="s">
        <v>26452</v>
      </c>
      <c r="D274">
        <v>277</v>
      </c>
      <c r="E274">
        <v>161</v>
      </c>
      <c r="F274" t="str">
        <f t="shared" si="8"/>
        <v xml:space="preserve">Tritoch </v>
      </c>
      <c r="G274" t="str">
        <f t="shared" si="9"/>
        <v xml:space="preserve">Scullion </v>
      </c>
      <c r="I274">
        <v>272</v>
      </c>
      <c r="J274" t="s">
        <v>26325</v>
      </c>
    </row>
    <row r="275" spans="1:10">
      <c r="A275" t="s">
        <v>26395</v>
      </c>
      <c r="D275">
        <v>279</v>
      </c>
      <c r="E275">
        <v>20</v>
      </c>
      <c r="F275" t="str">
        <f t="shared" si="8"/>
        <v xml:space="preserve">AtmaWeapon </v>
      </c>
      <c r="G275" t="str">
        <f t="shared" si="9"/>
        <v xml:space="preserve">Ursus </v>
      </c>
      <c r="I275">
        <v>273</v>
      </c>
      <c r="J275" t="s">
        <v>26326</v>
      </c>
    </row>
    <row r="276" spans="1:10">
      <c r="A276">
        <v>31</v>
      </c>
      <c r="D276">
        <v>280</v>
      </c>
      <c r="E276">
        <v>116</v>
      </c>
      <c r="F276" t="str">
        <f t="shared" si="8"/>
        <v xml:space="preserve">Nerapa </v>
      </c>
      <c r="G276" t="str">
        <f t="shared" si="9"/>
        <v xml:space="preserve">Slatter </v>
      </c>
      <c r="I276">
        <v>274</v>
      </c>
      <c r="J276" t="s">
        <v>26326</v>
      </c>
    </row>
    <row r="277" spans="1:10">
      <c r="A277" t="s">
        <v>26422</v>
      </c>
      <c r="D277">
        <v>282</v>
      </c>
      <c r="E277">
        <v>251</v>
      </c>
      <c r="F277" t="str">
        <f t="shared" si="8"/>
        <v xml:space="preserve">Kefka </v>
      </c>
      <c r="G277" t="str">
        <f t="shared" si="9"/>
        <v xml:space="preserve">Veteran </v>
      </c>
      <c r="I277">
        <v>275</v>
      </c>
      <c r="J277" t="s">
        <v>26327</v>
      </c>
    </row>
    <row r="278" spans="1:10">
      <c r="A278" t="s">
        <v>26453</v>
      </c>
      <c r="D278">
        <v>283</v>
      </c>
      <c r="E278">
        <v>206</v>
      </c>
      <c r="F278" t="str">
        <f t="shared" si="8"/>
        <v xml:space="preserve">Tentacle </v>
      </c>
      <c r="G278" t="str">
        <f t="shared" si="9"/>
        <v xml:space="preserve">Nastidon </v>
      </c>
      <c r="I278">
        <v>276</v>
      </c>
      <c r="J278" t="s">
        <v>13711</v>
      </c>
    </row>
    <row r="279" spans="1:10">
      <c r="A279" t="s">
        <v>26400</v>
      </c>
      <c r="D279">
        <v>284</v>
      </c>
      <c r="E279">
        <v>301</v>
      </c>
      <c r="F279" t="str">
        <f t="shared" si="8"/>
        <v xml:space="preserve">Dullahan </v>
      </c>
      <c r="G279" t="str">
        <f t="shared" si="9"/>
        <v xml:space="preserve">Ultros </v>
      </c>
      <c r="I279">
        <v>277</v>
      </c>
      <c r="J279" t="s">
        <v>13711</v>
      </c>
    </row>
    <row r="280" spans="1:10">
      <c r="A280" t="s">
        <v>26454</v>
      </c>
      <c r="D280">
        <v>292</v>
      </c>
      <c r="E280">
        <v>345</v>
      </c>
      <c r="F280" t="str">
        <f t="shared" si="8"/>
        <v xml:space="preserve">KatanaSoul </v>
      </c>
      <c r="G280" t="str">
        <f t="shared" si="9"/>
        <v xml:space="preserve">Face </v>
      </c>
      <c r="I280">
        <v>278</v>
      </c>
      <c r="J280" t="s">
        <v>3122</v>
      </c>
    </row>
    <row r="281" spans="1:10">
      <c r="A281" t="s">
        <v>26400</v>
      </c>
      <c r="D281">
        <v>293</v>
      </c>
      <c r="E281">
        <v>140</v>
      </c>
      <c r="F281" t="str">
        <f t="shared" si="8"/>
        <v xml:space="preserve">L.30 Magic </v>
      </c>
      <c r="G281" t="str">
        <f t="shared" si="9"/>
        <v xml:space="preserve">Mind Candy </v>
      </c>
      <c r="I281">
        <v>279</v>
      </c>
      <c r="J281" t="s">
        <v>3124</v>
      </c>
    </row>
    <row r="282" spans="1:10">
      <c r="A282" t="s">
        <v>26455</v>
      </c>
      <c r="D282">
        <v>294</v>
      </c>
      <c r="E282">
        <v>90</v>
      </c>
      <c r="F282" t="str">
        <f t="shared" si="8"/>
        <v xml:space="preserve">Hidonite </v>
      </c>
      <c r="G282" t="str">
        <f t="shared" si="9"/>
        <v xml:space="preserve">Ghost </v>
      </c>
      <c r="I282">
        <v>280</v>
      </c>
      <c r="J282" t="s">
        <v>26328</v>
      </c>
    </row>
    <row r="283" spans="1:10">
      <c r="A283" t="s">
        <v>26404</v>
      </c>
      <c r="D283">
        <v>295</v>
      </c>
      <c r="E283">
        <v>299</v>
      </c>
      <c r="F283" t="str">
        <f t="shared" si="8"/>
        <v xml:space="preserve">Doom </v>
      </c>
      <c r="G283" t="str">
        <f t="shared" si="9"/>
        <v xml:space="preserve">L.40 Magic </v>
      </c>
      <c r="I283">
        <v>281</v>
      </c>
      <c r="J283" t="s">
        <v>2844</v>
      </c>
    </row>
    <row r="284" spans="1:10">
      <c r="A284" t="s">
        <v>26396</v>
      </c>
      <c r="D284">
        <v>296</v>
      </c>
      <c r="E284">
        <v>294</v>
      </c>
      <c r="F284" t="str">
        <f t="shared" si="8"/>
        <v xml:space="preserve">Goddess </v>
      </c>
      <c r="G284" t="str">
        <f t="shared" si="9"/>
        <v xml:space="preserve">Hidonite </v>
      </c>
      <c r="I284">
        <v>282</v>
      </c>
      <c r="J284" t="s">
        <v>26329</v>
      </c>
    </row>
    <row r="285" spans="1:10">
      <c r="A285" t="s">
        <v>26400</v>
      </c>
      <c r="D285">
        <v>297</v>
      </c>
      <c r="E285">
        <v>166</v>
      </c>
      <c r="F285" t="str">
        <f t="shared" si="8"/>
        <v xml:space="preserve">Poltrgeist </v>
      </c>
      <c r="G285" t="str">
        <f t="shared" si="9"/>
        <v xml:space="preserve">Enuo </v>
      </c>
      <c r="I285">
        <v>283</v>
      </c>
      <c r="J285" t="s">
        <v>13842</v>
      </c>
    </row>
    <row r="286" spans="1:10">
      <c r="A286" t="s">
        <v>26393</v>
      </c>
      <c r="D286">
        <v>298</v>
      </c>
      <c r="E286">
        <v>157</v>
      </c>
      <c r="F286" t="str">
        <f t="shared" si="8"/>
        <v xml:space="preserve">Kefka </v>
      </c>
      <c r="G286" t="str">
        <f t="shared" si="9"/>
        <v xml:space="preserve">PlutoArmor </v>
      </c>
      <c r="I286">
        <v>284</v>
      </c>
      <c r="J286" t="s">
        <v>26330</v>
      </c>
    </row>
    <row r="287" spans="1:10">
      <c r="A287" t="s">
        <v>26400</v>
      </c>
      <c r="D287">
        <v>299</v>
      </c>
      <c r="E287">
        <v>74</v>
      </c>
      <c r="F287" t="str">
        <f t="shared" si="8"/>
        <v xml:space="preserve">L.40 Magic </v>
      </c>
      <c r="G287" t="str">
        <f t="shared" si="9"/>
        <v xml:space="preserve">Brainpan </v>
      </c>
      <c r="I287">
        <v>285</v>
      </c>
      <c r="J287" t="s">
        <v>26331</v>
      </c>
    </row>
    <row r="288" spans="1:10">
      <c r="A288" t="s">
        <v>26456</v>
      </c>
      <c r="D288">
        <v>300</v>
      </c>
      <c r="E288">
        <v>332</v>
      </c>
      <c r="F288" t="str">
        <f t="shared" si="8"/>
        <v xml:space="preserve">Ultros </v>
      </c>
      <c r="G288" t="str">
        <f t="shared" si="9"/>
        <v xml:space="preserve">Dirt Drgn </v>
      </c>
      <c r="I288">
        <v>286</v>
      </c>
      <c r="J288" t="s">
        <v>3137</v>
      </c>
    </row>
    <row r="289" spans="1:10">
      <c r="A289" t="s">
        <v>26394</v>
      </c>
      <c r="D289">
        <v>301</v>
      </c>
      <c r="E289">
        <v>365</v>
      </c>
      <c r="F289" t="str">
        <f t="shared" si="8"/>
        <v xml:space="preserve">Ultros </v>
      </c>
      <c r="G289" t="str">
        <f t="shared" si="9"/>
        <v xml:space="preserve">Phunbaba </v>
      </c>
      <c r="I289">
        <v>287</v>
      </c>
      <c r="J289" t="s">
        <v>26332</v>
      </c>
    </row>
    <row r="290" spans="1:10">
      <c r="A290" t="s">
        <v>26395</v>
      </c>
      <c r="D290">
        <v>302</v>
      </c>
      <c r="E290">
        <v>27</v>
      </c>
      <c r="F290" t="str">
        <f t="shared" si="8"/>
        <v xml:space="preserve">Ultros </v>
      </c>
      <c r="G290" t="str">
        <f t="shared" si="9"/>
        <v xml:space="preserve">Vomammoth </v>
      </c>
      <c r="I290">
        <v>288</v>
      </c>
      <c r="J290" t="s">
        <v>26333</v>
      </c>
    </row>
    <row r="291" spans="1:10">
      <c r="A291">
        <v>32</v>
      </c>
      <c r="D291">
        <v>303</v>
      </c>
      <c r="E291">
        <v>271</v>
      </c>
      <c r="F291" t="str">
        <f t="shared" si="8"/>
        <v xml:space="preserve">Chupon </v>
      </c>
      <c r="G291" t="str">
        <f t="shared" si="9"/>
        <v xml:space="preserve">Umaro </v>
      </c>
      <c r="I291">
        <v>289</v>
      </c>
      <c r="J291" t="s">
        <v>26334</v>
      </c>
    </row>
    <row r="292" spans="1:10">
      <c r="A292" t="s">
        <v>26439</v>
      </c>
      <c r="D292">
        <v>304</v>
      </c>
      <c r="E292">
        <v>254</v>
      </c>
      <c r="F292" t="str">
        <f t="shared" si="8"/>
        <v xml:space="preserve">L.20 Magic </v>
      </c>
      <c r="G292" t="str">
        <f t="shared" si="9"/>
        <v xml:space="preserve">Io </v>
      </c>
      <c r="I292">
        <v>290</v>
      </c>
      <c r="J292" t="s">
        <v>26335</v>
      </c>
    </row>
    <row r="293" spans="1:10">
      <c r="A293" t="s">
        <v>26394</v>
      </c>
      <c r="D293">
        <v>305</v>
      </c>
      <c r="E293">
        <v>342</v>
      </c>
      <c r="F293" t="str">
        <f t="shared" si="8"/>
        <v xml:space="preserve">Siegfried </v>
      </c>
      <c r="G293" t="str">
        <f t="shared" si="9"/>
        <v xml:space="preserve">Specter </v>
      </c>
      <c r="I293">
        <v>291</v>
      </c>
      <c r="J293" t="s">
        <v>26336</v>
      </c>
    </row>
    <row r="294" spans="1:10">
      <c r="A294" t="s">
        <v>26457</v>
      </c>
      <c r="D294">
        <v>306</v>
      </c>
      <c r="E294">
        <v>13</v>
      </c>
      <c r="F294" t="str">
        <f t="shared" si="8"/>
        <v xml:space="preserve">L.10 Magic </v>
      </c>
      <c r="G294" t="str">
        <f t="shared" si="9"/>
        <v xml:space="preserve">Dark Force </v>
      </c>
      <c r="I294">
        <v>292</v>
      </c>
      <c r="J294" t="s">
        <v>3149</v>
      </c>
    </row>
    <row r="295" spans="1:10">
      <c r="A295" t="s">
        <v>26458</v>
      </c>
      <c r="D295">
        <v>307</v>
      </c>
      <c r="E295">
        <v>341</v>
      </c>
      <c r="F295" t="str">
        <f t="shared" si="8"/>
        <v xml:space="preserve">L.50 Magic </v>
      </c>
      <c r="G295" t="str">
        <f t="shared" si="9"/>
        <v xml:space="preserve">Rizopas </v>
      </c>
      <c r="I295">
        <v>293</v>
      </c>
      <c r="J295" t="s">
        <v>3151</v>
      </c>
    </row>
    <row r="296" spans="1:10">
      <c r="A296" t="s">
        <v>26404</v>
      </c>
      <c r="D296">
        <v>308</v>
      </c>
      <c r="E296">
        <v>70</v>
      </c>
      <c r="F296" t="str">
        <f t="shared" si="8"/>
        <v xml:space="preserve">Head </v>
      </c>
      <c r="G296" t="str">
        <f t="shared" si="9"/>
        <v xml:space="preserve">Vaporite </v>
      </c>
      <c r="I296">
        <v>294</v>
      </c>
      <c r="J296" t="s">
        <v>26337</v>
      </c>
    </row>
    <row r="297" spans="1:10">
      <c r="A297" t="s">
        <v>26422</v>
      </c>
      <c r="D297">
        <v>309</v>
      </c>
      <c r="E297">
        <v>175</v>
      </c>
      <c r="F297" t="str">
        <f t="shared" si="8"/>
        <v xml:space="preserve">Whelk Head </v>
      </c>
      <c r="G297" t="str">
        <f t="shared" si="9"/>
        <v xml:space="preserve">Mag Roader </v>
      </c>
      <c r="I297">
        <v>295</v>
      </c>
      <c r="J297" t="s">
        <v>26338</v>
      </c>
    </row>
    <row r="298" spans="1:10">
      <c r="A298" t="s">
        <v>26397</v>
      </c>
      <c r="D298">
        <v>310</v>
      </c>
      <c r="E298">
        <v>14</v>
      </c>
      <c r="F298" t="str">
        <f t="shared" si="8"/>
        <v xml:space="preserve">Colossus </v>
      </c>
      <c r="G298" t="str">
        <f t="shared" si="9"/>
        <v xml:space="preserve">Whisper </v>
      </c>
      <c r="I298">
        <v>296</v>
      </c>
      <c r="J298" t="s">
        <v>26339</v>
      </c>
    </row>
    <row r="299" spans="1:10">
      <c r="A299" t="s">
        <v>26447</v>
      </c>
      <c r="D299">
        <v>311</v>
      </c>
      <c r="E299">
        <v>280</v>
      </c>
      <c r="F299" t="str">
        <f t="shared" si="8"/>
        <v xml:space="preserve">CzarDragon </v>
      </c>
      <c r="G299" t="str">
        <f t="shared" si="9"/>
        <v xml:space="preserve">Nerapa </v>
      </c>
      <c r="I299">
        <v>297</v>
      </c>
      <c r="J299" t="s">
        <v>3159</v>
      </c>
    </row>
    <row r="300" spans="1:10">
      <c r="A300" t="s">
        <v>26395</v>
      </c>
      <c r="D300">
        <v>312</v>
      </c>
      <c r="E300">
        <v>204</v>
      </c>
      <c r="F300" t="str">
        <f t="shared" si="8"/>
        <v xml:space="preserve">Master Pug </v>
      </c>
      <c r="G300" t="str">
        <f t="shared" si="9"/>
        <v xml:space="preserve">Vindr </v>
      </c>
      <c r="I300">
        <v>298</v>
      </c>
      <c r="J300" t="s">
        <v>26329</v>
      </c>
    </row>
    <row r="301" spans="1:10">
      <c r="A301">
        <v>33</v>
      </c>
      <c r="D301">
        <v>313</v>
      </c>
      <c r="E301">
        <v>112</v>
      </c>
      <c r="F301" t="str">
        <f t="shared" si="8"/>
        <v xml:space="preserve">L.60 Magic </v>
      </c>
      <c r="G301" t="str">
        <f t="shared" si="9"/>
        <v xml:space="preserve">Displayer </v>
      </c>
      <c r="I301">
        <v>299</v>
      </c>
      <c r="J301" t="s">
        <v>3162</v>
      </c>
    </row>
    <row r="302" spans="1:10">
      <c r="A302" t="s">
        <v>26422</v>
      </c>
      <c r="D302">
        <v>314</v>
      </c>
      <c r="E302">
        <v>255</v>
      </c>
      <c r="F302" t="str">
        <f t="shared" si="8"/>
        <v xml:space="preserve">Merchant </v>
      </c>
      <c r="G302" t="str">
        <f t="shared" si="9"/>
        <v xml:space="preserve">Pugs </v>
      </c>
      <c r="I302">
        <v>300</v>
      </c>
      <c r="J302" t="s">
        <v>26340</v>
      </c>
    </row>
    <row r="303" spans="1:10">
      <c r="A303" t="s">
        <v>26459</v>
      </c>
      <c r="D303">
        <v>315</v>
      </c>
      <c r="E303">
        <v>165</v>
      </c>
      <c r="F303" t="str">
        <f t="shared" si="8"/>
        <v xml:space="preserve">B.Day Suit </v>
      </c>
      <c r="G303" t="str">
        <f t="shared" si="9"/>
        <v xml:space="preserve">Eland </v>
      </c>
      <c r="I303">
        <v>301</v>
      </c>
      <c r="J303" t="s">
        <v>26340</v>
      </c>
    </row>
    <row r="304" spans="1:10">
      <c r="A304" t="s">
        <v>26404</v>
      </c>
      <c r="D304">
        <v>316</v>
      </c>
      <c r="E304">
        <v>68</v>
      </c>
      <c r="F304" t="str">
        <f t="shared" si="8"/>
        <v xml:space="preserve">Tentacle </v>
      </c>
      <c r="G304" t="str">
        <f t="shared" si="9"/>
        <v xml:space="preserve">Telstar </v>
      </c>
      <c r="I304">
        <v>302</v>
      </c>
      <c r="J304" t="s">
        <v>26340</v>
      </c>
    </row>
    <row r="305" spans="1:10">
      <c r="A305" t="s">
        <v>26406</v>
      </c>
      <c r="D305">
        <v>317</v>
      </c>
      <c r="E305">
        <v>1</v>
      </c>
      <c r="F305" t="str">
        <f t="shared" si="8"/>
        <v xml:space="preserve">Tentacle </v>
      </c>
      <c r="G305" t="str">
        <f t="shared" si="9"/>
        <v xml:space="preserve">Soldier </v>
      </c>
      <c r="I305">
        <v>303</v>
      </c>
      <c r="J305" t="s">
        <v>26318</v>
      </c>
    </row>
    <row r="306" spans="1:10">
      <c r="A306" t="s">
        <v>26460</v>
      </c>
      <c r="D306">
        <v>318</v>
      </c>
      <c r="E306">
        <v>0</v>
      </c>
      <c r="F306" t="str">
        <f t="shared" si="8"/>
        <v xml:space="preserve">Tentacle </v>
      </c>
      <c r="G306" t="str">
        <f t="shared" si="9"/>
        <v xml:space="preserve">Guard </v>
      </c>
      <c r="I306">
        <v>304</v>
      </c>
      <c r="J306" t="s">
        <v>3169</v>
      </c>
    </row>
    <row r="307" spans="1:10">
      <c r="A307" t="s">
        <v>26394</v>
      </c>
      <c r="D307">
        <v>319</v>
      </c>
      <c r="E307">
        <v>298</v>
      </c>
      <c r="F307" t="str">
        <f t="shared" si="8"/>
        <v xml:space="preserve">RightBlade </v>
      </c>
      <c r="G307" t="str">
        <f t="shared" si="9"/>
        <v xml:space="preserve">Kefka </v>
      </c>
      <c r="I307">
        <v>305</v>
      </c>
      <c r="J307" t="s">
        <v>26317</v>
      </c>
    </row>
    <row r="308" spans="1:10">
      <c r="A308" t="s">
        <v>26403</v>
      </c>
      <c r="D308">
        <v>320</v>
      </c>
      <c r="E308">
        <v>307</v>
      </c>
      <c r="F308" t="str">
        <f t="shared" si="8"/>
        <v xml:space="preserve">Left Blade </v>
      </c>
      <c r="G308" t="str">
        <f t="shared" si="9"/>
        <v xml:space="preserve">L.50 Magic </v>
      </c>
      <c r="I308">
        <v>306</v>
      </c>
      <c r="J308" t="s">
        <v>3172</v>
      </c>
    </row>
    <row r="309" spans="1:10">
      <c r="A309" t="s">
        <v>26404</v>
      </c>
      <c r="D309">
        <v>321</v>
      </c>
      <c r="E309">
        <v>173</v>
      </c>
      <c r="F309" t="str">
        <f t="shared" si="8"/>
        <v xml:space="preserve">Rough </v>
      </c>
      <c r="G309" t="str">
        <f t="shared" si="9"/>
        <v xml:space="preserve">SoulDancer </v>
      </c>
      <c r="I309">
        <v>307</v>
      </c>
      <c r="J309" t="s">
        <v>3174</v>
      </c>
    </row>
    <row r="310" spans="1:10">
      <c r="A310" t="s">
        <v>26405</v>
      </c>
      <c r="D310">
        <v>322</v>
      </c>
      <c r="E310">
        <v>222</v>
      </c>
      <c r="F310" t="str">
        <f t="shared" si="8"/>
        <v xml:space="preserve">Striker </v>
      </c>
      <c r="G310" t="str">
        <f t="shared" si="9"/>
        <v xml:space="preserve">Balloon </v>
      </c>
      <c r="I310">
        <v>308</v>
      </c>
      <c r="J310" t="s">
        <v>26341</v>
      </c>
    </row>
    <row r="311" spans="1:10">
      <c r="A311" t="s">
        <v>26407</v>
      </c>
      <c r="D311">
        <v>323</v>
      </c>
      <c r="E311">
        <v>145</v>
      </c>
      <c r="F311" t="str">
        <f t="shared" si="8"/>
        <v xml:space="preserve">L.70 Magic </v>
      </c>
      <c r="G311" t="str">
        <f t="shared" si="9"/>
        <v xml:space="preserve">Exoray </v>
      </c>
      <c r="I311">
        <v>309</v>
      </c>
      <c r="J311" t="s">
        <v>3178</v>
      </c>
    </row>
    <row r="312" spans="1:10">
      <c r="A312" t="s">
        <v>26395</v>
      </c>
      <c r="D312">
        <v>324</v>
      </c>
      <c r="E312">
        <v>284</v>
      </c>
      <c r="F312" t="str">
        <f t="shared" si="8"/>
        <v xml:space="preserve">Tritoch </v>
      </c>
      <c r="G312" t="str">
        <f t="shared" si="9"/>
        <v xml:space="preserve">Dullahan </v>
      </c>
      <c r="I312">
        <v>310</v>
      </c>
      <c r="J312" t="s">
        <v>26342</v>
      </c>
    </row>
    <row r="313" spans="1:10">
      <c r="A313">
        <v>34</v>
      </c>
      <c r="D313">
        <v>325</v>
      </c>
      <c r="E313">
        <v>8</v>
      </c>
      <c r="F313" t="str">
        <f t="shared" si="8"/>
        <v xml:space="preserve">Laser Gun </v>
      </c>
      <c r="G313" t="str">
        <f t="shared" si="9"/>
        <v xml:space="preserve">Hazer </v>
      </c>
      <c r="I313">
        <v>311</v>
      </c>
      <c r="J313" t="s">
        <v>3182</v>
      </c>
    </row>
    <row r="314" spans="1:10">
      <c r="A314" t="s">
        <v>26461</v>
      </c>
      <c r="D314">
        <v>326</v>
      </c>
      <c r="E314">
        <v>311</v>
      </c>
      <c r="F314" t="str">
        <f t="shared" si="8"/>
        <v xml:space="preserve">Speck </v>
      </c>
      <c r="G314" t="str">
        <f t="shared" si="9"/>
        <v xml:space="preserve">CzarDragon </v>
      </c>
      <c r="I314">
        <v>312</v>
      </c>
      <c r="J314" t="s">
        <v>3184</v>
      </c>
    </row>
    <row r="315" spans="1:10">
      <c r="A315" t="s">
        <v>26462</v>
      </c>
      <c r="D315">
        <v>327</v>
      </c>
      <c r="E315">
        <v>308</v>
      </c>
      <c r="F315" t="str">
        <f t="shared" si="8"/>
        <v xml:space="preserve">MissileBay </v>
      </c>
      <c r="G315" t="str">
        <f t="shared" si="9"/>
        <v xml:space="preserve">Head </v>
      </c>
      <c r="I315">
        <v>313</v>
      </c>
      <c r="J315" t="s">
        <v>3186</v>
      </c>
    </row>
    <row r="316" spans="1:10">
      <c r="A316" t="s">
        <v>26463</v>
      </c>
      <c r="D316">
        <v>329</v>
      </c>
      <c r="E316">
        <v>125</v>
      </c>
      <c r="F316" t="str">
        <f t="shared" si="8"/>
        <v xml:space="preserve">Ice Dragon </v>
      </c>
      <c r="G316" t="str">
        <f t="shared" si="9"/>
        <v xml:space="preserve">Wart Puck </v>
      </c>
      <c r="I316">
        <v>314</v>
      </c>
      <c r="J316" t="s">
        <v>26343</v>
      </c>
    </row>
    <row r="317" spans="1:10">
      <c r="A317" t="s">
        <v>26408</v>
      </c>
      <c r="D317">
        <v>330</v>
      </c>
      <c r="E317">
        <v>306</v>
      </c>
      <c r="F317" t="str">
        <f t="shared" si="8"/>
        <v xml:space="preserve">Kefka </v>
      </c>
      <c r="G317" t="str">
        <f t="shared" si="9"/>
        <v xml:space="preserve">L.10 Magic </v>
      </c>
      <c r="I317">
        <v>315</v>
      </c>
      <c r="J317" t="s">
        <v>3190</v>
      </c>
    </row>
    <row r="318" spans="1:10">
      <c r="A318" t="s">
        <v>26404</v>
      </c>
      <c r="D318">
        <v>331</v>
      </c>
      <c r="E318">
        <v>240</v>
      </c>
      <c r="F318" t="str">
        <f t="shared" si="8"/>
        <v xml:space="preserve">Storm Drgn </v>
      </c>
      <c r="G318" t="str">
        <f t="shared" si="9"/>
        <v xml:space="preserve">Tap Dancer </v>
      </c>
      <c r="I318">
        <v>316</v>
      </c>
      <c r="J318" t="s">
        <v>13842</v>
      </c>
    </row>
    <row r="319" spans="1:10">
      <c r="A319" t="s">
        <v>26396</v>
      </c>
      <c r="D319">
        <v>332</v>
      </c>
      <c r="E319">
        <v>276</v>
      </c>
      <c r="F319" t="str">
        <f t="shared" si="8"/>
        <v xml:space="preserve">Dirt Drgn </v>
      </c>
      <c r="G319" t="str">
        <f t="shared" si="9"/>
        <v xml:space="preserve">Tritoch </v>
      </c>
      <c r="I319">
        <v>317</v>
      </c>
      <c r="J319" t="s">
        <v>13842</v>
      </c>
    </row>
    <row r="320" spans="1:10">
      <c r="A320" t="s">
        <v>26464</v>
      </c>
      <c r="D320">
        <v>333</v>
      </c>
      <c r="E320">
        <v>217</v>
      </c>
      <c r="F320" t="str">
        <f t="shared" si="8"/>
        <v xml:space="preserve">Ipooh </v>
      </c>
      <c r="G320" t="str">
        <f t="shared" si="9"/>
        <v xml:space="preserve">Dueller </v>
      </c>
      <c r="I320">
        <v>318</v>
      </c>
      <c r="J320" t="s">
        <v>13842</v>
      </c>
    </row>
    <row r="321" spans="1:10">
      <c r="A321" t="s">
        <v>26400</v>
      </c>
      <c r="D321">
        <v>335</v>
      </c>
      <c r="E321">
        <v>321</v>
      </c>
      <c r="F321" t="str">
        <f t="shared" si="8"/>
        <v xml:space="preserve">Grunt </v>
      </c>
      <c r="G321" t="str">
        <f t="shared" si="9"/>
        <v xml:space="preserve">Rough </v>
      </c>
      <c r="I321">
        <v>319</v>
      </c>
      <c r="J321" t="s">
        <v>3195</v>
      </c>
    </row>
    <row r="322" spans="1:10">
      <c r="A322" t="s">
        <v>26409</v>
      </c>
      <c r="D322">
        <v>337</v>
      </c>
      <c r="E322">
        <v>102</v>
      </c>
      <c r="F322" t="str">
        <f t="shared" si="8"/>
        <v xml:space="preserve">Skull Drgn </v>
      </c>
      <c r="G322" t="str">
        <f t="shared" si="9"/>
        <v xml:space="preserve">General </v>
      </c>
      <c r="I322">
        <v>320</v>
      </c>
      <c r="J322" t="s">
        <v>3197</v>
      </c>
    </row>
    <row r="323" spans="1:10">
      <c r="A323" t="s">
        <v>26464</v>
      </c>
      <c r="D323">
        <v>338</v>
      </c>
      <c r="E323">
        <v>76</v>
      </c>
      <c r="F323" t="str">
        <f t="shared" ref="F323:F349" si="10">VLOOKUP(D323,$I$2:$J$371,2,FALSE)</f>
        <v xml:space="preserve">Blue Drgn </v>
      </c>
      <c r="G323" t="str">
        <f t="shared" ref="G323:G349" si="11">VLOOKUP(E323,$I$2:$J$371,2,FALSE)</f>
        <v xml:space="preserve">Cactrot </v>
      </c>
      <c r="I323">
        <v>321</v>
      </c>
      <c r="J323" t="s">
        <v>26344</v>
      </c>
    </row>
    <row r="324" spans="1:10">
      <c r="A324" t="s">
        <v>26400</v>
      </c>
      <c r="D324">
        <v>339</v>
      </c>
      <c r="E324">
        <v>172</v>
      </c>
      <c r="F324" t="str">
        <f t="shared" si="10"/>
        <v xml:space="preserve">Red Dragon </v>
      </c>
      <c r="G324" t="str">
        <f t="shared" si="11"/>
        <v xml:space="preserve">Pan Dora </v>
      </c>
      <c r="I324">
        <v>322</v>
      </c>
      <c r="J324" t="s">
        <v>26345</v>
      </c>
    </row>
    <row r="325" spans="1:10">
      <c r="A325" t="s">
        <v>26454</v>
      </c>
      <c r="D325">
        <v>341</v>
      </c>
      <c r="E325">
        <v>73</v>
      </c>
      <c r="F325" t="str">
        <f t="shared" si="10"/>
        <v xml:space="preserve">Rizopas </v>
      </c>
      <c r="G325" t="str">
        <f t="shared" si="11"/>
        <v xml:space="preserve">Humpty </v>
      </c>
      <c r="I325">
        <v>323</v>
      </c>
      <c r="J325" t="s">
        <v>3203</v>
      </c>
    </row>
    <row r="326" spans="1:10">
      <c r="A326" t="s">
        <v>26464</v>
      </c>
      <c r="D326">
        <v>342</v>
      </c>
      <c r="E326">
        <v>82</v>
      </c>
      <c r="F326" t="str">
        <f t="shared" si="10"/>
        <v xml:space="preserve">Specter </v>
      </c>
      <c r="G326" t="str">
        <f t="shared" si="11"/>
        <v xml:space="preserve">SlamDancer </v>
      </c>
      <c r="I326">
        <v>324</v>
      </c>
      <c r="J326" t="s">
        <v>13711</v>
      </c>
    </row>
    <row r="327" spans="1:10">
      <c r="A327" t="s">
        <v>26394</v>
      </c>
      <c r="D327">
        <v>343</v>
      </c>
      <c r="E327">
        <v>231</v>
      </c>
      <c r="F327" t="str">
        <f t="shared" si="10"/>
        <v xml:space="preserve">Short Arm </v>
      </c>
      <c r="G327" t="str">
        <f t="shared" si="11"/>
        <v xml:space="preserve">Mag Roader </v>
      </c>
      <c r="I327">
        <v>325</v>
      </c>
      <c r="J327" t="s">
        <v>26346</v>
      </c>
    </row>
    <row r="328" spans="1:10">
      <c r="A328" t="s">
        <v>26395</v>
      </c>
      <c r="D328">
        <v>344</v>
      </c>
      <c r="E328">
        <v>316</v>
      </c>
      <c r="F328" t="str">
        <f t="shared" si="10"/>
        <v xml:space="preserve">Long Arm </v>
      </c>
      <c r="G328" t="str">
        <f t="shared" si="11"/>
        <v xml:space="preserve">Tentacle </v>
      </c>
      <c r="I328">
        <v>326</v>
      </c>
      <c r="J328" t="s">
        <v>26347</v>
      </c>
    </row>
    <row r="329" spans="1:10">
      <c r="A329">
        <v>35</v>
      </c>
      <c r="D329">
        <v>345</v>
      </c>
      <c r="E329">
        <v>43</v>
      </c>
      <c r="F329" t="str">
        <f t="shared" si="10"/>
        <v xml:space="preserve">Face </v>
      </c>
      <c r="G329" t="str">
        <f t="shared" si="11"/>
        <v xml:space="preserve">Harpy </v>
      </c>
      <c r="I329">
        <v>327</v>
      </c>
      <c r="J329" t="s">
        <v>3210</v>
      </c>
    </row>
    <row r="330" spans="1:10">
      <c r="A330" t="s">
        <v>26465</v>
      </c>
      <c r="D330">
        <v>346</v>
      </c>
      <c r="E330">
        <v>304</v>
      </c>
      <c r="F330" t="str">
        <f t="shared" si="10"/>
        <v xml:space="preserve">Tiger </v>
      </c>
      <c r="G330" t="str">
        <f t="shared" si="11"/>
        <v xml:space="preserve">L.20 Magic </v>
      </c>
      <c r="I330">
        <v>328</v>
      </c>
      <c r="J330" t="s">
        <v>3137</v>
      </c>
    </row>
    <row r="331" spans="1:10">
      <c r="A331" t="s">
        <v>26394</v>
      </c>
      <c r="D331">
        <v>347</v>
      </c>
      <c r="E331">
        <v>137</v>
      </c>
      <c r="F331" t="str">
        <f t="shared" si="10"/>
        <v xml:space="preserve">Tools </v>
      </c>
      <c r="G331" t="str">
        <f t="shared" si="11"/>
        <v xml:space="preserve">Harpiai </v>
      </c>
      <c r="I331">
        <v>329</v>
      </c>
      <c r="J331" t="s">
        <v>3213</v>
      </c>
    </row>
    <row r="332" spans="1:10">
      <c r="A332" t="s">
        <v>26405</v>
      </c>
      <c r="D332">
        <v>348</v>
      </c>
      <c r="E332">
        <v>318</v>
      </c>
      <c r="F332" t="str">
        <f t="shared" si="10"/>
        <v xml:space="preserve">Magic </v>
      </c>
      <c r="G332" t="str">
        <f t="shared" si="11"/>
        <v xml:space="preserve">Tentacle </v>
      </c>
      <c r="I332">
        <v>330</v>
      </c>
      <c r="J332" t="s">
        <v>26329</v>
      </c>
    </row>
    <row r="333" spans="1:10">
      <c r="A333" t="s">
        <v>26466</v>
      </c>
      <c r="D333">
        <v>349</v>
      </c>
      <c r="E333">
        <v>6</v>
      </c>
      <c r="F333" t="str">
        <f t="shared" si="10"/>
        <v xml:space="preserve">Hit </v>
      </c>
      <c r="G333" t="str">
        <f t="shared" si="11"/>
        <v xml:space="preserve">Mag Roader </v>
      </c>
      <c r="I333">
        <v>331</v>
      </c>
      <c r="J333" t="s">
        <v>3216</v>
      </c>
    </row>
    <row r="334" spans="1:10">
      <c r="A334" t="s">
        <v>26395</v>
      </c>
      <c r="D334">
        <v>350</v>
      </c>
      <c r="E334">
        <v>199</v>
      </c>
      <c r="F334" t="str">
        <f t="shared" si="10"/>
        <v xml:space="preserve">Girl </v>
      </c>
      <c r="G334" t="str">
        <f t="shared" si="11"/>
        <v xml:space="preserve">Commando </v>
      </c>
      <c r="I334">
        <v>332</v>
      </c>
      <c r="J334" t="s">
        <v>26348</v>
      </c>
    </row>
    <row r="335" spans="1:10">
      <c r="A335">
        <v>36</v>
      </c>
      <c r="D335">
        <v>351</v>
      </c>
      <c r="E335">
        <v>92</v>
      </c>
      <c r="F335" t="str">
        <f t="shared" si="10"/>
        <v xml:space="preserve">Sleep </v>
      </c>
      <c r="G335" t="str">
        <f t="shared" si="11"/>
        <v xml:space="preserve">Sand Ray </v>
      </c>
      <c r="I335">
        <v>333</v>
      </c>
      <c r="J335" t="s">
        <v>26349</v>
      </c>
    </row>
    <row r="336" spans="1:10">
      <c r="A336" t="s">
        <v>26467</v>
      </c>
      <c r="D336">
        <v>352</v>
      </c>
      <c r="E336">
        <v>10</v>
      </c>
      <c r="F336" t="str">
        <f t="shared" si="10"/>
        <v xml:space="preserve">Hidonite </v>
      </c>
      <c r="G336" t="str">
        <f t="shared" si="11"/>
        <v xml:space="preserve">Rain Man </v>
      </c>
      <c r="I336">
        <v>334</v>
      </c>
      <c r="J336" t="s">
        <v>26350</v>
      </c>
    </row>
    <row r="337" spans="1:10">
      <c r="A337" t="s">
        <v>26467</v>
      </c>
      <c r="D337">
        <v>353</v>
      </c>
      <c r="E337">
        <v>224</v>
      </c>
      <c r="F337" t="str">
        <f t="shared" si="10"/>
        <v xml:space="preserve">Hidonite </v>
      </c>
      <c r="G337" t="str">
        <f t="shared" si="11"/>
        <v xml:space="preserve">GtBehemoth </v>
      </c>
      <c r="I337">
        <v>335</v>
      </c>
      <c r="J337" t="s">
        <v>26351</v>
      </c>
    </row>
    <row r="338" spans="1:10">
      <c r="A338" t="s">
        <v>26468</v>
      </c>
      <c r="D338">
        <v>354</v>
      </c>
      <c r="E338">
        <v>113</v>
      </c>
      <c r="F338" t="str">
        <f t="shared" si="10"/>
        <v xml:space="preserve">Hidonite </v>
      </c>
      <c r="G338" t="str">
        <f t="shared" si="11"/>
        <v xml:space="preserve">Vector Pup </v>
      </c>
      <c r="I338">
        <v>336</v>
      </c>
      <c r="J338" t="s">
        <v>26352</v>
      </c>
    </row>
    <row r="339" spans="1:10">
      <c r="A339" t="s">
        <v>26400</v>
      </c>
      <c r="D339">
        <v>355</v>
      </c>
      <c r="E339">
        <v>279</v>
      </c>
      <c r="F339" t="str">
        <f t="shared" si="10"/>
        <v xml:space="preserve">L.80 Magic </v>
      </c>
      <c r="G339" t="str">
        <f t="shared" si="11"/>
        <v xml:space="preserve">AtmaWeapon </v>
      </c>
      <c r="I339">
        <v>337</v>
      </c>
      <c r="J339" t="s">
        <v>3227</v>
      </c>
    </row>
    <row r="340" spans="1:10">
      <c r="A340" t="s">
        <v>26394</v>
      </c>
      <c r="D340">
        <v>356</v>
      </c>
      <c r="E340">
        <v>18</v>
      </c>
      <c r="F340" t="str">
        <f t="shared" si="10"/>
        <v xml:space="preserve">L.90 Magic </v>
      </c>
      <c r="G340" t="str">
        <f t="shared" si="11"/>
        <v xml:space="preserve">Rhodox </v>
      </c>
      <c r="I340">
        <v>338</v>
      </c>
      <c r="J340" t="s">
        <v>26353</v>
      </c>
    </row>
    <row r="341" spans="1:10">
      <c r="A341" t="s">
        <v>26403</v>
      </c>
      <c r="D341">
        <v>357</v>
      </c>
      <c r="E341">
        <v>241</v>
      </c>
      <c r="F341" t="str">
        <f t="shared" si="10"/>
        <v xml:space="preserve">ProtoArmor </v>
      </c>
      <c r="G341" t="str">
        <f t="shared" si="11"/>
        <v xml:space="preserve">Necromancr </v>
      </c>
      <c r="I341">
        <v>339</v>
      </c>
      <c r="J341" t="s">
        <v>3231</v>
      </c>
    </row>
    <row r="342" spans="1:10">
      <c r="A342" t="s">
        <v>26469</v>
      </c>
      <c r="D342">
        <v>359</v>
      </c>
      <c r="E342">
        <v>129</v>
      </c>
      <c r="F342" t="str">
        <f t="shared" si="10"/>
        <v xml:space="preserve">SoulSaver </v>
      </c>
      <c r="G342" t="str">
        <f t="shared" si="11"/>
        <v xml:space="preserve">Wyvern </v>
      </c>
      <c r="I342">
        <v>340</v>
      </c>
      <c r="J342" t="s">
        <v>26354</v>
      </c>
    </row>
    <row r="343" spans="1:10">
      <c r="A343" t="s">
        <v>26404</v>
      </c>
      <c r="D343">
        <v>360</v>
      </c>
      <c r="E343">
        <v>155</v>
      </c>
      <c r="F343" t="str">
        <f t="shared" si="10"/>
        <v xml:space="preserve">Ultros </v>
      </c>
      <c r="G343" t="str">
        <f t="shared" si="11"/>
        <v xml:space="preserve">Land Worm </v>
      </c>
      <c r="I343">
        <v>341</v>
      </c>
      <c r="J343" t="s">
        <v>26355</v>
      </c>
    </row>
    <row r="344" spans="1:10">
      <c r="A344" t="s">
        <v>26411</v>
      </c>
      <c r="D344">
        <v>361</v>
      </c>
      <c r="E344">
        <v>47</v>
      </c>
      <c r="F344" t="str">
        <f t="shared" si="10"/>
        <v xml:space="preserve">Naughty </v>
      </c>
      <c r="G344" t="str">
        <f t="shared" si="11"/>
        <v xml:space="preserve">CrassHoppr </v>
      </c>
      <c r="I344">
        <v>342</v>
      </c>
      <c r="J344" t="s">
        <v>13745</v>
      </c>
    </row>
    <row r="345" spans="1:10">
      <c r="A345" t="s">
        <v>26449</v>
      </c>
      <c r="D345">
        <v>362</v>
      </c>
      <c r="E345">
        <v>253</v>
      </c>
      <c r="F345" t="str">
        <f t="shared" si="10"/>
        <v xml:space="preserve">Phunbaba </v>
      </c>
      <c r="G345" t="str">
        <f t="shared" si="11"/>
        <v xml:space="preserve">IronHitman </v>
      </c>
      <c r="I345">
        <v>343</v>
      </c>
      <c r="J345" t="s">
        <v>26356</v>
      </c>
    </row>
    <row r="346" spans="1:10">
      <c r="A346" t="s">
        <v>26470</v>
      </c>
      <c r="D346">
        <v>363</v>
      </c>
      <c r="E346">
        <v>322</v>
      </c>
      <c r="F346" t="str">
        <f t="shared" si="10"/>
        <v xml:space="preserve">Phunbaba </v>
      </c>
      <c r="G346" t="str">
        <f t="shared" si="11"/>
        <v xml:space="preserve">Striker </v>
      </c>
      <c r="I346">
        <v>344</v>
      </c>
      <c r="J346" t="s">
        <v>26357</v>
      </c>
    </row>
    <row r="347" spans="1:10">
      <c r="A347" t="s">
        <v>26395</v>
      </c>
      <c r="D347">
        <v>364</v>
      </c>
      <c r="E347">
        <v>130</v>
      </c>
      <c r="F347" t="str">
        <f t="shared" si="10"/>
        <v xml:space="preserve">Phunbaba </v>
      </c>
      <c r="G347" t="str">
        <f t="shared" si="11"/>
        <v xml:space="preserve">Zombone </v>
      </c>
      <c r="I347">
        <v>345</v>
      </c>
      <c r="J347" t="s">
        <v>26358</v>
      </c>
    </row>
    <row r="348" spans="1:10">
      <c r="A348">
        <v>37</v>
      </c>
      <c r="D348">
        <v>365</v>
      </c>
      <c r="E348">
        <v>361</v>
      </c>
      <c r="F348" t="str">
        <f t="shared" si="10"/>
        <v xml:space="preserve">Phunbaba </v>
      </c>
      <c r="G348" t="str">
        <f t="shared" si="11"/>
        <v xml:space="preserve">Naughty </v>
      </c>
      <c r="I348">
        <v>346</v>
      </c>
      <c r="J348" t="s">
        <v>26359</v>
      </c>
    </row>
    <row r="349" spans="1:10">
      <c r="A349" t="s">
        <v>26471</v>
      </c>
      <c r="D349">
        <v>381</v>
      </c>
      <c r="E349">
        <v>25</v>
      </c>
      <c r="F349" t="str">
        <f t="shared" si="10"/>
        <v xml:space="preserve">Atma </v>
      </c>
      <c r="G349" t="str">
        <f t="shared" si="11"/>
        <v xml:space="preserve">Lobo </v>
      </c>
      <c r="I349">
        <v>347</v>
      </c>
      <c r="J349" t="s">
        <v>26360</v>
      </c>
    </row>
    <row r="350" spans="1:10">
      <c r="A350" t="s">
        <v>26400</v>
      </c>
      <c r="I350">
        <v>348</v>
      </c>
      <c r="J350" t="s">
        <v>26361</v>
      </c>
    </row>
    <row r="351" spans="1:10">
      <c r="A351" t="s">
        <v>26471</v>
      </c>
      <c r="I351">
        <v>349</v>
      </c>
      <c r="J351" t="s">
        <v>26362</v>
      </c>
    </row>
    <row r="352" spans="1:10">
      <c r="A352" t="s">
        <v>26400</v>
      </c>
      <c r="I352">
        <v>350</v>
      </c>
      <c r="J352" t="s">
        <v>26363</v>
      </c>
    </row>
    <row r="353" spans="1:10">
      <c r="A353" t="s">
        <v>26471</v>
      </c>
      <c r="I353">
        <v>351</v>
      </c>
      <c r="J353" t="s">
        <v>26364</v>
      </c>
    </row>
    <row r="354" spans="1:10">
      <c r="A354" t="s">
        <v>26400</v>
      </c>
      <c r="I354">
        <v>352</v>
      </c>
      <c r="J354" t="s">
        <v>26337</v>
      </c>
    </row>
    <row r="355" spans="1:10">
      <c r="A355" t="s">
        <v>26471</v>
      </c>
      <c r="I355">
        <v>353</v>
      </c>
      <c r="J355" t="s">
        <v>26337</v>
      </c>
    </row>
    <row r="356" spans="1:10">
      <c r="A356" t="s">
        <v>26400</v>
      </c>
      <c r="I356">
        <v>354</v>
      </c>
      <c r="J356" t="s">
        <v>26337</v>
      </c>
    </row>
    <row r="357" spans="1:10">
      <c r="A357" t="s">
        <v>26472</v>
      </c>
      <c r="I357">
        <v>355</v>
      </c>
      <c r="J357" t="s">
        <v>3260</v>
      </c>
    </row>
    <row r="358" spans="1:10">
      <c r="A358" t="s">
        <v>26406</v>
      </c>
      <c r="I358">
        <v>356</v>
      </c>
      <c r="J358" t="s">
        <v>3262</v>
      </c>
    </row>
    <row r="359" spans="1:10">
      <c r="A359" t="s">
        <v>26410</v>
      </c>
      <c r="I359">
        <v>357</v>
      </c>
      <c r="J359" t="s">
        <v>3264</v>
      </c>
    </row>
    <row r="360" spans="1:10">
      <c r="A360" t="s">
        <v>26394</v>
      </c>
      <c r="I360">
        <v>358</v>
      </c>
      <c r="J360" t="s">
        <v>3266</v>
      </c>
    </row>
    <row r="361" spans="1:10">
      <c r="A361" t="s">
        <v>26403</v>
      </c>
      <c r="I361">
        <v>359</v>
      </c>
      <c r="J361" t="s">
        <v>26365</v>
      </c>
    </row>
    <row r="362" spans="1:10">
      <c r="A362" t="s">
        <v>26404</v>
      </c>
      <c r="I362">
        <v>360</v>
      </c>
      <c r="J362" t="s">
        <v>26340</v>
      </c>
    </row>
    <row r="363" spans="1:10">
      <c r="A363" t="s">
        <v>26397</v>
      </c>
      <c r="I363">
        <v>361</v>
      </c>
      <c r="J363" t="s">
        <v>26366</v>
      </c>
    </row>
    <row r="364" spans="1:10">
      <c r="A364" t="s">
        <v>26449</v>
      </c>
      <c r="I364">
        <v>362</v>
      </c>
      <c r="J364" t="s">
        <v>26367</v>
      </c>
    </row>
    <row r="365" spans="1:10">
      <c r="A365" t="s">
        <v>26473</v>
      </c>
      <c r="I365">
        <v>363</v>
      </c>
      <c r="J365" t="s">
        <v>26367</v>
      </c>
    </row>
    <row r="366" spans="1:10">
      <c r="A366" t="s">
        <v>26395</v>
      </c>
      <c r="I366">
        <v>364</v>
      </c>
      <c r="J366" t="s">
        <v>26367</v>
      </c>
    </row>
    <row r="367" spans="1:10">
      <c r="A367">
        <v>38</v>
      </c>
      <c r="I367">
        <v>365</v>
      </c>
      <c r="J367" t="s">
        <v>26367</v>
      </c>
    </row>
    <row r="368" spans="1:10">
      <c r="A368" t="s">
        <v>26474</v>
      </c>
      <c r="I368">
        <v>373</v>
      </c>
      <c r="J368" t="s">
        <v>26368</v>
      </c>
    </row>
    <row r="369" spans="1:10">
      <c r="A369" t="s">
        <v>26400</v>
      </c>
      <c r="I369">
        <v>374</v>
      </c>
      <c r="J369" t="s">
        <v>26369</v>
      </c>
    </row>
    <row r="370" spans="1:10">
      <c r="A370" t="s">
        <v>26475</v>
      </c>
      <c r="I370">
        <v>377</v>
      </c>
      <c r="J370" t="s">
        <v>26316</v>
      </c>
    </row>
    <row r="371" spans="1:10">
      <c r="A371" t="s">
        <v>26400</v>
      </c>
      <c r="I371">
        <v>381</v>
      </c>
      <c r="J371" t="s">
        <v>26370</v>
      </c>
    </row>
    <row r="372" spans="1:10">
      <c r="A372" t="s">
        <v>26476</v>
      </c>
    </row>
    <row r="373" spans="1:10">
      <c r="A373" t="s">
        <v>26400</v>
      </c>
    </row>
    <row r="374" spans="1:10">
      <c r="A374" t="s">
        <v>26477</v>
      </c>
    </row>
    <row r="375" spans="1:10">
      <c r="A375" t="s">
        <v>26400</v>
      </c>
    </row>
    <row r="376" spans="1:10">
      <c r="A376" t="s">
        <v>26416</v>
      </c>
    </row>
    <row r="377" spans="1:10">
      <c r="A377" t="s">
        <v>26408</v>
      </c>
    </row>
    <row r="378" spans="1:10">
      <c r="A378" t="s">
        <v>26408</v>
      </c>
    </row>
    <row r="379" spans="1:10">
      <c r="A379" t="s">
        <v>26408</v>
      </c>
    </row>
    <row r="380" spans="1:10">
      <c r="A380" t="s">
        <v>26394</v>
      </c>
    </row>
    <row r="381" spans="1:10">
      <c r="A381" t="s">
        <v>26395</v>
      </c>
    </row>
    <row r="382" spans="1:10">
      <c r="A382">
        <v>39</v>
      </c>
    </row>
    <row r="383" spans="1:10">
      <c r="A383" t="s">
        <v>26408</v>
      </c>
    </row>
    <row r="384" spans="1:10">
      <c r="A384" t="s">
        <v>26400</v>
      </c>
    </row>
    <row r="385" spans="1:4">
      <c r="A385" t="s">
        <v>26475</v>
      </c>
    </row>
    <row r="386" spans="1:4">
      <c r="A386" t="s">
        <v>26400</v>
      </c>
    </row>
    <row r="387" spans="1:4">
      <c r="A387" t="s">
        <v>26478</v>
      </c>
    </row>
    <row r="388" spans="1:4">
      <c r="A388" t="s">
        <v>26394</v>
      </c>
    </row>
    <row r="389" spans="1:4">
      <c r="A389" t="s">
        <v>26395</v>
      </c>
    </row>
    <row r="390" spans="1:4">
      <c r="A390">
        <v>40</v>
      </c>
    </row>
    <row r="391" spans="1:4">
      <c r="A391" t="s">
        <v>26393</v>
      </c>
    </row>
    <row r="392" spans="1:4">
      <c r="A392" t="s">
        <v>26400</v>
      </c>
    </row>
    <row r="393" spans="1:4">
      <c r="A393" t="s">
        <v>26408</v>
      </c>
    </row>
    <row r="394" spans="1:4">
      <c r="A394" t="s">
        <v>26394</v>
      </c>
      <c r="D394" s="4"/>
    </row>
    <row r="395" spans="1:4">
      <c r="A395" t="s">
        <v>26395</v>
      </c>
    </row>
    <row r="396" spans="1:4">
      <c r="A396">
        <v>41</v>
      </c>
    </row>
    <row r="397" spans="1:4">
      <c r="A397" t="s">
        <v>26396</v>
      </c>
    </row>
    <row r="398" spans="1:4">
      <c r="A398" t="s">
        <v>26394</v>
      </c>
    </row>
    <row r="399" spans="1:4">
      <c r="A399" t="s">
        <v>26403</v>
      </c>
    </row>
    <row r="400" spans="1:4">
      <c r="A400" t="s">
        <v>26404</v>
      </c>
    </row>
    <row r="401" spans="1:1">
      <c r="A401" t="s">
        <v>26405</v>
      </c>
    </row>
    <row r="402" spans="1:1">
      <c r="A402" t="s">
        <v>26413</v>
      </c>
    </row>
    <row r="403" spans="1:1">
      <c r="A403" t="s">
        <v>26404</v>
      </c>
    </row>
    <row r="404" spans="1:1">
      <c r="A404" t="s">
        <v>26397</v>
      </c>
    </row>
    <row r="405" spans="1:1">
      <c r="A405" t="s">
        <v>26407</v>
      </c>
    </row>
    <row r="406" spans="1:1">
      <c r="A406" t="s">
        <v>26395</v>
      </c>
    </row>
    <row r="407" spans="1:1">
      <c r="A407">
        <v>42</v>
      </c>
    </row>
    <row r="408" spans="1:1">
      <c r="A408" t="s">
        <v>26422</v>
      </c>
    </row>
    <row r="409" spans="1:1">
      <c r="A409" t="s">
        <v>26479</v>
      </c>
    </row>
    <row r="410" spans="1:1">
      <c r="A410" t="s">
        <v>26404</v>
      </c>
    </row>
    <row r="411" spans="1:1">
      <c r="A411" t="s">
        <v>26480</v>
      </c>
    </row>
    <row r="412" spans="1:1">
      <c r="A412" t="s">
        <v>26400</v>
      </c>
    </row>
    <row r="413" spans="1:1">
      <c r="A413" t="s">
        <v>26408</v>
      </c>
    </row>
    <row r="414" spans="1:1">
      <c r="A414" t="s">
        <v>26394</v>
      </c>
    </row>
    <row r="415" spans="1:1">
      <c r="A415" t="s">
        <v>26395</v>
      </c>
    </row>
    <row r="416" spans="1:1">
      <c r="A416">
        <v>43</v>
      </c>
    </row>
    <row r="417" spans="1:1">
      <c r="A417" t="s">
        <v>26408</v>
      </c>
    </row>
    <row r="418" spans="1:1">
      <c r="A418" t="s">
        <v>26400</v>
      </c>
    </row>
    <row r="419" spans="1:1">
      <c r="A419" t="s">
        <v>26481</v>
      </c>
    </row>
    <row r="420" spans="1:1">
      <c r="A420" t="s">
        <v>26400</v>
      </c>
    </row>
    <row r="421" spans="1:1">
      <c r="A421" t="s">
        <v>26408</v>
      </c>
    </row>
    <row r="422" spans="1:1">
      <c r="A422" t="s">
        <v>26394</v>
      </c>
    </row>
    <row r="423" spans="1:1">
      <c r="A423" t="s">
        <v>26403</v>
      </c>
    </row>
    <row r="424" spans="1:1">
      <c r="A424" t="s">
        <v>26404</v>
      </c>
    </row>
    <row r="425" spans="1:1">
      <c r="A425" t="s">
        <v>26411</v>
      </c>
    </row>
    <row r="426" spans="1:1">
      <c r="A426" t="s">
        <v>26482</v>
      </c>
    </row>
    <row r="427" spans="1:1">
      <c r="A427" t="s">
        <v>26395</v>
      </c>
    </row>
    <row r="428" spans="1:1">
      <c r="A428">
        <v>44</v>
      </c>
    </row>
    <row r="429" spans="1:1">
      <c r="A429" t="s">
        <v>26396</v>
      </c>
    </row>
    <row r="430" spans="1:1">
      <c r="A430" t="s">
        <v>26400</v>
      </c>
    </row>
    <row r="431" spans="1:1">
      <c r="A431" t="s">
        <v>26396</v>
      </c>
    </row>
    <row r="432" spans="1:1">
      <c r="A432" t="s">
        <v>26400</v>
      </c>
    </row>
    <row r="433" spans="1:1">
      <c r="A433" t="s">
        <v>26483</v>
      </c>
    </row>
    <row r="434" spans="1:1">
      <c r="A434" t="s">
        <v>26394</v>
      </c>
    </row>
    <row r="435" spans="1:1">
      <c r="A435" t="s">
        <v>26422</v>
      </c>
    </row>
    <row r="436" spans="1:1">
      <c r="A436" t="s">
        <v>26397</v>
      </c>
    </row>
    <row r="437" spans="1:1">
      <c r="A437" t="s">
        <v>26407</v>
      </c>
    </row>
    <row r="438" spans="1:1">
      <c r="A438" t="s">
        <v>26395</v>
      </c>
    </row>
    <row r="439" spans="1:1">
      <c r="A439">
        <v>45</v>
      </c>
    </row>
    <row r="440" spans="1:1">
      <c r="A440" t="s">
        <v>26484</v>
      </c>
    </row>
    <row r="441" spans="1:1">
      <c r="A441" t="s">
        <v>26400</v>
      </c>
    </row>
    <row r="442" spans="1:1">
      <c r="A442" t="s">
        <v>26485</v>
      </c>
    </row>
    <row r="443" spans="1:1">
      <c r="A443" t="s">
        <v>26400</v>
      </c>
    </row>
    <row r="444" spans="1:1">
      <c r="A444" t="s">
        <v>26486</v>
      </c>
    </row>
    <row r="445" spans="1:1">
      <c r="A445" t="s">
        <v>26394</v>
      </c>
    </row>
    <row r="446" spans="1:1">
      <c r="A446" t="s">
        <v>26395</v>
      </c>
    </row>
    <row r="447" spans="1:1">
      <c r="A447">
        <v>46</v>
      </c>
    </row>
    <row r="448" spans="1:1">
      <c r="A448" t="s">
        <v>26408</v>
      </c>
    </row>
    <row r="449" spans="1:1">
      <c r="A449" t="s">
        <v>26400</v>
      </c>
    </row>
    <row r="450" spans="1:1">
      <c r="A450" t="s">
        <v>26393</v>
      </c>
    </row>
    <row r="451" spans="1:1">
      <c r="A451" t="s">
        <v>26394</v>
      </c>
    </row>
    <row r="452" spans="1:1">
      <c r="A452" t="s">
        <v>26395</v>
      </c>
    </row>
    <row r="453" spans="1:1">
      <c r="A453">
        <v>47</v>
      </c>
    </row>
    <row r="454" spans="1:1">
      <c r="A454" t="s">
        <v>26409</v>
      </c>
    </row>
    <row r="455" spans="1:1">
      <c r="A455" t="s">
        <v>26400</v>
      </c>
    </row>
    <row r="456" spans="1:1">
      <c r="A456" t="s">
        <v>26408</v>
      </c>
    </row>
    <row r="457" spans="1:1">
      <c r="A457" t="s">
        <v>26394</v>
      </c>
    </row>
    <row r="458" spans="1:1">
      <c r="A458" t="s">
        <v>26395</v>
      </c>
    </row>
    <row r="459" spans="1:1">
      <c r="A459">
        <v>48</v>
      </c>
    </row>
    <row r="460" spans="1:1">
      <c r="A460" t="s">
        <v>26396</v>
      </c>
    </row>
    <row r="461" spans="1:1">
      <c r="A461" t="s">
        <v>26400</v>
      </c>
    </row>
    <row r="462" spans="1:1">
      <c r="A462" t="s">
        <v>26393</v>
      </c>
    </row>
    <row r="463" spans="1:1">
      <c r="A463" t="s">
        <v>26400</v>
      </c>
    </row>
    <row r="464" spans="1:1">
      <c r="A464" t="s">
        <v>26487</v>
      </c>
    </row>
    <row r="465" spans="1:1">
      <c r="A465" t="s">
        <v>26394</v>
      </c>
    </row>
    <row r="466" spans="1:1">
      <c r="A466" t="s">
        <v>26395</v>
      </c>
    </row>
    <row r="467" spans="1:1">
      <c r="A467">
        <v>49</v>
      </c>
    </row>
    <row r="468" spans="1:1">
      <c r="A468" t="s">
        <v>26408</v>
      </c>
    </row>
    <row r="469" spans="1:1">
      <c r="A469" t="s">
        <v>26394</v>
      </c>
    </row>
    <row r="470" spans="1:1">
      <c r="A470" t="s">
        <v>26403</v>
      </c>
    </row>
    <row r="471" spans="1:1">
      <c r="A471" t="s">
        <v>26404</v>
      </c>
    </row>
    <row r="472" spans="1:1">
      <c r="A472" t="s">
        <v>26405</v>
      </c>
    </row>
    <row r="473" spans="1:1">
      <c r="A473" t="s">
        <v>26398</v>
      </c>
    </row>
    <row r="474" spans="1:1">
      <c r="A474" t="s">
        <v>26395</v>
      </c>
    </row>
    <row r="475" spans="1:1">
      <c r="A475">
        <v>50</v>
      </c>
    </row>
    <row r="476" spans="1:1">
      <c r="A476" t="s">
        <v>26409</v>
      </c>
    </row>
    <row r="477" spans="1:1">
      <c r="A477" t="s">
        <v>26400</v>
      </c>
    </row>
    <row r="478" spans="1:1">
      <c r="A478" t="s">
        <v>26408</v>
      </c>
    </row>
    <row r="479" spans="1:1">
      <c r="A479" t="s">
        <v>26400</v>
      </c>
    </row>
    <row r="480" spans="1:1">
      <c r="A480" t="s">
        <v>26408</v>
      </c>
    </row>
    <row r="481" spans="1:1">
      <c r="A481" t="s">
        <v>26394</v>
      </c>
    </row>
    <row r="482" spans="1:1">
      <c r="A482" t="s">
        <v>26395</v>
      </c>
    </row>
    <row r="483" spans="1:1">
      <c r="A483">
        <v>51</v>
      </c>
    </row>
    <row r="484" spans="1:1">
      <c r="A484" t="s">
        <v>26488</v>
      </c>
    </row>
    <row r="485" spans="1:1">
      <c r="A485" t="s">
        <v>26400</v>
      </c>
    </row>
    <row r="486" spans="1:1">
      <c r="A486" t="s">
        <v>26409</v>
      </c>
    </row>
    <row r="487" spans="1:1">
      <c r="A487" t="s">
        <v>26394</v>
      </c>
    </row>
    <row r="488" spans="1:1">
      <c r="A488" t="s">
        <v>26395</v>
      </c>
    </row>
    <row r="489" spans="1:1">
      <c r="A489">
        <v>52</v>
      </c>
    </row>
    <row r="490" spans="1:1">
      <c r="A490" t="s">
        <v>26408</v>
      </c>
    </row>
    <row r="491" spans="1:1">
      <c r="A491" t="s">
        <v>26400</v>
      </c>
    </row>
    <row r="492" spans="1:1">
      <c r="A492" t="s">
        <v>26409</v>
      </c>
    </row>
    <row r="493" spans="1:1">
      <c r="A493" t="s">
        <v>26394</v>
      </c>
    </row>
    <row r="494" spans="1:1">
      <c r="A494" t="s">
        <v>26403</v>
      </c>
    </row>
    <row r="495" spans="1:1">
      <c r="A495" t="s">
        <v>26404</v>
      </c>
    </row>
    <row r="496" spans="1:1">
      <c r="A496" t="s">
        <v>26422</v>
      </c>
    </row>
    <row r="497" spans="1:1">
      <c r="A497" t="s">
        <v>26397</v>
      </c>
    </row>
    <row r="498" spans="1:1">
      <c r="A498" t="s">
        <v>26489</v>
      </c>
    </row>
    <row r="499" spans="1:1">
      <c r="A499" t="s">
        <v>26395</v>
      </c>
    </row>
    <row r="500" spans="1:1">
      <c r="A500">
        <v>53</v>
      </c>
    </row>
    <row r="501" spans="1:1">
      <c r="A501" t="s">
        <v>26396</v>
      </c>
    </row>
    <row r="502" spans="1:1">
      <c r="A502" t="s">
        <v>26400</v>
      </c>
    </row>
    <row r="503" spans="1:1">
      <c r="A503" t="s">
        <v>26409</v>
      </c>
    </row>
    <row r="504" spans="1:1">
      <c r="A504" t="s">
        <v>26400</v>
      </c>
    </row>
    <row r="505" spans="1:1">
      <c r="A505" t="s">
        <v>26490</v>
      </c>
    </row>
    <row r="506" spans="1:1">
      <c r="A506" t="s">
        <v>26394</v>
      </c>
    </row>
    <row r="507" spans="1:1">
      <c r="A507" t="s">
        <v>26395</v>
      </c>
    </row>
    <row r="508" spans="1:1">
      <c r="A508">
        <v>54</v>
      </c>
    </row>
    <row r="509" spans="1:1">
      <c r="A509" t="s">
        <v>26409</v>
      </c>
    </row>
    <row r="510" spans="1:1">
      <c r="A510" t="s">
        <v>26400</v>
      </c>
    </row>
    <row r="511" spans="1:1">
      <c r="A511" t="s">
        <v>26408</v>
      </c>
    </row>
    <row r="512" spans="1:1">
      <c r="A512" t="s">
        <v>26400</v>
      </c>
    </row>
    <row r="513" spans="1:1">
      <c r="A513" t="s">
        <v>26408</v>
      </c>
    </row>
    <row r="514" spans="1:1">
      <c r="A514" t="s">
        <v>26394</v>
      </c>
    </row>
    <row r="515" spans="1:1">
      <c r="A515" t="s">
        <v>26395</v>
      </c>
    </row>
    <row r="516" spans="1:1">
      <c r="A516">
        <v>55</v>
      </c>
    </row>
    <row r="517" spans="1:1">
      <c r="A517" t="s">
        <v>26445</v>
      </c>
    </row>
    <row r="518" spans="1:1">
      <c r="A518" t="s">
        <v>26394</v>
      </c>
    </row>
    <row r="519" spans="1:1">
      <c r="A519" t="s">
        <v>26395</v>
      </c>
    </row>
    <row r="520" spans="1:1">
      <c r="A520">
        <v>56</v>
      </c>
    </row>
    <row r="521" spans="1:1">
      <c r="A521" t="s">
        <v>26461</v>
      </c>
    </row>
    <row r="522" spans="1:1">
      <c r="A522" t="s">
        <v>26462</v>
      </c>
    </row>
    <row r="523" spans="1:1">
      <c r="A523" t="s">
        <v>26463</v>
      </c>
    </row>
    <row r="524" spans="1:1">
      <c r="A524" t="s">
        <v>26396</v>
      </c>
    </row>
    <row r="525" spans="1:1">
      <c r="A525" t="s">
        <v>26404</v>
      </c>
    </row>
    <row r="526" spans="1:1">
      <c r="A526" t="s">
        <v>26409</v>
      </c>
    </row>
    <row r="527" spans="1:1">
      <c r="A527" t="s">
        <v>26464</v>
      </c>
    </row>
    <row r="528" spans="1:1">
      <c r="A528" t="s">
        <v>26394</v>
      </c>
    </row>
    <row r="529" spans="1:1">
      <c r="A529" t="s">
        <v>26395</v>
      </c>
    </row>
    <row r="530" spans="1:1">
      <c r="A530">
        <v>57</v>
      </c>
    </row>
    <row r="531" spans="1:1">
      <c r="A531" t="s">
        <v>26461</v>
      </c>
    </row>
    <row r="532" spans="1:1">
      <c r="A532" t="s">
        <v>26462</v>
      </c>
    </row>
    <row r="533" spans="1:1">
      <c r="A533" t="s">
        <v>26463</v>
      </c>
    </row>
    <row r="534" spans="1:1">
      <c r="A534" t="s">
        <v>26396</v>
      </c>
    </row>
    <row r="535" spans="1:1">
      <c r="A535" t="s">
        <v>26404</v>
      </c>
    </row>
    <row r="536" spans="1:1">
      <c r="A536" t="s">
        <v>26408</v>
      </c>
    </row>
    <row r="537" spans="1:1">
      <c r="A537" t="s">
        <v>26400</v>
      </c>
    </row>
    <row r="538" spans="1:1">
      <c r="A538" t="s">
        <v>26393</v>
      </c>
    </row>
    <row r="539" spans="1:1">
      <c r="A539" t="s">
        <v>26464</v>
      </c>
    </row>
    <row r="540" spans="1:1">
      <c r="A540" t="s">
        <v>26394</v>
      </c>
    </row>
    <row r="541" spans="1:1">
      <c r="A541" t="s">
        <v>26395</v>
      </c>
    </row>
    <row r="542" spans="1:1">
      <c r="A542">
        <v>58</v>
      </c>
    </row>
    <row r="543" spans="1:1">
      <c r="A543" t="s">
        <v>26422</v>
      </c>
    </row>
    <row r="544" spans="1:1">
      <c r="A544" t="s">
        <v>26456</v>
      </c>
    </row>
    <row r="545" spans="1:1">
      <c r="A545" t="s">
        <v>26404</v>
      </c>
    </row>
    <row r="546" spans="1:1">
      <c r="A546" t="s">
        <v>26408</v>
      </c>
    </row>
    <row r="547" spans="1:1">
      <c r="A547" t="s">
        <v>26400</v>
      </c>
    </row>
    <row r="548" spans="1:1">
      <c r="A548" t="s">
        <v>26408</v>
      </c>
    </row>
    <row r="549" spans="1:1">
      <c r="A549" t="s">
        <v>26400</v>
      </c>
    </row>
    <row r="550" spans="1:1">
      <c r="A550" t="s">
        <v>26445</v>
      </c>
    </row>
    <row r="551" spans="1:1">
      <c r="A551" t="s">
        <v>26394</v>
      </c>
    </row>
    <row r="552" spans="1:1">
      <c r="A552" t="s">
        <v>26395</v>
      </c>
    </row>
    <row r="553" spans="1:1">
      <c r="A553">
        <v>59</v>
      </c>
    </row>
    <row r="554" spans="1:1">
      <c r="A554" t="s">
        <v>26409</v>
      </c>
    </row>
    <row r="555" spans="1:1">
      <c r="A555" t="s">
        <v>26400</v>
      </c>
    </row>
    <row r="556" spans="1:1">
      <c r="A556" t="s">
        <v>26440</v>
      </c>
    </row>
    <row r="557" spans="1:1">
      <c r="A557" t="s">
        <v>26400</v>
      </c>
    </row>
    <row r="558" spans="1:1">
      <c r="A558" t="s">
        <v>26491</v>
      </c>
    </row>
    <row r="559" spans="1:1">
      <c r="A559" t="s">
        <v>26394</v>
      </c>
    </row>
    <row r="560" spans="1:1">
      <c r="A560" t="s">
        <v>26395</v>
      </c>
    </row>
    <row r="561" spans="1:1">
      <c r="A561">
        <v>60</v>
      </c>
    </row>
    <row r="562" spans="1:1">
      <c r="A562" t="s">
        <v>26409</v>
      </c>
    </row>
    <row r="563" spans="1:1">
      <c r="A563" t="s">
        <v>26400</v>
      </c>
    </row>
    <row r="564" spans="1:1">
      <c r="A564" t="s">
        <v>26396</v>
      </c>
    </row>
    <row r="565" spans="1:1">
      <c r="A565" t="s">
        <v>26400</v>
      </c>
    </row>
    <row r="566" spans="1:1">
      <c r="A566" t="s">
        <v>26396</v>
      </c>
    </row>
    <row r="567" spans="1:1">
      <c r="A567" t="s">
        <v>26394</v>
      </c>
    </row>
    <row r="568" spans="1:1">
      <c r="A568" t="s">
        <v>26395</v>
      </c>
    </row>
    <row r="569" spans="1:1">
      <c r="A569">
        <v>61</v>
      </c>
    </row>
    <row r="570" spans="1:1">
      <c r="A570" t="s">
        <v>26422</v>
      </c>
    </row>
    <row r="571" spans="1:1">
      <c r="A571" t="s">
        <v>26492</v>
      </c>
    </row>
    <row r="572" spans="1:1">
      <c r="A572" t="s">
        <v>26404</v>
      </c>
    </row>
    <row r="573" spans="1:1">
      <c r="A573" t="s">
        <v>26408</v>
      </c>
    </row>
    <row r="574" spans="1:1">
      <c r="A574" t="s">
        <v>26400</v>
      </c>
    </row>
    <row r="575" spans="1:1">
      <c r="A575" t="s">
        <v>26408</v>
      </c>
    </row>
    <row r="576" spans="1:1">
      <c r="A576" t="s">
        <v>26400</v>
      </c>
    </row>
    <row r="577" spans="1:1">
      <c r="A577" t="s">
        <v>26409</v>
      </c>
    </row>
    <row r="578" spans="1:1">
      <c r="A578" t="s">
        <v>26394</v>
      </c>
    </row>
    <row r="579" spans="1:1">
      <c r="A579" t="s">
        <v>26395</v>
      </c>
    </row>
    <row r="580" spans="1:1">
      <c r="A580">
        <v>62</v>
      </c>
    </row>
    <row r="581" spans="1:1">
      <c r="A581" t="s">
        <v>26408</v>
      </c>
    </row>
    <row r="582" spans="1:1">
      <c r="A582" t="s">
        <v>26400</v>
      </c>
    </row>
    <row r="583" spans="1:1">
      <c r="A583" t="s">
        <v>26445</v>
      </c>
    </row>
    <row r="584" spans="1:1">
      <c r="A584" t="s">
        <v>26400</v>
      </c>
    </row>
    <row r="585" spans="1:1">
      <c r="A585" t="s">
        <v>26476</v>
      </c>
    </row>
    <row r="586" spans="1:1">
      <c r="A586" t="s">
        <v>26394</v>
      </c>
    </row>
    <row r="587" spans="1:1">
      <c r="A587" t="s">
        <v>26403</v>
      </c>
    </row>
    <row r="588" spans="1:1">
      <c r="A588" t="s">
        <v>26404</v>
      </c>
    </row>
    <row r="589" spans="1:1">
      <c r="A589" t="s">
        <v>26397</v>
      </c>
    </row>
    <row r="590" spans="1:1">
      <c r="A590" t="s">
        <v>26493</v>
      </c>
    </row>
    <row r="591" spans="1:1">
      <c r="A591" t="s">
        <v>26466</v>
      </c>
    </row>
    <row r="592" spans="1:1">
      <c r="A592" t="s">
        <v>26395</v>
      </c>
    </row>
    <row r="593" spans="1:1">
      <c r="A593">
        <v>63</v>
      </c>
    </row>
    <row r="594" spans="1:1">
      <c r="A594" t="s">
        <v>26393</v>
      </c>
    </row>
    <row r="595" spans="1:1">
      <c r="A595" t="s">
        <v>26400</v>
      </c>
    </row>
    <row r="596" spans="1:1">
      <c r="A596" t="s">
        <v>26408</v>
      </c>
    </row>
    <row r="597" spans="1:1">
      <c r="A597" t="s">
        <v>26400</v>
      </c>
    </row>
    <row r="598" spans="1:1">
      <c r="A598" t="s">
        <v>26408</v>
      </c>
    </row>
    <row r="599" spans="1:1">
      <c r="A599" t="s">
        <v>26400</v>
      </c>
    </row>
    <row r="600" spans="1:1">
      <c r="A600" t="s">
        <v>26494</v>
      </c>
    </row>
    <row r="601" spans="1:1">
      <c r="A601" t="s">
        <v>26394</v>
      </c>
    </row>
    <row r="602" spans="1:1">
      <c r="A602" t="s">
        <v>26495</v>
      </c>
    </row>
    <row r="603" spans="1:1">
      <c r="A603" t="s">
        <v>26496</v>
      </c>
    </row>
    <row r="604" spans="1:1">
      <c r="A604" t="s">
        <v>26416</v>
      </c>
    </row>
    <row r="605" spans="1:1">
      <c r="A605" t="s">
        <v>26404</v>
      </c>
    </row>
    <row r="606" spans="1:1">
      <c r="A606" t="s">
        <v>26405</v>
      </c>
    </row>
    <row r="607" spans="1:1">
      <c r="A607" t="s">
        <v>26497</v>
      </c>
    </row>
    <row r="608" spans="1:1">
      <c r="A608" t="s">
        <v>26395</v>
      </c>
    </row>
    <row r="609" spans="1:1">
      <c r="A609">
        <v>64</v>
      </c>
    </row>
    <row r="610" spans="1:1">
      <c r="A610" t="s">
        <v>26498</v>
      </c>
    </row>
    <row r="611" spans="1:1">
      <c r="A611" t="s">
        <v>26394</v>
      </c>
    </row>
    <row r="612" spans="1:1">
      <c r="A612" t="s">
        <v>26395</v>
      </c>
    </row>
    <row r="613" spans="1:1">
      <c r="A613">
        <v>65</v>
      </c>
    </row>
    <row r="614" spans="1:1">
      <c r="A614" t="s">
        <v>26408</v>
      </c>
    </row>
    <row r="615" spans="1:1">
      <c r="A615" t="s">
        <v>26400</v>
      </c>
    </row>
    <row r="616" spans="1:1">
      <c r="A616" t="s">
        <v>26409</v>
      </c>
    </row>
    <row r="617" spans="1:1">
      <c r="A617" t="s">
        <v>26394</v>
      </c>
    </row>
    <row r="618" spans="1:1">
      <c r="A618" t="s">
        <v>26403</v>
      </c>
    </row>
    <row r="619" spans="1:1">
      <c r="A619" t="s">
        <v>26404</v>
      </c>
    </row>
    <row r="620" spans="1:1">
      <c r="A620" t="s">
        <v>26405</v>
      </c>
    </row>
    <row r="621" spans="1:1">
      <c r="A621" t="s">
        <v>26499</v>
      </c>
    </row>
    <row r="622" spans="1:1">
      <c r="A622" t="s">
        <v>26395</v>
      </c>
    </row>
    <row r="623" spans="1:1">
      <c r="A623">
        <v>66</v>
      </c>
    </row>
    <row r="624" spans="1:1">
      <c r="A624" t="s">
        <v>26500</v>
      </c>
    </row>
    <row r="625" spans="1:1">
      <c r="A625" t="s">
        <v>26394</v>
      </c>
    </row>
    <row r="626" spans="1:1">
      <c r="A626" t="s">
        <v>26501</v>
      </c>
    </row>
    <row r="627" spans="1:1">
      <c r="A627" t="s">
        <v>26411</v>
      </c>
    </row>
    <row r="628" spans="1:1">
      <c r="A628" t="s">
        <v>26502</v>
      </c>
    </row>
    <row r="629" spans="1:1">
      <c r="A629" t="s">
        <v>26503</v>
      </c>
    </row>
    <row r="630" spans="1:1">
      <c r="A630" t="s">
        <v>26504</v>
      </c>
    </row>
    <row r="631" spans="1:1">
      <c r="A631" t="s">
        <v>26395</v>
      </c>
    </row>
    <row r="632" spans="1:1">
      <c r="A632">
        <v>67</v>
      </c>
    </row>
    <row r="633" spans="1:1">
      <c r="A633" t="s">
        <v>26422</v>
      </c>
    </row>
    <row r="634" spans="1:1">
      <c r="A634" t="s">
        <v>26505</v>
      </c>
    </row>
    <row r="635" spans="1:1">
      <c r="A635" t="s">
        <v>26404</v>
      </c>
    </row>
    <row r="636" spans="1:1">
      <c r="A636" t="s">
        <v>26506</v>
      </c>
    </row>
    <row r="637" spans="1:1">
      <c r="A637" t="s">
        <v>26400</v>
      </c>
    </row>
    <row r="638" spans="1:1">
      <c r="A638" t="s">
        <v>26507</v>
      </c>
    </row>
    <row r="639" spans="1:1">
      <c r="A639" t="s">
        <v>26394</v>
      </c>
    </row>
    <row r="640" spans="1:1">
      <c r="A640" t="s">
        <v>26395</v>
      </c>
    </row>
    <row r="641" spans="1:1">
      <c r="A641">
        <v>68</v>
      </c>
    </row>
    <row r="642" spans="1:1">
      <c r="A642" t="s">
        <v>26508</v>
      </c>
    </row>
    <row r="643" spans="1:1">
      <c r="A643" t="s">
        <v>26509</v>
      </c>
    </row>
    <row r="644" spans="1:1">
      <c r="A644" t="s">
        <v>26503</v>
      </c>
    </row>
    <row r="645" spans="1:1">
      <c r="A645" t="s">
        <v>26510</v>
      </c>
    </row>
    <row r="646" spans="1:1">
      <c r="A646" t="s">
        <v>26511</v>
      </c>
    </row>
    <row r="647" spans="1:1">
      <c r="A647" t="s">
        <v>26469</v>
      </c>
    </row>
    <row r="648" spans="1:1">
      <c r="A648" t="s">
        <v>26512</v>
      </c>
    </row>
    <row r="649" spans="1:1">
      <c r="A649" t="s">
        <v>26404</v>
      </c>
    </row>
    <row r="650" spans="1:1">
      <c r="A650" t="s">
        <v>26513</v>
      </c>
    </row>
    <row r="651" spans="1:1">
      <c r="A651" t="s">
        <v>26514</v>
      </c>
    </row>
    <row r="652" spans="1:1">
      <c r="A652" t="s">
        <v>26503</v>
      </c>
    </row>
    <row r="653" spans="1:1">
      <c r="A653" t="s">
        <v>26510</v>
      </c>
    </row>
    <row r="654" spans="1:1">
      <c r="A654" t="s">
        <v>26511</v>
      </c>
    </row>
    <row r="655" spans="1:1">
      <c r="A655" t="s">
        <v>26469</v>
      </c>
    </row>
    <row r="656" spans="1:1">
      <c r="A656" t="s">
        <v>26404</v>
      </c>
    </row>
    <row r="657" spans="1:1">
      <c r="A657" t="s">
        <v>26515</v>
      </c>
    </row>
    <row r="658" spans="1:1">
      <c r="A658" t="s">
        <v>26516</v>
      </c>
    </row>
    <row r="659" spans="1:1">
      <c r="A659" t="s">
        <v>26503</v>
      </c>
    </row>
    <row r="660" spans="1:1">
      <c r="A660" t="s">
        <v>26510</v>
      </c>
    </row>
    <row r="661" spans="1:1">
      <c r="A661" t="s">
        <v>26511</v>
      </c>
    </row>
    <row r="662" spans="1:1">
      <c r="A662" t="s">
        <v>26469</v>
      </c>
    </row>
    <row r="663" spans="1:1">
      <c r="A663" t="s">
        <v>26404</v>
      </c>
    </row>
    <row r="664" spans="1:1">
      <c r="A664" t="s">
        <v>26517</v>
      </c>
    </row>
    <row r="665" spans="1:1">
      <c r="A665" t="s">
        <v>26518</v>
      </c>
    </row>
    <row r="666" spans="1:1">
      <c r="A666" t="s">
        <v>26519</v>
      </c>
    </row>
    <row r="667" spans="1:1">
      <c r="A667" t="s">
        <v>26404</v>
      </c>
    </row>
    <row r="668" spans="1:1">
      <c r="A668" t="s">
        <v>26520</v>
      </c>
    </row>
    <row r="669" spans="1:1">
      <c r="A669" t="s">
        <v>26400</v>
      </c>
    </row>
    <row r="670" spans="1:1">
      <c r="A670" t="s">
        <v>26521</v>
      </c>
    </row>
    <row r="671" spans="1:1">
      <c r="A671" t="s">
        <v>26400</v>
      </c>
    </row>
    <row r="672" spans="1:1">
      <c r="A672" t="s">
        <v>26522</v>
      </c>
    </row>
    <row r="673" spans="1:1">
      <c r="A673" t="s">
        <v>26400</v>
      </c>
    </row>
    <row r="674" spans="1:1">
      <c r="A674" t="s">
        <v>26523</v>
      </c>
    </row>
    <row r="675" spans="1:1">
      <c r="A675" t="s">
        <v>26394</v>
      </c>
    </row>
    <row r="676" spans="1:1">
      <c r="A676" t="s">
        <v>26524</v>
      </c>
    </row>
    <row r="677" spans="1:1">
      <c r="A677" t="s">
        <v>26525</v>
      </c>
    </row>
    <row r="678" spans="1:1">
      <c r="A678" t="s">
        <v>26395</v>
      </c>
    </row>
    <row r="679" spans="1:1">
      <c r="A679">
        <v>69</v>
      </c>
    </row>
    <row r="680" spans="1:1">
      <c r="A680" t="s">
        <v>26422</v>
      </c>
    </row>
    <row r="681" spans="1:1">
      <c r="A681" t="s">
        <v>26526</v>
      </c>
    </row>
    <row r="682" spans="1:1">
      <c r="A682" t="s">
        <v>26404</v>
      </c>
    </row>
    <row r="683" spans="1:1">
      <c r="A683" t="s">
        <v>26393</v>
      </c>
    </row>
    <row r="684" spans="1:1">
      <c r="A684" t="s">
        <v>26394</v>
      </c>
    </row>
    <row r="685" spans="1:1">
      <c r="A685" t="s">
        <v>26395</v>
      </c>
    </row>
    <row r="686" spans="1:1">
      <c r="A686">
        <v>70</v>
      </c>
    </row>
    <row r="687" spans="1:1">
      <c r="A687" t="s">
        <v>26408</v>
      </c>
    </row>
    <row r="688" spans="1:1">
      <c r="A688" t="s">
        <v>26400</v>
      </c>
    </row>
    <row r="689" spans="1:1">
      <c r="A689" t="s">
        <v>26408</v>
      </c>
    </row>
    <row r="690" spans="1:1">
      <c r="A690" t="s">
        <v>26400</v>
      </c>
    </row>
    <row r="691" spans="1:1">
      <c r="A691" t="s">
        <v>26424</v>
      </c>
    </row>
    <row r="692" spans="1:1">
      <c r="A692" t="s">
        <v>26394</v>
      </c>
    </row>
    <row r="693" spans="1:1">
      <c r="A693" t="s">
        <v>26395</v>
      </c>
    </row>
    <row r="694" spans="1:1">
      <c r="A694">
        <v>71</v>
      </c>
    </row>
    <row r="695" spans="1:1">
      <c r="A695" t="s">
        <v>26409</v>
      </c>
    </row>
    <row r="696" spans="1:1">
      <c r="A696" t="s">
        <v>26400</v>
      </c>
    </row>
    <row r="697" spans="1:1">
      <c r="A697" t="s">
        <v>26527</v>
      </c>
    </row>
    <row r="698" spans="1:1">
      <c r="A698" t="s">
        <v>26394</v>
      </c>
    </row>
    <row r="699" spans="1:1">
      <c r="A699" t="s">
        <v>26403</v>
      </c>
    </row>
    <row r="700" spans="1:1">
      <c r="A700" t="s">
        <v>26528</v>
      </c>
    </row>
    <row r="701" spans="1:1">
      <c r="A701" t="s">
        <v>26529</v>
      </c>
    </row>
    <row r="702" spans="1:1">
      <c r="A702" t="s">
        <v>26469</v>
      </c>
    </row>
    <row r="703" spans="1:1">
      <c r="A703" t="s">
        <v>26469</v>
      </c>
    </row>
    <row r="704" spans="1:1">
      <c r="A704" t="s">
        <v>26469</v>
      </c>
    </row>
    <row r="705" spans="1:1">
      <c r="A705" t="s">
        <v>26404</v>
      </c>
    </row>
    <row r="706" spans="1:1">
      <c r="A706" t="s">
        <v>26403</v>
      </c>
    </row>
    <row r="707" spans="1:1">
      <c r="A707" t="s">
        <v>26528</v>
      </c>
    </row>
    <row r="708" spans="1:1">
      <c r="A708" t="s">
        <v>26530</v>
      </c>
    </row>
    <row r="709" spans="1:1">
      <c r="A709" t="s">
        <v>26531</v>
      </c>
    </row>
    <row r="710" spans="1:1">
      <c r="A710" t="s">
        <v>26469</v>
      </c>
    </row>
    <row r="711" spans="1:1">
      <c r="A711" t="s">
        <v>26469</v>
      </c>
    </row>
    <row r="712" spans="1:1">
      <c r="A712" t="s">
        <v>26469</v>
      </c>
    </row>
    <row r="713" spans="1:1">
      <c r="A713" t="s">
        <v>26404</v>
      </c>
    </row>
    <row r="714" spans="1:1">
      <c r="A714" t="s">
        <v>26403</v>
      </c>
    </row>
    <row r="715" spans="1:1">
      <c r="A715" t="s">
        <v>26528</v>
      </c>
    </row>
    <row r="716" spans="1:1">
      <c r="A716" t="s">
        <v>26532</v>
      </c>
    </row>
    <row r="717" spans="1:1">
      <c r="A717" t="s">
        <v>26531</v>
      </c>
    </row>
    <row r="718" spans="1:1">
      <c r="A718" t="s">
        <v>26469</v>
      </c>
    </row>
    <row r="719" spans="1:1">
      <c r="A719" t="s">
        <v>26469</v>
      </c>
    </row>
    <row r="720" spans="1:1">
      <c r="A720" t="s">
        <v>26469</v>
      </c>
    </row>
    <row r="721" spans="1:1">
      <c r="A721" t="s">
        <v>26395</v>
      </c>
    </row>
    <row r="722" spans="1:1">
      <c r="A722">
        <v>72</v>
      </c>
    </row>
    <row r="723" spans="1:1">
      <c r="A723" t="s">
        <v>26408</v>
      </c>
    </row>
    <row r="724" spans="1:1">
      <c r="A724" t="s">
        <v>26400</v>
      </c>
    </row>
    <row r="725" spans="1:1">
      <c r="A725" t="s">
        <v>26533</v>
      </c>
    </row>
    <row r="726" spans="1:1">
      <c r="A726" t="s">
        <v>26394</v>
      </c>
    </row>
    <row r="727" spans="1:1">
      <c r="A727" t="s">
        <v>26403</v>
      </c>
    </row>
    <row r="728" spans="1:1">
      <c r="A728" t="s">
        <v>26404</v>
      </c>
    </row>
    <row r="729" spans="1:1">
      <c r="A729" t="s">
        <v>26405</v>
      </c>
    </row>
    <row r="730" spans="1:1">
      <c r="A730" t="s">
        <v>26422</v>
      </c>
    </row>
    <row r="731" spans="1:1">
      <c r="A731" t="s">
        <v>26407</v>
      </c>
    </row>
    <row r="732" spans="1:1">
      <c r="A732" t="s">
        <v>26395</v>
      </c>
    </row>
    <row r="733" spans="1:1">
      <c r="A733">
        <v>73</v>
      </c>
    </row>
    <row r="734" spans="1:1">
      <c r="A734" t="s">
        <v>26408</v>
      </c>
    </row>
    <row r="735" spans="1:1">
      <c r="A735" t="s">
        <v>26400</v>
      </c>
    </row>
    <row r="736" spans="1:1">
      <c r="A736" t="s">
        <v>26409</v>
      </c>
    </row>
    <row r="737" spans="1:1">
      <c r="A737" t="s">
        <v>26400</v>
      </c>
    </row>
    <row r="738" spans="1:1">
      <c r="A738" t="s">
        <v>26396</v>
      </c>
    </row>
    <row r="739" spans="1:1">
      <c r="A739" t="s">
        <v>26394</v>
      </c>
    </row>
    <row r="740" spans="1:1">
      <c r="A740" t="s">
        <v>26395</v>
      </c>
    </row>
    <row r="741" spans="1:1">
      <c r="A741">
        <v>74</v>
      </c>
    </row>
    <row r="742" spans="1:1">
      <c r="A742" t="s">
        <v>26422</v>
      </c>
    </row>
    <row r="743" spans="1:1">
      <c r="A743" t="s">
        <v>26475</v>
      </c>
    </row>
    <row r="744" spans="1:1">
      <c r="A744" t="s">
        <v>26404</v>
      </c>
    </row>
    <row r="745" spans="1:1">
      <c r="A745" t="s">
        <v>26409</v>
      </c>
    </row>
    <row r="746" spans="1:1">
      <c r="A746" t="s">
        <v>26394</v>
      </c>
    </row>
    <row r="747" spans="1:1">
      <c r="A747" t="s">
        <v>26395</v>
      </c>
    </row>
    <row r="748" spans="1:1">
      <c r="A748">
        <v>75</v>
      </c>
    </row>
    <row r="749" spans="1:1">
      <c r="A749" t="s">
        <v>26534</v>
      </c>
    </row>
    <row r="750" spans="1:1">
      <c r="A750" t="s">
        <v>26400</v>
      </c>
    </row>
    <row r="751" spans="1:1">
      <c r="A751" t="s">
        <v>26527</v>
      </c>
    </row>
    <row r="752" spans="1:1">
      <c r="A752" t="s">
        <v>26400</v>
      </c>
    </row>
    <row r="753" spans="1:1">
      <c r="A753" t="s">
        <v>26409</v>
      </c>
    </row>
    <row r="754" spans="1:1">
      <c r="A754" t="s">
        <v>26394</v>
      </c>
    </row>
    <row r="755" spans="1:1">
      <c r="A755" t="s">
        <v>26395</v>
      </c>
    </row>
    <row r="756" spans="1:1">
      <c r="A756">
        <v>76</v>
      </c>
    </row>
    <row r="757" spans="1:1">
      <c r="A757" t="s">
        <v>26535</v>
      </c>
    </row>
    <row r="758" spans="1:1">
      <c r="A758" t="s">
        <v>26400</v>
      </c>
    </row>
    <row r="759" spans="1:1">
      <c r="A759" t="s">
        <v>26536</v>
      </c>
    </row>
    <row r="760" spans="1:1">
      <c r="A760" t="s">
        <v>26400</v>
      </c>
    </row>
    <row r="761" spans="1:1">
      <c r="A761" t="s">
        <v>26535</v>
      </c>
    </row>
    <row r="762" spans="1:1">
      <c r="A762" t="s">
        <v>26400</v>
      </c>
    </row>
    <row r="763" spans="1:1">
      <c r="A763" t="s">
        <v>26536</v>
      </c>
    </row>
    <row r="764" spans="1:1">
      <c r="A764" t="s">
        <v>26400</v>
      </c>
    </row>
    <row r="765" spans="1:1">
      <c r="A765" t="s">
        <v>26535</v>
      </c>
    </row>
    <row r="766" spans="1:1">
      <c r="A766" t="s">
        <v>26400</v>
      </c>
    </row>
    <row r="767" spans="1:1">
      <c r="A767" t="s">
        <v>26536</v>
      </c>
    </row>
    <row r="768" spans="1:1">
      <c r="A768" t="s">
        <v>26400</v>
      </c>
    </row>
    <row r="769" spans="1:1">
      <c r="A769" t="s">
        <v>26537</v>
      </c>
    </row>
    <row r="770" spans="1:1">
      <c r="A770" t="s">
        <v>26400</v>
      </c>
    </row>
    <row r="771" spans="1:1">
      <c r="A771" t="s">
        <v>26536</v>
      </c>
    </row>
    <row r="772" spans="1:1">
      <c r="A772" t="s">
        <v>26536</v>
      </c>
    </row>
    <row r="773" spans="1:1">
      <c r="A773" t="s">
        <v>26536</v>
      </c>
    </row>
    <row r="774" spans="1:1">
      <c r="A774" t="s">
        <v>26536</v>
      </c>
    </row>
    <row r="775" spans="1:1">
      <c r="A775" t="s">
        <v>26536</v>
      </c>
    </row>
    <row r="776" spans="1:1">
      <c r="A776" t="s">
        <v>26536</v>
      </c>
    </row>
    <row r="777" spans="1:1">
      <c r="A777" t="s">
        <v>26536</v>
      </c>
    </row>
    <row r="778" spans="1:1">
      <c r="A778" t="s">
        <v>26536</v>
      </c>
    </row>
    <row r="779" spans="1:1">
      <c r="A779" t="s">
        <v>26536</v>
      </c>
    </row>
    <row r="780" spans="1:1">
      <c r="A780" t="s">
        <v>26536</v>
      </c>
    </row>
    <row r="781" spans="1:1">
      <c r="A781" t="s">
        <v>26394</v>
      </c>
    </row>
    <row r="782" spans="1:1">
      <c r="A782" t="s">
        <v>26395</v>
      </c>
    </row>
    <row r="783" spans="1:1">
      <c r="A783">
        <v>77</v>
      </c>
    </row>
    <row r="784" spans="1:1">
      <c r="A784" t="s">
        <v>26393</v>
      </c>
    </row>
    <row r="785" spans="1:1">
      <c r="A785" t="s">
        <v>26400</v>
      </c>
    </row>
    <row r="786" spans="1:1">
      <c r="A786" t="s">
        <v>26394</v>
      </c>
    </row>
    <row r="787" spans="1:1">
      <c r="A787" t="s">
        <v>26397</v>
      </c>
    </row>
    <row r="788" spans="1:1">
      <c r="A788" t="s">
        <v>26406</v>
      </c>
    </row>
    <row r="789" spans="1:1">
      <c r="A789" t="s">
        <v>26398</v>
      </c>
    </row>
    <row r="790" spans="1:1">
      <c r="A790" t="s">
        <v>26395</v>
      </c>
    </row>
    <row r="791" spans="1:1">
      <c r="A791">
        <v>78</v>
      </c>
    </row>
    <row r="792" spans="1:1">
      <c r="A792" t="s">
        <v>26393</v>
      </c>
    </row>
    <row r="793" spans="1:1">
      <c r="A793" t="s">
        <v>26400</v>
      </c>
    </row>
    <row r="794" spans="1:1">
      <c r="A794" t="s">
        <v>26538</v>
      </c>
    </row>
    <row r="795" spans="1:1">
      <c r="A795" t="s">
        <v>26400</v>
      </c>
    </row>
    <row r="796" spans="1:1">
      <c r="A796" t="s">
        <v>26393</v>
      </c>
    </row>
    <row r="797" spans="1:1">
      <c r="A797" t="s">
        <v>26400</v>
      </c>
    </row>
    <row r="798" spans="1:1">
      <c r="A798" t="s">
        <v>26538</v>
      </c>
    </row>
    <row r="799" spans="1:1">
      <c r="A799" t="s">
        <v>26394</v>
      </c>
    </row>
    <row r="800" spans="1:1">
      <c r="A800" t="s">
        <v>26495</v>
      </c>
    </row>
    <row r="801" spans="1:1">
      <c r="A801" t="s">
        <v>26440</v>
      </c>
    </row>
    <row r="802" spans="1:1">
      <c r="A802" t="s">
        <v>26395</v>
      </c>
    </row>
    <row r="803" spans="1:1">
      <c r="A803">
        <v>79</v>
      </c>
    </row>
    <row r="804" spans="1:1">
      <c r="A804" t="s">
        <v>26539</v>
      </c>
    </row>
    <row r="805" spans="1:1">
      <c r="A805" t="s">
        <v>26394</v>
      </c>
    </row>
    <row r="806" spans="1:1">
      <c r="A806" t="s">
        <v>26403</v>
      </c>
    </row>
    <row r="807" spans="1:1">
      <c r="A807" t="s">
        <v>26404</v>
      </c>
    </row>
    <row r="808" spans="1:1">
      <c r="A808" t="s">
        <v>26397</v>
      </c>
    </row>
    <row r="809" spans="1:1">
      <c r="A809" t="s">
        <v>26499</v>
      </c>
    </row>
    <row r="810" spans="1:1">
      <c r="A810" t="s">
        <v>26395</v>
      </c>
    </row>
    <row r="811" spans="1:1">
      <c r="A811">
        <v>80</v>
      </c>
    </row>
    <row r="812" spans="1:1">
      <c r="A812" t="s">
        <v>26409</v>
      </c>
    </row>
    <row r="813" spans="1:1">
      <c r="A813" t="s">
        <v>26400</v>
      </c>
    </row>
    <row r="814" spans="1:1">
      <c r="A814" t="s">
        <v>26540</v>
      </c>
    </row>
    <row r="815" spans="1:1">
      <c r="A815" t="s">
        <v>26394</v>
      </c>
    </row>
    <row r="816" spans="1:1">
      <c r="A816" t="s">
        <v>26403</v>
      </c>
    </row>
    <row r="817" spans="1:1">
      <c r="A817" t="s">
        <v>26404</v>
      </c>
    </row>
    <row r="818" spans="1:1">
      <c r="A818" t="s">
        <v>26397</v>
      </c>
    </row>
    <row r="819" spans="1:1">
      <c r="A819" t="s">
        <v>26541</v>
      </c>
    </row>
    <row r="820" spans="1:1">
      <c r="A820" t="s">
        <v>26542</v>
      </c>
    </row>
    <row r="821" spans="1:1">
      <c r="A821" t="s">
        <v>26395</v>
      </c>
    </row>
    <row r="822" spans="1:1">
      <c r="A822">
        <v>81</v>
      </c>
    </row>
    <row r="823" spans="1:1">
      <c r="A823" t="s">
        <v>26422</v>
      </c>
    </row>
    <row r="824" spans="1:1">
      <c r="A824" t="s">
        <v>26543</v>
      </c>
    </row>
    <row r="825" spans="1:1">
      <c r="A825" t="s">
        <v>26404</v>
      </c>
    </row>
    <row r="826" spans="1:1">
      <c r="A826" t="s">
        <v>26393</v>
      </c>
    </row>
    <row r="827" spans="1:1">
      <c r="A827" t="s">
        <v>26394</v>
      </c>
    </row>
    <row r="828" spans="1:1">
      <c r="A828" t="s">
        <v>26395</v>
      </c>
    </row>
    <row r="829" spans="1:1">
      <c r="A829">
        <v>82</v>
      </c>
    </row>
    <row r="830" spans="1:1">
      <c r="A830" t="s">
        <v>26544</v>
      </c>
    </row>
    <row r="831" spans="1:1">
      <c r="A831" t="s">
        <v>26545</v>
      </c>
    </row>
    <row r="832" spans="1:1">
      <c r="A832" t="s">
        <v>26404</v>
      </c>
    </row>
    <row r="833" spans="1:1">
      <c r="A833" t="s">
        <v>26408</v>
      </c>
    </row>
    <row r="834" spans="1:1">
      <c r="A834" t="s">
        <v>26400</v>
      </c>
    </row>
    <row r="835" spans="1:1">
      <c r="A835" t="s">
        <v>26409</v>
      </c>
    </row>
    <row r="836" spans="1:1">
      <c r="A836" t="s">
        <v>26394</v>
      </c>
    </row>
    <row r="837" spans="1:1">
      <c r="A837" t="s">
        <v>26395</v>
      </c>
    </row>
    <row r="838" spans="1:1">
      <c r="A838">
        <v>83</v>
      </c>
    </row>
    <row r="839" spans="1:1">
      <c r="A839" t="s">
        <v>26445</v>
      </c>
    </row>
    <row r="840" spans="1:1">
      <c r="A840" t="s">
        <v>26400</v>
      </c>
    </row>
    <row r="841" spans="1:1">
      <c r="A841" t="s">
        <v>26408</v>
      </c>
    </row>
    <row r="842" spans="1:1">
      <c r="A842" t="s">
        <v>26400</v>
      </c>
    </row>
    <row r="843" spans="1:1">
      <c r="A843" t="s">
        <v>26408</v>
      </c>
    </row>
    <row r="844" spans="1:1">
      <c r="A844" t="s">
        <v>26394</v>
      </c>
    </row>
    <row r="845" spans="1:1">
      <c r="A845" t="s">
        <v>26403</v>
      </c>
    </row>
    <row r="846" spans="1:1">
      <c r="A846" t="s">
        <v>26449</v>
      </c>
    </row>
    <row r="847" spans="1:1">
      <c r="A847" t="s">
        <v>26546</v>
      </c>
    </row>
    <row r="848" spans="1:1">
      <c r="A848" t="s">
        <v>26395</v>
      </c>
    </row>
    <row r="849" spans="1:1">
      <c r="A849">
        <v>84</v>
      </c>
    </row>
    <row r="850" spans="1:1">
      <c r="A850" t="s">
        <v>26547</v>
      </c>
    </row>
    <row r="851" spans="1:1">
      <c r="A851" t="s">
        <v>26394</v>
      </c>
    </row>
    <row r="852" spans="1:1">
      <c r="A852" t="s">
        <v>26397</v>
      </c>
    </row>
    <row r="853" spans="1:1">
      <c r="A853" t="s">
        <v>26416</v>
      </c>
    </row>
    <row r="854" spans="1:1">
      <c r="A854" t="s">
        <v>26547</v>
      </c>
    </row>
    <row r="855" spans="1:1">
      <c r="A855" t="s">
        <v>26395</v>
      </c>
    </row>
    <row r="856" spans="1:1">
      <c r="A856">
        <v>85</v>
      </c>
    </row>
    <row r="857" spans="1:1">
      <c r="A857" t="s">
        <v>26548</v>
      </c>
    </row>
    <row r="858" spans="1:1">
      <c r="A858" t="s">
        <v>26549</v>
      </c>
    </row>
    <row r="859" spans="1:1">
      <c r="A859" t="s">
        <v>26406</v>
      </c>
    </row>
    <row r="860" spans="1:1">
      <c r="A860" t="s">
        <v>26550</v>
      </c>
    </row>
    <row r="861" spans="1:1">
      <c r="A861" t="s">
        <v>26404</v>
      </c>
    </row>
    <row r="862" spans="1:1">
      <c r="A862" t="s">
        <v>26551</v>
      </c>
    </row>
    <row r="863" spans="1:1">
      <c r="A863" t="s">
        <v>26538</v>
      </c>
    </row>
    <row r="864" spans="1:1">
      <c r="A864" t="s">
        <v>26406</v>
      </c>
    </row>
    <row r="865" spans="1:1">
      <c r="A865" t="s">
        <v>26550</v>
      </c>
    </row>
    <row r="866" spans="1:1">
      <c r="A866" t="s">
        <v>26404</v>
      </c>
    </row>
    <row r="867" spans="1:1">
      <c r="A867" t="s">
        <v>26434</v>
      </c>
    </row>
    <row r="868" spans="1:1">
      <c r="A868" t="s">
        <v>26538</v>
      </c>
    </row>
    <row r="869" spans="1:1">
      <c r="A869" t="s">
        <v>26406</v>
      </c>
    </row>
    <row r="870" spans="1:1">
      <c r="A870" t="s">
        <v>26550</v>
      </c>
    </row>
    <row r="871" spans="1:1">
      <c r="A871" t="s">
        <v>26400</v>
      </c>
    </row>
    <row r="872" spans="1:1">
      <c r="A872" t="s">
        <v>26434</v>
      </c>
    </row>
    <row r="873" spans="1:1">
      <c r="A873" t="s">
        <v>26538</v>
      </c>
    </row>
    <row r="874" spans="1:1">
      <c r="A874" t="s">
        <v>26406</v>
      </c>
    </row>
    <row r="875" spans="1:1">
      <c r="A875" t="s">
        <v>26550</v>
      </c>
    </row>
    <row r="876" spans="1:1">
      <c r="A876" t="s">
        <v>26400</v>
      </c>
    </row>
    <row r="877" spans="1:1">
      <c r="A877" t="s">
        <v>26434</v>
      </c>
    </row>
    <row r="878" spans="1:1">
      <c r="A878" t="s">
        <v>26538</v>
      </c>
    </row>
    <row r="879" spans="1:1">
      <c r="A879" t="s">
        <v>26406</v>
      </c>
    </row>
    <row r="880" spans="1:1">
      <c r="A880" t="s">
        <v>26550</v>
      </c>
    </row>
    <row r="881" spans="1:1">
      <c r="A881" t="s">
        <v>26394</v>
      </c>
    </row>
    <row r="882" spans="1:1">
      <c r="A882" t="s">
        <v>26397</v>
      </c>
    </row>
    <row r="883" spans="1:1">
      <c r="A883" t="s">
        <v>26406</v>
      </c>
    </row>
    <row r="884" spans="1:1">
      <c r="A884" t="s">
        <v>26550</v>
      </c>
    </row>
    <row r="885" spans="1:1">
      <c r="A885" t="s">
        <v>26395</v>
      </c>
    </row>
    <row r="886" spans="1:1">
      <c r="A886">
        <v>86</v>
      </c>
    </row>
    <row r="887" spans="1:1">
      <c r="A887" t="s">
        <v>26422</v>
      </c>
    </row>
    <row r="888" spans="1:1">
      <c r="A888" t="s">
        <v>26552</v>
      </c>
    </row>
    <row r="889" spans="1:1">
      <c r="A889" t="s">
        <v>26404</v>
      </c>
    </row>
    <row r="890" spans="1:1">
      <c r="A890" t="s">
        <v>26409</v>
      </c>
    </row>
    <row r="891" spans="1:1">
      <c r="A891" t="s">
        <v>26394</v>
      </c>
    </row>
    <row r="892" spans="1:1">
      <c r="A892" t="s">
        <v>26395</v>
      </c>
    </row>
    <row r="893" spans="1:1">
      <c r="A893">
        <v>87</v>
      </c>
    </row>
    <row r="894" spans="1:1">
      <c r="A894" t="s">
        <v>26422</v>
      </c>
    </row>
    <row r="895" spans="1:1">
      <c r="A895" t="s">
        <v>26553</v>
      </c>
    </row>
    <row r="896" spans="1:1">
      <c r="A896" t="s">
        <v>26404</v>
      </c>
    </row>
    <row r="897" spans="1:1">
      <c r="A897" t="s">
        <v>26409</v>
      </c>
    </row>
    <row r="898" spans="1:1">
      <c r="A898" t="s">
        <v>26394</v>
      </c>
    </row>
    <row r="899" spans="1:1">
      <c r="A899" t="s">
        <v>26395</v>
      </c>
    </row>
    <row r="900" spans="1:1">
      <c r="A900">
        <v>88</v>
      </c>
    </row>
    <row r="901" spans="1:1">
      <c r="A901" t="s">
        <v>26396</v>
      </c>
    </row>
    <row r="902" spans="1:1">
      <c r="A902" t="s">
        <v>26400</v>
      </c>
    </row>
    <row r="903" spans="1:1">
      <c r="A903" t="s">
        <v>26396</v>
      </c>
    </row>
    <row r="904" spans="1:1">
      <c r="A904" t="s">
        <v>26400</v>
      </c>
    </row>
    <row r="905" spans="1:1">
      <c r="A905" t="s">
        <v>26396</v>
      </c>
    </row>
    <row r="906" spans="1:1">
      <c r="A906" t="s">
        <v>26400</v>
      </c>
    </row>
    <row r="907" spans="1:1">
      <c r="A907" t="s">
        <v>26396</v>
      </c>
    </row>
    <row r="908" spans="1:1">
      <c r="A908" t="s">
        <v>26400</v>
      </c>
    </row>
    <row r="909" spans="1:1">
      <c r="A909" t="s">
        <v>26416</v>
      </c>
    </row>
    <row r="910" spans="1:1">
      <c r="A910" t="s">
        <v>26396</v>
      </c>
    </row>
    <row r="911" spans="1:1">
      <c r="A911" t="s">
        <v>26396</v>
      </c>
    </row>
    <row r="912" spans="1:1">
      <c r="A912" t="s">
        <v>26394</v>
      </c>
    </row>
    <row r="913" spans="1:1">
      <c r="A913" t="s">
        <v>26411</v>
      </c>
    </row>
    <row r="914" spans="1:1">
      <c r="A914" t="s">
        <v>26554</v>
      </c>
    </row>
    <row r="915" spans="1:1">
      <c r="A915" t="s">
        <v>26395</v>
      </c>
    </row>
    <row r="916" spans="1:1">
      <c r="A916">
        <v>89</v>
      </c>
    </row>
    <row r="917" spans="1:1">
      <c r="A917" t="s">
        <v>26408</v>
      </c>
    </row>
    <row r="918" spans="1:1">
      <c r="A918" t="s">
        <v>26400</v>
      </c>
    </row>
    <row r="919" spans="1:1">
      <c r="A919" t="s">
        <v>26409</v>
      </c>
    </row>
    <row r="920" spans="1:1">
      <c r="A920" t="s">
        <v>26394</v>
      </c>
    </row>
    <row r="921" spans="1:1">
      <c r="A921" t="s">
        <v>26405</v>
      </c>
    </row>
    <row r="922" spans="1:1">
      <c r="A922" t="s">
        <v>26413</v>
      </c>
    </row>
    <row r="923" spans="1:1">
      <c r="A923" t="s">
        <v>26404</v>
      </c>
    </row>
    <row r="924" spans="1:1">
      <c r="A924" t="s">
        <v>26397</v>
      </c>
    </row>
    <row r="925" spans="1:1">
      <c r="A925" t="s">
        <v>26555</v>
      </c>
    </row>
    <row r="926" spans="1:1">
      <c r="A926" t="s">
        <v>26395</v>
      </c>
    </row>
    <row r="927" spans="1:1">
      <c r="A927">
        <v>90</v>
      </c>
    </row>
    <row r="928" spans="1:1">
      <c r="A928" t="s">
        <v>26556</v>
      </c>
    </row>
    <row r="929" spans="1:1">
      <c r="A929" t="s">
        <v>26400</v>
      </c>
    </row>
    <row r="930" spans="1:1">
      <c r="A930" t="s">
        <v>26557</v>
      </c>
    </row>
    <row r="931" spans="1:1">
      <c r="A931" t="s">
        <v>26394</v>
      </c>
    </row>
    <row r="932" spans="1:1">
      <c r="A932" t="s">
        <v>26395</v>
      </c>
    </row>
    <row r="933" spans="1:1">
      <c r="A933">
        <v>91</v>
      </c>
    </row>
    <row r="934" spans="1:1">
      <c r="A934" t="s">
        <v>26422</v>
      </c>
    </row>
    <row r="935" spans="1:1">
      <c r="A935" t="s">
        <v>26553</v>
      </c>
    </row>
    <row r="936" spans="1:1">
      <c r="A936" t="s">
        <v>26404</v>
      </c>
    </row>
    <row r="937" spans="1:1">
      <c r="A937" t="s">
        <v>26409</v>
      </c>
    </row>
    <row r="938" spans="1:1">
      <c r="A938" t="s">
        <v>26394</v>
      </c>
    </row>
    <row r="939" spans="1:1">
      <c r="A939" t="s">
        <v>26395</v>
      </c>
    </row>
    <row r="940" spans="1:1">
      <c r="A940">
        <v>92</v>
      </c>
    </row>
    <row r="941" spans="1:1">
      <c r="A941" t="s">
        <v>26439</v>
      </c>
    </row>
    <row r="942" spans="1:1">
      <c r="A942" t="s">
        <v>26394</v>
      </c>
    </row>
    <row r="943" spans="1:1">
      <c r="A943" t="s">
        <v>26395</v>
      </c>
    </row>
    <row r="944" spans="1:1">
      <c r="A944">
        <v>93</v>
      </c>
    </row>
    <row r="945" spans="1:1">
      <c r="A945" t="s">
        <v>26558</v>
      </c>
    </row>
    <row r="946" spans="1:1">
      <c r="A946" t="s">
        <v>26424</v>
      </c>
    </row>
    <row r="947" spans="1:1">
      <c r="A947" t="s">
        <v>26400</v>
      </c>
    </row>
    <row r="948" spans="1:1">
      <c r="A948" t="s">
        <v>26396</v>
      </c>
    </row>
    <row r="949" spans="1:1">
      <c r="A949" t="s">
        <v>26404</v>
      </c>
    </row>
    <row r="950" spans="1:1">
      <c r="A950" t="s">
        <v>26396</v>
      </c>
    </row>
    <row r="951" spans="1:1">
      <c r="A951" t="s">
        <v>26394</v>
      </c>
    </row>
    <row r="952" spans="1:1">
      <c r="A952" t="s">
        <v>26395</v>
      </c>
    </row>
    <row r="953" spans="1:1">
      <c r="A953">
        <v>94</v>
      </c>
    </row>
    <row r="954" spans="1:1">
      <c r="A954" t="s">
        <v>26408</v>
      </c>
    </row>
    <row r="955" spans="1:1">
      <c r="A955" t="s">
        <v>26400</v>
      </c>
    </row>
    <row r="956" spans="1:1">
      <c r="A956" t="s">
        <v>26393</v>
      </c>
    </row>
    <row r="957" spans="1:1">
      <c r="A957" t="s">
        <v>26394</v>
      </c>
    </row>
    <row r="958" spans="1:1">
      <c r="A958" t="s">
        <v>26395</v>
      </c>
    </row>
    <row r="959" spans="1:1">
      <c r="A959">
        <v>95</v>
      </c>
    </row>
    <row r="960" spans="1:1">
      <c r="A960" t="s">
        <v>26422</v>
      </c>
    </row>
    <row r="961" spans="1:1">
      <c r="A961" t="s">
        <v>26445</v>
      </c>
    </row>
    <row r="962" spans="1:1">
      <c r="A962" t="s">
        <v>26404</v>
      </c>
    </row>
    <row r="963" spans="1:1">
      <c r="A963" t="s">
        <v>26493</v>
      </c>
    </row>
    <row r="964" spans="1:1">
      <c r="A964" t="s">
        <v>26400</v>
      </c>
    </row>
    <row r="965" spans="1:1">
      <c r="A965" t="s">
        <v>26559</v>
      </c>
    </row>
    <row r="966" spans="1:1">
      <c r="A966" t="s">
        <v>26394</v>
      </c>
    </row>
    <row r="967" spans="1:1">
      <c r="A967" t="s">
        <v>26395</v>
      </c>
    </row>
    <row r="968" spans="1:1">
      <c r="A968">
        <v>96</v>
      </c>
    </row>
    <row r="969" spans="1:1">
      <c r="A969" t="s">
        <v>26408</v>
      </c>
    </row>
    <row r="970" spans="1:1">
      <c r="A970" t="s">
        <v>26400</v>
      </c>
    </row>
    <row r="971" spans="1:1">
      <c r="A971" t="s">
        <v>26409</v>
      </c>
    </row>
    <row r="972" spans="1:1">
      <c r="A972" t="s">
        <v>26394</v>
      </c>
    </row>
    <row r="973" spans="1:1">
      <c r="A973" t="s">
        <v>26395</v>
      </c>
    </row>
    <row r="974" spans="1:1">
      <c r="A974">
        <v>97</v>
      </c>
    </row>
    <row r="975" spans="1:1">
      <c r="A975" t="s">
        <v>26396</v>
      </c>
    </row>
    <row r="976" spans="1:1">
      <c r="A976" t="s">
        <v>26400</v>
      </c>
    </row>
    <row r="977" spans="1:1">
      <c r="A977" t="s">
        <v>26560</v>
      </c>
    </row>
    <row r="978" spans="1:1">
      <c r="A978" t="s">
        <v>26400</v>
      </c>
    </row>
    <row r="979" spans="1:1">
      <c r="A979" t="s">
        <v>26424</v>
      </c>
    </row>
    <row r="980" spans="1:1">
      <c r="A980" t="s">
        <v>26394</v>
      </c>
    </row>
    <row r="981" spans="1:1">
      <c r="A981" t="s">
        <v>26395</v>
      </c>
    </row>
    <row r="982" spans="1:1">
      <c r="A982">
        <v>98</v>
      </c>
    </row>
    <row r="983" spans="1:1">
      <c r="A983" t="s">
        <v>26408</v>
      </c>
    </row>
    <row r="984" spans="1:1">
      <c r="A984" t="s">
        <v>26400</v>
      </c>
    </row>
    <row r="985" spans="1:1">
      <c r="A985" t="s">
        <v>26561</v>
      </c>
    </row>
    <row r="986" spans="1:1">
      <c r="A986" t="s">
        <v>26394</v>
      </c>
    </row>
    <row r="987" spans="1:1">
      <c r="A987" t="s">
        <v>26395</v>
      </c>
    </row>
    <row r="988" spans="1:1">
      <c r="A988">
        <v>99</v>
      </c>
    </row>
    <row r="989" spans="1:1">
      <c r="A989" t="s">
        <v>26408</v>
      </c>
    </row>
    <row r="990" spans="1:1">
      <c r="A990" t="s">
        <v>26400</v>
      </c>
    </row>
    <row r="991" spans="1:1">
      <c r="A991" t="s">
        <v>26409</v>
      </c>
    </row>
    <row r="992" spans="1:1">
      <c r="A992" t="s">
        <v>26394</v>
      </c>
    </row>
    <row r="993" spans="1:1">
      <c r="A993" t="s">
        <v>26395</v>
      </c>
    </row>
    <row r="994" spans="1:1">
      <c r="A994">
        <v>100</v>
      </c>
    </row>
    <row r="995" spans="1:1">
      <c r="A995" t="s">
        <v>26422</v>
      </c>
    </row>
    <row r="996" spans="1:1">
      <c r="A996" t="s">
        <v>26562</v>
      </c>
    </row>
    <row r="997" spans="1:1">
      <c r="A997" t="s">
        <v>26404</v>
      </c>
    </row>
    <row r="998" spans="1:1">
      <c r="A998" t="s">
        <v>26434</v>
      </c>
    </row>
    <row r="999" spans="1:1">
      <c r="A999" t="s">
        <v>26563</v>
      </c>
    </row>
    <row r="1000" spans="1:1">
      <c r="A1000" t="s">
        <v>26400</v>
      </c>
    </row>
    <row r="1001" spans="1:1">
      <c r="A1001" t="s">
        <v>26396</v>
      </c>
    </row>
    <row r="1002" spans="1:1">
      <c r="A1002" t="s">
        <v>26400</v>
      </c>
    </row>
    <row r="1003" spans="1:1">
      <c r="A1003" t="s">
        <v>26564</v>
      </c>
    </row>
    <row r="1004" spans="1:1">
      <c r="A1004" t="s">
        <v>26400</v>
      </c>
    </row>
    <row r="1005" spans="1:1">
      <c r="A1005" t="s">
        <v>26396</v>
      </c>
    </row>
    <row r="1006" spans="1:1">
      <c r="A1006" t="s">
        <v>26394</v>
      </c>
    </row>
    <row r="1007" spans="1:1">
      <c r="A1007" t="s">
        <v>26395</v>
      </c>
    </row>
    <row r="1008" spans="1:1">
      <c r="A1008">
        <v>101</v>
      </c>
    </row>
    <row r="1009" spans="1:1">
      <c r="A1009" t="s">
        <v>26396</v>
      </c>
    </row>
    <row r="1010" spans="1:1">
      <c r="A1010" t="s">
        <v>26400</v>
      </c>
    </row>
    <row r="1011" spans="1:1">
      <c r="A1011" t="s">
        <v>26408</v>
      </c>
    </row>
    <row r="1012" spans="1:1">
      <c r="A1012" t="s">
        <v>26394</v>
      </c>
    </row>
    <row r="1013" spans="1:1">
      <c r="A1013" t="s">
        <v>26405</v>
      </c>
    </row>
    <row r="1014" spans="1:1">
      <c r="A1014" t="s">
        <v>26398</v>
      </c>
    </row>
    <row r="1015" spans="1:1">
      <c r="A1015" t="s">
        <v>26395</v>
      </c>
    </row>
    <row r="1016" spans="1:1">
      <c r="A1016">
        <v>102</v>
      </c>
    </row>
    <row r="1017" spans="1:1">
      <c r="A1017" t="s">
        <v>26409</v>
      </c>
    </row>
    <row r="1018" spans="1:1">
      <c r="A1018" t="s">
        <v>26400</v>
      </c>
    </row>
    <row r="1019" spans="1:1">
      <c r="A1019" t="s">
        <v>26565</v>
      </c>
    </row>
    <row r="1020" spans="1:1">
      <c r="A1020" t="s">
        <v>26394</v>
      </c>
    </row>
    <row r="1021" spans="1:1">
      <c r="A1021" t="s">
        <v>26395</v>
      </c>
    </row>
    <row r="1022" spans="1:1">
      <c r="A1022">
        <v>103</v>
      </c>
    </row>
    <row r="1023" spans="1:1">
      <c r="A1023" t="s">
        <v>26566</v>
      </c>
    </row>
    <row r="1024" spans="1:1">
      <c r="A1024" t="s">
        <v>26400</v>
      </c>
    </row>
    <row r="1025" spans="1:1">
      <c r="A1025" t="s">
        <v>26567</v>
      </c>
    </row>
    <row r="1026" spans="1:1">
      <c r="A1026" t="s">
        <v>26394</v>
      </c>
    </row>
    <row r="1027" spans="1:1">
      <c r="A1027" t="s">
        <v>26568</v>
      </c>
    </row>
    <row r="1028" spans="1:1">
      <c r="A1028" t="s">
        <v>26538</v>
      </c>
    </row>
    <row r="1029" spans="1:1">
      <c r="A1029" t="s">
        <v>26404</v>
      </c>
    </row>
    <row r="1030" spans="1:1">
      <c r="A1030" t="s">
        <v>26405</v>
      </c>
    </row>
    <row r="1031" spans="1:1">
      <c r="A1031" t="s">
        <v>26406</v>
      </c>
    </row>
    <row r="1032" spans="1:1">
      <c r="A1032" t="s">
        <v>26407</v>
      </c>
    </row>
    <row r="1033" spans="1:1">
      <c r="A1033" t="s">
        <v>26395</v>
      </c>
    </row>
    <row r="1034" spans="1:1">
      <c r="A1034">
        <v>104</v>
      </c>
    </row>
    <row r="1035" spans="1:1">
      <c r="A1035" t="s">
        <v>26410</v>
      </c>
    </row>
    <row r="1036" spans="1:1">
      <c r="A1036" t="s">
        <v>26407</v>
      </c>
    </row>
    <row r="1037" spans="1:1">
      <c r="A1037" t="s">
        <v>26407</v>
      </c>
    </row>
    <row r="1038" spans="1:1">
      <c r="A1038" t="s">
        <v>26394</v>
      </c>
    </row>
    <row r="1039" spans="1:1">
      <c r="A1039" t="s">
        <v>26411</v>
      </c>
    </row>
    <row r="1040" spans="1:1">
      <c r="A1040" t="s">
        <v>26412</v>
      </c>
    </row>
    <row r="1041" spans="1:1">
      <c r="A1041" t="s">
        <v>26404</v>
      </c>
    </row>
    <row r="1042" spans="1:1">
      <c r="A1042" t="s">
        <v>26397</v>
      </c>
    </row>
    <row r="1043" spans="1:1">
      <c r="A1043" t="s">
        <v>26413</v>
      </c>
    </row>
    <row r="1044" spans="1:1">
      <c r="A1044" t="s">
        <v>26395</v>
      </c>
    </row>
    <row r="1045" spans="1:1">
      <c r="A1045">
        <v>105</v>
      </c>
    </row>
    <row r="1046" spans="1:1">
      <c r="A1046" t="s">
        <v>26422</v>
      </c>
    </row>
    <row r="1047" spans="1:1">
      <c r="A1047" t="s">
        <v>26569</v>
      </c>
    </row>
    <row r="1048" spans="1:1">
      <c r="A1048" t="s">
        <v>26404</v>
      </c>
    </row>
    <row r="1049" spans="1:1">
      <c r="A1049" t="s">
        <v>26410</v>
      </c>
    </row>
    <row r="1050" spans="1:1">
      <c r="A1050" t="s">
        <v>26400</v>
      </c>
    </row>
    <row r="1051" spans="1:1">
      <c r="A1051" t="s">
        <v>26570</v>
      </c>
    </row>
    <row r="1052" spans="1:1">
      <c r="A1052" t="s">
        <v>26394</v>
      </c>
    </row>
    <row r="1053" spans="1:1">
      <c r="A1053" t="s">
        <v>26395</v>
      </c>
    </row>
    <row r="1054" spans="1:1">
      <c r="A1054">
        <v>106</v>
      </c>
    </row>
    <row r="1055" spans="1:1">
      <c r="A1055" t="s">
        <v>26571</v>
      </c>
    </row>
    <row r="1056" spans="1:1">
      <c r="A1056" t="s">
        <v>26572</v>
      </c>
    </row>
    <row r="1057" spans="1:1">
      <c r="A1057" t="s">
        <v>26404</v>
      </c>
    </row>
    <row r="1058" spans="1:1">
      <c r="A1058" t="s">
        <v>26573</v>
      </c>
    </row>
    <row r="1059" spans="1:1">
      <c r="A1059" t="s">
        <v>26400</v>
      </c>
    </row>
    <row r="1060" spans="1:1">
      <c r="A1060" t="s">
        <v>26574</v>
      </c>
    </row>
    <row r="1061" spans="1:1">
      <c r="A1061" t="s">
        <v>26410</v>
      </c>
    </row>
    <row r="1062" spans="1:1">
      <c r="A1062" t="s">
        <v>26400</v>
      </c>
    </row>
    <row r="1063" spans="1:1">
      <c r="A1063" t="s">
        <v>26574</v>
      </c>
    </row>
    <row r="1064" spans="1:1">
      <c r="A1064" t="s">
        <v>26575</v>
      </c>
    </row>
    <row r="1065" spans="1:1">
      <c r="A1065" t="s">
        <v>26400</v>
      </c>
    </row>
    <row r="1066" spans="1:1">
      <c r="A1066" t="s">
        <v>26576</v>
      </c>
    </row>
    <row r="1067" spans="1:1">
      <c r="A1067" t="s">
        <v>26575</v>
      </c>
    </row>
    <row r="1068" spans="1:1">
      <c r="A1068" t="s">
        <v>26400</v>
      </c>
    </row>
    <row r="1069" spans="1:1">
      <c r="A1069" t="s">
        <v>26577</v>
      </c>
    </row>
    <row r="1070" spans="1:1">
      <c r="A1070" t="s">
        <v>26575</v>
      </c>
    </row>
    <row r="1071" spans="1:1">
      <c r="A1071" t="s">
        <v>26394</v>
      </c>
    </row>
    <row r="1072" spans="1:1">
      <c r="A1072" t="s">
        <v>26403</v>
      </c>
    </row>
    <row r="1073" spans="1:1">
      <c r="A1073" t="s">
        <v>26404</v>
      </c>
    </row>
    <row r="1074" spans="1:1">
      <c r="A1074" t="s">
        <v>26397</v>
      </c>
    </row>
    <row r="1075" spans="1:1">
      <c r="A1075" t="s">
        <v>26541</v>
      </c>
    </row>
    <row r="1076" spans="1:1">
      <c r="A1076" t="s">
        <v>26421</v>
      </c>
    </row>
    <row r="1077" spans="1:1">
      <c r="A1077" t="s">
        <v>26578</v>
      </c>
    </row>
    <row r="1078" spans="1:1">
      <c r="A1078" t="s">
        <v>26395</v>
      </c>
    </row>
    <row r="1079" spans="1:1">
      <c r="A1079">
        <v>107</v>
      </c>
    </row>
    <row r="1080" spans="1:1">
      <c r="A1080" t="s">
        <v>26422</v>
      </c>
    </row>
    <row r="1081" spans="1:1">
      <c r="A1081" t="s">
        <v>26579</v>
      </c>
    </row>
    <row r="1082" spans="1:1">
      <c r="A1082" t="s">
        <v>26404</v>
      </c>
    </row>
    <row r="1083" spans="1:1">
      <c r="A1083" t="s">
        <v>26439</v>
      </c>
    </row>
    <row r="1084" spans="1:1">
      <c r="A1084" t="s">
        <v>26400</v>
      </c>
    </row>
    <row r="1085" spans="1:1">
      <c r="A1085" t="s">
        <v>26580</v>
      </c>
    </row>
    <row r="1086" spans="1:1">
      <c r="A1086" t="s">
        <v>26400</v>
      </c>
    </row>
    <row r="1087" spans="1:1">
      <c r="A1087" t="s">
        <v>26425</v>
      </c>
    </row>
    <row r="1088" spans="1:1">
      <c r="A1088" t="s">
        <v>26394</v>
      </c>
    </row>
    <row r="1089" spans="1:1">
      <c r="A1089" t="s">
        <v>26395</v>
      </c>
    </row>
    <row r="1090" spans="1:1">
      <c r="A1090">
        <v>108</v>
      </c>
    </row>
    <row r="1091" spans="1:1">
      <c r="A1091" t="s">
        <v>26422</v>
      </c>
    </row>
    <row r="1092" spans="1:1">
      <c r="A1092" t="s">
        <v>26581</v>
      </c>
    </row>
    <row r="1093" spans="1:1">
      <c r="A1093" t="s">
        <v>26404</v>
      </c>
    </row>
    <row r="1094" spans="1:1">
      <c r="A1094" t="s">
        <v>26408</v>
      </c>
    </row>
    <row r="1095" spans="1:1">
      <c r="A1095" t="s">
        <v>26400</v>
      </c>
    </row>
    <row r="1096" spans="1:1">
      <c r="A1096" t="s">
        <v>26393</v>
      </c>
    </row>
    <row r="1097" spans="1:1">
      <c r="A1097" t="s">
        <v>26394</v>
      </c>
    </row>
    <row r="1098" spans="1:1">
      <c r="A1098" t="s">
        <v>26395</v>
      </c>
    </row>
    <row r="1099" spans="1:1">
      <c r="A1099">
        <v>109</v>
      </c>
    </row>
    <row r="1100" spans="1:1">
      <c r="A1100" t="s">
        <v>26422</v>
      </c>
    </row>
    <row r="1101" spans="1:1">
      <c r="A1101" t="s">
        <v>26426</v>
      </c>
    </row>
    <row r="1102" spans="1:1">
      <c r="A1102" t="s">
        <v>26400</v>
      </c>
    </row>
    <row r="1103" spans="1:1">
      <c r="A1103" t="s">
        <v>26539</v>
      </c>
    </row>
    <row r="1104" spans="1:1">
      <c r="A1104" t="s">
        <v>26404</v>
      </c>
    </row>
    <row r="1105" spans="1:1">
      <c r="A1105" t="s">
        <v>26445</v>
      </c>
    </row>
    <row r="1106" spans="1:1">
      <c r="A1106" t="s">
        <v>26394</v>
      </c>
    </row>
    <row r="1107" spans="1:1">
      <c r="A1107" t="s">
        <v>26395</v>
      </c>
    </row>
    <row r="1108" spans="1:1">
      <c r="A1108">
        <v>110</v>
      </c>
    </row>
    <row r="1109" spans="1:1">
      <c r="A1109" t="s">
        <v>26396</v>
      </c>
    </row>
    <row r="1110" spans="1:1">
      <c r="A1110" t="s">
        <v>26400</v>
      </c>
    </row>
    <row r="1111" spans="1:1">
      <c r="A1111" t="s">
        <v>26396</v>
      </c>
    </row>
    <row r="1112" spans="1:1">
      <c r="A1112" t="s">
        <v>26400</v>
      </c>
    </row>
    <row r="1113" spans="1:1">
      <c r="A1113" t="s">
        <v>26409</v>
      </c>
    </row>
    <row r="1114" spans="1:1">
      <c r="A1114" t="s">
        <v>26394</v>
      </c>
    </row>
    <row r="1115" spans="1:1">
      <c r="A1115" t="s">
        <v>26403</v>
      </c>
    </row>
    <row r="1116" spans="1:1">
      <c r="A1116" t="s">
        <v>26404</v>
      </c>
    </row>
    <row r="1117" spans="1:1">
      <c r="A1117" t="s">
        <v>26397</v>
      </c>
    </row>
    <row r="1118" spans="1:1">
      <c r="A1118" t="s">
        <v>26582</v>
      </c>
    </row>
    <row r="1119" spans="1:1">
      <c r="A1119" t="s">
        <v>26395</v>
      </c>
    </row>
    <row r="1120" spans="1:1">
      <c r="A1120">
        <v>111</v>
      </c>
    </row>
    <row r="1121" spans="1:1">
      <c r="A1121" t="s">
        <v>26409</v>
      </c>
    </row>
    <row r="1122" spans="1:1">
      <c r="A1122" t="s">
        <v>26400</v>
      </c>
    </row>
    <row r="1123" spans="1:1">
      <c r="A1123" t="s">
        <v>26583</v>
      </c>
    </row>
    <row r="1124" spans="1:1">
      <c r="A1124" t="s">
        <v>26394</v>
      </c>
    </row>
    <row r="1125" spans="1:1">
      <c r="A1125" t="s">
        <v>26395</v>
      </c>
    </row>
    <row r="1126" spans="1:1">
      <c r="A1126">
        <v>112</v>
      </c>
    </row>
    <row r="1127" spans="1:1">
      <c r="A1127" t="s">
        <v>26439</v>
      </c>
    </row>
    <row r="1128" spans="1:1">
      <c r="A1128" t="s">
        <v>26400</v>
      </c>
    </row>
    <row r="1129" spans="1:1">
      <c r="A1129" t="s">
        <v>26438</v>
      </c>
    </row>
    <row r="1130" spans="1:1">
      <c r="A1130" t="s">
        <v>26400</v>
      </c>
    </row>
    <row r="1131" spans="1:1">
      <c r="A1131" t="s">
        <v>26393</v>
      </c>
    </row>
    <row r="1132" spans="1:1">
      <c r="A1132" t="s">
        <v>26394</v>
      </c>
    </row>
    <row r="1133" spans="1:1">
      <c r="A1133" t="s">
        <v>26395</v>
      </c>
    </row>
    <row r="1134" spans="1:1">
      <c r="A1134">
        <v>113</v>
      </c>
    </row>
    <row r="1135" spans="1:1">
      <c r="A1135" t="s">
        <v>26422</v>
      </c>
    </row>
    <row r="1136" spans="1:1">
      <c r="A1136" t="s">
        <v>26406</v>
      </c>
    </row>
    <row r="1137" spans="1:1">
      <c r="A1137" t="s">
        <v>26441</v>
      </c>
    </row>
    <row r="1138" spans="1:1">
      <c r="A1138" t="s">
        <v>26404</v>
      </c>
    </row>
    <row r="1139" spans="1:1">
      <c r="A1139" t="s">
        <v>26396</v>
      </c>
    </row>
    <row r="1140" spans="1:1">
      <c r="A1140" t="s">
        <v>26394</v>
      </c>
    </row>
    <row r="1141" spans="1:1">
      <c r="A1141" t="s">
        <v>26403</v>
      </c>
    </row>
    <row r="1142" spans="1:1">
      <c r="A1142" t="s">
        <v>26404</v>
      </c>
    </row>
    <row r="1143" spans="1:1">
      <c r="A1143" t="s">
        <v>26405</v>
      </c>
    </row>
    <row r="1144" spans="1:1">
      <c r="A1144" t="s">
        <v>26398</v>
      </c>
    </row>
    <row r="1145" spans="1:1">
      <c r="A1145" t="s">
        <v>26395</v>
      </c>
    </row>
    <row r="1146" spans="1:1">
      <c r="A1146">
        <v>114</v>
      </c>
    </row>
    <row r="1147" spans="1:1">
      <c r="A1147" t="s">
        <v>26584</v>
      </c>
    </row>
    <row r="1148" spans="1:1">
      <c r="A1148" t="s">
        <v>26394</v>
      </c>
    </row>
    <row r="1149" spans="1:1">
      <c r="A1149" t="s">
        <v>26395</v>
      </c>
    </row>
    <row r="1150" spans="1:1">
      <c r="A1150">
        <v>115</v>
      </c>
    </row>
    <row r="1151" spans="1:1">
      <c r="A1151" t="s">
        <v>26408</v>
      </c>
    </row>
    <row r="1152" spans="1:1">
      <c r="A1152" t="s">
        <v>26400</v>
      </c>
    </row>
    <row r="1153" spans="1:1">
      <c r="A1153" t="s">
        <v>26393</v>
      </c>
    </row>
    <row r="1154" spans="1:1">
      <c r="A1154" t="s">
        <v>26394</v>
      </c>
    </row>
    <row r="1155" spans="1:1">
      <c r="A1155" t="s">
        <v>26544</v>
      </c>
    </row>
    <row r="1156" spans="1:1">
      <c r="A1156" t="s">
        <v>26411</v>
      </c>
    </row>
    <row r="1157" spans="1:1">
      <c r="A1157" t="s">
        <v>26406</v>
      </c>
    </row>
    <row r="1158" spans="1:1">
      <c r="A1158" t="s">
        <v>26441</v>
      </c>
    </row>
    <row r="1159" spans="1:1">
      <c r="A1159" t="s">
        <v>26395</v>
      </c>
    </row>
    <row r="1160" spans="1:1">
      <c r="A1160">
        <v>116</v>
      </c>
    </row>
    <row r="1161" spans="1:1">
      <c r="A1161" t="s">
        <v>26447</v>
      </c>
    </row>
    <row r="1162" spans="1:1">
      <c r="A1162" t="s">
        <v>26400</v>
      </c>
    </row>
    <row r="1163" spans="1:1">
      <c r="A1163" t="s">
        <v>26408</v>
      </c>
    </row>
    <row r="1164" spans="1:1">
      <c r="A1164" t="s">
        <v>26400</v>
      </c>
    </row>
    <row r="1165" spans="1:1">
      <c r="A1165" t="s">
        <v>26408</v>
      </c>
    </row>
    <row r="1166" spans="1:1">
      <c r="A1166" t="s">
        <v>26394</v>
      </c>
    </row>
    <row r="1167" spans="1:1">
      <c r="A1167" t="s">
        <v>26395</v>
      </c>
    </row>
    <row r="1168" spans="1:1">
      <c r="A1168">
        <v>117</v>
      </c>
    </row>
    <row r="1169" spans="1:1">
      <c r="A1169" t="s">
        <v>26544</v>
      </c>
    </row>
    <row r="1170" spans="1:1">
      <c r="A1170" t="s">
        <v>26585</v>
      </c>
    </row>
    <row r="1171" spans="1:1">
      <c r="A1171" t="s">
        <v>26404</v>
      </c>
    </row>
    <row r="1172" spans="1:1">
      <c r="A1172" t="s">
        <v>26409</v>
      </c>
    </row>
    <row r="1173" spans="1:1">
      <c r="A1173" t="s">
        <v>26400</v>
      </c>
    </row>
    <row r="1174" spans="1:1">
      <c r="A1174" t="s">
        <v>26408</v>
      </c>
    </row>
    <row r="1175" spans="1:1">
      <c r="A1175" t="s">
        <v>26394</v>
      </c>
    </row>
    <row r="1176" spans="1:1">
      <c r="A1176" t="s">
        <v>26395</v>
      </c>
    </row>
    <row r="1177" spans="1:1">
      <c r="A1177">
        <v>118</v>
      </c>
    </row>
    <row r="1178" spans="1:1">
      <c r="A1178" t="s">
        <v>26408</v>
      </c>
    </row>
    <row r="1179" spans="1:1">
      <c r="A1179" t="s">
        <v>26400</v>
      </c>
    </row>
    <row r="1180" spans="1:1">
      <c r="A1180" t="s">
        <v>26393</v>
      </c>
    </row>
    <row r="1181" spans="1:1">
      <c r="A1181" t="s">
        <v>26394</v>
      </c>
    </row>
    <row r="1182" spans="1:1">
      <c r="A1182" t="s">
        <v>26395</v>
      </c>
    </row>
    <row r="1183" spans="1:1">
      <c r="A1183">
        <v>119</v>
      </c>
    </row>
    <row r="1184" spans="1:1">
      <c r="A1184" t="s">
        <v>26422</v>
      </c>
    </row>
    <row r="1185" spans="1:1">
      <c r="A1185" t="s">
        <v>26539</v>
      </c>
    </row>
    <row r="1186" spans="1:1">
      <c r="A1186" t="s">
        <v>26404</v>
      </c>
    </row>
    <row r="1187" spans="1:1">
      <c r="A1187" t="s">
        <v>26408</v>
      </c>
    </row>
    <row r="1188" spans="1:1">
      <c r="A1188" t="s">
        <v>26400</v>
      </c>
    </row>
    <row r="1189" spans="1:1">
      <c r="A1189" t="s">
        <v>26393</v>
      </c>
    </row>
    <row r="1190" spans="1:1">
      <c r="A1190" t="s">
        <v>26394</v>
      </c>
    </row>
    <row r="1191" spans="1:1">
      <c r="A1191" t="s">
        <v>26395</v>
      </c>
    </row>
    <row r="1192" spans="1:1">
      <c r="A1192">
        <v>120</v>
      </c>
    </row>
    <row r="1193" spans="1:1">
      <c r="A1193" t="s">
        <v>26422</v>
      </c>
    </row>
    <row r="1194" spans="1:1">
      <c r="A1194" t="s">
        <v>26586</v>
      </c>
    </row>
    <row r="1195" spans="1:1">
      <c r="A1195" t="s">
        <v>26404</v>
      </c>
    </row>
    <row r="1196" spans="1:1">
      <c r="A1196" t="s">
        <v>26408</v>
      </c>
    </row>
    <row r="1197" spans="1:1">
      <c r="A1197" t="s">
        <v>26394</v>
      </c>
    </row>
    <row r="1198" spans="1:1">
      <c r="A1198" t="s">
        <v>26395</v>
      </c>
    </row>
    <row r="1199" spans="1:1">
      <c r="A1199">
        <v>121</v>
      </c>
    </row>
    <row r="1200" spans="1:1">
      <c r="A1200" t="s">
        <v>26422</v>
      </c>
    </row>
    <row r="1201" spans="1:1">
      <c r="A1201" t="s">
        <v>26406</v>
      </c>
    </row>
    <row r="1202" spans="1:1">
      <c r="A1202" t="s">
        <v>26441</v>
      </c>
    </row>
    <row r="1203" spans="1:1">
      <c r="A1203" t="s">
        <v>26404</v>
      </c>
    </row>
    <row r="1204" spans="1:1">
      <c r="A1204" t="s">
        <v>26408</v>
      </c>
    </row>
    <row r="1205" spans="1:1">
      <c r="A1205" t="s">
        <v>26400</v>
      </c>
    </row>
    <row r="1206" spans="1:1">
      <c r="A1206" t="s">
        <v>26393</v>
      </c>
    </row>
    <row r="1207" spans="1:1">
      <c r="A1207" t="s">
        <v>26394</v>
      </c>
    </row>
    <row r="1208" spans="1:1">
      <c r="A1208" t="s">
        <v>26395</v>
      </c>
    </row>
    <row r="1209" spans="1:1">
      <c r="A1209">
        <v>122</v>
      </c>
    </row>
    <row r="1210" spans="1:1">
      <c r="A1210" t="s">
        <v>26396</v>
      </c>
    </row>
    <row r="1211" spans="1:1">
      <c r="A1211" t="s">
        <v>26394</v>
      </c>
    </row>
    <row r="1212" spans="1:1">
      <c r="A1212" t="s">
        <v>26403</v>
      </c>
    </row>
    <row r="1213" spans="1:1">
      <c r="A1213" t="s">
        <v>26404</v>
      </c>
    </row>
    <row r="1214" spans="1:1">
      <c r="A1214" t="s">
        <v>26405</v>
      </c>
    </row>
    <row r="1215" spans="1:1">
      <c r="A1215" t="s">
        <v>26398</v>
      </c>
    </row>
    <row r="1216" spans="1:1">
      <c r="A1216" t="s">
        <v>26395</v>
      </c>
    </row>
    <row r="1217" spans="1:1">
      <c r="A1217">
        <v>123</v>
      </c>
    </row>
    <row r="1218" spans="1:1">
      <c r="A1218" t="s">
        <v>26408</v>
      </c>
    </row>
    <row r="1219" spans="1:1">
      <c r="A1219" t="s">
        <v>26400</v>
      </c>
    </row>
    <row r="1220" spans="1:1">
      <c r="A1220" t="s">
        <v>26393</v>
      </c>
    </row>
    <row r="1221" spans="1:1">
      <c r="A1221" t="s">
        <v>26394</v>
      </c>
    </row>
    <row r="1222" spans="1:1">
      <c r="A1222" t="s">
        <v>26395</v>
      </c>
    </row>
    <row r="1223" spans="1:1">
      <c r="A1223">
        <v>124</v>
      </c>
    </row>
    <row r="1224" spans="1:1">
      <c r="A1224" t="s">
        <v>26393</v>
      </c>
    </row>
    <row r="1225" spans="1:1">
      <c r="A1225" t="s">
        <v>26394</v>
      </c>
    </row>
    <row r="1226" spans="1:1">
      <c r="A1226" t="s">
        <v>26422</v>
      </c>
    </row>
    <row r="1227" spans="1:1">
      <c r="A1227" t="s">
        <v>26397</v>
      </c>
    </row>
    <row r="1228" spans="1:1">
      <c r="A1228" t="s">
        <v>26452</v>
      </c>
    </row>
    <row r="1229" spans="1:1">
      <c r="A1229" t="s">
        <v>26395</v>
      </c>
    </row>
    <row r="1230" spans="1:1">
      <c r="A1230">
        <v>125</v>
      </c>
    </row>
    <row r="1231" spans="1:1">
      <c r="A1231" t="s">
        <v>26409</v>
      </c>
    </row>
    <row r="1232" spans="1:1">
      <c r="A1232" t="s">
        <v>26394</v>
      </c>
    </row>
    <row r="1233" spans="1:1">
      <c r="A1233" t="s">
        <v>26403</v>
      </c>
    </row>
    <row r="1234" spans="1:1">
      <c r="A1234" t="s">
        <v>26404</v>
      </c>
    </row>
    <row r="1235" spans="1:1">
      <c r="A1235" t="s">
        <v>26397</v>
      </c>
    </row>
    <row r="1236" spans="1:1">
      <c r="A1236" t="s">
        <v>26452</v>
      </c>
    </row>
    <row r="1237" spans="1:1">
      <c r="A1237" t="s">
        <v>26395</v>
      </c>
    </row>
    <row r="1238" spans="1:1">
      <c r="A1238">
        <v>126</v>
      </c>
    </row>
    <row r="1239" spans="1:1">
      <c r="A1239" t="s">
        <v>26408</v>
      </c>
    </row>
    <row r="1240" spans="1:1">
      <c r="A1240" t="s">
        <v>26400</v>
      </c>
    </row>
    <row r="1241" spans="1:1">
      <c r="A1241" t="s">
        <v>26408</v>
      </c>
    </row>
    <row r="1242" spans="1:1">
      <c r="A1242" t="s">
        <v>26400</v>
      </c>
    </row>
    <row r="1243" spans="1:1">
      <c r="A1243" t="s">
        <v>26408</v>
      </c>
    </row>
    <row r="1244" spans="1:1">
      <c r="A1244" t="s">
        <v>26400</v>
      </c>
    </row>
    <row r="1245" spans="1:1">
      <c r="A1245" t="s">
        <v>26416</v>
      </c>
    </row>
    <row r="1246" spans="1:1">
      <c r="A1246" t="s">
        <v>26587</v>
      </c>
    </row>
    <row r="1247" spans="1:1">
      <c r="A1247" t="s">
        <v>26588</v>
      </c>
    </row>
    <row r="1248" spans="1:1">
      <c r="A1248" t="s">
        <v>26589</v>
      </c>
    </row>
    <row r="1249" spans="1:1">
      <c r="A1249" t="s">
        <v>26394</v>
      </c>
    </row>
    <row r="1250" spans="1:1">
      <c r="A1250" t="s">
        <v>26403</v>
      </c>
    </row>
    <row r="1251" spans="1:1">
      <c r="A1251" t="s">
        <v>26404</v>
      </c>
    </row>
    <row r="1252" spans="1:1">
      <c r="A1252" t="s">
        <v>26397</v>
      </c>
    </row>
    <row r="1253" spans="1:1">
      <c r="A1253" t="s">
        <v>26413</v>
      </c>
    </row>
    <row r="1254" spans="1:1">
      <c r="A1254" t="s">
        <v>26395</v>
      </c>
    </row>
    <row r="1255" spans="1:1">
      <c r="A1255">
        <v>127</v>
      </c>
    </row>
    <row r="1256" spans="1:1">
      <c r="A1256" t="s">
        <v>26590</v>
      </c>
    </row>
    <row r="1257" spans="1:1">
      <c r="A1257" t="s">
        <v>26591</v>
      </c>
    </row>
    <row r="1258" spans="1:1">
      <c r="A1258" t="s">
        <v>26592</v>
      </c>
    </row>
    <row r="1259" spans="1:1">
      <c r="A1259" t="s">
        <v>26593</v>
      </c>
    </row>
    <row r="1260" spans="1:1">
      <c r="A1260" t="s">
        <v>26396</v>
      </c>
    </row>
    <row r="1261" spans="1:1">
      <c r="A1261" t="s">
        <v>26396</v>
      </c>
    </row>
    <row r="1262" spans="1:1">
      <c r="A1262" t="s">
        <v>26396</v>
      </c>
    </row>
    <row r="1263" spans="1:1">
      <c r="A1263" t="s">
        <v>26396</v>
      </c>
    </row>
    <row r="1264" spans="1:1">
      <c r="A1264" t="s">
        <v>26404</v>
      </c>
    </row>
    <row r="1265" spans="1:1">
      <c r="A1265" t="s">
        <v>26594</v>
      </c>
    </row>
    <row r="1266" spans="1:1">
      <c r="A1266" t="s">
        <v>26595</v>
      </c>
    </row>
    <row r="1267" spans="1:1">
      <c r="A1267" t="s">
        <v>26592</v>
      </c>
    </row>
    <row r="1268" spans="1:1">
      <c r="A1268" t="s">
        <v>26596</v>
      </c>
    </row>
    <row r="1269" spans="1:1">
      <c r="A1269" t="s">
        <v>26396</v>
      </c>
    </row>
    <row r="1270" spans="1:1">
      <c r="A1270" t="s">
        <v>26396</v>
      </c>
    </row>
    <row r="1271" spans="1:1">
      <c r="A1271" t="s">
        <v>26396</v>
      </c>
    </row>
    <row r="1272" spans="1:1">
      <c r="A1272" t="s">
        <v>26396</v>
      </c>
    </row>
    <row r="1273" spans="1:1">
      <c r="A1273" t="s">
        <v>26404</v>
      </c>
    </row>
    <row r="1274" spans="1:1">
      <c r="A1274" t="s">
        <v>26597</v>
      </c>
    </row>
    <row r="1275" spans="1:1">
      <c r="A1275" t="s">
        <v>26598</v>
      </c>
    </row>
    <row r="1276" spans="1:1">
      <c r="A1276" t="s">
        <v>26592</v>
      </c>
    </row>
    <row r="1277" spans="1:1">
      <c r="A1277" t="s">
        <v>26599</v>
      </c>
    </row>
    <row r="1278" spans="1:1">
      <c r="A1278" t="s">
        <v>26396</v>
      </c>
    </row>
    <row r="1279" spans="1:1">
      <c r="A1279" t="s">
        <v>26396</v>
      </c>
    </row>
    <row r="1280" spans="1:1">
      <c r="A1280" t="s">
        <v>26396</v>
      </c>
    </row>
    <row r="1281" spans="1:1">
      <c r="A1281" t="s">
        <v>26396</v>
      </c>
    </row>
    <row r="1282" spans="1:1">
      <c r="A1282" t="s">
        <v>26404</v>
      </c>
    </row>
    <row r="1283" spans="1:1">
      <c r="A1283" t="s">
        <v>26600</v>
      </c>
    </row>
    <row r="1284" spans="1:1">
      <c r="A1284" t="s">
        <v>26601</v>
      </c>
    </row>
    <row r="1285" spans="1:1">
      <c r="A1285" t="s">
        <v>26592</v>
      </c>
    </row>
    <row r="1286" spans="1:1">
      <c r="A1286" t="s">
        <v>26602</v>
      </c>
    </row>
    <row r="1287" spans="1:1">
      <c r="A1287" t="s">
        <v>26396</v>
      </c>
    </row>
    <row r="1288" spans="1:1">
      <c r="A1288" t="s">
        <v>26396</v>
      </c>
    </row>
    <row r="1289" spans="1:1">
      <c r="A1289" t="s">
        <v>26396</v>
      </c>
    </row>
    <row r="1290" spans="1:1">
      <c r="A1290" t="s">
        <v>26396</v>
      </c>
    </row>
    <row r="1291" spans="1:1">
      <c r="A1291" t="s">
        <v>26404</v>
      </c>
    </row>
    <row r="1292" spans="1:1">
      <c r="A1292" t="s">
        <v>26603</v>
      </c>
    </row>
    <row r="1293" spans="1:1">
      <c r="A1293" t="s">
        <v>26400</v>
      </c>
    </row>
    <row r="1294" spans="1:1">
      <c r="A1294" t="s">
        <v>26604</v>
      </c>
    </row>
    <row r="1295" spans="1:1">
      <c r="A1295" t="s">
        <v>26400</v>
      </c>
    </row>
    <row r="1296" spans="1:1">
      <c r="A1296" t="s">
        <v>26605</v>
      </c>
    </row>
    <row r="1297" spans="1:1">
      <c r="A1297" t="s">
        <v>26394</v>
      </c>
    </row>
    <row r="1298" spans="1:1">
      <c r="A1298" t="s">
        <v>26403</v>
      </c>
    </row>
    <row r="1299" spans="1:1">
      <c r="A1299" t="s">
        <v>26469</v>
      </c>
    </row>
    <row r="1300" spans="1:1">
      <c r="A1300" t="s">
        <v>26404</v>
      </c>
    </row>
    <row r="1301" spans="1:1">
      <c r="A1301" t="s">
        <v>26397</v>
      </c>
    </row>
    <row r="1302" spans="1:1">
      <c r="A1302" t="s">
        <v>26413</v>
      </c>
    </row>
    <row r="1303" spans="1:1">
      <c r="A1303" t="s">
        <v>26395</v>
      </c>
    </row>
    <row r="1304" spans="1:1">
      <c r="A1304">
        <v>128</v>
      </c>
    </row>
    <row r="1305" spans="1:1">
      <c r="A1305" t="s">
        <v>26396</v>
      </c>
    </row>
    <row r="1306" spans="1:1">
      <c r="A1306" t="s">
        <v>26400</v>
      </c>
    </row>
    <row r="1307" spans="1:1">
      <c r="A1307" t="s">
        <v>26606</v>
      </c>
    </row>
    <row r="1308" spans="1:1">
      <c r="A1308" t="s">
        <v>26394</v>
      </c>
    </row>
    <row r="1309" spans="1:1">
      <c r="A1309" t="s">
        <v>26395</v>
      </c>
    </row>
    <row r="1310" spans="1:1">
      <c r="A1310">
        <v>129</v>
      </c>
    </row>
    <row r="1311" spans="1:1">
      <c r="A1311" t="s">
        <v>26422</v>
      </c>
    </row>
    <row r="1312" spans="1:1">
      <c r="A1312" t="s">
        <v>26455</v>
      </c>
    </row>
    <row r="1313" spans="1:1">
      <c r="A1313" t="s">
        <v>26404</v>
      </c>
    </row>
    <row r="1314" spans="1:1">
      <c r="A1314" t="s">
        <v>26409</v>
      </c>
    </row>
    <row r="1315" spans="1:1">
      <c r="A1315" t="s">
        <v>26400</v>
      </c>
    </row>
    <row r="1316" spans="1:1">
      <c r="A1316" t="s">
        <v>26408</v>
      </c>
    </row>
    <row r="1317" spans="1:1">
      <c r="A1317" t="s">
        <v>26400</v>
      </c>
    </row>
    <row r="1318" spans="1:1">
      <c r="A1318" t="s">
        <v>26408</v>
      </c>
    </row>
    <row r="1319" spans="1:1">
      <c r="A1319" t="s">
        <v>26394</v>
      </c>
    </row>
    <row r="1320" spans="1:1">
      <c r="A1320" t="s">
        <v>26395</v>
      </c>
    </row>
    <row r="1321" spans="1:1">
      <c r="A1321">
        <v>130</v>
      </c>
    </row>
    <row r="1322" spans="1:1">
      <c r="A1322" t="s">
        <v>26408</v>
      </c>
    </row>
    <row r="1323" spans="1:1">
      <c r="A1323" t="s">
        <v>26400</v>
      </c>
    </row>
    <row r="1324" spans="1:1">
      <c r="A1324" t="s">
        <v>26408</v>
      </c>
    </row>
    <row r="1325" spans="1:1">
      <c r="A1325" t="s">
        <v>26400</v>
      </c>
    </row>
    <row r="1326" spans="1:1">
      <c r="A1326" t="s">
        <v>26408</v>
      </c>
    </row>
    <row r="1327" spans="1:1">
      <c r="A1327" t="s">
        <v>26400</v>
      </c>
    </row>
    <row r="1328" spans="1:1">
      <c r="A1328" t="s">
        <v>26409</v>
      </c>
    </row>
    <row r="1329" spans="1:1">
      <c r="A1329" t="s">
        <v>26394</v>
      </c>
    </row>
    <row r="1330" spans="1:1">
      <c r="A1330" t="s">
        <v>26395</v>
      </c>
    </row>
    <row r="1331" spans="1:1">
      <c r="A1331">
        <v>131</v>
      </c>
    </row>
    <row r="1332" spans="1:1">
      <c r="A1332" t="s">
        <v>26607</v>
      </c>
    </row>
    <row r="1333" spans="1:1">
      <c r="A1333" t="s">
        <v>26400</v>
      </c>
    </row>
    <row r="1334" spans="1:1">
      <c r="A1334" t="s">
        <v>26445</v>
      </c>
    </row>
    <row r="1335" spans="1:1">
      <c r="A1335" t="s">
        <v>26400</v>
      </c>
    </row>
    <row r="1336" spans="1:1">
      <c r="A1336" t="s">
        <v>26453</v>
      </c>
    </row>
    <row r="1337" spans="1:1">
      <c r="A1337" t="s">
        <v>26400</v>
      </c>
    </row>
    <row r="1338" spans="1:1">
      <c r="A1338" t="s">
        <v>26608</v>
      </c>
    </row>
    <row r="1339" spans="1:1">
      <c r="A1339" t="s">
        <v>26394</v>
      </c>
    </row>
    <row r="1340" spans="1:1">
      <c r="A1340" t="s">
        <v>26403</v>
      </c>
    </row>
    <row r="1341" spans="1:1">
      <c r="A1341" t="s">
        <v>26404</v>
      </c>
    </row>
    <row r="1342" spans="1:1">
      <c r="A1342" t="s">
        <v>26397</v>
      </c>
    </row>
    <row r="1343" spans="1:1">
      <c r="A1343" t="s">
        <v>26452</v>
      </c>
    </row>
    <row r="1344" spans="1:1">
      <c r="A1344" t="s">
        <v>26395</v>
      </c>
    </row>
    <row r="1345" spans="1:1">
      <c r="A1345">
        <v>132</v>
      </c>
    </row>
    <row r="1346" spans="1:1">
      <c r="A1346" t="s">
        <v>26445</v>
      </c>
    </row>
    <row r="1347" spans="1:1">
      <c r="A1347" t="s">
        <v>26400</v>
      </c>
    </row>
    <row r="1348" spans="1:1">
      <c r="A1348" t="s">
        <v>26609</v>
      </c>
    </row>
    <row r="1349" spans="1:1">
      <c r="A1349" t="s">
        <v>26609</v>
      </c>
    </row>
    <row r="1350" spans="1:1">
      <c r="A1350" t="s">
        <v>26400</v>
      </c>
    </row>
    <row r="1351" spans="1:1">
      <c r="A1351" t="s">
        <v>26445</v>
      </c>
    </row>
    <row r="1352" spans="1:1">
      <c r="A1352" t="s">
        <v>26400</v>
      </c>
    </row>
    <row r="1353" spans="1:1">
      <c r="A1353" t="s">
        <v>26610</v>
      </c>
    </row>
    <row r="1354" spans="1:1">
      <c r="A1354" t="s">
        <v>26400</v>
      </c>
    </row>
    <row r="1355" spans="1:1">
      <c r="A1355" t="s">
        <v>26610</v>
      </c>
    </row>
    <row r="1356" spans="1:1">
      <c r="A1356" t="s">
        <v>26394</v>
      </c>
    </row>
    <row r="1357" spans="1:1">
      <c r="A1357" t="s">
        <v>26395</v>
      </c>
    </row>
    <row r="1358" spans="1:1">
      <c r="A1358">
        <v>133</v>
      </c>
    </row>
    <row r="1359" spans="1:1">
      <c r="A1359" t="s">
        <v>26611</v>
      </c>
    </row>
    <row r="1360" spans="1:1">
      <c r="A1360" t="s">
        <v>26394</v>
      </c>
    </row>
    <row r="1361" spans="1:1">
      <c r="A1361" t="s">
        <v>26395</v>
      </c>
    </row>
    <row r="1362" spans="1:1">
      <c r="A1362">
        <v>134</v>
      </c>
    </row>
    <row r="1363" spans="1:1">
      <c r="A1363" t="s">
        <v>26422</v>
      </c>
    </row>
    <row r="1364" spans="1:1">
      <c r="A1364" t="s">
        <v>26396</v>
      </c>
    </row>
    <row r="1365" spans="1:1">
      <c r="A1365" t="s">
        <v>26404</v>
      </c>
    </row>
    <row r="1366" spans="1:1">
      <c r="A1366" t="s">
        <v>26408</v>
      </c>
    </row>
    <row r="1367" spans="1:1">
      <c r="A1367" t="s">
        <v>26400</v>
      </c>
    </row>
    <row r="1368" spans="1:1">
      <c r="A1368" t="s">
        <v>26408</v>
      </c>
    </row>
    <row r="1369" spans="1:1">
      <c r="A1369" t="s">
        <v>26400</v>
      </c>
    </row>
    <row r="1370" spans="1:1">
      <c r="A1370" t="s">
        <v>26409</v>
      </c>
    </row>
    <row r="1371" spans="1:1">
      <c r="A1371" t="s">
        <v>26394</v>
      </c>
    </row>
    <row r="1372" spans="1:1">
      <c r="A1372" t="s">
        <v>26395</v>
      </c>
    </row>
    <row r="1373" spans="1:1">
      <c r="A1373">
        <v>135</v>
      </c>
    </row>
    <row r="1374" spans="1:1">
      <c r="A1374" t="s">
        <v>26396</v>
      </c>
    </row>
    <row r="1375" spans="1:1">
      <c r="A1375" t="s">
        <v>26400</v>
      </c>
    </row>
    <row r="1376" spans="1:1">
      <c r="A1376" t="s">
        <v>26409</v>
      </c>
    </row>
    <row r="1377" spans="1:1">
      <c r="A1377" t="s">
        <v>26400</v>
      </c>
    </row>
    <row r="1378" spans="1:1">
      <c r="A1378" t="s">
        <v>26612</v>
      </c>
    </row>
    <row r="1379" spans="1:1">
      <c r="A1379" t="s">
        <v>26394</v>
      </c>
    </row>
    <row r="1380" spans="1:1">
      <c r="A1380" t="s">
        <v>26395</v>
      </c>
    </row>
    <row r="1381" spans="1:1">
      <c r="A1381">
        <v>136</v>
      </c>
    </row>
    <row r="1382" spans="1:1">
      <c r="A1382" t="s">
        <v>26422</v>
      </c>
    </row>
    <row r="1383" spans="1:1">
      <c r="A1383" t="s">
        <v>26613</v>
      </c>
    </row>
    <row r="1384" spans="1:1">
      <c r="A1384" t="s">
        <v>26404</v>
      </c>
    </row>
    <row r="1385" spans="1:1">
      <c r="A1385" t="s">
        <v>26409</v>
      </c>
    </row>
    <row r="1386" spans="1:1">
      <c r="A1386" t="s">
        <v>26394</v>
      </c>
    </row>
    <row r="1387" spans="1:1">
      <c r="A1387" t="s">
        <v>26395</v>
      </c>
    </row>
    <row r="1388" spans="1:1">
      <c r="A1388">
        <v>137</v>
      </c>
    </row>
    <row r="1389" spans="1:1">
      <c r="A1389" t="s">
        <v>26408</v>
      </c>
    </row>
    <row r="1390" spans="1:1">
      <c r="A1390" t="s">
        <v>26400</v>
      </c>
    </row>
    <row r="1391" spans="1:1">
      <c r="A1391" t="s">
        <v>26614</v>
      </c>
    </row>
    <row r="1392" spans="1:1">
      <c r="A1392" t="s">
        <v>26400</v>
      </c>
    </row>
    <row r="1393" spans="1:1">
      <c r="A1393" t="s">
        <v>26612</v>
      </c>
    </row>
    <row r="1394" spans="1:1">
      <c r="A1394" t="s">
        <v>26400</v>
      </c>
    </row>
    <row r="1395" spans="1:1">
      <c r="A1395" t="s">
        <v>26393</v>
      </c>
    </row>
    <row r="1396" spans="1:1">
      <c r="A1396" t="s">
        <v>26394</v>
      </c>
    </row>
    <row r="1397" spans="1:1">
      <c r="A1397" t="s">
        <v>26395</v>
      </c>
    </row>
    <row r="1398" spans="1:1">
      <c r="A1398">
        <v>138</v>
      </c>
    </row>
    <row r="1399" spans="1:1">
      <c r="A1399" t="s">
        <v>26396</v>
      </c>
    </row>
    <row r="1400" spans="1:1">
      <c r="A1400" t="s">
        <v>26400</v>
      </c>
    </row>
    <row r="1401" spans="1:1">
      <c r="A1401" t="s">
        <v>26483</v>
      </c>
    </row>
    <row r="1402" spans="1:1">
      <c r="A1402" t="s">
        <v>26394</v>
      </c>
    </row>
    <row r="1403" spans="1:1">
      <c r="A1403" t="s">
        <v>26403</v>
      </c>
    </row>
    <row r="1404" spans="1:1">
      <c r="A1404" t="s">
        <v>26404</v>
      </c>
    </row>
    <row r="1405" spans="1:1">
      <c r="A1405" t="s">
        <v>26422</v>
      </c>
    </row>
    <row r="1406" spans="1:1">
      <c r="A1406" t="s">
        <v>26397</v>
      </c>
    </row>
    <row r="1407" spans="1:1">
      <c r="A1407" t="s">
        <v>26407</v>
      </c>
    </row>
    <row r="1408" spans="1:1">
      <c r="A1408" t="s">
        <v>26395</v>
      </c>
    </row>
    <row r="1409" spans="1:1">
      <c r="A1409">
        <v>139</v>
      </c>
    </row>
    <row r="1410" spans="1:1">
      <c r="A1410" t="s">
        <v>26410</v>
      </c>
    </row>
    <row r="1411" spans="1:1">
      <c r="A1411" t="s">
        <v>26394</v>
      </c>
    </row>
    <row r="1412" spans="1:1">
      <c r="A1412" t="s">
        <v>26403</v>
      </c>
    </row>
    <row r="1413" spans="1:1">
      <c r="A1413" t="s">
        <v>26404</v>
      </c>
    </row>
    <row r="1414" spans="1:1">
      <c r="A1414" t="s">
        <v>26405</v>
      </c>
    </row>
    <row r="1415" spans="1:1">
      <c r="A1415" t="s">
        <v>26396</v>
      </c>
    </row>
    <row r="1416" spans="1:1">
      <c r="A1416" t="s">
        <v>26395</v>
      </c>
    </row>
    <row r="1417" spans="1:1">
      <c r="A1417">
        <v>140</v>
      </c>
    </row>
    <row r="1418" spans="1:1">
      <c r="A1418" t="s">
        <v>26408</v>
      </c>
    </row>
    <row r="1419" spans="1:1">
      <c r="A1419" t="s">
        <v>26400</v>
      </c>
    </row>
    <row r="1420" spans="1:1">
      <c r="A1420" t="s">
        <v>26409</v>
      </c>
    </row>
    <row r="1421" spans="1:1">
      <c r="A1421" t="s">
        <v>26394</v>
      </c>
    </row>
    <row r="1422" spans="1:1">
      <c r="A1422" t="s">
        <v>26422</v>
      </c>
    </row>
    <row r="1423" spans="1:1">
      <c r="A1423" t="s">
        <v>26495</v>
      </c>
    </row>
    <row r="1424" spans="1:1">
      <c r="A1424" t="s">
        <v>26407</v>
      </c>
    </row>
    <row r="1425" spans="1:1">
      <c r="A1425" t="s">
        <v>26395</v>
      </c>
    </row>
    <row r="1426" spans="1:1">
      <c r="A1426">
        <v>141</v>
      </c>
    </row>
    <row r="1427" spans="1:1">
      <c r="A1427" t="s">
        <v>26409</v>
      </c>
    </row>
    <row r="1428" spans="1:1">
      <c r="A1428" t="s">
        <v>26400</v>
      </c>
    </row>
    <row r="1429" spans="1:1">
      <c r="A1429" t="s">
        <v>26408</v>
      </c>
    </row>
    <row r="1430" spans="1:1">
      <c r="A1430" t="s">
        <v>26400</v>
      </c>
    </row>
    <row r="1431" spans="1:1">
      <c r="A1431" t="s">
        <v>26408</v>
      </c>
    </row>
    <row r="1432" spans="1:1">
      <c r="A1432" t="s">
        <v>26394</v>
      </c>
    </row>
    <row r="1433" spans="1:1">
      <c r="A1433" t="s">
        <v>26395</v>
      </c>
    </row>
    <row r="1434" spans="1:1">
      <c r="A1434">
        <v>142</v>
      </c>
    </row>
    <row r="1435" spans="1:1">
      <c r="A1435" t="s">
        <v>26396</v>
      </c>
    </row>
    <row r="1436" spans="1:1">
      <c r="A1436" t="s">
        <v>26400</v>
      </c>
    </row>
    <row r="1437" spans="1:1">
      <c r="A1437" t="s">
        <v>26393</v>
      </c>
    </row>
    <row r="1438" spans="1:1">
      <c r="A1438" t="s">
        <v>26400</v>
      </c>
    </row>
    <row r="1439" spans="1:1">
      <c r="A1439" t="s">
        <v>26615</v>
      </c>
    </row>
    <row r="1440" spans="1:1">
      <c r="A1440" t="s">
        <v>26400</v>
      </c>
    </row>
    <row r="1441" spans="1:1">
      <c r="A1441" t="s">
        <v>26616</v>
      </c>
    </row>
    <row r="1442" spans="1:1">
      <c r="A1442" t="s">
        <v>26400</v>
      </c>
    </row>
    <row r="1443" spans="1:1">
      <c r="A1443" t="s">
        <v>26393</v>
      </c>
    </row>
    <row r="1444" spans="1:1">
      <c r="A1444" t="s">
        <v>26394</v>
      </c>
    </row>
    <row r="1445" spans="1:1">
      <c r="A1445" t="s">
        <v>26395</v>
      </c>
    </row>
    <row r="1446" spans="1:1">
      <c r="A1446">
        <v>143</v>
      </c>
    </row>
    <row r="1447" spans="1:1">
      <c r="A1447" t="s">
        <v>26408</v>
      </c>
    </row>
    <row r="1448" spans="1:1">
      <c r="A1448" t="s">
        <v>26394</v>
      </c>
    </row>
    <row r="1449" spans="1:1">
      <c r="A1449" t="s">
        <v>26403</v>
      </c>
    </row>
    <row r="1450" spans="1:1">
      <c r="A1450" t="s">
        <v>26404</v>
      </c>
    </row>
    <row r="1451" spans="1:1">
      <c r="A1451" t="s">
        <v>26397</v>
      </c>
    </row>
    <row r="1452" spans="1:1">
      <c r="A1452" t="s">
        <v>26407</v>
      </c>
    </row>
    <row r="1453" spans="1:1">
      <c r="A1453" t="s">
        <v>26395</v>
      </c>
    </row>
    <row r="1454" spans="1:1">
      <c r="A1454">
        <v>144</v>
      </c>
    </row>
    <row r="1455" spans="1:1">
      <c r="A1455" t="s">
        <v>26422</v>
      </c>
    </row>
    <row r="1456" spans="1:1">
      <c r="A1456" t="s">
        <v>26396</v>
      </c>
    </row>
    <row r="1457" spans="1:1">
      <c r="A1457" t="s">
        <v>26404</v>
      </c>
    </row>
    <row r="1458" spans="1:1">
      <c r="A1458" t="s">
        <v>26408</v>
      </c>
    </row>
    <row r="1459" spans="1:1">
      <c r="A1459" t="s">
        <v>26400</v>
      </c>
    </row>
    <row r="1460" spans="1:1">
      <c r="A1460" t="s">
        <v>26409</v>
      </c>
    </row>
    <row r="1461" spans="1:1">
      <c r="A1461" t="s">
        <v>26394</v>
      </c>
    </row>
    <row r="1462" spans="1:1">
      <c r="A1462" t="s">
        <v>26395</v>
      </c>
    </row>
    <row r="1463" spans="1:1">
      <c r="A1463">
        <v>145</v>
      </c>
    </row>
    <row r="1464" spans="1:1">
      <c r="A1464" t="s">
        <v>26422</v>
      </c>
    </row>
    <row r="1465" spans="1:1">
      <c r="A1465" t="s">
        <v>26494</v>
      </c>
    </row>
    <row r="1466" spans="1:1">
      <c r="A1466" t="s">
        <v>26404</v>
      </c>
    </row>
    <row r="1467" spans="1:1">
      <c r="A1467" t="s">
        <v>26409</v>
      </c>
    </row>
    <row r="1468" spans="1:1">
      <c r="A1468" t="s">
        <v>26394</v>
      </c>
    </row>
    <row r="1469" spans="1:1">
      <c r="A1469" t="s">
        <v>26395</v>
      </c>
    </row>
    <row r="1470" spans="1:1">
      <c r="A1470">
        <v>146</v>
      </c>
    </row>
    <row r="1471" spans="1:1">
      <c r="A1471" t="s">
        <v>26408</v>
      </c>
    </row>
    <row r="1472" spans="1:1">
      <c r="A1472" t="s">
        <v>26400</v>
      </c>
    </row>
    <row r="1473" spans="1:1">
      <c r="A1473" t="s">
        <v>26445</v>
      </c>
    </row>
    <row r="1474" spans="1:1">
      <c r="A1474" t="s">
        <v>26394</v>
      </c>
    </row>
    <row r="1475" spans="1:1">
      <c r="A1475" t="s">
        <v>26403</v>
      </c>
    </row>
    <row r="1476" spans="1:1">
      <c r="A1476" t="s">
        <v>26404</v>
      </c>
    </row>
    <row r="1477" spans="1:1">
      <c r="A1477" t="s">
        <v>26422</v>
      </c>
    </row>
    <row r="1478" spans="1:1">
      <c r="A1478" t="s">
        <v>26397</v>
      </c>
    </row>
    <row r="1479" spans="1:1">
      <c r="A1479" t="s">
        <v>26489</v>
      </c>
    </row>
    <row r="1480" spans="1:1">
      <c r="A1480" t="s">
        <v>26395</v>
      </c>
    </row>
    <row r="1481" spans="1:1">
      <c r="A1481">
        <v>147</v>
      </c>
    </row>
    <row r="1482" spans="1:1">
      <c r="A1482" t="s">
        <v>26408</v>
      </c>
    </row>
    <row r="1483" spans="1:1">
      <c r="A1483" t="s">
        <v>26400</v>
      </c>
    </row>
    <row r="1484" spans="1:1">
      <c r="A1484" t="s">
        <v>26490</v>
      </c>
    </row>
    <row r="1485" spans="1:1">
      <c r="A1485" t="s">
        <v>26400</v>
      </c>
    </row>
    <row r="1486" spans="1:1">
      <c r="A1486" t="s">
        <v>26413</v>
      </c>
    </row>
    <row r="1487" spans="1:1">
      <c r="A1487" t="s">
        <v>26400</v>
      </c>
    </row>
    <row r="1488" spans="1:1">
      <c r="A1488" t="s">
        <v>26407</v>
      </c>
    </row>
    <row r="1489" spans="1:1">
      <c r="A1489" t="s">
        <v>26394</v>
      </c>
    </row>
    <row r="1490" spans="1:1">
      <c r="A1490" t="s">
        <v>26395</v>
      </c>
    </row>
    <row r="1491" spans="1:1">
      <c r="A1491">
        <v>148</v>
      </c>
    </row>
    <row r="1492" spans="1:1">
      <c r="A1492" t="s">
        <v>26396</v>
      </c>
    </row>
    <row r="1493" spans="1:1">
      <c r="A1493" t="s">
        <v>26400</v>
      </c>
    </row>
    <row r="1494" spans="1:1">
      <c r="A1494" t="s">
        <v>26409</v>
      </c>
    </row>
    <row r="1495" spans="1:1">
      <c r="A1495" t="s">
        <v>26400</v>
      </c>
    </row>
    <row r="1496" spans="1:1">
      <c r="A1496" t="s">
        <v>26396</v>
      </c>
    </row>
    <row r="1497" spans="1:1">
      <c r="A1497" t="s">
        <v>26400</v>
      </c>
    </row>
    <row r="1498" spans="1:1">
      <c r="A1498" t="s">
        <v>26396</v>
      </c>
    </row>
    <row r="1499" spans="1:1">
      <c r="A1499" t="s">
        <v>26394</v>
      </c>
    </row>
    <row r="1500" spans="1:1">
      <c r="A1500" t="s">
        <v>26395</v>
      </c>
    </row>
    <row r="1501" spans="1:1">
      <c r="A1501">
        <v>149</v>
      </c>
    </row>
    <row r="1502" spans="1:1">
      <c r="A1502" t="s">
        <v>26422</v>
      </c>
    </row>
    <row r="1503" spans="1:1">
      <c r="A1503" t="s">
        <v>26505</v>
      </c>
    </row>
    <row r="1504" spans="1:1">
      <c r="A1504" t="s">
        <v>26404</v>
      </c>
    </row>
    <row r="1505" spans="1:1">
      <c r="A1505" t="s">
        <v>26617</v>
      </c>
    </row>
    <row r="1506" spans="1:1">
      <c r="A1506" t="s">
        <v>26400</v>
      </c>
    </row>
    <row r="1507" spans="1:1">
      <c r="A1507" t="s">
        <v>26618</v>
      </c>
    </row>
    <row r="1508" spans="1:1">
      <c r="A1508" t="s">
        <v>26394</v>
      </c>
    </row>
    <row r="1509" spans="1:1">
      <c r="A1509" t="s">
        <v>26395</v>
      </c>
    </row>
    <row r="1510" spans="1:1">
      <c r="A1510">
        <v>150</v>
      </c>
    </row>
    <row r="1511" spans="1:1">
      <c r="A1511" t="s">
        <v>26396</v>
      </c>
    </row>
    <row r="1512" spans="1:1">
      <c r="A1512" t="s">
        <v>26400</v>
      </c>
    </row>
    <row r="1513" spans="1:1">
      <c r="A1513" t="s">
        <v>26393</v>
      </c>
    </row>
    <row r="1514" spans="1:1">
      <c r="A1514" t="s">
        <v>26400</v>
      </c>
    </row>
    <row r="1515" spans="1:1">
      <c r="A1515" t="s">
        <v>26619</v>
      </c>
    </row>
    <row r="1516" spans="1:1">
      <c r="A1516" t="s">
        <v>26394</v>
      </c>
    </row>
    <row r="1517" spans="1:1">
      <c r="A1517" t="s">
        <v>26395</v>
      </c>
    </row>
    <row r="1518" spans="1:1">
      <c r="A1518">
        <v>151</v>
      </c>
    </row>
    <row r="1519" spans="1:1">
      <c r="A1519" t="s">
        <v>26422</v>
      </c>
    </row>
    <row r="1520" spans="1:1">
      <c r="A1520" t="s">
        <v>26447</v>
      </c>
    </row>
    <row r="1521" spans="1:1">
      <c r="A1521" t="s">
        <v>26447</v>
      </c>
    </row>
    <row r="1522" spans="1:1">
      <c r="A1522" t="s">
        <v>26404</v>
      </c>
    </row>
    <row r="1523" spans="1:1">
      <c r="A1523" t="s">
        <v>26396</v>
      </c>
    </row>
    <row r="1524" spans="1:1">
      <c r="A1524" t="s">
        <v>26400</v>
      </c>
    </row>
    <row r="1525" spans="1:1">
      <c r="A1525" t="s">
        <v>26393</v>
      </c>
    </row>
    <row r="1526" spans="1:1">
      <c r="A1526" t="s">
        <v>26394</v>
      </c>
    </row>
    <row r="1527" spans="1:1">
      <c r="A1527" t="s">
        <v>26395</v>
      </c>
    </row>
    <row r="1528" spans="1:1">
      <c r="A1528">
        <v>152</v>
      </c>
    </row>
    <row r="1529" spans="1:1">
      <c r="A1529" t="s">
        <v>26393</v>
      </c>
    </row>
    <row r="1530" spans="1:1">
      <c r="A1530" t="s">
        <v>26400</v>
      </c>
    </row>
    <row r="1531" spans="1:1">
      <c r="A1531" t="s">
        <v>26408</v>
      </c>
    </row>
    <row r="1532" spans="1:1">
      <c r="A1532" t="s">
        <v>26400</v>
      </c>
    </row>
    <row r="1533" spans="1:1">
      <c r="A1533" t="s">
        <v>26527</v>
      </c>
    </row>
    <row r="1534" spans="1:1">
      <c r="A1534" t="s">
        <v>26400</v>
      </c>
    </row>
    <row r="1535" spans="1:1">
      <c r="A1535" t="s">
        <v>26491</v>
      </c>
    </row>
    <row r="1536" spans="1:1">
      <c r="A1536" t="s">
        <v>26394</v>
      </c>
    </row>
    <row r="1537" spans="1:1">
      <c r="A1537" t="s">
        <v>26395</v>
      </c>
    </row>
    <row r="1538" spans="1:1">
      <c r="A1538">
        <v>153</v>
      </c>
    </row>
    <row r="1539" spans="1:1">
      <c r="A1539" t="s">
        <v>26408</v>
      </c>
    </row>
    <row r="1540" spans="1:1">
      <c r="A1540" t="s">
        <v>26400</v>
      </c>
    </row>
    <row r="1541" spans="1:1">
      <c r="A1541" t="s">
        <v>26409</v>
      </c>
    </row>
    <row r="1542" spans="1:1">
      <c r="A1542" t="s">
        <v>26400</v>
      </c>
    </row>
    <row r="1543" spans="1:1">
      <c r="A1543" t="s">
        <v>26408</v>
      </c>
    </row>
    <row r="1544" spans="1:1">
      <c r="A1544" t="s">
        <v>26394</v>
      </c>
    </row>
    <row r="1545" spans="1:1">
      <c r="A1545" t="s">
        <v>26395</v>
      </c>
    </row>
    <row r="1546" spans="1:1">
      <c r="A1546">
        <v>154</v>
      </c>
    </row>
    <row r="1547" spans="1:1">
      <c r="A1547" t="s">
        <v>26422</v>
      </c>
    </row>
    <row r="1548" spans="1:1">
      <c r="A1548" t="s">
        <v>26492</v>
      </c>
    </row>
    <row r="1549" spans="1:1">
      <c r="A1549" t="s">
        <v>26404</v>
      </c>
    </row>
    <row r="1550" spans="1:1">
      <c r="A1550" t="s">
        <v>26408</v>
      </c>
    </row>
    <row r="1551" spans="1:1">
      <c r="A1551" t="s">
        <v>26400</v>
      </c>
    </row>
    <row r="1552" spans="1:1">
      <c r="A1552" t="s">
        <v>26409</v>
      </c>
    </row>
    <row r="1553" spans="1:1">
      <c r="A1553" t="s">
        <v>26394</v>
      </c>
    </row>
    <row r="1554" spans="1:1">
      <c r="A1554" t="s">
        <v>26395</v>
      </c>
    </row>
    <row r="1555" spans="1:1">
      <c r="A1555">
        <v>155</v>
      </c>
    </row>
    <row r="1556" spans="1:1">
      <c r="A1556" t="s">
        <v>26620</v>
      </c>
    </row>
    <row r="1557" spans="1:1">
      <c r="A1557" t="s">
        <v>26400</v>
      </c>
    </row>
    <row r="1558" spans="1:1">
      <c r="A1558" t="s">
        <v>26620</v>
      </c>
    </row>
    <row r="1559" spans="1:1">
      <c r="A1559" t="s">
        <v>26400</v>
      </c>
    </row>
    <row r="1560" spans="1:1">
      <c r="A1560" t="s">
        <v>26621</v>
      </c>
    </row>
    <row r="1561" spans="1:1">
      <c r="A1561" t="s">
        <v>26394</v>
      </c>
    </row>
    <row r="1562" spans="1:1">
      <c r="A1562" t="s">
        <v>26395</v>
      </c>
    </row>
    <row r="1563" spans="1:1">
      <c r="A1563">
        <v>156</v>
      </c>
    </row>
    <row r="1564" spans="1:1">
      <c r="A1564" t="s">
        <v>26393</v>
      </c>
    </row>
    <row r="1565" spans="1:1">
      <c r="A1565" t="s">
        <v>26394</v>
      </c>
    </row>
    <row r="1566" spans="1:1">
      <c r="A1566" t="s">
        <v>26495</v>
      </c>
    </row>
    <row r="1567" spans="1:1">
      <c r="A1567" t="s">
        <v>26496</v>
      </c>
    </row>
    <row r="1568" spans="1:1">
      <c r="A1568" t="s">
        <v>26416</v>
      </c>
    </row>
    <row r="1569" spans="1:1">
      <c r="A1569" t="s">
        <v>26404</v>
      </c>
    </row>
    <row r="1570" spans="1:1">
      <c r="A1570" t="s">
        <v>26397</v>
      </c>
    </row>
    <row r="1571" spans="1:1">
      <c r="A1571" t="s">
        <v>26413</v>
      </c>
    </row>
    <row r="1572" spans="1:1">
      <c r="A1572" t="s">
        <v>26395</v>
      </c>
    </row>
    <row r="1573" spans="1:1">
      <c r="A1573">
        <v>157</v>
      </c>
    </row>
    <row r="1574" spans="1:1">
      <c r="A1574" t="s">
        <v>26422</v>
      </c>
    </row>
    <row r="1575" spans="1:1">
      <c r="A1575" t="s">
        <v>26622</v>
      </c>
    </row>
    <row r="1576" spans="1:1">
      <c r="A1576" t="s">
        <v>26404</v>
      </c>
    </row>
    <row r="1577" spans="1:1">
      <c r="A1577" t="s">
        <v>26623</v>
      </c>
    </row>
    <row r="1578" spans="1:1">
      <c r="A1578" t="s">
        <v>26394</v>
      </c>
    </row>
    <row r="1579" spans="1:1">
      <c r="A1579" t="s">
        <v>26403</v>
      </c>
    </row>
    <row r="1580" spans="1:1">
      <c r="A1580" t="s">
        <v>26404</v>
      </c>
    </row>
    <row r="1581" spans="1:1">
      <c r="A1581" t="s">
        <v>26405</v>
      </c>
    </row>
    <row r="1582" spans="1:1">
      <c r="A1582" t="s">
        <v>26624</v>
      </c>
    </row>
    <row r="1583" spans="1:1">
      <c r="A1583" t="s">
        <v>26395</v>
      </c>
    </row>
    <row r="1584" spans="1:1">
      <c r="A1584">
        <v>158</v>
      </c>
    </row>
    <row r="1585" spans="1:1">
      <c r="A1585" t="s">
        <v>26422</v>
      </c>
    </row>
    <row r="1586" spans="1:1">
      <c r="A1586" t="s">
        <v>26625</v>
      </c>
    </row>
    <row r="1587" spans="1:1">
      <c r="A1587" t="s">
        <v>26404</v>
      </c>
    </row>
    <row r="1588" spans="1:1">
      <c r="A1588" t="s">
        <v>26408</v>
      </c>
    </row>
    <row r="1589" spans="1:1">
      <c r="A1589" t="s">
        <v>26406</v>
      </c>
    </row>
    <row r="1590" spans="1:1">
      <c r="A1590" t="s">
        <v>26407</v>
      </c>
    </row>
    <row r="1591" spans="1:1">
      <c r="A1591" t="s">
        <v>26394</v>
      </c>
    </row>
    <row r="1592" spans="1:1">
      <c r="A1592" t="s">
        <v>26395</v>
      </c>
    </row>
    <row r="1593" spans="1:1">
      <c r="A1593">
        <v>159</v>
      </c>
    </row>
    <row r="1594" spans="1:1">
      <c r="A1594" t="s">
        <v>26509</v>
      </c>
    </row>
    <row r="1595" spans="1:1">
      <c r="A1595" t="s">
        <v>26626</v>
      </c>
    </row>
    <row r="1596" spans="1:1">
      <c r="A1596" t="s">
        <v>26503</v>
      </c>
    </row>
    <row r="1597" spans="1:1">
      <c r="A1597" t="s">
        <v>26406</v>
      </c>
    </row>
    <row r="1598" spans="1:1">
      <c r="A1598" t="s">
        <v>26627</v>
      </c>
    </row>
    <row r="1599" spans="1:1">
      <c r="A1599" t="s">
        <v>26404</v>
      </c>
    </row>
    <row r="1600" spans="1:1">
      <c r="A1600" t="s">
        <v>26628</v>
      </c>
    </row>
    <row r="1601" spans="1:1">
      <c r="A1601" t="s">
        <v>26629</v>
      </c>
    </row>
    <row r="1602" spans="1:1">
      <c r="A1602" t="s">
        <v>26400</v>
      </c>
    </row>
    <row r="1603" spans="1:1">
      <c r="A1603" t="s">
        <v>26522</v>
      </c>
    </row>
    <row r="1604" spans="1:1">
      <c r="A1604" t="s">
        <v>26404</v>
      </c>
    </row>
    <row r="1605" spans="1:1">
      <c r="A1605" t="s">
        <v>26396</v>
      </c>
    </row>
    <row r="1606" spans="1:1">
      <c r="A1606" t="s">
        <v>26400</v>
      </c>
    </row>
    <row r="1607" spans="1:1">
      <c r="A1607" t="s">
        <v>26629</v>
      </c>
    </row>
    <row r="1608" spans="1:1">
      <c r="A1608" t="s">
        <v>26394</v>
      </c>
    </row>
    <row r="1609" spans="1:1">
      <c r="A1609" t="s">
        <v>26395</v>
      </c>
    </row>
    <row r="1610" spans="1:1">
      <c r="A1610">
        <v>160</v>
      </c>
    </row>
    <row r="1611" spans="1:1">
      <c r="A1611" t="s">
        <v>26630</v>
      </c>
    </row>
    <row r="1612" spans="1:1">
      <c r="A1612" t="s">
        <v>26422</v>
      </c>
    </row>
    <row r="1613" spans="1:1">
      <c r="A1613" t="s">
        <v>26462</v>
      </c>
    </row>
    <row r="1614" spans="1:1">
      <c r="A1614" t="s">
        <v>26510</v>
      </c>
    </row>
    <row r="1615" spans="1:1">
      <c r="A1615" t="s">
        <v>26469</v>
      </c>
    </row>
    <row r="1616" spans="1:1">
      <c r="A1616" t="s">
        <v>26469</v>
      </c>
    </row>
    <row r="1617" spans="1:1">
      <c r="A1617" t="s">
        <v>26469</v>
      </c>
    </row>
    <row r="1618" spans="1:1">
      <c r="A1618" t="s">
        <v>26404</v>
      </c>
    </row>
    <row r="1619" spans="1:1">
      <c r="A1619" t="s">
        <v>26406</v>
      </c>
    </row>
    <row r="1620" spans="1:1">
      <c r="A1620" t="s">
        <v>26407</v>
      </c>
    </row>
    <row r="1621" spans="1:1">
      <c r="A1621" t="s">
        <v>26400</v>
      </c>
    </row>
    <row r="1622" spans="1:1">
      <c r="A1622" t="s">
        <v>26631</v>
      </c>
    </row>
    <row r="1623" spans="1:1">
      <c r="A1623" t="s">
        <v>26400</v>
      </c>
    </row>
    <row r="1624" spans="1:1">
      <c r="A1624" t="s">
        <v>26632</v>
      </c>
    </row>
    <row r="1625" spans="1:1">
      <c r="A1625" t="s">
        <v>26400</v>
      </c>
    </row>
    <row r="1626" spans="1:1">
      <c r="A1626" t="s">
        <v>26633</v>
      </c>
    </row>
    <row r="1627" spans="1:1">
      <c r="A1627" t="s">
        <v>26394</v>
      </c>
    </row>
    <row r="1628" spans="1:1">
      <c r="A1628" t="s">
        <v>26634</v>
      </c>
    </row>
    <row r="1629" spans="1:1">
      <c r="A1629" t="s">
        <v>26403</v>
      </c>
    </row>
    <row r="1630" spans="1:1">
      <c r="A1630" t="s">
        <v>26469</v>
      </c>
    </row>
    <row r="1631" spans="1:1">
      <c r="A1631" t="s">
        <v>26510</v>
      </c>
    </row>
    <row r="1632" spans="1:1">
      <c r="A1632" t="s">
        <v>26469</v>
      </c>
    </row>
    <row r="1633" spans="1:1">
      <c r="A1633" t="s">
        <v>26469</v>
      </c>
    </row>
    <row r="1634" spans="1:1">
      <c r="A1634" t="s">
        <v>26469</v>
      </c>
    </row>
    <row r="1635" spans="1:1">
      <c r="A1635" t="s">
        <v>26469</v>
      </c>
    </row>
    <row r="1636" spans="1:1">
      <c r="A1636" t="s">
        <v>26404</v>
      </c>
    </row>
    <row r="1637" spans="1:1">
      <c r="A1637" t="s">
        <v>26635</v>
      </c>
    </row>
    <row r="1638" spans="1:1">
      <c r="A1638" t="s">
        <v>26503</v>
      </c>
    </row>
    <row r="1639" spans="1:1">
      <c r="A1639" t="s">
        <v>26395</v>
      </c>
    </row>
    <row r="1640" spans="1:1">
      <c r="A1640">
        <v>161</v>
      </c>
    </row>
    <row r="1641" spans="1:1">
      <c r="A1641" t="s">
        <v>26416</v>
      </c>
    </row>
    <row r="1642" spans="1:1">
      <c r="A1642" t="s">
        <v>26400</v>
      </c>
    </row>
    <row r="1643" spans="1:1">
      <c r="A1643" t="s">
        <v>26636</v>
      </c>
    </row>
    <row r="1644" spans="1:1">
      <c r="A1644" t="s">
        <v>26400</v>
      </c>
    </row>
    <row r="1645" spans="1:1">
      <c r="A1645" t="s">
        <v>26637</v>
      </c>
    </row>
    <row r="1646" spans="1:1">
      <c r="A1646" t="s">
        <v>26400</v>
      </c>
    </row>
    <row r="1647" spans="1:1">
      <c r="A1647" t="s">
        <v>26638</v>
      </c>
    </row>
    <row r="1648" spans="1:1">
      <c r="A1648" t="s">
        <v>26400</v>
      </c>
    </row>
    <row r="1649" spans="1:1">
      <c r="A1649" t="s">
        <v>26639</v>
      </c>
    </row>
    <row r="1650" spans="1:1">
      <c r="A1650" t="s">
        <v>26394</v>
      </c>
    </row>
    <row r="1651" spans="1:1">
      <c r="A1651" t="s">
        <v>26403</v>
      </c>
    </row>
    <row r="1652" spans="1:1">
      <c r="A1652" t="s">
        <v>26640</v>
      </c>
    </row>
    <row r="1653" spans="1:1">
      <c r="A1653" t="s">
        <v>26395</v>
      </c>
    </row>
    <row r="1654" spans="1:1">
      <c r="A1654">
        <v>162</v>
      </c>
    </row>
    <row r="1655" spans="1:1">
      <c r="A1655" t="s">
        <v>26409</v>
      </c>
    </row>
    <row r="1656" spans="1:1">
      <c r="A1656" t="s">
        <v>26400</v>
      </c>
    </row>
    <row r="1657" spans="1:1">
      <c r="A1657" t="s">
        <v>26408</v>
      </c>
    </row>
    <row r="1658" spans="1:1">
      <c r="A1658" t="s">
        <v>26394</v>
      </c>
    </row>
    <row r="1659" spans="1:1">
      <c r="A1659" t="s">
        <v>26395</v>
      </c>
    </row>
    <row r="1660" spans="1:1">
      <c r="A1660">
        <v>163</v>
      </c>
    </row>
    <row r="1661" spans="1:1">
      <c r="A1661" t="s">
        <v>26641</v>
      </c>
    </row>
    <row r="1662" spans="1:1">
      <c r="A1662" t="s">
        <v>26406</v>
      </c>
    </row>
    <row r="1663" spans="1:1">
      <c r="A1663" t="s">
        <v>26441</v>
      </c>
    </row>
    <row r="1664" spans="1:1">
      <c r="A1664" t="s">
        <v>26404</v>
      </c>
    </row>
    <row r="1665" spans="1:1">
      <c r="A1665" t="s">
        <v>26642</v>
      </c>
    </row>
    <row r="1666" spans="1:1">
      <c r="A1666" t="s">
        <v>26643</v>
      </c>
    </row>
    <row r="1667" spans="1:1">
      <c r="A1667" t="s">
        <v>26406</v>
      </c>
    </row>
    <row r="1668" spans="1:1">
      <c r="A1668" t="s">
        <v>26416</v>
      </c>
    </row>
    <row r="1669" spans="1:1">
      <c r="A1669" t="s">
        <v>26503</v>
      </c>
    </row>
    <row r="1670" spans="1:1">
      <c r="A1670" t="s">
        <v>26404</v>
      </c>
    </row>
    <row r="1671" spans="1:1">
      <c r="A1671" t="s">
        <v>26394</v>
      </c>
    </row>
    <row r="1672" spans="1:1">
      <c r="A1672" t="s">
        <v>26403</v>
      </c>
    </row>
    <row r="1673" spans="1:1">
      <c r="A1673" t="s">
        <v>26643</v>
      </c>
    </row>
    <row r="1674" spans="1:1">
      <c r="A1674" t="s">
        <v>26404</v>
      </c>
    </row>
    <row r="1675" spans="1:1">
      <c r="A1675" t="s">
        <v>26397</v>
      </c>
    </row>
    <row r="1676" spans="1:1">
      <c r="A1676" t="s">
        <v>26503</v>
      </c>
    </row>
    <row r="1677" spans="1:1">
      <c r="A1677" t="s">
        <v>26395</v>
      </c>
    </row>
    <row r="1678" spans="1:1">
      <c r="A1678">
        <v>164</v>
      </c>
    </row>
    <row r="1679" spans="1:1">
      <c r="A1679" t="s">
        <v>26533</v>
      </c>
    </row>
    <row r="1680" spans="1:1">
      <c r="A1680" t="s">
        <v>26400</v>
      </c>
    </row>
    <row r="1681" spans="1:1">
      <c r="A1681" t="s">
        <v>26644</v>
      </c>
    </row>
    <row r="1682" spans="1:1">
      <c r="A1682" t="s">
        <v>26400</v>
      </c>
    </row>
    <row r="1683" spans="1:1">
      <c r="A1683" t="s">
        <v>26407</v>
      </c>
    </row>
    <row r="1684" spans="1:1">
      <c r="A1684" t="s">
        <v>26394</v>
      </c>
    </row>
    <row r="1685" spans="1:1">
      <c r="A1685" t="s">
        <v>26395</v>
      </c>
    </row>
    <row r="1686" spans="1:1">
      <c r="A1686">
        <v>165</v>
      </c>
    </row>
    <row r="1687" spans="1:1">
      <c r="A1687" t="s">
        <v>26408</v>
      </c>
    </row>
    <row r="1688" spans="1:1">
      <c r="A1688" t="s">
        <v>26400</v>
      </c>
    </row>
    <row r="1689" spans="1:1">
      <c r="A1689" t="s">
        <v>26409</v>
      </c>
    </row>
    <row r="1690" spans="1:1">
      <c r="A1690" t="s">
        <v>26394</v>
      </c>
    </row>
    <row r="1691" spans="1:1">
      <c r="A1691" t="s">
        <v>26395</v>
      </c>
    </row>
    <row r="1692" spans="1:1">
      <c r="A1692">
        <v>166</v>
      </c>
    </row>
    <row r="1693" spans="1:1">
      <c r="A1693" t="s">
        <v>26422</v>
      </c>
    </row>
    <row r="1694" spans="1:1">
      <c r="A1694" t="s">
        <v>26645</v>
      </c>
    </row>
    <row r="1695" spans="1:1">
      <c r="A1695" t="s">
        <v>26404</v>
      </c>
    </row>
    <row r="1696" spans="1:1">
      <c r="A1696" t="s">
        <v>26409</v>
      </c>
    </row>
    <row r="1697" spans="1:1">
      <c r="A1697" t="s">
        <v>26394</v>
      </c>
    </row>
    <row r="1698" spans="1:1">
      <c r="A1698" t="s">
        <v>26395</v>
      </c>
    </row>
    <row r="1699" spans="1:1">
      <c r="A1699">
        <v>167</v>
      </c>
    </row>
    <row r="1700" spans="1:1">
      <c r="A1700" t="s">
        <v>26409</v>
      </c>
    </row>
    <row r="1701" spans="1:1">
      <c r="A1701" t="s">
        <v>26400</v>
      </c>
    </row>
    <row r="1702" spans="1:1">
      <c r="A1702" t="s">
        <v>26406</v>
      </c>
    </row>
    <row r="1703" spans="1:1">
      <c r="A1703" t="s">
        <v>26646</v>
      </c>
    </row>
    <row r="1704" spans="1:1">
      <c r="A1704" t="s">
        <v>26394</v>
      </c>
    </row>
    <row r="1705" spans="1:1">
      <c r="A1705" t="s">
        <v>26395</v>
      </c>
    </row>
    <row r="1706" spans="1:1">
      <c r="A1706">
        <v>168</v>
      </c>
    </row>
    <row r="1707" spans="1:1">
      <c r="A1707" t="s">
        <v>26422</v>
      </c>
    </row>
    <row r="1708" spans="1:1">
      <c r="A1708" t="s">
        <v>26562</v>
      </c>
    </row>
    <row r="1709" spans="1:1">
      <c r="A1709" t="s">
        <v>26404</v>
      </c>
    </row>
    <row r="1710" spans="1:1">
      <c r="A1710" t="s">
        <v>26408</v>
      </c>
    </row>
    <row r="1711" spans="1:1">
      <c r="A1711" t="s">
        <v>26394</v>
      </c>
    </row>
    <row r="1712" spans="1:1">
      <c r="A1712" t="s">
        <v>26395</v>
      </c>
    </row>
    <row r="1713" spans="1:1">
      <c r="A1713">
        <v>169</v>
      </c>
    </row>
    <row r="1714" spans="1:1">
      <c r="A1714" t="s">
        <v>26561</v>
      </c>
    </row>
    <row r="1715" spans="1:1">
      <c r="A1715" t="s">
        <v>26400</v>
      </c>
    </row>
    <row r="1716" spans="1:1">
      <c r="A1716" t="s">
        <v>26396</v>
      </c>
    </row>
    <row r="1717" spans="1:1">
      <c r="A1717" t="s">
        <v>26400</v>
      </c>
    </row>
    <row r="1718" spans="1:1">
      <c r="A1718" t="s">
        <v>26396</v>
      </c>
    </row>
    <row r="1719" spans="1:1">
      <c r="A1719" t="s">
        <v>26400</v>
      </c>
    </row>
    <row r="1720" spans="1:1">
      <c r="A1720" t="s">
        <v>26396</v>
      </c>
    </row>
    <row r="1721" spans="1:1">
      <c r="A1721" t="s">
        <v>26394</v>
      </c>
    </row>
    <row r="1722" spans="1:1">
      <c r="A1722" t="s">
        <v>26395</v>
      </c>
    </row>
    <row r="1723" spans="1:1">
      <c r="A1723">
        <v>170</v>
      </c>
    </row>
    <row r="1724" spans="1:1">
      <c r="A1724" t="s">
        <v>26647</v>
      </c>
    </row>
    <row r="1725" spans="1:1">
      <c r="A1725" t="s">
        <v>26400</v>
      </c>
    </row>
    <row r="1726" spans="1:1">
      <c r="A1726" t="s">
        <v>26556</v>
      </c>
    </row>
    <row r="1727" spans="1:1">
      <c r="A1727" t="s">
        <v>26400</v>
      </c>
    </row>
    <row r="1728" spans="1:1">
      <c r="A1728" t="s">
        <v>26556</v>
      </c>
    </row>
    <row r="1729" spans="1:1">
      <c r="A1729" t="s">
        <v>26394</v>
      </c>
    </row>
    <row r="1730" spans="1:1">
      <c r="A1730" t="s">
        <v>26403</v>
      </c>
    </row>
    <row r="1731" spans="1:1">
      <c r="A1731" t="s">
        <v>26404</v>
      </c>
    </row>
    <row r="1732" spans="1:1">
      <c r="A1732" t="s">
        <v>26405</v>
      </c>
    </row>
    <row r="1733" spans="1:1">
      <c r="A1733" t="s">
        <v>26499</v>
      </c>
    </row>
    <row r="1734" spans="1:1">
      <c r="A1734" t="s">
        <v>26395</v>
      </c>
    </row>
    <row r="1735" spans="1:1">
      <c r="A1735">
        <v>171</v>
      </c>
    </row>
    <row r="1736" spans="1:1">
      <c r="A1736" t="s">
        <v>26648</v>
      </c>
    </row>
    <row r="1737" spans="1:1">
      <c r="A1737" t="s">
        <v>26400</v>
      </c>
    </row>
    <row r="1738" spans="1:1">
      <c r="A1738" t="s">
        <v>26649</v>
      </c>
    </row>
    <row r="1739" spans="1:1">
      <c r="A1739" t="s">
        <v>26400</v>
      </c>
    </row>
    <row r="1740" spans="1:1">
      <c r="A1740" t="s">
        <v>26650</v>
      </c>
    </row>
    <row r="1741" spans="1:1">
      <c r="A1741" t="s">
        <v>26394</v>
      </c>
    </row>
    <row r="1742" spans="1:1">
      <c r="A1742" t="s">
        <v>26395</v>
      </c>
    </row>
    <row r="1743" spans="1:1">
      <c r="A1743">
        <v>172</v>
      </c>
    </row>
    <row r="1744" spans="1:1">
      <c r="A1744" t="s">
        <v>26651</v>
      </c>
    </row>
    <row r="1745" spans="1:1">
      <c r="A1745" t="s">
        <v>26400</v>
      </c>
    </row>
    <row r="1746" spans="1:1">
      <c r="A1746" t="s">
        <v>26652</v>
      </c>
    </row>
    <row r="1747" spans="1:1">
      <c r="A1747" t="s">
        <v>26400</v>
      </c>
    </row>
    <row r="1748" spans="1:1">
      <c r="A1748" t="s">
        <v>26653</v>
      </c>
    </row>
    <row r="1749" spans="1:1">
      <c r="A1749" t="s">
        <v>26394</v>
      </c>
    </row>
    <row r="1750" spans="1:1">
      <c r="A1750" t="s">
        <v>26403</v>
      </c>
    </row>
    <row r="1751" spans="1:1">
      <c r="A1751" t="s">
        <v>26404</v>
      </c>
    </row>
    <row r="1752" spans="1:1">
      <c r="A1752" t="s">
        <v>26397</v>
      </c>
    </row>
    <row r="1753" spans="1:1">
      <c r="A1753" t="s">
        <v>26407</v>
      </c>
    </row>
    <row r="1754" spans="1:1">
      <c r="A1754" t="s">
        <v>26395</v>
      </c>
    </row>
    <row r="1755" spans="1:1">
      <c r="A1755">
        <v>173</v>
      </c>
    </row>
    <row r="1756" spans="1:1">
      <c r="A1756" t="s">
        <v>26538</v>
      </c>
    </row>
    <row r="1757" spans="1:1">
      <c r="A1757" t="s">
        <v>26400</v>
      </c>
    </row>
    <row r="1758" spans="1:1">
      <c r="A1758" t="s">
        <v>26538</v>
      </c>
    </row>
    <row r="1759" spans="1:1">
      <c r="A1759" t="s">
        <v>26400</v>
      </c>
    </row>
    <row r="1760" spans="1:1">
      <c r="A1760" t="s">
        <v>26538</v>
      </c>
    </row>
    <row r="1761" spans="1:1">
      <c r="A1761" t="s">
        <v>26400</v>
      </c>
    </row>
    <row r="1762" spans="1:1">
      <c r="A1762" t="s">
        <v>26538</v>
      </c>
    </row>
    <row r="1763" spans="1:1">
      <c r="A1763" t="s">
        <v>26394</v>
      </c>
    </row>
    <row r="1764" spans="1:1">
      <c r="A1764" t="s">
        <v>26397</v>
      </c>
    </row>
    <row r="1765" spans="1:1">
      <c r="A1765" t="s">
        <v>26407</v>
      </c>
    </row>
    <row r="1766" spans="1:1">
      <c r="A1766" t="s">
        <v>26395</v>
      </c>
    </row>
    <row r="1767" spans="1:1">
      <c r="A1767">
        <v>174</v>
      </c>
    </row>
    <row r="1768" spans="1:1">
      <c r="A1768" t="s">
        <v>26416</v>
      </c>
    </row>
    <row r="1769" spans="1:1">
      <c r="A1769" t="s">
        <v>26416</v>
      </c>
    </row>
    <row r="1770" spans="1:1">
      <c r="A1770" t="s">
        <v>26416</v>
      </c>
    </row>
    <row r="1771" spans="1:1">
      <c r="A1771" t="s">
        <v>26400</v>
      </c>
    </row>
    <row r="1772" spans="1:1">
      <c r="A1772" t="s">
        <v>26396</v>
      </c>
    </row>
    <row r="1773" spans="1:1">
      <c r="A1773" t="s">
        <v>26394</v>
      </c>
    </row>
    <row r="1774" spans="1:1">
      <c r="A1774" t="s">
        <v>26403</v>
      </c>
    </row>
    <row r="1775" spans="1:1">
      <c r="A1775" t="s">
        <v>26404</v>
      </c>
    </row>
    <row r="1776" spans="1:1">
      <c r="A1776" t="s">
        <v>26397</v>
      </c>
    </row>
    <row r="1777" spans="1:1">
      <c r="A1777" t="s">
        <v>26396</v>
      </c>
    </row>
    <row r="1778" spans="1:1">
      <c r="A1778" t="s">
        <v>26396</v>
      </c>
    </row>
    <row r="1779" spans="1:1">
      <c r="A1779" t="s">
        <v>26416</v>
      </c>
    </row>
    <row r="1780" spans="1:1">
      <c r="A1780" t="s">
        <v>26395</v>
      </c>
    </row>
    <row r="1781" spans="1:1">
      <c r="A1781">
        <v>175</v>
      </c>
    </row>
    <row r="1782" spans="1:1">
      <c r="A1782" t="s">
        <v>26393</v>
      </c>
    </row>
    <row r="1783" spans="1:1">
      <c r="A1783" t="s">
        <v>26400</v>
      </c>
    </row>
    <row r="1784" spans="1:1">
      <c r="A1784" t="s">
        <v>26654</v>
      </c>
    </row>
    <row r="1785" spans="1:1">
      <c r="A1785" t="s">
        <v>26394</v>
      </c>
    </row>
    <row r="1786" spans="1:1">
      <c r="A1786" t="s">
        <v>26395</v>
      </c>
    </row>
    <row r="1787" spans="1:1">
      <c r="A1787">
        <v>176</v>
      </c>
    </row>
    <row r="1788" spans="1:1">
      <c r="A1788" t="s">
        <v>26393</v>
      </c>
    </row>
    <row r="1789" spans="1:1">
      <c r="A1789" t="s">
        <v>26400</v>
      </c>
    </row>
    <row r="1790" spans="1:1">
      <c r="A1790" t="s">
        <v>26408</v>
      </c>
    </row>
    <row r="1791" spans="1:1">
      <c r="A1791" t="s">
        <v>26394</v>
      </c>
    </row>
    <row r="1792" spans="1:1">
      <c r="A1792" t="s">
        <v>26395</v>
      </c>
    </row>
    <row r="1793" spans="1:1">
      <c r="A1793">
        <v>177</v>
      </c>
    </row>
    <row r="1794" spans="1:1">
      <c r="A1794" t="s">
        <v>26408</v>
      </c>
    </row>
    <row r="1795" spans="1:1">
      <c r="A1795" t="s">
        <v>26400</v>
      </c>
    </row>
    <row r="1796" spans="1:1">
      <c r="A1796" t="s">
        <v>26408</v>
      </c>
    </row>
    <row r="1797" spans="1:1">
      <c r="A1797" t="s">
        <v>26400</v>
      </c>
    </row>
    <row r="1798" spans="1:1">
      <c r="A1798" t="s">
        <v>26409</v>
      </c>
    </row>
    <row r="1799" spans="1:1">
      <c r="A1799" t="s">
        <v>26394</v>
      </c>
    </row>
    <row r="1800" spans="1:1">
      <c r="A1800" t="s">
        <v>26403</v>
      </c>
    </row>
    <row r="1801" spans="1:1">
      <c r="A1801" t="s">
        <v>26404</v>
      </c>
    </row>
    <row r="1802" spans="1:1">
      <c r="A1802" t="s">
        <v>26405</v>
      </c>
    </row>
    <row r="1803" spans="1:1">
      <c r="A1803" t="s">
        <v>26655</v>
      </c>
    </row>
    <row r="1804" spans="1:1">
      <c r="A1804" t="s">
        <v>26395</v>
      </c>
    </row>
    <row r="1805" spans="1:1">
      <c r="A1805">
        <v>178</v>
      </c>
    </row>
    <row r="1806" spans="1:1">
      <c r="A1806" t="s">
        <v>26416</v>
      </c>
    </row>
    <row r="1807" spans="1:1">
      <c r="A1807" t="s">
        <v>26394</v>
      </c>
    </row>
    <row r="1808" spans="1:1">
      <c r="A1808" t="s">
        <v>26395</v>
      </c>
    </row>
    <row r="1809" spans="1:1">
      <c r="A1809">
        <v>179</v>
      </c>
    </row>
    <row r="1810" spans="1:1">
      <c r="A1810" t="s">
        <v>26422</v>
      </c>
    </row>
    <row r="1811" spans="1:1">
      <c r="A1811" t="s">
        <v>26396</v>
      </c>
    </row>
    <row r="1812" spans="1:1">
      <c r="A1812" t="s">
        <v>26404</v>
      </c>
    </row>
    <row r="1813" spans="1:1">
      <c r="A1813" t="s">
        <v>26396</v>
      </c>
    </row>
    <row r="1814" spans="1:1">
      <c r="A1814" t="s">
        <v>26400</v>
      </c>
    </row>
    <row r="1815" spans="1:1">
      <c r="A1815" t="s">
        <v>26409</v>
      </c>
    </row>
    <row r="1816" spans="1:1">
      <c r="A1816" t="s">
        <v>26394</v>
      </c>
    </row>
    <row r="1817" spans="1:1">
      <c r="A1817" t="s">
        <v>26422</v>
      </c>
    </row>
    <row r="1818" spans="1:1">
      <c r="A1818" t="s">
        <v>26403</v>
      </c>
    </row>
    <row r="1819" spans="1:1">
      <c r="A1819" t="s">
        <v>26546</v>
      </c>
    </row>
    <row r="1820" spans="1:1">
      <c r="A1820" t="s">
        <v>26395</v>
      </c>
    </row>
    <row r="1821" spans="1:1">
      <c r="A1821">
        <v>180</v>
      </c>
    </row>
    <row r="1822" spans="1:1">
      <c r="A1822" t="s">
        <v>26422</v>
      </c>
    </row>
    <row r="1823" spans="1:1">
      <c r="A1823" t="s">
        <v>26656</v>
      </c>
    </row>
    <row r="1824" spans="1:1">
      <c r="A1824" t="s">
        <v>26404</v>
      </c>
    </row>
    <row r="1825" spans="1:1">
      <c r="A1825" t="s">
        <v>26407</v>
      </c>
    </row>
    <row r="1826" spans="1:1">
      <c r="A1826" t="s">
        <v>26394</v>
      </c>
    </row>
    <row r="1827" spans="1:1">
      <c r="A1827" t="s">
        <v>26403</v>
      </c>
    </row>
    <row r="1828" spans="1:1">
      <c r="A1828" t="s">
        <v>26404</v>
      </c>
    </row>
    <row r="1829" spans="1:1">
      <c r="A1829" t="s">
        <v>26397</v>
      </c>
    </row>
    <row r="1830" spans="1:1">
      <c r="A1830" t="s">
        <v>26406</v>
      </c>
    </row>
    <row r="1831" spans="1:1">
      <c r="A1831" t="s">
        <v>26657</v>
      </c>
    </row>
    <row r="1832" spans="1:1">
      <c r="A1832" t="s">
        <v>26395</v>
      </c>
    </row>
    <row r="1833" spans="1:1">
      <c r="A1833">
        <v>181</v>
      </c>
    </row>
    <row r="1834" spans="1:1">
      <c r="A1834" t="s">
        <v>26408</v>
      </c>
    </row>
    <row r="1835" spans="1:1">
      <c r="A1835" t="s">
        <v>26400</v>
      </c>
    </row>
    <row r="1836" spans="1:1">
      <c r="A1836" t="s">
        <v>26409</v>
      </c>
    </row>
    <row r="1837" spans="1:1">
      <c r="A1837" t="s">
        <v>26394</v>
      </c>
    </row>
    <row r="1838" spans="1:1">
      <c r="A1838" t="s">
        <v>26403</v>
      </c>
    </row>
    <row r="1839" spans="1:1">
      <c r="A1839" t="s">
        <v>26404</v>
      </c>
    </row>
    <row r="1840" spans="1:1">
      <c r="A1840" t="s">
        <v>26411</v>
      </c>
    </row>
    <row r="1841" spans="1:1">
      <c r="A1841" t="s">
        <v>26658</v>
      </c>
    </row>
    <row r="1842" spans="1:1">
      <c r="A1842" t="s">
        <v>26404</v>
      </c>
    </row>
    <row r="1843" spans="1:1">
      <c r="A1843" t="s">
        <v>26397</v>
      </c>
    </row>
    <row r="1844" spans="1:1">
      <c r="A1844" t="s">
        <v>26658</v>
      </c>
    </row>
    <row r="1845" spans="1:1">
      <c r="A1845" t="s">
        <v>26395</v>
      </c>
    </row>
    <row r="1846" spans="1:1">
      <c r="A1846">
        <v>182</v>
      </c>
    </row>
    <row r="1847" spans="1:1">
      <c r="A1847" t="s">
        <v>26447</v>
      </c>
    </row>
    <row r="1848" spans="1:1">
      <c r="A1848" t="s">
        <v>26400</v>
      </c>
    </row>
    <row r="1849" spans="1:1">
      <c r="A1849" t="s">
        <v>26545</v>
      </c>
    </row>
    <row r="1850" spans="1:1">
      <c r="A1850" t="s">
        <v>26400</v>
      </c>
    </row>
    <row r="1851" spans="1:1">
      <c r="A1851" t="s">
        <v>26416</v>
      </c>
    </row>
    <row r="1852" spans="1:1">
      <c r="A1852" t="s">
        <v>26394</v>
      </c>
    </row>
    <row r="1853" spans="1:1">
      <c r="A1853" t="s">
        <v>26395</v>
      </c>
    </row>
    <row r="1854" spans="1:1">
      <c r="A1854">
        <v>183</v>
      </c>
    </row>
    <row r="1855" spans="1:1">
      <c r="A1855" t="s">
        <v>26422</v>
      </c>
    </row>
    <row r="1856" spans="1:1">
      <c r="A1856" t="s">
        <v>26659</v>
      </c>
    </row>
    <row r="1857" spans="1:1">
      <c r="A1857" t="s">
        <v>26404</v>
      </c>
    </row>
    <row r="1858" spans="1:1">
      <c r="A1858" t="s">
        <v>26408</v>
      </c>
    </row>
    <row r="1859" spans="1:1">
      <c r="A1859" t="s">
        <v>26394</v>
      </c>
    </row>
    <row r="1860" spans="1:1">
      <c r="A1860" t="s">
        <v>26403</v>
      </c>
    </row>
    <row r="1861" spans="1:1">
      <c r="A1861" t="s">
        <v>26404</v>
      </c>
    </row>
    <row r="1862" spans="1:1">
      <c r="A1862" t="s">
        <v>26411</v>
      </c>
    </row>
    <row r="1863" spans="1:1">
      <c r="A1863" t="s">
        <v>26407</v>
      </c>
    </row>
    <row r="1864" spans="1:1">
      <c r="A1864" t="s">
        <v>26395</v>
      </c>
    </row>
    <row r="1865" spans="1:1">
      <c r="A1865">
        <v>184</v>
      </c>
    </row>
    <row r="1866" spans="1:1">
      <c r="A1866" t="s">
        <v>26408</v>
      </c>
    </row>
    <row r="1867" spans="1:1">
      <c r="A1867" t="s">
        <v>26400</v>
      </c>
    </row>
    <row r="1868" spans="1:1">
      <c r="A1868" t="s">
        <v>26424</v>
      </c>
    </row>
    <row r="1869" spans="1:1">
      <c r="A1869" t="s">
        <v>26394</v>
      </c>
    </row>
    <row r="1870" spans="1:1">
      <c r="A1870" t="s">
        <v>26395</v>
      </c>
    </row>
    <row r="1871" spans="1:1">
      <c r="A1871">
        <v>185</v>
      </c>
    </row>
    <row r="1872" spans="1:1">
      <c r="A1872" t="s">
        <v>26546</v>
      </c>
    </row>
    <row r="1873" spans="1:1">
      <c r="A1873" t="s">
        <v>26400</v>
      </c>
    </row>
    <row r="1874" spans="1:1">
      <c r="A1874" t="s">
        <v>26660</v>
      </c>
    </row>
    <row r="1875" spans="1:1">
      <c r="A1875" t="s">
        <v>26394</v>
      </c>
    </row>
    <row r="1876" spans="1:1">
      <c r="A1876" t="s">
        <v>26395</v>
      </c>
    </row>
    <row r="1877" spans="1:1">
      <c r="A1877">
        <v>186</v>
      </c>
    </row>
    <row r="1878" spans="1:1">
      <c r="A1878" t="s">
        <v>26409</v>
      </c>
    </row>
    <row r="1879" spans="1:1">
      <c r="A1879" t="s">
        <v>26400</v>
      </c>
    </row>
    <row r="1880" spans="1:1">
      <c r="A1880" t="s">
        <v>26408</v>
      </c>
    </row>
    <row r="1881" spans="1:1">
      <c r="A1881" t="s">
        <v>26394</v>
      </c>
    </row>
    <row r="1882" spans="1:1">
      <c r="A1882" t="s">
        <v>26395</v>
      </c>
    </row>
    <row r="1883" spans="1:1">
      <c r="A1883">
        <v>187</v>
      </c>
    </row>
    <row r="1884" spans="1:1">
      <c r="A1884" t="s">
        <v>26661</v>
      </c>
    </row>
    <row r="1885" spans="1:1">
      <c r="A1885" t="s">
        <v>26449</v>
      </c>
    </row>
    <row r="1886" spans="1:1">
      <c r="A1886" t="s">
        <v>26640</v>
      </c>
    </row>
    <row r="1887" spans="1:1">
      <c r="A1887" t="s">
        <v>26449</v>
      </c>
    </row>
    <row r="1888" spans="1:1">
      <c r="A1888" t="s">
        <v>26640</v>
      </c>
    </row>
    <row r="1889" spans="1:1">
      <c r="A1889" t="s">
        <v>26449</v>
      </c>
    </row>
    <row r="1890" spans="1:1">
      <c r="A1890" t="s">
        <v>26640</v>
      </c>
    </row>
    <row r="1891" spans="1:1">
      <c r="A1891" t="s">
        <v>26449</v>
      </c>
    </row>
    <row r="1892" spans="1:1">
      <c r="A1892" t="s">
        <v>26640</v>
      </c>
    </row>
    <row r="1893" spans="1:1">
      <c r="A1893" t="s">
        <v>26449</v>
      </c>
    </row>
    <row r="1894" spans="1:1">
      <c r="A1894" t="s">
        <v>26640</v>
      </c>
    </row>
    <row r="1895" spans="1:1">
      <c r="A1895" t="s">
        <v>26449</v>
      </c>
    </row>
    <row r="1896" spans="1:1">
      <c r="A1896" t="s">
        <v>26640</v>
      </c>
    </row>
    <row r="1897" spans="1:1">
      <c r="A1897" t="s">
        <v>26449</v>
      </c>
    </row>
    <row r="1898" spans="1:1">
      <c r="A1898" t="s">
        <v>26640</v>
      </c>
    </row>
    <row r="1899" spans="1:1">
      <c r="A1899" t="s">
        <v>26449</v>
      </c>
    </row>
    <row r="1900" spans="1:1">
      <c r="A1900" t="s">
        <v>26640</v>
      </c>
    </row>
    <row r="1901" spans="1:1">
      <c r="A1901" t="s">
        <v>26512</v>
      </c>
    </row>
    <row r="1902" spans="1:1">
      <c r="A1902" t="s">
        <v>26404</v>
      </c>
    </row>
    <row r="1903" spans="1:1">
      <c r="A1903" t="s">
        <v>26662</v>
      </c>
    </row>
    <row r="1904" spans="1:1">
      <c r="A1904" t="s">
        <v>26394</v>
      </c>
    </row>
    <row r="1905" spans="1:1">
      <c r="A1905" t="s">
        <v>26397</v>
      </c>
    </row>
    <row r="1906" spans="1:1">
      <c r="A1906" t="s">
        <v>26663</v>
      </c>
    </row>
    <row r="1907" spans="1:1">
      <c r="A1907" t="s">
        <v>26395</v>
      </c>
    </row>
    <row r="1908" spans="1:1">
      <c r="A1908">
        <v>188</v>
      </c>
    </row>
    <row r="1909" spans="1:1">
      <c r="A1909" t="s">
        <v>26422</v>
      </c>
    </row>
    <row r="1910" spans="1:1">
      <c r="A1910" t="s">
        <v>26475</v>
      </c>
    </row>
    <row r="1911" spans="1:1">
      <c r="A1911" t="s">
        <v>26404</v>
      </c>
    </row>
    <row r="1912" spans="1:1">
      <c r="A1912" t="s">
        <v>26409</v>
      </c>
    </row>
    <row r="1913" spans="1:1">
      <c r="A1913" t="s">
        <v>26394</v>
      </c>
    </row>
    <row r="1914" spans="1:1">
      <c r="A1914" t="s">
        <v>26403</v>
      </c>
    </row>
    <row r="1915" spans="1:1">
      <c r="A1915" t="s">
        <v>26404</v>
      </c>
    </row>
    <row r="1916" spans="1:1">
      <c r="A1916" t="s">
        <v>26397</v>
      </c>
    </row>
    <row r="1917" spans="1:1">
      <c r="A1917" t="s">
        <v>26578</v>
      </c>
    </row>
    <row r="1918" spans="1:1">
      <c r="A1918" t="s">
        <v>26395</v>
      </c>
    </row>
    <row r="1919" spans="1:1">
      <c r="A1919">
        <v>189</v>
      </c>
    </row>
    <row r="1920" spans="1:1">
      <c r="A1920" t="s">
        <v>26538</v>
      </c>
    </row>
    <row r="1921" spans="1:1">
      <c r="A1921" t="s">
        <v>26400</v>
      </c>
    </row>
    <row r="1922" spans="1:1">
      <c r="A1922" t="s">
        <v>26538</v>
      </c>
    </row>
    <row r="1923" spans="1:1">
      <c r="A1923" t="s">
        <v>26400</v>
      </c>
    </row>
    <row r="1924" spans="1:1">
      <c r="A1924" t="s">
        <v>26538</v>
      </c>
    </row>
    <row r="1925" spans="1:1">
      <c r="A1925" t="s">
        <v>26400</v>
      </c>
    </row>
    <row r="1926" spans="1:1">
      <c r="A1926" t="s">
        <v>26538</v>
      </c>
    </row>
    <row r="1927" spans="1:1">
      <c r="A1927" t="s">
        <v>26400</v>
      </c>
    </row>
    <row r="1928" spans="1:1">
      <c r="A1928" t="s">
        <v>26538</v>
      </c>
    </row>
    <row r="1929" spans="1:1">
      <c r="A1929" t="s">
        <v>26400</v>
      </c>
    </row>
    <row r="1930" spans="1:1">
      <c r="A1930" t="s">
        <v>26406</v>
      </c>
    </row>
    <row r="1931" spans="1:1">
      <c r="A1931" t="s">
        <v>26410</v>
      </c>
    </row>
    <row r="1932" spans="1:1">
      <c r="A1932" t="s">
        <v>26394</v>
      </c>
    </row>
    <row r="1933" spans="1:1">
      <c r="A1933" t="s">
        <v>26403</v>
      </c>
    </row>
    <row r="1934" spans="1:1">
      <c r="A1934" t="s">
        <v>26404</v>
      </c>
    </row>
    <row r="1935" spans="1:1">
      <c r="A1935" t="s">
        <v>26405</v>
      </c>
    </row>
    <row r="1936" spans="1:1">
      <c r="A1936" t="s">
        <v>26538</v>
      </c>
    </row>
    <row r="1937" spans="1:1">
      <c r="A1937" t="s">
        <v>26404</v>
      </c>
    </row>
    <row r="1938" spans="1:1">
      <c r="A1938" t="s">
        <v>26397</v>
      </c>
    </row>
    <row r="1939" spans="1:1">
      <c r="A1939" t="s">
        <v>26538</v>
      </c>
    </row>
    <row r="1940" spans="1:1">
      <c r="A1940" t="s">
        <v>26395</v>
      </c>
    </row>
    <row r="1941" spans="1:1">
      <c r="A1941">
        <v>190</v>
      </c>
    </row>
    <row r="1942" spans="1:1">
      <c r="A1942" t="s">
        <v>26434</v>
      </c>
    </row>
    <row r="1943" spans="1:1">
      <c r="A1943" t="s">
        <v>26664</v>
      </c>
    </row>
    <row r="1944" spans="1:1">
      <c r="A1944" t="s">
        <v>26400</v>
      </c>
    </row>
    <row r="1945" spans="1:1">
      <c r="A1945" t="s">
        <v>26665</v>
      </c>
    </row>
    <row r="1946" spans="1:1">
      <c r="A1946" t="s">
        <v>26394</v>
      </c>
    </row>
    <row r="1947" spans="1:1">
      <c r="A1947" t="s">
        <v>26403</v>
      </c>
    </row>
    <row r="1948" spans="1:1">
      <c r="A1948" t="s">
        <v>26404</v>
      </c>
    </row>
    <row r="1949" spans="1:1">
      <c r="A1949" t="s">
        <v>26397</v>
      </c>
    </row>
    <row r="1950" spans="1:1">
      <c r="A1950" t="s">
        <v>26410</v>
      </c>
    </row>
    <row r="1951" spans="1:1">
      <c r="A1951" t="s">
        <v>26395</v>
      </c>
    </row>
    <row r="1952" spans="1:1">
      <c r="A1952">
        <v>191</v>
      </c>
    </row>
    <row r="1953" spans="1:1">
      <c r="A1953" t="s">
        <v>26422</v>
      </c>
    </row>
    <row r="1954" spans="1:1">
      <c r="A1954" t="s">
        <v>26666</v>
      </c>
    </row>
    <row r="1955" spans="1:1">
      <c r="A1955" t="s">
        <v>26404</v>
      </c>
    </row>
    <row r="1956" spans="1:1">
      <c r="A1956" t="s">
        <v>26424</v>
      </c>
    </row>
    <row r="1957" spans="1:1">
      <c r="A1957" t="s">
        <v>26400</v>
      </c>
    </row>
    <row r="1958" spans="1:1">
      <c r="A1958" t="s">
        <v>26425</v>
      </c>
    </row>
    <row r="1959" spans="1:1">
      <c r="A1959" t="s">
        <v>26394</v>
      </c>
    </row>
    <row r="1960" spans="1:1">
      <c r="A1960" t="s">
        <v>26395</v>
      </c>
    </row>
    <row r="1961" spans="1:1">
      <c r="A1961">
        <v>192</v>
      </c>
    </row>
    <row r="1962" spans="1:1">
      <c r="A1962" t="s">
        <v>26667</v>
      </c>
    </row>
    <row r="1963" spans="1:1">
      <c r="A1963" t="s">
        <v>26400</v>
      </c>
    </row>
    <row r="1964" spans="1:1">
      <c r="A1964" t="s">
        <v>26409</v>
      </c>
    </row>
    <row r="1965" spans="1:1">
      <c r="A1965" t="s">
        <v>26394</v>
      </c>
    </row>
    <row r="1966" spans="1:1">
      <c r="A1966" t="s">
        <v>26403</v>
      </c>
    </row>
    <row r="1967" spans="1:1">
      <c r="A1967" t="s">
        <v>26404</v>
      </c>
    </row>
    <row r="1968" spans="1:1">
      <c r="A1968" t="s">
        <v>26405</v>
      </c>
    </row>
    <row r="1969" spans="1:1">
      <c r="A1969" t="s">
        <v>26417</v>
      </c>
    </row>
    <row r="1970" spans="1:1">
      <c r="A1970" t="s">
        <v>26395</v>
      </c>
    </row>
    <row r="1971" spans="1:1">
      <c r="A1971">
        <v>193</v>
      </c>
    </row>
    <row r="1972" spans="1:1">
      <c r="A1972" t="s">
        <v>26422</v>
      </c>
    </row>
    <row r="1973" spans="1:1">
      <c r="A1973" t="s">
        <v>26668</v>
      </c>
    </row>
    <row r="1974" spans="1:1">
      <c r="A1974" t="s">
        <v>26668</v>
      </c>
    </row>
    <row r="1975" spans="1:1">
      <c r="A1975" t="s">
        <v>26668</v>
      </c>
    </row>
    <row r="1976" spans="1:1">
      <c r="A1976" t="s">
        <v>26404</v>
      </c>
    </row>
    <row r="1977" spans="1:1">
      <c r="A1977" t="s">
        <v>26438</v>
      </c>
    </row>
    <row r="1978" spans="1:1">
      <c r="A1978" t="s">
        <v>26394</v>
      </c>
    </row>
    <row r="1979" spans="1:1">
      <c r="A1979" t="s">
        <v>26397</v>
      </c>
    </row>
    <row r="1980" spans="1:1">
      <c r="A1980" t="s">
        <v>26403</v>
      </c>
    </row>
    <row r="1981" spans="1:1">
      <c r="A1981" t="s">
        <v>26404</v>
      </c>
    </row>
    <row r="1982" spans="1:1">
      <c r="A1982" t="s">
        <v>26410</v>
      </c>
    </row>
    <row r="1983" spans="1:1">
      <c r="A1983" t="s">
        <v>26395</v>
      </c>
    </row>
    <row r="1984" spans="1:1">
      <c r="A1984">
        <v>194</v>
      </c>
    </row>
    <row r="1985" spans="1:1">
      <c r="A1985" t="s">
        <v>26408</v>
      </c>
    </row>
    <row r="1986" spans="1:1">
      <c r="A1986" t="s">
        <v>26400</v>
      </c>
    </row>
    <row r="1987" spans="1:1">
      <c r="A1987" t="s">
        <v>26408</v>
      </c>
    </row>
    <row r="1988" spans="1:1">
      <c r="A1988" t="s">
        <v>26400</v>
      </c>
    </row>
    <row r="1989" spans="1:1">
      <c r="A1989" t="s">
        <v>26393</v>
      </c>
    </row>
    <row r="1990" spans="1:1">
      <c r="A1990" t="s">
        <v>26394</v>
      </c>
    </row>
    <row r="1991" spans="1:1">
      <c r="A1991" t="s">
        <v>26395</v>
      </c>
    </row>
    <row r="1992" spans="1:1">
      <c r="A1992">
        <v>195</v>
      </c>
    </row>
    <row r="1993" spans="1:1">
      <c r="A1993" t="s">
        <v>26393</v>
      </c>
    </row>
    <row r="1994" spans="1:1">
      <c r="A1994" t="s">
        <v>26400</v>
      </c>
    </row>
    <row r="1995" spans="1:1">
      <c r="A1995" t="s">
        <v>26396</v>
      </c>
    </row>
    <row r="1996" spans="1:1">
      <c r="A1996" t="s">
        <v>26394</v>
      </c>
    </row>
    <row r="1997" spans="1:1">
      <c r="A1997" t="s">
        <v>26405</v>
      </c>
    </row>
    <row r="1998" spans="1:1">
      <c r="A1998" t="s">
        <v>26434</v>
      </c>
    </row>
    <row r="1999" spans="1:1">
      <c r="A1999" t="s">
        <v>26669</v>
      </c>
    </row>
    <row r="2000" spans="1:1">
      <c r="A2000" t="s">
        <v>26395</v>
      </c>
    </row>
    <row r="2001" spans="1:1">
      <c r="A2001">
        <v>196</v>
      </c>
    </row>
    <row r="2002" spans="1:1">
      <c r="A2002" t="s">
        <v>26670</v>
      </c>
    </row>
    <row r="2003" spans="1:1">
      <c r="A2003" t="s">
        <v>26400</v>
      </c>
    </row>
    <row r="2004" spans="1:1">
      <c r="A2004" t="s">
        <v>26671</v>
      </c>
    </row>
    <row r="2005" spans="1:1">
      <c r="A2005" t="s">
        <v>26400</v>
      </c>
    </row>
    <row r="2006" spans="1:1">
      <c r="A2006" t="s">
        <v>26672</v>
      </c>
    </row>
    <row r="2007" spans="1:1">
      <c r="A2007" t="s">
        <v>26394</v>
      </c>
    </row>
    <row r="2008" spans="1:1">
      <c r="A2008" t="s">
        <v>26411</v>
      </c>
    </row>
    <row r="2009" spans="1:1">
      <c r="A2009" t="s">
        <v>26407</v>
      </c>
    </row>
    <row r="2010" spans="1:1">
      <c r="A2010" t="s">
        <v>26395</v>
      </c>
    </row>
    <row r="2011" spans="1:1">
      <c r="A2011">
        <v>197</v>
      </c>
    </row>
    <row r="2012" spans="1:1">
      <c r="A2012" t="s">
        <v>26396</v>
      </c>
    </row>
    <row r="2013" spans="1:1">
      <c r="A2013" t="s">
        <v>26400</v>
      </c>
    </row>
    <row r="2014" spans="1:1">
      <c r="A2014" t="s">
        <v>26393</v>
      </c>
    </row>
    <row r="2015" spans="1:1">
      <c r="A2015" t="s">
        <v>26394</v>
      </c>
    </row>
    <row r="2016" spans="1:1">
      <c r="A2016" t="s">
        <v>26403</v>
      </c>
    </row>
    <row r="2017" spans="1:1">
      <c r="A2017" t="s">
        <v>26404</v>
      </c>
    </row>
    <row r="2018" spans="1:1">
      <c r="A2018" t="s">
        <v>26397</v>
      </c>
    </row>
    <row r="2019" spans="1:1">
      <c r="A2019" t="s">
        <v>26439</v>
      </c>
    </row>
    <row r="2020" spans="1:1">
      <c r="A2020" t="s">
        <v>26395</v>
      </c>
    </row>
    <row r="2021" spans="1:1">
      <c r="A2021">
        <v>198</v>
      </c>
    </row>
    <row r="2022" spans="1:1">
      <c r="A2022" t="s">
        <v>26409</v>
      </c>
    </row>
    <row r="2023" spans="1:1">
      <c r="A2023" t="s">
        <v>26394</v>
      </c>
    </row>
    <row r="2024" spans="1:1">
      <c r="A2024" t="s">
        <v>26395</v>
      </c>
    </row>
    <row r="2025" spans="1:1">
      <c r="A2025">
        <v>199</v>
      </c>
    </row>
    <row r="2026" spans="1:1">
      <c r="A2026" t="s">
        <v>26422</v>
      </c>
    </row>
    <row r="2027" spans="1:1">
      <c r="A2027" t="s">
        <v>26409</v>
      </c>
    </row>
    <row r="2028" spans="1:1">
      <c r="A2028" t="s">
        <v>26404</v>
      </c>
    </row>
    <row r="2029" spans="1:1">
      <c r="A2029" t="s">
        <v>26396</v>
      </c>
    </row>
    <row r="2030" spans="1:1">
      <c r="A2030" t="s">
        <v>26394</v>
      </c>
    </row>
    <row r="2031" spans="1:1">
      <c r="A2031" t="s">
        <v>26395</v>
      </c>
    </row>
    <row r="2032" spans="1:1">
      <c r="A2032">
        <v>200</v>
      </c>
    </row>
    <row r="2033" spans="1:1">
      <c r="A2033" t="s">
        <v>26396</v>
      </c>
    </row>
    <row r="2034" spans="1:1">
      <c r="A2034" t="s">
        <v>26400</v>
      </c>
    </row>
    <row r="2035" spans="1:1">
      <c r="A2035" t="s">
        <v>26396</v>
      </c>
    </row>
    <row r="2036" spans="1:1">
      <c r="A2036" t="s">
        <v>26400</v>
      </c>
    </row>
    <row r="2037" spans="1:1">
      <c r="A2037" t="s">
        <v>26396</v>
      </c>
    </row>
    <row r="2038" spans="1:1">
      <c r="A2038" t="s">
        <v>26400</v>
      </c>
    </row>
    <row r="2039" spans="1:1">
      <c r="A2039" t="s">
        <v>26396</v>
      </c>
    </row>
    <row r="2040" spans="1:1">
      <c r="A2040" t="s">
        <v>26400</v>
      </c>
    </row>
    <row r="2041" spans="1:1">
      <c r="A2041" t="s">
        <v>26416</v>
      </c>
    </row>
    <row r="2042" spans="1:1">
      <c r="A2042" t="s">
        <v>26396</v>
      </c>
    </row>
    <row r="2043" spans="1:1">
      <c r="A2043" t="s">
        <v>26396</v>
      </c>
    </row>
    <row r="2044" spans="1:1">
      <c r="A2044" t="s">
        <v>26394</v>
      </c>
    </row>
    <row r="2045" spans="1:1">
      <c r="A2045" t="s">
        <v>26403</v>
      </c>
    </row>
    <row r="2046" spans="1:1">
      <c r="A2046" t="s">
        <v>26404</v>
      </c>
    </row>
    <row r="2047" spans="1:1">
      <c r="A2047" t="s">
        <v>26411</v>
      </c>
    </row>
    <row r="2048" spans="1:1">
      <c r="A2048" t="s">
        <v>26466</v>
      </c>
    </row>
    <row r="2049" spans="1:1">
      <c r="A2049" t="s">
        <v>26395</v>
      </c>
    </row>
    <row r="2050" spans="1:1">
      <c r="A2050">
        <v>201</v>
      </c>
    </row>
    <row r="2051" spans="1:1">
      <c r="A2051" t="s">
        <v>26409</v>
      </c>
    </row>
    <row r="2052" spans="1:1">
      <c r="A2052" t="s">
        <v>26400</v>
      </c>
    </row>
    <row r="2053" spans="1:1">
      <c r="A2053" t="s">
        <v>26673</v>
      </c>
    </row>
    <row r="2054" spans="1:1">
      <c r="A2054" t="s">
        <v>26394</v>
      </c>
    </row>
    <row r="2055" spans="1:1">
      <c r="A2055" t="s">
        <v>26395</v>
      </c>
    </row>
    <row r="2056" spans="1:1">
      <c r="A2056">
        <v>202</v>
      </c>
    </row>
    <row r="2057" spans="1:1">
      <c r="A2057" t="s">
        <v>26396</v>
      </c>
    </row>
    <row r="2058" spans="1:1">
      <c r="A2058" t="s">
        <v>26400</v>
      </c>
    </row>
    <row r="2059" spans="1:1">
      <c r="A2059" t="s">
        <v>26409</v>
      </c>
    </row>
    <row r="2060" spans="1:1">
      <c r="A2060" t="s">
        <v>26394</v>
      </c>
    </row>
    <row r="2061" spans="1:1">
      <c r="A2061" t="s">
        <v>26395</v>
      </c>
    </row>
    <row r="2062" spans="1:1">
      <c r="A2062">
        <v>203</v>
      </c>
    </row>
    <row r="2063" spans="1:1">
      <c r="A2063" t="s">
        <v>26422</v>
      </c>
    </row>
    <row r="2064" spans="1:1">
      <c r="A2064" t="s">
        <v>26409</v>
      </c>
    </row>
    <row r="2065" spans="1:1">
      <c r="A2065" t="s">
        <v>26404</v>
      </c>
    </row>
    <row r="2066" spans="1:1">
      <c r="A2066" t="s">
        <v>26396</v>
      </c>
    </row>
    <row r="2067" spans="1:1">
      <c r="A2067" t="s">
        <v>26394</v>
      </c>
    </row>
    <row r="2068" spans="1:1">
      <c r="A2068" t="s">
        <v>26395</v>
      </c>
    </row>
    <row r="2069" spans="1:1">
      <c r="A2069">
        <v>204</v>
      </c>
    </row>
    <row r="2070" spans="1:1">
      <c r="A2070" t="s">
        <v>26422</v>
      </c>
    </row>
    <row r="2071" spans="1:1">
      <c r="A2071" t="s">
        <v>26409</v>
      </c>
    </row>
    <row r="2072" spans="1:1">
      <c r="A2072" t="s">
        <v>26404</v>
      </c>
    </row>
    <row r="2073" spans="1:1">
      <c r="A2073" t="s">
        <v>26396</v>
      </c>
    </row>
    <row r="2074" spans="1:1">
      <c r="A2074" t="s">
        <v>26400</v>
      </c>
    </row>
    <row r="2075" spans="1:1">
      <c r="A2075" t="s">
        <v>26408</v>
      </c>
    </row>
    <row r="2076" spans="1:1">
      <c r="A2076" t="s">
        <v>26394</v>
      </c>
    </row>
    <row r="2077" spans="1:1">
      <c r="A2077" t="s">
        <v>26395</v>
      </c>
    </row>
    <row r="2078" spans="1:1">
      <c r="A2078">
        <v>205</v>
      </c>
    </row>
    <row r="2079" spans="1:1">
      <c r="A2079" t="s">
        <v>26396</v>
      </c>
    </row>
    <row r="2080" spans="1:1">
      <c r="A2080" t="s">
        <v>26400</v>
      </c>
    </row>
    <row r="2081" spans="1:1">
      <c r="A2081" t="s">
        <v>26409</v>
      </c>
    </row>
    <row r="2082" spans="1:1">
      <c r="A2082" t="s">
        <v>26394</v>
      </c>
    </row>
    <row r="2083" spans="1:1">
      <c r="A2083" t="s">
        <v>26395</v>
      </c>
    </row>
    <row r="2084" spans="1:1">
      <c r="A2084">
        <v>206</v>
      </c>
    </row>
    <row r="2085" spans="1:1">
      <c r="A2085" t="s">
        <v>26408</v>
      </c>
    </row>
    <row r="2086" spans="1:1">
      <c r="A2086" t="s">
        <v>26400</v>
      </c>
    </row>
    <row r="2087" spans="1:1">
      <c r="A2087" t="s">
        <v>26393</v>
      </c>
    </row>
    <row r="2088" spans="1:1">
      <c r="A2088" t="s">
        <v>26394</v>
      </c>
    </row>
    <row r="2089" spans="1:1">
      <c r="A2089" t="s">
        <v>26395</v>
      </c>
    </row>
    <row r="2090" spans="1:1">
      <c r="A2090">
        <v>207</v>
      </c>
    </row>
    <row r="2091" spans="1:1">
      <c r="A2091" t="s">
        <v>26409</v>
      </c>
    </row>
    <row r="2092" spans="1:1">
      <c r="A2092" t="s">
        <v>26400</v>
      </c>
    </row>
    <row r="2093" spans="1:1">
      <c r="A2093" t="s">
        <v>26408</v>
      </c>
    </row>
    <row r="2094" spans="1:1">
      <c r="A2094" t="s">
        <v>26394</v>
      </c>
    </row>
    <row r="2095" spans="1:1">
      <c r="A2095" t="s">
        <v>26395</v>
      </c>
    </row>
    <row r="2096" spans="1:1">
      <c r="A2096">
        <v>208</v>
      </c>
    </row>
    <row r="2097" spans="1:1">
      <c r="A2097" t="s">
        <v>26409</v>
      </c>
    </row>
    <row r="2098" spans="1:1">
      <c r="A2098" t="s">
        <v>26400</v>
      </c>
    </row>
    <row r="2099" spans="1:1">
      <c r="A2099" t="s">
        <v>26396</v>
      </c>
    </row>
    <row r="2100" spans="1:1">
      <c r="A2100" t="s">
        <v>26394</v>
      </c>
    </row>
    <row r="2101" spans="1:1">
      <c r="A2101" t="s">
        <v>26395</v>
      </c>
    </row>
    <row r="2102" spans="1:1">
      <c r="A2102">
        <v>209</v>
      </c>
    </row>
    <row r="2103" spans="1:1">
      <c r="A2103" t="s">
        <v>26544</v>
      </c>
    </row>
    <row r="2104" spans="1:1">
      <c r="A2104" t="s">
        <v>26674</v>
      </c>
    </row>
    <row r="2105" spans="1:1">
      <c r="A2105" t="s">
        <v>26544</v>
      </c>
    </row>
    <row r="2106" spans="1:1">
      <c r="A2106" t="s">
        <v>26469</v>
      </c>
    </row>
    <row r="2107" spans="1:1">
      <c r="A2107" t="s">
        <v>26404</v>
      </c>
    </row>
    <row r="2108" spans="1:1">
      <c r="A2108" t="s">
        <v>26675</v>
      </c>
    </row>
    <row r="2109" spans="1:1">
      <c r="A2109" t="s">
        <v>26544</v>
      </c>
    </row>
    <row r="2110" spans="1:1">
      <c r="A2110" t="s">
        <v>26469</v>
      </c>
    </row>
    <row r="2111" spans="1:1">
      <c r="A2111" t="s">
        <v>26404</v>
      </c>
    </row>
    <row r="2112" spans="1:1">
      <c r="A2112" t="s">
        <v>26408</v>
      </c>
    </row>
    <row r="2113" spans="1:1">
      <c r="A2113" t="s">
        <v>26400</v>
      </c>
    </row>
    <row r="2114" spans="1:1">
      <c r="A2114" t="s">
        <v>26409</v>
      </c>
    </row>
    <row r="2115" spans="1:1">
      <c r="A2115" t="s">
        <v>26394</v>
      </c>
    </row>
    <row r="2116" spans="1:1">
      <c r="A2116" t="s">
        <v>26395</v>
      </c>
    </row>
    <row r="2117" spans="1:1">
      <c r="A2117">
        <v>210</v>
      </c>
    </row>
    <row r="2118" spans="1:1">
      <c r="A2118" t="s">
        <v>26408</v>
      </c>
    </row>
    <row r="2119" spans="1:1">
      <c r="A2119" t="s">
        <v>26400</v>
      </c>
    </row>
    <row r="2120" spans="1:1">
      <c r="A2120" t="s">
        <v>26586</v>
      </c>
    </row>
    <row r="2121" spans="1:1">
      <c r="A2121" t="s">
        <v>26394</v>
      </c>
    </row>
    <row r="2122" spans="1:1">
      <c r="A2122" t="s">
        <v>26395</v>
      </c>
    </row>
    <row r="2123" spans="1:1">
      <c r="A2123">
        <v>211</v>
      </c>
    </row>
    <row r="2124" spans="1:1">
      <c r="A2124" t="s">
        <v>26408</v>
      </c>
    </row>
    <row r="2125" spans="1:1">
      <c r="A2125" t="s">
        <v>26400</v>
      </c>
    </row>
    <row r="2126" spans="1:1">
      <c r="A2126" t="s">
        <v>26393</v>
      </c>
    </row>
    <row r="2127" spans="1:1">
      <c r="A2127" t="s">
        <v>26394</v>
      </c>
    </row>
    <row r="2128" spans="1:1">
      <c r="A2128" t="s">
        <v>26395</v>
      </c>
    </row>
    <row r="2129" spans="1:1">
      <c r="A2129">
        <v>212</v>
      </c>
    </row>
    <row r="2130" spans="1:1">
      <c r="A2130" t="s">
        <v>26408</v>
      </c>
    </row>
    <row r="2131" spans="1:1">
      <c r="A2131" t="s">
        <v>26400</v>
      </c>
    </row>
    <row r="2132" spans="1:1">
      <c r="A2132" t="s">
        <v>26439</v>
      </c>
    </row>
    <row r="2133" spans="1:1">
      <c r="A2133" t="s">
        <v>26394</v>
      </c>
    </row>
    <row r="2134" spans="1:1">
      <c r="A2134" t="s">
        <v>26395</v>
      </c>
    </row>
    <row r="2135" spans="1:1">
      <c r="A2135">
        <v>213</v>
      </c>
    </row>
    <row r="2136" spans="1:1">
      <c r="A2136" t="s">
        <v>26566</v>
      </c>
    </row>
    <row r="2137" spans="1:1">
      <c r="A2137" t="s">
        <v>26400</v>
      </c>
    </row>
    <row r="2138" spans="1:1">
      <c r="A2138" t="s">
        <v>26676</v>
      </c>
    </row>
    <row r="2139" spans="1:1">
      <c r="A2139" t="s">
        <v>26394</v>
      </c>
    </row>
    <row r="2140" spans="1:1">
      <c r="A2140" t="s">
        <v>26395</v>
      </c>
    </row>
    <row r="2141" spans="1:1">
      <c r="A2141">
        <v>214</v>
      </c>
    </row>
    <row r="2142" spans="1:1">
      <c r="A2142" t="s">
        <v>26396</v>
      </c>
    </row>
    <row r="2143" spans="1:1">
      <c r="A2143" t="s">
        <v>26400</v>
      </c>
    </row>
    <row r="2144" spans="1:1">
      <c r="A2144" t="s">
        <v>26393</v>
      </c>
    </row>
    <row r="2145" spans="1:1">
      <c r="A2145" t="s">
        <v>26394</v>
      </c>
    </row>
    <row r="2146" spans="1:1">
      <c r="A2146" t="s">
        <v>26405</v>
      </c>
    </row>
    <row r="2147" spans="1:1">
      <c r="A2147" t="s">
        <v>26452</v>
      </c>
    </row>
    <row r="2148" spans="1:1">
      <c r="A2148" t="s">
        <v>26395</v>
      </c>
    </row>
    <row r="2149" spans="1:1">
      <c r="A2149">
        <v>215</v>
      </c>
    </row>
    <row r="2150" spans="1:1">
      <c r="A2150" t="s">
        <v>26393</v>
      </c>
    </row>
    <row r="2151" spans="1:1">
      <c r="A2151" t="s">
        <v>26400</v>
      </c>
    </row>
    <row r="2152" spans="1:1">
      <c r="A2152" t="s">
        <v>26396</v>
      </c>
    </row>
    <row r="2153" spans="1:1">
      <c r="A2153" t="s">
        <v>26394</v>
      </c>
    </row>
    <row r="2154" spans="1:1">
      <c r="A2154" t="s">
        <v>26403</v>
      </c>
    </row>
    <row r="2155" spans="1:1">
      <c r="A2155" t="s">
        <v>26404</v>
      </c>
    </row>
    <row r="2156" spans="1:1">
      <c r="A2156" t="s">
        <v>26411</v>
      </c>
    </row>
    <row r="2157" spans="1:1">
      <c r="A2157" t="s">
        <v>26677</v>
      </c>
    </row>
    <row r="2158" spans="1:1">
      <c r="A2158" t="s">
        <v>26395</v>
      </c>
    </row>
    <row r="2159" spans="1:1">
      <c r="A2159">
        <v>216</v>
      </c>
    </row>
    <row r="2160" spans="1:1">
      <c r="A2160" t="s">
        <v>26422</v>
      </c>
    </row>
    <row r="2161" spans="1:1">
      <c r="A2161" t="s">
        <v>26455</v>
      </c>
    </row>
    <row r="2162" spans="1:1">
      <c r="A2162" t="s">
        <v>26404</v>
      </c>
    </row>
    <row r="2163" spans="1:1">
      <c r="A2163" t="s">
        <v>26393</v>
      </c>
    </row>
    <row r="2164" spans="1:1">
      <c r="A2164" t="s">
        <v>26394</v>
      </c>
    </row>
    <row r="2165" spans="1:1">
      <c r="A2165" t="s">
        <v>26395</v>
      </c>
    </row>
    <row r="2166" spans="1:1">
      <c r="A2166">
        <v>217</v>
      </c>
    </row>
    <row r="2167" spans="1:1">
      <c r="A2167" t="s">
        <v>26678</v>
      </c>
    </row>
    <row r="2168" spans="1:1">
      <c r="A2168" t="s">
        <v>26394</v>
      </c>
    </row>
    <row r="2169" spans="1:1">
      <c r="A2169" t="s">
        <v>26403</v>
      </c>
    </row>
    <row r="2170" spans="1:1">
      <c r="A2170" t="s">
        <v>26404</v>
      </c>
    </row>
    <row r="2171" spans="1:1">
      <c r="A2171" t="s">
        <v>26397</v>
      </c>
    </row>
    <row r="2172" spans="1:1">
      <c r="A2172" t="s">
        <v>26679</v>
      </c>
    </row>
    <row r="2173" spans="1:1">
      <c r="A2173" t="s">
        <v>26395</v>
      </c>
    </row>
    <row r="2174" spans="1:1">
      <c r="A2174">
        <v>218</v>
      </c>
    </row>
    <row r="2175" spans="1:1">
      <c r="A2175" t="s">
        <v>26408</v>
      </c>
    </row>
    <row r="2176" spans="1:1">
      <c r="A2176" t="s">
        <v>26400</v>
      </c>
    </row>
    <row r="2177" spans="1:1">
      <c r="A2177" t="s">
        <v>26409</v>
      </c>
    </row>
    <row r="2178" spans="1:1">
      <c r="A2178" t="s">
        <v>26394</v>
      </c>
    </row>
    <row r="2179" spans="1:1">
      <c r="A2179" t="s">
        <v>26395</v>
      </c>
    </row>
    <row r="2180" spans="1:1">
      <c r="A2180">
        <v>219</v>
      </c>
    </row>
    <row r="2181" spans="1:1">
      <c r="A2181" t="s">
        <v>26422</v>
      </c>
    </row>
    <row r="2182" spans="1:1">
      <c r="A2182" t="s">
        <v>26409</v>
      </c>
    </row>
    <row r="2183" spans="1:1">
      <c r="A2183" t="s">
        <v>26404</v>
      </c>
    </row>
    <row r="2184" spans="1:1">
      <c r="A2184" t="s">
        <v>26680</v>
      </c>
    </row>
    <row r="2185" spans="1:1">
      <c r="A2185" t="s">
        <v>26394</v>
      </c>
    </row>
    <row r="2186" spans="1:1">
      <c r="A2186" t="s">
        <v>26403</v>
      </c>
    </row>
    <row r="2187" spans="1:1">
      <c r="A2187" t="s">
        <v>26404</v>
      </c>
    </row>
    <row r="2188" spans="1:1">
      <c r="A2188" t="s">
        <v>26422</v>
      </c>
    </row>
    <row r="2189" spans="1:1">
      <c r="A2189" t="s">
        <v>26411</v>
      </c>
    </row>
    <row r="2190" spans="1:1">
      <c r="A2190" t="s">
        <v>26413</v>
      </c>
    </row>
    <row r="2191" spans="1:1">
      <c r="A2191" t="s">
        <v>26404</v>
      </c>
    </row>
    <row r="2192" spans="1:1">
      <c r="A2192" t="s">
        <v>26411</v>
      </c>
    </row>
    <row r="2193" spans="1:1">
      <c r="A2193" t="s">
        <v>26681</v>
      </c>
    </row>
    <row r="2194" spans="1:1">
      <c r="A2194" t="s">
        <v>26395</v>
      </c>
    </row>
    <row r="2195" spans="1:1">
      <c r="A2195">
        <v>220</v>
      </c>
    </row>
    <row r="2196" spans="1:1">
      <c r="A2196" t="s">
        <v>26407</v>
      </c>
    </row>
    <row r="2197" spans="1:1">
      <c r="A2197" t="s">
        <v>26394</v>
      </c>
    </row>
    <row r="2198" spans="1:1">
      <c r="A2198" t="s">
        <v>26403</v>
      </c>
    </row>
    <row r="2199" spans="1:1">
      <c r="A2199" t="s">
        <v>26404</v>
      </c>
    </row>
    <row r="2200" spans="1:1">
      <c r="A2200" t="s">
        <v>26405</v>
      </c>
    </row>
    <row r="2201" spans="1:1">
      <c r="A2201" t="s">
        <v>26413</v>
      </c>
    </row>
    <row r="2202" spans="1:1">
      <c r="A2202" t="s">
        <v>26404</v>
      </c>
    </row>
    <row r="2203" spans="1:1">
      <c r="A2203" t="s">
        <v>26411</v>
      </c>
    </row>
    <row r="2204" spans="1:1">
      <c r="A2204" t="s">
        <v>26682</v>
      </c>
    </row>
    <row r="2205" spans="1:1">
      <c r="A2205" t="s">
        <v>26404</v>
      </c>
    </row>
    <row r="2206" spans="1:1">
      <c r="A2206" t="s">
        <v>26397</v>
      </c>
    </row>
    <row r="2207" spans="1:1">
      <c r="A2207" t="s">
        <v>26683</v>
      </c>
    </row>
    <row r="2208" spans="1:1">
      <c r="A2208" t="s">
        <v>26395</v>
      </c>
    </row>
    <row r="2209" spans="1:1">
      <c r="A2209">
        <v>221</v>
      </c>
    </row>
    <row r="2210" spans="1:1">
      <c r="A2210" t="s">
        <v>26408</v>
      </c>
    </row>
    <row r="2211" spans="1:1">
      <c r="A2211" t="s">
        <v>26400</v>
      </c>
    </row>
    <row r="2212" spans="1:1">
      <c r="A2212" t="s">
        <v>26408</v>
      </c>
    </row>
    <row r="2213" spans="1:1">
      <c r="A2213" t="s">
        <v>26400</v>
      </c>
    </row>
    <row r="2214" spans="1:1">
      <c r="A2214" t="s">
        <v>26416</v>
      </c>
    </row>
    <row r="2215" spans="1:1">
      <c r="A2215" t="s">
        <v>26408</v>
      </c>
    </row>
    <row r="2216" spans="1:1">
      <c r="A2216" t="s">
        <v>26408</v>
      </c>
    </row>
    <row r="2217" spans="1:1">
      <c r="A2217" t="s">
        <v>26394</v>
      </c>
    </row>
    <row r="2218" spans="1:1">
      <c r="A2218" t="s">
        <v>26403</v>
      </c>
    </row>
    <row r="2219" spans="1:1">
      <c r="A2219" t="s">
        <v>26404</v>
      </c>
    </row>
    <row r="2220" spans="1:1">
      <c r="A2220" t="s">
        <v>26684</v>
      </c>
    </row>
    <row r="2221" spans="1:1">
      <c r="A2221" t="s">
        <v>26440</v>
      </c>
    </row>
    <row r="2222" spans="1:1">
      <c r="A2222" t="s">
        <v>26395</v>
      </c>
    </row>
    <row r="2223" spans="1:1">
      <c r="A2223">
        <v>222</v>
      </c>
    </row>
    <row r="2224" spans="1:1">
      <c r="A2224" t="s">
        <v>26685</v>
      </c>
    </row>
    <row r="2225" spans="1:1">
      <c r="A2225" t="s">
        <v>26400</v>
      </c>
    </row>
    <row r="2226" spans="1:1">
      <c r="A2226" t="s">
        <v>26685</v>
      </c>
    </row>
    <row r="2227" spans="1:1">
      <c r="A2227" t="s">
        <v>26400</v>
      </c>
    </row>
    <row r="2228" spans="1:1">
      <c r="A2228" t="s">
        <v>26686</v>
      </c>
    </row>
    <row r="2229" spans="1:1">
      <c r="A2229" t="s">
        <v>26394</v>
      </c>
    </row>
    <row r="2230" spans="1:1">
      <c r="A2230" t="s">
        <v>26403</v>
      </c>
    </row>
    <row r="2231" spans="1:1">
      <c r="A2231" t="s">
        <v>26404</v>
      </c>
    </row>
    <row r="2232" spans="1:1">
      <c r="A2232" t="s">
        <v>26687</v>
      </c>
    </row>
    <row r="2233" spans="1:1">
      <c r="A2233" t="s">
        <v>26688</v>
      </c>
    </row>
    <row r="2234" spans="1:1">
      <c r="A2234" t="s">
        <v>26395</v>
      </c>
    </row>
    <row r="2235" spans="1:1">
      <c r="A2235">
        <v>223</v>
      </c>
    </row>
    <row r="2236" spans="1:1">
      <c r="A2236" t="s">
        <v>26393</v>
      </c>
    </row>
    <row r="2237" spans="1:1">
      <c r="A2237" t="s">
        <v>26400</v>
      </c>
    </row>
    <row r="2238" spans="1:1">
      <c r="A2238" t="s">
        <v>26689</v>
      </c>
    </row>
    <row r="2239" spans="1:1">
      <c r="A2239" t="s">
        <v>26394</v>
      </c>
    </row>
    <row r="2240" spans="1:1">
      <c r="A2240" t="s">
        <v>26395</v>
      </c>
    </row>
    <row r="2241" spans="1:1">
      <c r="A2241">
        <v>224</v>
      </c>
    </row>
    <row r="2242" spans="1:1">
      <c r="A2242" t="s">
        <v>26408</v>
      </c>
    </row>
    <row r="2243" spans="1:1">
      <c r="A2243" t="s">
        <v>26400</v>
      </c>
    </row>
    <row r="2244" spans="1:1">
      <c r="A2244" t="s">
        <v>26475</v>
      </c>
    </row>
    <row r="2245" spans="1:1">
      <c r="A2245" t="s">
        <v>26394</v>
      </c>
    </row>
    <row r="2246" spans="1:1">
      <c r="A2246" t="s">
        <v>26397</v>
      </c>
    </row>
    <row r="2247" spans="1:1">
      <c r="A2247" t="s">
        <v>26541</v>
      </c>
    </row>
    <row r="2248" spans="1:1">
      <c r="A2248" t="s">
        <v>26690</v>
      </c>
    </row>
    <row r="2249" spans="1:1">
      <c r="A2249" t="s">
        <v>26395</v>
      </c>
    </row>
    <row r="2250" spans="1:1">
      <c r="A2250">
        <v>225</v>
      </c>
    </row>
    <row r="2251" spans="1:1">
      <c r="A2251" t="s">
        <v>26416</v>
      </c>
    </row>
    <row r="2252" spans="1:1">
      <c r="A2252" t="s">
        <v>26396</v>
      </c>
    </row>
    <row r="2253" spans="1:1">
      <c r="A2253" t="s">
        <v>26400</v>
      </c>
    </row>
    <row r="2254" spans="1:1">
      <c r="A2254" t="s">
        <v>26396</v>
      </c>
    </row>
    <row r="2255" spans="1:1">
      <c r="A2255" t="s">
        <v>26400</v>
      </c>
    </row>
    <row r="2256" spans="1:1">
      <c r="A2256" t="s">
        <v>26396</v>
      </c>
    </row>
    <row r="2257" spans="1:1">
      <c r="A2257" t="s">
        <v>26400</v>
      </c>
    </row>
    <row r="2258" spans="1:1">
      <c r="A2258" t="s">
        <v>26396</v>
      </c>
    </row>
    <row r="2259" spans="1:1">
      <c r="A2259" t="s">
        <v>26400</v>
      </c>
    </row>
    <row r="2260" spans="1:1">
      <c r="A2260" t="s">
        <v>26396</v>
      </c>
    </row>
    <row r="2261" spans="1:1">
      <c r="A2261" t="s">
        <v>26400</v>
      </c>
    </row>
    <row r="2262" spans="1:1">
      <c r="A2262" t="s">
        <v>26396</v>
      </c>
    </row>
    <row r="2263" spans="1:1">
      <c r="A2263" t="s">
        <v>26400</v>
      </c>
    </row>
    <row r="2264" spans="1:1">
      <c r="A2264" t="s">
        <v>26396</v>
      </c>
    </row>
    <row r="2265" spans="1:1">
      <c r="A2265" t="s">
        <v>26400</v>
      </c>
    </row>
    <row r="2266" spans="1:1">
      <c r="A2266" t="s">
        <v>26396</v>
      </c>
    </row>
    <row r="2267" spans="1:1">
      <c r="A2267" t="s">
        <v>26394</v>
      </c>
    </row>
    <row r="2268" spans="1:1">
      <c r="A2268" t="s">
        <v>26395</v>
      </c>
    </row>
    <row r="2269" spans="1:1">
      <c r="A2269">
        <v>226</v>
      </c>
    </row>
    <row r="2270" spans="1:1">
      <c r="A2270" t="s">
        <v>26400</v>
      </c>
    </row>
    <row r="2271" spans="1:1">
      <c r="A2271" t="s">
        <v>26691</v>
      </c>
    </row>
    <row r="2272" spans="1:1">
      <c r="A2272" t="s">
        <v>26400</v>
      </c>
    </row>
    <row r="2273" spans="1:1">
      <c r="A2273" t="s">
        <v>26400</v>
      </c>
    </row>
    <row r="2274" spans="1:1">
      <c r="A2274" t="s">
        <v>26400</v>
      </c>
    </row>
    <row r="2275" spans="1:1">
      <c r="A2275" t="s">
        <v>26400</v>
      </c>
    </row>
    <row r="2276" spans="1:1">
      <c r="A2276" t="s">
        <v>26407</v>
      </c>
    </row>
    <row r="2277" spans="1:1">
      <c r="A2277" t="s">
        <v>26400</v>
      </c>
    </row>
    <row r="2278" spans="1:1">
      <c r="A2278" t="s">
        <v>26400</v>
      </c>
    </row>
    <row r="2279" spans="1:1">
      <c r="A2279" t="s">
        <v>26400</v>
      </c>
    </row>
    <row r="2280" spans="1:1">
      <c r="A2280" t="s">
        <v>26400</v>
      </c>
    </row>
    <row r="2281" spans="1:1">
      <c r="A2281" t="s">
        <v>26400</v>
      </c>
    </row>
    <row r="2282" spans="1:1">
      <c r="A2282" t="s">
        <v>26394</v>
      </c>
    </row>
    <row r="2283" spans="1:1">
      <c r="A2283" t="s">
        <v>26395</v>
      </c>
    </row>
    <row r="2284" spans="1:1">
      <c r="A2284">
        <v>227</v>
      </c>
    </row>
    <row r="2285" spans="1:1">
      <c r="A2285" t="s">
        <v>26422</v>
      </c>
    </row>
    <row r="2286" spans="1:1">
      <c r="A2286" t="s">
        <v>26692</v>
      </c>
    </row>
    <row r="2287" spans="1:1">
      <c r="A2287" t="s">
        <v>26404</v>
      </c>
    </row>
    <row r="2288" spans="1:1">
      <c r="A2288" t="s">
        <v>26693</v>
      </c>
    </row>
    <row r="2289" spans="1:1">
      <c r="A2289" t="s">
        <v>26394</v>
      </c>
    </row>
    <row r="2290" spans="1:1">
      <c r="A2290" t="s">
        <v>26395</v>
      </c>
    </row>
    <row r="2291" spans="1:1">
      <c r="A2291">
        <v>228</v>
      </c>
    </row>
    <row r="2292" spans="1:1">
      <c r="A2292" t="s">
        <v>26408</v>
      </c>
    </row>
    <row r="2293" spans="1:1">
      <c r="A2293" t="s">
        <v>26400</v>
      </c>
    </row>
    <row r="2294" spans="1:1">
      <c r="A2294" t="s">
        <v>26694</v>
      </c>
    </row>
    <row r="2295" spans="1:1">
      <c r="A2295" t="s">
        <v>26400</v>
      </c>
    </row>
    <row r="2296" spans="1:1">
      <c r="A2296" t="s">
        <v>26695</v>
      </c>
    </row>
    <row r="2297" spans="1:1">
      <c r="A2297" t="s">
        <v>26400</v>
      </c>
    </row>
    <row r="2298" spans="1:1">
      <c r="A2298" t="s">
        <v>26696</v>
      </c>
    </row>
    <row r="2299" spans="1:1">
      <c r="A2299" t="s">
        <v>26394</v>
      </c>
    </row>
    <row r="2300" spans="1:1">
      <c r="A2300" t="s">
        <v>26403</v>
      </c>
    </row>
    <row r="2301" spans="1:1">
      <c r="A2301" t="s">
        <v>26404</v>
      </c>
    </row>
    <row r="2302" spans="1:1">
      <c r="A2302" t="s">
        <v>26405</v>
      </c>
    </row>
    <row r="2303" spans="1:1">
      <c r="A2303" t="s">
        <v>26447</v>
      </c>
    </row>
    <row r="2304" spans="1:1">
      <c r="A2304" t="s">
        <v>26395</v>
      </c>
    </row>
    <row r="2305" spans="1:1">
      <c r="A2305">
        <v>229</v>
      </c>
    </row>
    <row r="2306" spans="1:1">
      <c r="A2306" t="s">
        <v>26422</v>
      </c>
    </row>
    <row r="2307" spans="1:1">
      <c r="A2307" t="s">
        <v>26697</v>
      </c>
    </row>
    <row r="2308" spans="1:1">
      <c r="A2308" t="s">
        <v>26404</v>
      </c>
    </row>
    <row r="2309" spans="1:1">
      <c r="A2309" t="s">
        <v>26698</v>
      </c>
    </row>
    <row r="2310" spans="1:1">
      <c r="A2310" t="s">
        <v>26400</v>
      </c>
    </row>
    <row r="2311" spans="1:1">
      <c r="A2311" t="s">
        <v>26414</v>
      </c>
    </row>
    <row r="2312" spans="1:1">
      <c r="A2312" t="s">
        <v>26400</v>
      </c>
    </row>
    <row r="2313" spans="1:1">
      <c r="A2313" t="s">
        <v>26414</v>
      </c>
    </row>
    <row r="2314" spans="1:1">
      <c r="A2314" t="s">
        <v>26400</v>
      </c>
    </row>
    <row r="2315" spans="1:1">
      <c r="A2315" t="s">
        <v>26698</v>
      </c>
    </row>
    <row r="2316" spans="1:1">
      <c r="A2316" t="s">
        <v>26400</v>
      </c>
    </row>
    <row r="2317" spans="1:1">
      <c r="A2317" t="s">
        <v>26699</v>
      </c>
    </row>
    <row r="2318" spans="1:1">
      <c r="A2318" t="s">
        <v>26394</v>
      </c>
    </row>
    <row r="2319" spans="1:1">
      <c r="A2319" t="s">
        <v>26395</v>
      </c>
    </row>
    <row r="2320" spans="1:1">
      <c r="A2320">
        <v>230</v>
      </c>
    </row>
    <row r="2321" spans="1:1">
      <c r="A2321" t="s">
        <v>26396</v>
      </c>
    </row>
    <row r="2322" spans="1:1">
      <c r="A2322" t="s">
        <v>26400</v>
      </c>
    </row>
    <row r="2323" spans="1:1">
      <c r="A2323" t="s">
        <v>26396</v>
      </c>
    </row>
    <row r="2324" spans="1:1">
      <c r="A2324" t="s">
        <v>26400</v>
      </c>
    </row>
    <row r="2325" spans="1:1">
      <c r="A2325" t="s">
        <v>26409</v>
      </c>
    </row>
    <row r="2326" spans="1:1">
      <c r="A2326" t="s">
        <v>26394</v>
      </c>
    </row>
    <row r="2327" spans="1:1">
      <c r="A2327" t="s">
        <v>26403</v>
      </c>
    </row>
    <row r="2328" spans="1:1">
      <c r="A2328" t="s">
        <v>26404</v>
      </c>
    </row>
    <row r="2329" spans="1:1">
      <c r="A2329" t="s">
        <v>26411</v>
      </c>
    </row>
    <row r="2330" spans="1:1">
      <c r="A2330" t="s">
        <v>26700</v>
      </c>
    </row>
    <row r="2331" spans="1:1">
      <c r="A2331" t="s">
        <v>26395</v>
      </c>
    </row>
    <row r="2332" spans="1:1">
      <c r="A2332">
        <v>231</v>
      </c>
    </row>
    <row r="2333" spans="1:1">
      <c r="A2333" t="s">
        <v>26393</v>
      </c>
    </row>
    <row r="2334" spans="1:1">
      <c r="A2334" t="s">
        <v>26400</v>
      </c>
    </row>
    <row r="2335" spans="1:1">
      <c r="A2335" t="s">
        <v>26654</v>
      </c>
    </row>
    <row r="2336" spans="1:1">
      <c r="A2336" t="s">
        <v>26394</v>
      </c>
    </row>
    <row r="2337" spans="1:1">
      <c r="A2337" t="s">
        <v>26395</v>
      </c>
    </row>
    <row r="2338" spans="1:1">
      <c r="A2338">
        <v>232</v>
      </c>
    </row>
    <row r="2339" spans="1:1">
      <c r="A2339" t="s">
        <v>26396</v>
      </c>
    </row>
    <row r="2340" spans="1:1">
      <c r="A2340" t="s">
        <v>26394</v>
      </c>
    </row>
    <row r="2341" spans="1:1">
      <c r="A2341" t="s">
        <v>26422</v>
      </c>
    </row>
    <row r="2342" spans="1:1">
      <c r="A2342" t="s">
        <v>26405</v>
      </c>
    </row>
    <row r="2343" spans="1:1">
      <c r="A2343" t="s">
        <v>26407</v>
      </c>
    </row>
    <row r="2344" spans="1:1">
      <c r="A2344" t="s">
        <v>26395</v>
      </c>
    </row>
    <row r="2345" spans="1:1">
      <c r="A2345">
        <v>233</v>
      </c>
    </row>
    <row r="2346" spans="1:1">
      <c r="A2346" t="s">
        <v>26408</v>
      </c>
    </row>
    <row r="2347" spans="1:1">
      <c r="A2347" t="s">
        <v>26400</v>
      </c>
    </row>
    <row r="2348" spans="1:1">
      <c r="A2348" t="s">
        <v>26409</v>
      </c>
    </row>
    <row r="2349" spans="1:1">
      <c r="A2349" t="s">
        <v>26400</v>
      </c>
    </row>
    <row r="2350" spans="1:1">
      <c r="A2350" t="s">
        <v>26408</v>
      </c>
    </row>
    <row r="2351" spans="1:1">
      <c r="A2351" t="s">
        <v>26394</v>
      </c>
    </row>
    <row r="2352" spans="1:1">
      <c r="A2352" t="s">
        <v>26395</v>
      </c>
    </row>
    <row r="2353" spans="1:1">
      <c r="A2353">
        <v>234</v>
      </c>
    </row>
    <row r="2354" spans="1:1">
      <c r="A2354" t="s">
        <v>26701</v>
      </c>
    </row>
    <row r="2355" spans="1:1">
      <c r="A2355" t="s">
        <v>26394</v>
      </c>
    </row>
    <row r="2356" spans="1:1">
      <c r="A2356" t="s">
        <v>26702</v>
      </c>
    </row>
    <row r="2357" spans="1:1">
      <c r="A2357" t="s">
        <v>26397</v>
      </c>
    </row>
    <row r="2358" spans="1:1">
      <c r="A2358" t="s">
        <v>26416</v>
      </c>
    </row>
    <row r="2359" spans="1:1">
      <c r="A2359" t="s">
        <v>26396</v>
      </c>
    </row>
    <row r="2360" spans="1:1">
      <c r="A2360" t="s">
        <v>26395</v>
      </c>
    </row>
    <row r="2361" spans="1:1">
      <c r="A2361">
        <v>235</v>
      </c>
    </row>
    <row r="2362" spans="1:1">
      <c r="A2362" t="s">
        <v>26422</v>
      </c>
    </row>
    <row r="2363" spans="1:1">
      <c r="A2363" t="s">
        <v>26409</v>
      </c>
    </row>
    <row r="2364" spans="1:1">
      <c r="A2364" t="s">
        <v>26404</v>
      </c>
    </row>
    <row r="2365" spans="1:1">
      <c r="A2365" t="s">
        <v>26396</v>
      </c>
    </row>
    <row r="2366" spans="1:1">
      <c r="A2366" t="s">
        <v>26400</v>
      </c>
    </row>
    <row r="2367" spans="1:1">
      <c r="A2367" t="s">
        <v>26396</v>
      </c>
    </row>
    <row r="2368" spans="1:1">
      <c r="A2368" t="s">
        <v>26400</v>
      </c>
    </row>
    <row r="2369" spans="1:1">
      <c r="A2369" t="s">
        <v>26703</v>
      </c>
    </row>
    <row r="2370" spans="1:1">
      <c r="A2370" t="s">
        <v>26394</v>
      </c>
    </row>
    <row r="2371" spans="1:1">
      <c r="A2371" t="s">
        <v>26395</v>
      </c>
    </row>
    <row r="2372" spans="1:1">
      <c r="A2372">
        <v>236</v>
      </c>
    </row>
    <row r="2373" spans="1:1">
      <c r="A2373" t="s">
        <v>26408</v>
      </c>
    </row>
    <row r="2374" spans="1:1">
      <c r="A2374" t="s">
        <v>26400</v>
      </c>
    </row>
    <row r="2375" spans="1:1">
      <c r="A2375" t="s">
        <v>26445</v>
      </c>
    </row>
    <row r="2376" spans="1:1">
      <c r="A2376" t="s">
        <v>26400</v>
      </c>
    </row>
    <row r="2377" spans="1:1">
      <c r="A2377" t="s">
        <v>26455</v>
      </c>
    </row>
    <row r="2378" spans="1:1">
      <c r="A2378" t="s">
        <v>26400</v>
      </c>
    </row>
    <row r="2379" spans="1:1">
      <c r="A2379" t="s">
        <v>26408</v>
      </c>
    </row>
    <row r="2380" spans="1:1">
      <c r="A2380" t="s">
        <v>26394</v>
      </c>
    </row>
    <row r="2381" spans="1:1">
      <c r="A2381" t="s">
        <v>26403</v>
      </c>
    </row>
    <row r="2382" spans="1:1">
      <c r="A2382" t="s">
        <v>26404</v>
      </c>
    </row>
    <row r="2383" spans="1:1">
      <c r="A2383" t="s">
        <v>26397</v>
      </c>
    </row>
    <row r="2384" spans="1:1">
      <c r="A2384" t="s">
        <v>26700</v>
      </c>
    </row>
    <row r="2385" spans="1:1">
      <c r="A2385" t="s">
        <v>26395</v>
      </c>
    </row>
    <row r="2386" spans="1:1">
      <c r="A2386">
        <v>237</v>
      </c>
    </row>
    <row r="2387" spans="1:1">
      <c r="A2387" t="s">
        <v>26422</v>
      </c>
    </row>
    <row r="2388" spans="1:1">
      <c r="A2388" t="s">
        <v>26704</v>
      </c>
    </row>
    <row r="2389" spans="1:1">
      <c r="A2389" t="s">
        <v>26404</v>
      </c>
    </row>
    <row r="2390" spans="1:1">
      <c r="A2390" t="s">
        <v>26705</v>
      </c>
    </row>
    <row r="2391" spans="1:1">
      <c r="A2391" t="s">
        <v>26400</v>
      </c>
    </row>
    <row r="2392" spans="1:1">
      <c r="A2392" t="s">
        <v>26406</v>
      </c>
    </row>
    <row r="2393" spans="1:1">
      <c r="A2393" t="s">
        <v>26407</v>
      </c>
    </row>
    <row r="2394" spans="1:1">
      <c r="A2394" t="s">
        <v>26394</v>
      </c>
    </row>
    <row r="2395" spans="1:1">
      <c r="A2395" t="s">
        <v>26395</v>
      </c>
    </row>
    <row r="2396" spans="1:1">
      <c r="A2396">
        <v>238</v>
      </c>
    </row>
    <row r="2397" spans="1:1">
      <c r="A2397" t="s">
        <v>26408</v>
      </c>
    </row>
    <row r="2398" spans="1:1">
      <c r="A2398" t="s">
        <v>26400</v>
      </c>
    </row>
    <row r="2399" spans="1:1">
      <c r="A2399" t="s">
        <v>26408</v>
      </c>
    </row>
    <row r="2400" spans="1:1">
      <c r="A2400" t="s">
        <v>26400</v>
      </c>
    </row>
    <row r="2401" spans="1:1">
      <c r="A2401" t="s">
        <v>26409</v>
      </c>
    </row>
    <row r="2402" spans="1:1">
      <c r="A2402" t="s">
        <v>26394</v>
      </c>
    </row>
    <row r="2403" spans="1:1">
      <c r="A2403" t="s">
        <v>26397</v>
      </c>
    </row>
    <row r="2404" spans="1:1">
      <c r="A2404" t="s">
        <v>26706</v>
      </c>
    </row>
    <row r="2405" spans="1:1">
      <c r="A2405" t="s">
        <v>26395</v>
      </c>
    </row>
    <row r="2406" spans="1:1">
      <c r="A2406">
        <v>239</v>
      </c>
    </row>
    <row r="2407" spans="1:1">
      <c r="A2407" t="s">
        <v>26408</v>
      </c>
    </row>
    <row r="2408" spans="1:1">
      <c r="A2408" t="s">
        <v>26400</v>
      </c>
    </row>
    <row r="2409" spans="1:1">
      <c r="A2409" t="s">
        <v>26393</v>
      </c>
    </row>
    <row r="2410" spans="1:1">
      <c r="A2410" t="s">
        <v>26394</v>
      </c>
    </row>
    <row r="2411" spans="1:1">
      <c r="A2411" t="s">
        <v>26395</v>
      </c>
    </row>
    <row r="2412" spans="1:1">
      <c r="A2412">
        <v>240</v>
      </c>
    </row>
    <row r="2413" spans="1:1">
      <c r="A2413" t="s">
        <v>26409</v>
      </c>
    </row>
    <row r="2414" spans="1:1">
      <c r="A2414" t="s">
        <v>26394</v>
      </c>
    </row>
    <row r="2415" spans="1:1">
      <c r="A2415" t="s">
        <v>26568</v>
      </c>
    </row>
    <row r="2416" spans="1:1">
      <c r="A2416" t="s">
        <v>26538</v>
      </c>
    </row>
    <row r="2417" spans="1:1">
      <c r="A2417" t="s">
        <v>26395</v>
      </c>
    </row>
    <row r="2418" spans="1:1">
      <c r="A2418">
        <v>241</v>
      </c>
    </row>
    <row r="2419" spans="1:1">
      <c r="A2419" t="s">
        <v>26422</v>
      </c>
    </row>
    <row r="2420" spans="1:1">
      <c r="A2420" t="s">
        <v>26707</v>
      </c>
    </row>
    <row r="2421" spans="1:1">
      <c r="A2421" t="s">
        <v>26404</v>
      </c>
    </row>
    <row r="2422" spans="1:1">
      <c r="A2422" t="s">
        <v>26424</v>
      </c>
    </row>
    <row r="2423" spans="1:1">
      <c r="A2423" t="s">
        <v>26400</v>
      </c>
    </row>
    <row r="2424" spans="1:1">
      <c r="A2424" t="s">
        <v>26408</v>
      </c>
    </row>
    <row r="2425" spans="1:1">
      <c r="A2425" t="s">
        <v>26394</v>
      </c>
    </row>
    <row r="2426" spans="1:1">
      <c r="A2426" t="s">
        <v>26405</v>
      </c>
    </row>
    <row r="2427" spans="1:1">
      <c r="A2427" t="s">
        <v>26404</v>
      </c>
    </row>
    <row r="2428" spans="1:1">
      <c r="A2428" t="s">
        <v>26397</v>
      </c>
    </row>
    <row r="2429" spans="1:1">
      <c r="A2429" t="s">
        <v>26708</v>
      </c>
    </row>
    <row r="2430" spans="1:1">
      <c r="A2430" t="s">
        <v>26395</v>
      </c>
    </row>
    <row r="2431" spans="1:1">
      <c r="A2431">
        <v>242</v>
      </c>
    </row>
    <row r="2432" spans="1:1">
      <c r="A2432" t="s">
        <v>26408</v>
      </c>
    </row>
    <row r="2433" spans="1:1">
      <c r="A2433" t="s">
        <v>26709</v>
      </c>
    </row>
    <row r="2434" spans="1:1">
      <c r="A2434" t="s">
        <v>26400</v>
      </c>
    </row>
    <row r="2435" spans="1:1">
      <c r="A2435" t="s">
        <v>26408</v>
      </c>
    </row>
    <row r="2436" spans="1:1">
      <c r="A2436" t="s">
        <v>26710</v>
      </c>
    </row>
    <row r="2437" spans="1:1">
      <c r="A2437" t="s">
        <v>26400</v>
      </c>
    </row>
    <row r="2438" spans="1:1">
      <c r="A2438" t="s">
        <v>26709</v>
      </c>
    </row>
    <row r="2439" spans="1:1">
      <c r="A2439" t="s">
        <v>26709</v>
      </c>
    </row>
    <row r="2440" spans="1:1">
      <c r="A2440" t="s">
        <v>26394</v>
      </c>
    </row>
    <row r="2441" spans="1:1">
      <c r="A2441" t="s">
        <v>26395</v>
      </c>
    </row>
    <row r="2442" spans="1:1">
      <c r="A2442">
        <v>243</v>
      </c>
    </row>
    <row r="2443" spans="1:1">
      <c r="A2443" t="s">
        <v>26393</v>
      </c>
    </row>
    <row r="2444" spans="1:1">
      <c r="A2444" t="s">
        <v>26400</v>
      </c>
    </row>
    <row r="2445" spans="1:1">
      <c r="A2445" t="s">
        <v>26414</v>
      </c>
    </row>
    <row r="2446" spans="1:1">
      <c r="A2446" t="s">
        <v>26394</v>
      </c>
    </row>
    <row r="2447" spans="1:1">
      <c r="A2447" t="s">
        <v>26395</v>
      </c>
    </row>
    <row r="2448" spans="1:1">
      <c r="A2448">
        <v>244</v>
      </c>
    </row>
    <row r="2449" spans="1:1">
      <c r="A2449" t="s">
        <v>26393</v>
      </c>
    </row>
    <row r="2450" spans="1:1">
      <c r="A2450" t="s">
        <v>26400</v>
      </c>
    </row>
    <row r="2451" spans="1:1">
      <c r="A2451" t="s">
        <v>26408</v>
      </c>
    </row>
    <row r="2452" spans="1:1">
      <c r="A2452" t="s">
        <v>26394</v>
      </c>
    </row>
    <row r="2453" spans="1:1">
      <c r="A2453" t="s">
        <v>26395</v>
      </c>
    </row>
    <row r="2454" spans="1:1">
      <c r="A2454">
        <v>245</v>
      </c>
    </row>
    <row r="2455" spans="1:1">
      <c r="A2455" t="s">
        <v>26393</v>
      </c>
    </row>
    <row r="2456" spans="1:1">
      <c r="A2456" t="s">
        <v>26400</v>
      </c>
    </row>
    <row r="2457" spans="1:1">
      <c r="A2457" t="s">
        <v>26408</v>
      </c>
    </row>
    <row r="2458" spans="1:1">
      <c r="A2458" t="s">
        <v>26400</v>
      </c>
    </row>
    <row r="2459" spans="1:1">
      <c r="A2459" t="s">
        <v>26408</v>
      </c>
    </row>
    <row r="2460" spans="1:1">
      <c r="A2460" t="s">
        <v>26394</v>
      </c>
    </row>
    <row r="2461" spans="1:1">
      <c r="A2461" t="s">
        <v>26395</v>
      </c>
    </row>
    <row r="2462" spans="1:1">
      <c r="A2462">
        <v>246</v>
      </c>
    </row>
    <row r="2463" spans="1:1">
      <c r="A2463" t="s">
        <v>26416</v>
      </c>
    </row>
    <row r="2464" spans="1:1">
      <c r="A2464" t="s">
        <v>26400</v>
      </c>
    </row>
    <row r="2465" spans="1:1">
      <c r="A2465" t="s">
        <v>26711</v>
      </c>
    </row>
    <row r="2466" spans="1:1">
      <c r="A2466" t="s">
        <v>26400</v>
      </c>
    </row>
    <row r="2467" spans="1:1">
      <c r="A2467" t="s">
        <v>26711</v>
      </c>
    </row>
    <row r="2468" spans="1:1">
      <c r="A2468" t="s">
        <v>26400</v>
      </c>
    </row>
    <row r="2469" spans="1:1">
      <c r="A2469" t="s">
        <v>26711</v>
      </c>
    </row>
    <row r="2470" spans="1:1">
      <c r="A2470" t="s">
        <v>26400</v>
      </c>
    </row>
    <row r="2471" spans="1:1">
      <c r="A2471" t="s">
        <v>26712</v>
      </c>
    </row>
    <row r="2472" spans="1:1">
      <c r="A2472" t="s">
        <v>26394</v>
      </c>
    </row>
    <row r="2473" spans="1:1">
      <c r="A2473" t="s">
        <v>26395</v>
      </c>
    </row>
    <row r="2474" spans="1:1">
      <c r="A2474">
        <v>247</v>
      </c>
    </row>
    <row r="2475" spans="1:1">
      <c r="A2475" t="s">
        <v>26571</v>
      </c>
    </row>
    <row r="2476" spans="1:1">
      <c r="A2476" t="s">
        <v>26699</v>
      </c>
    </row>
    <row r="2477" spans="1:1">
      <c r="A2477" t="s">
        <v>26404</v>
      </c>
    </row>
    <row r="2478" spans="1:1">
      <c r="A2478" t="s">
        <v>26713</v>
      </c>
    </row>
    <row r="2479" spans="1:1">
      <c r="A2479" t="s">
        <v>26714</v>
      </c>
    </row>
    <row r="2480" spans="1:1">
      <c r="A2480" t="s">
        <v>26404</v>
      </c>
    </row>
    <row r="2481" spans="1:1">
      <c r="A2481" t="s">
        <v>26539</v>
      </c>
    </row>
    <row r="2482" spans="1:1">
      <c r="A2482" t="s">
        <v>26394</v>
      </c>
    </row>
    <row r="2483" spans="1:1">
      <c r="A2483" t="s">
        <v>26395</v>
      </c>
    </row>
    <row r="2484" spans="1:1">
      <c r="A2484">
        <v>248</v>
      </c>
    </row>
    <row r="2485" spans="1:1">
      <c r="A2485" t="s">
        <v>26408</v>
      </c>
    </row>
    <row r="2486" spans="1:1">
      <c r="A2486" t="s">
        <v>26400</v>
      </c>
    </row>
    <row r="2487" spans="1:1">
      <c r="A2487" t="s">
        <v>26393</v>
      </c>
    </row>
    <row r="2488" spans="1:1">
      <c r="A2488" t="s">
        <v>26394</v>
      </c>
    </row>
    <row r="2489" spans="1:1">
      <c r="A2489" t="s">
        <v>26395</v>
      </c>
    </row>
    <row r="2490" spans="1:1">
      <c r="A2490">
        <v>249</v>
      </c>
    </row>
    <row r="2491" spans="1:1">
      <c r="A2491" t="s">
        <v>26715</v>
      </c>
    </row>
    <row r="2492" spans="1:1">
      <c r="A2492" t="s">
        <v>26713</v>
      </c>
    </row>
    <row r="2493" spans="1:1">
      <c r="A2493" t="s">
        <v>26716</v>
      </c>
    </row>
    <row r="2494" spans="1:1">
      <c r="A2494" t="s">
        <v>26503</v>
      </c>
    </row>
    <row r="2495" spans="1:1">
      <c r="A2495" t="s">
        <v>26404</v>
      </c>
    </row>
    <row r="2496" spans="1:1">
      <c r="A2496" t="s">
        <v>26717</v>
      </c>
    </row>
    <row r="2497" spans="1:1">
      <c r="A2497" t="s">
        <v>26400</v>
      </c>
    </row>
    <row r="2498" spans="1:1">
      <c r="A2498" t="s">
        <v>26718</v>
      </c>
    </row>
    <row r="2499" spans="1:1">
      <c r="A2499" t="s">
        <v>26400</v>
      </c>
    </row>
    <row r="2500" spans="1:1">
      <c r="A2500" t="s">
        <v>26408</v>
      </c>
    </row>
    <row r="2501" spans="1:1">
      <c r="A2501" t="s">
        <v>26503</v>
      </c>
    </row>
    <row r="2502" spans="1:1">
      <c r="A2502" t="s">
        <v>26394</v>
      </c>
    </row>
    <row r="2503" spans="1:1">
      <c r="A2503" t="s">
        <v>26403</v>
      </c>
    </row>
    <row r="2504" spans="1:1">
      <c r="A2504" t="s">
        <v>26404</v>
      </c>
    </row>
    <row r="2505" spans="1:1">
      <c r="A2505" t="s">
        <v>26405</v>
      </c>
    </row>
    <row r="2506" spans="1:1">
      <c r="A2506" t="s">
        <v>26539</v>
      </c>
    </row>
    <row r="2507" spans="1:1">
      <c r="A2507" t="s">
        <v>26395</v>
      </c>
    </row>
    <row r="2508" spans="1:1">
      <c r="A2508">
        <v>250</v>
      </c>
    </row>
    <row r="2509" spans="1:1">
      <c r="A2509" t="s">
        <v>26407</v>
      </c>
    </row>
    <row r="2510" spans="1:1">
      <c r="A2510" t="s">
        <v>26394</v>
      </c>
    </row>
    <row r="2511" spans="1:1">
      <c r="A2511" t="s">
        <v>26405</v>
      </c>
    </row>
    <row r="2512" spans="1:1">
      <c r="A2512" t="s">
        <v>26396</v>
      </c>
    </row>
    <row r="2513" spans="1:1">
      <c r="A2513" t="s">
        <v>26395</v>
      </c>
    </row>
    <row r="2514" spans="1:1">
      <c r="A2514">
        <v>251</v>
      </c>
    </row>
    <row r="2515" spans="1:1">
      <c r="A2515" t="s">
        <v>26719</v>
      </c>
    </row>
    <row r="2516" spans="1:1">
      <c r="A2516" t="s">
        <v>26400</v>
      </c>
    </row>
    <row r="2517" spans="1:1">
      <c r="A2517" t="s">
        <v>26720</v>
      </c>
    </row>
    <row r="2518" spans="1:1">
      <c r="A2518" t="s">
        <v>26400</v>
      </c>
    </row>
    <row r="2519" spans="1:1">
      <c r="A2519" t="s">
        <v>26721</v>
      </c>
    </row>
    <row r="2520" spans="1:1">
      <c r="A2520" t="s">
        <v>26394</v>
      </c>
    </row>
    <row r="2521" spans="1:1">
      <c r="A2521" t="s">
        <v>26403</v>
      </c>
    </row>
    <row r="2522" spans="1:1">
      <c r="A2522" t="s">
        <v>26404</v>
      </c>
    </row>
    <row r="2523" spans="1:1">
      <c r="A2523" t="s">
        <v>26411</v>
      </c>
    </row>
    <row r="2524" spans="1:1">
      <c r="A2524" t="s">
        <v>26722</v>
      </c>
    </row>
    <row r="2525" spans="1:1">
      <c r="A2525" t="s">
        <v>26395</v>
      </c>
    </row>
    <row r="2526" spans="1:1">
      <c r="A2526">
        <v>252</v>
      </c>
    </row>
    <row r="2527" spans="1:1">
      <c r="A2527" t="s">
        <v>26723</v>
      </c>
    </row>
    <row r="2528" spans="1:1">
      <c r="A2528" t="s">
        <v>26400</v>
      </c>
    </row>
    <row r="2529" spans="1:1">
      <c r="A2529" t="s">
        <v>26407</v>
      </c>
    </row>
    <row r="2530" spans="1:1">
      <c r="A2530" t="s">
        <v>26400</v>
      </c>
    </row>
    <row r="2531" spans="1:1">
      <c r="A2531" t="s">
        <v>26407</v>
      </c>
    </row>
    <row r="2532" spans="1:1">
      <c r="A2532" t="s">
        <v>26400</v>
      </c>
    </row>
    <row r="2533" spans="1:1">
      <c r="A2533" t="s">
        <v>26724</v>
      </c>
    </row>
    <row r="2534" spans="1:1">
      <c r="A2534" t="s">
        <v>26394</v>
      </c>
    </row>
    <row r="2535" spans="1:1">
      <c r="A2535" t="s">
        <v>26403</v>
      </c>
    </row>
    <row r="2536" spans="1:1">
      <c r="A2536" t="s">
        <v>26404</v>
      </c>
    </row>
    <row r="2537" spans="1:1">
      <c r="A2537" t="s">
        <v>26405</v>
      </c>
    </row>
    <row r="2538" spans="1:1">
      <c r="A2538" t="s">
        <v>26404</v>
      </c>
    </row>
    <row r="2539" spans="1:1">
      <c r="A2539" t="s">
        <v>26397</v>
      </c>
    </row>
    <row r="2540" spans="1:1">
      <c r="A2540" t="s">
        <v>26725</v>
      </c>
    </row>
    <row r="2541" spans="1:1">
      <c r="A2541" t="s">
        <v>26725</v>
      </c>
    </row>
    <row r="2542" spans="1:1">
      <c r="A2542" t="s">
        <v>26725</v>
      </c>
    </row>
    <row r="2543" spans="1:1">
      <c r="A2543" t="s">
        <v>26725</v>
      </c>
    </row>
    <row r="2544" spans="1:1">
      <c r="A2544" t="s">
        <v>26395</v>
      </c>
    </row>
    <row r="2545" spans="1:1">
      <c r="A2545">
        <v>253</v>
      </c>
    </row>
    <row r="2546" spans="1:1">
      <c r="A2546" t="s">
        <v>26726</v>
      </c>
    </row>
    <row r="2547" spans="1:1">
      <c r="A2547" t="s">
        <v>26394</v>
      </c>
    </row>
    <row r="2548" spans="1:1">
      <c r="A2548" t="s">
        <v>26395</v>
      </c>
    </row>
    <row r="2549" spans="1:1">
      <c r="A2549">
        <v>254</v>
      </c>
    </row>
    <row r="2550" spans="1:1">
      <c r="A2550" t="s">
        <v>26398</v>
      </c>
    </row>
    <row r="2551" spans="1:1">
      <c r="A2551" t="s">
        <v>26400</v>
      </c>
    </row>
    <row r="2552" spans="1:1">
      <c r="A2552" t="s">
        <v>26398</v>
      </c>
    </row>
    <row r="2553" spans="1:1">
      <c r="A2553" t="s">
        <v>26400</v>
      </c>
    </row>
    <row r="2554" spans="1:1">
      <c r="A2554" t="s">
        <v>26398</v>
      </c>
    </row>
    <row r="2555" spans="1:1">
      <c r="A2555" t="s">
        <v>26400</v>
      </c>
    </row>
    <row r="2556" spans="1:1">
      <c r="A2556" t="s">
        <v>26727</v>
      </c>
    </row>
    <row r="2557" spans="1:1">
      <c r="A2557" t="s">
        <v>26394</v>
      </c>
    </row>
    <row r="2558" spans="1:1">
      <c r="A2558" t="s">
        <v>26395</v>
      </c>
    </row>
    <row r="2559" spans="1:1">
      <c r="A2559">
        <v>255</v>
      </c>
    </row>
    <row r="2560" spans="1:1">
      <c r="A2560" t="s">
        <v>26728</v>
      </c>
    </row>
    <row r="2561" spans="1:1">
      <c r="A2561" t="s">
        <v>26729</v>
      </c>
    </row>
    <row r="2562" spans="1:1">
      <c r="A2562" t="s">
        <v>26416</v>
      </c>
    </row>
    <row r="2563" spans="1:1">
      <c r="A2563" t="s">
        <v>26730</v>
      </c>
    </row>
    <row r="2564" spans="1:1">
      <c r="A2564" t="s">
        <v>26469</v>
      </c>
    </row>
    <row r="2565" spans="1:1">
      <c r="A2565" t="s">
        <v>26731</v>
      </c>
    </row>
    <row r="2566" spans="1:1">
      <c r="A2566" t="s">
        <v>26469</v>
      </c>
    </row>
    <row r="2567" spans="1:1">
      <c r="A2567" t="s">
        <v>26404</v>
      </c>
    </row>
    <row r="2568" spans="1:1">
      <c r="A2568" t="s">
        <v>26728</v>
      </c>
    </row>
    <row r="2569" spans="1:1">
      <c r="A2569" t="s">
        <v>26732</v>
      </c>
    </row>
    <row r="2570" spans="1:1">
      <c r="A2570" t="s">
        <v>26396</v>
      </c>
    </row>
    <row r="2571" spans="1:1">
      <c r="A2571" t="s">
        <v>26733</v>
      </c>
    </row>
    <row r="2572" spans="1:1">
      <c r="A2572" t="s">
        <v>26404</v>
      </c>
    </row>
    <row r="2573" spans="1:1">
      <c r="A2573" t="s">
        <v>26734</v>
      </c>
    </row>
    <row r="2574" spans="1:1">
      <c r="A2574" t="s">
        <v>26729</v>
      </c>
    </row>
    <row r="2575" spans="1:1">
      <c r="A2575" t="s">
        <v>26416</v>
      </c>
    </row>
    <row r="2576" spans="1:1">
      <c r="A2576" t="s">
        <v>26730</v>
      </c>
    </row>
    <row r="2577" spans="1:1">
      <c r="A2577" t="s">
        <v>26469</v>
      </c>
    </row>
    <row r="2578" spans="1:1">
      <c r="A2578" t="s">
        <v>26735</v>
      </c>
    </row>
    <row r="2579" spans="1:1">
      <c r="A2579" t="s">
        <v>26469</v>
      </c>
    </row>
    <row r="2580" spans="1:1">
      <c r="A2580" t="s">
        <v>26404</v>
      </c>
    </row>
    <row r="2581" spans="1:1">
      <c r="A2581" t="s">
        <v>26734</v>
      </c>
    </row>
    <row r="2582" spans="1:1">
      <c r="A2582" t="s">
        <v>26736</v>
      </c>
    </row>
    <row r="2583" spans="1:1">
      <c r="A2583" t="s">
        <v>26396</v>
      </c>
    </row>
    <row r="2584" spans="1:1">
      <c r="A2584" t="s">
        <v>26733</v>
      </c>
    </row>
    <row r="2585" spans="1:1">
      <c r="A2585" t="s">
        <v>26404</v>
      </c>
    </row>
    <row r="2586" spans="1:1">
      <c r="A2586" t="s">
        <v>26737</v>
      </c>
    </row>
    <row r="2587" spans="1:1">
      <c r="A2587" t="s">
        <v>26729</v>
      </c>
    </row>
    <row r="2588" spans="1:1">
      <c r="A2588" t="s">
        <v>26416</v>
      </c>
    </row>
    <row r="2589" spans="1:1">
      <c r="A2589" t="s">
        <v>26730</v>
      </c>
    </row>
    <row r="2590" spans="1:1">
      <c r="A2590" t="s">
        <v>26469</v>
      </c>
    </row>
    <row r="2591" spans="1:1">
      <c r="A2591" t="s">
        <v>26738</v>
      </c>
    </row>
    <row r="2592" spans="1:1">
      <c r="A2592" t="s">
        <v>26469</v>
      </c>
    </row>
    <row r="2593" spans="1:1">
      <c r="A2593" t="s">
        <v>26404</v>
      </c>
    </row>
    <row r="2594" spans="1:1">
      <c r="A2594" t="s">
        <v>26737</v>
      </c>
    </row>
    <row r="2595" spans="1:1">
      <c r="A2595" t="s">
        <v>26739</v>
      </c>
    </row>
    <row r="2596" spans="1:1">
      <c r="A2596" t="s">
        <v>26396</v>
      </c>
    </row>
    <row r="2597" spans="1:1">
      <c r="A2597" t="s">
        <v>26733</v>
      </c>
    </row>
    <row r="2598" spans="1:1">
      <c r="A2598" t="s">
        <v>26404</v>
      </c>
    </row>
    <row r="2599" spans="1:1">
      <c r="A2599" t="s">
        <v>26394</v>
      </c>
    </row>
    <row r="2600" spans="1:1">
      <c r="A2600" t="s">
        <v>26403</v>
      </c>
    </row>
    <row r="2601" spans="1:1">
      <c r="A2601" t="s">
        <v>26469</v>
      </c>
    </row>
    <row r="2602" spans="1:1">
      <c r="A2602" t="s">
        <v>26404</v>
      </c>
    </row>
    <row r="2603" spans="1:1">
      <c r="A2603" t="s">
        <v>26728</v>
      </c>
    </row>
    <row r="2604" spans="1:1">
      <c r="A2604" t="s">
        <v>26405</v>
      </c>
    </row>
    <row r="2605" spans="1:1">
      <c r="A2605" t="s">
        <v>26464</v>
      </c>
    </row>
    <row r="2606" spans="1:1">
      <c r="A2606" t="s">
        <v>26740</v>
      </c>
    </row>
    <row r="2607" spans="1:1">
      <c r="A2607" t="s">
        <v>26461</v>
      </c>
    </row>
    <row r="2608" spans="1:1">
      <c r="A2608" t="s">
        <v>26462</v>
      </c>
    </row>
    <row r="2609" spans="1:1">
      <c r="A2609" t="s">
        <v>26741</v>
      </c>
    </row>
    <row r="2610" spans="1:1">
      <c r="A2610" t="s">
        <v>26742</v>
      </c>
    </row>
    <row r="2611" spans="1:1">
      <c r="A2611" t="s">
        <v>26404</v>
      </c>
    </row>
    <row r="2612" spans="1:1">
      <c r="A2612" t="s">
        <v>26734</v>
      </c>
    </row>
    <row r="2613" spans="1:1">
      <c r="A2613" t="s">
        <v>26405</v>
      </c>
    </row>
    <row r="2614" spans="1:1">
      <c r="A2614" t="s">
        <v>26743</v>
      </c>
    </row>
    <row r="2615" spans="1:1">
      <c r="A2615" t="s">
        <v>26740</v>
      </c>
    </row>
    <row r="2616" spans="1:1">
      <c r="A2616" t="s">
        <v>26744</v>
      </c>
    </row>
    <row r="2617" spans="1:1">
      <c r="A2617" t="s">
        <v>26745</v>
      </c>
    </row>
    <row r="2618" spans="1:1">
      <c r="A2618" t="s">
        <v>26746</v>
      </c>
    </row>
    <row r="2619" spans="1:1">
      <c r="A2619" t="s">
        <v>26742</v>
      </c>
    </row>
    <row r="2620" spans="1:1">
      <c r="A2620" t="s">
        <v>26404</v>
      </c>
    </row>
    <row r="2621" spans="1:1">
      <c r="A2621" t="s">
        <v>26737</v>
      </c>
    </row>
    <row r="2622" spans="1:1">
      <c r="A2622" t="s">
        <v>26405</v>
      </c>
    </row>
    <row r="2623" spans="1:1">
      <c r="A2623" t="s">
        <v>26747</v>
      </c>
    </row>
    <row r="2624" spans="1:1">
      <c r="A2624" t="s">
        <v>26740</v>
      </c>
    </row>
    <row r="2625" spans="1:1">
      <c r="A2625" t="s">
        <v>26748</v>
      </c>
    </row>
    <row r="2626" spans="1:1">
      <c r="A2626" t="s">
        <v>26749</v>
      </c>
    </row>
    <row r="2627" spans="1:1">
      <c r="A2627" t="s">
        <v>26750</v>
      </c>
    </row>
    <row r="2628" spans="1:1">
      <c r="A2628" t="s">
        <v>26742</v>
      </c>
    </row>
    <row r="2629" spans="1:1">
      <c r="A2629" t="s">
        <v>26404</v>
      </c>
    </row>
    <row r="2630" spans="1:1">
      <c r="A2630" t="s">
        <v>26411</v>
      </c>
    </row>
    <row r="2631" spans="1:1">
      <c r="A2631" t="s">
        <v>26496</v>
      </c>
    </row>
    <row r="2632" spans="1:1">
      <c r="A2632" t="s">
        <v>26569</v>
      </c>
    </row>
    <row r="2633" spans="1:1">
      <c r="A2633" t="s">
        <v>26395</v>
      </c>
    </row>
    <row r="2634" spans="1:1">
      <c r="A2634">
        <v>256</v>
      </c>
    </row>
    <row r="2635" spans="1:1">
      <c r="A2635" t="s">
        <v>26751</v>
      </c>
    </row>
    <row r="2636" spans="1:1">
      <c r="A2636" t="s">
        <v>26503</v>
      </c>
    </row>
    <row r="2637" spans="1:1">
      <c r="A2637" t="s">
        <v>26504</v>
      </c>
    </row>
    <row r="2638" spans="1:1">
      <c r="A2638" t="s">
        <v>26404</v>
      </c>
    </row>
    <row r="2639" spans="1:1">
      <c r="A2639" t="s">
        <v>26752</v>
      </c>
    </row>
    <row r="2640" spans="1:1">
      <c r="A2640" t="s">
        <v>26753</v>
      </c>
    </row>
    <row r="2641" spans="1:1">
      <c r="A2641" t="s">
        <v>26754</v>
      </c>
    </row>
    <row r="2642" spans="1:1">
      <c r="A2642" t="s">
        <v>26469</v>
      </c>
    </row>
    <row r="2643" spans="1:1">
      <c r="A2643" t="s">
        <v>26512</v>
      </c>
    </row>
    <row r="2644" spans="1:1">
      <c r="A2644" t="s">
        <v>26404</v>
      </c>
    </row>
    <row r="2645" spans="1:1">
      <c r="A2645" t="s">
        <v>26752</v>
      </c>
    </row>
    <row r="2646" spans="1:1">
      <c r="A2646" t="s">
        <v>26755</v>
      </c>
    </row>
    <row r="2647" spans="1:1">
      <c r="A2647" t="s">
        <v>26754</v>
      </c>
    </row>
    <row r="2648" spans="1:1">
      <c r="A2648" t="s">
        <v>26469</v>
      </c>
    </row>
    <row r="2649" spans="1:1">
      <c r="A2649" t="s">
        <v>26512</v>
      </c>
    </row>
    <row r="2650" spans="1:1">
      <c r="A2650" t="s">
        <v>26394</v>
      </c>
    </row>
    <row r="2651" spans="1:1">
      <c r="A2651" t="s">
        <v>26403</v>
      </c>
    </row>
    <row r="2652" spans="1:1">
      <c r="A2652" t="s">
        <v>26469</v>
      </c>
    </row>
    <row r="2653" spans="1:1">
      <c r="A2653" t="s">
        <v>26404</v>
      </c>
    </row>
    <row r="2654" spans="1:1">
      <c r="A2654" t="s">
        <v>26397</v>
      </c>
    </row>
    <row r="2655" spans="1:1">
      <c r="A2655" t="s">
        <v>26541</v>
      </c>
    </row>
    <row r="2656" spans="1:1">
      <c r="A2656" t="s">
        <v>26657</v>
      </c>
    </row>
    <row r="2657" spans="1:1">
      <c r="A2657" t="s">
        <v>26404</v>
      </c>
    </row>
    <row r="2658" spans="1:1">
      <c r="A2658" t="s">
        <v>26395</v>
      </c>
    </row>
    <row r="2659" spans="1:1">
      <c r="A2659">
        <v>257</v>
      </c>
    </row>
    <row r="2660" spans="1:1">
      <c r="A2660" t="s">
        <v>26756</v>
      </c>
    </row>
    <row r="2661" spans="1:1">
      <c r="A2661" t="s">
        <v>26757</v>
      </c>
    </row>
    <row r="2662" spans="1:1">
      <c r="A2662" t="s">
        <v>26404</v>
      </c>
    </row>
    <row r="2663" spans="1:1">
      <c r="A2663" t="s">
        <v>26685</v>
      </c>
    </row>
    <row r="2664" spans="1:1">
      <c r="A2664" t="s">
        <v>26400</v>
      </c>
    </row>
    <row r="2665" spans="1:1">
      <c r="A2665" t="s">
        <v>26758</v>
      </c>
    </row>
    <row r="2666" spans="1:1">
      <c r="A2666" t="s">
        <v>26394</v>
      </c>
    </row>
    <row r="2667" spans="1:1">
      <c r="A2667" t="s">
        <v>26751</v>
      </c>
    </row>
    <row r="2668" spans="1:1">
      <c r="A2668" t="s">
        <v>26403</v>
      </c>
    </row>
    <row r="2669" spans="1:1">
      <c r="A2669" t="s">
        <v>26503</v>
      </c>
    </row>
    <row r="2670" spans="1:1">
      <c r="A2670" t="s">
        <v>26469</v>
      </c>
    </row>
    <row r="2671" spans="1:1">
      <c r="A2671" t="s">
        <v>26404</v>
      </c>
    </row>
    <row r="2672" spans="1:1">
      <c r="A2672" t="s">
        <v>26397</v>
      </c>
    </row>
    <row r="2673" spans="1:1">
      <c r="A2673" t="s">
        <v>26759</v>
      </c>
    </row>
    <row r="2674" spans="1:1">
      <c r="A2674" t="s">
        <v>26395</v>
      </c>
    </row>
    <row r="2675" spans="1:1">
      <c r="A2675">
        <v>258</v>
      </c>
    </row>
    <row r="2676" spans="1:1">
      <c r="A2676" t="s">
        <v>26447</v>
      </c>
    </row>
    <row r="2677" spans="1:1">
      <c r="A2677" t="s">
        <v>26394</v>
      </c>
    </row>
    <row r="2678" spans="1:1">
      <c r="A2678" t="s">
        <v>26403</v>
      </c>
    </row>
    <row r="2679" spans="1:1">
      <c r="A2679" t="s">
        <v>26404</v>
      </c>
    </row>
    <row r="2680" spans="1:1">
      <c r="A2680" t="s">
        <v>26405</v>
      </c>
    </row>
    <row r="2681" spans="1:1">
      <c r="A2681" t="s">
        <v>26506</v>
      </c>
    </row>
    <row r="2682" spans="1:1">
      <c r="A2682" t="s">
        <v>26404</v>
      </c>
    </row>
    <row r="2683" spans="1:1">
      <c r="A2683" t="s">
        <v>26411</v>
      </c>
    </row>
    <row r="2684" spans="1:1">
      <c r="A2684" t="s">
        <v>26760</v>
      </c>
    </row>
    <row r="2685" spans="1:1">
      <c r="A2685" t="s">
        <v>26395</v>
      </c>
    </row>
    <row r="2686" spans="1:1">
      <c r="A2686">
        <v>259</v>
      </c>
    </row>
    <row r="2687" spans="1:1">
      <c r="A2687" t="s">
        <v>26756</v>
      </c>
    </row>
    <row r="2688" spans="1:1">
      <c r="A2688" t="s">
        <v>26761</v>
      </c>
    </row>
    <row r="2689" spans="1:1">
      <c r="A2689" t="s">
        <v>26762</v>
      </c>
    </row>
    <row r="2690" spans="1:1">
      <c r="A2690" t="s">
        <v>26416</v>
      </c>
    </row>
    <row r="2691" spans="1:1">
      <c r="A2691" t="s">
        <v>26503</v>
      </c>
    </row>
    <row r="2692" spans="1:1">
      <c r="A2692" t="s">
        <v>26404</v>
      </c>
    </row>
    <row r="2693" spans="1:1">
      <c r="A2693" t="s">
        <v>26763</v>
      </c>
    </row>
    <row r="2694" spans="1:1">
      <c r="A2694" t="s">
        <v>26516</v>
      </c>
    </row>
    <row r="2695" spans="1:1">
      <c r="A2695" t="s">
        <v>26764</v>
      </c>
    </row>
    <row r="2696" spans="1:1">
      <c r="A2696" t="s">
        <v>26503</v>
      </c>
    </row>
    <row r="2697" spans="1:1">
      <c r="A2697" t="s">
        <v>26404</v>
      </c>
    </row>
    <row r="2698" spans="1:1">
      <c r="A2698" t="s">
        <v>26765</v>
      </c>
    </row>
    <row r="2699" spans="1:1">
      <c r="A2699" t="s">
        <v>26512</v>
      </c>
    </row>
    <row r="2700" spans="1:1">
      <c r="A2700" t="s">
        <v>26396</v>
      </c>
    </row>
    <row r="2701" spans="1:1">
      <c r="A2701" t="s">
        <v>26396</v>
      </c>
    </row>
    <row r="2702" spans="1:1">
      <c r="A2702" t="s">
        <v>26404</v>
      </c>
    </row>
    <row r="2703" spans="1:1">
      <c r="A2703" t="s">
        <v>26396</v>
      </c>
    </row>
    <row r="2704" spans="1:1">
      <c r="A2704" t="s">
        <v>26400</v>
      </c>
    </row>
    <row r="2705" spans="1:1">
      <c r="A2705" t="s">
        <v>26766</v>
      </c>
    </row>
    <row r="2706" spans="1:1">
      <c r="A2706" t="s">
        <v>26400</v>
      </c>
    </row>
    <row r="2707" spans="1:1">
      <c r="A2707" t="s">
        <v>26396</v>
      </c>
    </row>
    <row r="2708" spans="1:1">
      <c r="A2708" t="s">
        <v>26394</v>
      </c>
    </row>
    <row r="2709" spans="1:1">
      <c r="A2709" t="s">
        <v>26403</v>
      </c>
    </row>
    <row r="2710" spans="1:1">
      <c r="A2710" t="s">
        <v>26469</v>
      </c>
    </row>
    <row r="2711" spans="1:1">
      <c r="A2711" t="s">
        <v>26404</v>
      </c>
    </row>
    <row r="2712" spans="1:1">
      <c r="A2712" t="s">
        <v>26767</v>
      </c>
    </row>
    <row r="2713" spans="1:1">
      <c r="A2713" t="s">
        <v>26504</v>
      </c>
    </row>
    <row r="2714" spans="1:1">
      <c r="A2714" t="s">
        <v>26469</v>
      </c>
    </row>
    <row r="2715" spans="1:1">
      <c r="A2715" t="s">
        <v>26404</v>
      </c>
    </row>
    <row r="2716" spans="1:1">
      <c r="A2716" t="s">
        <v>26397</v>
      </c>
    </row>
    <row r="2717" spans="1:1">
      <c r="A2717" t="s">
        <v>26768</v>
      </c>
    </row>
    <row r="2718" spans="1:1">
      <c r="A2718" t="s">
        <v>26509</v>
      </c>
    </row>
    <row r="2719" spans="1:1">
      <c r="A2719" t="s">
        <v>26503</v>
      </c>
    </row>
    <row r="2720" spans="1:1">
      <c r="A2720" t="s">
        <v>26504</v>
      </c>
    </row>
    <row r="2721" spans="1:1">
      <c r="A2721" t="s">
        <v>26404</v>
      </c>
    </row>
    <row r="2722" spans="1:1">
      <c r="A2722" t="s">
        <v>26397</v>
      </c>
    </row>
    <row r="2723" spans="1:1">
      <c r="A2723" t="s">
        <v>26756</v>
      </c>
    </row>
    <row r="2724" spans="1:1">
      <c r="A2724" t="s">
        <v>26514</v>
      </c>
    </row>
    <row r="2725" spans="1:1">
      <c r="A2725" t="s">
        <v>26769</v>
      </c>
    </row>
    <row r="2726" spans="1:1">
      <c r="A2726" t="s">
        <v>26504</v>
      </c>
    </row>
    <row r="2727" spans="1:1">
      <c r="A2727" t="s">
        <v>26503</v>
      </c>
    </row>
    <row r="2728" spans="1:1">
      <c r="A2728" t="s">
        <v>26404</v>
      </c>
    </row>
    <row r="2729" spans="1:1">
      <c r="A2729" t="s">
        <v>26395</v>
      </c>
    </row>
    <row r="2730" spans="1:1">
      <c r="A2730">
        <v>260</v>
      </c>
    </row>
    <row r="2731" spans="1:1">
      <c r="A2731" t="s">
        <v>26509</v>
      </c>
    </row>
    <row r="2732" spans="1:1">
      <c r="A2732" t="s">
        <v>26504</v>
      </c>
    </row>
    <row r="2733" spans="1:1">
      <c r="A2733" t="s">
        <v>26503</v>
      </c>
    </row>
    <row r="2734" spans="1:1">
      <c r="A2734" t="s">
        <v>26404</v>
      </c>
    </row>
    <row r="2735" spans="1:1">
      <c r="A2735" t="s">
        <v>26770</v>
      </c>
    </row>
    <row r="2736" spans="1:1">
      <c r="A2736" t="s">
        <v>26541</v>
      </c>
    </row>
    <row r="2737" spans="1:1">
      <c r="A2737" t="s">
        <v>26771</v>
      </c>
    </row>
    <row r="2738" spans="1:1">
      <c r="A2738" t="s">
        <v>26400</v>
      </c>
    </row>
    <row r="2739" spans="1:1">
      <c r="A2739" t="s">
        <v>26541</v>
      </c>
    </row>
    <row r="2740" spans="1:1">
      <c r="A2740" t="s">
        <v>26772</v>
      </c>
    </row>
    <row r="2741" spans="1:1">
      <c r="A2741" t="s">
        <v>26404</v>
      </c>
    </row>
    <row r="2742" spans="1:1">
      <c r="A2742" t="s">
        <v>26773</v>
      </c>
    </row>
    <row r="2743" spans="1:1">
      <c r="A2743" t="s">
        <v>26400</v>
      </c>
    </row>
    <row r="2744" spans="1:1">
      <c r="A2744" t="s">
        <v>26774</v>
      </c>
    </row>
    <row r="2745" spans="1:1">
      <c r="A2745" t="s">
        <v>26394</v>
      </c>
    </row>
    <row r="2746" spans="1:1">
      <c r="A2746" t="s">
        <v>26403</v>
      </c>
    </row>
    <row r="2747" spans="1:1">
      <c r="A2747" t="s">
        <v>26469</v>
      </c>
    </row>
    <row r="2748" spans="1:1">
      <c r="A2748" t="s">
        <v>26404</v>
      </c>
    </row>
    <row r="2749" spans="1:1">
      <c r="A2749" t="s">
        <v>26397</v>
      </c>
    </row>
    <row r="2750" spans="1:1">
      <c r="A2750" t="s">
        <v>26775</v>
      </c>
    </row>
    <row r="2751" spans="1:1">
      <c r="A2751" t="s">
        <v>26395</v>
      </c>
    </row>
    <row r="2752" spans="1:1">
      <c r="A2752">
        <v>261</v>
      </c>
    </row>
    <row r="2753" spans="1:1">
      <c r="A2753" t="s">
        <v>26776</v>
      </c>
    </row>
    <row r="2754" spans="1:1">
      <c r="A2754" t="s">
        <v>26394</v>
      </c>
    </row>
    <row r="2755" spans="1:1">
      <c r="A2755" t="s">
        <v>26403</v>
      </c>
    </row>
    <row r="2756" spans="1:1">
      <c r="A2756" t="s">
        <v>26404</v>
      </c>
    </row>
    <row r="2757" spans="1:1">
      <c r="A2757" t="s">
        <v>26405</v>
      </c>
    </row>
    <row r="2758" spans="1:1">
      <c r="A2758" t="s">
        <v>26777</v>
      </c>
    </row>
    <row r="2759" spans="1:1">
      <c r="A2759" t="s">
        <v>26404</v>
      </c>
    </row>
    <row r="2760" spans="1:1">
      <c r="A2760" t="s">
        <v>26411</v>
      </c>
    </row>
    <row r="2761" spans="1:1">
      <c r="A2761" t="s">
        <v>26444</v>
      </c>
    </row>
    <row r="2762" spans="1:1">
      <c r="A2762" t="s">
        <v>26395</v>
      </c>
    </row>
    <row r="2763" spans="1:1">
      <c r="A2763">
        <v>262</v>
      </c>
    </row>
    <row r="2764" spans="1:1">
      <c r="A2764" t="s">
        <v>26509</v>
      </c>
    </row>
    <row r="2765" spans="1:1">
      <c r="A2765" t="s">
        <v>26503</v>
      </c>
    </row>
    <row r="2766" spans="1:1">
      <c r="A2766" t="s">
        <v>26778</v>
      </c>
    </row>
    <row r="2767" spans="1:1">
      <c r="A2767" t="s">
        <v>26404</v>
      </c>
    </row>
    <row r="2768" spans="1:1">
      <c r="A2768" t="s">
        <v>26779</v>
      </c>
    </row>
    <row r="2769" spans="1:1">
      <c r="A2769" t="s">
        <v>26780</v>
      </c>
    </row>
    <row r="2770" spans="1:1">
      <c r="A2770" t="s">
        <v>26519</v>
      </c>
    </row>
    <row r="2771" spans="1:1">
      <c r="A2771" t="s">
        <v>26781</v>
      </c>
    </row>
    <row r="2772" spans="1:1">
      <c r="A2772" t="s">
        <v>26404</v>
      </c>
    </row>
    <row r="2773" spans="1:1">
      <c r="A2773" t="s">
        <v>26782</v>
      </c>
    </row>
    <row r="2774" spans="1:1">
      <c r="A2774" t="s">
        <v>26512</v>
      </c>
    </row>
    <row r="2775" spans="1:1">
      <c r="A2775" t="s">
        <v>26783</v>
      </c>
    </row>
    <row r="2776" spans="1:1">
      <c r="A2776" t="s">
        <v>26404</v>
      </c>
    </row>
    <row r="2777" spans="1:1">
      <c r="A2777" t="s">
        <v>26393</v>
      </c>
    </row>
    <row r="2778" spans="1:1">
      <c r="A2778" t="s">
        <v>26393</v>
      </c>
    </row>
    <row r="2779" spans="1:1">
      <c r="A2779" t="s">
        <v>26523</v>
      </c>
    </row>
    <row r="2780" spans="1:1">
      <c r="A2780" t="s">
        <v>26394</v>
      </c>
    </row>
    <row r="2781" spans="1:1">
      <c r="A2781" t="s">
        <v>26403</v>
      </c>
    </row>
    <row r="2782" spans="1:1">
      <c r="A2782" t="s">
        <v>26469</v>
      </c>
    </row>
    <row r="2783" spans="1:1">
      <c r="A2783" t="s">
        <v>26404</v>
      </c>
    </row>
    <row r="2784" spans="1:1">
      <c r="A2784" t="s">
        <v>26397</v>
      </c>
    </row>
    <row r="2785" spans="1:1">
      <c r="A2785" t="s">
        <v>26784</v>
      </c>
    </row>
    <row r="2786" spans="1:1">
      <c r="A2786" t="s">
        <v>26395</v>
      </c>
    </row>
    <row r="2787" spans="1:1">
      <c r="A2787">
        <v>263</v>
      </c>
    </row>
    <row r="2788" spans="1:1">
      <c r="A2788" t="s">
        <v>26785</v>
      </c>
    </row>
    <row r="2789" spans="1:1">
      <c r="A2789" t="s">
        <v>26786</v>
      </c>
    </row>
    <row r="2790" spans="1:1">
      <c r="A2790" t="s">
        <v>26512</v>
      </c>
    </row>
    <row r="2791" spans="1:1">
      <c r="A2791" t="s">
        <v>26787</v>
      </c>
    </row>
    <row r="2792" spans="1:1">
      <c r="A2792" t="s">
        <v>26788</v>
      </c>
    </row>
    <row r="2793" spans="1:1">
      <c r="A2793" t="s">
        <v>26469</v>
      </c>
    </row>
    <row r="2794" spans="1:1">
      <c r="A2794" t="s">
        <v>26404</v>
      </c>
    </row>
    <row r="2795" spans="1:1">
      <c r="A2795" t="s">
        <v>26509</v>
      </c>
    </row>
    <row r="2796" spans="1:1">
      <c r="A2796" t="s">
        <v>26789</v>
      </c>
    </row>
    <row r="2797" spans="1:1">
      <c r="A2797" t="s">
        <v>26406</v>
      </c>
    </row>
    <row r="2798" spans="1:1">
      <c r="A2798" t="s">
        <v>26538</v>
      </c>
    </row>
    <row r="2799" spans="1:1">
      <c r="A2799" t="s">
        <v>26538</v>
      </c>
    </row>
    <row r="2800" spans="1:1">
      <c r="A2800" t="s">
        <v>26538</v>
      </c>
    </row>
    <row r="2801" spans="1:1">
      <c r="A2801" t="s">
        <v>26790</v>
      </c>
    </row>
    <row r="2802" spans="1:1">
      <c r="A2802" t="s">
        <v>26503</v>
      </c>
    </row>
    <row r="2803" spans="1:1">
      <c r="A2803" t="s">
        <v>26404</v>
      </c>
    </row>
    <row r="2804" spans="1:1">
      <c r="A2804" t="s">
        <v>26791</v>
      </c>
    </row>
    <row r="2805" spans="1:1">
      <c r="A2805" t="s">
        <v>26434</v>
      </c>
    </row>
    <row r="2806" spans="1:1">
      <c r="A2806" t="s">
        <v>26538</v>
      </c>
    </row>
    <row r="2807" spans="1:1">
      <c r="A2807" t="s">
        <v>26434</v>
      </c>
    </row>
    <row r="2808" spans="1:1">
      <c r="A2808" t="s">
        <v>26538</v>
      </c>
    </row>
    <row r="2809" spans="1:1">
      <c r="A2809" t="s">
        <v>26519</v>
      </c>
    </row>
    <row r="2810" spans="1:1">
      <c r="A2810" t="s">
        <v>26404</v>
      </c>
    </row>
    <row r="2811" spans="1:1">
      <c r="A2811" t="s">
        <v>26792</v>
      </c>
    </row>
    <row r="2812" spans="1:1">
      <c r="A2812" t="s">
        <v>26793</v>
      </c>
    </row>
    <row r="2813" spans="1:1">
      <c r="A2813" t="s">
        <v>26449</v>
      </c>
    </row>
    <row r="2814" spans="1:1">
      <c r="A2814" t="s">
        <v>26538</v>
      </c>
    </row>
    <row r="2815" spans="1:1">
      <c r="A2815" t="s">
        <v>26400</v>
      </c>
    </row>
    <row r="2816" spans="1:1">
      <c r="A2816" t="s">
        <v>26434</v>
      </c>
    </row>
    <row r="2817" spans="1:1">
      <c r="A2817" t="s">
        <v>26440</v>
      </c>
    </row>
    <row r="2818" spans="1:1">
      <c r="A2818" t="s">
        <v>26749</v>
      </c>
    </row>
    <row r="2819" spans="1:1">
      <c r="A2819" t="s">
        <v>26404</v>
      </c>
    </row>
    <row r="2820" spans="1:1">
      <c r="A2820" t="s">
        <v>26541</v>
      </c>
    </row>
    <row r="2821" spans="1:1">
      <c r="A2821" t="s">
        <v>26673</v>
      </c>
    </row>
    <row r="2822" spans="1:1">
      <c r="A2822" t="s">
        <v>26400</v>
      </c>
    </row>
    <row r="2823" spans="1:1">
      <c r="A2823" t="s">
        <v>26409</v>
      </c>
    </row>
    <row r="2824" spans="1:1">
      <c r="A2824" t="s">
        <v>26394</v>
      </c>
    </row>
    <row r="2825" spans="1:1">
      <c r="A2825" t="s">
        <v>26403</v>
      </c>
    </row>
    <row r="2826" spans="1:1">
      <c r="A2826" t="s">
        <v>26469</v>
      </c>
    </row>
    <row r="2827" spans="1:1">
      <c r="A2827" t="s">
        <v>26404</v>
      </c>
    </row>
    <row r="2828" spans="1:1">
      <c r="A2828" t="s">
        <v>26405</v>
      </c>
    </row>
    <row r="2829" spans="1:1">
      <c r="A2829" t="s">
        <v>26523</v>
      </c>
    </row>
    <row r="2830" spans="1:1">
      <c r="A2830" t="s">
        <v>26775</v>
      </c>
    </row>
    <row r="2831" spans="1:1">
      <c r="A2831" t="s">
        <v>26404</v>
      </c>
    </row>
    <row r="2832" spans="1:1">
      <c r="A2832" t="s">
        <v>26411</v>
      </c>
    </row>
    <row r="2833" spans="1:1">
      <c r="A2833" t="s">
        <v>26747</v>
      </c>
    </row>
    <row r="2834" spans="1:1">
      <c r="A2834" t="s">
        <v>26434</v>
      </c>
    </row>
    <row r="2835" spans="1:1">
      <c r="A2835" t="s">
        <v>26404</v>
      </c>
    </row>
    <row r="2836" spans="1:1">
      <c r="A2836" t="s">
        <v>26684</v>
      </c>
    </row>
    <row r="2837" spans="1:1">
      <c r="A2837" t="s">
        <v>26440</v>
      </c>
    </row>
    <row r="2838" spans="1:1">
      <c r="A2838" t="s">
        <v>26395</v>
      </c>
    </row>
    <row r="2839" spans="1:1">
      <c r="A2839">
        <v>264</v>
      </c>
    </row>
    <row r="2840" spans="1:1">
      <c r="A2840" t="s">
        <v>26794</v>
      </c>
    </row>
    <row r="2841" spans="1:1">
      <c r="A2841" t="s">
        <v>26519</v>
      </c>
    </row>
    <row r="2842" spans="1:1">
      <c r="A2842" t="s">
        <v>26469</v>
      </c>
    </row>
    <row r="2843" spans="1:1">
      <c r="A2843" t="s">
        <v>26469</v>
      </c>
    </row>
    <row r="2844" spans="1:1">
      <c r="A2844" t="s">
        <v>26469</v>
      </c>
    </row>
    <row r="2845" spans="1:1">
      <c r="A2845" t="s">
        <v>26404</v>
      </c>
    </row>
    <row r="2846" spans="1:1">
      <c r="A2846" t="s">
        <v>26795</v>
      </c>
    </row>
    <row r="2847" spans="1:1">
      <c r="A2847" t="s">
        <v>26730</v>
      </c>
    </row>
    <row r="2848" spans="1:1">
      <c r="A2848" t="s">
        <v>26469</v>
      </c>
    </row>
    <row r="2849" spans="1:1">
      <c r="A2849" t="s">
        <v>26469</v>
      </c>
    </row>
    <row r="2850" spans="1:1">
      <c r="A2850" t="s">
        <v>26434</v>
      </c>
    </row>
    <row r="2851" spans="1:1">
      <c r="A2851" t="s">
        <v>26796</v>
      </c>
    </row>
    <row r="2852" spans="1:1">
      <c r="A2852" t="s">
        <v>26469</v>
      </c>
    </row>
    <row r="2853" spans="1:1">
      <c r="A2853" t="s">
        <v>26469</v>
      </c>
    </row>
    <row r="2854" spans="1:1">
      <c r="A2854" t="s">
        <v>26469</v>
      </c>
    </row>
    <row r="2855" spans="1:1">
      <c r="A2855" t="s">
        <v>26404</v>
      </c>
    </row>
    <row r="2856" spans="1:1">
      <c r="A2856" t="s">
        <v>26541</v>
      </c>
    </row>
    <row r="2857" spans="1:1">
      <c r="A2857" t="s">
        <v>26654</v>
      </c>
    </row>
    <row r="2858" spans="1:1">
      <c r="A2858" t="s">
        <v>26400</v>
      </c>
    </row>
    <row r="2859" spans="1:1">
      <c r="A2859" t="s">
        <v>26654</v>
      </c>
    </row>
    <row r="2860" spans="1:1">
      <c r="A2860" t="s">
        <v>26394</v>
      </c>
    </row>
    <row r="2861" spans="1:1">
      <c r="A2861" t="s">
        <v>26403</v>
      </c>
    </row>
    <row r="2862" spans="1:1">
      <c r="A2862" t="s">
        <v>26469</v>
      </c>
    </row>
    <row r="2863" spans="1:1">
      <c r="A2863" t="s">
        <v>26469</v>
      </c>
    </row>
    <row r="2864" spans="1:1">
      <c r="A2864" t="s">
        <v>26404</v>
      </c>
    </row>
    <row r="2865" spans="1:1">
      <c r="A2865" t="s">
        <v>26411</v>
      </c>
    </row>
    <row r="2866" spans="1:1">
      <c r="A2866" t="s">
        <v>26797</v>
      </c>
    </row>
    <row r="2867" spans="1:1">
      <c r="A2867" t="s">
        <v>26733</v>
      </c>
    </row>
    <row r="2868" spans="1:1">
      <c r="A2868" t="s">
        <v>26523</v>
      </c>
    </row>
    <row r="2869" spans="1:1">
      <c r="A2869" t="s">
        <v>26404</v>
      </c>
    </row>
    <row r="2870" spans="1:1">
      <c r="A2870" t="s">
        <v>26397</v>
      </c>
    </row>
    <row r="2871" spans="1:1">
      <c r="A2871" t="s">
        <v>26523</v>
      </c>
    </row>
    <row r="2872" spans="1:1">
      <c r="A2872" t="s">
        <v>26797</v>
      </c>
    </row>
    <row r="2873" spans="1:1">
      <c r="A2873" t="s">
        <v>26395</v>
      </c>
    </row>
    <row r="2874" spans="1:1">
      <c r="A2874">
        <v>265</v>
      </c>
    </row>
    <row r="2875" spans="1:1">
      <c r="A2875" t="s">
        <v>26794</v>
      </c>
    </row>
    <row r="2876" spans="1:1">
      <c r="A2876" t="s">
        <v>26519</v>
      </c>
    </row>
    <row r="2877" spans="1:1">
      <c r="A2877" t="s">
        <v>26469</v>
      </c>
    </row>
    <row r="2878" spans="1:1">
      <c r="A2878" t="s">
        <v>26469</v>
      </c>
    </row>
    <row r="2879" spans="1:1">
      <c r="A2879" t="s">
        <v>26469</v>
      </c>
    </row>
    <row r="2880" spans="1:1">
      <c r="A2880" t="s">
        <v>26404</v>
      </c>
    </row>
    <row r="2881" spans="1:1">
      <c r="A2881" t="s">
        <v>26795</v>
      </c>
    </row>
    <row r="2882" spans="1:1">
      <c r="A2882" t="s">
        <v>26730</v>
      </c>
    </row>
    <row r="2883" spans="1:1">
      <c r="A2883" t="s">
        <v>26469</v>
      </c>
    </row>
    <row r="2884" spans="1:1">
      <c r="A2884" t="s">
        <v>26469</v>
      </c>
    </row>
    <row r="2885" spans="1:1">
      <c r="A2885" t="s">
        <v>26434</v>
      </c>
    </row>
    <row r="2886" spans="1:1">
      <c r="A2886" t="s">
        <v>26798</v>
      </c>
    </row>
    <row r="2887" spans="1:1">
      <c r="A2887" t="s">
        <v>26469</v>
      </c>
    </row>
    <row r="2888" spans="1:1">
      <c r="A2888" t="s">
        <v>26469</v>
      </c>
    </row>
    <row r="2889" spans="1:1">
      <c r="A2889" t="s">
        <v>26469</v>
      </c>
    </row>
    <row r="2890" spans="1:1">
      <c r="A2890" t="s">
        <v>26404</v>
      </c>
    </row>
    <row r="2891" spans="1:1">
      <c r="A2891" t="s">
        <v>26799</v>
      </c>
    </row>
    <row r="2892" spans="1:1">
      <c r="A2892" t="s">
        <v>26400</v>
      </c>
    </row>
    <row r="2893" spans="1:1">
      <c r="A2893" t="s">
        <v>26799</v>
      </c>
    </row>
    <row r="2894" spans="1:1">
      <c r="A2894" t="s">
        <v>26747</v>
      </c>
    </row>
    <row r="2895" spans="1:1">
      <c r="A2895" t="s">
        <v>26394</v>
      </c>
    </row>
    <row r="2896" spans="1:1">
      <c r="A2896" t="s">
        <v>26403</v>
      </c>
    </row>
    <row r="2897" spans="1:1">
      <c r="A2897" t="s">
        <v>26469</v>
      </c>
    </row>
    <row r="2898" spans="1:1">
      <c r="A2898" t="s">
        <v>26469</v>
      </c>
    </row>
    <row r="2899" spans="1:1">
      <c r="A2899" t="s">
        <v>26404</v>
      </c>
    </row>
    <row r="2900" spans="1:1">
      <c r="A2900" t="s">
        <v>26411</v>
      </c>
    </row>
    <row r="2901" spans="1:1">
      <c r="A2901" t="s">
        <v>26733</v>
      </c>
    </row>
    <row r="2902" spans="1:1">
      <c r="A2902" t="s">
        <v>26523</v>
      </c>
    </row>
    <row r="2903" spans="1:1">
      <c r="A2903" t="s">
        <v>26800</v>
      </c>
    </row>
    <row r="2904" spans="1:1">
      <c r="A2904" t="s">
        <v>26404</v>
      </c>
    </row>
    <row r="2905" spans="1:1">
      <c r="A2905" t="s">
        <v>26397</v>
      </c>
    </row>
    <row r="2906" spans="1:1">
      <c r="A2906" t="s">
        <v>26523</v>
      </c>
    </row>
    <row r="2907" spans="1:1">
      <c r="A2907" t="s">
        <v>26800</v>
      </c>
    </row>
    <row r="2908" spans="1:1">
      <c r="A2908" t="s">
        <v>26395</v>
      </c>
    </row>
    <row r="2909" spans="1:1">
      <c r="A2909">
        <v>266</v>
      </c>
    </row>
    <row r="2910" spans="1:1">
      <c r="A2910" t="s">
        <v>26786</v>
      </c>
    </row>
    <row r="2911" spans="1:1">
      <c r="A2911" t="s">
        <v>26512</v>
      </c>
    </row>
    <row r="2912" spans="1:1">
      <c r="A2912" t="s">
        <v>26801</v>
      </c>
    </row>
    <row r="2913" spans="1:1">
      <c r="A2913" t="s">
        <v>26523</v>
      </c>
    </row>
    <row r="2914" spans="1:1">
      <c r="A2914" t="s">
        <v>26404</v>
      </c>
    </row>
    <row r="2915" spans="1:1">
      <c r="A2915" t="s">
        <v>26517</v>
      </c>
    </row>
    <row r="2916" spans="1:1">
      <c r="A2916" t="s">
        <v>26802</v>
      </c>
    </row>
    <row r="2917" spans="1:1">
      <c r="A2917" t="s">
        <v>26406</v>
      </c>
    </row>
    <row r="2918" spans="1:1">
      <c r="A2918" t="s">
        <v>26803</v>
      </c>
    </row>
    <row r="2919" spans="1:1">
      <c r="A2919" t="s">
        <v>26400</v>
      </c>
    </row>
    <row r="2920" spans="1:1">
      <c r="A2920" t="s">
        <v>26406</v>
      </c>
    </row>
    <row r="2921" spans="1:1">
      <c r="A2921" t="s">
        <v>26803</v>
      </c>
    </row>
    <row r="2922" spans="1:1">
      <c r="A2922" t="s">
        <v>26400</v>
      </c>
    </row>
    <row r="2923" spans="1:1">
      <c r="A2923" t="s">
        <v>26406</v>
      </c>
    </row>
    <row r="2924" spans="1:1">
      <c r="A2924" t="s">
        <v>26803</v>
      </c>
    </row>
    <row r="2925" spans="1:1">
      <c r="A2925" t="s">
        <v>26519</v>
      </c>
    </row>
    <row r="2926" spans="1:1">
      <c r="A2926" t="s">
        <v>26404</v>
      </c>
    </row>
    <row r="2927" spans="1:1">
      <c r="A2927" t="s">
        <v>26804</v>
      </c>
    </row>
    <row r="2928" spans="1:1">
      <c r="A2928" t="s">
        <v>26541</v>
      </c>
    </row>
    <row r="2929" spans="1:1">
      <c r="A2929" t="s">
        <v>26654</v>
      </c>
    </row>
    <row r="2930" spans="1:1">
      <c r="A2930" t="s">
        <v>26404</v>
      </c>
    </row>
    <row r="2931" spans="1:1">
      <c r="A2931" t="s">
        <v>26805</v>
      </c>
    </row>
    <row r="2932" spans="1:1">
      <c r="A2932" t="s">
        <v>26541</v>
      </c>
    </row>
    <row r="2933" spans="1:1">
      <c r="A2933" t="s">
        <v>26414</v>
      </c>
    </row>
    <row r="2934" spans="1:1">
      <c r="A2934" t="s">
        <v>26404</v>
      </c>
    </row>
    <row r="2935" spans="1:1">
      <c r="A2935" t="s">
        <v>26806</v>
      </c>
    </row>
    <row r="2936" spans="1:1">
      <c r="A2936" t="s">
        <v>26541</v>
      </c>
    </row>
    <row r="2937" spans="1:1">
      <c r="A2937" t="s">
        <v>26807</v>
      </c>
    </row>
    <row r="2938" spans="1:1">
      <c r="A2938" t="s">
        <v>26404</v>
      </c>
    </row>
    <row r="2939" spans="1:1">
      <c r="A2939" t="s">
        <v>26808</v>
      </c>
    </row>
    <row r="2940" spans="1:1">
      <c r="A2940" t="s">
        <v>26541</v>
      </c>
    </row>
    <row r="2941" spans="1:1">
      <c r="A2941" t="s">
        <v>26809</v>
      </c>
    </row>
    <row r="2942" spans="1:1">
      <c r="A2942" t="s">
        <v>26404</v>
      </c>
    </row>
    <row r="2943" spans="1:1">
      <c r="A2943" t="s">
        <v>26810</v>
      </c>
    </row>
    <row r="2944" spans="1:1">
      <c r="A2944" t="s">
        <v>26541</v>
      </c>
    </row>
    <row r="2945" spans="1:1">
      <c r="A2945" t="s">
        <v>26811</v>
      </c>
    </row>
    <row r="2946" spans="1:1">
      <c r="A2946" t="s">
        <v>26404</v>
      </c>
    </row>
    <row r="2947" spans="1:1">
      <c r="A2947" t="s">
        <v>26812</v>
      </c>
    </row>
    <row r="2948" spans="1:1">
      <c r="A2948" t="s">
        <v>26541</v>
      </c>
    </row>
    <row r="2949" spans="1:1">
      <c r="A2949" t="s">
        <v>26813</v>
      </c>
    </row>
    <row r="2950" spans="1:1">
      <c r="A2950" t="s">
        <v>26404</v>
      </c>
    </row>
    <row r="2951" spans="1:1">
      <c r="A2951" t="s">
        <v>26814</v>
      </c>
    </row>
    <row r="2952" spans="1:1">
      <c r="A2952" t="s">
        <v>26541</v>
      </c>
    </row>
    <row r="2953" spans="1:1">
      <c r="A2953" t="s">
        <v>26815</v>
      </c>
    </row>
    <row r="2954" spans="1:1">
      <c r="A2954" t="s">
        <v>26404</v>
      </c>
    </row>
    <row r="2955" spans="1:1">
      <c r="A2955" t="s">
        <v>26816</v>
      </c>
    </row>
    <row r="2956" spans="1:1">
      <c r="A2956" t="s">
        <v>26541</v>
      </c>
    </row>
    <row r="2957" spans="1:1">
      <c r="A2957" t="s">
        <v>26817</v>
      </c>
    </row>
    <row r="2958" spans="1:1">
      <c r="A2958" t="s">
        <v>26404</v>
      </c>
    </row>
    <row r="2959" spans="1:1">
      <c r="A2959" t="s">
        <v>26409</v>
      </c>
    </row>
    <row r="2960" spans="1:1">
      <c r="A2960" t="s">
        <v>26394</v>
      </c>
    </row>
    <row r="2961" spans="1:1">
      <c r="A2961" t="s">
        <v>26403</v>
      </c>
    </row>
    <row r="2962" spans="1:1">
      <c r="A2962" t="s">
        <v>26469</v>
      </c>
    </row>
    <row r="2963" spans="1:1">
      <c r="A2963" t="s">
        <v>26404</v>
      </c>
    </row>
    <row r="2964" spans="1:1">
      <c r="A2964" t="s">
        <v>26687</v>
      </c>
    </row>
    <row r="2965" spans="1:1">
      <c r="A2965" t="s">
        <v>26804</v>
      </c>
    </row>
    <row r="2966" spans="1:1">
      <c r="A2966" t="s">
        <v>26523</v>
      </c>
    </row>
    <row r="2967" spans="1:1">
      <c r="A2967" t="s">
        <v>26801</v>
      </c>
    </row>
    <row r="2968" spans="1:1">
      <c r="A2968" t="s">
        <v>26404</v>
      </c>
    </row>
    <row r="2969" spans="1:1">
      <c r="A2969" t="s">
        <v>26818</v>
      </c>
    </row>
    <row r="2970" spans="1:1">
      <c r="A2970" t="s">
        <v>26805</v>
      </c>
    </row>
    <row r="2971" spans="1:1">
      <c r="A2971" t="s">
        <v>26523</v>
      </c>
    </row>
    <row r="2972" spans="1:1">
      <c r="A2972" t="s">
        <v>26801</v>
      </c>
    </row>
    <row r="2973" spans="1:1">
      <c r="A2973" t="s">
        <v>26404</v>
      </c>
    </row>
    <row r="2974" spans="1:1">
      <c r="A2974" t="s">
        <v>26702</v>
      </c>
    </row>
    <row r="2975" spans="1:1">
      <c r="A2975" t="s">
        <v>26806</v>
      </c>
    </row>
    <row r="2976" spans="1:1">
      <c r="A2976" t="s">
        <v>26523</v>
      </c>
    </row>
    <row r="2977" spans="1:1">
      <c r="A2977" t="s">
        <v>26801</v>
      </c>
    </row>
    <row r="2978" spans="1:1">
      <c r="A2978" t="s">
        <v>26404</v>
      </c>
    </row>
    <row r="2979" spans="1:1">
      <c r="A2979" t="s">
        <v>26819</v>
      </c>
    </row>
    <row r="2980" spans="1:1">
      <c r="A2980" t="s">
        <v>26808</v>
      </c>
    </row>
    <row r="2981" spans="1:1">
      <c r="A2981" t="s">
        <v>26523</v>
      </c>
    </row>
    <row r="2982" spans="1:1">
      <c r="A2982" t="s">
        <v>26801</v>
      </c>
    </row>
    <row r="2983" spans="1:1">
      <c r="A2983" t="s">
        <v>26404</v>
      </c>
    </row>
    <row r="2984" spans="1:1">
      <c r="A2984" t="s">
        <v>26820</v>
      </c>
    </row>
    <row r="2985" spans="1:1">
      <c r="A2985" t="s">
        <v>26810</v>
      </c>
    </row>
    <row r="2986" spans="1:1">
      <c r="A2986" t="s">
        <v>26523</v>
      </c>
    </row>
    <row r="2987" spans="1:1">
      <c r="A2987" t="s">
        <v>26801</v>
      </c>
    </row>
    <row r="2988" spans="1:1">
      <c r="A2988" t="s">
        <v>26404</v>
      </c>
    </row>
    <row r="2989" spans="1:1">
      <c r="A2989" t="s">
        <v>26821</v>
      </c>
    </row>
    <row r="2990" spans="1:1">
      <c r="A2990" t="s">
        <v>26812</v>
      </c>
    </row>
    <row r="2991" spans="1:1">
      <c r="A2991" t="s">
        <v>26523</v>
      </c>
    </row>
    <row r="2992" spans="1:1">
      <c r="A2992" t="s">
        <v>26801</v>
      </c>
    </row>
    <row r="2993" spans="1:1">
      <c r="A2993" t="s">
        <v>26404</v>
      </c>
    </row>
    <row r="2994" spans="1:1">
      <c r="A2994" t="s">
        <v>26822</v>
      </c>
    </row>
    <row r="2995" spans="1:1">
      <c r="A2995" t="s">
        <v>26814</v>
      </c>
    </row>
    <row r="2996" spans="1:1">
      <c r="A2996" t="s">
        <v>26523</v>
      </c>
    </row>
    <row r="2997" spans="1:1">
      <c r="A2997" t="s">
        <v>26801</v>
      </c>
    </row>
    <row r="2998" spans="1:1">
      <c r="A2998" t="s">
        <v>26404</v>
      </c>
    </row>
    <row r="2999" spans="1:1">
      <c r="A2999" t="s">
        <v>26823</v>
      </c>
    </row>
    <row r="3000" spans="1:1">
      <c r="A3000" t="s">
        <v>26816</v>
      </c>
    </row>
    <row r="3001" spans="1:1">
      <c r="A3001" t="s">
        <v>26523</v>
      </c>
    </row>
    <row r="3002" spans="1:1">
      <c r="A3002" t="s">
        <v>26801</v>
      </c>
    </row>
    <row r="3003" spans="1:1">
      <c r="A3003" t="s">
        <v>26404</v>
      </c>
    </row>
    <row r="3004" spans="1:1">
      <c r="A3004" t="s">
        <v>26397</v>
      </c>
    </row>
    <row r="3005" spans="1:1">
      <c r="A3005" t="s">
        <v>26413</v>
      </c>
    </row>
    <row r="3006" spans="1:1">
      <c r="A3006" t="s">
        <v>26395</v>
      </c>
    </row>
    <row r="3007" spans="1:1">
      <c r="A3007">
        <v>267</v>
      </c>
    </row>
    <row r="3008" spans="1:1">
      <c r="A3008" t="s">
        <v>26715</v>
      </c>
    </row>
    <row r="3009" spans="1:1">
      <c r="A3009" t="s">
        <v>26422</v>
      </c>
    </row>
    <row r="3010" spans="1:1">
      <c r="A3010" t="s">
        <v>26824</v>
      </c>
    </row>
    <row r="3011" spans="1:1">
      <c r="A3011" t="s">
        <v>26406</v>
      </c>
    </row>
    <row r="3012" spans="1:1">
      <c r="A3012" t="s">
        <v>26825</v>
      </c>
    </row>
    <row r="3013" spans="1:1">
      <c r="A3013" t="s">
        <v>26503</v>
      </c>
    </row>
    <row r="3014" spans="1:1">
      <c r="A3014" t="s">
        <v>26404</v>
      </c>
    </row>
    <row r="3015" spans="1:1">
      <c r="A3015" t="s">
        <v>26422</v>
      </c>
    </row>
    <row r="3016" spans="1:1">
      <c r="A3016" t="s">
        <v>26826</v>
      </c>
    </row>
    <row r="3017" spans="1:1">
      <c r="A3017" t="s">
        <v>26400</v>
      </c>
    </row>
    <row r="3018" spans="1:1">
      <c r="A3018" t="s">
        <v>26827</v>
      </c>
    </row>
    <row r="3019" spans="1:1">
      <c r="A3019" t="s">
        <v>26404</v>
      </c>
    </row>
    <row r="3020" spans="1:1">
      <c r="A3020" t="s">
        <v>26453</v>
      </c>
    </row>
    <row r="3021" spans="1:1">
      <c r="A3021" t="s">
        <v>26400</v>
      </c>
    </row>
    <row r="3022" spans="1:1">
      <c r="A3022" t="s">
        <v>26828</v>
      </c>
    </row>
    <row r="3023" spans="1:1">
      <c r="A3023" t="s">
        <v>26394</v>
      </c>
    </row>
    <row r="3024" spans="1:1">
      <c r="A3024" t="s">
        <v>26403</v>
      </c>
    </row>
    <row r="3025" spans="1:1">
      <c r="A3025" t="s">
        <v>26469</v>
      </c>
    </row>
    <row r="3026" spans="1:1">
      <c r="A3026" t="s">
        <v>26404</v>
      </c>
    </row>
    <row r="3027" spans="1:1">
      <c r="A3027" t="s">
        <v>26397</v>
      </c>
    </row>
    <row r="3028" spans="1:1">
      <c r="A3028" t="s">
        <v>26829</v>
      </c>
    </row>
    <row r="3029" spans="1:1">
      <c r="A3029" t="s">
        <v>26395</v>
      </c>
    </row>
    <row r="3030" spans="1:1">
      <c r="A3030">
        <v>268</v>
      </c>
    </row>
    <row r="3031" spans="1:1">
      <c r="A3031" t="s">
        <v>26830</v>
      </c>
    </row>
    <row r="3032" spans="1:1">
      <c r="A3032" t="s">
        <v>26831</v>
      </c>
    </row>
    <row r="3033" spans="1:1">
      <c r="A3033" t="s">
        <v>26832</v>
      </c>
    </row>
    <row r="3034" spans="1:1">
      <c r="A3034" t="s">
        <v>26512</v>
      </c>
    </row>
    <row r="3035" spans="1:1">
      <c r="A3035" t="s">
        <v>26404</v>
      </c>
    </row>
    <row r="3036" spans="1:1">
      <c r="A3036" t="s">
        <v>26715</v>
      </c>
    </row>
    <row r="3037" spans="1:1">
      <c r="A3037" t="s">
        <v>26422</v>
      </c>
    </row>
    <row r="3038" spans="1:1">
      <c r="A3038" t="s">
        <v>26824</v>
      </c>
    </row>
    <row r="3039" spans="1:1">
      <c r="A3039" t="s">
        <v>26406</v>
      </c>
    </row>
    <row r="3040" spans="1:1">
      <c r="A3040" t="s">
        <v>26627</v>
      </c>
    </row>
    <row r="3041" spans="1:1">
      <c r="A3041" t="s">
        <v>26503</v>
      </c>
    </row>
    <row r="3042" spans="1:1">
      <c r="A3042" t="s">
        <v>26404</v>
      </c>
    </row>
    <row r="3043" spans="1:1">
      <c r="A3043" t="s">
        <v>26833</v>
      </c>
    </row>
    <row r="3044" spans="1:1">
      <c r="A3044" t="s">
        <v>26834</v>
      </c>
    </row>
    <row r="3045" spans="1:1">
      <c r="A3045" t="s">
        <v>26404</v>
      </c>
    </row>
    <row r="3046" spans="1:1">
      <c r="A3046" t="s">
        <v>26835</v>
      </c>
    </row>
    <row r="3047" spans="1:1">
      <c r="A3047" t="s">
        <v>26400</v>
      </c>
    </row>
    <row r="3048" spans="1:1">
      <c r="A3048" t="s">
        <v>26836</v>
      </c>
    </row>
    <row r="3049" spans="1:1">
      <c r="A3049" t="s">
        <v>26400</v>
      </c>
    </row>
    <row r="3050" spans="1:1">
      <c r="A3050" t="s">
        <v>26837</v>
      </c>
    </row>
    <row r="3051" spans="1:1">
      <c r="A3051" t="s">
        <v>26400</v>
      </c>
    </row>
    <row r="3052" spans="1:1">
      <c r="A3052" t="s">
        <v>26837</v>
      </c>
    </row>
    <row r="3053" spans="1:1">
      <c r="A3053" t="s">
        <v>26394</v>
      </c>
    </row>
    <row r="3054" spans="1:1">
      <c r="A3054" t="s">
        <v>26403</v>
      </c>
    </row>
    <row r="3055" spans="1:1">
      <c r="A3055" t="s">
        <v>26469</v>
      </c>
    </row>
    <row r="3056" spans="1:1">
      <c r="A3056" t="s">
        <v>26404</v>
      </c>
    </row>
    <row r="3057" spans="1:1">
      <c r="A3057" t="s">
        <v>26397</v>
      </c>
    </row>
    <row r="3058" spans="1:1">
      <c r="A3058" t="s">
        <v>26784</v>
      </c>
    </row>
    <row r="3059" spans="1:1">
      <c r="A3059" t="s">
        <v>26395</v>
      </c>
    </row>
    <row r="3060" spans="1:1">
      <c r="A3060">
        <v>269</v>
      </c>
    </row>
    <row r="3061" spans="1:1">
      <c r="A3061" t="s">
        <v>26744</v>
      </c>
    </row>
    <row r="3062" spans="1:1">
      <c r="A3062" t="s">
        <v>26745</v>
      </c>
    </row>
    <row r="3063" spans="1:1">
      <c r="A3063" t="s">
        <v>26838</v>
      </c>
    </row>
    <row r="3064" spans="1:1">
      <c r="A3064" t="s">
        <v>26839</v>
      </c>
    </row>
    <row r="3065" spans="1:1">
      <c r="A3065" t="s">
        <v>26404</v>
      </c>
    </row>
    <row r="3066" spans="1:1">
      <c r="A3066" t="s">
        <v>26715</v>
      </c>
    </row>
    <row r="3067" spans="1:1">
      <c r="A3067" t="s">
        <v>26422</v>
      </c>
    </row>
    <row r="3068" spans="1:1">
      <c r="A3068" t="s">
        <v>26406</v>
      </c>
    </row>
    <row r="3069" spans="1:1">
      <c r="A3069" t="s">
        <v>26627</v>
      </c>
    </row>
    <row r="3070" spans="1:1">
      <c r="A3070" t="s">
        <v>26503</v>
      </c>
    </row>
    <row r="3071" spans="1:1">
      <c r="A3071" t="s">
        <v>26404</v>
      </c>
    </row>
    <row r="3072" spans="1:1">
      <c r="A3072" t="s">
        <v>26840</v>
      </c>
    </row>
    <row r="3073" spans="1:1">
      <c r="A3073" t="s">
        <v>26512</v>
      </c>
    </row>
    <row r="3074" spans="1:1">
      <c r="A3074" t="s">
        <v>26841</v>
      </c>
    </row>
    <row r="3075" spans="1:1">
      <c r="A3075" t="s">
        <v>26842</v>
      </c>
    </row>
    <row r="3076" spans="1:1">
      <c r="A3076" t="s">
        <v>26404</v>
      </c>
    </row>
    <row r="3077" spans="1:1">
      <c r="A3077" t="s">
        <v>26579</v>
      </c>
    </row>
    <row r="3078" spans="1:1">
      <c r="A3078" t="s">
        <v>26400</v>
      </c>
    </row>
    <row r="3079" spans="1:1">
      <c r="A3079" t="s">
        <v>26843</v>
      </c>
    </row>
    <row r="3080" spans="1:1">
      <c r="A3080" t="s">
        <v>26394</v>
      </c>
    </row>
    <row r="3081" spans="1:1">
      <c r="A3081" t="s">
        <v>26702</v>
      </c>
    </row>
    <row r="3082" spans="1:1">
      <c r="A3082" t="s">
        <v>26779</v>
      </c>
    </row>
    <row r="3083" spans="1:1">
      <c r="A3083" t="s">
        <v>26844</v>
      </c>
    </row>
    <row r="3084" spans="1:1">
      <c r="A3084" t="s">
        <v>26845</v>
      </c>
    </row>
    <row r="3085" spans="1:1">
      <c r="A3085" t="s">
        <v>26519</v>
      </c>
    </row>
    <row r="3086" spans="1:1">
      <c r="A3086" t="s">
        <v>26449</v>
      </c>
    </row>
    <row r="3087" spans="1:1">
      <c r="A3087" t="s">
        <v>26656</v>
      </c>
    </row>
    <row r="3088" spans="1:1">
      <c r="A3088" t="s">
        <v>26404</v>
      </c>
    </row>
    <row r="3089" spans="1:1">
      <c r="A3089" t="s">
        <v>26702</v>
      </c>
    </row>
    <row r="3090" spans="1:1">
      <c r="A3090" t="s">
        <v>26846</v>
      </c>
    </row>
    <row r="3091" spans="1:1">
      <c r="A3091" t="s">
        <v>26523</v>
      </c>
    </row>
    <row r="3092" spans="1:1">
      <c r="A3092" t="s">
        <v>26847</v>
      </c>
    </row>
    <row r="3093" spans="1:1">
      <c r="A3093" t="s">
        <v>26404</v>
      </c>
    </row>
    <row r="3094" spans="1:1">
      <c r="A3094" t="s">
        <v>26702</v>
      </c>
    </row>
    <row r="3095" spans="1:1">
      <c r="A3095" t="s">
        <v>26848</v>
      </c>
    </row>
    <row r="3096" spans="1:1">
      <c r="A3096" t="s">
        <v>26523</v>
      </c>
    </row>
    <row r="3097" spans="1:1">
      <c r="A3097" t="s">
        <v>26849</v>
      </c>
    </row>
    <row r="3098" spans="1:1">
      <c r="A3098" t="s">
        <v>26404</v>
      </c>
    </row>
    <row r="3099" spans="1:1">
      <c r="A3099" t="s">
        <v>26397</v>
      </c>
    </row>
    <row r="3100" spans="1:1">
      <c r="A3100" t="s">
        <v>26743</v>
      </c>
    </row>
    <row r="3101" spans="1:1">
      <c r="A3101" t="s">
        <v>26775</v>
      </c>
    </row>
    <row r="3102" spans="1:1">
      <c r="A3102" t="s">
        <v>26395</v>
      </c>
    </row>
    <row r="3103" spans="1:1">
      <c r="A3103">
        <v>270</v>
      </c>
    </row>
    <row r="3104" spans="1:1">
      <c r="A3104" t="s">
        <v>26461</v>
      </c>
    </row>
    <row r="3105" spans="1:1">
      <c r="A3105" t="s">
        <v>26462</v>
      </c>
    </row>
    <row r="3106" spans="1:1">
      <c r="A3106" t="s">
        <v>26850</v>
      </c>
    </row>
    <row r="3107" spans="1:1">
      <c r="A3107" t="s">
        <v>26851</v>
      </c>
    </row>
    <row r="3108" spans="1:1">
      <c r="A3108" t="s">
        <v>26404</v>
      </c>
    </row>
    <row r="3109" spans="1:1">
      <c r="A3109" t="s">
        <v>26715</v>
      </c>
    </row>
    <row r="3110" spans="1:1">
      <c r="A3110" t="s">
        <v>26422</v>
      </c>
    </row>
    <row r="3111" spans="1:1">
      <c r="A3111" t="s">
        <v>26406</v>
      </c>
    </row>
    <row r="3112" spans="1:1">
      <c r="A3112" t="s">
        <v>26627</v>
      </c>
    </row>
    <row r="3113" spans="1:1">
      <c r="A3113" t="s">
        <v>26503</v>
      </c>
    </row>
    <row r="3114" spans="1:1">
      <c r="A3114" t="s">
        <v>26404</v>
      </c>
    </row>
    <row r="3115" spans="1:1">
      <c r="A3115" t="s">
        <v>26840</v>
      </c>
    </row>
    <row r="3116" spans="1:1">
      <c r="A3116" t="s">
        <v>26512</v>
      </c>
    </row>
    <row r="3117" spans="1:1">
      <c r="A3117" t="s">
        <v>26841</v>
      </c>
    </row>
    <row r="3118" spans="1:1">
      <c r="A3118" t="s">
        <v>26842</v>
      </c>
    </row>
    <row r="3119" spans="1:1">
      <c r="A3119" t="s">
        <v>26404</v>
      </c>
    </row>
    <row r="3120" spans="1:1">
      <c r="A3120" t="s">
        <v>26799</v>
      </c>
    </row>
    <row r="3121" spans="1:1">
      <c r="A3121" t="s">
        <v>26400</v>
      </c>
    </row>
    <row r="3122" spans="1:1">
      <c r="A3122" t="s">
        <v>26606</v>
      </c>
    </row>
    <row r="3123" spans="1:1">
      <c r="A3123" t="s">
        <v>26394</v>
      </c>
    </row>
    <row r="3124" spans="1:1">
      <c r="A3124" t="s">
        <v>26687</v>
      </c>
    </row>
    <row r="3125" spans="1:1">
      <c r="A3125" t="s">
        <v>26792</v>
      </c>
    </row>
    <row r="3126" spans="1:1">
      <c r="A3126" t="s">
        <v>26852</v>
      </c>
    </row>
    <row r="3127" spans="1:1">
      <c r="A3127" t="s">
        <v>26853</v>
      </c>
    </row>
    <row r="3128" spans="1:1">
      <c r="A3128" t="s">
        <v>26749</v>
      </c>
    </row>
    <row r="3129" spans="1:1">
      <c r="A3129" t="s">
        <v>26449</v>
      </c>
    </row>
    <row r="3130" spans="1:1">
      <c r="A3130" t="s">
        <v>26798</v>
      </c>
    </row>
    <row r="3131" spans="1:1">
      <c r="A3131" t="s">
        <v>26404</v>
      </c>
    </row>
    <row r="3132" spans="1:1">
      <c r="A3132" t="s">
        <v>26687</v>
      </c>
    </row>
    <row r="3133" spans="1:1">
      <c r="A3133" t="s">
        <v>26854</v>
      </c>
    </row>
    <row r="3134" spans="1:1">
      <c r="A3134" t="s">
        <v>26747</v>
      </c>
    </row>
    <row r="3135" spans="1:1">
      <c r="A3135" t="s">
        <v>26855</v>
      </c>
    </row>
    <row r="3136" spans="1:1">
      <c r="A3136" t="s">
        <v>26404</v>
      </c>
    </row>
    <row r="3137" spans="1:1">
      <c r="A3137" t="s">
        <v>26687</v>
      </c>
    </row>
    <row r="3138" spans="1:1">
      <c r="A3138" t="s">
        <v>26856</v>
      </c>
    </row>
    <row r="3139" spans="1:1">
      <c r="A3139" t="s">
        <v>26747</v>
      </c>
    </row>
    <row r="3140" spans="1:1">
      <c r="A3140" t="s">
        <v>26857</v>
      </c>
    </row>
    <row r="3141" spans="1:1">
      <c r="A3141" t="s">
        <v>26404</v>
      </c>
    </row>
    <row r="3142" spans="1:1">
      <c r="A3142" t="s">
        <v>26397</v>
      </c>
    </row>
    <row r="3143" spans="1:1">
      <c r="A3143" t="s">
        <v>26464</v>
      </c>
    </row>
    <row r="3144" spans="1:1">
      <c r="A3144" t="s">
        <v>26775</v>
      </c>
    </row>
    <row r="3145" spans="1:1">
      <c r="A3145" t="s">
        <v>26395</v>
      </c>
    </row>
    <row r="3146" spans="1:1">
      <c r="A3146">
        <v>271</v>
      </c>
    </row>
    <row r="3147" spans="1:1">
      <c r="A3147" t="s">
        <v>26393</v>
      </c>
    </row>
    <row r="3148" spans="1:1">
      <c r="A3148" t="s">
        <v>26400</v>
      </c>
    </row>
    <row r="3149" spans="1:1">
      <c r="A3149" t="s">
        <v>26453</v>
      </c>
    </row>
    <row r="3150" spans="1:1">
      <c r="A3150" t="s">
        <v>26394</v>
      </c>
    </row>
    <row r="3151" spans="1:1">
      <c r="A3151" t="s">
        <v>26403</v>
      </c>
    </row>
    <row r="3152" spans="1:1">
      <c r="A3152" t="s">
        <v>26469</v>
      </c>
    </row>
    <row r="3153" spans="1:1">
      <c r="A3153" t="s">
        <v>26404</v>
      </c>
    </row>
    <row r="3154" spans="1:1">
      <c r="A3154" t="s">
        <v>26687</v>
      </c>
    </row>
    <row r="3155" spans="1:1">
      <c r="A3155" t="s">
        <v>26541</v>
      </c>
    </row>
    <row r="3156" spans="1:1">
      <c r="A3156" t="s">
        <v>26858</v>
      </c>
    </row>
    <row r="3157" spans="1:1">
      <c r="A3157" t="s">
        <v>26404</v>
      </c>
    </row>
    <row r="3158" spans="1:1">
      <c r="A3158" t="s">
        <v>26397</v>
      </c>
    </row>
    <row r="3159" spans="1:1">
      <c r="A3159" t="s">
        <v>26775</v>
      </c>
    </row>
    <row r="3160" spans="1:1">
      <c r="A3160" t="s">
        <v>26395</v>
      </c>
    </row>
    <row r="3161" spans="1:1">
      <c r="A3161">
        <v>272</v>
      </c>
    </row>
    <row r="3162" spans="1:1">
      <c r="A3162" t="s">
        <v>26509</v>
      </c>
    </row>
    <row r="3163" spans="1:1">
      <c r="A3163" t="s">
        <v>26514</v>
      </c>
    </row>
    <row r="3164" spans="1:1">
      <c r="A3164" t="s">
        <v>26859</v>
      </c>
    </row>
    <row r="3165" spans="1:1">
      <c r="A3165" t="s">
        <v>26406</v>
      </c>
    </row>
    <row r="3166" spans="1:1">
      <c r="A3166" t="s">
        <v>26538</v>
      </c>
    </row>
    <row r="3167" spans="1:1">
      <c r="A3167" t="s">
        <v>26860</v>
      </c>
    </row>
    <row r="3168" spans="1:1">
      <c r="A3168" t="s">
        <v>26861</v>
      </c>
    </row>
    <row r="3169" spans="1:1">
      <c r="A3169" t="s">
        <v>26512</v>
      </c>
    </row>
    <row r="3170" spans="1:1">
      <c r="A3170" t="s">
        <v>26512</v>
      </c>
    </row>
    <row r="3171" spans="1:1">
      <c r="A3171" t="s">
        <v>26512</v>
      </c>
    </row>
    <row r="3172" spans="1:1">
      <c r="A3172" t="s">
        <v>26512</v>
      </c>
    </row>
    <row r="3173" spans="1:1">
      <c r="A3173" t="s">
        <v>26503</v>
      </c>
    </row>
    <row r="3174" spans="1:1">
      <c r="A3174" t="s">
        <v>26404</v>
      </c>
    </row>
    <row r="3175" spans="1:1">
      <c r="A3175" t="s">
        <v>26795</v>
      </c>
    </row>
    <row r="3176" spans="1:1">
      <c r="A3176" t="s">
        <v>26440</v>
      </c>
    </row>
    <row r="3177" spans="1:1">
      <c r="A3177" t="s">
        <v>26730</v>
      </c>
    </row>
    <row r="3178" spans="1:1">
      <c r="A3178" t="s">
        <v>26404</v>
      </c>
    </row>
    <row r="3179" spans="1:1">
      <c r="A3179" t="s">
        <v>26780</v>
      </c>
    </row>
    <row r="3180" spans="1:1">
      <c r="A3180" t="s">
        <v>26862</v>
      </c>
    </row>
    <row r="3181" spans="1:1">
      <c r="A3181" t="s">
        <v>26512</v>
      </c>
    </row>
    <row r="3182" spans="1:1">
      <c r="A3182" t="s">
        <v>26863</v>
      </c>
    </row>
    <row r="3183" spans="1:1">
      <c r="A3183" t="s">
        <v>26404</v>
      </c>
    </row>
    <row r="3184" spans="1:1">
      <c r="A3184" t="s">
        <v>26780</v>
      </c>
    </row>
    <row r="3185" spans="1:1">
      <c r="A3185" t="s">
        <v>26453</v>
      </c>
    </row>
    <row r="3186" spans="1:1">
      <c r="A3186" t="s">
        <v>26393</v>
      </c>
    </row>
    <row r="3187" spans="1:1">
      <c r="A3187" t="s">
        <v>26404</v>
      </c>
    </row>
    <row r="3188" spans="1:1">
      <c r="A3188" t="s">
        <v>26393</v>
      </c>
    </row>
    <row r="3189" spans="1:1">
      <c r="A3189" t="s">
        <v>26394</v>
      </c>
    </row>
    <row r="3190" spans="1:1">
      <c r="A3190" t="s">
        <v>26403</v>
      </c>
    </row>
    <row r="3191" spans="1:1">
      <c r="A3191" t="s">
        <v>26469</v>
      </c>
    </row>
    <row r="3192" spans="1:1">
      <c r="A3192" t="s">
        <v>26404</v>
      </c>
    </row>
    <row r="3193" spans="1:1">
      <c r="A3193" t="s">
        <v>26509</v>
      </c>
    </row>
    <row r="3194" spans="1:1">
      <c r="A3194" t="s">
        <v>26514</v>
      </c>
    </row>
    <row r="3195" spans="1:1">
      <c r="A3195" t="s">
        <v>26864</v>
      </c>
    </row>
    <row r="3196" spans="1:1">
      <c r="A3196" t="s">
        <v>26860</v>
      </c>
    </row>
    <row r="3197" spans="1:1">
      <c r="A3197" t="s">
        <v>26861</v>
      </c>
    </row>
    <row r="3198" spans="1:1">
      <c r="A3198" t="s">
        <v>26512</v>
      </c>
    </row>
    <row r="3199" spans="1:1">
      <c r="A3199" t="s">
        <v>26512</v>
      </c>
    </row>
    <row r="3200" spans="1:1">
      <c r="A3200" t="s">
        <v>26512</v>
      </c>
    </row>
    <row r="3201" spans="1:1">
      <c r="A3201" t="s">
        <v>26512</v>
      </c>
    </row>
    <row r="3202" spans="1:1">
      <c r="A3202" t="s">
        <v>26503</v>
      </c>
    </row>
    <row r="3203" spans="1:1">
      <c r="A3203" t="s">
        <v>26404</v>
      </c>
    </row>
    <row r="3204" spans="1:1">
      <c r="A3204" t="s">
        <v>26411</v>
      </c>
    </row>
    <row r="3205" spans="1:1">
      <c r="A3205" t="s">
        <v>26733</v>
      </c>
    </row>
    <row r="3206" spans="1:1">
      <c r="A3206" t="s">
        <v>26404</v>
      </c>
    </row>
    <row r="3207" spans="1:1">
      <c r="A3207" t="s">
        <v>26687</v>
      </c>
    </row>
    <row r="3208" spans="1:1">
      <c r="A3208" t="s">
        <v>26858</v>
      </c>
    </row>
    <row r="3209" spans="1:1">
      <c r="A3209" t="s">
        <v>26404</v>
      </c>
    </row>
    <row r="3210" spans="1:1">
      <c r="A3210" t="s">
        <v>26397</v>
      </c>
    </row>
    <row r="3211" spans="1:1">
      <c r="A3211" t="s">
        <v>26784</v>
      </c>
    </row>
    <row r="3212" spans="1:1">
      <c r="A3212" t="s">
        <v>26395</v>
      </c>
    </row>
    <row r="3213" spans="1:1">
      <c r="A3213">
        <v>273</v>
      </c>
    </row>
    <row r="3214" spans="1:1">
      <c r="A3214" t="s">
        <v>26509</v>
      </c>
    </row>
    <row r="3215" spans="1:1">
      <c r="A3215" t="s">
        <v>26512</v>
      </c>
    </row>
    <row r="3216" spans="1:1">
      <c r="A3216" t="s">
        <v>26865</v>
      </c>
    </row>
    <row r="3217" spans="1:1">
      <c r="A3217" t="s">
        <v>26503</v>
      </c>
    </row>
    <row r="3218" spans="1:1">
      <c r="A3218" t="s">
        <v>26404</v>
      </c>
    </row>
    <row r="3219" spans="1:1">
      <c r="A3219" t="s">
        <v>26394</v>
      </c>
    </row>
    <row r="3220" spans="1:1">
      <c r="A3220" t="s">
        <v>26405</v>
      </c>
    </row>
    <row r="3221" spans="1:1">
      <c r="A3221" t="s">
        <v>26866</v>
      </c>
    </row>
    <row r="3222" spans="1:1">
      <c r="A3222" t="s">
        <v>26745</v>
      </c>
    </row>
    <row r="3223" spans="1:1">
      <c r="A3223" t="s">
        <v>26867</v>
      </c>
    </row>
    <row r="3224" spans="1:1">
      <c r="A3224" t="s">
        <v>26404</v>
      </c>
    </row>
    <row r="3225" spans="1:1">
      <c r="A3225" t="s">
        <v>26405</v>
      </c>
    </row>
    <row r="3226" spans="1:1">
      <c r="A3226" t="s">
        <v>26743</v>
      </c>
    </row>
    <row r="3227" spans="1:1">
      <c r="A3227" t="s">
        <v>26868</v>
      </c>
    </row>
    <row r="3228" spans="1:1">
      <c r="A3228" t="s">
        <v>26396</v>
      </c>
    </row>
    <row r="3229" spans="1:1">
      <c r="A3229" t="s">
        <v>26395</v>
      </c>
    </row>
    <row r="3230" spans="1:1">
      <c r="A3230">
        <v>274</v>
      </c>
    </row>
    <row r="3231" spans="1:1">
      <c r="A3231" t="s">
        <v>26869</v>
      </c>
    </row>
    <row r="3232" spans="1:1">
      <c r="A3232" t="s">
        <v>26870</v>
      </c>
    </row>
    <row r="3233" spans="1:1">
      <c r="A3233" t="s">
        <v>26871</v>
      </c>
    </row>
    <row r="3234" spans="1:1">
      <c r="A3234" t="s">
        <v>26872</v>
      </c>
    </row>
    <row r="3235" spans="1:1">
      <c r="A3235" t="s">
        <v>26400</v>
      </c>
    </row>
    <row r="3236" spans="1:1">
      <c r="A3236" t="s">
        <v>26873</v>
      </c>
    </row>
    <row r="3237" spans="1:1">
      <c r="A3237" t="s">
        <v>26400</v>
      </c>
    </row>
    <row r="3238" spans="1:1">
      <c r="A3238" t="s">
        <v>26874</v>
      </c>
    </row>
    <row r="3239" spans="1:1">
      <c r="A3239" t="s">
        <v>26400</v>
      </c>
    </row>
    <row r="3240" spans="1:1">
      <c r="A3240" t="s">
        <v>26875</v>
      </c>
    </row>
    <row r="3241" spans="1:1">
      <c r="A3241" t="s">
        <v>26503</v>
      </c>
    </row>
    <row r="3242" spans="1:1">
      <c r="A3242" t="s">
        <v>26503</v>
      </c>
    </row>
    <row r="3243" spans="1:1">
      <c r="A3243" t="s">
        <v>26404</v>
      </c>
    </row>
    <row r="3244" spans="1:1">
      <c r="A3244" t="s">
        <v>26876</v>
      </c>
    </row>
    <row r="3245" spans="1:1">
      <c r="A3245" t="s">
        <v>26870</v>
      </c>
    </row>
    <row r="3246" spans="1:1">
      <c r="A3246" t="s">
        <v>26877</v>
      </c>
    </row>
    <row r="3247" spans="1:1">
      <c r="A3247" t="s">
        <v>26581</v>
      </c>
    </row>
    <row r="3248" spans="1:1">
      <c r="A3248" t="s">
        <v>26400</v>
      </c>
    </row>
    <row r="3249" spans="1:1">
      <c r="A3249" t="s">
        <v>26581</v>
      </c>
    </row>
    <row r="3250" spans="1:1">
      <c r="A3250" t="s">
        <v>26400</v>
      </c>
    </row>
    <row r="3251" spans="1:1">
      <c r="A3251" t="s">
        <v>26538</v>
      </c>
    </row>
    <row r="3252" spans="1:1">
      <c r="A3252" t="s">
        <v>26538</v>
      </c>
    </row>
    <row r="3253" spans="1:1">
      <c r="A3253" t="s">
        <v>26538</v>
      </c>
    </row>
    <row r="3254" spans="1:1">
      <c r="A3254" t="s">
        <v>26538</v>
      </c>
    </row>
    <row r="3255" spans="1:1">
      <c r="A3255" t="s">
        <v>26406</v>
      </c>
    </row>
    <row r="3256" spans="1:1">
      <c r="A3256" t="s">
        <v>26627</v>
      </c>
    </row>
    <row r="3257" spans="1:1">
      <c r="A3257" t="s">
        <v>26503</v>
      </c>
    </row>
    <row r="3258" spans="1:1">
      <c r="A3258" t="s">
        <v>26503</v>
      </c>
    </row>
    <row r="3259" spans="1:1">
      <c r="A3259" t="s">
        <v>26404</v>
      </c>
    </row>
    <row r="3260" spans="1:1">
      <c r="A3260" t="s">
        <v>26878</v>
      </c>
    </row>
    <row r="3261" spans="1:1">
      <c r="A3261" t="s">
        <v>26870</v>
      </c>
    </row>
    <row r="3262" spans="1:1">
      <c r="A3262" t="s">
        <v>26879</v>
      </c>
    </row>
    <row r="3263" spans="1:1">
      <c r="A3263" t="s">
        <v>26880</v>
      </c>
    </row>
    <row r="3264" spans="1:1">
      <c r="A3264" t="s">
        <v>26400</v>
      </c>
    </row>
    <row r="3265" spans="1:1">
      <c r="A3265" t="s">
        <v>26880</v>
      </c>
    </row>
    <row r="3266" spans="1:1">
      <c r="A3266" t="s">
        <v>26400</v>
      </c>
    </row>
    <row r="3267" spans="1:1">
      <c r="A3267" t="s">
        <v>26881</v>
      </c>
    </row>
    <row r="3268" spans="1:1">
      <c r="A3268" t="s">
        <v>26400</v>
      </c>
    </row>
    <row r="3269" spans="1:1">
      <c r="A3269" t="s">
        <v>26882</v>
      </c>
    </row>
    <row r="3270" spans="1:1">
      <c r="A3270" t="s">
        <v>26883</v>
      </c>
    </row>
    <row r="3271" spans="1:1">
      <c r="A3271" t="s">
        <v>26884</v>
      </c>
    </row>
    <row r="3272" spans="1:1">
      <c r="A3272" t="s">
        <v>26885</v>
      </c>
    </row>
    <row r="3273" spans="1:1">
      <c r="A3273" t="s">
        <v>26503</v>
      </c>
    </row>
    <row r="3274" spans="1:1">
      <c r="A3274" t="s">
        <v>26503</v>
      </c>
    </row>
    <row r="3275" spans="1:1">
      <c r="A3275" t="s">
        <v>26404</v>
      </c>
    </row>
    <row r="3276" spans="1:1">
      <c r="A3276" t="s">
        <v>26886</v>
      </c>
    </row>
    <row r="3277" spans="1:1">
      <c r="A3277" t="s">
        <v>26870</v>
      </c>
    </row>
    <row r="3278" spans="1:1">
      <c r="A3278" t="s">
        <v>26887</v>
      </c>
    </row>
    <row r="3279" spans="1:1">
      <c r="A3279" t="s">
        <v>26888</v>
      </c>
    </row>
    <row r="3280" spans="1:1">
      <c r="A3280" t="s">
        <v>26400</v>
      </c>
    </row>
    <row r="3281" spans="1:1">
      <c r="A3281" t="s">
        <v>26889</v>
      </c>
    </row>
    <row r="3282" spans="1:1">
      <c r="A3282" t="s">
        <v>26400</v>
      </c>
    </row>
    <row r="3283" spans="1:1">
      <c r="A3283" t="s">
        <v>26890</v>
      </c>
    </row>
    <row r="3284" spans="1:1">
      <c r="A3284" t="s">
        <v>26400</v>
      </c>
    </row>
    <row r="3285" spans="1:1">
      <c r="A3285" t="s">
        <v>26891</v>
      </c>
    </row>
    <row r="3286" spans="1:1">
      <c r="A3286" t="s">
        <v>26892</v>
      </c>
    </row>
    <row r="3287" spans="1:1">
      <c r="A3287" t="s">
        <v>26892</v>
      </c>
    </row>
    <row r="3288" spans="1:1">
      <c r="A3288" t="s">
        <v>26892</v>
      </c>
    </row>
    <row r="3289" spans="1:1">
      <c r="A3289" t="s">
        <v>26541</v>
      </c>
    </row>
    <row r="3290" spans="1:1">
      <c r="A3290" t="s">
        <v>26893</v>
      </c>
    </row>
    <row r="3291" spans="1:1">
      <c r="A3291" t="s">
        <v>26503</v>
      </c>
    </row>
    <row r="3292" spans="1:1">
      <c r="A3292" t="s">
        <v>26503</v>
      </c>
    </row>
    <row r="3293" spans="1:1">
      <c r="A3293" t="s">
        <v>26404</v>
      </c>
    </row>
    <row r="3294" spans="1:1">
      <c r="A3294" t="s">
        <v>26756</v>
      </c>
    </row>
    <row r="3295" spans="1:1">
      <c r="A3295" t="s">
        <v>26517</v>
      </c>
    </row>
    <row r="3296" spans="1:1">
      <c r="A3296" t="s">
        <v>26519</v>
      </c>
    </row>
    <row r="3297" spans="1:1">
      <c r="A3297" t="s">
        <v>26730</v>
      </c>
    </row>
    <row r="3298" spans="1:1">
      <c r="A3298" t="s">
        <v>26503</v>
      </c>
    </row>
    <row r="3299" spans="1:1">
      <c r="A3299" t="s">
        <v>26404</v>
      </c>
    </row>
    <row r="3300" spans="1:1">
      <c r="A3300" t="s">
        <v>26756</v>
      </c>
    </row>
    <row r="3301" spans="1:1">
      <c r="A3301" t="s">
        <v>26779</v>
      </c>
    </row>
    <row r="3302" spans="1:1">
      <c r="A3302" t="s">
        <v>26523</v>
      </c>
    </row>
    <row r="3303" spans="1:1">
      <c r="A3303" t="s">
        <v>26730</v>
      </c>
    </row>
    <row r="3304" spans="1:1">
      <c r="A3304" t="s">
        <v>26503</v>
      </c>
    </row>
    <row r="3305" spans="1:1">
      <c r="A3305" t="s">
        <v>26404</v>
      </c>
    </row>
    <row r="3306" spans="1:1">
      <c r="A3306" t="s">
        <v>26756</v>
      </c>
    </row>
    <row r="3307" spans="1:1">
      <c r="A3307" t="s">
        <v>26846</v>
      </c>
    </row>
    <row r="3308" spans="1:1">
      <c r="A3308" t="s">
        <v>26523</v>
      </c>
    </row>
    <row r="3309" spans="1:1">
      <c r="A3309" t="s">
        <v>26730</v>
      </c>
    </row>
    <row r="3310" spans="1:1">
      <c r="A3310" t="s">
        <v>26503</v>
      </c>
    </row>
    <row r="3311" spans="1:1">
      <c r="A3311" t="s">
        <v>26404</v>
      </c>
    </row>
    <row r="3312" spans="1:1">
      <c r="A3312" t="s">
        <v>26756</v>
      </c>
    </row>
    <row r="3313" spans="1:1">
      <c r="A3313" t="s">
        <v>26848</v>
      </c>
    </row>
    <row r="3314" spans="1:1">
      <c r="A3314" t="s">
        <v>26523</v>
      </c>
    </row>
    <row r="3315" spans="1:1">
      <c r="A3315" t="s">
        <v>26730</v>
      </c>
    </row>
    <row r="3316" spans="1:1">
      <c r="A3316" t="s">
        <v>26503</v>
      </c>
    </row>
    <row r="3317" spans="1:1">
      <c r="A3317" t="s">
        <v>26404</v>
      </c>
    </row>
    <row r="3318" spans="1:1">
      <c r="A3318" t="s">
        <v>26894</v>
      </c>
    </row>
    <row r="3319" spans="1:1">
      <c r="A3319" t="s">
        <v>26895</v>
      </c>
    </row>
    <row r="3320" spans="1:1">
      <c r="A3320" t="s">
        <v>26400</v>
      </c>
    </row>
    <row r="3321" spans="1:1">
      <c r="A3321" t="s">
        <v>26896</v>
      </c>
    </row>
    <row r="3322" spans="1:1">
      <c r="A3322" t="s">
        <v>26503</v>
      </c>
    </row>
    <row r="3323" spans="1:1">
      <c r="A3323" t="s">
        <v>26394</v>
      </c>
    </row>
    <row r="3324" spans="1:1">
      <c r="A3324" t="s">
        <v>26403</v>
      </c>
    </row>
    <row r="3325" spans="1:1">
      <c r="A3325" t="s">
        <v>26469</v>
      </c>
    </row>
    <row r="3326" spans="1:1">
      <c r="A3326" t="s">
        <v>26404</v>
      </c>
    </row>
    <row r="3327" spans="1:1">
      <c r="A3327" t="s">
        <v>26397</v>
      </c>
    </row>
    <row r="3328" spans="1:1">
      <c r="A3328" t="s">
        <v>26775</v>
      </c>
    </row>
    <row r="3329" spans="1:1">
      <c r="A3329" t="s">
        <v>26395</v>
      </c>
    </row>
    <row r="3330" spans="1:1">
      <c r="A3330">
        <v>275</v>
      </c>
    </row>
    <row r="3331" spans="1:1">
      <c r="A3331" t="s">
        <v>26756</v>
      </c>
    </row>
    <row r="3332" spans="1:1">
      <c r="A3332" t="s">
        <v>26897</v>
      </c>
    </row>
    <row r="3333" spans="1:1">
      <c r="A3333" t="s">
        <v>26469</v>
      </c>
    </row>
    <row r="3334" spans="1:1">
      <c r="A3334" t="s">
        <v>26885</v>
      </c>
    </row>
    <row r="3335" spans="1:1">
      <c r="A3335" t="s">
        <v>26745</v>
      </c>
    </row>
    <row r="3336" spans="1:1">
      <c r="A3336" t="s">
        <v>26404</v>
      </c>
    </row>
    <row r="3337" spans="1:1">
      <c r="A3337" t="s">
        <v>26756</v>
      </c>
    </row>
    <row r="3338" spans="1:1">
      <c r="A3338" t="s">
        <v>26898</v>
      </c>
    </row>
    <row r="3339" spans="1:1">
      <c r="A3339" t="s">
        <v>26884</v>
      </c>
    </row>
    <row r="3340" spans="1:1">
      <c r="A3340" t="s">
        <v>26743</v>
      </c>
    </row>
    <row r="3341" spans="1:1">
      <c r="A3341" t="s">
        <v>26404</v>
      </c>
    </row>
    <row r="3342" spans="1:1">
      <c r="A3342" t="s">
        <v>26756</v>
      </c>
    </row>
    <row r="3343" spans="1:1">
      <c r="A3343" t="s">
        <v>26899</v>
      </c>
    </row>
    <row r="3344" spans="1:1">
      <c r="A3344" t="s">
        <v>26883</v>
      </c>
    </row>
    <row r="3345" spans="1:1">
      <c r="A3345" t="s">
        <v>26743</v>
      </c>
    </row>
    <row r="3346" spans="1:1">
      <c r="A3346" t="s">
        <v>26404</v>
      </c>
    </row>
    <row r="3347" spans="1:1">
      <c r="A3347" t="s">
        <v>26756</v>
      </c>
    </row>
    <row r="3348" spans="1:1">
      <c r="A3348" t="s">
        <v>26744</v>
      </c>
    </row>
    <row r="3349" spans="1:1">
      <c r="A3349" t="s">
        <v>26900</v>
      </c>
    </row>
    <row r="3350" spans="1:1">
      <c r="A3350" t="s">
        <v>26743</v>
      </c>
    </row>
    <row r="3351" spans="1:1">
      <c r="A3351" t="s">
        <v>26404</v>
      </c>
    </row>
    <row r="3352" spans="1:1">
      <c r="A3352" t="s">
        <v>26756</v>
      </c>
    </row>
    <row r="3353" spans="1:1">
      <c r="A3353" t="s">
        <v>26866</v>
      </c>
    </row>
    <row r="3354" spans="1:1">
      <c r="A3354" t="s">
        <v>26901</v>
      </c>
    </row>
    <row r="3355" spans="1:1">
      <c r="A3355" t="s">
        <v>26743</v>
      </c>
    </row>
    <row r="3356" spans="1:1">
      <c r="A3356" t="s">
        <v>26404</v>
      </c>
    </row>
    <row r="3357" spans="1:1">
      <c r="A3357" t="s">
        <v>26756</v>
      </c>
    </row>
    <row r="3358" spans="1:1">
      <c r="A3358" t="s">
        <v>26902</v>
      </c>
    </row>
    <row r="3359" spans="1:1">
      <c r="A3359" t="s">
        <v>26903</v>
      </c>
    </row>
    <row r="3360" spans="1:1">
      <c r="A3360" t="s">
        <v>26743</v>
      </c>
    </row>
    <row r="3361" spans="1:1">
      <c r="A3361" t="s">
        <v>26404</v>
      </c>
    </row>
    <row r="3362" spans="1:1">
      <c r="A3362" t="s">
        <v>26756</v>
      </c>
    </row>
    <row r="3363" spans="1:1">
      <c r="A3363" t="s">
        <v>26904</v>
      </c>
    </row>
    <row r="3364" spans="1:1">
      <c r="A3364" t="s">
        <v>26469</v>
      </c>
    </row>
    <row r="3365" spans="1:1">
      <c r="A3365" t="s">
        <v>26512</v>
      </c>
    </row>
    <row r="3366" spans="1:1">
      <c r="A3366" t="s">
        <v>26905</v>
      </c>
    </row>
    <row r="3367" spans="1:1">
      <c r="A3367" t="s">
        <v>26906</v>
      </c>
    </row>
    <row r="3368" spans="1:1">
      <c r="A3368" t="s">
        <v>26743</v>
      </c>
    </row>
    <row r="3369" spans="1:1">
      <c r="A3369" t="s">
        <v>26404</v>
      </c>
    </row>
    <row r="3370" spans="1:1">
      <c r="A3370" t="s">
        <v>26833</v>
      </c>
    </row>
    <row r="3371" spans="1:1">
      <c r="A3371" t="s">
        <v>26506</v>
      </c>
    </row>
    <row r="3372" spans="1:1">
      <c r="A3372" t="s">
        <v>26404</v>
      </c>
    </row>
    <row r="3373" spans="1:1">
      <c r="A3373" t="s">
        <v>26506</v>
      </c>
    </row>
    <row r="3374" spans="1:1">
      <c r="A3374" t="s">
        <v>26394</v>
      </c>
    </row>
    <row r="3375" spans="1:1">
      <c r="A3375" t="s">
        <v>26403</v>
      </c>
    </row>
    <row r="3376" spans="1:1">
      <c r="A3376" t="s">
        <v>26469</v>
      </c>
    </row>
    <row r="3377" spans="1:1">
      <c r="A3377" t="s">
        <v>26404</v>
      </c>
    </row>
    <row r="3378" spans="1:1">
      <c r="A3378" t="s">
        <v>26395</v>
      </c>
    </row>
    <row r="3379" spans="1:1">
      <c r="A3379">
        <v>276</v>
      </c>
    </row>
    <row r="3380" spans="1:1">
      <c r="A3380" t="s">
        <v>26504</v>
      </c>
    </row>
    <row r="3381" spans="1:1">
      <c r="A3381" t="s">
        <v>26512</v>
      </c>
    </row>
    <row r="3382" spans="1:1">
      <c r="A3382" t="s">
        <v>26394</v>
      </c>
    </row>
    <row r="3383" spans="1:1">
      <c r="A3383" t="s">
        <v>26395</v>
      </c>
    </row>
    <row r="3384" spans="1:1">
      <c r="A3384">
        <v>277</v>
      </c>
    </row>
    <row r="3385" spans="1:1">
      <c r="A3385" t="s">
        <v>26504</v>
      </c>
    </row>
    <row r="3386" spans="1:1">
      <c r="A3386" t="s">
        <v>26512</v>
      </c>
    </row>
    <row r="3387" spans="1:1">
      <c r="A3387" t="s">
        <v>26394</v>
      </c>
    </row>
    <row r="3388" spans="1:1">
      <c r="A3388" t="s">
        <v>26395</v>
      </c>
    </row>
    <row r="3389" spans="1:1">
      <c r="A3389">
        <v>278</v>
      </c>
    </row>
    <row r="3390" spans="1:1">
      <c r="A3390" t="s">
        <v>26715</v>
      </c>
    </row>
    <row r="3391" spans="1:1">
      <c r="A3391" t="s">
        <v>26503</v>
      </c>
    </row>
    <row r="3392" spans="1:1">
      <c r="A3392" t="s">
        <v>26907</v>
      </c>
    </row>
    <row r="3393" spans="1:1">
      <c r="A3393" t="s">
        <v>26469</v>
      </c>
    </row>
    <row r="3394" spans="1:1">
      <c r="A3394" t="s">
        <v>26404</v>
      </c>
    </row>
    <row r="3395" spans="1:1">
      <c r="A3395" t="s">
        <v>26782</v>
      </c>
    </row>
    <row r="3396" spans="1:1">
      <c r="A3396" t="s">
        <v>26512</v>
      </c>
    </row>
    <row r="3397" spans="1:1">
      <c r="A3397" t="s">
        <v>26523</v>
      </c>
    </row>
    <row r="3398" spans="1:1">
      <c r="A3398" t="s">
        <v>26908</v>
      </c>
    </row>
    <row r="3399" spans="1:1">
      <c r="A3399" t="s">
        <v>26519</v>
      </c>
    </row>
    <row r="3400" spans="1:1">
      <c r="A3400" t="s">
        <v>26404</v>
      </c>
    </row>
    <row r="3401" spans="1:1">
      <c r="A3401" t="s">
        <v>26909</v>
      </c>
    </row>
    <row r="3402" spans="1:1">
      <c r="A3402" t="s">
        <v>26910</v>
      </c>
    </row>
    <row r="3403" spans="1:1">
      <c r="A3403" t="s">
        <v>26406</v>
      </c>
    </row>
    <row r="3404" spans="1:1">
      <c r="A3404" t="s">
        <v>26790</v>
      </c>
    </row>
    <row r="3405" spans="1:1">
      <c r="A3405" t="s">
        <v>26796</v>
      </c>
    </row>
    <row r="3406" spans="1:1">
      <c r="A3406" t="s">
        <v>26749</v>
      </c>
    </row>
    <row r="3407" spans="1:1">
      <c r="A3407" t="s">
        <v>26404</v>
      </c>
    </row>
    <row r="3408" spans="1:1">
      <c r="A3408" t="s">
        <v>26911</v>
      </c>
    </row>
    <row r="3409" spans="1:1">
      <c r="A3409" t="s">
        <v>26422</v>
      </c>
    </row>
    <row r="3410" spans="1:1">
      <c r="A3410" t="s">
        <v>26794</v>
      </c>
    </row>
    <row r="3411" spans="1:1">
      <c r="A3411" t="s">
        <v>26907</v>
      </c>
    </row>
    <row r="3412" spans="1:1">
      <c r="A3412" t="s">
        <v>26469</v>
      </c>
    </row>
    <row r="3413" spans="1:1">
      <c r="A3413" t="s">
        <v>26503</v>
      </c>
    </row>
    <row r="3414" spans="1:1">
      <c r="A3414" t="s">
        <v>26404</v>
      </c>
    </row>
    <row r="3415" spans="1:1">
      <c r="A3415" t="s">
        <v>26911</v>
      </c>
    </row>
    <row r="3416" spans="1:1">
      <c r="A3416" t="s">
        <v>26422</v>
      </c>
    </row>
    <row r="3417" spans="1:1">
      <c r="A3417" t="s">
        <v>26791</v>
      </c>
    </row>
    <row r="3418" spans="1:1">
      <c r="A3418" t="s">
        <v>26907</v>
      </c>
    </row>
    <row r="3419" spans="1:1">
      <c r="A3419" t="s">
        <v>26469</v>
      </c>
    </row>
    <row r="3420" spans="1:1">
      <c r="A3420" t="s">
        <v>26503</v>
      </c>
    </row>
    <row r="3421" spans="1:1">
      <c r="A3421" t="s">
        <v>26404</v>
      </c>
    </row>
    <row r="3422" spans="1:1">
      <c r="A3422" t="s">
        <v>26911</v>
      </c>
    </row>
    <row r="3423" spans="1:1">
      <c r="A3423" t="s">
        <v>26422</v>
      </c>
    </row>
    <row r="3424" spans="1:1">
      <c r="A3424" t="s">
        <v>26517</v>
      </c>
    </row>
    <row r="3425" spans="1:1">
      <c r="A3425" t="s">
        <v>26907</v>
      </c>
    </row>
    <row r="3426" spans="1:1">
      <c r="A3426" t="s">
        <v>26469</v>
      </c>
    </row>
    <row r="3427" spans="1:1">
      <c r="A3427" t="s">
        <v>26503</v>
      </c>
    </row>
    <row r="3428" spans="1:1">
      <c r="A3428" t="s">
        <v>26404</v>
      </c>
    </row>
    <row r="3429" spans="1:1">
      <c r="A3429" t="s">
        <v>26911</v>
      </c>
    </row>
    <row r="3430" spans="1:1">
      <c r="A3430" t="s">
        <v>26422</v>
      </c>
    </row>
    <row r="3431" spans="1:1">
      <c r="A3431" t="s">
        <v>26779</v>
      </c>
    </row>
    <row r="3432" spans="1:1">
      <c r="A3432" t="s">
        <v>26907</v>
      </c>
    </row>
    <row r="3433" spans="1:1">
      <c r="A3433" t="s">
        <v>26469</v>
      </c>
    </row>
    <row r="3434" spans="1:1">
      <c r="A3434" t="s">
        <v>26503</v>
      </c>
    </row>
    <row r="3435" spans="1:1">
      <c r="A3435" t="s">
        <v>26404</v>
      </c>
    </row>
    <row r="3436" spans="1:1">
      <c r="A3436" t="s">
        <v>26911</v>
      </c>
    </row>
    <row r="3437" spans="1:1">
      <c r="A3437" t="s">
        <v>26422</v>
      </c>
    </row>
    <row r="3438" spans="1:1">
      <c r="A3438" t="s">
        <v>26846</v>
      </c>
    </row>
    <row r="3439" spans="1:1">
      <c r="A3439" t="s">
        <v>26907</v>
      </c>
    </row>
    <row r="3440" spans="1:1">
      <c r="A3440" t="s">
        <v>26469</v>
      </c>
    </row>
    <row r="3441" spans="1:1">
      <c r="A3441" t="s">
        <v>26503</v>
      </c>
    </row>
    <row r="3442" spans="1:1">
      <c r="A3442" t="s">
        <v>26404</v>
      </c>
    </row>
    <row r="3443" spans="1:1">
      <c r="A3443" t="s">
        <v>26912</v>
      </c>
    </row>
    <row r="3444" spans="1:1">
      <c r="A3444" t="s">
        <v>26913</v>
      </c>
    </row>
    <row r="3445" spans="1:1">
      <c r="A3445" t="s">
        <v>26523</v>
      </c>
    </row>
    <row r="3446" spans="1:1">
      <c r="A3446" t="s">
        <v>26503</v>
      </c>
    </row>
    <row r="3447" spans="1:1">
      <c r="A3447" t="s">
        <v>26404</v>
      </c>
    </row>
    <row r="3448" spans="1:1">
      <c r="A3448" t="s">
        <v>26914</v>
      </c>
    </row>
    <row r="3449" spans="1:1">
      <c r="A3449" t="s">
        <v>26400</v>
      </c>
    </row>
    <row r="3450" spans="1:1">
      <c r="A3450" t="s">
        <v>26414</v>
      </c>
    </row>
    <row r="3451" spans="1:1">
      <c r="A3451" t="s">
        <v>26400</v>
      </c>
    </row>
    <row r="3452" spans="1:1">
      <c r="A3452" t="s">
        <v>26556</v>
      </c>
    </row>
    <row r="3453" spans="1:1">
      <c r="A3453" t="s">
        <v>26503</v>
      </c>
    </row>
    <row r="3454" spans="1:1">
      <c r="A3454" t="s">
        <v>26394</v>
      </c>
    </row>
    <row r="3455" spans="1:1">
      <c r="A3455" t="s">
        <v>26403</v>
      </c>
    </row>
    <row r="3456" spans="1:1">
      <c r="A3456" t="s">
        <v>26469</v>
      </c>
    </row>
    <row r="3457" spans="1:1">
      <c r="A3457" t="s">
        <v>26404</v>
      </c>
    </row>
    <row r="3458" spans="1:1">
      <c r="A3458" t="s">
        <v>26915</v>
      </c>
    </row>
    <row r="3459" spans="1:1">
      <c r="A3459" t="s">
        <v>26449</v>
      </c>
    </row>
    <row r="3460" spans="1:1">
      <c r="A3460" t="s">
        <v>26916</v>
      </c>
    </row>
    <row r="3461" spans="1:1">
      <c r="A3461" t="s">
        <v>26404</v>
      </c>
    </row>
    <row r="3462" spans="1:1">
      <c r="A3462" t="s">
        <v>26397</v>
      </c>
    </row>
    <row r="3463" spans="1:1">
      <c r="A3463" t="s">
        <v>26747</v>
      </c>
    </row>
    <row r="3464" spans="1:1">
      <c r="A3464" t="s">
        <v>26800</v>
      </c>
    </row>
    <row r="3465" spans="1:1">
      <c r="A3465" t="s">
        <v>26395</v>
      </c>
    </row>
    <row r="3466" spans="1:1">
      <c r="A3466">
        <v>279</v>
      </c>
    </row>
    <row r="3467" spans="1:1">
      <c r="A3467" t="s">
        <v>26917</v>
      </c>
    </row>
    <row r="3468" spans="1:1">
      <c r="A3468" t="s">
        <v>26503</v>
      </c>
    </row>
    <row r="3469" spans="1:1">
      <c r="A3469" t="s">
        <v>26404</v>
      </c>
    </row>
    <row r="3470" spans="1:1">
      <c r="A3470" t="s">
        <v>26642</v>
      </c>
    </row>
    <row r="3471" spans="1:1">
      <c r="A3471" t="s">
        <v>26891</v>
      </c>
    </row>
    <row r="3472" spans="1:1">
      <c r="A3472" t="s">
        <v>26512</v>
      </c>
    </row>
    <row r="3473" spans="1:1">
      <c r="A3473" t="s">
        <v>26512</v>
      </c>
    </row>
    <row r="3474" spans="1:1">
      <c r="A3474" t="s">
        <v>26512</v>
      </c>
    </row>
    <row r="3475" spans="1:1">
      <c r="A3475" t="s">
        <v>26892</v>
      </c>
    </row>
    <row r="3476" spans="1:1">
      <c r="A3476" t="s">
        <v>26918</v>
      </c>
    </row>
    <row r="3477" spans="1:1">
      <c r="A3477" t="s">
        <v>26400</v>
      </c>
    </row>
    <row r="3478" spans="1:1">
      <c r="A3478" t="s">
        <v>26892</v>
      </c>
    </row>
    <row r="3479" spans="1:1">
      <c r="A3479" t="s">
        <v>26918</v>
      </c>
    </row>
    <row r="3480" spans="1:1">
      <c r="A3480" t="s">
        <v>26400</v>
      </c>
    </row>
    <row r="3481" spans="1:1">
      <c r="A3481" t="s">
        <v>26919</v>
      </c>
    </row>
    <row r="3482" spans="1:1">
      <c r="A3482" t="s">
        <v>26541</v>
      </c>
    </row>
    <row r="3483" spans="1:1">
      <c r="A3483" t="s">
        <v>26893</v>
      </c>
    </row>
    <row r="3484" spans="1:1">
      <c r="A3484" t="s">
        <v>26503</v>
      </c>
    </row>
    <row r="3485" spans="1:1">
      <c r="A3485" t="s">
        <v>26503</v>
      </c>
    </row>
    <row r="3486" spans="1:1">
      <c r="A3486" t="s">
        <v>26404</v>
      </c>
    </row>
    <row r="3487" spans="1:1">
      <c r="A3487" t="s">
        <v>26920</v>
      </c>
    </row>
    <row r="3488" spans="1:1">
      <c r="A3488" t="s">
        <v>26541</v>
      </c>
    </row>
    <row r="3489" spans="1:1">
      <c r="A3489" t="s">
        <v>26921</v>
      </c>
    </row>
    <row r="3490" spans="1:1">
      <c r="A3490" t="s">
        <v>26400</v>
      </c>
    </row>
    <row r="3491" spans="1:1">
      <c r="A3491" t="s">
        <v>26541</v>
      </c>
    </row>
    <row r="3492" spans="1:1">
      <c r="A3492" t="s">
        <v>26922</v>
      </c>
    </row>
    <row r="3493" spans="1:1">
      <c r="A3493" t="s">
        <v>26404</v>
      </c>
    </row>
    <row r="3494" spans="1:1">
      <c r="A3494" t="s">
        <v>26923</v>
      </c>
    </row>
    <row r="3495" spans="1:1">
      <c r="A3495" t="s">
        <v>26541</v>
      </c>
    </row>
    <row r="3496" spans="1:1">
      <c r="A3496" t="s">
        <v>26924</v>
      </c>
    </row>
    <row r="3497" spans="1:1">
      <c r="A3497" t="s">
        <v>26400</v>
      </c>
    </row>
    <row r="3498" spans="1:1">
      <c r="A3498" t="s">
        <v>26541</v>
      </c>
    </row>
    <row r="3499" spans="1:1">
      <c r="A3499" t="s">
        <v>26562</v>
      </c>
    </row>
    <row r="3500" spans="1:1">
      <c r="A3500" t="s">
        <v>26400</v>
      </c>
    </row>
    <row r="3501" spans="1:1">
      <c r="A3501" t="s">
        <v>26449</v>
      </c>
    </row>
    <row r="3502" spans="1:1">
      <c r="A3502" t="s">
        <v>26839</v>
      </c>
    </row>
    <row r="3503" spans="1:1">
      <c r="A3503" t="s">
        <v>26400</v>
      </c>
    </row>
    <row r="3504" spans="1:1">
      <c r="A3504" t="s">
        <v>26541</v>
      </c>
    </row>
    <row r="3505" spans="1:1">
      <c r="A3505" t="s">
        <v>26925</v>
      </c>
    </row>
    <row r="3506" spans="1:1">
      <c r="A3506" t="s">
        <v>26503</v>
      </c>
    </row>
    <row r="3507" spans="1:1">
      <c r="A3507" t="s">
        <v>26503</v>
      </c>
    </row>
    <row r="3508" spans="1:1">
      <c r="A3508" t="s">
        <v>26404</v>
      </c>
    </row>
    <row r="3509" spans="1:1">
      <c r="A3509" t="s">
        <v>26926</v>
      </c>
    </row>
    <row r="3510" spans="1:1">
      <c r="A3510" t="s">
        <v>26400</v>
      </c>
    </row>
    <row r="3511" spans="1:1">
      <c r="A3511" t="s">
        <v>26927</v>
      </c>
    </row>
    <row r="3512" spans="1:1">
      <c r="A3512" t="s">
        <v>26394</v>
      </c>
    </row>
    <row r="3513" spans="1:1">
      <c r="A3513" t="s">
        <v>26403</v>
      </c>
    </row>
    <row r="3514" spans="1:1">
      <c r="A3514" t="s">
        <v>26469</v>
      </c>
    </row>
    <row r="3515" spans="1:1">
      <c r="A3515" t="s">
        <v>26404</v>
      </c>
    </row>
    <row r="3516" spans="1:1">
      <c r="A3516" t="s">
        <v>26397</v>
      </c>
    </row>
    <row r="3517" spans="1:1">
      <c r="A3517" t="s">
        <v>26911</v>
      </c>
    </row>
    <row r="3518" spans="1:1">
      <c r="A3518" t="s">
        <v>26920</v>
      </c>
    </row>
    <row r="3519" spans="1:1">
      <c r="A3519" t="s">
        <v>26541</v>
      </c>
    </row>
    <row r="3520" spans="1:1">
      <c r="A3520" t="s">
        <v>26928</v>
      </c>
    </row>
    <row r="3521" spans="1:1">
      <c r="A3521" t="s">
        <v>26404</v>
      </c>
    </row>
    <row r="3522" spans="1:1">
      <c r="A3522" t="s">
        <v>26395</v>
      </c>
    </row>
    <row r="3523" spans="1:1">
      <c r="A3523">
        <v>280</v>
      </c>
    </row>
    <row r="3524" spans="1:1">
      <c r="A3524" t="s">
        <v>26715</v>
      </c>
    </row>
    <row r="3525" spans="1:1">
      <c r="A3525" t="s">
        <v>26593</v>
      </c>
    </row>
    <row r="3526" spans="1:1">
      <c r="A3526" t="s">
        <v>26542</v>
      </c>
    </row>
    <row r="3527" spans="1:1">
      <c r="A3527" t="s">
        <v>26596</v>
      </c>
    </row>
    <row r="3528" spans="1:1">
      <c r="A3528" t="s">
        <v>26542</v>
      </c>
    </row>
    <row r="3529" spans="1:1">
      <c r="A3529" t="s">
        <v>26599</v>
      </c>
    </row>
    <row r="3530" spans="1:1">
      <c r="A3530" t="s">
        <v>26542</v>
      </c>
    </row>
    <row r="3531" spans="1:1">
      <c r="A3531" t="s">
        <v>26602</v>
      </c>
    </row>
    <row r="3532" spans="1:1">
      <c r="A3532" t="s">
        <v>26542</v>
      </c>
    </row>
    <row r="3533" spans="1:1">
      <c r="A3533" t="s">
        <v>26503</v>
      </c>
    </row>
    <row r="3534" spans="1:1">
      <c r="A3534" t="s">
        <v>26404</v>
      </c>
    </row>
    <row r="3535" spans="1:1">
      <c r="A3535" t="s">
        <v>26929</v>
      </c>
    </row>
    <row r="3536" spans="1:1">
      <c r="A3536" t="s">
        <v>26462</v>
      </c>
    </row>
    <row r="3537" spans="1:1">
      <c r="A3537" t="s">
        <v>26930</v>
      </c>
    </row>
    <row r="3538" spans="1:1">
      <c r="A3538" t="s">
        <v>26404</v>
      </c>
    </row>
    <row r="3539" spans="1:1">
      <c r="A3539" t="s">
        <v>26454</v>
      </c>
    </row>
    <row r="3540" spans="1:1">
      <c r="A3540" t="s">
        <v>26400</v>
      </c>
    </row>
    <row r="3541" spans="1:1">
      <c r="A3541" t="s">
        <v>26931</v>
      </c>
    </row>
    <row r="3542" spans="1:1">
      <c r="A3542" t="s">
        <v>26400</v>
      </c>
    </row>
    <row r="3543" spans="1:1">
      <c r="A3543" t="s">
        <v>26454</v>
      </c>
    </row>
    <row r="3544" spans="1:1">
      <c r="A3544" t="s">
        <v>26394</v>
      </c>
    </row>
    <row r="3545" spans="1:1">
      <c r="A3545" t="s">
        <v>26405</v>
      </c>
    </row>
    <row r="3546" spans="1:1">
      <c r="A3546" t="s">
        <v>26413</v>
      </c>
    </row>
    <row r="3547" spans="1:1">
      <c r="A3547" t="s">
        <v>26464</v>
      </c>
    </row>
    <row r="3548" spans="1:1">
      <c r="A3548" t="s">
        <v>26395</v>
      </c>
    </row>
    <row r="3549" spans="1:1">
      <c r="A3549">
        <v>281</v>
      </c>
    </row>
    <row r="3550" spans="1:1">
      <c r="A3550" t="s">
        <v>26932</v>
      </c>
    </row>
    <row r="3551" spans="1:1">
      <c r="A3551" t="s">
        <v>26434</v>
      </c>
    </row>
    <row r="3552" spans="1:1">
      <c r="A3552" t="s">
        <v>26396</v>
      </c>
    </row>
    <row r="3553" spans="1:1">
      <c r="A3553" t="s">
        <v>26396</v>
      </c>
    </row>
    <row r="3554" spans="1:1">
      <c r="A3554" t="s">
        <v>26400</v>
      </c>
    </row>
    <row r="3555" spans="1:1">
      <c r="A3555" t="s">
        <v>26434</v>
      </c>
    </row>
    <row r="3556" spans="1:1">
      <c r="A3556" t="s">
        <v>26396</v>
      </c>
    </row>
    <row r="3557" spans="1:1">
      <c r="A3557" t="s">
        <v>26396</v>
      </c>
    </row>
    <row r="3558" spans="1:1">
      <c r="A3558" t="s">
        <v>26400</v>
      </c>
    </row>
    <row r="3559" spans="1:1">
      <c r="A3559" t="s">
        <v>26434</v>
      </c>
    </row>
    <row r="3560" spans="1:1">
      <c r="A3560" t="s">
        <v>26396</v>
      </c>
    </row>
    <row r="3561" spans="1:1">
      <c r="A3561" t="s">
        <v>26396</v>
      </c>
    </row>
    <row r="3562" spans="1:1">
      <c r="A3562" t="s">
        <v>26400</v>
      </c>
    </row>
    <row r="3563" spans="1:1">
      <c r="A3563" t="s">
        <v>26910</v>
      </c>
    </row>
    <row r="3564" spans="1:1">
      <c r="A3564" t="s">
        <v>26406</v>
      </c>
    </row>
    <row r="3565" spans="1:1">
      <c r="A3565" t="s">
        <v>26664</v>
      </c>
    </row>
    <row r="3566" spans="1:1">
      <c r="A3566" t="s">
        <v>26404</v>
      </c>
    </row>
    <row r="3567" spans="1:1">
      <c r="A3567" t="s">
        <v>26715</v>
      </c>
    </row>
    <row r="3568" spans="1:1">
      <c r="A3568" t="s">
        <v>26933</v>
      </c>
    </row>
    <row r="3569" spans="1:1">
      <c r="A3569" t="s">
        <v>26593</v>
      </c>
    </row>
    <row r="3570" spans="1:1">
      <c r="A3570" t="s">
        <v>26416</v>
      </c>
    </row>
    <row r="3571" spans="1:1">
      <c r="A3571" t="s">
        <v>26934</v>
      </c>
    </row>
    <row r="3572" spans="1:1">
      <c r="A3572" t="s">
        <v>26503</v>
      </c>
    </row>
    <row r="3573" spans="1:1">
      <c r="A3573" t="s">
        <v>26404</v>
      </c>
    </row>
    <row r="3574" spans="1:1">
      <c r="A3574" t="s">
        <v>26715</v>
      </c>
    </row>
    <row r="3575" spans="1:1">
      <c r="A3575" t="s">
        <v>26935</v>
      </c>
    </row>
    <row r="3576" spans="1:1">
      <c r="A3576" t="s">
        <v>26596</v>
      </c>
    </row>
    <row r="3577" spans="1:1">
      <c r="A3577" t="s">
        <v>26416</v>
      </c>
    </row>
    <row r="3578" spans="1:1">
      <c r="A3578" t="s">
        <v>26934</v>
      </c>
    </row>
    <row r="3579" spans="1:1">
      <c r="A3579" t="s">
        <v>26503</v>
      </c>
    </row>
    <row r="3580" spans="1:1">
      <c r="A3580" t="s">
        <v>26404</v>
      </c>
    </row>
    <row r="3581" spans="1:1">
      <c r="A3581" t="s">
        <v>26715</v>
      </c>
    </row>
    <row r="3582" spans="1:1">
      <c r="A3582" t="s">
        <v>26936</v>
      </c>
    </row>
    <row r="3583" spans="1:1">
      <c r="A3583" t="s">
        <v>26599</v>
      </c>
    </row>
    <row r="3584" spans="1:1">
      <c r="A3584" t="s">
        <v>26416</v>
      </c>
    </row>
    <row r="3585" spans="1:1">
      <c r="A3585" t="s">
        <v>26934</v>
      </c>
    </row>
    <row r="3586" spans="1:1">
      <c r="A3586" t="s">
        <v>26503</v>
      </c>
    </row>
    <row r="3587" spans="1:1">
      <c r="A3587" t="s">
        <v>26404</v>
      </c>
    </row>
    <row r="3588" spans="1:1">
      <c r="A3588" t="s">
        <v>26715</v>
      </c>
    </row>
    <row r="3589" spans="1:1">
      <c r="A3589" t="s">
        <v>26937</v>
      </c>
    </row>
    <row r="3590" spans="1:1">
      <c r="A3590" t="s">
        <v>26602</v>
      </c>
    </row>
    <row r="3591" spans="1:1">
      <c r="A3591" t="s">
        <v>26416</v>
      </c>
    </row>
    <row r="3592" spans="1:1">
      <c r="A3592" t="s">
        <v>26934</v>
      </c>
    </row>
    <row r="3593" spans="1:1">
      <c r="A3593" t="s">
        <v>26503</v>
      </c>
    </row>
    <row r="3594" spans="1:1">
      <c r="A3594" t="s">
        <v>26404</v>
      </c>
    </row>
    <row r="3595" spans="1:1">
      <c r="A3595" t="s">
        <v>26923</v>
      </c>
    </row>
    <row r="3596" spans="1:1">
      <c r="A3596" t="s">
        <v>26541</v>
      </c>
    </row>
    <row r="3597" spans="1:1">
      <c r="A3597" t="s">
        <v>26938</v>
      </c>
    </row>
    <row r="3598" spans="1:1">
      <c r="A3598" t="s">
        <v>26400</v>
      </c>
    </row>
    <row r="3599" spans="1:1">
      <c r="A3599" t="s">
        <v>26541</v>
      </c>
    </row>
    <row r="3600" spans="1:1">
      <c r="A3600" t="s">
        <v>26939</v>
      </c>
    </row>
    <row r="3601" spans="1:1">
      <c r="A3601" t="s">
        <v>26400</v>
      </c>
    </row>
    <row r="3602" spans="1:1">
      <c r="A3602" t="s">
        <v>26541</v>
      </c>
    </row>
    <row r="3603" spans="1:1">
      <c r="A3603" t="s">
        <v>26940</v>
      </c>
    </row>
    <row r="3604" spans="1:1">
      <c r="A3604" t="s">
        <v>26503</v>
      </c>
    </row>
    <row r="3605" spans="1:1">
      <c r="A3605" t="s">
        <v>26404</v>
      </c>
    </row>
    <row r="3606" spans="1:1">
      <c r="A3606" t="s">
        <v>26941</v>
      </c>
    </row>
    <row r="3607" spans="1:1">
      <c r="A3607" t="s">
        <v>26400</v>
      </c>
    </row>
    <row r="3608" spans="1:1">
      <c r="A3608" t="s">
        <v>26942</v>
      </c>
    </row>
    <row r="3609" spans="1:1">
      <c r="A3609" t="s">
        <v>26503</v>
      </c>
    </row>
    <row r="3610" spans="1:1">
      <c r="A3610" t="s">
        <v>26394</v>
      </c>
    </row>
    <row r="3611" spans="1:1">
      <c r="A3611" t="s">
        <v>26943</v>
      </c>
    </row>
    <row r="3612" spans="1:1">
      <c r="A3612" t="s">
        <v>26503</v>
      </c>
    </row>
    <row r="3613" spans="1:1">
      <c r="A3613" t="s">
        <v>26469</v>
      </c>
    </row>
    <row r="3614" spans="1:1">
      <c r="A3614" t="s">
        <v>26944</v>
      </c>
    </row>
    <row r="3615" spans="1:1">
      <c r="A3615" t="s">
        <v>26503</v>
      </c>
    </row>
    <row r="3616" spans="1:1">
      <c r="A3616" t="s">
        <v>26404</v>
      </c>
    </row>
    <row r="3617" spans="1:1">
      <c r="A3617" t="s">
        <v>26945</v>
      </c>
    </row>
    <row r="3618" spans="1:1">
      <c r="A3618" t="s">
        <v>26541</v>
      </c>
    </row>
    <row r="3619" spans="1:1">
      <c r="A3619" t="s">
        <v>26643</v>
      </c>
    </row>
    <row r="3620" spans="1:1">
      <c r="A3620" t="s">
        <v>26404</v>
      </c>
    </row>
    <row r="3621" spans="1:1">
      <c r="A3621" t="s">
        <v>26397</v>
      </c>
    </row>
    <row r="3622" spans="1:1">
      <c r="A3622" t="s">
        <v>26413</v>
      </c>
    </row>
    <row r="3623" spans="1:1">
      <c r="A3623" t="s">
        <v>26395</v>
      </c>
    </row>
    <row r="3624" spans="1:1">
      <c r="A3624">
        <v>282</v>
      </c>
    </row>
    <row r="3625" spans="1:1">
      <c r="A3625" t="s">
        <v>26715</v>
      </c>
    </row>
    <row r="3626" spans="1:1">
      <c r="A3626" t="s">
        <v>26512</v>
      </c>
    </row>
    <row r="3627" spans="1:1">
      <c r="A3627" t="s">
        <v>26503</v>
      </c>
    </row>
    <row r="3628" spans="1:1">
      <c r="A3628" t="s">
        <v>26404</v>
      </c>
    </row>
    <row r="3629" spans="1:1">
      <c r="A3629" t="s">
        <v>26946</v>
      </c>
    </row>
    <row r="3630" spans="1:1">
      <c r="A3630" t="s">
        <v>26422</v>
      </c>
    </row>
    <row r="3631" spans="1:1">
      <c r="A3631" t="s">
        <v>26944</v>
      </c>
    </row>
    <row r="3632" spans="1:1">
      <c r="A3632" t="s">
        <v>26404</v>
      </c>
    </row>
    <row r="3633" spans="1:1">
      <c r="A3633" t="s">
        <v>26947</v>
      </c>
    </row>
    <row r="3634" spans="1:1">
      <c r="A3634" t="s">
        <v>26422</v>
      </c>
    </row>
    <row r="3635" spans="1:1">
      <c r="A3635" t="s">
        <v>26944</v>
      </c>
    </row>
    <row r="3636" spans="1:1">
      <c r="A3636" t="s">
        <v>26404</v>
      </c>
    </row>
    <row r="3637" spans="1:1">
      <c r="A3637" t="s">
        <v>26948</v>
      </c>
    </row>
    <row r="3638" spans="1:1">
      <c r="A3638" t="s">
        <v>26422</v>
      </c>
    </row>
    <row r="3639" spans="1:1">
      <c r="A3639" t="s">
        <v>26944</v>
      </c>
    </row>
    <row r="3640" spans="1:1">
      <c r="A3640" t="s">
        <v>26404</v>
      </c>
    </row>
    <row r="3641" spans="1:1">
      <c r="A3641" t="s">
        <v>26394</v>
      </c>
    </row>
    <row r="3642" spans="1:1">
      <c r="A3642" t="s">
        <v>26395</v>
      </c>
    </row>
    <row r="3643" spans="1:1">
      <c r="A3643">
        <v>283</v>
      </c>
    </row>
    <row r="3644" spans="1:1">
      <c r="A3644" t="s">
        <v>26949</v>
      </c>
    </row>
    <row r="3645" spans="1:1">
      <c r="A3645" t="s">
        <v>26786</v>
      </c>
    </row>
    <row r="3646" spans="1:1">
      <c r="A3646" t="s">
        <v>26950</v>
      </c>
    </row>
    <row r="3647" spans="1:1">
      <c r="A3647" t="s">
        <v>26404</v>
      </c>
    </row>
    <row r="3648" spans="1:1">
      <c r="A3648" t="s">
        <v>26917</v>
      </c>
    </row>
    <row r="3649" spans="1:1">
      <c r="A3649" t="s">
        <v>26951</v>
      </c>
    </row>
    <row r="3650" spans="1:1">
      <c r="A3650" t="s">
        <v>26952</v>
      </c>
    </row>
    <row r="3651" spans="1:1">
      <c r="A3651" t="s">
        <v>26404</v>
      </c>
    </row>
    <row r="3652" spans="1:1">
      <c r="A3652" t="s">
        <v>26917</v>
      </c>
    </row>
    <row r="3653" spans="1:1">
      <c r="A3653" t="s">
        <v>26953</v>
      </c>
    </row>
    <row r="3654" spans="1:1">
      <c r="A3654" t="s">
        <v>26952</v>
      </c>
    </row>
    <row r="3655" spans="1:1">
      <c r="A3655" t="s">
        <v>26404</v>
      </c>
    </row>
    <row r="3656" spans="1:1">
      <c r="A3656" t="s">
        <v>26917</v>
      </c>
    </row>
    <row r="3657" spans="1:1">
      <c r="A3657" t="s">
        <v>26954</v>
      </c>
    </row>
    <row r="3658" spans="1:1">
      <c r="A3658" t="s">
        <v>26952</v>
      </c>
    </row>
    <row r="3659" spans="1:1">
      <c r="A3659" t="s">
        <v>26404</v>
      </c>
    </row>
    <row r="3660" spans="1:1">
      <c r="A3660" t="s">
        <v>26917</v>
      </c>
    </row>
    <row r="3661" spans="1:1">
      <c r="A3661" t="s">
        <v>26955</v>
      </c>
    </row>
    <row r="3662" spans="1:1">
      <c r="A3662" t="s">
        <v>26952</v>
      </c>
    </row>
    <row r="3663" spans="1:1">
      <c r="A3663" t="s">
        <v>26404</v>
      </c>
    </row>
    <row r="3664" spans="1:1">
      <c r="A3664" t="s">
        <v>26917</v>
      </c>
    </row>
    <row r="3665" spans="1:1">
      <c r="A3665" t="s">
        <v>26512</v>
      </c>
    </row>
    <row r="3666" spans="1:1">
      <c r="A3666" t="s">
        <v>26956</v>
      </c>
    </row>
    <row r="3667" spans="1:1">
      <c r="A3667" t="s">
        <v>26400</v>
      </c>
    </row>
    <row r="3668" spans="1:1">
      <c r="A3668" t="s">
        <v>26512</v>
      </c>
    </row>
    <row r="3669" spans="1:1">
      <c r="A3669" t="s">
        <v>26957</v>
      </c>
    </row>
    <row r="3670" spans="1:1">
      <c r="A3670" t="s">
        <v>26400</v>
      </c>
    </row>
    <row r="3671" spans="1:1">
      <c r="A3671" t="s">
        <v>26512</v>
      </c>
    </row>
    <row r="3672" spans="1:1">
      <c r="A3672" t="s">
        <v>26958</v>
      </c>
    </row>
    <row r="3673" spans="1:1">
      <c r="A3673" t="s">
        <v>26400</v>
      </c>
    </row>
    <row r="3674" spans="1:1">
      <c r="A3674" t="s">
        <v>26512</v>
      </c>
    </row>
    <row r="3675" spans="1:1">
      <c r="A3675" t="s">
        <v>26959</v>
      </c>
    </row>
    <row r="3676" spans="1:1">
      <c r="A3676" t="s">
        <v>26394</v>
      </c>
    </row>
    <row r="3677" spans="1:1">
      <c r="A3677" t="s">
        <v>26403</v>
      </c>
    </row>
    <row r="3678" spans="1:1">
      <c r="A3678" t="s">
        <v>26949</v>
      </c>
    </row>
    <row r="3679" spans="1:1">
      <c r="A3679" t="s">
        <v>26950</v>
      </c>
    </row>
    <row r="3680" spans="1:1">
      <c r="A3680" t="s">
        <v>26404</v>
      </c>
    </row>
    <row r="3681" spans="1:1">
      <c r="A3681" t="s">
        <v>26917</v>
      </c>
    </row>
    <row r="3682" spans="1:1">
      <c r="A3682" t="s">
        <v>26397</v>
      </c>
    </row>
    <row r="3683" spans="1:1">
      <c r="A3683" t="s">
        <v>26413</v>
      </c>
    </row>
    <row r="3684" spans="1:1">
      <c r="A3684" t="s">
        <v>26395</v>
      </c>
    </row>
    <row r="3685" spans="1:1">
      <c r="A3685">
        <v>284</v>
      </c>
    </row>
    <row r="3686" spans="1:1">
      <c r="A3686" t="s">
        <v>26715</v>
      </c>
    </row>
    <row r="3687" spans="1:1">
      <c r="A3687" t="s">
        <v>26960</v>
      </c>
    </row>
    <row r="3688" spans="1:1">
      <c r="A3688" t="s">
        <v>26503</v>
      </c>
    </row>
    <row r="3689" spans="1:1">
      <c r="A3689" t="s">
        <v>26404</v>
      </c>
    </row>
    <row r="3690" spans="1:1">
      <c r="A3690" t="s">
        <v>26961</v>
      </c>
    </row>
    <row r="3691" spans="1:1">
      <c r="A3691" t="s">
        <v>26962</v>
      </c>
    </row>
    <row r="3692" spans="1:1">
      <c r="A3692" t="s">
        <v>26406</v>
      </c>
    </row>
    <row r="3693" spans="1:1">
      <c r="A3693" t="s">
        <v>26963</v>
      </c>
    </row>
    <row r="3694" spans="1:1">
      <c r="A3694" t="s">
        <v>26503</v>
      </c>
    </row>
    <row r="3695" spans="1:1">
      <c r="A3695" t="s">
        <v>26404</v>
      </c>
    </row>
    <row r="3696" spans="1:1">
      <c r="A3696" t="s">
        <v>26964</v>
      </c>
    </row>
    <row r="3697" spans="1:1">
      <c r="A3697" t="s">
        <v>26965</v>
      </c>
    </row>
    <row r="3698" spans="1:1">
      <c r="A3698" t="s">
        <v>26400</v>
      </c>
    </row>
    <row r="3699" spans="1:1">
      <c r="A3699" t="s">
        <v>26966</v>
      </c>
    </row>
    <row r="3700" spans="1:1">
      <c r="A3700" t="s">
        <v>26400</v>
      </c>
    </row>
    <row r="3701" spans="1:1">
      <c r="A3701" t="s">
        <v>26967</v>
      </c>
    </row>
    <row r="3702" spans="1:1">
      <c r="A3702" t="s">
        <v>26400</v>
      </c>
    </row>
    <row r="3703" spans="1:1">
      <c r="A3703" t="s">
        <v>26968</v>
      </c>
    </row>
    <row r="3704" spans="1:1">
      <c r="A3704" t="s">
        <v>26745</v>
      </c>
    </row>
    <row r="3705" spans="1:1">
      <c r="A3705" t="s">
        <v>26404</v>
      </c>
    </row>
    <row r="3706" spans="1:1">
      <c r="A3706" t="s">
        <v>26911</v>
      </c>
    </row>
    <row r="3707" spans="1:1">
      <c r="A3707" t="s">
        <v>26713</v>
      </c>
    </row>
    <row r="3708" spans="1:1">
      <c r="A3708" t="s">
        <v>26716</v>
      </c>
    </row>
    <row r="3709" spans="1:1">
      <c r="A3709" t="s">
        <v>26503</v>
      </c>
    </row>
    <row r="3710" spans="1:1">
      <c r="A3710" t="s">
        <v>26404</v>
      </c>
    </row>
    <row r="3711" spans="1:1">
      <c r="A3711" t="s">
        <v>26969</v>
      </c>
    </row>
    <row r="3712" spans="1:1">
      <c r="A3712" t="s">
        <v>26400</v>
      </c>
    </row>
    <row r="3713" spans="1:1">
      <c r="A3713" t="s">
        <v>26970</v>
      </c>
    </row>
    <row r="3714" spans="1:1">
      <c r="A3714" t="s">
        <v>26400</v>
      </c>
    </row>
    <row r="3715" spans="1:1">
      <c r="A3715" t="s">
        <v>26941</v>
      </c>
    </row>
    <row r="3716" spans="1:1">
      <c r="A3716" t="s">
        <v>26400</v>
      </c>
    </row>
    <row r="3717" spans="1:1">
      <c r="A3717" t="s">
        <v>26971</v>
      </c>
    </row>
    <row r="3718" spans="1:1">
      <c r="A3718" t="s">
        <v>26503</v>
      </c>
    </row>
    <row r="3719" spans="1:1">
      <c r="A3719" t="s">
        <v>26503</v>
      </c>
    </row>
    <row r="3720" spans="1:1">
      <c r="A3720" t="s">
        <v>26404</v>
      </c>
    </row>
    <row r="3721" spans="1:1">
      <c r="A3721" t="s">
        <v>26394</v>
      </c>
    </row>
    <row r="3722" spans="1:1">
      <c r="A3722" t="s">
        <v>26403</v>
      </c>
    </row>
    <row r="3723" spans="1:1">
      <c r="A3723" t="s">
        <v>26469</v>
      </c>
    </row>
    <row r="3724" spans="1:1">
      <c r="A3724" t="s">
        <v>26404</v>
      </c>
    </row>
    <row r="3725" spans="1:1">
      <c r="A3725" t="s">
        <v>26397</v>
      </c>
    </row>
    <row r="3726" spans="1:1">
      <c r="A3726" t="s">
        <v>26775</v>
      </c>
    </row>
    <row r="3727" spans="1:1">
      <c r="A3727" t="s">
        <v>26743</v>
      </c>
    </row>
    <row r="3728" spans="1:1">
      <c r="A3728" t="s">
        <v>26395</v>
      </c>
    </row>
    <row r="3729" spans="1:1">
      <c r="A3729">
        <v>285</v>
      </c>
    </row>
    <row r="3730" spans="1:1">
      <c r="A3730" t="s">
        <v>26715</v>
      </c>
    </row>
    <row r="3731" spans="1:1">
      <c r="A3731" t="s">
        <v>26723</v>
      </c>
    </row>
    <row r="3732" spans="1:1">
      <c r="A3732" t="s">
        <v>26503</v>
      </c>
    </row>
    <row r="3733" spans="1:1">
      <c r="A3733" t="s">
        <v>26404</v>
      </c>
    </row>
    <row r="3734" spans="1:1">
      <c r="A3734" t="s">
        <v>26541</v>
      </c>
    </row>
    <row r="3735" spans="1:1">
      <c r="A3735" t="s">
        <v>26972</v>
      </c>
    </row>
    <row r="3736" spans="1:1">
      <c r="A3736" t="s">
        <v>26400</v>
      </c>
    </row>
    <row r="3737" spans="1:1">
      <c r="A3737" t="s">
        <v>26973</v>
      </c>
    </row>
    <row r="3738" spans="1:1">
      <c r="A3738" t="s">
        <v>26394</v>
      </c>
    </row>
    <row r="3739" spans="1:1">
      <c r="A3739" t="s">
        <v>26403</v>
      </c>
    </row>
    <row r="3740" spans="1:1">
      <c r="A3740" t="s">
        <v>26469</v>
      </c>
    </row>
    <row r="3741" spans="1:1">
      <c r="A3741" t="s">
        <v>26404</v>
      </c>
    </row>
    <row r="3742" spans="1:1">
      <c r="A3742" t="s">
        <v>26397</v>
      </c>
    </row>
    <row r="3743" spans="1:1">
      <c r="A3743" t="s">
        <v>26974</v>
      </c>
    </row>
    <row r="3744" spans="1:1">
      <c r="A3744" t="s">
        <v>26395</v>
      </c>
    </row>
    <row r="3745" spans="1:1">
      <c r="A3745">
        <v>286</v>
      </c>
    </row>
    <row r="3746" spans="1:1">
      <c r="A3746" t="s">
        <v>26715</v>
      </c>
    </row>
    <row r="3747" spans="1:1">
      <c r="A3747" t="s">
        <v>26503</v>
      </c>
    </row>
    <row r="3748" spans="1:1">
      <c r="A3748" t="s">
        <v>26404</v>
      </c>
    </row>
    <row r="3749" spans="1:1">
      <c r="A3749" t="s">
        <v>26846</v>
      </c>
    </row>
    <row r="3750" spans="1:1">
      <c r="A3750" t="s">
        <v>26488</v>
      </c>
    </row>
    <row r="3751" spans="1:1">
      <c r="A3751" t="s">
        <v>26400</v>
      </c>
    </row>
    <row r="3752" spans="1:1">
      <c r="A3752" t="s">
        <v>26975</v>
      </c>
    </row>
    <row r="3753" spans="1:1">
      <c r="A3753" t="s">
        <v>26400</v>
      </c>
    </row>
    <row r="3754" spans="1:1">
      <c r="A3754" t="s">
        <v>26409</v>
      </c>
    </row>
    <row r="3755" spans="1:1">
      <c r="A3755" t="s">
        <v>26519</v>
      </c>
    </row>
    <row r="3756" spans="1:1">
      <c r="A3756" t="s">
        <v>26469</v>
      </c>
    </row>
    <row r="3757" spans="1:1">
      <c r="A3757" t="s">
        <v>26469</v>
      </c>
    </row>
    <row r="3758" spans="1:1">
      <c r="A3758" t="s">
        <v>26404</v>
      </c>
    </row>
    <row r="3759" spans="1:1">
      <c r="A3759" t="s">
        <v>26848</v>
      </c>
    </row>
    <row r="3760" spans="1:1">
      <c r="A3760" t="s">
        <v>26976</v>
      </c>
    </row>
    <row r="3761" spans="1:1">
      <c r="A3761" t="s">
        <v>26519</v>
      </c>
    </row>
    <row r="3762" spans="1:1">
      <c r="A3762" t="s">
        <v>26469</v>
      </c>
    </row>
    <row r="3763" spans="1:1">
      <c r="A3763" t="s">
        <v>26469</v>
      </c>
    </row>
    <row r="3764" spans="1:1">
      <c r="A3764" t="s">
        <v>26404</v>
      </c>
    </row>
    <row r="3765" spans="1:1">
      <c r="A3765" t="s">
        <v>26394</v>
      </c>
    </row>
    <row r="3766" spans="1:1">
      <c r="A3766" t="s">
        <v>26403</v>
      </c>
    </row>
    <row r="3767" spans="1:1">
      <c r="A3767" t="s">
        <v>26469</v>
      </c>
    </row>
    <row r="3768" spans="1:1">
      <c r="A3768" t="s">
        <v>26469</v>
      </c>
    </row>
    <row r="3769" spans="1:1">
      <c r="A3769" t="s">
        <v>26404</v>
      </c>
    </row>
    <row r="3770" spans="1:1">
      <c r="A3770" t="s">
        <v>26397</v>
      </c>
    </row>
    <row r="3771" spans="1:1">
      <c r="A3771" t="s">
        <v>26541</v>
      </c>
    </row>
    <row r="3772" spans="1:1">
      <c r="A3772" t="s">
        <v>26977</v>
      </c>
    </row>
    <row r="3773" spans="1:1">
      <c r="A3773" t="s">
        <v>26395</v>
      </c>
    </row>
    <row r="3774" spans="1:1">
      <c r="A3774">
        <v>287</v>
      </c>
    </row>
    <row r="3775" spans="1:1">
      <c r="A3775" t="s">
        <v>26978</v>
      </c>
    </row>
    <row r="3776" spans="1:1">
      <c r="A3776" t="s">
        <v>26830</v>
      </c>
    </row>
    <row r="3777" spans="1:1">
      <c r="A3777" t="s">
        <v>26512</v>
      </c>
    </row>
    <row r="3778" spans="1:1">
      <c r="A3778" t="s">
        <v>26434</v>
      </c>
    </row>
    <row r="3779" spans="1:1">
      <c r="A3779" t="s">
        <v>26832</v>
      </c>
    </row>
    <row r="3780" spans="1:1">
      <c r="A3780" t="s">
        <v>26404</v>
      </c>
    </row>
    <row r="3781" spans="1:1">
      <c r="A3781" t="s">
        <v>26791</v>
      </c>
    </row>
    <row r="3782" spans="1:1">
      <c r="A3782" t="s">
        <v>26910</v>
      </c>
    </row>
    <row r="3783" spans="1:1">
      <c r="A3783" t="s">
        <v>26519</v>
      </c>
    </row>
    <row r="3784" spans="1:1">
      <c r="A3784" t="s">
        <v>26406</v>
      </c>
    </row>
    <row r="3785" spans="1:1">
      <c r="A3785" t="s">
        <v>26796</v>
      </c>
    </row>
    <row r="3786" spans="1:1">
      <c r="A3786" t="s">
        <v>26404</v>
      </c>
    </row>
    <row r="3787" spans="1:1">
      <c r="A3787" t="s">
        <v>26912</v>
      </c>
    </row>
    <row r="3788" spans="1:1">
      <c r="A3788" t="s">
        <v>26406</v>
      </c>
    </row>
    <row r="3789" spans="1:1">
      <c r="A3789" t="s">
        <v>26979</v>
      </c>
    </row>
    <row r="3790" spans="1:1">
      <c r="A3790" t="s">
        <v>26404</v>
      </c>
    </row>
    <row r="3791" spans="1:1">
      <c r="A3791" t="s">
        <v>26753</v>
      </c>
    </row>
    <row r="3792" spans="1:1">
      <c r="A3792" t="s">
        <v>26838</v>
      </c>
    </row>
    <row r="3793" spans="1:1">
      <c r="A3793" t="s">
        <v>26980</v>
      </c>
    </row>
    <row r="3794" spans="1:1">
      <c r="A3794" t="s">
        <v>26404</v>
      </c>
    </row>
    <row r="3795" spans="1:1">
      <c r="A3795" t="s">
        <v>26981</v>
      </c>
    </row>
    <row r="3796" spans="1:1">
      <c r="A3796" t="s">
        <v>26982</v>
      </c>
    </row>
    <row r="3797" spans="1:1">
      <c r="A3797" t="s">
        <v>26980</v>
      </c>
    </row>
    <row r="3798" spans="1:1">
      <c r="A3798" t="s">
        <v>26404</v>
      </c>
    </row>
    <row r="3799" spans="1:1">
      <c r="A3799" t="s">
        <v>26833</v>
      </c>
    </row>
    <row r="3800" spans="1:1">
      <c r="A3800" t="s">
        <v>26979</v>
      </c>
    </row>
    <row r="3801" spans="1:1">
      <c r="A3801" t="s">
        <v>26404</v>
      </c>
    </row>
    <row r="3802" spans="1:1">
      <c r="A3802" t="s">
        <v>26983</v>
      </c>
    </row>
    <row r="3803" spans="1:1">
      <c r="A3803" t="s">
        <v>26400</v>
      </c>
    </row>
    <row r="3804" spans="1:1">
      <c r="A3804" t="s">
        <v>26984</v>
      </c>
    </row>
    <row r="3805" spans="1:1">
      <c r="A3805" t="s">
        <v>26400</v>
      </c>
    </row>
    <row r="3806" spans="1:1">
      <c r="A3806" t="s">
        <v>26985</v>
      </c>
    </row>
    <row r="3807" spans="1:1">
      <c r="A3807" t="s">
        <v>26394</v>
      </c>
    </row>
    <row r="3808" spans="1:1">
      <c r="A3808" t="s">
        <v>26411</v>
      </c>
    </row>
    <row r="3809" spans="1:1">
      <c r="A3809" t="s">
        <v>26523</v>
      </c>
    </row>
    <row r="3810" spans="1:1">
      <c r="A3810" t="s">
        <v>26986</v>
      </c>
    </row>
    <row r="3811" spans="1:1">
      <c r="A3811" t="s">
        <v>26800</v>
      </c>
    </row>
    <row r="3812" spans="1:1">
      <c r="A3812" t="s">
        <v>26404</v>
      </c>
    </row>
    <row r="3813" spans="1:1">
      <c r="A3813" t="s">
        <v>26397</v>
      </c>
    </row>
    <row r="3814" spans="1:1">
      <c r="A3814" t="s">
        <v>26986</v>
      </c>
    </row>
    <row r="3815" spans="1:1">
      <c r="A3815" t="s">
        <v>26987</v>
      </c>
    </row>
    <row r="3816" spans="1:1">
      <c r="A3816" t="s">
        <v>26395</v>
      </c>
    </row>
    <row r="3817" spans="1:1">
      <c r="A3817">
        <v>288</v>
      </c>
    </row>
    <row r="3818" spans="1:1">
      <c r="A3818" t="s">
        <v>26978</v>
      </c>
    </row>
    <row r="3819" spans="1:1">
      <c r="A3819" t="s">
        <v>26830</v>
      </c>
    </row>
    <row r="3820" spans="1:1">
      <c r="A3820" t="s">
        <v>26512</v>
      </c>
    </row>
    <row r="3821" spans="1:1">
      <c r="A3821" t="s">
        <v>26434</v>
      </c>
    </row>
    <row r="3822" spans="1:1">
      <c r="A3822" t="s">
        <v>26832</v>
      </c>
    </row>
    <row r="3823" spans="1:1">
      <c r="A3823" t="s">
        <v>26404</v>
      </c>
    </row>
    <row r="3824" spans="1:1">
      <c r="A3824" t="s">
        <v>26791</v>
      </c>
    </row>
    <row r="3825" spans="1:1">
      <c r="A3825" t="s">
        <v>26910</v>
      </c>
    </row>
    <row r="3826" spans="1:1">
      <c r="A3826" t="s">
        <v>26519</v>
      </c>
    </row>
    <row r="3827" spans="1:1">
      <c r="A3827" t="s">
        <v>26406</v>
      </c>
    </row>
    <row r="3828" spans="1:1">
      <c r="A3828" t="s">
        <v>26796</v>
      </c>
    </row>
    <row r="3829" spans="1:1">
      <c r="A3829" t="s">
        <v>26404</v>
      </c>
    </row>
    <row r="3830" spans="1:1">
      <c r="A3830" t="s">
        <v>26912</v>
      </c>
    </row>
    <row r="3831" spans="1:1">
      <c r="A3831" t="s">
        <v>26406</v>
      </c>
    </row>
    <row r="3832" spans="1:1">
      <c r="A3832" t="s">
        <v>26988</v>
      </c>
    </row>
    <row r="3833" spans="1:1">
      <c r="A3833" t="s">
        <v>26404</v>
      </c>
    </row>
    <row r="3834" spans="1:1">
      <c r="A3834" t="s">
        <v>26642</v>
      </c>
    </row>
    <row r="3835" spans="1:1">
      <c r="A3835" t="s">
        <v>26911</v>
      </c>
    </row>
    <row r="3836" spans="1:1">
      <c r="A3836" t="s">
        <v>26786</v>
      </c>
    </row>
    <row r="3837" spans="1:1">
      <c r="A3837" t="s">
        <v>26503</v>
      </c>
    </row>
    <row r="3838" spans="1:1">
      <c r="A3838" t="s">
        <v>26503</v>
      </c>
    </row>
    <row r="3839" spans="1:1">
      <c r="A3839" t="s">
        <v>26503</v>
      </c>
    </row>
    <row r="3840" spans="1:1">
      <c r="A3840" t="s">
        <v>26989</v>
      </c>
    </row>
    <row r="3841" spans="1:1">
      <c r="A3841" t="s">
        <v>26469</v>
      </c>
    </row>
    <row r="3842" spans="1:1">
      <c r="A3842" t="s">
        <v>26404</v>
      </c>
    </row>
    <row r="3843" spans="1:1">
      <c r="A3843" t="s">
        <v>26715</v>
      </c>
    </row>
    <row r="3844" spans="1:1">
      <c r="A3844" t="s">
        <v>26961</v>
      </c>
    </row>
    <row r="3845" spans="1:1">
      <c r="A3845" t="s">
        <v>26833</v>
      </c>
    </row>
    <row r="3846" spans="1:1">
      <c r="A3846" t="s">
        <v>26990</v>
      </c>
    </row>
    <row r="3847" spans="1:1">
      <c r="A3847" t="s">
        <v>26749</v>
      </c>
    </row>
    <row r="3848" spans="1:1">
      <c r="A3848" t="s">
        <v>26991</v>
      </c>
    </row>
    <row r="3849" spans="1:1">
      <c r="A3849" t="s">
        <v>26503</v>
      </c>
    </row>
    <row r="3850" spans="1:1">
      <c r="A3850" t="s">
        <v>26512</v>
      </c>
    </row>
    <row r="3851" spans="1:1">
      <c r="A3851" t="s">
        <v>26469</v>
      </c>
    </row>
    <row r="3852" spans="1:1">
      <c r="A3852" t="s">
        <v>26404</v>
      </c>
    </row>
    <row r="3853" spans="1:1">
      <c r="A3853" t="s">
        <v>26715</v>
      </c>
    </row>
    <row r="3854" spans="1:1">
      <c r="A3854" t="s">
        <v>26833</v>
      </c>
    </row>
    <row r="3855" spans="1:1">
      <c r="A3855" t="s">
        <v>26992</v>
      </c>
    </row>
    <row r="3856" spans="1:1">
      <c r="A3856" t="s">
        <v>26400</v>
      </c>
    </row>
    <row r="3857" spans="1:1">
      <c r="A3857" t="s">
        <v>26992</v>
      </c>
    </row>
    <row r="3858" spans="1:1">
      <c r="A3858" t="s">
        <v>26400</v>
      </c>
    </row>
    <row r="3859" spans="1:1">
      <c r="A3859" t="s">
        <v>26993</v>
      </c>
    </row>
    <row r="3860" spans="1:1">
      <c r="A3860" t="s">
        <v>26404</v>
      </c>
    </row>
    <row r="3861" spans="1:1">
      <c r="A3861" t="s">
        <v>26715</v>
      </c>
    </row>
    <row r="3862" spans="1:1">
      <c r="A3862" t="s">
        <v>26396</v>
      </c>
    </row>
    <row r="3863" spans="1:1">
      <c r="A3863" t="s">
        <v>26394</v>
      </c>
    </row>
    <row r="3864" spans="1:1">
      <c r="A3864" t="s">
        <v>26833</v>
      </c>
    </row>
    <row r="3865" spans="1:1">
      <c r="A3865" t="s">
        <v>26397</v>
      </c>
    </row>
    <row r="3866" spans="1:1">
      <c r="A3866" t="s">
        <v>26986</v>
      </c>
    </row>
    <row r="3867" spans="1:1">
      <c r="A3867" t="s">
        <v>26994</v>
      </c>
    </row>
    <row r="3868" spans="1:1">
      <c r="A3868" t="s">
        <v>26747</v>
      </c>
    </row>
    <row r="3869" spans="1:1">
      <c r="A3869" t="s">
        <v>26404</v>
      </c>
    </row>
    <row r="3870" spans="1:1">
      <c r="A3870" t="s">
        <v>26397</v>
      </c>
    </row>
    <row r="3871" spans="1:1">
      <c r="A3871" t="s">
        <v>26986</v>
      </c>
    </row>
    <row r="3872" spans="1:1">
      <c r="A3872" t="s">
        <v>26994</v>
      </c>
    </row>
    <row r="3873" spans="1:1">
      <c r="A3873" t="s">
        <v>26395</v>
      </c>
    </row>
    <row r="3874" spans="1:1">
      <c r="A3874">
        <v>289</v>
      </c>
    </row>
    <row r="3875" spans="1:1">
      <c r="A3875" t="s">
        <v>26978</v>
      </c>
    </row>
    <row r="3876" spans="1:1">
      <c r="A3876" t="s">
        <v>26830</v>
      </c>
    </row>
    <row r="3877" spans="1:1">
      <c r="A3877" t="s">
        <v>26512</v>
      </c>
    </row>
    <row r="3878" spans="1:1">
      <c r="A3878" t="s">
        <v>26434</v>
      </c>
    </row>
    <row r="3879" spans="1:1">
      <c r="A3879" t="s">
        <v>26832</v>
      </c>
    </row>
    <row r="3880" spans="1:1">
      <c r="A3880" t="s">
        <v>26404</v>
      </c>
    </row>
    <row r="3881" spans="1:1">
      <c r="A3881" t="s">
        <v>26791</v>
      </c>
    </row>
    <row r="3882" spans="1:1">
      <c r="A3882" t="s">
        <v>26910</v>
      </c>
    </row>
    <row r="3883" spans="1:1">
      <c r="A3883" t="s">
        <v>26519</v>
      </c>
    </row>
    <row r="3884" spans="1:1">
      <c r="A3884" t="s">
        <v>26406</v>
      </c>
    </row>
    <row r="3885" spans="1:1">
      <c r="A3885" t="s">
        <v>26796</v>
      </c>
    </row>
    <row r="3886" spans="1:1">
      <c r="A3886" t="s">
        <v>26404</v>
      </c>
    </row>
    <row r="3887" spans="1:1">
      <c r="A3887" t="s">
        <v>26912</v>
      </c>
    </row>
    <row r="3888" spans="1:1">
      <c r="A3888" t="s">
        <v>26406</v>
      </c>
    </row>
    <row r="3889" spans="1:1">
      <c r="A3889" t="s">
        <v>26995</v>
      </c>
    </row>
    <row r="3890" spans="1:1">
      <c r="A3890" t="s">
        <v>26404</v>
      </c>
    </row>
    <row r="3891" spans="1:1">
      <c r="A3891" t="s">
        <v>26833</v>
      </c>
    </row>
    <row r="3892" spans="1:1">
      <c r="A3892" t="s">
        <v>26442</v>
      </c>
    </row>
    <row r="3893" spans="1:1">
      <c r="A3893" t="s">
        <v>26400</v>
      </c>
    </row>
    <row r="3894" spans="1:1">
      <c r="A3894" t="s">
        <v>26996</v>
      </c>
    </row>
    <row r="3895" spans="1:1">
      <c r="A3895" t="s">
        <v>26400</v>
      </c>
    </row>
    <row r="3896" spans="1:1">
      <c r="A3896" t="s">
        <v>26655</v>
      </c>
    </row>
    <row r="3897" spans="1:1">
      <c r="A3897" t="s">
        <v>26404</v>
      </c>
    </row>
    <row r="3898" spans="1:1">
      <c r="A3898" t="s">
        <v>26997</v>
      </c>
    </row>
    <row r="3899" spans="1:1">
      <c r="A3899" t="s">
        <v>26400</v>
      </c>
    </row>
    <row r="3900" spans="1:1">
      <c r="A3900" t="s">
        <v>26998</v>
      </c>
    </row>
    <row r="3901" spans="1:1">
      <c r="A3901" t="s">
        <v>26394</v>
      </c>
    </row>
    <row r="3902" spans="1:1">
      <c r="A3902" t="s">
        <v>26411</v>
      </c>
    </row>
    <row r="3903" spans="1:1">
      <c r="A3903" t="s">
        <v>26523</v>
      </c>
    </row>
    <row r="3904" spans="1:1">
      <c r="A3904" t="s">
        <v>26986</v>
      </c>
    </row>
    <row r="3905" spans="1:1">
      <c r="A3905" t="s">
        <v>26999</v>
      </c>
    </row>
    <row r="3906" spans="1:1">
      <c r="A3906" t="s">
        <v>26404</v>
      </c>
    </row>
    <row r="3907" spans="1:1">
      <c r="A3907" t="s">
        <v>26397</v>
      </c>
    </row>
    <row r="3908" spans="1:1">
      <c r="A3908" t="s">
        <v>26986</v>
      </c>
    </row>
    <row r="3909" spans="1:1">
      <c r="A3909" t="s">
        <v>27000</v>
      </c>
    </row>
    <row r="3910" spans="1:1">
      <c r="A3910" t="s">
        <v>26395</v>
      </c>
    </row>
    <row r="3911" spans="1:1">
      <c r="A3911">
        <v>290</v>
      </c>
    </row>
    <row r="3912" spans="1:1">
      <c r="A3912" t="s">
        <v>26756</v>
      </c>
    </row>
    <row r="3913" spans="1:1">
      <c r="A3913" t="s">
        <v>27001</v>
      </c>
    </row>
    <row r="3914" spans="1:1">
      <c r="A3914" t="s">
        <v>27002</v>
      </c>
    </row>
    <row r="3915" spans="1:1">
      <c r="A3915" t="s">
        <v>26400</v>
      </c>
    </row>
    <row r="3916" spans="1:1">
      <c r="A3916" t="s">
        <v>27001</v>
      </c>
    </row>
    <row r="3917" spans="1:1">
      <c r="A3917" t="s">
        <v>27002</v>
      </c>
    </row>
    <row r="3918" spans="1:1">
      <c r="A3918" t="s">
        <v>26404</v>
      </c>
    </row>
    <row r="3919" spans="1:1">
      <c r="A3919" t="s">
        <v>26396</v>
      </c>
    </row>
    <row r="3920" spans="1:1">
      <c r="A3920" t="s">
        <v>26400</v>
      </c>
    </row>
    <row r="3921" spans="1:1">
      <c r="A3921" t="s">
        <v>26396</v>
      </c>
    </row>
    <row r="3922" spans="1:1">
      <c r="A3922" t="s">
        <v>26503</v>
      </c>
    </row>
    <row r="3923" spans="1:1">
      <c r="A3923" t="s">
        <v>26394</v>
      </c>
    </row>
    <row r="3924" spans="1:1">
      <c r="A3924" t="s">
        <v>26403</v>
      </c>
    </row>
    <row r="3925" spans="1:1">
      <c r="A3925" t="s">
        <v>26469</v>
      </c>
    </row>
    <row r="3926" spans="1:1">
      <c r="A3926" t="s">
        <v>26404</v>
      </c>
    </row>
    <row r="3927" spans="1:1">
      <c r="A3927" t="s">
        <v>26756</v>
      </c>
    </row>
    <row r="3928" spans="1:1">
      <c r="A3928" t="s">
        <v>26405</v>
      </c>
    </row>
    <row r="3929" spans="1:1">
      <c r="A3929" t="s">
        <v>26974</v>
      </c>
    </row>
    <row r="3930" spans="1:1">
      <c r="A3930" t="s">
        <v>26404</v>
      </c>
    </row>
    <row r="3931" spans="1:1">
      <c r="A3931" t="s">
        <v>26395</v>
      </c>
    </row>
    <row r="3932" spans="1:1">
      <c r="A3932">
        <v>291</v>
      </c>
    </row>
    <row r="3933" spans="1:1">
      <c r="A3933" t="s">
        <v>27003</v>
      </c>
    </row>
    <row r="3934" spans="1:1">
      <c r="A3934" t="s">
        <v>27004</v>
      </c>
    </row>
    <row r="3935" spans="1:1">
      <c r="A3935" t="s">
        <v>26469</v>
      </c>
    </row>
    <row r="3936" spans="1:1">
      <c r="A3936" t="s">
        <v>26469</v>
      </c>
    </row>
    <row r="3937" spans="1:1">
      <c r="A3937" t="s">
        <v>26469</v>
      </c>
    </row>
    <row r="3938" spans="1:1">
      <c r="A3938" t="s">
        <v>26469</v>
      </c>
    </row>
    <row r="3939" spans="1:1">
      <c r="A3939" t="s">
        <v>26503</v>
      </c>
    </row>
    <row r="3940" spans="1:1">
      <c r="A3940" t="s">
        <v>26404</v>
      </c>
    </row>
    <row r="3941" spans="1:1">
      <c r="A3941" t="s">
        <v>27005</v>
      </c>
    </row>
    <row r="3942" spans="1:1">
      <c r="A3942" t="s">
        <v>26503</v>
      </c>
    </row>
    <row r="3943" spans="1:1">
      <c r="A3943" t="s">
        <v>26519</v>
      </c>
    </row>
    <row r="3944" spans="1:1">
      <c r="A3944" t="s">
        <v>26404</v>
      </c>
    </row>
    <row r="3945" spans="1:1">
      <c r="A3945" t="s">
        <v>26715</v>
      </c>
    </row>
    <row r="3946" spans="1:1">
      <c r="A3946" t="s">
        <v>26422</v>
      </c>
    </row>
    <row r="3947" spans="1:1">
      <c r="A3947" t="s">
        <v>26892</v>
      </c>
    </row>
    <row r="3948" spans="1:1">
      <c r="A3948" t="s">
        <v>26541</v>
      </c>
    </row>
    <row r="3949" spans="1:1">
      <c r="A3949" t="s">
        <v>27006</v>
      </c>
    </row>
    <row r="3950" spans="1:1">
      <c r="A3950" t="s">
        <v>26503</v>
      </c>
    </row>
    <row r="3951" spans="1:1">
      <c r="A3951" t="s">
        <v>26503</v>
      </c>
    </row>
    <row r="3952" spans="1:1">
      <c r="A3952" t="s">
        <v>26404</v>
      </c>
    </row>
    <row r="3953" spans="1:1">
      <c r="A3953" t="s">
        <v>26422</v>
      </c>
    </row>
    <row r="3954" spans="1:1">
      <c r="A3954" t="s">
        <v>26541</v>
      </c>
    </row>
    <row r="3955" spans="1:1">
      <c r="A3955" t="s">
        <v>27007</v>
      </c>
    </row>
    <row r="3956" spans="1:1">
      <c r="A3956" t="s">
        <v>26400</v>
      </c>
    </row>
    <row r="3957" spans="1:1">
      <c r="A3957" t="s">
        <v>27008</v>
      </c>
    </row>
    <row r="3958" spans="1:1">
      <c r="A3958" t="s">
        <v>26400</v>
      </c>
    </row>
    <row r="3959" spans="1:1">
      <c r="A3959" t="s">
        <v>27007</v>
      </c>
    </row>
    <row r="3960" spans="1:1">
      <c r="A3960" t="s">
        <v>26404</v>
      </c>
    </row>
    <row r="3961" spans="1:1">
      <c r="A3961" t="s">
        <v>27009</v>
      </c>
    </row>
    <row r="3962" spans="1:1">
      <c r="A3962" t="s">
        <v>27010</v>
      </c>
    </row>
    <row r="3963" spans="1:1">
      <c r="A3963" t="s">
        <v>26593</v>
      </c>
    </row>
    <row r="3964" spans="1:1">
      <c r="A3964" t="s">
        <v>27011</v>
      </c>
    </row>
    <row r="3965" spans="1:1">
      <c r="A3965" t="s">
        <v>26404</v>
      </c>
    </row>
    <row r="3966" spans="1:1">
      <c r="A3966" t="s">
        <v>27012</v>
      </c>
    </row>
    <row r="3967" spans="1:1">
      <c r="A3967" t="s">
        <v>27013</v>
      </c>
    </row>
    <row r="3968" spans="1:1">
      <c r="A3968" t="s">
        <v>26596</v>
      </c>
    </row>
    <row r="3969" spans="1:1">
      <c r="A3969" t="s">
        <v>27011</v>
      </c>
    </row>
    <row r="3970" spans="1:1">
      <c r="A3970" t="s">
        <v>26404</v>
      </c>
    </row>
    <row r="3971" spans="1:1">
      <c r="A3971" t="s">
        <v>27014</v>
      </c>
    </row>
    <row r="3972" spans="1:1">
      <c r="A3972" t="s">
        <v>27015</v>
      </c>
    </row>
    <row r="3973" spans="1:1">
      <c r="A3973" t="s">
        <v>26599</v>
      </c>
    </row>
    <row r="3974" spans="1:1">
      <c r="A3974" t="s">
        <v>27011</v>
      </c>
    </row>
    <row r="3975" spans="1:1">
      <c r="A3975" t="s">
        <v>26404</v>
      </c>
    </row>
    <row r="3976" spans="1:1">
      <c r="A3976" t="s">
        <v>27016</v>
      </c>
    </row>
    <row r="3977" spans="1:1">
      <c r="A3977" t="s">
        <v>27017</v>
      </c>
    </row>
    <row r="3978" spans="1:1">
      <c r="A3978" t="s">
        <v>26602</v>
      </c>
    </row>
    <row r="3979" spans="1:1">
      <c r="A3979" t="s">
        <v>27011</v>
      </c>
    </row>
    <row r="3980" spans="1:1">
      <c r="A3980" t="s">
        <v>26404</v>
      </c>
    </row>
    <row r="3981" spans="1:1">
      <c r="A3981" t="s">
        <v>26494</v>
      </c>
    </row>
    <row r="3982" spans="1:1">
      <c r="A3982" t="s">
        <v>26394</v>
      </c>
    </row>
    <row r="3983" spans="1:1">
      <c r="A3983" t="s">
        <v>26403</v>
      </c>
    </row>
    <row r="3984" spans="1:1">
      <c r="A3984" t="s">
        <v>26469</v>
      </c>
    </row>
    <row r="3985" spans="1:1">
      <c r="A3985" t="s">
        <v>26404</v>
      </c>
    </row>
    <row r="3986" spans="1:1">
      <c r="A3986" t="s">
        <v>26397</v>
      </c>
    </row>
    <row r="3987" spans="1:1">
      <c r="A3987" t="s">
        <v>27018</v>
      </c>
    </row>
    <row r="3988" spans="1:1">
      <c r="A3988" t="s">
        <v>26523</v>
      </c>
    </row>
    <row r="3989" spans="1:1">
      <c r="A3989" t="s">
        <v>26395</v>
      </c>
    </row>
    <row r="3990" spans="1:1">
      <c r="A3990">
        <v>292</v>
      </c>
    </row>
    <row r="3991" spans="1:1">
      <c r="A3991" t="s">
        <v>26715</v>
      </c>
    </row>
    <row r="3992" spans="1:1">
      <c r="A3992" t="s">
        <v>27019</v>
      </c>
    </row>
    <row r="3993" spans="1:1">
      <c r="A3993" t="s">
        <v>26892</v>
      </c>
    </row>
    <row r="3994" spans="1:1">
      <c r="A3994" t="s">
        <v>27020</v>
      </c>
    </row>
    <row r="3995" spans="1:1">
      <c r="A3995" t="s">
        <v>26406</v>
      </c>
    </row>
    <row r="3996" spans="1:1">
      <c r="A3996" t="s">
        <v>26512</v>
      </c>
    </row>
    <row r="3997" spans="1:1">
      <c r="A3997" t="s">
        <v>26512</v>
      </c>
    </row>
    <row r="3998" spans="1:1">
      <c r="A3998" t="s">
        <v>26512</v>
      </c>
    </row>
    <row r="3999" spans="1:1">
      <c r="A3999" t="s">
        <v>26503</v>
      </c>
    </row>
    <row r="4000" spans="1:1">
      <c r="A4000" t="s">
        <v>26404</v>
      </c>
    </row>
    <row r="4001" spans="1:1">
      <c r="A4001" t="s">
        <v>26517</v>
      </c>
    </row>
    <row r="4002" spans="1:1">
      <c r="A4002" t="s">
        <v>26538</v>
      </c>
    </row>
    <row r="4003" spans="1:1">
      <c r="A4003" t="s">
        <v>26400</v>
      </c>
    </row>
    <row r="4004" spans="1:1">
      <c r="A4004" t="s">
        <v>26449</v>
      </c>
    </row>
    <row r="4005" spans="1:1">
      <c r="A4005" t="s">
        <v>26440</v>
      </c>
    </row>
    <row r="4006" spans="1:1">
      <c r="A4006" t="s">
        <v>26519</v>
      </c>
    </row>
    <row r="4007" spans="1:1">
      <c r="A4007" t="s">
        <v>26404</v>
      </c>
    </row>
    <row r="4008" spans="1:1">
      <c r="A4008" t="s">
        <v>26897</v>
      </c>
    </row>
    <row r="4009" spans="1:1">
      <c r="A4009" t="s">
        <v>26745</v>
      </c>
    </row>
    <row r="4010" spans="1:1">
      <c r="A4010" t="s">
        <v>26434</v>
      </c>
    </row>
    <row r="4011" spans="1:1">
      <c r="A4011" t="s">
        <v>26416</v>
      </c>
    </row>
    <row r="4012" spans="1:1">
      <c r="A4012" t="s">
        <v>26404</v>
      </c>
    </row>
    <row r="4013" spans="1:1">
      <c r="A4013" t="s">
        <v>27021</v>
      </c>
    </row>
    <row r="4014" spans="1:1">
      <c r="A4014" t="s">
        <v>26400</v>
      </c>
    </row>
    <row r="4015" spans="1:1">
      <c r="A4015" t="s">
        <v>27022</v>
      </c>
    </row>
    <row r="4016" spans="1:1">
      <c r="A4016" t="s">
        <v>26400</v>
      </c>
    </row>
    <row r="4017" spans="1:1">
      <c r="A4017" t="s">
        <v>27023</v>
      </c>
    </row>
    <row r="4018" spans="1:1">
      <c r="A4018" t="s">
        <v>26400</v>
      </c>
    </row>
    <row r="4019" spans="1:1">
      <c r="A4019" t="s">
        <v>27024</v>
      </c>
    </row>
    <row r="4020" spans="1:1">
      <c r="A4020" t="s">
        <v>26394</v>
      </c>
    </row>
    <row r="4021" spans="1:1">
      <c r="A4021" t="s">
        <v>26403</v>
      </c>
    </row>
    <row r="4022" spans="1:1">
      <c r="A4022" t="s">
        <v>26469</v>
      </c>
    </row>
    <row r="4023" spans="1:1">
      <c r="A4023" t="s">
        <v>26404</v>
      </c>
    </row>
    <row r="4024" spans="1:1">
      <c r="A4024" t="s">
        <v>26405</v>
      </c>
    </row>
    <row r="4025" spans="1:1">
      <c r="A4025" t="s">
        <v>26775</v>
      </c>
    </row>
    <row r="4026" spans="1:1">
      <c r="A4026" t="s">
        <v>26743</v>
      </c>
    </row>
    <row r="4027" spans="1:1">
      <c r="A4027" t="s">
        <v>26404</v>
      </c>
    </row>
    <row r="4028" spans="1:1">
      <c r="A4028" t="s">
        <v>27025</v>
      </c>
    </row>
    <row r="4029" spans="1:1">
      <c r="A4029" t="s">
        <v>26775</v>
      </c>
    </row>
    <row r="4030" spans="1:1">
      <c r="A4030" t="s">
        <v>26523</v>
      </c>
    </row>
    <row r="4031" spans="1:1">
      <c r="A4031" t="s">
        <v>26404</v>
      </c>
    </row>
    <row r="4032" spans="1:1">
      <c r="A4032" t="s">
        <v>26395</v>
      </c>
    </row>
    <row r="4033" spans="1:1">
      <c r="A4033">
        <v>293</v>
      </c>
    </row>
    <row r="4034" spans="1:1">
      <c r="A4034" t="s">
        <v>26545</v>
      </c>
    </row>
    <row r="4035" spans="1:1">
      <c r="A4035" t="s">
        <v>26394</v>
      </c>
    </row>
    <row r="4036" spans="1:1">
      <c r="A4036" t="s">
        <v>26403</v>
      </c>
    </row>
    <row r="4037" spans="1:1">
      <c r="A4037" t="s">
        <v>26404</v>
      </c>
    </row>
    <row r="4038" spans="1:1">
      <c r="A4038" t="s">
        <v>26397</v>
      </c>
    </row>
    <row r="4039" spans="1:1">
      <c r="A4039" t="s">
        <v>27026</v>
      </c>
    </row>
    <row r="4040" spans="1:1">
      <c r="A4040" t="s">
        <v>26395</v>
      </c>
    </row>
    <row r="4041" spans="1:1">
      <c r="A4041">
        <v>294</v>
      </c>
    </row>
    <row r="4042" spans="1:1">
      <c r="A4042" t="s">
        <v>27027</v>
      </c>
    </row>
    <row r="4043" spans="1:1">
      <c r="A4043" t="s">
        <v>26400</v>
      </c>
    </row>
    <row r="4044" spans="1:1">
      <c r="A4044" t="s">
        <v>26603</v>
      </c>
    </row>
    <row r="4045" spans="1:1">
      <c r="A4045" t="s">
        <v>26400</v>
      </c>
    </row>
    <row r="4046" spans="1:1">
      <c r="A4046" t="s">
        <v>26413</v>
      </c>
    </row>
    <row r="4047" spans="1:1">
      <c r="A4047" t="s">
        <v>26394</v>
      </c>
    </row>
    <row r="4048" spans="1:1">
      <c r="A4048" t="s">
        <v>26403</v>
      </c>
    </row>
    <row r="4049" spans="1:1">
      <c r="A4049" t="s">
        <v>26512</v>
      </c>
    </row>
    <row r="4050" spans="1:1">
      <c r="A4050" t="s">
        <v>26404</v>
      </c>
    </row>
    <row r="4051" spans="1:1">
      <c r="A4051" t="s">
        <v>26397</v>
      </c>
    </row>
    <row r="4052" spans="1:1">
      <c r="A4052" t="s">
        <v>26775</v>
      </c>
    </row>
    <row r="4053" spans="1:1">
      <c r="A4053" t="s">
        <v>26395</v>
      </c>
    </row>
    <row r="4054" spans="1:1">
      <c r="A4054">
        <v>295</v>
      </c>
    </row>
    <row r="4055" spans="1:1">
      <c r="A4055" t="s">
        <v>27028</v>
      </c>
    </row>
    <row r="4056" spans="1:1">
      <c r="A4056" t="s">
        <v>26416</v>
      </c>
    </row>
    <row r="4057" spans="1:1">
      <c r="A4057" t="s">
        <v>26404</v>
      </c>
    </row>
    <row r="4058" spans="1:1">
      <c r="A4058" t="s">
        <v>26642</v>
      </c>
    </row>
    <row r="4059" spans="1:1">
      <c r="A4059" t="s">
        <v>27029</v>
      </c>
    </row>
    <row r="4060" spans="1:1">
      <c r="A4060" t="s">
        <v>27030</v>
      </c>
    </row>
    <row r="4061" spans="1:1">
      <c r="A4061" t="s">
        <v>27031</v>
      </c>
    </row>
    <row r="4062" spans="1:1">
      <c r="A4062" t="s">
        <v>26747</v>
      </c>
    </row>
    <row r="4063" spans="1:1">
      <c r="A4063" t="s">
        <v>26512</v>
      </c>
    </row>
    <row r="4064" spans="1:1">
      <c r="A4064" t="s">
        <v>26404</v>
      </c>
    </row>
    <row r="4065" spans="1:1">
      <c r="A4065" t="s">
        <v>27032</v>
      </c>
    </row>
    <row r="4066" spans="1:1">
      <c r="A4066" t="s">
        <v>26519</v>
      </c>
    </row>
    <row r="4067" spans="1:1">
      <c r="A4067" t="s">
        <v>26449</v>
      </c>
    </row>
    <row r="4068" spans="1:1">
      <c r="A4068" t="s">
        <v>27033</v>
      </c>
    </row>
    <row r="4069" spans="1:1">
      <c r="A4069" t="s">
        <v>26404</v>
      </c>
    </row>
    <row r="4070" spans="1:1">
      <c r="A4070" t="s">
        <v>26642</v>
      </c>
    </row>
    <row r="4071" spans="1:1">
      <c r="A4071" t="s">
        <v>27034</v>
      </c>
    </row>
    <row r="4072" spans="1:1">
      <c r="A4072" t="s">
        <v>26400</v>
      </c>
    </row>
    <row r="4073" spans="1:1">
      <c r="A4073" t="s">
        <v>27034</v>
      </c>
    </row>
    <row r="4074" spans="1:1">
      <c r="A4074" t="s">
        <v>26400</v>
      </c>
    </row>
    <row r="4075" spans="1:1">
      <c r="A4075" t="s">
        <v>27035</v>
      </c>
    </row>
    <row r="4076" spans="1:1">
      <c r="A4076" t="s">
        <v>26400</v>
      </c>
    </row>
    <row r="4077" spans="1:1">
      <c r="A4077" t="s">
        <v>27034</v>
      </c>
    </row>
    <row r="4078" spans="1:1">
      <c r="A4078" t="s">
        <v>26404</v>
      </c>
    </row>
    <row r="4079" spans="1:1">
      <c r="A4079" t="s">
        <v>27036</v>
      </c>
    </row>
    <row r="4080" spans="1:1">
      <c r="A4080" t="s">
        <v>26400</v>
      </c>
    </row>
    <row r="4081" spans="1:1">
      <c r="A4081" t="s">
        <v>27037</v>
      </c>
    </row>
    <row r="4082" spans="1:1">
      <c r="A4082" t="s">
        <v>26400</v>
      </c>
    </row>
    <row r="4083" spans="1:1">
      <c r="A4083" t="s">
        <v>27036</v>
      </c>
    </row>
    <row r="4084" spans="1:1">
      <c r="A4084" t="s">
        <v>26400</v>
      </c>
    </row>
    <row r="4085" spans="1:1">
      <c r="A4085" t="s">
        <v>27038</v>
      </c>
    </row>
    <row r="4086" spans="1:1">
      <c r="A4086" t="s">
        <v>26394</v>
      </c>
    </row>
    <row r="4087" spans="1:1">
      <c r="A4087" t="s">
        <v>26403</v>
      </c>
    </row>
    <row r="4088" spans="1:1">
      <c r="A4088" t="s">
        <v>26469</v>
      </c>
    </row>
    <row r="4089" spans="1:1">
      <c r="A4089" t="s">
        <v>26404</v>
      </c>
    </row>
    <row r="4090" spans="1:1">
      <c r="A4090" t="s">
        <v>26397</v>
      </c>
    </row>
    <row r="4091" spans="1:1">
      <c r="A4091" t="s">
        <v>26408</v>
      </c>
    </row>
    <row r="4092" spans="1:1">
      <c r="A4092" t="s">
        <v>26523</v>
      </c>
    </row>
    <row r="4093" spans="1:1">
      <c r="A4093" t="s">
        <v>27039</v>
      </c>
    </row>
    <row r="4094" spans="1:1">
      <c r="A4094" t="s">
        <v>26911</v>
      </c>
    </row>
    <row r="4095" spans="1:1">
      <c r="A4095" t="s">
        <v>26892</v>
      </c>
    </row>
    <row r="4096" spans="1:1">
      <c r="A4096" t="s">
        <v>26892</v>
      </c>
    </row>
    <row r="4097" spans="1:1">
      <c r="A4097" t="s">
        <v>27040</v>
      </c>
    </row>
    <row r="4098" spans="1:1">
      <c r="A4098" t="s">
        <v>26406</v>
      </c>
    </row>
    <row r="4099" spans="1:1">
      <c r="A4099" t="s">
        <v>26512</v>
      </c>
    </row>
    <row r="4100" spans="1:1">
      <c r="A4100" t="s">
        <v>26512</v>
      </c>
    </row>
    <row r="4101" spans="1:1">
      <c r="A4101" t="s">
        <v>26512</v>
      </c>
    </row>
    <row r="4102" spans="1:1">
      <c r="A4102" t="s">
        <v>26503</v>
      </c>
    </row>
    <row r="4103" spans="1:1">
      <c r="A4103" t="s">
        <v>26503</v>
      </c>
    </row>
    <row r="4104" spans="1:1">
      <c r="A4104" t="s">
        <v>26395</v>
      </c>
    </row>
    <row r="4105" spans="1:1">
      <c r="A4105">
        <v>296</v>
      </c>
    </row>
    <row r="4106" spans="1:1">
      <c r="A4106" t="s">
        <v>26509</v>
      </c>
    </row>
    <row r="4107" spans="1:1">
      <c r="A4107" t="s">
        <v>27032</v>
      </c>
    </row>
    <row r="4108" spans="1:1">
      <c r="A4108" t="s">
        <v>26519</v>
      </c>
    </row>
    <row r="4109" spans="1:1">
      <c r="A4109" t="s">
        <v>26541</v>
      </c>
    </row>
    <row r="4110" spans="1:1">
      <c r="A4110" t="s">
        <v>27041</v>
      </c>
    </row>
    <row r="4111" spans="1:1">
      <c r="A4111" t="s">
        <v>26503</v>
      </c>
    </row>
    <row r="4112" spans="1:1">
      <c r="A4112" t="s">
        <v>26404</v>
      </c>
    </row>
    <row r="4113" spans="1:1">
      <c r="A4113" t="s">
        <v>27042</v>
      </c>
    </row>
    <row r="4114" spans="1:1">
      <c r="A4114" t="s">
        <v>26541</v>
      </c>
    </row>
    <row r="4115" spans="1:1">
      <c r="A4115" t="s">
        <v>27043</v>
      </c>
    </row>
    <row r="4116" spans="1:1">
      <c r="A4116" t="s">
        <v>26400</v>
      </c>
    </row>
    <row r="4117" spans="1:1">
      <c r="A4117" t="s">
        <v>26541</v>
      </c>
    </row>
    <row r="4118" spans="1:1">
      <c r="A4118" t="s">
        <v>27044</v>
      </c>
    </row>
    <row r="4119" spans="1:1">
      <c r="A4119" t="s">
        <v>26400</v>
      </c>
    </row>
    <row r="4120" spans="1:1">
      <c r="A4120" t="s">
        <v>26541</v>
      </c>
    </row>
    <row r="4121" spans="1:1">
      <c r="A4121" t="s">
        <v>27045</v>
      </c>
    </row>
    <row r="4122" spans="1:1">
      <c r="A4122" t="s">
        <v>26400</v>
      </c>
    </row>
    <row r="4123" spans="1:1">
      <c r="A4123" t="s">
        <v>26541</v>
      </c>
    </row>
    <row r="4124" spans="1:1">
      <c r="A4124" t="s">
        <v>27044</v>
      </c>
    </row>
    <row r="4125" spans="1:1">
      <c r="A4125" t="s">
        <v>26404</v>
      </c>
    </row>
    <row r="4126" spans="1:1">
      <c r="A4126" t="s">
        <v>27046</v>
      </c>
    </row>
    <row r="4127" spans="1:1">
      <c r="A4127" t="s">
        <v>26400</v>
      </c>
    </row>
    <row r="4128" spans="1:1">
      <c r="A4128" t="s">
        <v>27047</v>
      </c>
    </row>
    <row r="4129" spans="1:1">
      <c r="A4129" t="s">
        <v>26400</v>
      </c>
    </row>
    <row r="4130" spans="1:1">
      <c r="A4130" t="s">
        <v>27048</v>
      </c>
    </row>
    <row r="4131" spans="1:1">
      <c r="A4131" t="s">
        <v>26394</v>
      </c>
    </row>
    <row r="4132" spans="1:1">
      <c r="A4132" t="s">
        <v>26403</v>
      </c>
    </row>
    <row r="4133" spans="1:1">
      <c r="A4133" t="s">
        <v>26469</v>
      </c>
    </row>
    <row r="4134" spans="1:1">
      <c r="A4134" t="s">
        <v>26404</v>
      </c>
    </row>
    <row r="4135" spans="1:1">
      <c r="A4135" t="s">
        <v>26405</v>
      </c>
    </row>
    <row r="4136" spans="1:1">
      <c r="A4136" t="s">
        <v>27049</v>
      </c>
    </row>
    <row r="4137" spans="1:1">
      <c r="A4137" t="s">
        <v>26523</v>
      </c>
    </row>
    <row r="4138" spans="1:1">
      <c r="A4138" t="s">
        <v>26404</v>
      </c>
    </row>
    <row r="4139" spans="1:1">
      <c r="A4139" t="s">
        <v>26397</v>
      </c>
    </row>
    <row r="4140" spans="1:1">
      <c r="A4140" t="s">
        <v>26999</v>
      </c>
    </row>
    <row r="4141" spans="1:1">
      <c r="A4141" t="s">
        <v>26523</v>
      </c>
    </row>
    <row r="4142" spans="1:1">
      <c r="A4142" t="s">
        <v>26395</v>
      </c>
    </row>
    <row r="4143" spans="1:1">
      <c r="A4143">
        <v>297</v>
      </c>
    </row>
    <row r="4144" spans="1:1">
      <c r="A4144" t="s">
        <v>27032</v>
      </c>
    </row>
    <row r="4145" spans="1:1">
      <c r="A4145" t="s">
        <v>26519</v>
      </c>
    </row>
    <row r="4146" spans="1:1">
      <c r="A4146" t="s">
        <v>26885</v>
      </c>
    </row>
    <row r="4147" spans="1:1">
      <c r="A4147" t="s">
        <v>26404</v>
      </c>
    </row>
    <row r="4148" spans="1:1">
      <c r="A4148" t="s">
        <v>27050</v>
      </c>
    </row>
    <row r="4149" spans="1:1">
      <c r="A4149" t="s">
        <v>27051</v>
      </c>
    </row>
    <row r="4150" spans="1:1">
      <c r="A4150" t="s">
        <v>26404</v>
      </c>
    </row>
    <row r="4151" spans="1:1">
      <c r="A4151" t="s">
        <v>27052</v>
      </c>
    </row>
    <row r="4152" spans="1:1">
      <c r="A4152" t="s">
        <v>27051</v>
      </c>
    </row>
    <row r="4153" spans="1:1">
      <c r="A4153" t="s">
        <v>26404</v>
      </c>
    </row>
    <row r="4154" spans="1:1">
      <c r="A4154" t="s">
        <v>27053</v>
      </c>
    </row>
    <row r="4155" spans="1:1">
      <c r="A4155" t="s">
        <v>27051</v>
      </c>
    </row>
    <row r="4156" spans="1:1">
      <c r="A4156" t="s">
        <v>26404</v>
      </c>
    </row>
    <row r="4157" spans="1:1">
      <c r="A4157" t="s">
        <v>27054</v>
      </c>
    </row>
    <row r="4158" spans="1:1">
      <c r="A4158" t="s">
        <v>27051</v>
      </c>
    </row>
    <row r="4159" spans="1:1">
      <c r="A4159" t="s">
        <v>26404</v>
      </c>
    </row>
    <row r="4160" spans="1:1">
      <c r="A4160" t="s">
        <v>27055</v>
      </c>
    </row>
    <row r="4161" spans="1:1">
      <c r="A4161" t="s">
        <v>26541</v>
      </c>
    </row>
    <row r="4162" spans="1:1">
      <c r="A4162" t="s">
        <v>27056</v>
      </c>
    </row>
    <row r="4163" spans="1:1">
      <c r="A4163" t="s">
        <v>26400</v>
      </c>
    </row>
    <row r="4164" spans="1:1">
      <c r="A4164" t="s">
        <v>26541</v>
      </c>
    </row>
    <row r="4165" spans="1:1">
      <c r="A4165" t="s">
        <v>27057</v>
      </c>
    </row>
    <row r="4166" spans="1:1">
      <c r="A4166" t="s">
        <v>26400</v>
      </c>
    </row>
    <row r="4167" spans="1:1">
      <c r="A4167" t="s">
        <v>26541</v>
      </c>
    </row>
    <row r="4168" spans="1:1">
      <c r="A4168" t="s">
        <v>27058</v>
      </c>
    </row>
    <row r="4169" spans="1:1">
      <c r="A4169" t="s">
        <v>26404</v>
      </c>
    </row>
    <row r="4170" spans="1:1">
      <c r="A4170" t="s">
        <v>27059</v>
      </c>
    </row>
    <row r="4171" spans="1:1">
      <c r="A4171" t="s">
        <v>26400</v>
      </c>
    </row>
    <row r="4172" spans="1:1">
      <c r="A4172" t="s">
        <v>27060</v>
      </c>
    </row>
    <row r="4173" spans="1:1">
      <c r="A4173" t="s">
        <v>26394</v>
      </c>
    </row>
    <row r="4174" spans="1:1">
      <c r="A4174" t="s">
        <v>26403</v>
      </c>
    </row>
    <row r="4175" spans="1:1">
      <c r="A4175" t="s">
        <v>26469</v>
      </c>
    </row>
    <row r="4176" spans="1:1">
      <c r="A4176" t="s">
        <v>26404</v>
      </c>
    </row>
    <row r="4177" spans="1:1">
      <c r="A4177" t="s">
        <v>26397</v>
      </c>
    </row>
    <row r="4178" spans="1:1">
      <c r="A4178" t="s">
        <v>26523</v>
      </c>
    </row>
    <row r="4179" spans="1:1">
      <c r="A4179" t="s">
        <v>27061</v>
      </c>
    </row>
    <row r="4180" spans="1:1">
      <c r="A4180" t="s">
        <v>26404</v>
      </c>
    </row>
    <row r="4181" spans="1:1">
      <c r="A4181" t="s">
        <v>26395</v>
      </c>
    </row>
    <row r="4182" spans="1:1">
      <c r="A4182">
        <v>298</v>
      </c>
    </row>
    <row r="4183" spans="1:1">
      <c r="A4183" t="s">
        <v>26715</v>
      </c>
    </row>
    <row r="4184" spans="1:1">
      <c r="A4184" t="s">
        <v>26504</v>
      </c>
    </row>
    <row r="4185" spans="1:1">
      <c r="A4185" t="s">
        <v>26503</v>
      </c>
    </row>
    <row r="4186" spans="1:1">
      <c r="A4186" t="s">
        <v>26404</v>
      </c>
    </row>
    <row r="4187" spans="1:1">
      <c r="A4187" t="s">
        <v>27062</v>
      </c>
    </row>
    <row r="4188" spans="1:1">
      <c r="A4188" t="s">
        <v>26514</v>
      </c>
    </row>
    <row r="4189" spans="1:1">
      <c r="A4189" t="s">
        <v>27063</v>
      </c>
    </row>
    <row r="4190" spans="1:1">
      <c r="A4190" t="s">
        <v>26503</v>
      </c>
    </row>
    <row r="4191" spans="1:1">
      <c r="A4191" t="s">
        <v>27064</v>
      </c>
    </row>
    <row r="4192" spans="1:1">
      <c r="A4192" t="s">
        <v>26400</v>
      </c>
    </row>
    <row r="4193" spans="1:1">
      <c r="A4193" t="s">
        <v>26541</v>
      </c>
    </row>
    <row r="4194" spans="1:1">
      <c r="A4194" t="s">
        <v>27065</v>
      </c>
    </row>
    <row r="4195" spans="1:1">
      <c r="A4195" t="s">
        <v>26400</v>
      </c>
    </row>
    <row r="4196" spans="1:1">
      <c r="A4196" t="s">
        <v>26541</v>
      </c>
    </row>
    <row r="4197" spans="1:1">
      <c r="A4197" t="s">
        <v>27066</v>
      </c>
    </row>
    <row r="4198" spans="1:1">
      <c r="A4198" t="s">
        <v>26503</v>
      </c>
    </row>
    <row r="4199" spans="1:1">
      <c r="A4199" t="s">
        <v>26404</v>
      </c>
    </row>
    <row r="4200" spans="1:1">
      <c r="A4200" t="s">
        <v>27067</v>
      </c>
    </row>
    <row r="4201" spans="1:1">
      <c r="A4201" t="s">
        <v>27063</v>
      </c>
    </row>
    <row r="4202" spans="1:1">
      <c r="A4202" t="s">
        <v>26503</v>
      </c>
    </row>
    <row r="4203" spans="1:1">
      <c r="A4203" t="s">
        <v>26503</v>
      </c>
    </row>
    <row r="4204" spans="1:1">
      <c r="A4204" t="s">
        <v>27064</v>
      </c>
    </row>
    <row r="4205" spans="1:1">
      <c r="A4205" t="s">
        <v>26400</v>
      </c>
    </row>
    <row r="4206" spans="1:1">
      <c r="A4206" t="s">
        <v>26541</v>
      </c>
    </row>
    <row r="4207" spans="1:1">
      <c r="A4207" t="s">
        <v>27065</v>
      </c>
    </row>
    <row r="4208" spans="1:1">
      <c r="A4208" t="s">
        <v>26400</v>
      </c>
    </row>
    <row r="4209" spans="1:1">
      <c r="A4209" t="s">
        <v>26503</v>
      </c>
    </row>
    <row r="4210" spans="1:1">
      <c r="A4210" t="s">
        <v>26503</v>
      </c>
    </row>
    <row r="4211" spans="1:1">
      <c r="A4211" t="s">
        <v>26541</v>
      </c>
    </row>
    <row r="4212" spans="1:1">
      <c r="A4212" t="s">
        <v>27068</v>
      </c>
    </row>
    <row r="4213" spans="1:1">
      <c r="A4213" t="s">
        <v>26690</v>
      </c>
    </row>
    <row r="4214" spans="1:1">
      <c r="A4214" t="s">
        <v>26400</v>
      </c>
    </row>
    <row r="4215" spans="1:1">
      <c r="A4215" t="s">
        <v>26541</v>
      </c>
    </row>
    <row r="4216" spans="1:1">
      <c r="A4216" t="s">
        <v>27069</v>
      </c>
    </row>
    <row r="4217" spans="1:1">
      <c r="A4217" t="s">
        <v>26710</v>
      </c>
    </row>
    <row r="4218" spans="1:1">
      <c r="A4218" t="s">
        <v>26404</v>
      </c>
    </row>
    <row r="4219" spans="1:1">
      <c r="A4219" t="s">
        <v>26449</v>
      </c>
    </row>
    <row r="4220" spans="1:1">
      <c r="A4220" t="s">
        <v>27070</v>
      </c>
    </row>
    <row r="4221" spans="1:1">
      <c r="A4221" t="s">
        <v>26400</v>
      </c>
    </row>
    <row r="4222" spans="1:1">
      <c r="A4222" t="s">
        <v>26541</v>
      </c>
    </row>
    <row r="4223" spans="1:1">
      <c r="A4223" t="s">
        <v>27071</v>
      </c>
    </row>
    <row r="4224" spans="1:1">
      <c r="A4224" t="s">
        <v>26400</v>
      </c>
    </row>
    <row r="4225" spans="1:1">
      <c r="A4225" t="s">
        <v>27072</v>
      </c>
    </row>
    <row r="4226" spans="1:1">
      <c r="A4226" t="s">
        <v>26400</v>
      </c>
    </row>
    <row r="4227" spans="1:1">
      <c r="A4227" t="s">
        <v>27071</v>
      </c>
    </row>
    <row r="4228" spans="1:1">
      <c r="A4228" t="s">
        <v>26400</v>
      </c>
    </row>
    <row r="4229" spans="1:1">
      <c r="A4229" t="s">
        <v>27073</v>
      </c>
    </row>
    <row r="4230" spans="1:1">
      <c r="A4230" t="s">
        <v>26400</v>
      </c>
    </row>
    <row r="4231" spans="1:1">
      <c r="A4231" t="s">
        <v>27071</v>
      </c>
    </row>
    <row r="4232" spans="1:1">
      <c r="A4232" t="s">
        <v>26400</v>
      </c>
    </row>
    <row r="4233" spans="1:1">
      <c r="A4233" t="s">
        <v>27074</v>
      </c>
    </row>
    <row r="4234" spans="1:1">
      <c r="A4234" t="s">
        <v>26394</v>
      </c>
    </row>
    <row r="4235" spans="1:1">
      <c r="A4235" t="s">
        <v>26403</v>
      </c>
    </row>
    <row r="4236" spans="1:1">
      <c r="A4236" t="s">
        <v>27075</v>
      </c>
    </row>
    <row r="4237" spans="1:1">
      <c r="A4237" t="s">
        <v>26469</v>
      </c>
    </row>
    <row r="4238" spans="1:1">
      <c r="A4238" t="s">
        <v>26404</v>
      </c>
    </row>
    <row r="4239" spans="1:1">
      <c r="A4239" t="s">
        <v>27076</v>
      </c>
    </row>
    <row r="4240" spans="1:1">
      <c r="A4240" t="s">
        <v>26509</v>
      </c>
    </row>
    <row r="4241" spans="1:1">
      <c r="A4241" t="s">
        <v>26397</v>
      </c>
    </row>
    <row r="4242" spans="1:1">
      <c r="A4242" t="s">
        <v>26541</v>
      </c>
    </row>
    <row r="4243" spans="1:1">
      <c r="A4243" t="s">
        <v>27077</v>
      </c>
    </row>
    <row r="4244" spans="1:1">
      <c r="A4244" t="s">
        <v>26404</v>
      </c>
    </row>
    <row r="4245" spans="1:1">
      <c r="A4245" t="s">
        <v>27078</v>
      </c>
    </row>
    <row r="4246" spans="1:1">
      <c r="A4246" t="s">
        <v>26509</v>
      </c>
    </row>
    <row r="4247" spans="1:1">
      <c r="A4247" t="s">
        <v>26397</v>
      </c>
    </row>
    <row r="4248" spans="1:1">
      <c r="A4248" t="s">
        <v>26541</v>
      </c>
    </row>
    <row r="4249" spans="1:1">
      <c r="A4249" t="s">
        <v>27077</v>
      </c>
    </row>
    <row r="4250" spans="1:1">
      <c r="A4250" t="s">
        <v>26395</v>
      </c>
    </row>
    <row r="4251" spans="1:1">
      <c r="A4251">
        <v>299</v>
      </c>
    </row>
    <row r="4252" spans="1:1">
      <c r="A4252" t="s">
        <v>27079</v>
      </c>
    </row>
    <row r="4253" spans="1:1">
      <c r="A4253" t="s">
        <v>26394</v>
      </c>
    </row>
    <row r="4254" spans="1:1">
      <c r="A4254" t="s">
        <v>26403</v>
      </c>
    </row>
    <row r="4255" spans="1:1">
      <c r="A4255" t="s">
        <v>26404</v>
      </c>
    </row>
    <row r="4256" spans="1:1">
      <c r="A4256" t="s">
        <v>26397</v>
      </c>
    </row>
    <row r="4257" spans="1:1">
      <c r="A4257" t="s">
        <v>27080</v>
      </c>
    </row>
    <row r="4258" spans="1:1">
      <c r="A4258" t="s">
        <v>26395</v>
      </c>
    </row>
    <row r="4259" spans="1:1">
      <c r="A4259">
        <v>300</v>
      </c>
    </row>
    <row r="4260" spans="1:1">
      <c r="A4260" t="s">
        <v>26509</v>
      </c>
    </row>
    <row r="4261" spans="1:1">
      <c r="A4261" t="s">
        <v>26503</v>
      </c>
    </row>
    <row r="4262" spans="1:1">
      <c r="A4262" t="s">
        <v>26396</v>
      </c>
    </row>
    <row r="4263" spans="1:1">
      <c r="A4263" t="s">
        <v>26404</v>
      </c>
    </row>
    <row r="4264" spans="1:1">
      <c r="A4264" t="s">
        <v>26514</v>
      </c>
    </row>
    <row r="4265" spans="1:1">
      <c r="A4265" t="s">
        <v>26752</v>
      </c>
    </row>
    <row r="4266" spans="1:1">
      <c r="A4266" t="s">
        <v>27081</v>
      </c>
    </row>
    <row r="4267" spans="1:1">
      <c r="A4267" t="s">
        <v>27082</v>
      </c>
    </row>
    <row r="4268" spans="1:1">
      <c r="A4268" t="s">
        <v>26503</v>
      </c>
    </row>
    <row r="4269" spans="1:1">
      <c r="A4269" t="s">
        <v>26512</v>
      </c>
    </row>
    <row r="4270" spans="1:1">
      <c r="A4270" t="s">
        <v>26404</v>
      </c>
    </row>
    <row r="4271" spans="1:1">
      <c r="A4271" t="s">
        <v>26516</v>
      </c>
    </row>
    <row r="4272" spans="1:1">
      <c r="A4272" t="s">
        <v>26752</v>
      </c>
    </row>
    <row r="4273" spans="1:1">
      <c r="A4273" t="s">
        <v>27083</v>
      </c>
    </row>
    <row r="4274" spans="1:1">
      <c r="A4274" t="s">
        <v>27082</v>
      </c>
    </row>
    <row r="4275" spans="1:1">
      <c r="A4275" t="s">
        <v>26503</v>
      </c>
    </row>
    <row r="4276" spans="1:1">
      <c r="A4276" t="s">
        <v>26512</v>
      </c>
    </row>
    <row r="4277" spans="1:1">
      <c r="A4277" t="s">
        <v>26404</v>
      </c>
    </row>
    <row r="4278" spans="1:1">
      <c r="A4278" t="s">
        <v>26449</v>
      </c>
    </row>
    <row r="4279" spans="1:1">
      <c r="A4279" t="s">
        <v>27082</v>
      </c>
    </row>
    <row r="4280" spans="1:1">
      <c r="A4280" t="s">
        <v>26434</v>
      </c>
    </row>
    <row r="4281" spans="1:1">
      <c r="A4281" t="s">
        <v>27084</v>
      </c>
    </row>
    <row r="4282" spans="1:1">
      <c r="A4282" t="s">
        <v>26400</v>
      </c>
    </row>
    <row r="4283" spans="1:1">
      <c r="A4283" t="s">
        <v>26396</v>
      </c>
    </row>
    <row r="4284" spans="1:1">
      <c r="A4284" t="s">
        <v>27084</v>
      </c>
    </row>
    <row r="4285" spans="1:1">
      <c r="A4285" t="s">
        <v>26400</v>
      </c>
    </row>
    <row r="4286" spans="1:1">
      <c r="A4286" t="s">
        <v>26463</v>
      </c>
    </row>
    <row r="4287" spans="1:1">
      <c r="A4287" t="s">
        <v>27082</v>
      </c>
    </row>
    <row r="4288" spans="1:1">
      <c r="A4288" t="s">
        <v>26394</v>
      </c>
    </row>
    <row r="4289" spans="1:1">
      <c r="A4289" t="s">
        <v>26403</v>
      </c>
    </row>
    <row r="4290" spans="1:1">
      <c r="A4290" t="s">
        <v>26469</v>
      </c>
    </row>
    <row r="4291" spans="1:1">
      <c r="A4291" t="s">
        <v>26504</v>
      </c>
    </row>
    <row r="4292" spans="1:1">
      <c r="A4292" t="s">
        <v>26404</v>
      </c>
    </row>
    <row r="4293" spans="1:1">
      <c r="A4293" t="s">
        <v>26687</v>
      </c>
    </row>
    <row r="4294" spans="1:1">
      <c r="A4294" t="s">
        <v>26416</v>
      </c>
    </row>
    <row r="4295" spans="1:1">
      <c r="A4295" t="s">
        <v>26395</v>
      </c>
    </row>
    <row r="4296" spans="1:1">
      <c r="A4296">
        <v>301</v>
      </c>
    </row>
    <row r="4297" spans="1:1">
      <c r="A4297" t="s">
        <v>26509</v>
      </c>
    </row>
    <row r="4298" spans="1:1">
      <c r="A4298" t="s">
        <v>26503</v>
      </c>
    </row>
    <row r="4299" spans="1:1">
      <c r="A4299" t="s">
        <v>26404</v>
      </c>
    </row>
    <row r="4300" spans="1:1">
      <c r="A4300" t="s">
        <v>26840</v>
      </c>
    </row>
    <row r="4301" spans="1:1">
      <c r="A4301" t="s">
        <v>26512</v>
      </c>
    </row>
    <row r="4302" spans="1:1">
      <c r="A4302" t="s">
        <v>27085</v>
      </c>
    </row>
    <row r="4303" spans="1:1">
      <c r="A4303" t="s">
        <v>26404</v>
      </c>
    </row>
    <row r="4304" spans="1:1">
      <c r="A4304" t="s">
        <v>26529</v>
      </c>
    </row>
    <row r="4305" spans="1:1">
      <c r="A4305" t="s">
        <v>27084</v>
      </c>
    </row>
    <row r="4306" spans="1:1">
      <c r="A4306" t="s">
        <v>26523</v>
      </c>
    </row>
    <row r="4307" spans="1:1">
      <c r="A4307" t="s">
        <v>26404</v>
      </c>
    </row>
    <row r="4308" spans="1:1">
      <c r="A4308" t="s">
        <v>26530</v>
      </c>
    </row>
    <row r="4309" spans="1:1">
      <c r="A4309" t="s">
        <v>26799</v>
      </c>
    </row>
    <row r="4310" spans="1:1">
      <c r="A4310" t="s">
        <v>26523</v>
      </c>
    </row>
    <row r="4311" spans="1:1">
      <c r="A4311" t="s">
        <v>26404</v>
      </c>
    </row>
    <row r="4312" spans="1:1">
      <c r="A4312" t="s">
        <v>26728</v>
      </c>
    </row>
    <row r="4313" spans="1:1">
      <c r="A4313" t="s">
        <v>27086</v>
      </c>
    </row>
    <row r="4314" spans="1:1">
      <c r="A4314" t="s">
        <v>26523</v>
      </c>
    </row>
    <row r="4315" spans="1:1">
      <c r="A4315" t="s">
        <v>26404</v>
      </c>
    </row>
    <row r="4316" spans="1:1">
      <c r="A4316" t="s">
        <v>26734</v>
      </c>
    </row>
    <row r="4317" spans="1:1">
      <c r="A4317" t="s">
        <v>27087</v>
      </c>
    </row>
    <row r="4318" spans="1:1">
      <c r="A4318" t="s">
        <v>26523</v>
      </c>
    </row>
    <row r="4319" spans="1:1">
      <c r="A4319" t="s">
        <v>26404</v>
      </c>
    </row>
    <row r="4320" spans="1:1">
      <c r="A4320" t="s">
        <v>26394</v>
      </c>
    </row>
    <row r="4321" spans="1:1">
      <c r="A4321" t="s">
        <v>26403</v>
      </c>
    </row>
    <row r="4322" spans="1:1">
      <c r="A4322" t="s">
        <v>26469</v>
      </c>
    </row>
    <row r="4323" spans="1:1">
      <c r="A4323" t="s">
        <v>26404</v>
      </c>
    </row>
    <row r="4324" spans="1:1">
      <c r="A4324" t="s">
        <v>26635</v>
      </c>
    </row>
    <row r="4325" spans="1:1">
      <c r="A4325" t="s">
        <v>27088</v>
      </c>
    </row>
    <row r="4326" spans="1:1">
      <c r="A4326" t="s">
        <v>26404</v>
      </c>
    </row>
    <row r="4327" spans="1:1">
      <c r="A4327" t="s">
        <v>26530</v>
      </c>
    </row>
    <row r="4328" spans="1:1">
      <c r="A4328" t="s">
        <v>27089</v>
      </c>
    </row>
    <row r="4329" spans="1:1">
      <c r="A4329" t="s">
        <v>27090</v>
      </c>
    </row>
    <row r="4330" spans="1:1">
      <c r="A4330" t="s">
        <v>26503</v>
      </c>
    </row>
    <row r="4331" spans="1:1">
      <c r="A4331" t="s">
        <v>26469</v>
      </c>
    </row>
    <row r="4332" spans="1:1">
      <c r="A4332" t="s">
        <v>26469</v>
      </c>
    </row>
    <row r="4333" spans="1:1">
      <c r="A4333" t="s">
        <v>26469</v>
      </c>
    </row>
    <row r="4334" spans="1:1">
      <c r="A4334" t="s">
        <v>26519</v>
      </c>
    </row>
    <row r="4335" spans="1:1">
      <c r="A4335" t="s">
        <v>26404</v>
      </c>
    </row>
    <row r="4336" spans="1:1">
      <c r="A4336" t="s">
        <v>26734</v>
      </c>
    </row>
    <row r="4337" spans="1:1">
      <c r="A4337" t="s">
        <v>27091</v>
      </c>
    </row>
    <row r="4338" spans="1:1">
      <c r="A4338" t="s">
        <v>27092</v>
      </c>
    </row>
    <row r="4339" spans="1:1">
      <c r="A4339" t="s">
        <v>26503</v>
      </c>
    </row>
    <row r="4340" spans="1:1">
      <c r="A4340" t="s">
        <v>26469</v>
      </c>
    </row>
    <row r="4341" spans="1:1">
      <c r="A4341" t="s">
        <v>26469</v>
      </c>
    </row>
    <row r="4342" spans="1:1">
      <c r="A4342" t="s">
        <v>26469</v>
      </c>
    </row>
    <row r="4343" spans="1:1">
      <c r="A4343" t="s">
        <v>26404</v>
      </c>
    </row>
    <row r="4344" spans="1:1">
      <c r="A4344" t="s">
        <v>26529</v>
      </c>
    </row>
    <row r="4345" spans="1:1">
      <c r="A4345" t="s">
        <v>27093</v>
      </c>
    </row>
    <row r="4346" spans="1:1">
      <c r="A4346" t="s">
        <v>27094</v>
      </c>
    </row>
    <row r="4347" spans="1:1">
      <c r="A4347" t="s">
        <v>26503</v>
      </c>
    </row>
    <row r="4348" spans="1:1">
      <c r="A4348" t="s">
        <v>26469</v>
      </c>
    </row>
    <row r="4349" spans="1:1">
      <c r="A4349" t="s">
        <v>26469</v>
      </c>
    </row>
    <row r="4350" spans="1:1">
      <c r="A4350" t="s">
        <v>26469</v>
      </c>
    </row>
    <row r="4351" spans="1:1">
      <c r="A4351" t="s">
        <v>26404</v>
      </c>
    </row>
    <row r="4352" spans="1:1">
      <c r="A4352" t="s">
        <v>26530</v>
      </c>
    </row>
    <row r="4353" spans="1:1">
      <c r="A4353" t="s">
        <v>27005</v>
      </c>
    </row>
    <row r="4354" spans="1:1">
      <c r="A4354" t="s">
        <v>27095</v>
      </c>
    </row>
    <row r="4355" spans="1:1">
      <c r="A4355" t="s">
        <v>26503</v>
      </c>
    </row>
    <row r="4356" spans="1:1">
      <c r="A4356" t="s">
        <v>26469</v>
      </c>
    </row>
    <row r="4357" spans="1:1">
      <c r="A4357" t="s">
        <v>26469</v>
      </c>
    </row>
    <row r="4358" spans="1:1">
      <c r="A4358" t="s">
        <v>26469</v>
      </c>
    </row>
    <row r="4359" spans="1:1">
      <c r="A4359" t="s">
        <v>26404</v>
      </c>
    </row>
    <row r="4360" spans="1:1">
      <c r="A4360" t="s">
        <v>26734</v>
      </c>
    </row>
    <row r="4361" spans="1:1">
      <c r="A4361" t="s">
        <v>27032</v>
      </c>
    </row>
    <row r="4362" spans="1:1">
      <c r="A4362" t="s">
        <v>27096</v>
      </c>
    </row>
    <row r="4363" spans="1:1">
      <c r="A4363" t="s">
        <v>26503</v>
      </c>
    </row>
    <row r="4364" spans="1:1">
      <c r="A4364" t="s">
        <v>26469</v>
      </c>
    </row>
    <row r="4365" spans="1:1">
      <c r="A4365" t="s">
        <v>26469</v>
      </c>
    </row>
    <row r="4366" spans="1:1">
      <c r="A4366" t="s">
        <v>26469</v>
      </c>
    </row>
    <row r="4367" spans="1:1">
      <c r="A4367" t="s">
        <v>26404</v>
      </c>
    </row>
    <row r="4368" spans="1:1">
      <c r="A4368" t="s">
        <v>26530</v>
      </c>
    </row>
    <row r="4369" spans="1:1">
      <c r="A4369" t="s">
        <v>26908</v>
      </c>
    </row>
    <row r="4370" spans="1:1">
      <c r="A4370" t="s">
        <v>27097</v>
      </c>
    </row>
    <row r="4371" spans="1:1">
      <c r="A4371" t="s">
        <v>26503</v>
      </c>
    </row>
    <row r="4372" spans="1:1">
      <c r="A4372" t="s">
        <v>26469</v>
      </c>
    </row>
    <row r="4373" spans="1:1">
      <c r="A4373" t="s">
        <v>26469</v>
      </c>
    </row>
    <row r="4374" spans="1:1">
      <c r="A4374" t="s">
        <v>26469</v>
      </c>
    </row>
    <row r="4375" spans="1:1">
      <c r="A4375" t="s">
        <v>26404</v>
      </c>
    </row>
    <row r="4376" spans="1:1">
      <c r="A4376" t="s">
        <v>26728</v>
      </c>
    </row>
    <row r="4377" spans="1:1">
      <c r="A4377" t="s">
        <v>26791</v>
      </c>
    </row>
    <row r="4378" spans="1:1">
      <c r="A4378" t="s">
        <v>27098</v>
      </c>
    </row>
    <row r="4379" spans="1:1">
      <c r="A4379" t="s">
        <v>26503</v>
      </c>
    </row>
    <row r="4380" spans="1:1">
      <c r="A4380" t="s">
        <v>26469</v>
      </c>
    </row>
    <row r="4381" spans="1:1">
      <c r="A4381" t="s">
        <v>26469</v>
      </c>
    </row>
    <row r="4382" spans="1:1">
      <c r="A4382" t="s">
        <v>26469</v>
      </c>
    </row>
    <row r="4383" spans="1:1">
      <c r="A4383" t="s">
        <v>26404</v>
      </c>
    </row>
    <row r="4384" spans="1:1">
      <c r="A4384" t="s">
        <v>26529</v>
      </c>
    </row>
    <row r="4385" spans="1:1">
      <c r="A4385" t="s">
        <v>26779</v>
      </c>
    </row>
    <row r="4386" spans="1:1">
      <c r="A4386" t="s">
        <v>27099</v>
      </c>
    </row>
    <row r="4387" spans="1:1">
      <c r="A4387" t="s">
        <v>26503</v>
      </c>
    </row>
    <row r="4388" spans="1:1">
      <c r="A4388" t="s">
        <v>26469</v>
      </c>
    </row>
    <row r="4389" spans="1:1">
      <c r="A4389" t="s">
        <v>26469</v>
      </c>
    </row>
    <row r="4390" spans="1:1">
      <c r="A4390" t="s">
        <v>26469</v>
      </c>
    </row>
    <row r="4391" spans="1:1">
      <c r="A4391" t="s">
        <v>26395</v>
      </c>
    </row>
    <row r="4392" spans="1:1">
      <c r="A4392">
        <v>302</v>
      </c>
    </row>
    <row r="4393" spans="1:1">
      <c r="A4393" t="s">
        <v>27100</v>
      </c>
    </row>
    <row r="4394" spans="1:1">
      <c r="A4394" t="s">
        <v>26503</v>
      </c>
    </row>
    <row r="4395" spans="1:1">
      <c r="A4395" t="s">
        <v>26404</v>
      </c>
    </row>
    <row r="4396" spans="1:1">
      <c r="A4396" t="s">
        <v>27101</v>
      </c>
    </row>
    <row r="4397" spans="1:1">
      <c r="A4397" t="s">
        <v>27102</v>
      </c>
    </row>
    <row r="4398" spans="1:1">
      <c r="A4398" t="s">
        <v>26406</v>
      </c>
    </row>
    <row r="4399" spans="1:1">
      <c r="A4399" t="s">
        <v>26825</v>
      </c>
    </row>
    <row r="4400" spans="1:1">
      <c r="A4400" t="s">
        <v>26790</v>
      </c>
    </row>
    <row r="4401" spans="1:1">
      <c r="A4401" t="s">
        <v>26503</v>
      </c>
    </row>
    <row r="4402" spans="1:1">
      <c r="A4402" t="s">
        <v>26404</v>
      </c>
    </row>
    <row r="4403" spans="1:1">
      <c r="A4403" t="s">
        <v>26661</v>
      </c>
    </row>
    <row r="4404" spans="1:1">
      <c r="A4404" t="s">
        <v>26512</v>
      </c>
    </row>
    <row r="4405" spans="1:1">
      <c r="A4405" t="s">
        <v>26434</v>
      </c>
    </row>
    <row r="4406" spans="1:1">
      <c r="A4406" t="s">
        <v>27103</v>
      </c>
    </row>
    <row r="4407" spans="1:1">
      <c r="A4407" t="s">
        <v>26404</v>
      </c>
    </row>
    <row r="4408" spans="1:1">
      <c r="A4408" t="s">
        <v>27104</v>
      </c>
    </row>
    <row r="4409" spans="1:1">
      <c r="A4409" t="s">
        <v>26743</v>
      </c>
    </row>
    <row r="4410" spans="1:1">
      <c r="A4410" t="s">
        <v>27105</v>
      </c>
    </row>
    <row r="4411" spans="1:1">
      <c r="A4411" t="s">
        <v>27084</v>
      </c>
    </row>
    <row r="4412" spans="1:1">
      <c r="A4412" t="s">
        <v>26400</v>
      </c>
    </row>
    <row r="4413" spans="1:1">
      <c r="A4413" t="s">
        <v>26434</v>
      </c>
    </row>
    <row r="4414" spans="1:1">
      <c r="A4414" t="s">
        <v>26673</v>
      </c>
    </row>
    <row r="4415" spans="1:1">
      <c r="A4415" t="s">
        <v>26404</v>
      </c>
    </row>
    <row r="4416" spans="1:1">
      <c r="A4416" t="s">
        <v>26964</v>
      </c>
    </row>
    <row r="4417" spans="1:1">
      <c r="A4417" t="s">
        <v>27106</v>
      </c>
    </row>
    <row r="4418" spans="1:1">
      <c r="A4418" t="s">
        <v>26469</v>
      </c>
    </row>
    <row r="4419" spans="1:1">
      <c r="A4419" t="s">
        <v>27107</v>
      </c>
    </row>
    <row r="4420" spans="1:1">
      <c r="A4420" t="s">
        <v>26469</v>
      </c>
    </row>
    <row r="4421" spans="1:1">
      <c r="A4421" t="s">
        <v>26745</v>
      </c>
    </row>
    <row r="4422" spans="1:1">
      <c r="A4422" t="s">
        <v>26503</v>
      </c>
    </row>
    <row r="4423" spans="1:1">
      <c r="A4423" t="s">
        <v>26404</v>
      </c>
    </row>
    <row r="4424" spans="1:1">
      <c r="A4424" t="s">
        <v>26394</v>
      </c>
    </row>
    <row r="4425" spans="1:1">
      <c r="A4425" t="s">
        <v>26397</v>
      </c>
    </row>
    <row r="4426" spans="1:1">
      <c r="A4426" t="s">
        <v>26761</v>
      </c>
    </row>
    <row r="4427" spans="1:1">
      <c r="A4427" t="s">
        <v>27108</v>
      </c>
    </row>
    <row r="4428" spans="1:1">
      <c r="A4428" t="s">
        <v>26504</v>
      </c>
    </row>
    <row r="4429" spans="1:1">
      <c r="A4429" t="s">
        <v>26503</v>
      </c>
    </row>
    <row r="4430" spans="1:1">
      <c r="A4430" t="s">
        <v>26403</v>
      </c>
    </row>
    <row r="4431" spans="1:1">
      <c r="A4431" t="s">
        <v>26469</v>
      </c>
    </row>
    <row r="4432" spans="1:1">
      <c r="A4432" t="s">
        <v>26404</v>
      </c>
    </row>
    <row r="4433" spans="1:1">
      <c r="A4433" t="s">
        <v>27109</v>
      </c>
    </row>
    <row r="4434" spans="1:1">
      <c r="A4434" t="s">
        <v>26469</v>
      </c>
    </row>
    <row r="4435" spans="1:1">
      <c r="A4435" t="s">
        <v>26404</v>
      </c>
    </row>
    <row r="4436" spans="1:1">
      <c r="A4436" t="s">
        <v>27032</v>
      </c>
    </row>
    <row r="4437" spans="1:1">
      <c r="A4437" t="s">
        <v>26866</v>
      </c>
    </row>
    <row r="4438" spans="1:1">
      <c r="A4438" t="s">
        <v>26519</v>
      </c>
    </row>
    <row r="4439" spans="1:1">
      <c r="A4439" t="s">
        <v>27110</v>
      </c>
    </row>
    <row r="4440" spans="1:1">
      <c r="A4440" t="s">
        <v>27111</v>
      </c>
    </row>
    <row r="4441" spans="1:1">
      <c r="A4441" t="s">
        <v>26404</v>
      </c>
    </row>
    <row r="4442" spans="1:1">
      <c r="A4442" t="s">
        <v>26405</v>
      </c>
    </row>
    <row r="4443" spans="1:1">
      <c r="A4443" t="s">
        <v>26523</v>
      </c>
    </row>
    <row r="4444" spans="1:1">
      <c r="A4444" t="s">
        <v>26404</v>
      </c>
    </row>
    <row r="4445" spans="1:1">
      <c r="A4445" t="s">
        <v>27112</v>
      </c>
    </row>
    <row r="4446" spans="1:1">
      <c r="A4446" t="s">
        <v>26687</v>
      </c>
    </row>
    <row r="4447" spans="1:1">
      <c r="A4447" t="s">
        <v>26798</v>
      </c>
    </row>
    <row r="4448" spans="1:1">
      <c r="A4448" t="s">
        <v>26404</v>
      </c>
    </row>
    <row r="4449" spans="1:1">
      <c r="A4449" t="s">
        <v>27112</v>
      </c>
    </row>
    <row r="4450" spans="1:1">
      <c r="A4450" t="s">
        <v>26818</v>
      </c>
    </row>
    <row r="4451" spans="1:1">
      <c r="A4451" t="s">
        <v>27113</v>
      </c>
    </row>
    <row r="4452" spans="1:1">
      <c r="A4452" t="s">
        <v>26404</v>
      </c>
    </row>
    <row r="4453" spans="1:1">
      <c r="A4453" t="s">
        <v>27112</v>
      </c>
    </row>
    <row r="4454" spans="1:1">
      <c r="A4454" t="s">
        <v>26702</v>
      </c>
    </row>
    <row r="4455" spans="1:1">
      <c r="A4455" t="s">
        <v>27114</v>
      </c>
    </row>
    <row r="4456" spans="1:1">
      <c r="A4456" t="s">
        <v>26404</v>
      </c>
    </row>
    <row r="4457" spans="1:1">
      <c r="A4457" t="s">
        <v>27115</v>
      </c>
    </row>
    <row r="4458" spans="1:1">
      <c r="A4458" t="s">
        <v>26411</v>
      </c>
    </row>
    <row r="4459" spans="1:1">
      <c r="A4459" t="s">
        <v>27116</v>
      </c>
    </row>
    <row r="4460" spans="1:1">
      <c r="A4460" t="s">
        <v>26404</v>
      </c>
    </row>
    <row r="4461" spans="1:1">
      <c r="A4461" t="s">
        <v>26411</v>
      </c>
    </row>
    <row r="4462" spans="1:1">
      <c r="A4462" t="s">
        <v>26747</v>
      </c>
    </row>
    <row r="4463" spans="1:1">
      <c r="A4463" t="s">
        <v>27116</v>
      </c>
    </row>
    <row r="4464" spans="1:1">
      <c r="A4464" t="s">
        <v>26516</v>
      </c>
    </row>
    <row r="4465" spans="1:1">
      <c r="A4465" t="s">
        <v>26990</v>
      </c>
    </row>
    <row r="4466" spans="1:1">
      <c r="A4466" t="s">
        <v>26503</v>
      </c>
    </row>
    <row r="4467" spans="1:1">
      <c r="A4467" t="s">
        <v>26503</v>
      </c>
    </row>
    <row r="4468" spans="1:1">
      <c r="A4468" t="s">
        <v>26860</v>
      </c>
    </row>
    <row r="4469" spans="1:1">
      <c r="A4469" t="s">
        <v>27117</v>
      </c>
    </row>
    <row r="4470" spans="1:1">
      <c r="A4470" t="s">
        <v>26404</v>
      </c>
    </row>
    <row r="4471" spans="1:1">
      <c r="A4471" t="s">
        <v>26395</v>
      </c>
    </row>
    <row r="4472" spans="1:1">
      <c r="A4472">
        <v>303</v>
      </c>
    </row>
    <row r="4473" spans="1:1">
      <c r="A4473" t="s">
        <v>26396</v>
      </c>
    </row>
    <row r="4474" spans="1:1">
      <c r="A4474" t="s">
        <v>26400</v>
      </c>
    </row>
    <row r="4475" spans="1:1">
      <c r="A4475" t="s">
        <v>26454</v>
      </c>
    </row>
    <row r="4476" spans="1:1">
      <c r="A4476" t="s">
        <v>26394</v>
      </c>
    </row>
    <row r="4477" spans="1:1">
      <c r="A4477" t="s">
        <v>26403</v>
      </c>
    </row>
    <row r="4478" spans="1:1">
      <c r="A4478" t="s">
        <v>26449</v>
      </c>
    </row>
    <row r="4479" spans="1:1">
      <c r="A4479" t="s">
        <v>26498</v>
      </c>
    </row>
    <row r="4480" spans="1:1">
      <c r="A4480" t="s">
        <v>26512</v>
      </c>
    </row>
    <row r="4481" spans="1:1">
      <c r="A4481" t="s">
        <v>26395</v>
      </c>
    </row>
    <row r="4482" spans="1:1">
      <c r="A4482">
        <v>304</v>
      </c>
    </row>
    <row r="4483" spans="1:1">
      <c r="A4483" t="s">
        <v>27118</v>
      </c>
    </row>
    <row r="4484" spans="1:1">
      <c r="A4484" t="s">
        <v>26400</v>
      </c>
    </row>
    <row r="4485" spans="1:1">
      <c r="A4485" t="s">
        <v>27119</v>
      </c>
    </row>
    <row r="4486" spans="1:1">
      <c r="A4486" t="s">
        <v>26394</v>
      </c>
    </row>
    <row r="4487" spans="1:1">
      <c r="A4487" t="s">
        <v>26403</v>
      </c>
    </row>
    <row r="4488" spans="1:1">
      <c r="A4488" t="s">
        <v>26404</v>
      </c>
    </row>
    <row r="4489" spans="1:1">
      <c r="A4489" t="s">
        <v>26397</v>
      </c>
    </row>
    <row r="4490" spans="1:1">
      <c r="A4490" t="s">
        <v>27120</v>
      </c>
    </row>
    <row r="4491" spans="1:1">
      <c r="A4491" t="s">
        <v>26395</v>
      </c>
    </row>
    <row r="4492" spans="1:1">
      <c r="A4492">
        <v>305</v>
      </c>
    </row>
    <row r="4493" spans="1:1">
      <c r="A4493" t="s">
        <v>26509</v>
      </c>
    </row>
    <row r="4494" spans="1:1">
      <c r="A4494" t="s">
        <v>27121</v>
      </c>
    </row>
    <row r="4495" spans="1:1">
      <c r="A4495" t="s">
        <v>26396</v>
      </c>
    </row>
    <row r="4496" spans="1:1">
      <c r="A4496" t="s">
        <v>26396</v>
      </c>
    </row>
    <row r="4497" spans="1:1">
      <c r="A4497" t="s">
        <v>26396</v>
      </c>
    </row>
    <row r="4498" spans="1:1">
      <c r="A4498" t="s">
        <v>26396</v>
      </c>
    </row>
    <row r="4499" spans="1:1">
      <c r="A4499" t="s">
        <v>26396</v>
      </c>
    </row>
    <row r="4500" spans="1:1">
      <c r="A4500" t="s">
        <v>26396</v>
      </c>
    </row>
    <row r="4501" spans="1:1">
      <c r="A4501" t="s">
        <v>26396</v>
      </c>
    </row>
    <row r="4502" spans="1:1">
      <c r="A4502" t="s">
        <v>26396</v>
      </c>
    </row>
    <row r="4503" spans="1:1">
      <c r="A4503" t="s">
        <v>27122</v>
      </c>
    </row>
    <row r="4504" spans="1:1">
      <c r="A4504" t="s">
        <v>26503</v>
      </c>
    </row>
    <row r="4505" spans="1:1">
      <c r="A4505" t="s">
        <v>26404</v>
      </c>
    </row>
    <row r="4506" spans="1:1">
      <c r="A4506" t="s">
        <v>26396</v>
      </c>
    </row>
    <row r="4507" spans="1:1">
      <c r="A4507" t="s">
        <v>26394</v>
      </c>
    </row>
    <row r="4508" spans="1:1">
      <c r="A4508" t="s">
        <v>26403</v>
      </c>
    </row>
    <row r="4509" spans="1:1">
      <c r="A4509" t="s">
        <v>26469</v>
      </c>
    </row>
    <row r="4510" spans="1:1">
      <c r="A4510" t="s">
        <v>26404</v>
      </c>
    </row>
    <row r="4511" spans="1:1">
      <c r="A4511" t="s">
        <v>26395</v>
      </c>
    </row>
    <row r="4512" spans="1:1">
      <c r="A4512">
        <v>306</v>
      </c>
    </row>
    <row r="4513" spans="1:1">
      <c r="A4513" t="s">
        <v>26545</v>
      </c>
    </row>
    <row r="4514" spans="1:1">
      <c r="A4514" t="s">
        <v>26394</v>
      </c>
    </row>
    <row r="4515" spans="1:1">
      <c r="A4515" t="s">
        <v>26403</v>
      </c>
    </row>
    <row r="4516" spans="1:1">
      <c r="A4516" t="s">
        <v>26404</v>
      </c>
    </row>
    <row r="4517" spans="1:1">
      <c r="A4517" t="s">
        <v>26397</v>
      </c>
    </row>
    <row r="4518" spans="1:1">
      <c r="A4518" t="s">
        <v>27123</v>
      </c>
    </row>
    <row r="4519" spans="1:1">
      <c r="A4519" t="s">
        <v>26395</v>
      </c>
    </row>
    <row r="4520" spans="1:1">
      <c r="A4520">
        <v>307</v>
      </c>
    </row>
    <row r="4521" spans="1:1">
      <c r="A4521" t="s">
        <v>27124</v>
      </c>
    </row>
    <row r="4522" spans="1:1">
      <c r="A4522" t="s">
        <v>26400</v>
      </c>
    </row>
    <row r="4523" spans="1:1">
      <c r="A4523" t="s">
        <v>27125</v>
      </c>
    </row>
    <row r="4524" spans="1:1">
      <c r="A4524" t="s">
        <v>27126</v>
      </c>
    </row>
    <row r="4525" spans="1:1">
      <c r="A4525" t="s">
        <v>26394</v>
      </c>
    </row>
    <row r="4526" spans="1:1">
      <c r="A4526" t="s">
        <v>26403</v>
      </c>
    </row>
    <row r="4527" spans="1:1">
      <c r="A4527" t="s">
        <v>26404</v>
      </c>
    </row>
    <row r="4528" spans="1:1">
      <c r="A4528" t="s">
        <v>26397</v>
      </c>
    </row>
    <row r="4529" spans="1:1">
      <c r="A4529" t="s">
        <v>27127</v>
      </c>
    </row>
    <row r="4530" spans="1:1">
      <c r="A4530" t="s">
        <v>26395</v>
      </c>
    </row>
    <row r="4531" spans="1:1">
      <c r="A4531">
        <v>308</v>
      </c>
    </row>
    <row r="4532" spans="1:1">
      <c r="A4532" t="s">
        <v>26409</v>
      </c>
    </row>
    <row r="4533" spans="1:1">
      <c r="A4533" t="s">
        <v>26394</v>
      </c>
    </row>
    <row r="4534" spans="1:1">
      <c r="A4534" t="s">
        <v>26403</v>
      </c>
    </row>
    <row r="4535" spans="1:1">
      <c r="A4535" t="s">
        <v>26469</v>
      </c>
    </row>
    <row r="4536" spans="1:1">
      <c r="A4536" t="s">
        <v>26395</v>
      </c>
    </row>
    <row r="4537" spans="1:1">
      <c r="A4537">
        <v>309</v>
      </c>
    </row>
    <row r="4538" spans="1:1">
      <c r="A4538" t="s">
        <v>26756</v>
      </c>
    </row>
    <row r="4539" spans="1:1">
      <c r="A4539" t="s">
        <v>27029</v>
      </c>
    </row>
    <row r="4540" spans="1:1">
      <c r="A4540" t="s">
        <v>26469</v>
      </c>
    </row>
    <row r="4541" spans="1:1">
      <c r="A4541" t="s">
        <v>26503</v>
      </c>
    </row>
    <row r="4542" spans="1:1">
      <c r="A4542" t="s">
        <v>26404</v>
      </c>
    </row>
    <row r="4543" spans="1:1">
      <c r="A4543" t="s">
        <v>26740</v>
      </c>
    </row>
    <row r="4544" spans="1:1">
      <c r="A4544" t="s">
        <v>26730</v>
      </c>
    </row>
    <row r="4545" spans="1:1">
      <c r="A4545" t="s">
        <v>26469</v>
      </c>
    </row>
    <row r="4546" spans="1:1">
      <c r="A4546" t="s">
        <v>26512</v>
      </c>
    </row>
    <row r="4547" spans="1:1">
      <c r="A4547" t="s">
        <v>26503</v>
      </c>
    </row>
    <row r="4548" spans="1:1">
      <c r="A4548" t="s">
        <v>26404</v>
      </c>
    </row>
    <row r="4549" spans="1:1">
      <c r="A4549" t="s">
        <v>26509</v>
      </c>
    </row>
    <row r="4550" spans="1:1">
      <c r="A4550" t="s">
        <v>26487</v>
      </c>
    </row>
    <row r="4551" spans="1:1">
      <c r="A4551" t="s">
        <v>26400</v>
      </c>
    </row>
    <row r="4552" spans="1:1">
      <c r="A4552" t="s">
        <v>27128</v>
      </c>
    </row>
    <row r="4553" spans="1:1">
      <c r="A4553" t="s">
        <v>26394</v>
      </c>
    </row>
    <row r="4554" spans="1:1">
      <c r="A4554" t="s">
        <v>26751</v>
      </c>
    </row>
    <row r="4555" spans="1:1">
      <c r="A4555" t="s">
        <v>26403</v>
      </c>
    </row>
    <row r="4556" spans="1:1">
      <c r="A4556" t="s">
        <v>26503</v>
      </c>
    </row>
    <row r="4557" spans="1:1">
      <c r="A4557" t="s">
        <v>26469</v>
      </c>
    </row>
    <row r="4558" spans="1:1">
      <c r="A4558" t="s">
        <v>26404</v>
      </c>
    </row>
    <row r="4559" spans="1:1">
      <c r="A4559" t="s">
        <v>26397</v>
      </c>
    </row>
    <row r="4560" spans="1:1">
      <c r="A4560" t="s">
        <v>26733</v>
      </c>
    </row>
    <row r="4561" spans="1:1">
      <c r="A4561" t="s">
        <v>26395</v>
      </c>
    </row>
    <row r="4562" spans="1:1">
      <c r="A4562">
        <v>310</v>
      </c>
    </row>
    <row r="4563" spans="1:1">
      <c r="A4563" t="s">
        <v>27129</v>
      </c>
    </row>
    <row r="4564" spans="1:1">
      <c r="A4564" t="s">
        <v>26541</v>
      </c>
    </row>
    <row r="4565" spans="1:1">
      <c r="A4565" t="s">
        <v>27130</v>
      </c>
    </row>
    <row r="4566" spans="1:1">
      <c r="A4566" t="s">
        <v>26400</v>
      </c>
    </row>
    <row r="4567" spans="1:1">
      <c r="A4567" t="s">
        <v>27131</v>
      </c>
    </row>
    <row r="4568" spans="1:1">
      <c r="A4568" t="s">
        <v>26404</v>
      </c>
    </row>
    <row r="4569" spans="1:1">
      <c r="A4569" t="s">
        <v>27132</v>
      </c>
    </row>
    <row r="4570" spans="1:1">
      <c r="A4570" t="s">
        <v>26541</v>
      </c>
    </row>
    <row r="4571" spans="1:1">
      <c r="A4571" t="s">
        <v>26606</v>
      </c>
    </row>
    <row r="4572" spans="1:1">
      <c r="A4572" t="s">
        <v>26400</v>
      </c>
    </row>
    <row r="4573" spans="1:1">
      <c r="A4573" t="s">
        <v>26541</v>
      </c>
    </row>
    <row r="4574" spans="1:1">
      <c r="A4574" t="s">
        <v>27133</v>
      </c>
    </row>
    <row r="4575" spans="1:1">
      <c r="A4575" t="s">
        <v>26400</v>
      </c>
    </row>
    <row r="4576" spans="1:1">
      <c r="A4576" t="s">
        <v>26541</v>
      </c>
    </row>
    <row r="4577" spans="1:1">
      <c r="A4577" t="s">
        <v>26454</v>
      </c>
    </row>
    <row r="4578" spans="1:1">
      <c r="A4578" t="s">
        <v>26404</v>
      </c>
    </row>
    <row r="4579" spans="1:1">
      <c r="A4579" t="s">
        <v>26606</v>
      </c>
    </row>
    <row r="4580" spans="1:1">
      <c r="A4580" t="s">
        <v>26400</v>
      </c>
    </row>
    <row r="4581" spans="1:1">
      <c r="A4581" t="s">
        <v>26454</v>
      </c>
    </row>
    <row r="4582" spans="1:1">
      <c r="A4582" t="s">
        <v>26394</v>
      </c>
    </row>
    <row r="4583" spans="1:1">
      <c r="A4583" t="s">
        <v>26403</v>
      </c>
    </row>
    <row r="4584" spans="1:1">
      <c r="A4584" t="s">
        <v>26469</v>
      </c>
    </row>
    <row r="4585" spans="1:1">
      <c r="A4585" t="s">
        <v>26404</v>
      </c>
    </row>
    <row r="4586" spans="1:1">
      <c r="A4586" t="s">
        <v>26395</v>
      </c>
    </row>
    <row r="4587" spans="1:1">
      <c r="A4587">
        <v>311</v>
      </c>
    </row>
    <row r="4588" spans="1:1">
      <c r="A4588" t="s">
        <v>26396</v>
      </c>
    </row>
    <row r="4589" spans="1:1">
      <c r="A4589" t="s">
        <v>26394</v>
      </c>
    </row>
    <row r="4590" spans="1:1">
      <c r="A4590" t="s">
        <v>26395</v>
      </c>
    </row>
    <row r="4591" spans="1:1">
      <c r="A4591">
        <v>312</v>
      </c>
    </row>
    <row r="4592" spans="1:1">
      <c r="A4592" t="s">
        <v>26782</v>
      </c>
    </row>
    <row r="4593" spans="1:1">
      <c r="A4593" t="s">
        <v>26512</v>
      </c>
    </row>
    <row r="4594" spans="1:1">
      <c r="A4594" t="s">
        <v>26801</v>
      </c>
    </row>
    <row r="4595" spans="1:1">
      <c r="A4595" t="s">
        <v>26732</v>
      </c>
    </row>
    <row r="4596" spans="1:1">
      <c r="A4596" t="s">
        <v>26523</v>
      </c>
    </row>
    <row r="4597" spans="1:1">
      <c r="A4597" t="s">
        <v>27134</v>
      </c>
    </row>
    <row r="4598" spans="1:1">
      <c r="A4598" t="s">
        <v>26519</v>
      </c>
    </row>
    <row r="4599" spans="1:1">
      <c r="A4599" t="s">
        <v>26434</v>
      </c>
    </row>
    <row r="4600" spans="1:1">
      <c r="A4600" t="s">
        <v>26416</v>
      </c>
    </row>
    <row r="4601" spans="1:1">
      <c r="A4601" t="s">
        <v>26469</v>
      </c>
    </row>
    <row r="4602" spans="1:1">
      <c r="A4602" t="s">
        <v>26731</v>
      </c>
    </row>
    <row r="4603" spans="1:1">
      <c r="A4603" t="s">
        <v>26469</v>
      </c>
    </row>
    <row r="4604" spans="1:1">
      <c r="A4604" t="s">
        <v>26404</v>
      </c>
    </row>
    <row r="4605" spans="1:1">
      <c r="A4605" t="s">
        <v>26805</v>
      </c>
    </row>
    <row r="4606" spans="1:1">
      <c r="A4606" t="s">
        <v>26541</v>
      </c>
    </row>
    <row r="4607" spans="1:1">
      <c r="A4607" t="s">
        <v>27135</v>
      </c>
    </row>
    <row r="4608" spans="1:1">
      <c r="A4608" t="s">
        <v>26404</v>
      </c>
    </row>
    <row r="4609" spans="1:1">
      <c r="A4609" t="s">
        <v>26804</v>
      </c>
    </row>
    <row r="4610" spans="1:1">
      <c r="A4610" t="s">
        <v>26541</v>
      </c>
    </row>
    <row r="4611" spans="1:1">
      <c r="A4611" t="s">
        <v>27038</v>
      </c>
    </row>
    <row r="4612" spans="1:1">
      <c r="A4612" t="s">
        <v>26404</v>
      </c>
    </row>
    <row r="4613" spans="1:1">
      <c r="A4613" t="s">
        <v>26810</v>
      </c>
    </row>
    <row r="4614" spans="1:1">
      <c r="A4614" t="s">
        <v>26541</v>
      </c>
    </row>
    <row r="4615" spans="1:1">
      <c r="A4615" t="s">
        <v>27002</v>
      </c>
    </row>
    <row r="4616" spans="1:1">
      <c r="A4616" t="s">
        <v>26404</v>
      </c>
    </row>
    <row r="4617" spans="1:1">
      <c r="A4617" t="s">
        <v>26812</v>
      </c>
    </row>
    <row r="4618" spans="1:1">
      <c r="A4618" t="s">
        <v>26449</v>
      </c>
    </row>
    <row r="4619" spans="1:1">
      <c r="A4619" t="s">
        <v>27136</v>
      </c>
    </row>
    <row r="4620" spans="1:1">
      <c r="A4620" t="s">
        <v>26404</v>
      </c>
    </row>
    <row r="4621" spans="1:1">
      <c r="A4621" t="s">
        <v>26806</v>
      </c>
    </row>
    <row r="4622" spans="1:1">
      <c r="A4622" t="s">
        <v>26541</v>
      </c>
    </row>
    <row r="4623" spans="1:1">
      <c r="A4623" t="s">
        <v>27137</v>
      </c>
    </row>
    <row r="4624" spans="1:1">
      <c r="A4624" t="s">
        <v>26404</v>
      </c>
    </row>
    <row r="4625" spans="1:1">
      <c r="A4625" t="s">
        <v>26808</v>
      </c>
    </row>
    <row r="4626" spans="1:1">
      <c r="A4626" t="s">
        <v>26541</v>
      </c>
    </row>
    <row r="4627" spans="1:1">
      <c r="A4627" t="s">
        <v>27138</v>
      </c>
    </row>
    <row r="4628" spans="1:1">
      <c r="A4628" t="s">
        <v>26404</v>
      </c>
    </row>
    <row r="4629" spans="1:1">
      <c r="A4629" t="s">
        <v>26816</v>
      </c>
    </row>
    <row r="4630" spans="1:1">
      <c r="A4630" t="s">
        <v>26541</v>
      </c>
    </row>
    <row r="4631" spans="1:1">
      <c r="A4631" t="s">
        <v>27139</v>
      </c>
    </row>
    <row r="4632" spans="1:1">
      <c r="A4632" t="s">
        <v>26404</v>
      </c>
    </row>
    <row r="4633" spans="1:1">
      <c r="A4633" t="s">
        <v>26814</v>
      </c>
    </row>
    <row r="4634" spans="1:1">
      <c r="A4634" t="s">
        <v>26541</v>
      </c>
    </row>
    <row r="4635" spans="1:1">
      <c r="A4635" t="s">
        <v>27140</v>
      </c>
    </row>
    <row r="4636" spans="1:1">
      <c r="A4636" t="s">
        <v>26404</v>
      </c>
    </row>
    <row r="4637" spans="1:1">
      <c r="A4637" t="s">
        <v>26396</v>
      </c>
    </row>
    <row r="4638" spans="1:1">
      <c r="A4638" t="s">
        <v>26394</v>
      </c>
    </row>
    <row r="4639" spans="1:1">
      <c r="A4639" t="s">
        <v>26403</v>
      </c>
    </row>
    <row r="4640" spans="1:1">
      <c r="A4640" t="s">
        <v>26469</v>
      </c>
    </row>
    <row r="4641" spans="1:1">
      <c r="A4641" t="s">
        <v>26404</v>
      </c>
    </row>
    <row r="4642" spans="1:1">
      <c r="A4642" t="s">
        <v>26397</v>
      </c>
    </row>
    <row r="4643" spans="1:1">
      <c r="A4643" t="s">
        <v>27141</v>
      </c>
    </row>
    <row r="4644" spans="1:1">
      <c r="A4644" t="s">
        <v>26395</v>
      </c>
    </row>
    <row r="4645" spans="1:1">
      <c r="A4645">
        <v>313</v>
      </c>
    </row>
    <row r="4646" spans="1:1">
      <c r="A4646" t="s">
        <v>27142</v>
      </c>
    </row>
    <row r="4647" spans="1:1">
      <c r="A4647" t="s">
        <v>26394</v>
      </c>
    </row>
    <row r="4648" spans="1:1">
      <c r="A4648" t="s">
        <v>26403</v>
      </c>
    </row>
    <row r="4649" spans="1:1">
      <c r="A4649" t="s">
        <v>26404</v>
      </c>
    </row>
    <row r="4650" spans="1:1">
      <c r="A4650" t="s">
        <v>26397</v>
      </c>
    </row>
    <row r="4651" spans="1:1">
      <c r="A4651" t="s">
        <v>27143</v>
      </c>
    </row>
    <row r="4652" spans="1:1">
      <c r="A4652" t="s">
        <v>26395</v>
      </c>
    </row>
    <row r="4653" spans="1:1">
      <c r="A4653">
        <v>314</v>
      </c>
    </row>
    <row r="4654" spans="1:1">
      <c r="A4654" t="s">
        <v>26396</v>
      </c>
    </row>
    <row r="4655" spans="1:1">
      <c r="A4655" t="s">
        <v>26394</v>
      </c>
    </row>
    <row r="4656" spans="1:1">
      <c r="A4656" t="s">
        <v>26684</v>
      </c>
    </row>
    <row r="4657" spans="1:1">
      <c r="A4657" t="s">
        <v>26503</v>
      </c>
    </row>
    <row r="4658" spans="1:1">
      <c r="A4658" t="s">
        <v>26503</v>
      </c>
    </row>
    <row r="4659" spans="1:1">
      <c r="A4659" t="s">
        <v>26469</v>
      </c>
    </row>
    <row r="4660" spans="1:1">
      <c r="A4660" t="s">
        <v>26469</v>
      </c>
    </row>
    <row r="4661" spans="1:1">
      <c r="A4661" t="s">
        <v>26504</v>
      </c>
    </row>
    <row r="4662" spans="1:1">
      <c r="A4662" t="s">
        <v>26469</v>
      </c>
    </row>
    <row r="4663" spans="1:1">
      <c r="A4663" t="s">
        <v>26395</v>
      </c>
    </row>
    <row r="4664" spans="1:1">
      <c r="A4664">
        <v>315</v>
      </c>
    </row>
    <row r="4665" spans="1:1">
      <c r="A4665" t="s">
        <v>27144</v>
      </c>
    </row>
    <row r="4666" spans="1:1">
      <c r="A4666" t="s">
        <v>26406</v>
      </c>
    </row>
    <row r="4667" spans="1:1">
      <c r="A4667" t="s">
        <v>27145</v>
      </c>
    </row>
    <row r="4668" spans="1:1">
      <c r="A4668" t="s">
        <v>26394</v>
      </c>
    </row>
    <row r="4669" spans="1:1">
      <c r="A4669" t="s">
        <v>26395</v>
      </c>
    </row>
    <row r="4670" spans="1:1">
      <c r="A4670">
        <v>316</v>
      </c>
    </row>
    <row r="4671" spans="1:1">
      <c r="A4671" t="s">
        <v>26949</v>
      </c>
    </row>
    <row r="4672" spans="1:1">
      <c r="A4672" t="s">
        <v>26786</v>
      </c>
    </row>
    <row r="4673" spans="1:1">
      <c r="A4673" t="s">
        <v>26950</v>
      </c>
    </row>
    <row r="4674" spans="1:1">
      <c r="A4674" t="s">
        <v>26404</v>
      </c>
    </row>
    <row r="4675" spans="1:1">
      <c r="A4675" t="s">
        <v>26917</v>
      </c>
    </row>
    <row r="4676" spans="1:1">
      <c r="A4676" t="s">
        <v>26951</v>
      </c>
    </row>
    <row r="4677" spans="1:1">
      <c r="A4677" t="s">
        <v>26952</v>
      </c>
    </row>
    <row r="4678" spans="1:1">
      <c r="A4678" t="s">
        <v>26404</v>
      </c>
    </row>
    <row r="4679" spans="1:1">
      <c r="A4679" t="s">
        <v>26917</v>
      </c>
    </row>
    <row r="4680" spans="1:1">
      <c r="A4680" t="s">
        <v>26953</v>
      </c>
    </row>
    <row r="4681" spans="1:1">
      <c r="A4681" t="s">
        <v>26952</v>
      </c>
    </row>
    <row r="4682" spans="1:1">
      <c r="A4682" t="s">
        <v>26404</v>
      </c>
    </row>
    <row r="4683" spans="1:1">
      <c r="A4683" t="s">
        <v>26917</v>
      </c>
    </row>
    <row r="4684" spans="1:1">
      <c r="A4684" t="s">
        <v>26954</v>
      </c>
    </row>
    <row r="4685" spans="1:1">
      <c r="A4685" t="s">
        <v>26952</v>
      </c>
    </row>
    <row r="4686" spans="1:1">
      <c r="A4686" t="s">
        <v>26404</v>
      </c>
    </row>
    <row r="4687" spans="1:1">
      <c r="A4687" t="s">
        <v>26917</v>
      </c>
    </row>
    <row r="4688" spans="1:1">
      <c r="A4688" t="s">
        <v>26955</v>
      </c>
    </row>
    <row r="4689" spans="1:1">
      <c r="A4689" t="s">
        <v>26952</v>
      </c>
    </row>
    <row r="4690" spans="1:1">
      <c r="A4690" t="s">
        <v>26404</v>
      </c>
    </row>
    <row r="4691" spans="1:1">
      <c r="A4691" t="s">
        <v>26917</v>
      </c>
    </row>
    <row r="4692" spans="1:1">
      <c r="A4692" t="s">
        <v>26512</v>
      </c>
    </row>
    <row r="4693" spans="1:1">
      <c r="A4693" t="s">
        <v>26958</v>
      </c>
    </row>
    <row r="4694" spans="1:1">
      <c r="A4694" t="s">
        <v>26400</v>
      </c>
    </row>
    <row r="4695" spans="1:1">
      <c r="A4695" t="s">
        <v>26512</v>
      </c>
    </row>
    <row r="4696" spans="1:1">
      <c r="A4696" t="s">
        <v>27146</v>
      </c>
    </row>
    <row r="4697" spans="1:1">
      <c r="A4697" t="s">
        <v>26400</v>
      </c>
    </row>
    <row r="4698" spans="1:1">
      <c r="A4698" t="s">
        <v>26512</v>
      </c>
    </row>
    <row r="4699" spans="1:1">
      <c r="A4699" t="s">
        <v>26958</v>
      </c>
    </row>
    <row r="4700" spans="1:1">
      <c r="A4700" t="s">
        <v>26400</v>
      </c>
    </row>
    <row r="4701" spans="1:1">
      <c r="A4701" t="s">
        <v>26512</v>
      </c>
    </row>
    <row r="4702" spans="1:1">
      <c r="A4702" t="s">
        <v>26959</v>
      </c>
    </row>
    <row r="4703" spans="1:1">
      <c r="A4703" t="s">
        <v>26394</v>
      </c>
    </row>
    <row r="4704" spans="1:1">
      <c r="A4704" t="s">
        <v>26403</v>
      </c>
    </row>
    <row r="4705" spans="1:1">
      <c r="A4705" t="s">
        <v>26949</v>
      </c>
    </row>
    <row r="4706" spans="1:1">
      <c r="A4706" t="s">
        <v>26950</v>
      </c>
    </row>
    <row r="4707" spans="1:1">
      <c r="A4707" t="s">
        <v>26404</v>
      </c>
    </row>
    <row r="4708" spans="1:1">
      <c r="A4708" t="s">
        <v>26917</v>
      </c>
    </row>
    <row r="4709" spans="1:1">
      <c r="A4709" t="s">
        <v>26397</v>
      </c>
    </row>
    <row r="4710" spans="1:1">
      <c r="A4710" t="s">
        <v>26413</v>
      </c>
    </row>
    <row r="4711" spans="1:1">
      <c r="A4711" t="s">
        <v>26395</v>
      </c>
    </row>
    <row r="4712" spans="1:1">
      <c r="A4712">
        <v>317</v>
      </c>
    </row>
    <row r="4713" spans="1:1">
      <c r="A4713" t="s">
        <v>26949</v>
      </c>
    </row>
    <row r="4714" spans="1:1">
      <c r="A4714" t="s">
        <v>26786</v>
      </c>
    </row>
    <row r="4715" spans="1:1">
      <c r="A4715" t="s">
        <v>26950</v>
      </c>
    </row>
    <row r="4716" spans="1:1">
      <c r="A4716" t="s">
        <v>26404</v>
      </c>
    </row>
    <row r="4717" spans="1:1">
      <c r="A4717" t="s">
        <v>26917</v>
      </c>
    </row>
    <row r="4718" spans="1:1">
      <c r="A4718" t="s">
        <v>26951</v>
      </c>
    </row>
    <row r="4719" spans="1:1">
      <c r="A4719" t="s">
        <v>26952</v>
      </c>
    </row>
    <row r="4720" spans="1:1">
      <c r="A4720" t="s">
        <v>26404</v>
      </c>
    </row>
    <row r="4721" spans="1:1">
      <c r="A4721" t="s">
        <v>26917</v>
      </c>
    </row>
    <row r="4722" spans="1:1">
      <c r="A4722" t="s">
        <v>26953</v>
      </c>
    </row>
    <row r="4723" spans="1:1">
      <c r="A4723" t="s">
        <v>26952</v>
      </c>
    </row>
    <row r="4724" spans="1:1">
      <c r="A4724" t="s">
        <v>26404</v>
      </c>
    </row>
    <row r="4725" spans="1:1">
      <c r="A4725" t="s">
        <v>26917</v>
      </c>
    </row>
    <row r="4726" spans="1:1">
      <c r="A4726" t="s">
        <v>26954</v>
      </c>
    </row>
    <row r="4727" spans="1:1">
      <c r="A4727" t="s">
        <v>26952</v>
      </c>
    </row>
    <row r="4728" spans="1:1">
      <c r="A4728" t="s">
        <v>26404</v>
      </c>
    </row>
    <row r="4729" spans="1:1">
      <c r="A4729" t="s">
        <v>26917</v>
      </c>
    </row>
    <row r="4730" spans="1:1">
      <c r="A4730" t="s">
        <v>26955</v>
      </c>
    </row>
    <row r="4731" spans="1:1">
      <c r="A4731" t="s">
        <v>26952</v>
      </c>
    </row>
    <row r="4732" spans="1:1">
      <c r="A4732" t="s">
        <v>26404</v>
      </c>
    </row>
    <row r="4733" spans="1:1">
      <c r="A4733" t="s">
        <v>26917</v>
      </c>
    </row>
    <row r="4734" spans="1:1">
      <c r="A4734" t="s">
        <v>26512</v>
      </c>
    </row>
    <row r="4735" spans="1:1">
      <c r="A4735" t="s">
        <v>26409</v>
      </c>
    </row>
    <row r="4736" spans="1:1">
      <c r="A4736" t="s">
        <v>26400</v>
      </c>
    </row>
    <row r="4737" spans="1:1">
      <c r="A4737" t="s">
        <v>26512</v>
      </c>
    </row>
    <row r="4738" spans="1:1">
      <c r="A4738" t="s">
        <v>27147</v>
      </c>
    </row>
    <row r="4739" spans="1:1">
      <c r="A4739" t="s">
        <v>26400</v>
      </c>
    </row>
    <row r="4740" spans="1:1">
      <c r="A4740" t="s">
        <v>26512</v>
      </c>
    </row>
    <row r="4741" spans="1:1">
      <c r="A4741" t="s">
        <v>26958</v>
      </c>
    </row>
    <row r="4742" spans="1:1">
      <c r="A4742" t="s">
        <v>26400</v>
      </c>
    </row>
    <row r="4743" spans="1:1">
      <c r="A4743" t="s">
        <v>26512</v>
      </c>
    </row>
    <row r="4744" spans="1:1">
      <c r="A4744" t="s">
        <v>26959</v>
      </c>
    </row>
    <row r="4745" spans="1:1">
      <c r="A4745" t="s">
        <v>26394</v>
      </c>
    </row>
    <row r="4746" spans="1:1">
      <c r="A4746" t="s">
        <v>26403</v>
      </c>
    </row>
    <row r="4747" spans="1:1">
      <c r="A4747" t="s">
        <v>26949</v>
      </c>
    </row>
    <row r="4748" spans="1:1">
      <c r="A4748" t="s">
        <v>26950</v>
      </c>
    </row>
    <row r="4749" spans="1:1">
      <c r="A4749" t="s">
        <v>26404</v>
      </c>
    </row>
    <row r="4750" spans="1:1">
      <c r="A4750" t="s">
        <v>26917</v>
      </c>
    </row>
    <row r="4751" spans="1:1">
      <c r="A4751" t="s">
        <v>26397</v>
      </c>
    </row>
    <row r="4752" spans="1:1">
      <c r="A4752" t="s">
        <v>26407</v>
      </c>
    </row>
    <row r="4753" spans="1:1">
      <c r="A4753" t="s">
        <v>26395</v>
      </c>
    </row>
    <row r="4754" spans="1:1">
      <c r="A4754">
        <v>318</v>
      </c>
    </row>
    <row r="4755" spans="1:1">
      <c r="A4755" t="s">
        <v>26949</v>
      </c>
    </row>
    <row r="4756" spans="1:1">
      <c r="A4756" t="s">
        <v>26786</v>
      </c>
    </row>
    <row r="4757" spans="1:1">
      <c r="A4757" t="s">
        <v>26950</v>
      </c>
    </row>
    <row r="4758" spans="1:1">
      <c r="A4758" t="s">
        <v>26404</v>
      </c>
    </row>
    <row r="4759" spans="1:1">
      <c r="A4759" t="s">
        <v>26917</v>
      </c>
    </row>
    <row r="4760" spans="1:1">
      <c r="A4760" t="s">
        <v>26951</v>
      </c>
    </row>
    <row r="4761" spans="1:1">
      <c r="A4761" t="s">
        <v>26952</v>
      </c>
    </row>
    <row r="4762" spans="1:1">
      <c r="A4762" t="s">
        <v>26404</v>
      </c>
    </row>
    <row r="4763" spans="1:1">
      <c r="A4763" t="s">
        <v>26917</v>
      </c>
    </row>
    <row r="4764" spans="1:1">
      <c r="A4764" t="s">
        <v>26953</v>
      </c>
    </row>
    <row r="4765" spans="1:1">
      <c r="A4765" t="s">
        <v>26952</v>
      </c>
    </row>
    <row r="4766" spans="1:1">
      <c r="A4766" t="s">
        <v>26404</v>
      </c>
    </row>
    <row r="4767" spans="1:1">
      <c r="A4767" t="s">
        <v>26917</v>
      </c>
    </row>
    <row r="4768" spans="1:1">
      <c r="A4768" t="s">
        <v>26954</v>
      </c>
    </row>
    <row r="4769" spans="1:1">
      <c r="A4769" t="s">
        <v>26952</v>
      </c>
    </row>
    <row r="4770" spans="1:1">
      <c r="A4770" t="s">
        <v>26404</v>
      </c>
    </row>
    <row r="4771" spans="1:1">
      <c r="A4771" t="s">
        <v>26917</v>
      </c>
    </row>
    <row r="4772" spans="1:1">
      <c r="A4772" t="s">
        <v>26955</v>
      </c>
    </row>
    <row r="4773" spans="1:1">
      <c r="A4773" t="s">
        <v>26952</v>
      </c>
    </row>
    <row r="4774" spans="1:1">
      <c r="A4774" t="s">
        <v>26404</v>
      </c>
    </row>
    <row r="4775" spans="1:1">
      <c r="A4775" t="s">
        <v>26917</v>
      </c>
    </row>
    <row r="4776" spans="1:1">
      <c r="A4776" t="s">
        <v>26512</v>
      </c>
    </row>
    <row r="4777" spans="1:1">
      <c r="A4777" t="s">
        <v>26958</v>
      </c>
    </row>
    <row r="4778" spans="1:1">
      <c r="A4778" t="s">
        <v>26400</v>
      </c>
    </row>
    <row r="4779" spans="1:1">
      <c r="A4779" t="s">
        <v>26512</v>
      </c>
    </row>
    <row r="4780" spans="1:1">
      <c r="A4780" t="s">
        <v>27147</v>
      </c>
    </row>
    <row r="4781" spans="1:1">
      <c r="A4781" t="s">
        <v>26400</v>
      </c>
    </row>
    <row r="4782" spans="1:1">
      <c r="A4782" t="s">
        <v>26512</v>
      </c>
    </row>
    <row r="4783" spans="1:1">
      <c r="A4783" t="s">
        <v>26409</v>
      </c>
    </row>
    <row r="4784" spans="1:1">
      <c r="A4784" t="s">
        <v>26400</v>
      </c>
    </row>
    <row r="4785" spans="1:1">
      <c r="A4785" t="s">
        <v>26512</v>
      </c>
    </row>
    <row r="4786" spans="1:1">
      <c r="A4786" t="s">
        <v>26959</v>
      </c>
    </row>
    <row r="4787" spans="1:1">
      <c r="A4787" t="s">
        <v>26394</v>
      </c>
    </row>
    <row r="4788" spans="1:1">
      <c r="A4788" t="s">
        <v>26403</v>
      </c>
    </row>
    <row r="4789" spans="1:1">
      <c r="A4789" t="s">
        <v>26949</v>
      </c>
    </row>
    <row r="4790" spans="1:1">
      <c r="A4790" t="s">
        <v>26950</v>
      </c>
    </row>
    <row r="4791" spans="1:1">
      <c r="A4791" t="s">
        <v>26404</v>
      </c>
    </row>
    <row r="4792" spans="1:1">
      <c r="A4792" t="s">
        <v>26917</v>
      </c>
    </row>
    <row r="4793" spans="1:1">
      <c r="A4793" t="s">
        <v>26397</v>
      </c>
    </row>
    <row r="4794" spans="1:1">
      <c r="A4794" t="s">
        <v>26407</v>
      </c>
    </row>
    <row r="4795" spans="1:1">
      <c r="A4795" t="s">
        <v>26395</v>
      </c>
    </row>
    <row r="4796" spans="1:1">
      <c r="A4796">
        <v>319</v>
      </c>
    </row>
    <row r="4797" spans="1:1">
      <c r="A4797" t="s">
        <v>27148</v>
      </c>
    </row>
    <row r="4798" spans="1:1">
      <c r="A4798" t="s">
        <v>26782</v>
      </c>
    </row>
    <row r="4799" spans="1:1">
      <c r="A4799" t="s">
        <v>26469</v>
      </c>
    </row>
    <row r="4800" spans="1:1">
      <c r="A4800" t="s">
        <v>26404</v>
      </c>
    </row>
    <row r="4801" spans="1:1">
      <c r="A4801" t="s">
        <v>27149</v>
      </c>
    </row>
    <row r="4802" spans="1:1">
      <c r="A4802" t="s">
        <v>26393</v>
      </c>
    </row>
    <row r="4803" spans="1:1">
      <c r="A4803" t="s">
        <v>26404</v>
      </c>
    </row>
    <row r="4804" spans="1:1">
      <c r="A4804" t="s">
        <v>26394</v>
      </c>
    </row>
    <row r="4805" spans="1:1">
      <c r="A4805" t="s">
        <v>26403</v>
      </c>
    </row>
    <row r="4806" spans="1:1">
      <c r="A4806" t="s">
        <v>26469</v>
      </c>
    </row>
    <row r="4807" spans="1:1">
      <c r="A4807" t="s">
        <v>26469</v>
      </c>
    </row>
    <row r="4808" spans="1:1">
      <c r="A4808" t="s">
        <v>26512</v>
      </c>
    </row>
    <row r="4809" spans="1:1">
      <c r="A4809" t="s">
        <v>26395</v>
      </c>
    </row>
    <row r="4810" spans="1:1">
      <c r="A4810">
        <v>320</v>
      </c>
    </row>
    <row r="4811" spans="1:1">
      <c r="A4811" t="s">
        <v>26753</v>
      </c>
    </row>
    <row r="4812" spans="1:1">
      <c r="A4812" t="s">
        <v>26786</v>
      </c>
    </row>
    <row r="4813" spans="1:1">
      <c r="A4813" t="s">
        <v>26469</v>
      </c>
    </row>
    <row r="4814" spans="1:1">
      <c r="A4814" t="s">
        <v>26404</v>
      </c>
    </row>
    <row r="4815" spans="1:1">
      <c r="A4815" t="s">
        <v>26755</v>
      </c>
    </row>
    <row r="4816" spans="1:1">
      <c r="A4816" t="s">
        <v>27150</v>
      </c>
    </row>
    <row r="4817" spans="1:1">
      <c r="A4817" t="s">
        <v>26400</v>
      </c>
    </row>
    <row r="4818" spans="1:1">
      <c r="A4818" t="s">
        <v>26393</v>
      </c>
    </row>
    <row r="4819" spans="1:1">
      <c r="A4819" t="s">
        <v>26404</v>
      </c>
    </row>
    <row r="4820" spans="1:1">
      <c r="A4820" t="s">
        <v>26394</v>
      </c>
    </row>
    <row r="4821" spans="1:1">
      <c r="A4821" t="s">
        <v>26403</v>
      </c>
    </row>
    <row r="4822" spans="1:1">
      <c r="A4822" t="s">
        <v>26469</v>
      </c>
    </row>
    <row r="4823" spans="1:1">
      <c r="A4823" t="s">
        <v>26469</v>
      </c>
    </row>
    <row r="4824" spans="1:1">
      <c r="A4824" t="s">
        <v>26512</v>
      </c>
    </row>
    <row r="4825" spans="1:1">
      <c r="A4825" t="s">
        <v>26395</v>
      </c>
    </row>
    <row r="4826" spans="1:1">
      <c r="A4826">
        <v>321</v>
      </c>
    </row>
    <row r="4827" spans="1:1">
      <c r="A4827" t="s">
        <v>27148</v>
      </c>
    </row>
    <row r="4828" spans="1:1">
      <c r="A4828" t="s">
        <v>27029</v>
      </c>
    </row>
    <row r="4829" spans="1:1">
      <c r="A4829" t="s">
        <v>26469</v>
      </c>
    </row>
    <row r="4830" spans="1:1">
      <c r="A4830" t="s">
        <v>26404</v>
      </c>
    </row>
    <row r="4831" spans="1:1">
      <c r="A4831" t="s">
        <v>27149</v>
      </c>
    </row>
    <row r="4832" spans="1:1">
      <c r="A4832" t="s">
        <v>26393</v>
      </c>
    </row>
    <row r="4833" spans="1:1">
      <c r="A4833" t="s">
        <v>26404</v>
      </c>
    </row>
    <row r="4834" spans="1:1">
      <c r="A4834" t="s">
        <v>26394</v>
      </c>
    </row>
    <row r="4835" spans="1:1">
      <c r="A4835" t="s">
        <v>26403</v>
      </c>
    </row>
    <row r="4836" spans="1:1">
      <c r="A4836" t="s">
        <v>26469</v>
      </c>
    </row>
    <row r="4837" spans="1:1">
      <c r="A4837" t="s">
        <v>26469</v>
      </c>
    </row>
    <row r="4838" spans="1:1">
      <c r="A4838" t="s">
        <v>26512</v>
      </c>
    </row>
    <row r="4839" spans="1:1">
      <c r="A4839" t="s">
        <v>26395</v>
      </c>
    </row>
    <row r="4840" spans="1:1">
      <c r="A4840">
        <v>322</v>
      </c>
    </row>
    <row r="4841" spans="1:1">
      <c r="A4841" t="s">
        <v>26753</v>
      </c>
    </row>
    <row r="4842" spans="1:1">
      <c r="A4842" t="s">
        <v>26862</v>
      </c>
    </row>
    <row r="4843" spans="1:1">
      <c r="A4843" t="s">
        <v>26469</v>
      </c>
    </row>
    <row r="4844" spans="1:1">
      <c r="A4844" t="s">
        <v>26404</v>
      </c>
    </row>
    <row r="4845" spans="1:1">
      <c r="A4845" t="s">
        <v>26755</v>
      </c>
    </row>
    <row r="4846" spans="1:1">
      <c r="A4846" t="s">
        <v>27151</v>
      </c>
    </row>
    <row r="4847" spans="1:1">
      <c r="A4847" t="s">
        <v>26404</v>
      </c>
    </row>
    <row r="4848" spans="1:1">
      <c r="A4848" t="s">
        <v>26394</v>
      </c>
    </row>
    <row r="4849" spans="1:1">
      <c r="A4849" t="s">
        <v>26403</v>
      </c>
    </row>
    <row r="4850" spans="1:1">
      <c r="A4850" t="s">
        <v>26469</v>
      </c>
    </row>
    <row r="4851" spans="1:1">
      <c r="A4851" t="s">
        <v>26469</v>
      </c>
    </row>
    <row r="4852" spans="1:1">
      <c r="A4852" t="s">
        <v>26512</v>
      </c>
    </row>
    <row r="4853" spans="1:1">
      <c r="A4853" t="s">
        <v>26395</v>
      </c>
    </row>
    <row r="4854" spans="1:1">
      <c r="A4854">
        <v>323</v>
      </c>
    </row>
    <row r="4855" spans="1:1">
      <c r="A4855" t="s">
        <v>26575</v>
      </c>
    </row>
    <row r="4856" spans="1:1">
      <c r="A4856" t="s">
        <v>26394</v>
      </c>
    </row>
    <row r="4857" spans="1:1">
      <c r="A4857" t="s">
        <v>26403</v>
      </c>
    </row>
    <row r="4858" spans="1:1">
      <c r="A4858" t="s">
        <v>26404</v>
      </c>
    </row>
    <row r="4859" spans="1:1">
      <c r="A4859" t="s">
        <v>26397</v>
      </c>
    </row>
    <row r="4860" spans="1:1">
      <c r="A4860" t="s">
        <v>27152</v>
      </c>
    </row>
    <row r="4861" spans="1:1">
      <c r="A4861" t="s">
        <v>26395</v>
      </c>
    </row>
    <row r="4862" spans="1:1">
      <c r="A4862">
        <v>324</v>
      </c>
    </row>
    <row r="4863" spans="1:1">
      <c r="A4863" t="s">
        <v>27153</v>
      </c>
    </row>
    <row r="4864" spans="1:1">
      <c r="A4864" t="s">
        <v>26400</v>
      </c>
    </row>
    <row r="4865" spans="1:1">
      <c r="A4865" t="s">
        <v>27154</v>
      </c>
    </row>
    <row r="4866" spans="1:1">
      <c r="A4866" t="s">
        <v>26400</v>
      </c>
    </row>
    <row r="4867" spans="1:1">
      <c r="A4867" t="s">
        <v>27155</v>
      </c>
    </row>
    <row r="4868" spans="1:1">
      <c r="A4868" t="s">
        <v>26394</v>
      </c>
    </row>
    <row r="4869" spans="1:1">
      <c r="A4869" t="s">
        <v>26403</v>
      </c>
    </row>
    <row r="4870" spans="1:1">
      <c r="A4870" t="s">
        <v>26469</v>
      </c>
    </row>
    <row r="4871" spans="1:1">
      <c r="A4871" t="s">
        <v>26404</v>
      </c>
    </row>
    <row r="4872" spans="1:1">
      <c r="A4872" t="s">
        <v>26687</v>
      </c>
    </row>
    <row r="4873" spans="1:1">
      <c r="A4873" t="s">
        <v>27156</v>
      </c>
    </row>
    <row r="4874" spans="1:1">
      <c r="A4874" t="s">
        <v>26404</v>
      </c>
    </row>
    <row r="4875" spans="1:1">
      <c r="A4875" t="s">
        <v>27157</v>
      </c>
    </row>
    <row r="4876" spans="1:1">
      <c r="A4876" t="s">
        <v>26496</v>
      </c>
    </row>
    <row r="4877" spans="1:1">
      <c r="A4877" t="s">
        <v>27158</v>
      </c>
    </row>
    <row r="4878" spans="1:1">
      <c r="A4878" t="s">
        <v>26404</v>
      </c>
    </row>
    <row r="4879" spans="1:1">
      <c r="A4879" t="s">
        <v>27159</v>
      </c>
    </row>
    <row r="4880" spans="1:1">
      <c r="A4880" t="s">
        <v>26496</v>
      </c>
    </row>
    <row r="4881" spans="1:1">
      <c r="A4881" t="s">
        <v>27158</v>
      </c>
    </row>
    <row r="4882" spans="1:1">
      <c r="A4882" t="s">
        <v>26404</v>
      </c>
    </row>
    <row r="4883" spans="1:1">
      <c r="A4883" t="s">
        <v>27160</v>
      </c>
    </row>
    <row r="4884" spans="1:1">
      <c r="A4884" t="s">
        <v>26496</v>
      </c>
    </row>
    <row r="4885" spans="1:1">
      <c r="A4885" t="s">
        <v>27158</v>
      </c>
    </row>
    <row r="4886" spans="1:1">
      <c r="A4886" t="s">
        <v>26395</v>
      </c>
    </row>
    <row r="4887" spans="1:1">
      <c r="A4887">
        <v>325</v>
      </c>
    </row>
    <row r="4888" spans="1:1">
      <c r="A4888" t="s">
        <v>27108</v>
      </c>
    </row>
    <row r="4889" spans="1:1">
      <c r="A4889" t="s">
        <v>26541</v>
      </c>
    </row>
    <row r="4890" spans="1:1">
      <c r="A4890" t="s">
        <v>26880</v>
      </c>
    </row>
    <row r="4891" spans="1:1">
      <c r="A4891" t="s">
        <v>26400</v>
      </c>
    </row>
    <row r="4892" spans="1:1">
      <c r="A4892" t="s">
        <v>26541</v>
      </c>
    </row>
    <row r="4893" spans="1:1">
      <c r="A4893" t="s">
        <v>26880</v>
      </c>
    </row>
    <row r="4894" spans="1:1">
      <c r="A4894" t="s">
        <v>26404</v>
      </c>
    </row>
    <row r="4895" spans="1:1">
      <c r="A4895" t="s">
        <v>26880</v>
      </c>
    </row>
    <row r="4896" spans="1:1">
      <c r="A4896" t="s">
        <v>26394</v>
      </c>
    </row>
    <row r="4897" spans="1:1">
      <c r="A4897" t="s">
        <v>26403</v>
      </c>
    </row>
    <row r="4898" spans="1:1">
      <c r="A4898" t="s">
        <v>26833</v>
      </c>
    </row>
    <row r="4899" spans="1:1">
      <c r="A4899" t="s">
        <v>26503</v>
      </c>
    </row>
    <row r="4900" spans="1:1">
      <c r="A4900" t="s">
        <v>26469</v>
      </c>
    </row>
    <row r="4901" spans="1:1">
      <c r="A4901" t="s">
        <v>26395</v>
      </c>
    </row>
    <row r="4902" spans="1:1">
      <c r="A4902">
        <v>326</v>
      </c>
    </row>
    <row r="4903" spans="1:1">
      <c r="A4903" t="s">
        <v>26394</v>
      </c>
    </row>
    <row r="4904" spans="1:1">
      <c r="A4904" t="s">
        <v>26395</v>
      </c>
    </row>
    <row r="4905" spans="1:1">
      <c r="A4905">
        <v>327</v>
      </c>
    </row>
    <row r="4906" spans="1:1">
      <c r="A4906" t="s">
        <v>27039</v>
      </c>
    </row>
    <row r="4907" spans="1:1">
      <c r="A4907" t="s">
        <v>26541</v>
      </c>
    </row>
    <row r="4908" spans="1:1">
      <c r="A4908" t="s">
        <v>27161</v>
      </c>
    </row>
    <row r="4909" spans="1:1">
      <c r="A4909" t="s">
        <v>26400</v>
      </c>
    </row>
    <row r="4910" spans="1:1">
      <c r="A4910" t="s">
        <v>26541</v>
      </c>
    </row>
    <row r="4911" spans="1:1">
      <c r="A4911" t="s">
        <v>27162</v>
      </c>
    </row>
    <row r="4912" spans="1:1">
      <c r="A4912" t="s">
        <v>26400</v>
      </c>
    </row>
    <row r="4913" spans="1:1">
      <c r="A4913" t="s">
        <v>26541</v>
      </c>
    </row>
    <row r="4914" spans="1:1">
      <c r="A4914" t="s">
        <v>27163</v>
      </c>
    </row>
    <row r="4915" spans="1:1">
      <c r="A4915" t="s">
        <v>26404</v>
      </c>
    </row>
    <row r="4916" spans="1:1">
      <c r="A4916" t="s">
        <v>27161</v>
      </c>
    </row>
    <row r="4917" spans="1:1">
      <c r="A4917" t="s">
        <v>26394</v>
      </c>
    </row>
    <row r="4918" spans="1:1">
      <c r="A4918" t="s">
        <v>26403</v>
      </c>
    </row>
    <row r="4919" spans="1:1">
      <c r="A4919" t="s">
        <v>26469</v>
      </c>
    </row>
    <row r="4920" spans="1:1">
      <c r="A4920" t="s">
        <v>26395</v>
      </c>
    </row>
    <row r="4921" spans="1:1">
      <c r="A4921">
        <v>328</v>
      </c>
    </row>
    <row r="4922" spans="1:1">
      <c r="A4922" t="s">
        <v>27164</v>
      </c>
    </row>
    <row r="4923" spans="1:1">
      <c r="A4923" t="s">
        <v>26462</v>
      </c>
    </row>
    <row r="4924" spans="1:1">
      <c r="A4924" t="s">
        <v>26512</v>
      </c>
    </row>
    <row r="4925" spans="1:1">
      <c r="A4925" t="s">
        <v>26519</v>
      </c>
    </row>
    <row r="4926" spans="1:1">
      <c r="A4926" t="s">
        <v>26469</v>
      </c>
    </row>
    <row r="4927" spans="1:1">
      <c r="A4927" t="s">
        <v>26469</v>
      </c>
    </row>
    <row r="4928" spans="1:1">
      <c r="A4928" t="s">
        <v>26404</v>
      </c>
    </row>
    <row r="4929" spans="1:1">
      <c r="A4929" t="s">
        <v>27039</v>
      </c>
    </row>
    <row r="4930" spans="1:1">
      <c r="A4930" t="s">
        <v>26541</v>
      </c>
    </row>
    <row r="4931" spans="1:1">
      <c r="A4931" t="s">
        <v>27165</v>
      </c>
    </row>
    <row r="4932" spans="1:1">
      <c r="A4932" t="s">
        <v>26400</v>
      </c>
    </row>
    <row r="4933" spans="1:1">
      <c r="A4933" t="s">
        <v>26541</v>
      </c>
    </row>
    <row r="4934" spans="1:1">
      <c r="A4934" t="s">
        <v>27166</v>
      </c>
    </row>
    <row r="4935" spans="1:1">
      <c r="A4935" t="s">
        <v>26400</v>
      </c>
    </row>
    <row r="4936" spans="1:1">
      <c r="A4936" t="s">
        <v>26541</v>
      </c>
    </row>
    <row r="4937" spans="1:1">
      <c r="A4937" t="s">
        <v>27167</v>
      </c>
    </row>
    <row r="4938" spans="1:1">
      <c r="A4938" t="s">
        <v>26400</v>
      </c>
    </row>
    <row r="4939" spans="1:1">
      <c r="A4939" t="s">
        <v>26541</v>
      </c>
    </row>
    <row r="4940" spans="1:1">
      <c r="A4940" t="s">
        <v>27168</v>
      </c>
    </row>
    <row r="4941" spans="1:1">
      <c r="A4941" t="s">
        <v>26404</v>
      </c>
    </row>
    <row r="4942" spans="1:1">
      <c r="A4942" t="s">
        <v>26631</v>
      </c>
    </row>
    <row r="4943" spans="1:1">
      <c r="A4943" t="s">
        <v>26400</v>
      </c>
    </row>
    <row r="4944" spans="1:1">
      <c r="A4944" t="s">
        <v>27169</v>
      </c>
    </row>
    <row r="4945" spans="1:1">
      <c r="A4945" t="s">
        <v>26400</v>
      </c>
    </row>
    <row r="4946" spans="1:1">
      <c r="A4946" t="s">
        <v>27170</v>
      </c>
    </row>
    <row r="4947" spans="1:1">
      <c r="A4947" t="s">
        <v>26400</v>
      </c>
    </row>
    <row r="4948" spans="1:1">
      <c r="A4948" t="s">
        <v>27169</v>
      </c>
    </row>
    <row r="4949" spans="1:1">
      <c r="A4949" t="s">
        <v>26404</v>
      </c>
    </row>
    <row r="4950" spans="1:1">
      <c r="A4950" t="s">
        <v>26394</v>
      </c>
    </row>
    <row r="4951" spans="1:1">
      <c r="A4951" t="s">
        <v>26403</v>
      </c>
    </row>
    <row r="4952" spans="1:1">
      <c r="A4952" t="s">
        <v>26469</v>
      </c>
    </row>
    <row r="4953" spans="1:1">
      <c r="A4953" t="s">
        <v>26404</v>
      </c>
    </row>
    <row r="4954" spans="1:1">
      <c r="A4954" t="s">
        <v>26397</v>
      </c>
    </row>
    <row r="4955" spans="1:1">
      <c r="A4955" t="s">
        <v>26999</v>
      </c>
    </row>
    <row r="4956" spans="1:1">
      <c r="A4956" t="s">
        <v>26464</v>
      </c>
    </row>
    <row r="4957" spans="1:1">
      <c r="A4957" t="s">
        <v>27171</v>
      </c>
    </row>
    <row r="4958" spans="1:1">
      <c r="A4958" t="s">
        <v>26462</v>
      </c>
    </row>
    <row r="4959" spans="1:1">
      <c r="A4959" t="s">
        <v>26512</v>
      </c>
    </row>
    <row r="4960" spans="1:1">
      <c r="A4960" t="s">
        <v>26519</v>
      </c>
    </row>
    <row r="4961" spans="1:1">
      <c r="A4961" t="s">
        <v>26469</v>
      </c>
    </row>
    <row r="4962" spans="1:1">
      <c r="A4962" t="s">
        <v>26469</v>
      </c>
    </row>
    <row r="4963" spans="1:1">
      <c r="A4963" t="s">
        <v>26395</v>
      </c>
    </row>
    <row r="4964" spans="1:1">
      <c r="A4964">
        <v>329</v>
      </c>
    </row>
    <row r="4965" spans="1:1">
      <c r="A4965" t="s">
        <v>27172</v>
      </c>
    </row>
    <row r="4966" spans="1:1">
      <c r="A4966" t="s">
        <v>26400</v>
      </c>
    </row>
    <row r="4967" spans="1:1">
      <c r="A4967" t="s">
        <v>26938</v>
      </c>
    </row>
    <row r="4968" spans="1:1">
      <c r="A4968" t="s">
        <v>26400</v>
      </c>
    </row>
    <row r="4969" spans="1:1">
      <c r="A4969" t="s">
        <v>26938</v>
      </c>
    </row>
    <row r="4970" spans="1:1">
      <c r="A4970" t="s">
        <v>26404</v>
      </c>
    </row>
    <row r="4971" spans="1:1">
      <c r="A4971" t="s">
        <v>26394</v>
      </c>
    </row>
    <row r="4972" spans="1:1">
      <c r="A4972" t="s">
        <v>26403</v>
      </c>
    </row>
    <row r="4973" spans="1:1">
      <c r="A4973" t="s">
        <v>26469</v>
      </c>
    </row>
    <row r="4974" spans="1:1">
      <c r="A4974" t="s">
        <v>26404</v>
      </c>
    </row>
    <row r="4975" spans="1:1">
      <c r="A4975" t="s">
        <v>26403</v>
      </c>
    </row>
    <row r="4976" spans="1:1">
      <c r="A4976" t="s">
        <v>26512</v>
      </c>
    </row>
    <row r="4977" spans="1:1">
      <c r="A4977" t="s">
        <v>27173</v>
      </c>
    </row>
    <row r="4978" spans="1:1">
      <c r="A4978" t="s">
        <v>26404</v>
      </c>
    </row>
    <row r="4979" spans="1:1">
      <c r="A4979" t="s">
        <v>26397</v>
      </c>
    </row>
    <row r="4980" spans="1:1">
      <c r="A4980" t="s">
        <v>26775</v>
      </c>
    </row>
    <row r="4981" spans="1:1">
      <c r="A4981" t="s">
        <v>26395</v>
      </c>
    </row>
    <row r="4982" spans="1:1">
      <c r="A4982">
        <v>330</v>
      </c>
    </row>
    <row r="4983" spans="1:1">
      <c r="A4983" t="s">
        <v>26396</v>
      </c>
    </row>
    <row r="4984" spans="1:1">
      <c r="A4984" t="s">
        <v>26400</v>
      </c>
    </row>
    <row r="4985" spans="1:1">
      <c r="A4985" t="s">
        <v>26494</v>
      </c>
    </row>
    <row r="4986" spans="1:1">
      <c r="A4986" t="s">
        <v>26400</v>
      </c>
    </row>
    <row r="4987" spans="1:1">
      <c r="A4987" t="s">
        <v>27174</v>
      </c>
    </row>
    <row r="4988" spans="1:1">
      <c r="A4988" t="s">
        <v>26400</v>
      </c>
    </row>
    <row r="4989" spans="1:1">
      <c r="A4989" t="s">
        <v>27175</v>
      </c>
    </row>
    <row r="4990" spans="1:1">
      <c r="A4990" t="s">
        <v>26394</v>
      </c>
    </row>
    <row r="4991" spans="1:1">
      <c r="A4991" t="s">
        <v>26403</v>
      </c>
    </row>
    <row r="4992" spans="1:1">
      <c r="A4992" t="s">
        <v>26406</v>
      </c>
    </row>
    <row r="4993" spans="1:1">
      <c r="A4993" t="s">
        <v>26441</v>
      </c>
    </row>
    <row r="4994" spans="1:1">
      <c r="A4994" t="s">
        <v>26395</v>
      </c>
    </row>
    <row r="4995" spans="1:1">
      <c r="A4995">
        <v>331</v>
      </c>
    </row>
    <row r="4996" spans="1:1">
      <c r="A4996" t="s">
        <v>27176</v>
      </c>
    </row>
    <row r="4997" spans="1:1">
      <c r="A4997" t="s">
        <v>26541</v>
      </c>
    </row>
    <row r="4998" spans="1:1">
      <c r="A4998" t="s">
        <v>26614</v>
      </c>
    </row>
    <row r="4999" spans="1:1">
      <c r="A4999" t="s">
        <v>26400</v>
      </c>
    </row>
    <row r="5000" spans="1:1">
      <c r="A5000" t="s">
        <v>26541</v>
      </c>
    </row>
    <row r="5001" spans="1:1">
      <c r="A5001" t="s">
        <v>27177</v>
      </c>
    </row>
    <row r="5002" spans="1:1">
      <c r="A5002" t="s">
        <v>26404</v>
      </c>
    </row>
    <row r="5003" spans="1:1">
      <c r="A5003" t="s">
        <v>27178</v>
      </c>
    </row>
    <row r="5004" spans="1:1">
      <c r="A5004" t="s">
        <v>26400</v>
      </c>
    </row>
    <row r="5005" spans="1:1">
      <c r="A5005" t="s">
        <v>27179</v>
      </c>
    </row>
    <row r="5006" spans="1:1">
      <c r="A5006" t="s">
        <v>26394</v>
      </c>
    </row>
    <row r="5007" spans="1:1">
      <c r="A5007" t="s">
        <v>26403</v>
      </c>
    </row>
    <row r="5008" spans="1:1">
      <c r="A5008" t="s">
        <v>26469</v>
      </c>
    </row>
    <row r="5009" spans="1:1">
      <c r="A5009" t="s">
        <v>26404</v>
      </c>
    </row>
    <row r="5010" spans="1:1">
      <c r="A5010" t="s">
        <v>26397</v>
      </c>
    </row>
    <row r="5011" spans="1:1">
      <c r="A5011" t="s">
        <v>26413</v>
      </c>
    </row>
    <row r="5012" spans="1:1">
      <c r="A5012" t="s">
        <v>26395</v>
      </c>
    </row>
    <row r="5013" spans="1:1">
      <c r="A5013">
        <v>332</v>
      </c>
    </row>
    <row r="5014" spans="1:1">
      <c r="A5014" t="s">
        <v>27029</v>
      </c>
    </row>
    <row r="5015" spans="1:1">
      <c r="A5015" t="s">
        <v>26512</v>
      </c>
    </row>
    <row r="5016" spans="1:1">
      <c r="A5016" t="s">
        <v>27180</v>
      </c>
    </row>
    <row r="5017" spans="1:1">
      <c r="A5017" t="s">
        <v>26449</v>
      </c>
    </row>
    <row r="5018" spans="1:1">
      <c r="A5018" t="s">
        <v>27181</v>
      </c>
    </row>
    <row r="5019" spans="1:1">
      <c r="A5019" t="s">
        <v>26404</v>
      </c>
    </row>
    <row r="5020" spans="1:1">
      <c r="A5020" t="s">
        <v>27182</v>
      </c>
    </row>
    <row r="5021" spans="1:1">
      <c r="A5021" t="s">
        <v>26400</v>
      </c>
    </row>
    <row r="5022" spans="1:1">
      <c r="A5022" t="s">
        <v>27183</v>
      </c>
    </row>
    <row r="5023" spans="1:1">
      <c r="A5023" t="s">
        <v>26400</v>
      </c>
    </row>
    <row r="5024" spans="1:1">
      <c r="A5024" t="s">
        <v>27184</v>
      </c>
    </row>
    <row r="5025" spans="1:1">
      <c r="A5025" t="s">
        <v>26400</v>
      </c>
    </row>
    <row r="5026" spans="1:1">
      <c r="A5026" t="s">
        <v>26533</v>
      </c>
    </row>
    <row r="5027" spans="1:1">
      <c r="A5027" t="s">
        <v>26404</v>
      </c>
    </row>
    <row r="5028" spans="1:1">
      <c r="A5028" t="s">
        <v>26394</v>
      </c>
    </row>
    <row r="5029" spans="1:1">
      <c r="A5029" t="s">
        <v>26403</v>
      </c>
    </row>
    <row r="5030" spans="1:1">
      <c r="A5030" t="s">
        <v>26469</v>
      </c>
    </row>
    <row r="5031" spans="1:1">
      <c r="A5031" t="s">
        <v>26404</v>
      </c>
    </row>
    <row r="5032" spans="1:1">
      <c r="A5032" t="s">
        <v>26397</v>
      </c>
    </row>
    <row r="5033" spans="1:1">
      <c r="A5033" t="s">
        <v>27185</v>
      </c>
    </row>
    <row r="5034" spans="1:1">
      <c r="A5034" t="s">
        <v>26395</v>
      </c>
    </row>
    <row r="5035" spans="1:1">
      <c r="A5035">
        <v>333</v>
      </c>
    </row>
    <row r="5036" spans="1:1">
      <c r="A5036" t="s">
        <v>26393</v>
      </c>
    </row>
    <row r="5037" spans="1:1">
      <c r="A5037" t="s">
        <v>26394</v>
      </c>
    </row>
    <row r="5038" spans="1:1">
      <c r="A5038" t="s">
        <v>26787</v>
      </c>
    </row>
    <row r="5039" spans="1:1">
      <c r="A5039" t="s">
        <v>26512</v>
      </c>
    </row>
    <row r="5040" spans="1:1">
      <c r="A5040" t="s">
        <v>26395</v>
      </c>
    </row>
    <row r="5041" spans="1:1">
      <c r="A5041">
        <v>334</v>
      </c>
    </row>
    <row r="5042" spans="1:1">
      <c r="A5042" t="s">
        <v>26393</v>
      </c>
    </row>
    <row r="5043" spans="1:1">
      <c r="A5043" t="s">
        <v>26394</v>
      </c>
    </row>
    <row r="5044" spans="1:1">
      <c r="A5044" t="s">
        <v>26397</v>
      </c>
    </row>
    <row r="5045" spans="1:1">
      <c r="A5045" t="s">
        <v>26784</v>
      </c>
    </row>
    <row r="5046" spans="1:1">
      <c r="A5046" t="s">
        <v>26395</v>
      </c>
    </row>
    <row r="5047" spans="1:1">
      <c r="A5047">
        <v>335</v>
      </c>
    </row>
    <row r="5048" spans="1:1">
      <c r="A5048" t="s">
        <v>26396</v>
      </c>
    </row>
    <row r="5049" spans="1:1">
      <c r="A5049" t="s">
        <v>26394</v>
      </c>
    </row>
    <row r="5050" spans="1:1">
      <c r="A5050" t="s">
        <v>26395</v>
      </c>
    </row>
    <row r="5051" spans="1:1">
      <c r="A5051">
        <v>336</v>
      </c>
    </row>
    <row r="5052" spans="1:1">
      <c r="A5052" t="s">
        <v>26756</v>
      </c>
    </row>
    <row r="5053" spans="1:1">
      <c r="A5053" t="s">
        <v>26779</v>
      </c>
    </row>
    <row r="5054" spans="1:1">
      <c r="A5054" t="s">
        <v>26503</v>
      </c>
    </row>
    <row r="5055" spans="1:1">
      <c r="A5055" t="s">
        <v>26730</v>
      </c>
    </row>
    <row r="5056" spans="1:1">
      <c r="A5056" t="s">
        <v>26519</v>
      </c>
    </row>
    <row r="5057" spans="1:1">
      <c r="A5057" t="s">
        <v>26449</v>
      </c>
    </row>
    <row r="5058" spans="1:1">
      <c r="A5058" t="s">
        <v>27114</v>
      </c>
    </row>
    <row r="5059" spans="1:1">
      <c r="A5059" t="s">
        <v>26404</v>
      </c>
    </row>
    <row r="5060" spans="1:1">
      <c r="A5060" t="s">
        <v>26756</v>
      </c>
    </row>
    <row r="5061" spans="1:1">
      <c r="A5061" t="s">
        <v>26523</v>
      </c>
    </row>
    <row r="5062" spans="1:1">
      <c r="A5062" t="s">
        <v>26404</v>
      </c>
    </row>
    <row r="5063" spans="1:1">
      <c r="A5063" t="s">
        <v>26933</v>
      </c>
    </row>
    <row r="5064" spans="1:1">
      <c r="A5064" t="s">
        <v>26591</v>
      </c>
    </row>
    <row r="5065" spans="1:1">
      <c r="A5065" t="s">
        <v>26910</v>
      </c>
    </row>
    <row r="5066" spans="1:1">
      <c r="A5066" t="s">
        <v>26796</v>
      </c>
    </row>
    <row r="5067" spans="1:1">
      <c r="A5067" t="s">
        <v>26404</v>
      </c>
    </row>
    <row r="5068" spans="1:1">
      <c r="A5068" t="s">
        <v>26935</v>
      </c>
    </row>
    <row r="5069" spans="1:1">
      <c r="A5069" t="s">
        <v>26595</v>
      </c>
    </row>
    <row r="5070" spans="1:1">
      <c r="A5070" t="s">
        <v>26910</v>
      </c>
    </row>
    <row r="5071" spans="1:1">
      <c r="A5071" t="s">
        <v>26796</v>
      </c>
    </row>
    <row r="5072" spans="1:1">
      <c r="A5072" t="s">
        <v>26404</v>
      </c>
    </row>
    <row r="5073" spans="1:1">
      <c r="A5073" t="s">
        <v>26936</v>
      </c>
    </row>
    <row r="5074" spans="1:1">
      <c r="A5074" t="s">
        <v>26598</v>
      </c>
    </row>
    <row r="5075" spans="1:1">
      <c r="A5075" t="s">
        <v>26910</v>
      </c>
    </row>
    <row r="5076" spans="1:1">
      <c r="A5076" t="s">
        <v>26796</v>
      </c>
    </row>
    <row r="5077" spans="1:1">
      <c r="A5077" t="s">
        <v>26404</v>
      </c>
    </row>
    <row r="5078" spans="1:1">
      <c r="A5078" t="s">
        <v>26937</v>
      </c>
    </row>
    <row r="5079" spans="1:1">
      <c r="A5079" t="s">
        <v>26601</v>
      </c>
    </row>
    <row r="5080" spans="1:1">
      <c r="A5080" t="s">
        <v>26910</v>
      </c>
    </row>
    <row r="5081" spans="1:1">
      <c r="A5081" t="s">
        <v>26796</v>
      </c>
    </row>
    <row r="5082" spans="1:1">
      <c r="A5082" t="s">
        <v>26404</v>
      </c>
    </row>
    <row r="5083" spans="1:1">
      <c r="A5083" t="s">
        <v>26912</v>
      </c>
    </row>
    <row r="5084" spans="1:1">
      <c r="A5084" t="s">
        <v>26541</v>
      </c>
    </row>
    <row r="5085" spans="1:1">
      <c r="A5085" t="s">
        <v>26396</v>
      </c>
    </row>
    <row r="5086" spans="1:1">
      <c r="A5086" t="s">
        <v>26400</v>
      </c>
    </row>
    <row r="5087" spans="1:1">
      <c r="A5087" t="s">
        <v>26406</v>
      </c>
    </row>
    <row r="5088" spans="1:1">
      <c r="A5088" t="s">
        <v>26817</v>
      </c>
    </row>
    <row r="5089" spans="1:1">
      <c r="A5089" t="s">
        <v>26400</v>
      </c>
    </row>
    <row r="5090" spans="1:1">
      <c r="A5090" t="s">
        <v>26503</v>
      </c>
    </row>
    <row r="5091" spans="1:1">
      <c r="A5091" t="s">
        <v>26541</v>
      </c>
    </row>
    <row r="5092" spans="1:1">
      <c r="A5092" t="s">
        <v>26396</v>
      </c>
    </row>
    <row r="5093" spans="1:1">
      <c r="A5093" t="s">
        <v>26400</v>
      </c>
    </row>
    <row r="5094" spans="1:1">
      <c r="A5094" t="s">
        <v>26406</v>
      </c>
    </row>
    <row r="5095" spans="1:1">
      <c r="A5095" t="s">
        <v>27186</v>
      </c>
    </row>
    <row r="5096" spans="1:1">
      <c r="A5096" t="s">
        <v>26503</v>
      </c>
    </row>
    <row r="5097" spans="1:1">
      <c r="A5097" t="s">
        <v>26404</v>
      </c>
    </row>
    <row r="5098" spans="1:1">
      <c r="A5098" t="s">
        <v>27187</v>
      </c>
    </row>
    <row r="5099" spans="1:1">
      <c r="A5099" t="s">
        <v>26400</v>
      </c>
    </row>
    <row r="5100" spans="1:1">
      <c r="A5100" t="s">
        <v>27187</v>
      </c>
    </row>
    <row r="5101" spans="1:1">
      <c r="A5101" t="s">
        <v>26400</v>
      </c>
    </row>
    <row r="5102" spans="1:1">
      <c r="A5102" t="s">
        <v>26503</v>
      </c>
    </row>
    <row r="5103" spans="1:1">
      <c r="A5103" t="s">
        <v>26817</v>
      </c>
    </row>
    <row r="5104" spans="1:1">
      <c r="A5104" t="s">
        <v>26394</v>
      </c>
    </row>
    <row r="5105" spans="1:1">
      <c r="A5105" t="s">
        <v>26403</v>
      </c>
    </row>
    <row r="5106" spans="1:1">
      <c r="A5106" t="s">
        <v>26469</v>
      </c>
    </row>
    <row r="5107" spans="1:1">
      <c r="A5107" t="s">
        <v>26404</v>
      </c>
    </row>
    <row r="5108" spans="1:1">
      <c r="A5108" t="s">
        <v>26405</v>
      </c>
    </row>
    <row r="5109" spans="1:1">
      <c r="A5109" t="s">
        <v>26509</v>
      </c>
    </row>
    <row r="5110" spans="1:1">
      <c r="A5110" t="s">
        <v>26733</v>
      </c>
    </row>
    <row r="5111" spans="1:1">
      <c r="A5111" t="s">
        <v>27188</v>
      </c>
    </row>
    <row r="5112" spans="1:1">
      <c r="A5112" t="s">
        <v>26509</v>
      </c>
    </row>
    <row r="5113" spans="1:1">
      <c r="A5113" t="s">
        <v>26503</v>
      </c>
    </row>
    <row r="5114" spans="1:1">
      <c r="A5114" t="s">
        <v>27189</v>
      </c>
    </row>
    <row r="5115" spans="1:1">
      <c r="A5115" t="s">
        <v>26404</v>
      </c>
    </row>
    <row r="5116" spans="1:1">
      <c r="A5116" t="s">
        <v>26411</v>
      </c>
    </row>
    <row r="5117" spans="1:1">
      <c r="A5117" t="s">
        <v>26509</v>
      </c>
    </row>
    <row r="5118" spans="1:1">
      <c r="A5118" t="s">
        <v>27186</v>
      </c>
    </row>
    <row r="5119" spans="1:1">
      <c r="A5119" t="s">
        <v>26395</v>
      </c>
    </row>
    <row r="5120" spans="1:1">
      <c r="A5120">
        <v>337</v>
      </c>
    </row>
    <row r="5121" spans="1:1">
      <c r="A5121" t="s">
        <v>26541</v>
      </c>
    </row>
    <row r="5122" spans="1:1">
      <c r="A5122" t="s">
        <v>27190</v>
      </c>
    </row>
    <row r="5123" spans="1:1">
      <c r="A5123" t="s">
        <v>26400</v>
      </c>
    </row>
    <row r="5124" spans="1:1">
      <c r="A5124" t="s">
        <v>26541</v>
      </c>
    </row>
    <row r="5125" spans="1:1">
      <c r="A5125" t="s">
        <v>27191</v>
      </c>
    </row>
    <row r="5126" spans="1:1">
      <c r="A5126" t="s">
        <v>26400</v>
      </c>
    </row>
    <row r="5127" spans="1:1">
      <c r="A5127" t="s">
        <v>26541</v>
      </c>
    </row>
    <row r="5128" spans="1:1">
      <c r="A5128" t="s">
        <v>27190</v>
      </c>
    </row>
    <row r="5129" spans="1:1">
      <c r="A5129" t="s">
        <v>26400</v>
      </c>
    </row>
    <row r="5130" spans="1:1">
      <c r="A5130" t="s">
        <v>26434</v>
      </c>
    </row>
    <row r="5131" spans="1:1">
      <c r="A5131" t="s">
        <v>27192</v>
      </c>
    </row>
    <row r="5132" spans="1:1">
      <c r="A5132" t="s">
        <v>26394</v>
      </c>
    </row>
    <row r="5133" spans="1:1">
      <c r="A5133" t="s">
        <v>26403</v>
      </c>
    </row>
    <row r="5134" spans="1:1">
      <c r="A5134" t="s">
        <v>26469</v>
      </c>
    </row>
    <row r="5135" spans="1:1">
      <c r="A5135" t="s">
        <v>26404</v>
      </c>
    </row>
    <row r="5136" spans="1:1">
      <c r="A5136" t="s">
        <v>26397</v>
      </c>
    </row>
    <row r="5137" spans="1:1">
      <c r="A5137" t="s">
        <v>26974</v>
      </c>
    </row>
    <row r="5138" spans="1:1">
      <c r="A5138" t="s">
        <v>26395</v>
      </c>
    </row>
    <row r="5139" spans="1:1">
      <c r="A5139">
        <v>338</v>
      </c>
    </row>
    <row r="5140" spans="1:1">
      <c r="A5140" t="s">
        <v>26715</v>
      </c>
    </row>
    <row r="5141" spans="1:1">
      <c r="A5141" t="s">
        <v>27193</v>
      </c>
    </row>
    <row r="5142" spans="1:1">
      <c r="A5142" t="s">
        <v>26503</v>
      </c>
    </row>
    <row r="5143" spans="1:1">
      <c r="A5143" t="s">
        <v>26404</v>
      </c>
    </row>
    <row r="5144" spans="1:1">
      <c r="A5144" t="s">
        <v>27019</v>
      </c>
    </row>
    <row r="5145" spans="1:1">
      <c r="A5145" t="s">
        <v>26512</v>
      </c>
    </row>
    <row r="5146" spans="1:1">
      <c r="A5146" t="s">
        <v>27193</v>
      </c>
    </row>
    <row r="5147" spans="1:1">
      <c r="A5147" t="s">
        <v>26404</v>
      </c>
    </row>
    <row r="5148" spans="1:1">
      <c r="A5148" t="s">
        <v>26911</v>
      </c>
    </row>
    <row r="5149" spans="1:1">
      <c r="A5149" t="s">
        <v>27194</v>
      </c>
    </row>
    <row r="5150" spans="1:1">
      <c r="A5150" t="s">
        <v>26824</v>
      </c>
    </row>
    <row r="5151" spans="1:1">
      <c r="A5151" t="s">
        <v>27195</v>
      </c>
    </row>
    <row r="5152" spans="1:1">
      <c r="A5152" t="s">
        <v>26406</v>
      </c>
    </row>
    <row r="5153" spans="1:1">
      <c r="A5153" t="s">
        <v>27196</v>
      </c>
    </row>
    <row r="5154" spans="1:1">
      <c r="A5154" t="s">
        <v>26593</v>
      </c>
    </row>
    <row r="5155" spans="1:1">
      <c r="A5155" t="s">
        <v>27197</v>
      </c>
    </row>
    <row r="5156" spans="1:1">
      <c r="A5156" t="s">
        <v>26503</v>
      </c>
    </row>
    <row r="5157" spans="1:1">
      <c r="A5157" t="s">
        <v>26404</v>
      </c>
    </row>
    <row r="5158" spans="1:1">
      <c r="A5158" t="s">
        <v>26911</v>
      </c>
    </row>
    <row r="5159" spans="1:1">
      <c r="A5159" t="s">
        <v>27198</v>
      </c>
    </row>
    <row r="5160" spans="1:1">
      <c r="A5160" t="s">
        <v>26824</v>
      </c>
    </row>
    <row r="5161" spans="1:1">
      <c r="A5161" t="s">
        <v>27195</v>
      </c>
    </row>
    <row r="5162" spans="1:1">
      <c r="A5162" t="s">
        <v>26406</v>
      </c>
    </row>
    <row r="5163" spans="1:1">
      <c r="A5163" t="s">
        <v>27196</v>
      </c>
    </row>
    <row r="5164" spans="1:1">
      <c r="A5164" t="s">
        <v>26596</v>
      </c>
    </row>
    <row r="5165" spans="1:1">
      <c r="A5165" t="s">
        <v>27197</v>
      </c>
    </row>
    <row r="5166" spans="1:1">
      <c r="A5166" t="s">
        <v>26503</v>
      </c>
    </row>
    <row r="5167" spans="1:1">
      <c r="A5167" t="s">
        <v>26404</v>
      </c>
    </row>
    <row r="5168" spans="1:1">
      <c r="A5168" t="s">
        <v>26911</v>
      </c>
    </row>
    <row r="5169" spans="1:1">
      <c r="A5169" t="s">
        <v>27199</v>
      </c>
    </row>
    <row r="5170" spans="1:1">
      <c r="A5170" t="s">
        <v>26824</v>
      </c>
    </row>
    <row r="5171" spans="1:1">
      <c r="A5171" t="s">
        <v>27195</v>
      </c>
    </row>
    <row r="5172" spans="1:1">
      <c r="A5172" t="s">
        <v>26406</v>
      </c>
    </row>
    <row r="5173" spans="1:1">
      <c r="A5173" t="s">
        <v>27196</v>
      </c>
    </row>
    <row r="5174" spans="1:1">
      <c r="A5174" t="s">
        <v>26599</v>
      </c>
    </row>
    <row r="5175" spans="1:1">
      <c r="A5175" t="s">
        <v>27197</v>
      </c>
    </row>
    <row r="5176" spans="1:1">
      <c r="A5176" t="s">
        <v>26503</v>
      </c>
    </row>
    <row r="5177" spans="1:1">
      <c r="A5177" t="s">
        <v>26404</v>
      </c>
    </row>
    <row r="5178" spans="1:1">
      <c r="A5178" t="s">
        <v>26911</v>
      </c>
    </row>
    <row r="5179" spans="1:1">
      <c r="A5179" t="s">
        <v>27200</v>
      </c>
    </row>
    <row r="5180" spans="1:1">
      <c r="A5180" t="s">
        <v>26824</v>
      </c>
    </row>
    <row r="5181" spans="1:1">
      <c r="A5181" t="s">
        <v>27195</v>
      </c>
    </row>
    <row r="5182" spans="1:1">
      <c r="A5182" t="s">
        <v>26406</v>
      </c>
    </row>
    <row r="5183" spans="1:1">
      <c r="A5183" t="s">
        <v>27196</v>
      </c>
    </row>
    <row r="5184" spans="1:1">
      <c r="A5184" t="s">
        <v>26602</v>
      </c>
    </row>
    <row r="5185" spans="1:1">
      <c r="A5185" t="s">
        <v>27197</v>
      </c>
    </row>
    <row r="5186" spans="1:1">
      <c r="A5186" t="s">
        <v>26503</v>
      </c>
    </row>
    <row r="5187" spans="1:1">
      <c r="A5187" t="s">
        <v>26404</v>
      </c>
    </row>
    <row r="5188" spans="1:1">
      <c r="A5188" t="s">
        <v>27201</v>
      </c>
    </row>
    <row r="5189" spans="1:1">
      <c r="A5189" t="s">
        <v>26541</v>
      </c>
    </row>
    <row r="5190" spans="1:1">
      <c r="A5190" t="s">
        <v>26425</v>
      </c>
    </row>
    <row r="5191" spans="1:1">
      <c r="A5191" t="s">
        <v>26400</v>
      </c>
    </row>
    <row r="5192" spans="1:1">
      <c r="A5192" t="s">
        <v>26541</v>
      </c>
    </row>
    <row r="5193" spans="1:1">
      <c r="A5193" t="s">
        <v>26425</v>
      </c>
    </row>
    <row r="5194" spans="1:1">
      <c r="A5194" t="s">
        <v>26503</v>
      </c>
    </row>
    <row r="5195" spans="1:1">
      <c r="A5195" t="s">
        <v>26404</v>
      </c>
    </row>
    <row r="5196" spans="1:1">
      <c r="A5196" t="s">
        <v>26425</v>
      </c>
    </row>
    <row r="5197" spans="1:1">
      <c r="A5197" t="s">
        <v>26400</v>
      </c>
    </row>
    <row r="5198" spans="1:1">
      <c r="A5198" t="s">
        <v>26456</v>
      </c>
    </row>
    <row r="5199" spans="1:1">
      <c r="A5199" t="s">
        <v>26503</v>
      </c>
    </row>
    <row r="5200" spans="1:1">
      <c r="A5200" t="s">
        <v>26394</v>
      </c>
    </row>
    <row r="5201" spans="1:1">
      <c r="A5201" t="s">
        <v>26403</v>
      </c>
    </row>
    <row r="5202" spans="1:1">
      <c r="A5202" t="s">
        <v>26469</v>
      </c>
    </row>
    <row r="5203" spans="1:1">
      <c r="A5203" t="s">
        <v>26404</v>
      </c>
    </row>
    <row r="5204" spans="1:1">
      <c r="A5204" t="s">
        <v>26411</v>
      </c>
    </row>
    <row r="5205" spans="1:1">
      <c r="A5205" t="s">
        <v>26775</v>
      </c>
    </row>
    <row r="5206" spans="1:1">
      <c r="A5206" t="s">
        <v>26404</v>
      </c>
    </row>
    <row r="5207" spans="1:1">
      <c r="A5207" t="s">
        <v>26397</v>
      </c>
    </row>
    <row r="5208" spans="1:1">
      <c r="A5208" t="s">
        <v>26775</v>
      </c>
    </row>
    <row r="5209" spans="1:1">
      <c r="A5209" t="s">
        <v>26395</v>
      </c>
    </row>
    <row r="5210" spans="1:1">
      <c r="A5210">
        <v>339</v>
      </c>
    </row>
    <row r="5211" spans="1:1">
      <c r="A5211" t="s">
        <v>26862</v>
      </c>
    </row>
    <row r="5212" spans="1:1">
      <c r="A5212" t="s">
        <v>26512</v>
      </c>
    </row>
    <row r="5213" spans="1:1">
      <c r="A5213" t="s">
        <v>27202</v>
      </c>
    </row>
    <row r="5214" spans="1:1">
      <c r="A5214" t="s">
        <v>26404</v>
      </c>
    </row>
    <row r="5215" spans="1:1">
      <c r="A5215" t="s">
        <v>26715</v>
      </c>
    </row>
    <row r="5216" spans="1:1">
      <c r="A5216" t="s">
        <v>26933</v>
      </c>
    </row>
    <row r="5217" spans="1:1">
      <c r="A5217" t="s">
        <v>26593</v>
      </c>
    </row>
    <row r="5218" spans="1:1">
      <c r="A5218" t="s">
        <v>26416</v>
      </c>
    </row>
    <row r="5219" spans="1:1">
      <c r="A5219" t="s">
        <v>27203</v>
      </c>
    </row>
    <row r="5220" spans="1:1">
      <c r="A5220" t="s">
        <v>26503</v>
      </c>
    </row>
    <row r="5221" spans="1:1">
      <c r="A5221" t="s">
        <v>26404</v>
      </c>
    </row>
    <row r="5222" spans="1:1">
      <c r="A5222" t="s">
        <v>26715</v>
      </c>
    </row>
    <row r="5223" spans="1:1">
      <c r="A5223" t="s">
        <v>26935</v>
      </c>
    </row>
    <row r="5224" spans="1:1">
      <c r="A5224" t="s">
        <v>26596</v>
      </c>
    </row>
    <row r="5225" spans="1:1">
      <c r="A5225" t="s">
        <v>26416</v>
      </c>
    </row>
    <row r="5226" spans="1:1">
      <c r="A5226" t="s">
        <v>27203</v>
      </c>
    </row>
    <row r="5227" spans="1:1">
      <c r="A5227" t="s">
        <v>26503</v>
      </c>
    </row>
    <row r="5228" spans="1:1">
      <c r="A5228" t="s">
        <v>26404</v>
      </c>
    </row>
    <row r="5229" spans="1:1">
      <c r="A5229" t="s">
        <v>26715</v>
      </c>
    </row>
    <row r="5230" spans="1:1">
      <c r="A5230" t="s">
        <v>26936</v>
      </c>
    </row>
    <row r="5231" spans="1:1">
      <c r="A5231" t="s">
        <v>26599</v>
      </c>
    </row>
    <row r="5232" spans="1:1">
      <c r="A5232" t="s">
        <v>26416</v>
      </c>
    </row>
    <row r="5233" spans="1:1">
      <c r="A5233" t="s">
        <v>27203</v>
      </c>
    </row>
    <row r="5234" spans="1:1">
      <c r="A5234" t="s">
        <v>26503</v>
      </c>
    </row>
    <row r="5235" spans="1:1">
      <c r="A5235" t="s">
        <v>26404</v>
      </c>
    </row>
    <row r="5236" spans="1:1">
      <c r="A5236" t="s">
        <v>26715</v>
      </c>
    </row>
    <row r="5237" spans="1:1">
      <c r="A5237" t="s">
        <v>26937</v>
      </c>
    </row>
    <row r="5238" spans="1:1">
      <c r="A5238" t="s">
        <v>26602</v>
      </c>
    </row>
    <row r="5239" spans="1:1">
      <c r="A5239" t="s">
        <v>26416</v>
      </c>
    </row>
    <row r="5240" spans="1:1">
      <c r="A5240" t="s">
        <v>27203</v>
      </c>
    </row>
    <row r="5241" spans="1:1">
      <c r="A5241" t="s">
        <v>26503</v>
      </c>
    </row>
    <row r="5242" spans="1:1">
      <c r="A5242" t="s">
        <v>26404</v>
      </c>
    </row>
    <row r="5243" spans="1:1">
      <c r="A5243" t="s">
        <v>27204</v>
      </c>
    </row>
    <row r="5244" spans="1:1">
      <c r="A5244" t="s">
        <v>26541</v>
      </c>
    </row>
    <row r="5245" spans="1:1">
      <c r="A5245" t="s">
        <v>27205</v>
      </c>
    </row>
    <row r="5246" spans="1:1">
      <c r="A5246" t="s">
        <v>26400</v>
      </c>
    </row>
    <row r="5247" spans="1:1">
      <c r="A5247" t="s">
        <v>26541</v>
      </c>
    </row>
    <row r="5248" spans="1:1">
      <c r="A5248" t="s">
        <v>27205</v>
      </c>
    </row>
    <row r="5249" spans="1:1">
      <c r="A5249" t="s">
        <v>26503</v>
      </c>
    </row>
    <row r="5250" spans="1:1">
      <c r="A5250" t="s">
        <v>26404</v>
      </c>
    </row>
    <row r="5251" spans="1:1">
      <c r="A5251" t="s">
        <v>26414</v>
      </c>
    </row>
    <row r="5252" spans="1:1">
      <c r="A5252" t="s">
        <v>26400</v>
      </c>
    </row>
    <row r="5253" spans="1:1">
      <c r="A5253" t="s">
        <v>26414</v>
      </c>
    </row>
    <row r="5254" spans="1:1">
      <c r="A5254" t="s">
        <v>26503</v>
      </c>
    </row>
    <row r="5255" spans="1:1">
      <c r="A5255" t="s">
        <v>26394</v>
      </c>
    </row>
    <row r="5256" spans="1:1">
      <c r="A5256" t="s">
        <v>26403</v>
      </c>
    </row>
    <row r="5257" spans="1:1">
      <c r="A5257" t="s">
        <v>26469</v>
      </c>
    </row>
    <row r="5258" spans="1:1">
      <c r="A5258" t="s">
        <v>26503</v>
      </c>
    </row>
    <row r="5259" spans="1:1">
      <c r="A5259" t="s">
        <v>26404</v>
      </c>
    </row>
    <row r="5260" spans="1:1">
      <c r="A5260" t="s">
        <v>26397</v>
      </c>
    </row>
    <row r="5261" spans="1:1">
      <c r="A5261" t="s">
        <v>26413</v>
      </c>
    </row>
    <row r="5262" spans="1:1">
      <c r="A5262" t="s">
        <v>26395</v>
      </c>
    </row>
    <row r="5263" spans="1:1">
      <c r="A5263">
        <v>340</v>
      </c>
    </row>
    <row r="5264" spans="1:1">
      <c r="A5264" t="s">
        <v>26396</v>
      </c>
    </row>
    <row r="5265" spans="1:1">
      <c r="A5265" t="s">
        <v>26394</v>
      </c>
    </row>
    <row r="5266" spans="1:1">
      <c r="A5266" t="s">
        <v>26403</v>
      </c>
    </row>
    <row r="5267" spans="1:1">
      <c r="A5267" t="s">
        <v>27206</v>
      </c>
    </row>
    <row r="5268" spans="1:1">
      <c r="A5268" t="s">
        <v>26531</v>
      </c>
    </row>
    <row r="5269" spans="1:1">
      <c r="A5269" t="s">
        <v>26512</v>
      </c>
    </row>
    <row r="5270" spans="1:1">
      <c r="A5270" t="s">
        <v>26469</v>
      </c>
    </row>
    <row r="5271" spans="1:1">
      <c r="A5271" t="s">
        <v>26404</v>
      </c>
    </row>
    <row r="5272" spans="1:1">
      <c r="A5272" t="s">
        <v>26531</v>
      </c>
    </row>
    <row r="5273" spans="1:1">
      <c r="A5273" t="s">
        <v>26403</v>
      </c>
    </row>
    <row r="5274" spans="1:1">
      <c r="A5274" t="s">
        <v>26529</v>
      </c>
    </row>
    <row r="5275" spans="1:1">
      <c r="A5275" t="s">
        <v>26512</v>
      </c>
    </row>
    <row r="5276" spans="1:1">
      <c r="A5276" t="s">
        <v>26469</v>
      </c>
    </row>
    <row r="5277" spans="1:1">
      <c r="A5277" t="s">
        <v>26404</v>
      </c>
    </row>
    <row r="5278" spans="1:1">
      <c r="A5278" t="s">
        <v>26531</v>
      </c>
    </row>
    <row r="5279" spans="1:1">
      <c r="A5279" t="s">
        <v>26403</v>
      </c>
    </row>
    <row r="5280" spans="1:1">
      <c r="A5280" t="s">
        <v>26530</v>
      </c>
    </row>
    <row r="5281" spans="1:1">
      <c r="A5281" t="s">
        <v>26512</v>
      </c>
    </row>
    <row r="5282" spans="1:1">
      <c r="A5282" t="s">
        <v>26469</v>
      </c>
    </row>
    <row r="5283" spans="1:1">
      <c r="A5283" t="s">
        <v>26404</v>
      </c>
    </row>
    <row r="5284" spans="1:1">
      <c r="A5284" t="s">
        <v>26531</v>
      </c>
    </row>
    <row r="5285" spans="1:1">
      <c r="A5285" t="s">
        <v>26403</v>
      </c>
    </row>
    <row r="5286" spans="1:1">
      <c r="A5286" t="s">
        <v>26728</v>
      </c>
    </row>
    <row r="5287" spans="1:1">
      <c r="A5287" t="s">
        <v>26512</v>
      </c>
    </row>
    <row r="5288" spans="1:1">
      <c r="A5288" t="s">
        <v>26469</v>
      </c>
    </row>
    <row r="5289" spans="1:1">
      <c r="A5289" t="s">
        <v>26404</v>
      </c>
    </row>
    <row r="5290" spans="1:1">
      <c r="A5290" t="s">
        <v>26531</v>
      </c>
    </row>
    <row r="5291" spans="1:1">
      <c r="A5291" t="s">
        <v>26403</v>
      </c>
    </row>
    <row r="5292" spans="1:1">
      <c r="A5292" t="s">
        <v>26734</v>
      </c>
    </row>
    <row r="5293" spans="1:1">
      <c r="A5293" t="s">
        <v>26512</v>
      </c>
    </row>
    <row r="5294" spans="1:1">
      <c r="A5294" t="s">
        <v>26469</v>
      </c>
    </row>
    <row r="5295" spans="1:1">
      <c r="A5295" t="s">
        <v>26404</v>
      </c>
    </row>
    <row r="5296" spans="1:1">
      <c r="A5296" t="s">
        <v>26531</v>
      </c>
    </row>
    <row r="5297" spans="1:1">
      <c r="A5297" t="s">
        <v>26403</v>
      </c>
    </row>
    <row r="5298" spans="1:1">
      <c r="A5298" t="s">
        <v>26737</v>
      </c>
    </row>
    <row r="5299" spans="1:1">
      <c r="A5299" t="s">
        <v>26512</v>
      </c>
    </row>
    <row r="5300" spans="1:1">
      <c r="A5300" t="s">
        <v>26469</v>
      </c>
    </row>
    <row r="5301" spans="1:1">
      <c r="A5301" t="s">
        <v>26395</v>
      </c>
    </row>
    <row r="5302" spans="1:1">
      <c r="A5302">
        <v>341</v>
      </c>
    </row>
    <row r="5303" spans="1:1">
      <c r="A5303" t="s">
        <v>27207</v>
      </c>
    </row>
    <row r="5304" spans="1:1">
      <c r="A5304" t="s">
        <v>27208</v>
      </c>
    </row>
    <row r="5305" spans="1:1">
      <c r="A5305" t="s">
        <v>26400</v>
      </c>
    </row>
    <row r="5306" spans="1:1">
      <c r="A5306" t="s">
        <v>27209</v>
      </c>
    </row>
    <row r="5307" spans="1:1">
      <c r="A5307" t="s">
        <v>26394</v>
      </c>
    </row>
    <row r="5308" spans="1:1">
      <c r="A5308" t="s">
        <v>26403</v>
      </c>
    </row>
    <row r="5309" spans="1:1">
      <c r="A5309" t="s">
        <v>26469</v>
      </c>
    </row>
    <row r="5310" spans="1:1">
      <c r="A5310" t="s">
        <v>26404</v>
      </c>
    </row>
    <row r="5311" spans="1:1">
      <c r="A5311" t="s">
        <v>26395</v>
      </c>
    </row>
    <row r="5312" spans="1:1">
      <c r="A5312">
        <v>342</v>
      </c>
    </row>
    <row r="5313" spans="1:1">
      <c r="A5313" t="s">
        <v>27210</v>
      </c>
    </row>
    <row r="5314" spans="1:1">
      <c r="A5314" t="s">
        <v>26400</v>
      </c>
    </row>
    <row r="5315" spans="1:1">
      <c r="A5315" t="s">
        <v>27211</v>
      </c>
    </row>
    <row r="5316" spans="1:1">
      <c r="A5316" t="s">
        <v>26400</v>
      </c>
    </row>
    <row r="5317" spans="1:1">
      <c r="A5317" t="s">
        <v>27212</v>
      </c>
    </row>
    <row r="5318" spans="1:1">
      <c r="A5318" t="s">
        <v>26394</v>
      </c>
    </row>
    <row r="5319" spans="1:1">
      <c r="A5319" t="s">
        <v>26397</v>
      </c>
    </row>
    <row r="5320" spans="1:1">
      <c r="A5320" t="s">
        <v>26496</v>
      </c>
    </row>
    <row r="5321" spans="1:1">
      <c r="A5321" t="s">
        <v>26398</v>
      </c>
    </row>
    <row r="5322" spans="1:1">
      <c r="A5322" t="s">
        <v>26395</v>
      </c>
    </row>
    <row r="5323" spans="1:1">
      <c r="A5323">
        <v>343</v>
      </c>
    </row>
    <row r="5324" spans="1:1">
      <c r="A5324" t="s">
        <v>27213</v>
      </c>
    </row>
    <row r="5325" spans="1:1">
      <c r="A5325" t="s">
        <v>26541</v>
      </c>
    </row>
    <row r="5326" spans="1:1">
      <c r="A5326" t="s">
        <v>26393</v>
      </c>
    </row>
    <row r="5327" spans="1:1">
      <c r="A5327" t="s">
        <v>26404</v>
      </c>
    </row>
    <row r="5328" spans="1:1">
      <c r="A5328" t="s">
        <v>26408</v>
      </c>
    </row>
    <row r="5329" spans="1:1">
      <c r="A5329" t="s">
        <v>26394</v>
      </c>
    </row>
    <row r="5330" spans="1:1">
      <c r="A5330" t="s">
        <v>26397</v>
      </c>
    </row>
    <row r="5331" spans="1:1">
      <c r="A5331" t="s">
        <v>26408</v>
      </c>
    </row>
    <row r="5332" spans="1:1">
      <c r="A5332" t="s">
        <v>26395</v>
      </c>
    </row>
    <row r="5333" spans="1:1">
      <c r="A5333">
        <v>344</v>
      </c>
    </row>
    <row r="5334" spans="1:1">
      <c r="A5334" t="s">
        <v>27214</v>
      </c>
    </row>
    <row r="5335" spans="1:1">
      <c r="A5335" t="s">
        <v>26541</v>
      </c>
    </row>
    <row r="5336" spans="1:1">
      <c r="A5336" t="s">
        <v>26408</v>
      </c>
    </row>
    <row r="5337" spans="1:1">
      <c r="A5337" t="s">
        <v>26541</v>
      </c>
    </row>
    <row r="5338" spans="1:1">
      <c r="A5338" t="s">
        <v>26408</v>
      </c>
    </row>
    <row r="5339" spans="1:1">
      <c r="A5339" t="s">
        <v>26404</v>
      </c>
    </row>
    <row r="5340" spans="1:1">
      <c r="A5340" t="s">
        <v>26396</v>
      </c>
    </row>
    <row r="5341" spans="1:1">
      <c r="A5341" t="s">
        <v>26400</v>
      </c>
    </row>
    <row r="5342" spans="1:1">
      <c r="A5342" t="s">
        <v>26673</v>
      </c>
    </row>
    <row r="5343" spans="1:1">
      <c r="A5343" t="s">
        <v>26400</v>
      </c>
    </row>
    <row r="5344" spans="1:1">
      <c r="A5344" t="s">
        <v>26581</v>
      </c>
    </row>
    <row r="5345" spans="1:1">
      <c r="A5345" t="s">
        <v>26394</v>
      </c>
    </row>
    <row r="5346" spans="1:1">
      <c r="A5346" t="s">
        <v>26531</v>
      </c>
    </row>
    <row r="5347" spans="1:1">
      <c r="A5347" t="s">
        <v>26541</v>
      </c>
    </row>
    <row r="5348" spans="1:1">
      <c r="A5348" t="s">
        <v>27215</v>
      </c>
    </row>
    <row r="5349" spans="1:1">
      <c r="A5349" t="s">
        <v>27216</v>
      </c>
    </row>
    <row r="5350" spans="1:1">
      <c r="A5350" t="s">
        <v>26668</v>
      </c>
    </row>
    <row r="5351" spans="1:1">
      <c r="A5351" t="s">
        <v>26395</v>
      </c>
    </row>
    <row r="5352" spans="1:1">
      <c r="A5352">
        <v>345</v>
      </c>
    </row>
    <row r="5353" spans="1:1">
      <c r="A5353" t="s">
        <v>27204</v>
      </c>
    </row>
    <row r="5354" spans="1:1">
      <c r="A5354" t="s">
        <v>26541</v>
      </c>
    </row>
    <row r="5355" spans="1:1">
      <c r="A5355" t="s">
        <v>27217</v>
      </c>
    </row>
    <row r="5356" spans="1:1">
      <c r="A5356" t="s">
        <v>26400</v>
      </c>
    </row>
    <row r="5357" spans="1:1">
      <c r="A5357" t="s">
        <v>26541</v>
      </c>
    </row>
    <row r="5358" spans="1:1">
      <c r="A5358" t="s">
        <v>27217</v>
      </c>
    </row>
    <row r="5359" spans="1:1">
      <c r="A5359" t="s">
        <v>26400</v>
      </c>
    </row>
    <row r="5360" spans="1:1">
      <c r="A5360" t="s">
        <v>26541</v>
      </c>
    </row>
    <row r="5361" spans="1:1">
      <c r="A5361" t="s">
        <v>27217</v>
      </c>
    </row>
    <row r="5362" spans="1:1">
      <c r="A5362" t="s">
        <v>26541</v>
      </c>
    </row>
    <row r="5363" spans="1:1">
      <c r="A5363" t="s">
        <v>27217</v>
      </c>
    </row>
    <row r="5364" spans="1:1">
      <c r="A5364" t="s">
        <v>26400</v>
      </c>
    </row>
    <row r="5365" spans="1:1">
      <c r="A5365" t="s">
        <v>26541</v>
      </c>
    </row>
    <row r="5366" spans="1:1">
      <c r="A5366" t="s">
        <v>27218</v>
      </c>
    </row>
    <row r="5367" spans="1:1">
      <c r="A5367" t="s">
        <v>26404</v>
      </c>
    </row>
    <row r="5368" spans="1:1">
      <c r="A5368" t="s">
        <v>26497</v>
      </c>
    </row>
    <row r="5369" spans="1:1">
      <c r="A5369" t="s">
        <v>26400</v>
      </c>
    </row>
    <row r="5370" spans="1:1">
      <c r="A5370" t="s">
        <v>26407</v>
      </c>
    </row>
    <row r="5371" spans="1:1">
      <c r="A5371" t="s">
        <v>26400</v>
      </c>
    </row>
    <row r="5372" spans="1:1">
      <c r="A5372" t="s">
        <v>26497</v>
      </c>
    </row>
    <row r="5373" spans="1:1">
      <c r="A5373" t="s">
        <v>26400</v>
      </c>
    </row>
    <row r="5374" spans="1:1">
      <c r="A5374" t="s">
        <v>26407</v>
      </c>
    </row>
    <row r="5375" spans="1:1">
      <c r="A5375" t="s">
        <v>26400</v>
      </c>
    </row>
    <row r="5376" spans="1:1">
      <c r="A5376" t="s">
        <v>27219</v>
      </c>
    </row>
    <row r="5377" spans="1:1">
      <c r="A5377" t="s">
        <v>27220</v>
      </c>
    </row>
    <row r="5378" spans="1:1">
      <c r="A5378" t="s">
        <v>26400</v>
      </c>
    </row>
    <row r="5379" spans="1:1">
      <c r="A5379" t="s">
        <v>26541</v>
      </c>
    </row>
    <row r="5380" spans="1:1">
      <c r="A5380" t="s">
        <v>26407</v>
      </c>
    </row>
    <row r="5381" spans="1:1">
      <c r="A5381" t="s">
        <v>26394</v>
      </c>
    </row>
    <row r="5382" spans="1:1">
      <c r="A5382" t="s">
        <v>26531</v>
      </c>
    </row>
    <row r="5383" spans="1:1">
      <c r="A5383" t="s">
        <v>26403</v>
      </c>
    </row>
    <row r="5384" spans="1:1">
      <c r="A5384" t="s">
        <v>26541</v>
      </c>
    </row>
    <row r="5385" spans="1:1">
      <c r="A5385" t="s">
        <v>27221</v>
      </c>
    </row>
    <row r="5386" spans="1:1">
      <c r="A5386" t="s">
        <v>26395</v>
      </c>
    </row>
    <row r="5387" spans="1:1">
      <c r="A5387">
        <v>346</v>
      </c>
    </row>
    <row r="5388" spans="1:1">
      <c r="A5388" t="s">
        <v>27222</v>
      </c>
    </row>
    <row r="5389" spans="1:1">
      <c r="A5389" t="s">
        <v>26541</v>
      </c>
    </row>
    <row r="5390" spans="1:1">
      <c r="A5390" t="s">
        <v>27223</v>
      </c>
    </row>
    <row r="5391" spans="1:1">
      <c r="A5391" t="s">
        <v>26407</v>
      </c>
    </row>
    <row r="5392" spans="1:1">
      <c r="A5392" t="s">
        <v>26404</v>
      </c>
    </row>
    <row r="5393" spans="1:1">
      <c r="A5393" t="s">
        <v>26918</v>
      </c>
    </row>
    <row r="5394" spans="1:1">
      <c r="A5394" t="s">
        <v>26400</v>
      </c>
    </row>
    <row r="5395" spans="1:1">
      <c r="A5395" t="s">
        <v>27224</v>
      </c>
    </row>
    <row r="5396" spans="1:1">
      <c r="A5396" t="s">
        <v>26400</v>
      </c>
    </row>
    <row r="5397" spans="1:1">
      <c r="A5397" t="s">
        <v>26918</v>
      </c>
    </row>
    <row r="5398" spans="1:1">
      <c r="A5398" t="s">
        <v>26400</v>
      </c>
    </row>
    <row r="5399" spans="1:1">
      <c r="A5399" t="s">
        <v>26413</v>
      </c>
    </row>
    <row r="5400" spans="1:1">
      <c r="A5400" t="s">
        <v>26394</v>
      </c>
    </row>
    <row r="5401" spans="1:1">
      <c r="A5401" t="s">
        <v>26395</v>
      </c>
    </row>
    <row r="5402" spans="1:1">
      <c r="A5402">
        <v>347</v>
      </c>
    </row>
    <row r="5403" spans="1:1">
      <c r="A5403" t="s">
        <v>27225</v>
      </c>
    </row>
    <row r="5404" spans="1:1">
      <c r="A5404" t="s">
        <v>26541</v>
      </c>
    </row>
    <row r="5405" spans="1:1">
      <c r="A5405" t="s">
        <v>27226</v>
      </c>
    </row>
    <row r="5406" spans="1:1">
      <c r="A5406" t="s">
        <v>26400</v>
      </c>
    </row>
    <row r="5407" spans="1:1">
      <c r="A5407" t="s">
        <v>26541</v>
      </c>
    </row>
    <row r="5408" spans="1:1">
      <c r="A5408" t="s">
        <v>27227</v>
      </c>
    </row>
    <row r="5409" spans="1:1">
      <c r="A5409" t="s">
        <v>26400</v>
      </c>
    </row>
    <row r="5410" spans="1:1">
      <c r="A5410" t="s">
        <v>26541</v>
      </c>
    </row>
    <row r="5411" spans="1:1">
      <c r="A5411" t="s">
        <v>27228</v>
      </c>
    </row>
    <row r="5412" spans="1:1">
      <c r="A5412" t="s">
        <v>26404</v>
      </c>
    </row>
    <row r="5413" spans="1:1">
      <c r="A5413" t="s">
        <v>27226</v>
      </c>
    </row>
    <row r="5414" spans="1:1">
      <c r="A5414" t="s">
        <v>26400</v>
      </c>
    </row>
    <row r="5415" spans="1:1">
      <c r="A5415" t="s">
        <v>26896</v>
      </c>
    </row>
    <row r="5416" spans="1:1">
      <c r="A5416" t="s">
        <v>26400</v>
      </c>
    </row>
    <row r="5417" spans="1:1">
      <c r="A5417" t="s">
        <v>27229</v>
      </c>
    </row>
    <row r="5418" spans="1:1">
      <c r="A5418" t="s">
        <v>26394</v>
      </c>
    </row>
    <row r="5419" spans="1:1">
      <c r="A5419" t="s">
        <v>26395</v>
      </c>
    </row>
    <row r="5420" spans="1:1">
      <c r="A5420">
        <v>348</v>
      </c>
    </row>
    <row r="5421" spans="1:1">
      <c r="A5421" t="s">
        <v>27230</v>
      </c>
    </row>
    <row r="5422" spans="1:1">
      <c r="A5422" t="s">
        <v>26541</v>
      </c>
    </row>
    <row r="5423" spans="1:1">
      <c r="A5423" t="s">
        <v>27231</v>
      </c>
    </row>
    <row r="5424" spans="1:1">
      <c r="A5424" t="s">
        <v>26400</v>
      </c>
    </row>
    <row r="5425" spans="1:1">
      <c r="A5425" t="s">
        <v>26541</v>
      </c>
    </row>
    <row r="5426" spans="1:1">
      <c r="A5426" t="s">
        <v>27232</v>
      </c>
    </row>
    <row r="5427" spans="1:1">
      <c r="A5427" t="s">
        <v>26400</v>
      </c>
    </row>
    <row r="5428" spans="1:1">
      <c r="A5428" t="s">
        <v>26541</v>
      </c>
    </row>
    <row r="5429" spans="1:1">
      <c r="A5429" t="s">
        <v>27233</v>
      </c>
    </row>
    <row r="5430" spans="1:1">
      <c r="A5430" t="s">
        <v>26404</v>
      </c>
    </row>
    <row r="5431" spans="1:1">
      <c r="A5431" t="s">
        <v>27042</v>
      </c>
    </row>
    <row r="5432" spans="1:1">
      <c r="A5432" t="s">
        <v>26541</v>
      </c>
    </row>
    <row r="5433" spans="1:1">
      <c r="A5433" t="s">
        <v>27234</v>
      </c>
    </row>
    <row r="5434" spans="1:1">
      <c r="A5434" t="s">
        <v>26400</v>
      </c>
    </row>
    <row r="5435" spans="1:1">
      <c r="A5435" t="s">
        <v>26541</v>
      </c>
    </row>
    <row r="5436" spans="1:1">
      <c r="A5436" t="s">
        <v>27235</v>
      </c>
    </row>
    <row r="5437" spans="1:1">
      <c r="A5437" t="s">
        <v>26400</v>
      </c>
    </row>
    <row r="5438" spans="1:1">
      <c r="A5438" t="s">
        <v>26541</v>
      </c>
    </row>
    <row r="5439" spans="1:1">
      <c r="A5439" t="s">
        <v>27236</v>
      </c>
    </row>
    <row r="5440" spans="1:1">
      <c r="A5440" t="s">
        <v>26404</v>
      </c>
    </row>
    <row r="5441" spans="1:1">
      <c r="A5441" t="s">
        <v>26541</v>
      </c>
    </row>
    <row r="5442" spans="1:1">
      <c r="A5442" t="s">
        <v>27237</v>
      </c>
    </row>
    <row r="5443" spans="1:1">
      <c r="A5443" t="s">
        <v>26400</v>
      </c>
    </row>
    <row r="5444" spans="1:1">
      <c r="A5444" t="s">
        <v>27238</v>
      </c>
    </row>
    <row r="5445" spans="1:1">
      <c r="A5445" t="s">
        <v>26400</v>
      </c>
    </row>
    <row r="5446" spans="1:1">
      <c r="A5446" t="s">
        <v>27239</v>
      </c>
    </row>
    <row r="5447" spans="1:1">
      <c r="A5447" t="s">
        <v>26434</v>
      </c>
    </row>
    <row r="5448" spans="1:1">
      <c r="A5448" t="s">
        <v>27240</v>
      </c>
    </row>
    <row r="5449" spans="1:1">
      <c r="A5449" t="s">
        <v>27240</v>
      </c>
    </row>
    <row r="5450" spans="1:1">
      <c r="A5450" t="s">
        <v>26394</v>
      </c>
    </row>
    <row r="5451" spans="1:1">
      <c r="A5451" t="s">
        <v>27062</v>
      </c>
    </row>
    <row r="5452" spans="1:1">
      <c r="A5452" t="s">
        <v>26397</v>
      </c>
    </row>
    <row r="5453" spans="1:1">
      <c r="A5453" t="s">
        <v>26541</v>
      </c>
    </row>
    <row r="5454" spans="1:1">
      <c r="A5454" t="s">
        <v>27241</v>
      </c>
    </row>
    <row r="5455" spans="1:1">
      <c r="A5455" t="s">
        <v>26434</v>
      </c>
    </row>
    <row r="5456" spans="1:1">
      <c r="A5456" t="s">
        <v>26470</v>
      </c>
    </row>
    <row r="5457" spans="1:1">
      <c r="A5457" t="s">
        <v>26470</v>
      </c>
    </row>
    <row r="5458" spans="1:1">
      <c r="A5458" t="s">
        <v>26404</v>
      </c>
    </row>
    <row r="5459" spans="1:1">
      <c r="A5459" t="s">
        <v>27242</v>
      </c>
    </row>
    <row r="5460" spans="1:1">
      <c r="A5460" t="s">
        <v>26397</v>
      </c>
    </row>
    <row r="5461" spans="1:1">
      <c r="A5461" t="s">
        <v>26541</v>
      </c>
    </row>
    <row r="5462" spans="1:1">
      <c r="A5462" t="s">
        <v>27241</v>
      </c>
    </row>
    <row r="5463" spans="1:1">
      <c r="A5463" t="s">
        <v>26395</v>
      </c>
    </row>
    <row r="5464" spans="1:1">
      <c r="A5464">
        <v>349</v>
      </c>
    </row>
    <row r="5465" spans="1:1">
      <c r="A5465" t="s">
        <v>26396</v>
      </c>
    </row>
    <row r="5466" spans="1:1">
      <c r="A5466" t="s">
        <v>26394</v>
      </c>
    </row>
    <row r="5467" spans="1:1">
      <c r="A5467" t="s">
        <v>26403</v>
      </c>
    </row>
    <row r="5468" spans="1:1">
      <c r="A5468" t="s">
        <v>26541</v>
      </c>
    </row>
    <row r="5469" spans="1:1">
      <c r="A5469" t="s">
        <v>26416</v>
      </c>
    </row>
    <row r="5470" spans="1:1">
      <c r="A5470" t="s">
        <v>26396</v>
      </c>
    </row>
    <row r="5471" spans="1:1">
      <c r="A5471" t="s">
        <v>26396</v>
      </c>
    </row>
    <row r="5472" spans="1:1">
      <c r="A5472" t="s">
        <v>26396</v>
      </c>
    </row>
    <row r="5473" spans="1:1">
      <c r="A5473" t="s">
        <v>26396</v>
      </c>
    </row>
    <row r="5474" spans="1:1">
      <c r="A5474" t="s">
        <v>26396</v>
      </c>
    </row>
    <row r="5475" spans="1:1">
      <c r="A5475" t="s">
        <v>26396</v>
      </c>
    </row>
    <row r="5476" spans="1:1">
      <c r="A5476" t="s">
        <v>26396</v>
      </c>
    </row>
    <row r="5477" spans="1:1">
      <c r="A5477" t="s">
        <v>26396</v>
      </c>
    </row>
    <row r="5478" spans="1:1">
      <c r="A5478" t="s">
        <v>26396</v>
      </c>
    </row>
    <row r="5479" spans="1:1">
      <c r="A5479" t="s">
        <v>26395</v>
      </c>
    </row>
    <row r="5480" spans="1:1">
      <c r="A5480">
        <v>350</v>
      </c>
    </row>
    <row r="5481" spans="1:1">
      <c r="A5481" t="s">
        <v>26422</v>
      </c>
    </row>
    <row r="5482" spans="1:1">
      <c r="A5482" t="s">
        <v>27243</v>
      </c>
    </row>
    <row r="5483" spans="1:1">
      <c r="A5483" t="s">
        <v>26980</v>
      </c>
    </row>
    <row r="5484" spans="1:1">
      <c r="A5484" t="s">
        <v>26404</v>
      </c>
    </row>
    <row r="5485" spans="1:1">
      <c r="A5485" t="s">
        <v>27244</v>
      </c>
    </row>
    <row r="5486" spans="1:1">
      <c r="A5486" t="s">
        <v>26400</v>
      </c>
    </row>
    <row r="5487" spans="1:1">
      <c r="A5487" t="s">
        <v>27245</v>
      </c>
    </row>
    <row r="5488" spans="1:1">
      <c r="A5488" t="s">
        <v>26400</v>
      </c>
    </row>
    <row r="5489" spans="1:1">
      <c r="A5489" t="s">
        <v>27244</v>
      </c>
    </row>
    <row r="5490" spans="1:1">
      <c r="A5490" t="s">
        <v>26400</v>
      </c>
    </row>
    <row r="5491" spans="1:1">
      <c r="A5491" t="s">
        <v>27245</v>
      </c>
    </row>
    <row r="5492" spans="1:1">
      <c r="A5492" t="s">
        <v>26400</v>
      </c>
    </row>
    <row r="5493" spans="1:1">
      <c r="A5493" t="s">
        <v>27246</v>
      </c>
    </row>
    <row r="5494" spans="1:1">
      <c r="A5494" t="s">
        <v>26394</v>
      </c>
    </row>
    <row r="5495" spans="1:1">
      <c r="A5495" t="s">
        <v>26395</v>
      </c>
    </row>
    <row r="5496" spans="1:1">
      <c r="A5496">
        <v>351</v>
      </c>
    </row>
    <row r="5497" spans="1:1">
      <c r="A5497" t="s">
        <v>26920</v>
      </c>
    </row>
    <row r="5498" spans="1:1">
      <c r="A5498" t="s">
        <v>26541</v>
      </c>
    </row>
    <row r="5499" spans="1:1">
      <c r="A5499" t="s">
        <v>26643</v>
      </c>
    </row>
    <row r="5500" spans="1:1">
      <c r="A5500" t="s">
        <v>26404</v>
      </c>
    </row>
    <row r="5501" spans="1:1">
      <c r="A5501" t="s">
        <v>27247</v>
      </c>
    </row>
    <row r="5502" spans="1:1">
      <c r="A5502" t="s">
        <v>26400</v>
      </c>
    </row>
    <row r="5503" spans="1:1">
      <c r="A5503" t="s">
        <v>26650</v>
      </c>
    </row>
    <row r="5504" spans="1:1">
      <c r="A5504" t="s">
        <v>26394</v>
      </c>
    </row>
    <row r="5505" spans="1:1">
      <c r="A5505" t="s">
        <v>26403</v>
      </c>
    </row>
    <row r="5506" spans="1:1">
      <c r="A5506" t="s">
        <v>26541</v>
      </c>
    </row>
    <row r="5507" spans="1:1">
      <c r="A5507" t="s">
        <v>26416</v>
      </c>
    </row>
    <row r="5508" spans="1:1">
      <c r="A5508" t="s">
        <v>26407</v>
      </c>
    </row>
    <row r="5509" spans="1:1">
      <c r="A5509" t="s">
        <v>26404</v>
      </c>
    </row>
    <row r="5510" spans="1:1">
      <c r="A5510" t="s">
        <v>26920</v>
      </c>
    </row>
    <row r="5511" spans="1:1">
      <c r="A5511" t="s">
        <v>26397</v>
      </c>
    </row>
    <row r="5512" spans="1:1">
      <c r="A5512" t="s">
        <v>26541</v>
      </c>
    </row>
    <row r="5513" spans="1:1">
      <c r="A5513" t="s">
        <v>27248</v>
      </c>
    </row>
    <row r="5514" spans="1:1">
      <c r="A5514" t="s">
        <v>26395</v>
      </c>
    </row>
    <row r="5515" spans="1:1">
      <c r="A5515">
        <v>352</v>
      </c>
    </row>
    <row r="5516" spans="1:1">
      <c r="A5516" t="s">
        <v>26603</v>
      </c>
    </row>
    <row r="5517" spans="1:1">
      <c r="A5517" t="s">
        <v>26400</v>
      </c>
    </row>
    <row r="5518" spans="1:1">
      <c r="A5518" t="s">
        <v>26685</v>
      </c>
    </row>
    <row r="5519" spans="1:1">
      <c r="A5519" t="s">
        <v>26400</v>
      </c>
    </row>
    <row r="5520" spans="1:1">
      <c r="A5520" t="s">
        <v>26413</v>
      </c>
    </row>
    <row r="5521" spans="1:1">
      <c r="A5521" t="s">
        <v>26400</v>
      </c>
    </row>
    <row r="5522" spans="1:1">
      <c r="A5522" t="s">
        <v>27249</v>
      </c>
    </row>
    <row r="5523" spans="1:1">
      <c r="A5523" t="s">
        <v>26394</v>
      </c>
    </row>
    <row r="5524" spans="1:1">
      <c r="A5524" t="s">
        <v>26403</v>
      </c>
    </row>
    <row r="5525" spans="1:1">
      <c r="A5525" t="s">
        <v>26512</v>
      </c>
    </row>
    <row r="5526" spans="1:1">
      <c r="A5526" t="s">
        <v>26404</v>
      </c>
    </row>
    <row r="5527" spans="1:1">
      <c r="A5527" t="s">
        <v>26397</v>
      </c>
    </row>
    <row r="5528" spans="1:1">
      <c r="A5528" t="s">
        <v>26775</v>
      </c>
    </row>
    <row r="5529" spans="1:1">
      <c r="A5529" t="s">
        <v>26395</v>
      </c>
    </row>
    <row r="5530" spans="1:1">
      <c r="A5530">
        <v>353</v>
      </c>
    </row>
    <row r="5531" spans="1:1">
      <c r="A5531" t="s">
        <v>26413</v>
      </c>
    </row>
    <row r="5532" spans="1:1">
      <c r="A5532" t="s">
        <v>26400</v>
      </c>
    </row>
    <row r="5533" spans="1:1">
      <c r="A5533" t="s">
        <v>26603</v>
      </c>
    </row>
    <row r="5534" spans="1:1">
      <c r="A5534" t="s">
        <v>26400</v>
      </c>
    </row>
    <row r="5535" spans="1:1">
      <c r="A5535" t="s">
        <v>26685</v>
      </c>
    </row>
    <row r="5536" spans="1:1">
      <c r="A5536" t="s">
        <v>26400</v>
      </c>
    </row>
    <row r="5537" spans="1:1">
      <c r="A5537" t="s">
        <v>26603</v>
      </c>
    </row>
    <row r="5538" spans="1:1">
      <c r="A5538" t="s">
        <v>26394</v>
      </c>
    </row>
    <row r="5539" spans="1:1">
      <c r="A5539" t="s">
        <v>26403</v>
      </c>
    </row>
    <row r="5540" spans="1:1">
      <c r="A5540" t="s">
        <v>26512</v>
      </c>
    </row>
    <row r="5541" spans="1:1">
      <c r="A5541" t="s">
        <v>26404</v>
      </c>
    </row>
    <row r="5542" spans="1:1">
      <c r="A5542" t="s">
        <v>26397</v>
      </c>
    </row>
    <row r="5543" spans="1:1">
      <c r="A5543" t="s">
        <v>26775</v>
      </c>
    </row>
    <row r="5544" spans="1:1">
      <c r="A5544" t="s">
        <v>26395</v>
      </c>
    </row>
    <row r="5545" spans="1:1">
      <c r="A5545">
        <v>354</v>
      </c>
    </row>
    <row r="5546" spans="1:1">
      <c r="A5546" t="s">
        <v>26685</v>
      </c>
    </row>
    <row r="5547" spans="1:1">
      <c r="A5547" t="s">
        <v>26400</v>
      </c>
    </row>
    <row r="5548" spans="1:1">
      <c r="A5548" t="s">
        <v>27071</v>
      </c>
    </row>
    <row r="5549" spans="1:1">
      <c r="A5549" t="s">
        <v>26400</v>
      </c>
    </row>
    <row r="5550" spans="1:1">
      <c r="A5550" t="s">
        <v>26413</v>
      </c>
    </row>
    <row r="5551" spans="1:1">
      <c r="A5551" t="s">
        <v>26400</v>
      </c>
    </row>
    <row r="5552" spans="1:1">
      <c r="A5552" t="s">
        <v>27071</v>
      </c>
    </row>
    <row r="5553" spans="1:1">
      <c r="A5553" t="s">
        <v>26394</v>
      </c>
    </row>
    <row r="5554" spans="1:1">
      <c r="A5554" t="s">
        <v>26403</v>
      </c>
    </row>
    <row r="5555" spans="1:1">
      <c r="A5555" t="s">
        <v>26512</v>
      </c>
    </row>
    <row r="5556" spans="1:1">
      <c r="A5556" t="s">
        <v>26404</v>
      </c>
    </row>
    <row r="5557" spans="1:1">
      <c r="A5557" t="s">
        <v>26397</v>
      </c>
    </row>
    <row r="5558" spans="1:1">
      <c r="A5558" t="s">
        <v>26775</v>
      </c>
    </row>
    <row r="5559" spans="1:1">
      <c r="A5559" t="s">
        <v>26395</v>
      </c>
    </row>
    <row r="5560" spans="1:1">
      <c r="A5560">
        <v>355</v>
      </c>
    </row>
    <row r="5561" spans="1:1">
      <c r="A5561" t="s">
        <v>26713</v>
      </c>
    </row>
    <row r="5562" spans="1:1">
      <c r="A5562" t="s">
        <v>27250</v>
      </c>
    </row>
    <row r="5563" spans="1:1">
      <c r="A5563" t="s">
        <v>26404</v>
      </c>
    </row>
    <row r="5564" spans="1:1">
      <c r="A5564" t="s">
        <v>26571</v>
      </c>
    </row>
    <row r="5565" spans="1:1">
      <c r="A5565" t="s">
        <v>26575</v>
      </c>
    </row>
    <row r="5566" spans="1:1">
      <c r="A5566" t="s">
        <v>26404</v>
      </c>
    </row>
    <row r="5567" spans="1:1">
      <c r="A5567" t="s">
        <v>27251</v>
      </c>
    </row>
    <row r="5568" spans="1:1">
      <c r="A5568" t="s">
        <v>26394</v>
      </c>
    </row>
    <row r="5569" spans="1:1">
      <c r="A5569" t="s">
        <v>26403</v>
      </c>
    </row>
    <row r="5570" spans="1:1">
      <c r="A5570" t="s">
        <v>26404</v>
      </c>
    </row>
    <row r="5571" spans="1:1">
      <c r="A5571" t="s">
        <v>26397</v>
      </c>
    </row>
    <row r="5572" spans="1:1">
      <c r="A5572" t="s">
        <v>26713</v>
      </c>
    </row>
    <row r="5573" spans="1:1">
      <c r="A5573" t="s">
        <v>27252</v>
      </c>
    </row>
    <row r="5574" spans="1:1">
      <c r="A5574" t="s">
        <v>26404</v>
      </c>
    </row>
    <row r="5575" spans="1:1">
      <c r="A5575" t="s">
        <v>26397</v>
      </c>
    </row>
    <row r="5576" spans="1:1">
      <c r="A5576" t="s">
        <v>26571</v>
      </c>
    </row>
    <row r="5577" spans="1:1">
      <c r="A5577" t="s">
        <v>27253</v>
      </c>
    </row>
    <row r="5578" spans="1:1">
      <c r="A5578" t="s">
        <v>26395</v>
      </c>
    </row>
    <row r="5579" spans="1:1">
      <c r="A5579">
        <v>356</v>
      </c>
    </row>
    <row r="5580" spans="1:1">
      <c r="A5580" t="s">
        <v>27254</v>
      </c>
    </row>
    <row r="5581" spans="1:1">
      <c r="A5581" t="s">
        <v>26400</v>
      </c>
    </row>
    <row r="5582" spans="1:1">
      <c r="A5582" t="s">
        <v>27254</v>
      </c>
    </row>
    <row r="5583" spans="1:1">
      <c r="A5583" t="s">
        <v>26400</v>
      </c>
    </row>
    <row r="5584" spans="1:1">
      <c r="A5584" t="s">
        <v>27254</v>
      </c>
    </row>
    <row r="5585" spans="1:1">
      <c r="A5585" t="s">
        <v>26400</v>
      </c>
    </row>
    <row r="5586" spans="1:1">
      <c r="A5586" t="s">
        <v>26541</v>
      </c>
    </row>
    <row r="5587" spans="1:1">
      <c r="A5587" t="s">
        <v>27255</v>
      </c>
    </row>
    <row r="5588" spans="1:1">
      <c r="A5588" t="s">
        <v>27256</v>
      </c>
    </row>
    <row r="5589" spans="1:1">
      <c r="A5589" t="s">
        <v>27256</v>
      </c>
    </row>
    <row r="5590" spans="1:1">
      <c r="A5590" t="s">
        <v>27256</v>
      </c>
    </row>
    <row r="5591" spans="1:1">
      <c r="A5591" t="s">
        <v>26394</v>
      </c>
    </row>
    <row r="5592" spans="1:1">
      <c r="A5592" t="s">
        <v>26403</v>
      </c>
    </row>
    <row r="5593" spans="1:1">
      <c r="A5593" t="s">
        <v>26404</v>
      </c>
    </row>
    <row r="5594" spans="1:1">
      <c r="A5594" t="s">
        <v>26397</v>
      </c>
    </row>
    <row r="5595" spans="1:1">
      <c r="A5595" t="s">
        <v>27257</v>
      </c>
    </row>
    <row r="5596" spans="1:1">
      <c r="A5596" t="s">
        <v>26395</v>
      </c>
    </row>
    <row r="5597" spans="1:1">
      <c r="A5597">
        <v>357</v>
      </c>
    </row>
    <row r="5598" spans="1:1">
      <c r="A5598" t="s">
        <v>26422</v>
      </c>
    </row>
    <row r="5599" spans="1:1">
      <c r="A5599" t="s">
        <v>27258</v>
      </c>
    </row>
    <row r="5600" spans="1:1">
      <c r="A5600" t="s">
        <v>26404</v>
      </c>
    </row>
    <row r="5601" spans="1:1">
      <c r="A5601" t="s">
        <v>27259</v>
      </c>
    </row>
    <row r="5602" spans="1:1">
      <c r="A5602" t="s">
        <v>26394</v>
      </c>
    </row>
    <row r="5603" spans="1:1">
      <c r="A5603" t="s">
        <v>26403</v>
      </c>
    </row>
    <row r="5604" spans="1:1">
      <c r="A5604" t="s">
        <v>26404</v>
      </c>
    </row>
    <row r="5605" spans="1:1">
      <c r="A5605" t="s">
        <v>26405</v>
      </c>
    </row>
    <row r="5606" spans="1:1">
      <c r="A5606" t="s">
        <v>27260</v>
      </c>
    </row>
    <row r="5607" spans="1:1">
      <c r="A5607" t="s">
        <v>26395</v>
      </c>
    </row>
    <row r="5608" spans="1:1">
      <c r="A5608">
        <v>358</v>
      </c>
    </row>
    <row r="5609" spans="1:1">
      <c r="A5609" t="s">
        <v>26571</v>
      </c>
    </row>
    <row r="5610" spans="1:1">
      <c r="A5610" t="s">
        <v>26575</v>
      </c>
    </row>
    <row r="5611" spans="1:1">
      <c r="A5611" t="s">
        <v>26404</v>
      </c>
    </row>
    <row r="5612" spans="1:1">
      <c r="A5612" t="s">
        <v>26545</v>
      </c>
    </row>
    <row r="5613" spans="1:1">
      <c r="A5613" t="s">
        <v>26400</v>
      </c>
    </row>
    <row r="5614" spans="1:1">
      <c r="A5614" t="s">
        <v>26575</v>
      </c>
    </row>
    <row r="5615" spans="1:1">
      <c r="A5615" t="s">
        <v>26400</v>
      </c>
    </row>
    <row r="5616" spans="1:1">
      <c r="A5616" t="s">
        <v>26575</v>
      </c>
    </row>
    <row r="5617" spans="1:1">
      <c r="A5617" t="s">
        <v>26575</v>
      </c>
    </row>
    <row r="5618" spans="1:1">
      <c r="A5618" t="s">
        <v>26400</v>
      </c>
    </row>
    <row r="5619" spans="1:1">
      <c r="A5619" t="s">
        <v>26575</v>
      </c>
    </row>
    <row r="5620" spans="1:1">
      <c r="A5620" t="s">
        <v>26575</v>
      </c>
    </row>
    <row r="5621" spans="1:1">
      <c r="A5621" t="s">
        <v>26400</v>
      </c>
    </row>
    <row r="5622" spans="1:1">
      <c r="A5622" t="s">
        <v>26575</v>
      </c>
    </row>
    <row r="5623" spans="1:1">
      <c r="A5623" t="s">
        <v>26400</v>
      </c>
    </row>
    <row r="5624" spans="1:1">
      <c r="A5624" t="s">
        <v>27261</v>
      </c>
    </row>
    <row r="5625" spans="1:1">
      <c r="A5625" t="s">
        <v>27261</v>
      </c>
    </row>
    <row r="5626" spans="1:1">
      <c r="A5626" t="s">
        <v>26394</v>
      </c>
    </row>
    <row r="5627" spans="1:1">
      <c r="A5627" t="s">
        <v>26403</v>
      </c>
    </row>
    <row r="5628" spans="1:1">
      <c r="A5628" t="s">
        <v>26404</v>
      </c>
    </row>
    <row r="5629" spans="1:1">
      <c r="A5629" t="s">
        <v>26397</v>
      </c>
    </row>
    <row r="5630" spans="1:1">
      <c r="A5630" t="s">
        <v>26406</v>
      </c>
    </row>
    <row r="5631" spans="1:1">
      <c r="A5631" t="s">
        <v>26801</v>
      </c>
    </row>
    <row r="5632" spans="1:1">
      <c r="A5632" t="s">
        <v>26395</v>
      </c>
    </row>
    <row r="5633" spans="1:1">
      <c r="A5633">
        <v>359</v>
      </c>
    </row>
    <row r="5634" spans="1:1">
      <c r="A5634" t="s">
        <v>27262</v>
      </c>
    </row>
    <row r="5635" spans="1:1">
      <c r="A5635" t="s">
        <v>26910</v>
      </c>
    </row>
    <row r="5636" spans="1:1">
      <c r="A5636" t="s">
        <v>26406</v>
      </c>
    </row>
    <row r="5637" spans="1:1">
      <c r="A5637" t="s">
        <v>26796</v>
      </c>
    </row>
    <row r="5638" spans="1:1">
      <c r="A5638" t="s">
        <v>26404</v>
      </c>
    </row>
    <row r="5639" spans="1:1">
      <c r="A5639" t="s">
        <v>26715</v>
      </c>
    </row>
    <row r="5640" spans="1:1">
      <c r="A5640" t="s">
        <v>27263</v>
      </c>
    </row>
    <row r="5641" spans="1:1">
      <c r="A5641" t="s">
        <v>26541</v>
      </c>
    </row>
    <row r="5642" spans="1:1">
      <c r="A5642" t="s">
        <v>26416</v>
      </c>
    </row>
    <row r="5643" spans="1:1">
      <c r="A5643" t="s">
        <v>26503</v>
      </c>
    </row>
    <row r="5644" spans="1:1">
      <c r="A5644" t="s">
        <v>26404</v>
      </c>
    </row>
    <row r="5645" spans="1:1">
      <c r="A5645" t="s">
        <v>26544</v>
      </c>
    </row>
    <row r="5646" spans="1:1">
      <c r="A5646" t="s">
        <v>27264</v>
      </c>
    </row>
    <row r="5647" spans="1:1">
      <c r="A5647" t="s">
        <v>26400</v>
      </c>
    </row>
    <row r="5648" spans="1:1">
      <c r="A5648" t="s">
        <v>27265</v>
      </c>
    </row>
    <row r="5649" spans="1:1">
      <c r="A5649" t="s">
        <v>26400</v>
      </c>
    </row>
    <row r="5650" spans="1:1">
      <c r="A5650" t="s">
        <v>27266</v>
      </c>
    </row>
    <row r="5651" spans="1:1">
      <c r="A5651" t="s">
        <v>26503</v>
      </c>
    </row>
    <row r="5652" spans="1:1">
      <c r="A5652" t="s">
        <v>26404</v>
      </c>
    </row>
    <row r="5653" spans="1:1">
      <c r="A5653" t="s">
        <v>26850</v>
      </c>
    </row>
    <row r="5654" spans="1:1">
      <c r="A5654" t="s">
        <v>26421</v>
      </c>
    </row>
    <row r="5655" spans="1:1">
      <c r="A5655" t="s">
        <v>26394</v>
      </c>
    </row>
    <row r="5656" spans="1:1">
      <c r="A5656" t="s">
        <v>26734</v>
      </c>
    </row>
    <row r="5657" spans="1:1">
      <c r="A5657" t="s">
        <v>27148</v>
      </c>
    </row>
    <row r="5658" spans="1:1">
      <c r="A5658" t="s">
        <v>26469</v>
      </c>
    </row>
    <row r="5659" spans="1:1">
      <c r="A5659" t="s">
        <v>26469</v>
      </c>
    </row>
    <row r="5660" spans="1:1">
      <c r="A5660" t="s">
        <v>26404</v>
      </c>
    </row>
    <row r="5661" spans="1:1">
      <c r="A5661" t="s">
        <v>26737</v>
      </c>
    </row>
    <row r="5662" spans="1:1">
      <c r="A5662" t="s">
        <v>27267</v>
      </c>
    </row>
    <row r="5663" spans="1:1">
      <c r="A5663" t="s">
        <v>26469</v>
      </c>
    </row>
    <row r="5664" spans="1:1">
      <c r="A5664" t="s">
        <v>26469</v>
      </c>
    </row>
    <row r="5665" spans="1:1">
      <c r="A5665" t="s">
        <v>26404</v>
      </c>
    </row>
    <row r="5666" spans="1:1">
      <c r="A5666" t="s">
        <v>26397</v>
      </c>
    </row>
    <row r="5667" spans="1:1">
      <c r="A5667" t="s">
        <v>26408</v>
      </c>
    </row>
    <row r="5668" spans="1:1">
      <c r="A5668" t="s">
        <v>26395</v>
      </c>
    </row>
    <row r="5669" spans="1:1">
      <c r="A5669">
        <v>360</v>
      </c>
    </row>
    <row r="5670" spans="1:1">
      <c r="A5670" t="s">
        <v>26715</v>
      </c>
    </row>
    <row r="5671" spans="1:1">
      <c r="A5671" t="s">
        <v>26503</v>
      </c>
    </row>
    <row r="5672" spans="1:1">
      <c r="A5672" t="s">
        <v>26404</v>
      </c>
    </row>
    <row r="5673" spans="1:1">
      <c r="A5673" t="s">
        <v>26869</v>
      </c>
    </row>
    <row r="5674" spans="1:1">
      <c r="A5674" t="s">
        <v>27268</v>
      </c>
    </row>
    <row r="5675" spans="1:1">
      <c r="A5675" t="s">
        <v>27269</v>
      </c>
    </row>
    <row r="5676" spans="1:1">
      <c r="A5676" t="s">
        <v>26503</v>
      </c>
    </row>
    <row r="5677" spans="1:1">
      <c r="A5677" t="s">
        <v>26404</v>
      </c>
    </row>
    <row r="5678" spans="1:1">
      <c r="A5678" t="s">
        <v>26869</v>
      </c>
    </row>
    <row r="5679" spans="1:1">
      <c r="A5679" t="s">
        <v>27270</v>
      </c>
    </row>
    <row r="5680" spans="1:1">
      <c r="A5680" t="s">
        <v>27271</v>
      </c>
    </row>
    <row r="5681" spans="1:1">
      <c r="A5681" t="s">
        <v>26503</v>
      </c>
    </row>
    <row r="5682" spans="1:1">
      <c r="A5682" t="s">
        <v>26404</v>
      </c>
    </row>
    <row r="5683" spans="1:1">
      <c r="A5683" t="s">
        <v>26869</v>
      </c>
    </row>
    <row r="5684" spans="1:1">
      <c r="A5684" t="s">
        <v>26961</v>
      </c>
    </row>
    <row r="5685" spans="1:1">
      <c r="A5685" t="s">
        <v>27272</v>
      </c>
    </row>
    <row r="5686" spans="1:1">
      <c r="A5686" t="s">
        <v>26503</v>
      </c>
    </row>
    <row r="5687" spans="1:1">
      <c r="A5687" t="s">
        <v>26404</v>
      </c>
    </row>
    <row r="5688" spans="1:1">
      <c r="A5688" t="s">
        <v>26869</v>
      </c>
    </row>
    <row r="5689" spans="1:1">
      <c r="A5689" t="s">
        <v>27273</v>
      </c>
    </row>
    <row r="5690" spans="1:1">
      <c r="A5690" t="s">
        <v>26400</v>
      </c>
    </row>
    <row r="5691" spans="1:1">
      <c r="A5691" t="s">
        <v>27273</v>
      </c>
    </row>
    <row r="5692" spans="1:1">
      <c r="A5692" t="s">
        <v>26464</v>
      </c>
    </row>
    <row r="5693" spans="1:1">
      <c r="A5693" t="s">
        <v>26404</v>
      </c>
    </row>
    <row r="5694" spans="1:1">
      <c r="A5694" t="s">
        <v>26409</v>
      </c>
    </row>
    <row r="5695" spans="1:1">
      <c r="A5695" t="s">
        <v>26400</v>
      </c>
    </row>
    <row r="5696" spans="1:1">
      <c r="A5696" t="s">
        <v>27273</v>
      </c>
    </row>
    <row r="5697" spans="1:1">
      <c r="A5697" t="s">
        <v>26394</v>
      </c>
    </row>
    <row r="5698" spans="1:1">
      <c r="A5698" t="s">
        <v>26397</v>
      </c>
    </row>
    <row r="5699" spans="1:1">
      <c r="A5699" t="s">
        <v>26911</v>
      </c>
    </row>
    <row r="5700" spans="1:1">
      <c r="A5700" t="s">
        <v>27274</v>
      </c>
    </row>
    <row r="5701" spans="1:1">
      <c r="A5701" t="s">
        <v>26469</v>
      </c>
    </row>
    <row r="5702" spans="1:1">
      <c r="A5702" t="s">
        <v>26503</v>
      </c>
    </row>
    <row r="5703" spans="1:1">
      <c r="A5703" t="s">
        <v>26404</v>
      </c>
    </row>
    <row r="5704" spans="1:1">
      <c r="A5704" t="s">
        <v>26395</v>
      </c>
    </row>
    <row r="5705" spans="1:1">
      <c r="A5705">
        <v>361</v>
      </c>
    </row>
    <row r="5706" spans="1:1">
      <c r="A5706" t="s">
        <v>26932</v>
      </c>
    </row>
    <row r="5707" spans="1:1">
      <c r="A5707" t="s">
        <v>26406</v>
      </c>
    </row>
    <row r="5708" spans="1:1">
      <c r="A5708" t="s">
        <v>26664</v>
      </c>
    </row>
    <row r="5709" spans="1:1">
      <c r="A5709" t="s">
        <v>26441</v>
      </c>
    </row>
    <row r="5710" spans="1:1">
      <c r="A5710" t="s">
        <v>26404</v>
      </c>
    </row>
    <row r="5711" spans="1:1">
      <c r="A5711" t="s">
        <v>27275</v>
      </c>
    </row>
    <row r="5712" spans="1:1">
      <c r="A5712" t="s">
        <v>26400</v>
      </c>
    </row>
    <row r="5713" spans="1:1">
      <c r="A5713" t="s">
        <v>26453</v>
      </c>
    </row>
    <row r="5714" spans="1:1">
      <c r="A5714" t="s">
        <v>26400</v>
      </c>
    </row>
    <row r="5715" spans="1:1">
      <c r="A5715" t="s">
        <v>27208</v>
      </c>
    </row>
    <row r="5716" spans="1:1">
      <c r="A5716" t="s">
        <v>26394</v>
      </c>
    </row>
    <row r="5717" spans="1:1">
      <c r="A5717" t="s">
        <v>26411</v>
      </c>
    </row>
    <row r="5718" spans="1:1">
      <c r="A5718" t="s">
        <v>26496</v>
      </c>
    </row>
    <row r="5719" spans="1:1">
      <c r="A5719" t="s">
        <v>27276</v>
      </c>
    </row>
    <row r="5720" spans="1:1">
      <c r="A5720" t="s">
        <v>26395</v>
      </c>
    </row>
    <row r="5721" spans="1:1">
      <c r="A5721">
        <v>362</v>
      </c>
    </row>
    <row r="5722" spans="1:1">
      <c r="A5722" t="s">
        <v>26509</v>
      </c>
    </row>
    <row r="5723" spans="1:1">
      <c r="A5723" t="s">
        <v>26512</v>
      </c>
    </row>
    <row r="5724" spans="1:1">
      <c r="A5724" t="s">
        <v>26503</v>
      </c>
    </row>
    <row r="5725" spans="1:1">
      <c r="A5725" t="s">
        <v>26404</v>
      </c>
    </row>
    <row r="5726" spans="1:1">
      <c r="A5726" t="s">
        <v>26393</v>
      </c>
    </row>
    <row r="5727" spans="1:1">
      <c r="A5727" t="s">
        <v>26400</v>
      </c>
    </row>
    <row r="5728" spans="1:1">
      <c r="A5728" t="s">
        <v>27277</v>
      </c>
    </row>
    <row r="5729" spans="1:1">
      <c r="A5729" t="s">
        <v>26400</v>
      </c>
    </row>
    <row r="5730" spans="1:1">
      <c r="A5730" t="s">
        <v>27278</v>
      </c>
    </row>
    <row r="5731" spans="1:1">
      <c r="A5731" t="s">
        <v>26394</v>
      </c>
    </row>
    <row r="5732" spans="1:1">
      <c r="A5732" t="s">
        <v>26403</v>
      </c>
    </row>
    <row r="5733" spans="1:1">
      <c r="A5733" t="s">
        <v>26469</v>
      </c>
    </row>
    <row r="5734" spans="1:1">
      <c r="A5734" t="s">
        <v>26404</v>
      </c>
    </row>
    <row r="5735" spans="1:1">
      <c r="A5735" t="s">
        <v>26395</v>
      </c>
    </row>
    <row r="5736" spans="1:1">
      <c r="A5736">
        <v>363</v>
      </c>
    </row>
    <row r="5737" spans="1:1">
      <c r="A5737" t="s">
        <v>26393</v>
      </c>
    </row>
    <row r="5738" spans="1:1">
      <c r="A5738" t="s">
        <v>26400</v>
      </c>
    </row>
    <row r="5739" spans="1:1">
      <c r="A5739" t="s">
        <v>27277</v>
      </c>
    </row>
    <row r="5740" spans="1:1">
      <c r="A5740" t="s">
        <v>26400</v>
      </c>
    </row>
    <row r="5741" spans="1:1">
      <c r="A5741" t="s">
        <v>27278</v>
      </c>
    </row>
    <row r="5742" spans="1:1">
      <c r="A5742" t="s">
        <v>26394</v>
      </c>
    </row>
    <row r="5743" spans="1:1">
      <c r="A5743" t="s">
        <v>26403</v>
      </c>
    </row>
    <row r="5744" spans="1:1">
      <c r="A5744" t="s">
        <v>26469</v>
      </c>
    </row>
    <row r="5745" spans="1:1">
      <c r="A5745" t="s">
        <v>26404</v>
      </c>
    </row>
    <row r="5746" spans="1:1">
      <c r="A5746" t="s">
        <v>26397</v>
      </c>
    </row>
    <row r="5747" spans="1:1">
      <c r="A5747" t="s">
        <v>27279</v>
      </c>
    </row>
    <row r="5748" spans="1:1">
      <c r="A5748" t="s">
        <v>26406</v>
      </c>
    </row>
    <row r="5749" spans="1:1">
      <c r="A5749" t="s">
        <v>26441</v>
      </c>
    </row>
    <row r="5750" spans="1:1">
      <c r="A5750" t="s">
        <v>26404</v>
      </c>
    </row>
    <row r="5751" spans="1:1">
      <c r="A5751" t="s">
        <v>26395</v>
      </c>
    </row>
    <row r="5752" spans="1:1">
      <c r="A5752">
        <v>364</v>
      </c>
    </row>
    <row r="5753" spans="1:1">
      <c r="A5753" t="s">
        <v>26393</v>
      </c>
    </row>
    <row r="5754" spans="1:1">
      <c r="A5754" t="s">
        <v>26400</v>
      </c>
    </row>
    <row r="5755" spans="1:1">
      <c r="A5755" t="s">
        <v>27277</v>
      </c>
    </row>
    <row r="5756" spans="1:1">
      <c r="A5756" t="s">
        <v>26400</v>
      </c>
    </row>
    <row r="5757" spans="1:1">
      <c r="A5757" t="s">
        <v>27278</v>
      </c>
    </row>
    <row r="5758" spans="1:1">
      <c r="A5758" t="s">
        <v>26394</v>
      </c>
    </row>
    <row r="5759" spans="1:1">
      <c r="A5759" t="s">
        <v>26403</v>
      </c>
    </row>
    <row r="5760" spans="1:1">
      <c r="A5760" t="s">
        <v>26434</v>
      </c>
    </row>
    <row r="5761" spans="1:1">
      <c r="A5761" t="s">
        <v>27280</v>
      </c>
    </row>
    <row r="5762" spans="1:1">
      <c r="A5762" t="s">
        <v>26469</v>
      </c>
    </row>
    <row r="5763" spans="1:1">
      <c r="A5763" t="s">
        <v>26404</v>
      </c>
    </row>
    <row r="5764" spans="1:1">
      <c r="A5764" t="s">
        <v>26397</v>
      </c>
    </row>
    <row r="5765" spans="1:1">
      <c r="A5765" t="s">
        <v>26859</v>
      </c>
    </row>
    <row r="5766" spans="1:1">
      <c r="A5766" t="s">
        <v>26434</v>
      </c>
    </row>
    <row r="5767" spans="1:1">
      <c r="A5767" t="s">
        <v>27280</v>
      </c>
    </row>
    <row r="5768" spans="1:1">
      <c r="A5768" t="s">
        <v>26434</v>
      </c>
    </row>
    <row r="5769" spans="1:1">
      <c r="A5769" t="s">
        <v>27280</v>
      </c>
    </row>
    <row r="5770" spans="1:1">
      <c r="A5770" t="s">
        <v>26512</v>
      </c>
    </row>
    <row r="5771" spans="1:1">
      <c r="A5771" t="s">
        <v>26404</v>
      </c>
    </row>
    <row r="5772" spans="1:1">
      <c r="A5772" t="s">
        <v>26395</v>
      </c>
    </row>
    <row r="5773" spans="1:1">
      <c r="A5773">
        <v>365</v>
      </c>
    </row>
    <row r="5774" spans="1:1">
      <c r="A5774" t="s">
        <v>26393</v>
      </c>
    </row>
    <row r="5775" spans="1:1">
      <c r="A5775" t="s">
        <v>26400</v>
      </c>
    </row>
    <row r="5776" spans="1:1">
      <c r="A5776" t="s">
        <v>27277</v>
      </c>
    </row>
    <row r="5777" spans="1:1">
      <c r="A5777" t="s">
        <v>26400</v>
      </c>
    </row>
    <row r="5778" spans="1:1">
      <c r="A5778" t="s">
        <v>27278</v>
      </c>
    </row>
    <row r="5779" spans="1:1">
      <c r="A5779" t="s">
        <v>26394</v>
      </c>
    </row>
    <row r="5780" spans="1:1">
      <c r="A5780" t="s">
        <v>26403</v>
      </c>
    </row>
    <row r="5781" spans="1:1">
      <c r="A5781" t="s">
        <v>26469</v>
      </c>
    </row>
    <row r="5782" spans="1:1">
      <c r="A5782" t="s">
        <v>26404</v>
      </c>
    </row>
    <row r="5783" spans="1:1">
      <c r="A5783" t="s">
        <v>26397</v>
      </c>
    </row>
    <row r="5784" spans="1:1">
      <c r="A5784" t="s">
        <v>26442</v>
      </c>
    </row>
    <row r="5785" spans="1:1">
      <c r="A5785" t="s">
        <v>26395</v>
      </c>
    </row>
    <row r="5786" spans="1:1">
      <c r="A5786">
        <v>366</v>
      </c>
    </row>
    <row r="5787" spans="1:1">
      <c r="A5787">
        <v>367</v>
      </c>
    </row>
    <row r="5788" spans="1:1">
      <c r="A5788" t="s">
        <v>26396</v>
      </c>
    </row>
    <row r="5789" spans="1:1">
      <c r="A5789" t="s">
        <v>26394</v>
      </c>
    </row>
    <row r="5790" spans="1:1">
      <c r="A5790" t="s">
        <v>26397</v>
      </c>
    </row>
    <row r="5791" spans="1:1">
      <c r="A5791" t="s">
        <v>26504</v>
      </c>
    </row>
    <row r="5792" spans="1:1">
      <c r="A5792" t="s">
        <v>26512</v>
      </c>
    </row>
    <row r="5793" spans="1:1">
      <c r="A5793" t="s">
        <v>26395</v>
      </c>
    </row>
    <row r="5794" spans="1:1">
      <c r="A5794">
        <v>368</v>
      </c>
    </row>
    <row r="5795" spans="1:1">
      <c r="A5795" t="s">
        <v>27281</v>
      </c>
    </row>
    <row r="5796" spans="1:1">
      <c r="A5796" t="s">
        <v>26394</v>
      </c>
    </row>
    <row r="5797" spans="1:1">
      <c r="A5797" t="s">
        <v>26397</v>
      </c>
    </row>
    <row r="5798" spans="1:1">
      <c r="A5798" t="s">
        <v>26775</v>
      </c>
    </row>
    <row r="5799" spans="1:1">
      <c r="A5799" t="s">
        <v>26395</v>
      </c>
    </row>
    <row r="5800" spans="1:1">
      <c r="A5800">
        <v>369</v>
      </c>
    </row>
    <row r="5801" spans="1:1">
      <c r="A5801" t="s">
        <v>27282</v>
      </c>
    </row>
    <row r="5802" spans="1:1">
      <c r="A5802" t="s">
        <v>26400</v>
      </c>
    </row>
    <row r="5803" spans="1:1">
      <c r="A5803" t="s">
        <v>27282</v>
      </c>
    </row>
    <row r="5804" spans="1:1">
      <c r="A5804" t="s">
        <v>26394</v>
      </c>
    </row>
    <row r="5805" spans="1:1">
      <c r="A5805" t="s">
        <v>26411</v>
      </c>
    </row>
    <row r="5806" spans="1:1">
      <c r="A5806" t="s">
        <v>27283</v>
      </c>
    </row>
    <row r="5807" spans="1:1">
      <c r="A5807" t="s">
        <v>26404</v>
      </c>
    </row>
    <row r="5808" spans="1:1">
      <c r="A5808" t="s">
        <v>26405</v>
      </c>
    </row>
    <row r="5809" spans="1:1">
      <c r="A5809" t="s">
        <v>27158</v>
      </c>
    </row>
    <row r="5810" spans="1:1">
      <c r="A5810" t="s">
        <v>26404</v>
      </c>
    </row>
    <row r="5811" spans="1:1">
      <c r="A5811" t="s">
        <v>26395</v>
      </c>
    </row>
    <row r="5812" spans="1:1">
      <c r="A5812">
        <v>370</v>
      </c>
    </row>
    <row r="5813" spans="1:1">
      <c r="A5813" t="s">
        <v>27284</v>
      </c>
    </row>
    <row r="5814" spans="1:1">
      <c r="A5814" t="s">
        <v>27285</v>
      </c>
    </row>
    <row r="5815" spans="1:1">
      <c r="A5815" t="s">
        <v>26404</v>
      </c>
    </row>
    <row r="5816" spans="1:1">
      <c r="A5816" t="s">
        <v>26512</v>
      </c>
    </row>
    <row r="5817" spans="1:1">
      <c r="A5817" t="s">
        <v>27286</v>
      </c>
    </row>
    <row r="5818" spans="1:1">
      <c r="A5818" t="s">
        <v>26512</v>
      </c>
    </row>
    <row r="5819" spans="1:1">
      <c r="A5819" t="s">
        <v>26394</v>
      </c>
    </row>
    <row r="5820" spans="1:1">
      <c r="A5820" t="s">
        <v>27287</v>
      </c>
    </row>
    <row r="5821" spans="1:1">
      <c r="A5821" t="s">
        <v>27284</v>
      </c>
    </row>
    <row r="5822" spans="1:1">
      <c r="A5822" t="s">
        <v>26512</v>
      </c>
    </row>
    <row r="5823" spans="1:1">
      <c r="A5823" t="s">
        <v>26503</v>
      </c>
    </row>
    <row r="5824" spans="1:1">
      <c r="A5824" t="s">
        <v>26504</v>
      </c>
    </row>
    <row r="5825" spans="1:1">
      <c r="A5825" t="s">
        <v>26512</v>
      </c>
    </row>
    <row r="5826" spans="1:1">
      <c r="A5826" t="s">
        <v>26404</v>
      </c>
    </row>
    <row r="5827" spans="1:1">
      <c r="A5827" t="s">
        <v>26397</v>
      </c>
    </row>
    <row r="5828" spans="1:1">
      <c r="A5828" t="s">
        <v>26504</v>
      </c>
    </row>
    <row r="5829" spans="1:1">
      <c r="A5829" t="s">
        <v>26512</v>
      </c>
    </row>
    <row r="5830" spans="1:1">
      <c r="A5830" t="s">
        <v>26395</v>
      </c>
    </row>
    <row r="5831" spans="1:1">
      <c r="A5831">
        <v>371</v>
      </c>
    </row>
    <row r="5832" spans="1:1">
      <c r="A5832" t="s">
        <v>26494</v>
      </c>
    </row>
    <row r="5833" spans="1:1">
      <c r="A5833" t="s">
        <v>26400</v>
      </c>
    </row>
    <row r="5834" spans="1:1">
      <c r="A5834" t="s">
        <v>27288</v>
      </c>
    </row>
    <row r="5835" spans="1:1">
      <c r="A5835" t="s">
        <v>26400</v>
      </c>
    </row>
    <row r="5836" spans="1:1">
      <c r="A5836" t="s">
        <v>27239</v>
      </c>
    </row>
    <row r="5837" spans="1:1">
      <c r="A5837" t="s">
        <v>26394</v>
      </c>
    </row>
    <row r="5838" spans="1:1">
      <c r="A5838" t="s">
        <v>26403</v>
      </c>
    </row>
    <row r="5839" spans="1:1">
      <c r="A5839" t="s">
        <v>26469</v>
      </c>
    </row>
    <row r="5840" spans="1:1">
      <c r="A5840" t="s">
        <v>26504</v>
      </c>
    </row>
    <row r="5841" spans="1:1">
      <c r="A5841" t="s">
        <v>26512</v>
      </c>
    </row>
    <row r="5842" spans="1:1">
      <c r="A5842" t="s">
        <v>26395</v>
      </c>
    </row>
    <row r="5843" spans="1:1">
      <c r="A5843">
        <v>372</v>
      </c>
    </row>
    <row r="5844" spans="1:1">
      <c r="A5844" t="s">
        <v>26461</v>
      </c>
    </row>
    <row r="5845" spans="1:1">
      <c r="A5845" t="s">
        <v>26462</v>
      </c>
    </row>
    <row r="5846" spans="1:1">
      <c r="A5846" t="s">
        <v>26406</v>
      </c>
    </row>
    <row r="5847" spans="1:1">
      <c r="A5847" t="s">
        <v>26538</v>
      </c>
    </row>
    <row r="5848" spans="1:1">
      <c r="A5848" t="s">
        <v>26404</v>
      </c>
    </row>
    <row r="5849" spans="1:1">
      <c r="A5849" t="s">
        <v>27289</v>
      </c>
    </row>
    <row r="5850" spans="1:1">
      <c r="A5850" t="s">
        <v>26400</v>
      </c>
    </row>
    <row r="5851" spans="1:1">
      <c r="A5851" t="s">
        <v>26393</v>
      </c>
    </row>
    <row r="5852" spans="1:1">
      <c r="A5852" t="s">
        <v>26400</v>
      </c>
    </row>
    <row r="5853" spans="1:1">
      <c r="A5853" t="s">
        <v>27290</v>
      </c>
    </row>
    <row r="5854" spans="1:1">
      <c r="A5854" t="s">
        <v>26394</v>
      </c>
    </row>
    <row r="5855" spans="1:1">
      <c r="A5855" t="s">
        <v>26403</v>
      </c>
    </row>
    <row r="5856" spans="1:1">
      <c r="A5856" t="s">
        <v>27291</v>
      </c>
    </row>
    <row r="5857" spans="1:1">
      <c r="A5857" t="s">
        <v>26512</v>
      </c>
    </row>
    <row r="5858" spans="1:1">
      <c r="A5858" t="s">
        <v>26404</v>
      </c>
    </row>
    <row r="5859" spans="1:1">
      <c r="A5859" t="s">
        <v>26397</v>
      </c>
    </row>
    <row r="5860" spans="1:1">
      <c r="A5860" t="s">
        <v>26413</v>
      </c>
    </row>
    <row r="5861" spans="1:1">
      <c r="A5861" t="s">
        <v>26464</v>
      </c>
    </row>
    <row r="5862" spans="1:1">
      <c r="A5862" t="s">
        <v>26395</v>
      </c>
    </row>
    <row r="5863" spans="1:1">
      <c r="A5863">
        <v>373</v>
      </c>
    </row>
    <row r="5864" spans="1:1">
      <c r="A5864" t="s">
        <v>27292</v>
      </c>
    </row>
    <row r="5865" spans="1:1">
      <c r="A5865" t="s">
        <v>26394</v>
      </c>
    </row>
    <row r="5866" spans="1:1">
      <c r="A5866" t="s">
        <v>26684</v>
      </c>
    </row>
    <row r="5867" spans="1:1">
      <c r="A5867" t="s">
        <v>26503</v>
      </c>
    </row>
    <row r="5868" spans="1:1">
      <c r="A5868" t="s">
        <v>26503</v>
      </c>
    </row>
    <row r="5869" spans="1:1">
      <c r="A5869" t="s">
        <v>26469</v>
      </c>
    </row>
    <row r="5870" spans="1:1">
      <c r="A5870" t="s">
        <v>26469</v>
      </c>
    </row>
    <row r="5871" spans="1:1">
      <c r="A5871" t="s">
        <v>26504</v>
      </c>
    </row>
    <row r="5872" spans="1:1">
      <c r="A5872" t="s">
        <v>26469</v>
      </c>
    </row>
    <row r="5873" spans="1:1">
      <c r="A5873" t="s">
        <v>26395</v>
      </c>
    </row>
    <row r="5874" spans="1:1">
      <c r="A5874">
        <v>374</v>
      </c>
    </row>
    <row r="5875" spans="1:1">
      <c r="A5875" t="s">
        <v>27293</v>
      </c>
    </row>
    <row r="5876" spans="1:1">
      <c r="A5876" t="s">
        <v>26393</v>
      </c>
    </row>
    <row r="5877" spans="1:1">
      <c r="A5877" t="s">
        <v>26404</v>
      </c>
    </row>
    <row r="5878" spans="1:1">
      <c r="A5878" t="s">
        <v>26394</v>
      </c>
    </row>
    <row r="5879" spans="1:1">
      <c r="A5879" t="s">
        <v>26395</v>
      </c>
    </row>
    <row r="5880" spans="1:1">
      <c r="A5880">
        <v>375</v>
      </c>
    </row>
    <row r="5881" spans="1:1">
      <c r="A5881" t="s">
        <v>26396</v>
      </c>
    </row>
    <row r="5882" spans="1:1">
      <c r="A5882" t="s">
        <v>26394</v>
      </c>
    </row>
    <row r="5883" spans="1:1">
      <c r="A5883" t="s">
        <v>26395</v>
      </c>
    </row>
    <row r="5884" spans="1:1">
      <c r="A5884">
        <v>376</v>
      </c>
    </row>
    <row r="5885" spans="1:1">
      <c r="A5885" t="s">
        <v>26396</v>
      </c>
    </row>
    <row r="5886" spans="1:1">
      <c r="A5886" t="s">
        <v>26394</v>
      </c>
    </row>
    <row r="5887" spans="1:1">
      <c r="A5887" t="s">
        <v>26395</v>
      </c>
    </row>
    <row r="5888" spans="1:1">
      <c r="A5888">
        <v>377</v>
      </c>
    </row>
    <row r="5889" spans="1:1">
      <c r="A5889" t="s">
        <v>26394</v>
      </c>
    </row>
    <row r="5890" spans="1:1">
      <c r="A5890" t="s">
        <v>26395</v>
      </c>
    </row>
    <row r="5891" spans="1:1">
      <c r="A5891">
        <v>378</v>
      </c>
    </row>
    <row r="5892" spans="1:1">
      <c r="A5892" t="s">
        <v>27294</v>
      </c>
    </row>
    <row r="5893" spans="1:1">
      <c r="A5893" t="s">
        <v>27295</v>
      </c>
    </row>
    <row r="5894" spans="1:1">
      <c r="A5894" t="s">
        <v>26839</v>
      </c>
    </row>
    <row r="5895" spans="1:1">
      <c r="A5895" t="s">
        <v>26798</v>
      </c>
    </row>
    <row r="5896" spans="1:1">
      <c r="A5896" t="s">
        <v>26504</v>
      </c>
    </row>
    <row r="5897" spans="1:1">
      <c r="A5897" t="s">
        <v>26512</v>
      </c>
    </row>
    <row r="5898" spans="1:1">
      <c r="A5898" t="s">
        <v>26394</v>
      </c>
    </row>
    <row r="5899" spans="1:1">
      <c r="A5899" t="s">
        <v>26395</v>
      </c>
    </row>
    <row r="5900" spans="1:1">
      <c r="A5900">
        <v>379</v>
      </c>
    </row>
    <row r="5901" spans="1:1">
      <c r="A5901">
        <v>380</v>
      </c>
    </row>
    <row r="5902" spans="1:1">
      <c r="A5902" t="s">
        <v>26396</v>
      </c>
    </row>
    <row r="5903" spans="1:1">
      <c r="A5903" t="s">
        <v>26394</v>
      </c>
    </row>
    <row r="5904" spans="1:1">
      <c r="A5904" t="s">
        <v>26395</v>
      </c>
    </row>
    <row r="5905" spans="1:1">
      <c r="A5905">
        <v>381</v>
      </c>
    </row>
    <row r="5906" spans="1:1">
      <c r="A5906" t="s">
        <v>26642</v>
      </c>
    </row>
    <row r="5907" spans="1:1">
      <c r="A5907" t="s">
        <v>27296</v>
      </c>
    </row>
    <row r="5908" spans="1:1">
      <c r="A5908" t="s">
        <v>26892</v>
      </c>
    </row>
    <row r="5909" spans="1:1">
      <c r="A5909" t="s">
        <v>26918</v>
      </c>
    </row>
    <row r="5910" spans="1:1">
      <c r="A5910" t="s">
        <v>26400</v>
      </c>
    </row>
    <row r="5911" spans="1:1">
      <c r="A5911" t="s">
        <v>26892</v>
      </c>
    </row>
    <row r="5912" spans="1:1">
      <c r="A5912" t="s">
        <v>26918</v>
      </c>
    </row>
    <row r="5913" spans="1:1">
      <c r="A5913" t="s">
        <v>26400</v>
      </c>
    </row>
    <row r="5914" spans="1:1">
      <c r="A5914" t="s">
        <v>26919</v>
      </c>
    </row>
    <row r="5915" spans="1:1">
      <c r="A5915" t="s">
        <v>26541</v>
      </c>
    </row>
    <row r="5916" spans="1:1">
      <c r="A5916" t="s">
        <v>27297</v>
      </c>
    </row>
    <row r="5917" spans="1:1">
      <c r="A5917" t="s">
        <v>26503</v>
      </c>
    </row>
    <row r="5918" spans="1:1">
      <c r="A5918" t="s">
        <v>26404</v>
      </c>
    </row>
    <row r="5919" spans="1:1">
      <c r="A5919" t="s">
        <v>26859</v>
      </c>
    </row>
    <row r="5920" spans="1:1">
      <c r="A5920" t="s">
        <v>26541</v>
      </c>
    </row>
    <row r="5921" spans="1:1">
      <c r="A5921" t="s">
        <v>27298</v>
      </c>
    </row>
    <row r="5922" spans="1:1">
      <c r="A5922" t="s">
        <v>26400</v>
      </c>
    </row>
    <row r="5923" spans="1:1">
      <c r="A5923" t="s">
        <v>26541</v>
      </c>
    </row>
    <row r="5924" spans="1:1">
      <c r="A5924" t="s">
        <v>27299</v>
      </c>
    </row>
    <row r="5925" spans="1:1">
      <c r="A5925" t="s">
        <v>26400</v>
      </c>
    </row>
    <row r="5926" spans="1:1">
      <c r="A5926" t="s">
        <v>26541</v>
      </c>
    </row>
    <row r="5927" spans="1:1">
      <c r="A5927" t="s">
        <v>27300</v>
      </c>
    </row>
    <row r="5928" spans="1:1">
      <c r="A5928" t="s">
        <v>26400</v>
      </c>
    </row>
    <row r="5929" spans="1:1">
      <c r="A5929" t="s">
        <v>26541</v>
      </c>
    </row>
    <row r="5930" spans="1:1">
      <c r="A5930" t="s">
        <v>27301</v>
      </c>
    </row>
    <row r="5931" spans="1:1">
      <c r="A5931" t="s">
        <v>26404</v>
      </c>
    </row>
    <row r="5932" spans="1:1">
      <c r="A5932" t="s">
        <v>27270</v>
      </c>
    </row>
    <row r="5933" spans="1:1">
      <c r="A5933" t="s">
        <v>26919</v>
      </c>
    </row>
    <row r="5934" spans="1:1">
      <c r="A5934" t="s">
        <v>26503</v>
      </c>
    </row>
    <row r="5935" spans="1:1">
      <c r="A5935" t="s">
        <v>26404</v>
      </c>
    </row>
    <row r="5936" spans="1:1">
      <c r="A5936" t="s">
        <v>27302</v>
      </c>
    </row>
    <row r="5937" spans="1:1">
      <c r="A5937" t="s">
        <v>26400</v>
      </c>
    </row>
    <row r="5938" spans="1:1">
      <c r="A5938" t="s">
        <v>27303</v>
      </c>
    </row>
    <row r="5939" spans="1:1">
      <c r="A5939" t="s">
        <v>26400</v>
      </c>
    </row>
    <row r="5940" spans="1:1">
      <c r="A5940" t="s">
        <v>27304</v>
      </c>
    </row>
    <row r="5941" spans="1:1">
      <c r="A5941" t="s">
        <v>26400</v>
      </c>
    </row>
    <row r="5942" spans="1:1">
      <c r="A5942" t="s">
        <v>27305</v>
      </c>
    </row>
    <row r="5943" spans="1:1">
      <c r="A5943" t="s">
        <v>26394</v>
      </c>
    </row>
    <row r="5944" spans="1:1">
      <c r="A5944" t="s">
        <v>26403</v>
      </c>
    </row>
    <row r="5945" spans="1:1">
      <c r="A5945" t="s">
        <v>26469</v>
      </c>
    </row>
    <row r="5946" spans="1:1">
      <c r="A5946" t="s">
        <v>26404</v>
      </c>
    </row>
    <row r="5947" spans="1:1">
      <c r="A5947" t="s">
        <v>26397</v>
      </c>
    </row>
    <row r="5948" spans="1:1">
      <c r="A5948" t="s">
        <v>26715</v>
      </c>
    </row>
    <row r="5949" spans="1:1">
      <c r="A5949" t="s">
        <v>26413</v>
      </c>
    </row>
    <row r="5950" spans="1:1">
      <c r="A5950" t="s">
        <v>26523</v>
      </c>
    </row>
    <row r="5951" spans="1:1">
      <c r="A5951" t="s">
        <v>27093</v>
      </c>
    </row>
    <row r="5952" spans="1:1">
      <c r="A5952" t="s">
        <v>26503</v>
      </c>
    </row>
    <row r="5953" spans="1:1">
      <c r="A5953" t="s">
        <v>26519</v>
      </c>
    </row>
    <row r="5954" spans="1:1">
      <c r="A5954" t="s">
        <v>26395</v>
      </c>
    </row>
    <row r="5955" spans="1:1">
      <c r="A5955">
        <v>382</v>
      </c>
    </row>
    <row r="5956" spans="1:1">
      <c r="A5956" t="s">
        <v>26396</v>
      </c>
    </row>
    <row r="5957" spans="1:1">
      <c r="A5957" t="s">
        <v>26394</v>
      </c>
    </row>
    <row r="5958" spans="1:1">
      <c r="A5958" t="s">
        <v>26395</v>
      </c>
    </row>
    <row r="5959" spans="1:1">
      <c r="A5959">
        <v>383</v>
      </c>
    </row>
    <row r="5960" spans="1:1">
      <c r="A5960" t="s">
        <v>26396</v>
      </c>
    </row>
    <row r="5961" spans="1:1">
      <c r="A5961" t="s">
        <v>26394</v>
      </c>
    </row>
    <row r="5962" spans="1:1">
      <c r="A5962" t="s">
        <v>26395</v>
      </c>
    </row>
  </sheetData>
  <pageMargins left="0.7" right="0.7" top="0.75" bottom="0.75" header="0.3" footer="0.3"/>
  <pageSetup paperSize="0" orientation="portrait" horizontalDpi="0" verticalDpi="0" copies="0"/>
</worksheet>
</file>

<file path=xl/worksheets/sheet46.xml><?xml version="1.0" encoding="utf-8"?>
<worksheet xmlns="http://schemas.openxmlformats.org/spreadsheetml/2006/main" xmlns:r="http://schemas.openxmlformats.org/officeDocument/2006/relationships">
  <sheetPr codeName="Sheet5"/>
  <dimension ref="A1:V371"/>
  <sheetViews>
    <sheetView topLeftCell="M2" workbookViewId="0">
      <selection activeCell="M2" sqref="M2"/>
    </sheetView>
  </sheetViews>
  <sheetFormatPr defaultRowHeight="15"/>
  <cols>
    <col min="2" max="2" width="66.7109375" customWidth="1"/>
    <col min="3" max="4" width="109.7109375" customWidth="1"/>
    <col min="5" max="5" width="66.7109375" customWidth="1"/>
    <col min="6" max="6" width="4" customWidth="1"/>
    <col min="7" max="12" width="72.42578125" customWidth="1"/>
  </cols>
  <sheetData>
    <row r="1" spans="1:22">
      <c r="A1" t="s">
        <v>3284</v>
      </c>
      <c r="C1" s="3" t="s">
        <v>4766</v>
      </c>
      <c r="D1" s="3"/>
      <c r="E1" s="3" t="s">
        <v>4392</v>
      </c>
      <c r="F1" s="3" t="s">
        <v>4393</v>
      </c>
      <c r="G1" t="s">
        <v>4394</v>
      </c>
      <c r="H1" t="s">
        <v>4395</v>
      </c>
      <c r="I1" s="3" t="s">
        <v>5845</v>
      </c>
      <c r="J1" t="s">
        <v>5844</v>
      </c>
      <c r="K1" s="3" t="s">
        <v>5846</v>
      </c>
      <c r="M1" s="3" t="s">
        <v>3661</v>
      </c>
      <c r="V1" s="3" t="s">
        <v>4023</v>
      </c>
    </row>
    <row r="2" spans="1:22">
      <c r="A2" t="s">
        <v>2600</v>
      </c>
      <c r="B2" t="s">
        <v>2601</v>
      </c>
      <c r="C2" t="s">
        <v>4396</v>
      </c>
      <c r="E2" t="s">
        <v>4033</v>
      </c>
      <c r="F2">
        <v>0</v>
      </c>
      <c r="G2" t="str">
        <f>MID(E2,FIND("|",E2,1)+2,LEN(E2))</f>
        <v>[b'\xf0\xee\xee\xef', b'\xff', b'\xff']</v>
      </c>
      <c r="H2" t="str">
        <f>F2&amp;": "&amp;MID(G2,2,LEN(G2)-2)</f>
        <v>0: b'\xf0\xee\xee\xef', b'\xff', b'\xff'</v>
      </c>
      <c r="I2" t="s">
        <v>5474</v>
      </c>
      <c r="J2" t="str">
        <f>MID(I2,1,LEN(I2)-1)</f>
        <v>0: b'\xf0\xee\xee\xef, \xff, \xff</v>
      </c>
      <c r="K2" t="s">
        <v>5099</v>
      </c>
      <c r="L2" t="s">
        <v>4767</v>
      </c>
      <c r="M2" t="s">
        <v>3299</v>
      </c>
      <c r="N2" t="s">
        <v>27364</v>
      </c>
      <c r="V2" t="s">
        <v>3662</v>
      </c>
    </row>
    <row r="3" spans="1:22">
      <c r="A3" t="s">
        <v>2602</v>
      </c>
      <c r="B3" t="s">
        <v>2603</v>
      </c>
      <c r="C3" t="s">
        <v>4397</v>
      </c>
      <c r="E3" t="s">
        <v>4034</v>
      </c>
      <c r="F3">
        <v>1</v>
      </c>
      <c r="G3" t="str">
        <f t="shared" ref="G3:G66" si="0">MID(E3,FIND("|",E3,1)+2,LEN(E3))</f>
        <v>[b'\xee', b'\xff', b'\xfc\x05\x00\x00', b'\xf0\xef\xfe\xfe', b'\xff']</v>
      </c>
      <c r="H3" t="str">
        <f t="shared" ref="H3:H66" si="1">F3&amp;": "&amp;MID(G3,2,LEN(G3)-2)</f>
        <v>1: b'\xee', b'\xff', b'\xfc\x05\x00\x00', b'\xf0\xef\xfe\xfe', b'\xff'</v>
      </c>
      <c r="I3" t="s">
        <v>5475</v>
      </c>
      <c r="J3" t="str">
        <f t="shared" ref="J3:J66" si="2">MID(I3,1,LEN(I3)-1)</f>
        <v>1: b'\xee, \xff, \xfc\x05\x00\x00, \xf0\xef\xfe\xfe, \xff</v>
      </c>
      <c r="K3" t="s">
        <v>5100</v>
      </c>
      <c r="L3" t="s">
        <v>4768</v>
      </c>
      <c r="M3" t="s">
        <v>3300</v>
      </c>
      <c r="N3" t="s">
        <v>26316</v>
      </c>
      <c r="V3" t="s">
        <v>3663</v>
      </c>
    </row>
    <row r="4" spans="1:22">
      <c r="A4" t="s">
        <v>2604</v>
      </c>
      <c r="B4" t="s">
        <v>2603</v>
      </c>
      <c r="C4" t="s">
        <v>4398</v>
      </c>
      <c r="E4" t="s">
        <v>4035</v>
      </c>
      <c r="F4">
        <v>2</v>
      </c>
      <c r="G4" t="str">
        <f t="shared" si="0"/>
        <v>[b'\xee', b'\xff', b'\xfc\x05\x00\x00', b'\xf0\xef\xfe\xfe', b'\xff']</v>
      </c>
      <c r="H4" t="str">
        <f t="shared" si="1"/>
        <v>2: b'\xee', b'\xff', b'\xfc\x05\x00\x00', b'\xf0\xef\xfe\xfe', b'\xff'</v>
      </c>
      <c r="I4" t="s">
        <v>5476</v>
      </c>
      <c r="J4" t="str">
        <f t="shared" si="2"/>
        <v>2: b'\xee, \xff, \xfc\x05\x00\x00, \xf0\xef\xfe\xfe, \xff</v>
      </c>
      <c r="K4" t="s">
        <v>5101</v>
      </c>
      <c r="L4" t="s">
        <v>4768</v>
      </c>
      <c r="M4" t="s">
        <v>3301</v>
      </c>
      <c r="N4" t="s">
        <v>27365</v>
      </c>
      <c r="V4" t="s">
        <v>3664</v>
      </c>
    </row>
    <row r="5" spans="1:22">
      <c r="A5" t="s">
        <v>2605</v>
      </c>
      <c r="B5" s="4" t="s">
        <v>2606</v>
      </c>
      <c r="C5" t="s">
        <v>4399</v>
      </c>
      <c r="E5" s="4" t="s">
        <v>4036</v>
      </c>
      <c r="F5">
        <v>3</v>
      </c>
      <c r="G5" t="str">
        <f t="shared" si="0"/>
        <v>[b'\xf0QR\xee', b'\xfd', b'\xf0Q\xeeS', b'\xfd', b'\xf0\xeeRS', b'\xff', b'\xfc\x12\x00\x00', b'\xfe', b'\xfc\x01\x00\x00', b'\xf16', b'\xf0\xef\xfe\xfe', b'\xff']</v>
      </c>
      <c r="H5" t="str">
        <f t="shared" si="1"/>
        <v>3: b'\xf0QR\xee', b'\xfd', b'\xf0Q\xeeS', b'\xfd', b'\xf0\xeeRS', b'\xff', b'\xfc\x12\x00\x00', b'\xfe', b'\xfc\x01\x00\x00', b'\xf16', b'\xf0\xef\xfe\xfe', b'\xff'</v>
      </c>
      <c r="I5" t="s">
        <v>5477</v>
      </c>
      <c r="J5" t="str">
        <f t="shared" si="2"/>
        <v>3: b'\xf0QR\xee, \xfd, \xf0Q\xeeS, \xfd, \xf0\xeeRS, \xff, \xfc\x12\x00\x00, \xfe, \xfc\x01\x00\x00, \xf16, \xf0\xef\xfe\xfe, \xff</v>
      </c>
      <c r="K5" s="4" t="s">
        <v>5102</v>
      </c>
      <c r="L5" t="s">
        <v>4769</v>
      </c>
      <c r="M5" s="4" t="s">
        <v>3302</v>
      </c>
      <c r="N5" s="4" t="s">
        <v>27366</v>
      </c>
      <c r="V5" s="4" t="s">
        <v>3665</v>
      </c>
    </row>
    <row r="6" spans="1:22">
      <c r="A6" t="s">
        <v>2607</v>
      </c>
      <c r="B6" t="s">
        <v>2608</v>
      </c>
      <c r="C6" s="4" t="s">
        <v>4400</v>
      </c>
      <c r="D6" s="4"/>
      <c r="E6" t="s">
        <v>4037</v>
      </c>
      <c r="F6">
        <v>4</v>
      </c>
      <c r="G6" t="str">
        <f t="shared" si="0"/>
        <v>[b'\xf0\xee\xee\xfe', b'\xfd', b'\xf0\xee\xee\xef', b'\xff', b'\xff']</v>
      </c>
      <c r="H6" t="str">
        <f t="shared" si="1"/>
        <v>4: b'\xf0\xee\xee\xfe', b'\xfd', b'\xf0\xee\xee\xef', b'\xff', b'\xff'</v>
      </c>
      <c r="I6" t="s">
        <v>5478</v>
      </c>
      <c r="J6" t="str">
        <f t="shared" si="2"/>
        <v>4: b'\xf0\xee\xee\xfe, \xfd, \xf0\xee\xee\xef, \xff, \xff</v>
      </c>
      <c r="K6" t="s">
        <v>5103</v>
      </c>
      <c r="L6" t="s">
        <v>4770</v>
      </c>
      <c r="M6" t="s">
        <v>3303</v>
      </c>
      <c r="N6" t="s">
        <v>27367</v>
      </c>
      <c r="V6" t="s">
        <v>3666</v>
      </c>
    </row>
    <row r="7" spans="1:22">
      <c r="A7" t="s">
        <v>2609</v>
      </c>
      <c r="B7" s="4" t="s">
        <v>2610</v>
      </c>
      <c r="C7" t="s">
        <v>4401</v>
      </c>
      <c r="E7" s="4" t="s">
        <v>4038</v>
      </c>
      <c r="F7">
        <v>5</v>
      </c>
      <c r="G7" t="str">
        <f t="shared" si="0"/>
        <v>[b'\xf0\xef\xef\xfe', b'\xf0\xef\xfe\xfe', b'\xf0\xef\xfe\xfe', b'\xff', b'\xfc\x12\x00\x00', b'\xfe', b'\xfc\x01\x02\x02', b'\xf0\x08\xfe\xfe', b'\xfe', b'\xfc\x05\x00\x00', b'\xf0\xee\xfe\xfe', b'\xff']</v>
      </c>
      <c r="H7" t="str">
        <f t="shared" si="1"/>
        <v>5: b'\xf0\xef\xef\xfe', b'\xf0\xef\xfe\xfe', b'\xf0\xef\xfe\xfe', b'\xff', b'\xfc\x12\x00\x00', b'\xfe', b'\xfc\x01\x02\x02', b'\xf0\x08\xfe\xfe', b'\xfe', b'\xfc\x05\x00\x00', b'\xf0\xee\xfe\xfe', b'\xff'</v>
      </c>
      <c r="I7" t="s">
        <v>5479</v>
      </c>
      <c r="J7" t="str">
        <f t="shared" si="2"/>
        <v>5: b'\xf0\xef\xef\xfe, \xf0\xef\xfe\xfe, \xf0\xef\xfe\xfe, \xff, \xfc\x12\x00\x00, \xfe, \xfc\x01\x02\x02, \xf0\x08\xfe\xfe, \xfe, \xfc\x05\x00\x00, \xf0\xee\xfe\xfe, \xff</v>
      </c>
      <c r="K7" s="4" t="s">
        <v>5104</v>
      </c>
      <c r="L7" t="s">
        <v>4771</v>
      </c>
      <c r="M7" s="4" t="s">
        <v>3304</v>
      </c>
      <c r="N7" s="4" t="s">
        <v>27368</v>
      </c>
      <c r="V7" s="4" t="s">
        <v>3667</v>
      </c>
    </row>
    <row r="8" spans="1:22">
      <c r="A8" t="s">
        <v>2611</v>
      </c>
      <c r="B8" t="s">
        <v>2612</v>
      </c>
      <c r="C8" s="4" t="s">
        <v>4402</v>
      </c>
      <c r="D8" s="4"/>
      <c r="E8" t="s">
        <v>4039</v>
      </c>
      <c r="F8">
        <v>6</v>
      </c>
      <c r="G8" t="str">
        <f t="shared" si="0"/>
        <v>[b'\xf0\xee\xee\xef', b'\xfd', b'\xf0\x00\x05\x05', b'\xff', b'\xff']</v>
      </c>
      <c r="H8" t="str">
        <f t="shared" si="1"/>
        <v>6: b'\xf0\xee\xee\xef', b'\xfd', b'\xf0\x00\x05\x05', b'\xff', b'\xff'</v>
      </c>
      <c r="I8" t="s">
        <v>5480</v>
      </c>
      <c r="J8" t="str">
        <f t="shared" si="2"/>
        <v>6: b'\xf0\xee\xee\xef, \xfd, \xf0\x00\x05\x05, \xff, \xff</v>
      </c>
      <c r="K8" t="s">
        <v>5105</v>
      </c>
      <c r="L8" t="s">
        <v>4772</v>
      </c>
      <c r="M8" t="s">
        <v>3305</v>
      </c>
      <c r="N8" t="s">
        <v>2611</v>
      </c>
      <c r="V8" t="s">
        <v>3668</v>
      </c>
    </row>
    <row r="9" spans="1:22">
      <c r="A9" t="s">
        <v>2613</v>
      </c>
      <c r="B9" s="4" t="s">
        <v>2614</v>
      </c>
      <c r="C9" t="s">
        <v>4403</v>
      </c>
      <c r="E9" s="4" t="s">
        <v>4040</v>
      </c>
      <c r="F9">
        <v>7</v>
      </c>
      <c r="G9" t="str">
        <f t="shared" si="0"/>
        <v>[b'\xf0\xee\xee\xfe', b'\xf0\xee\xee\xfe', b'\xfd', b'\xf0\xee\xee\xfe', b'\xf0\xee\xee\xfe', b'\xfd', b'\xf0\xee\xee\xfe', b'\xf0\xee\xee\xfe', b'\xfd', b'\xf0e\xee\xfe', b'\xf0e\xee\xfe', b'\xff', b'\xfc\x12\x00\x00', b'\xef', b'\xff']</v>
      </c>
      <c r="H9" t="str">
        <f t="shared" si="1"/>
        <v>7: b'\xf0\xee\xee\xfe', b'\xf0\xee\xee\xfe', b'\xfd', b'\xf0\xee\xee\xfe', b'\xf0\xee\xee\xfe', b'\xfd', b'\xf0\xee\xee\xfe', b'\xf0\xee\xee\xfe', b'\xfd', b'\xf0e\xee\xfe', b'\xf0e\xee\xfe', b'\xff', b'\xfc\x12\x00\x00', b'\xef', b'\xff'</v>
      </c>
      <c r="I9" t="s">
        <v>5481</v>
      </c>
      <c r="J9" t="str">
        <f t="shared" si="2"/>
        <v>7: b'\xf0\xee\xee\xfe, \xf0\xee\xee\xfe, \xfd, \xf0\xee\xee\xfe, \xf0\xee\xee\xfe, \xfd, \xf0\xee\xee\xfe, \xf0\xee\xee\xfe, \xfd, \xf0e\xee\xfe, \xf0e\xee\xfe, \xff, \xfc\x12\x00\x00, \xef, \xff</v>
      </c>
      <c r="K9" s="4" t="s">
        <v>5106</v>
      </c>
      <c r="L9" t="s">
        <v>4773</v>
      </c>
      <c r="M9" s="4" t="s">
        <v>3306</v>
      </c>
      <c r="N9" s="4" t="s">
        <v>27369</v>
      </c>
      <c r="V9" s="4" t="s">
        <v>3669</v>
      </c>
    </row>
    <row r="10" spans="1:22">
      <c r="A10" t="s">
        <v>2615</v>
      </c>
      <c r="B10" t="s">
        <v>2616</v>
      </c>
      <c r="C10" s="4" t="s">
        <v>4404</v>
      </c>
      <c r="D10" s="4"/>
      <c r="E10" t="s">
        <v>4041</v>
      </c>
      <c r="F10">
        <v>8</v>
      </c>
      <c r="G10" t="str">
        <f t="shared" si="0"/>
        <v>[b'\xf0\x04\xfe\xfe', b'\xfd', b'\xf0\xef\x04\xfe', b'\xff', b'\xff']</v>
      </c>
      <c r="H10" t="str">
        <f t="shared" si="1"/>
        <v>8: b'\xf0\x04\xfe\xfe', b'\xfd', b'\xf0\xef\x04\xfe', b'\xff', b'\xff'</v>
      </c>
      <c r="I10" t="s">
        <v>5482</v>
      </c>
      <c r="J10" t="str">
        <f t="shared" si="2"/>
        <v>8: b'\xf0\x04\xfe\xfe, \xfd, \xf0\xef\x04\xfe, \xff, \xff</v>
      </c>
      <c r="K10" t="s">
        <v>5107</v>
      </c>
      <c r="L10" t="s">
        <v>4774</v>
      </c>
      <c r="M10" t="s">
        <v>3307</v>
      </c>
      <c r="N10" t="s">
        <v>27370</v>
      </c>
      <c r="V10" t="s">
        <v>3670</v>
      </c>
    </row>
    <row r="11" spans="1:22">
      <c r="A11" t="s">
        <v>2617</v>
      </c>
      <c r="B11" t="s">
        <v>2618</v>
      </c>
      <c r="C11" t="s">
        <v>4405</v>
      </c>
      <c r="E11" s="4" t="s">
        <v>4042</v>
      </c>
      <c r="F11">
        <v>9</v>
      </c>
      <c r="G11" t="str">
        <f t="shared" si="0"/>
        <v>[b'\xf0\xef\x1b\xfe', b'\xfd', b'\xf0\x06\x07\xfe', b'\xff', b'\xfc\x12\x00\x00', b'\xfe', b'\xfc\x05\x00\x00', b'\xf0.\xfe\xfe', b'\xff']</v>
      </c>
      <c r="H11" t="str">
        <f t="shared" si="1"/>
        <v>9: b'\xf0\xef\x1b\xfe', b'\xfd', b'\xf0\x06\x07\xfe', b'\xff', b'\xfc\x12\x00\x00', b'\xfe', b'\xfc\x05\x00\x00', b'\xf0.\xfe\xfe', b'\xff'</v>
      </c>
      <c r="I11" t="s">
        <v>5483</v>
      </c>
      <c r="J11" t="str">
        <f t="shared" si="2"/>
        <v>9: b'\xf0\xef\x1b\xfe, \xfd, \xf0\x06\x07\xfe, \xff, \xfc\x12\x00\x00, \xfe, \xfc\x05\x00\x00, \xf0.\xfe\xfe, \xff</v>
      </c>
      <c r="K11" s="4" t="s">
        <v>5108</v>
      </c>
      <c r="L11" t="s">
        <v>4775</v>
      </c>
      <c r="M11" t="s">
        <v>3308</v>
      </c>
      <c r="N11" t="s">
        <v>27371</v>
      </c>
      <c r="V11" t="s">
        <v>3671</v>
      </c>
    </row>
    <row r="12" spans="1:22">
      <c r="A12" t="s">
        <v>2619</v>
      </c>
      <c r="B12" t="s">
        <v>2620</v>
      </c>
      <c r="C12" t="s">
        <v>4406</v>
      </c>
      <c r="E12" t="s">
        <v>4043</v>
      </c>
      <c r="F12">
        <v>10</v>
      </c>
      <c r="G12" t="str">
        <f t="shared" si="0"/>
        <v>[b'\xfc\x13\x01\x01', b'\xf0\xee\x0b\x0b', b'\xfe', b'\xf0\xee\xef\xfe', b'\xfd', b'\xf0\xee\xbe\xbe', b'\xff', b'\xff']</v>
      </c>
      <c r="H12" t="str">
        <f t="shared" si="1"/>
        <v>10: b'\xfc\x13\x01\x01', b'\xf0\xee\x0b\x0b', b'\xfe', b'\xf0\xee\xef\xfe', b'\xfd', b'\xf0\xee\xbe\xbe', b'\xff', b'\xff'</v>
      </c>
      <c r="I12" t="s">
        <v>5484</v>
      </c>
      <c r="J12" t="str">
        <f t="shared" si="2"/>
        <v>10: b'\xfc\x13\x01\x01, \xf0\xee\x0b\x0b, \xfe, \xf0\xee\xef\xfe, \xfd, \xf0\xee\xbe\xbe, \xff, \xff</v>
      </c>
      <c r="K12" t="s">
        <v>5847</v>
      </c>
      <c r="L12" t="s">
        <v>4776</v>
      </c>
      <c r="M12" t="s">
        <v>3309</v>
      </c>
      <c r="N12" t="s">
        <v>27372</v>
      </c>
      <c r="V12" t="s">
        <v>3672</v>
      </c>
    </row>
    <row r="13" spans="1:22">
      <c r="A13" t="s">
        <v>2621</v>
      </c>
      <c r="B13" t="s">
        <v>2622</v>
      </c>
      <c r="C13" t="s">
        <v>4407</v>
      </c>
      <c r="E13" t="s">
        <v>4044</v>
      </c>
      <c r="F13">
        <v>11</v>
      </c>
      <c r="G13" t="str">
        <f t="shared" si="0"/>
        <v>[b'\xf0\xee\xee\xfe', b'\xfd', b'\xf0\xee\xee\xef', b'\xff', b'\xff']</v>
      </c>
      <c r="H13" t="str">
        <f t="shared" si="1"/>
        <v>11: b'\xf0\xee\xee\xfe', b'\xfd', b'\xf0\xee\xee\xef', b'\xff', b'\xff'</v>
      </c>
      <c r="I13" t="s">
        <v>5485</v>
      </c>
      <c r="J13" t="str">
        <f t="shared" si="2"/>
        <v>11: b'\xf0\xee\xee\xfe, \xfd, \xf0\xee\xee\xef, \xff, \xff</v>
      </c>
      <c r="K13" t="s">
        <v>5109</v>
      </c>
      <c r="L13" t="s">
        <v>4770</v>
      </c>
      <c r="M13" t="s">
        <v>3310</v>
      </c>
      <c r="N13" t="s">
        <v>27373</v>
      </c>
      <c r="V13" t="s">
        <v>3673</v>
      </c>
    </row>
    <row r="14" spans="1:22">
      <c r="A14" t="s">
        <v>2623</v>
      </c>
      <c r="B14" t="s">
        <v>2624</v>
      </c>
      <c r="C14" t="s">
        <v>4408</v>
      </c>
      <c r="E14" s="4" t="s">
        <v>4045</v>
      </c>
      <c r="F14">
        <v>12</v>
      </c>
      <c r="G14" t="str">
        <f t="shared" si="0"/>
        <v>[b'\xf0\xee\xee\xef', b'\xff', b'\xfc\x12\x00\x00', b'\xfe', b'\xfc\x13\x01\x01', b'\xfc\x05\x00\x00', b'\xf0\x94\x95\x96', b'\xff']</v>
      </c>
      <c r="H14" t="str">
        <f t="shared" si="1"/>
        <v>12: b'\xf0\xee\xee\xef', b'\xff', b'\xfc\x12\x00\x00', b'\xfe', b'\xfc\x13\x01\x01', b'\xfc\x05\x00\x00', b'\xf0\x94\x95\x96', b'\xff'</v>
      </c>
      <c r="I14" t="s">
        <v>5486</v>
      </c>
      <c r="J14" t="str">
        <f t="shared" si="2"/>
        <v>12: b'\xf0\xee\xee\xef, \xff, \xfc\x12\x00\x00, \xfe, \xfc\x13\x01\x01, \xfc\x05\x00\x00, \xf0\x94\x95\x96, \xff</v>
      </c>
      <c r="K14" t="s">
        <v>5110</v>
      </c>
      <c r="L14" t="s">
        <v>4777</v>
      </c>
      <c r="M14" t="s">
        <v>3311</v>
      </c>
      <c r="N14" t="s">
        <v>2623</v>
      </c>
      <c r="V14" t="s">
        <v>3674</v>
      </c>
    </row>
    <row r="15" spans="1:22">
      <c r="A15" t="s">
        <v>2625</v>
      </c>
      <c r="B15" s="4" t="s">
        <v>2626</v>
      </c>
      <c r="C15" t="s">
        <v>4409</v>
      </c>
      <c r="E15" s="4" t="s">
        <v>4046</v>
      </c>
      <c r="F15">
        <v>13</v>
      </c>
      <c r="G15" t="str">
        <f t="shared" si="0"/>
        <v>[b'\xf0\x8b\x8c\x8e', b'\xfd', b'\xf0\x92\x93\x94', b'\xfd', b'\xf0\x95\x96\x97', b'\xfd', b'\xf0\x98\x99\xcd', b'\xfd', b'\xf0\x9b\x9c\xa3', b'\xfd', b'\xf0\x8f\x90\xa2', b'\xfd', b'\xf0\x9e\x9f\xa0', b'\xff', b'\xff']</v>
      </c>
      <c r="H15" t="str">
        <f t="shared" si="1"/>
        <v>13: b'\xf0\x8b\x8c\x8e', b'\xfd', b'\xf0\x92\x93\x94', b'\xfd', b'\xf0\x95\x96\x97', b'\xfd', b'\xf0\x98\x99\xcd', b'\xfd', b'\xf0\x9b\x9c\xa3', b'\xfd', b'\xf0\x8f\x90\xa2', b'\xfd', b'\xf0\x9e\x9f\xa0', b'\xff', b'\xff'</v>
      </c>
      <c r="I15" t="s">
        <v>5487</v>
      </c>
      <c r="J15" t="str">
        <f t="shared" si="2"/>
        <v>13: b'\xf0\x8b\x8c\x8e, \xfd, \xf0\x92\x93\x94, \xfd, \xf0\x95\x96\x97, \xfd, \xf0\x98\x99\xcd, \xfd, \xf0\x9b\x9c\xa3, \xfd, \xf0\x8f\x90\xa2, \xfd, \xf0\x9e\x9f\xa0, \xff, \xff</v>
      </c>
      <c r="K15" s="4" t="s">
        <v>5111</v>
      </c>
      <c r="L15" t="s">
        <v>4778</v>
      </c>
      <c r="M15" s="4" t="s">
        <v>3312</v>
      </c>
      <c r="N15" s="4" t="s">
        <v>2625</v>
      </c>
      <c r="V15" s="4" t="s">
        <v>3675</v>
      </c>
    </row>
    <row r="16" spans="1:22">
      <c r="A16" t="s">
        <v>2627</v>
      </c>
      <c r="B16" t="s">
        <v>2628</v>
      </c>
      <c r="C16" s="4" t="s">
        <v>4410</v>
      </c>
      <c r="D16" s="4"/>
      <c r="E16" s="4" t="s">
        <v>4047</v>
      </c>
      <c r="F16">
        <v>14</v>
      </c>
      <c r="G16" t="str">
        <f t="shared" si="0"/>
        <v>[b'\xf1D', b'\xf0\x10\xee\xfe', b'\xfd', b'\xf0\xee\x10\xfe', b'\xff', b'\xff']</v>
      </c>
      <c r="H16" t="str">
        <f t="shared" si="1"/>
        <v>14: b'\xf1D', b'\xf0\x10\xee\xfe', b'\xfd', b'\xf0\xee\x10\xfe', b'\xff', b'\xff'</v>
      </c>
      <c r="I16" t="s">
        <v>5488</v>
      </c>
      <c r="J16" t="str">
        <f t="shared" si="2"/>
        <v>14: b'\xf1D, \xf0\x10\xee\xfe, \xfd, \xf0\xee\x10\xfe, \xff, \xff</v>
      </c>
      <c r="K16" t="s">
        <v>5112</v>
      </c>
      <c r="L16" t="s">
        <v>4779</v>
      </c>
      <c r="M16" t="s">
        <v>3313</v>
      </c>
      <c r="N16" t="s">
        <v>27374</v>
      </c>
      <c r="V16" t="s">
        <v>3676</v>
      </c>
    </row>
    <row r="17" spans="1:22">
      <c r="A17" t="s">
        <v>2629</v>
      </c>
      <c r="B17" t="s">
        <v>2630</v>
      </c>
      <c r="C17" t="s">
        <v>4411</v>
      </c>
      <c r="E17" s="4" t="s">
        <v>4048</v>
      </c>
      <c r="F17">
        <v>15</v>
      </c>
      <c r="G17" t="str">
        <f t="shared" si="0"/>
        <v>[b'\xfc\x13\x01\x01', b'\xf0\xee\xee\xef', b'\xfe', b'\xee', b'\xfd', b'\xf0\xe2\xee\xfe', b'\xff', b'\xff']</v>
      </c>
      <c r="H17" t="str">
        <f t="shared" si="1"/>
        <v>15: b'\xfc\x13\x01\x01', b'\xf0\xee\xee\xef', b'\xfe', b'\xee', b'\xfd', b'\xf0\xe2\xee\xfe', b'\xff', b'\xff'</v>
      </c>
      <c r="I17" t="s">
        <v>5489</v>
      </c>
      <c r="J17" t="str">
        <f t="shared" si="2"/>
        <v>15: b'\xfc\x13\x01\x01, \xf0\xee\xee\xef, \xfe, \xee, \xfd, \xf0\xe2\xee\xfe, \xff, \xff</v>
      </c>
      <c r="K17" t="s">
        <v>5113</v>
      </c>
      <c r="L17" t="s">
        <v>4780</v>
      </c>
      <c r="M17" t="s">
        <v>3314</v>
      </c>
      <c r="N17" t="s">
        <v>27375</v>
      </c>
      <c r="V17" t="s">
        <v>3677</v>
      </c>
    </row>
    <row r="18" spans="1:22">
      <c r="A18" t="s">
        <v>2631</v>
      </c>
      <c r="B18" t="s">
        <v>2632</v>
      </c>
      <c r="C18" t="s">
        <v>4412</v>
      </c>
      <c r="E18" t="s">
        <v>4049</v>
      </c>
      <c r="F18">
        <v>16</v>
      </c>
      <c r="G18" t="str">
        <f t="shared" si="0"/>
        <v>[b'\xf0\xee\xef\xfe', b'\xfd', b'\xf0\xee\xee\xa6', b'\xfd', b'\xf0\xee\xee\xef', b'\xff', b'\xff']</v>
      </c>
      <c r="H18" t="str">
        <f t="shared" si="1"/>
        <v>16: b'\xf0\xee\xef\xfe', b'\xfd', b'\xf0\xee\xee\xa6', b'\xfd', b'\xf0\xee\xee\xef', b'\xff', b'\xff'</v>
      </c>
      <c r="I18" t="s">
        <v>5490</v>
      </c>
      <c r="J18" t="str">
        <f t="shared" si="2"/>
        <v>16: b'\xf0\xee\xef\xfe, \xfd, \xf0\xee\xee\xa6, \xfd, \xf0\xee\xee\xef, \xff, \xff</v>
      </c>
      <c r="K18" t="s">
        <v>5114</v>
      </c>
      <c r="L18" t="s">
        <v>4781</v>
      </c>
      <c r="M18" t="s">
        <v>3315</v>
      </c>
      <c r="N18" t="s">
        <v>27376</v>
      </c>
      <c r="V18" t="s">
        <v>3678</v>
      </c>
    </row>
    <row r="19" spans="1:22">
      <c r="A19" t="s">
        <v>2633</v>
      </c>
      <c r="B19" t="s">
        <v>2634</v>
      </c>
      <c r="C19" t="s">
        <v>4413</v>
      </c>
      <c r="E19" t="s">
        <v>4050</v>
      </c>
      <c r="F19">
        <v>17</v>
      </c>
      <c r="G19" t="str">
        <f t="shared" si="0"/>
        <v>[b'\xfc\x13\x01\x01', b'\xef', b'\xf0\xee\xee\xfe', b'\xfe', b'\xee', b'\xff', b'\xff']</v>
      </c>
      <c r="H19" t="str">
        <f t="shared" si="1"/>
        <v>17: b'\xfc\x13\x01\x01', b'\xef', b'\xf0\xee\xee\xfe', b'\xfe', b'\xee', b'\xff', b'\xff'</v>
      </c>
      <c r="I19" t="s">
        <v>5491</v>
      </c>
      <c r="J19" t="str">
        <f t="shared" si="2"/>
        <v>17: b'\xfc\x13\x01\x01, \xef, \xf0\xee\xee\xfe, \xfe, \xee, \xff, \xff</v>
      </c>
      <c r="K19" t="s">
        <v>5115</v>
      </c>
      <c r="L19" t="s">
        <v>4782</v>
      </c>
      <c r="M19" t="s">
        <v>3316</v>
      </c>
      <c r="N19" t="s">
        <v>27377</v>
      </c>
      <c r="V19" t="s">
        <v>3679</v>
      </c>
    </row>
    <row r="20" spans="1:22">
      <c r="A20" t="s">
        <v>2635</v>
      </c>
      <c r="B20" t="s">
        <v>2636</v>
      </c>
      <c r="C20" t="s">
        <v>4414</v>
      </c>
      <c r="E20" t="s">
        <v>4051</v>
      </c>
      <c r="F20">
        <v>18</v>
      </c>
      <c r="G20" t="str">
        <f t="shared" si="0"/>
        <v>[b'\xf0\xee\xee\xfe', b'\xff', b'\xff']</v>
      </c>
      <c r="H20" t="str">
        <f t="shared" si="1"/>
        <v>18: b'\xf0\xee\xee\xfe', b'\xff', b'\xff'</v>
      </c>
      <c r="I20" t="s">
        <v>5492</v>
      </c>
      <c r="J20" t="str">
        <f t="shared" si="2"/>
        <v>18: b'\xf0\xee\xee\xfe, \xff, \xff</v>
      </c>
      <c r="K20" t="s">
        <v>5116</v>
      </c>
      <c r="L20" t="s">
        <v>4783</v>
      </c>
      <c r="M20" t="s">
        <v>3317</v>
      </c>
      <c r="N20" t="s">
        <v>27378</v>
      </c>
      <c r="V20" t="s">
        <v>3680</v>
      </c>
    </row>
    <row r="21" spans="1:22">
      <c r="A21" t="s">
        <v>2637</v>
      </c>
      <c r="B21" t="s">
        <v>2638</v>
      </c>
      <c r="C21" t="s">
        <v>4415</v>
      </c>
      <c r="E21" t="s">
        <v>4052</v>
      </c>
      <c r="F21">
        <v>19</v>
      </c>
      <c r="G21" t="str">
        <f t="shared" si="0"/>
        <v>[b'\xf0\xee\xee\xfe', b'\xfd', b'\xf0\xee\xef\xfe', b'\xff', b'\xff']</v>
      </c>
      <c r="H21" t="str">
        <f t="shared" si="1"/>
        <v>19: b'\xf0\xee\xee\xfe', b'\xfd', b'\xf0\xee\xef\xfe', b'\xff', b'\xff'</v>
      </c>
      <c r="I21" t="s">
        <v>5493</v>
      </c>
      <c r="J21" t="str">
        <f t="shared" si="2"/>
        <v>19: b'\xf0\xee\xee\xfe, \xfd, \xf0\xee\xef\xfe, \xff, \xff</v>
      </c>
      <c r="K21" t="s">
        <v>5117</v>
      </c>
      <c r="L21" t="s">
        <v>4784</v>
      </c>
      <c r="M21" t="s">
        <v>3318</v>
      </c>
      <c r="N21" t="s">
        <v>27379</v>
      </c>
      <c r="V21" t="s">
        <v>3681</v>
      </c>
    </row>
    <row r="22" spans="1:22">
      <c r="A22" t="s">
        <v>2639</v>
      </c>
      <c r="B22" t="s">
        <v>2640</v>
      </c>
      <c r="C22" t="s">
        <v>4416</v>
      </c>
      <c r="E22" s="4" t="s">
        <v>4053</v>
      </c>
      <c r="F22">
        <v>20</v>
      </c>
      <c r="G22" t="str">
        <f t="shared" si="0"/>
        <v>[b'\xf4\x05\x05\xfe', b'\xfd', b'\xf16', b'\xc2', b'\xff', b'\xfc\x12\x00\x00', b'\xfe', b'\xfc\x05\x00\x00', b'\xf4\x05\xfe\xfe', b'\xff']</v>
      </c>
      <c r="H22" t="str">
        <f t="shared" si="1"/>
        <v>20: b'\xf4\x05\x05\xfe', b'\xfd', b'\xf16', b'\xc2', b'\xff', b'\xfc\x12\x00\x00', b'\xfe', b'\xfc\x05\x00\x00', b'\xf4\x05\xfe\xfe', b'\xff'</v>
      </c>
      <c r="I22" t="s">
        <v>5494</v>
      </c>
      <c r="J22" t="str">
        <f t="shared" si="2"/>
        <v>20: b'\xf4\x05\x05\xfe, \xfd, \xf16, \xc2, \xff, \xfc\x12\x00\x00, \xfe, \xfc\x05\x00\x00, \xf4\x05\xfe\xfe, \xff</v>
      </c>
      <c r="K22" s="4" t="s">
        <v>5118</v>
      </c>
      <c r="L22" t="s">
        <v>4785</v>
      </c>
      <c r="M22" t="s">
        <v>3319</v>
      </c>
      <c r="N22" t="s">
        <v>27380</v>
      </c>
      <c r="V22" t="s">
        <v>3682</v>
      </c>
    </row>
    <row r="23" spans="1:22">
      <c r="A23" t="s">
        <v>2641</v>
      </c>
      <c r="B23" t="s">
        <v>2642</v>
      </c>
      <c r="C23" t="s">
        <v>4417</v>
      </c>
      <c r="E23" t="s">
        <v>4054</v>
      </c>
      <c r="F23">
        <v>21</v>
      </c>
      <c r="G23" t="str">
        <f t="shared" si="0"/>
        <v>[b'\xf0\xee\xee\xfe', b'\xfd', b'\xf0\xee\xee\xef', b'\xff', b'\xfc\x01\x02\x02', b'\xf0\xb8\xfe\xfe', b'\xff']</v>
      </c>
      <c r="H23" t="str">
        <f t="shared" si="1"/>
        <v>21: b'\xf0\xee\xee\xfe', b'\xfd', b'\xf0\xee\xee\xef', b'\xff', b'\xfc\x01\x02\x02', b'\xf0\xb8\xfe\xfe', b'\xff'</v>
      </c>
      <c r="I23" t="s">
        <v>5495</v>
      </c>
      <c r="J23" t="str">
        <f t="shared" si="2"/>
        <v>21: b'\xf0\xee\xee\xfe, \xfd, \xf0\xee\xee\xef, \xff, \xfc\x01\x02\x02, \xf0\xb8\xfe\xfe, \xff</v>
      </c>
      <c r="K23" t="s">
        <v>5119</v>
      </c>
      <c r="L23" t="s">
        <v>4786</v>
      </c>
      <c r="M23" t="s">
        <v>3320</v>
      </c>
      <c r="N23" t="s">
        <v>27381</v>
      </c>
      <c r="V23" t="s">
        <v>3683</v>
      </c>
    </row>
    <row r="24" spans="1:22">
      <c r="A24" t="s">
        <v>2643</v>
      </c>
      <c r="B24" s="4" t="s">
        <v>2644</v>
      </c>
      <c r="C24" t="s">
        <v>4418</v>
      </c>
      <c r="E24" s="4" t="s">
        <v>4055</v>
      </c>
      <c r="F24">
        <v>22</v>
      </c>
      <c r="G24" t="str">
        <f t="shared" si="0"/>
        <v>[b'\xf0\xee\xee\xef', b'\xfd', b'\xf0\xb9\xba\xcf', b'\xfd', b'\xf0\xee\xee\xef', b'\xfd', b'\xf0\xb9\xba\xcf', b'\xfd', b'\xf0\xc5\xfe\xfe', b'\xff', b'\xff']</v>
      </c>
      <c r="H24" t="str">
        <f t="shared" si="1"/>
        <v>22: b'\xf0\xee\xee\xef', b'\xfd', b'\xf0\xb9\xba\xcf', b'\xfd', b'\xf0\xee\xee\xef', b'\xfd', b'\xf0\xb9\xba\xcf', b'\xfd', b'\xf0\xc5\xfe\xfe', b'\xff', b'\xff'</v>
      </c>
      <c r="I24" t="s">
        <v>5496</v>
      </c>
      <c r="J24" t="str">
        <f t="shared" si="2"/>
        <v>22: b'\xf0\xee\xee\xef, \xfd, \xf0\xb9\xba\xcf, \xfd, \xf0\xee\xee\xef, \xfd, \xf0\xb9\xba\xcf, \xfd, \xf0\xc5\xfe\xfe, \xff, \xff</v>
      </c>
      <c r="K24" s="4" t="s">
        <v>5120</v>
      </c>
      <c r="L24" t="s">
        <v>4787</v>
      </c>
      <c r="M24" t="s">
        <v>3321</v>
      </c>
      <c r="N24" s="4" t="s">
        <v>2643</v>
      </c>
      <c r="V24" s="4" t="s">
        <v>3684</v>
      </c>
    </row>
    <row r="25" spans="1:22">
      <c r="A25" t="s">
        <v>2645</v>
      </c>
      <c r="B25" t="s">
        <v>2622</v>
      </c>
      <c r="C25" s="4" t="s">
        <v>4419</v>
      </c>
      <c r="D25" s="4"/>
      <c r="E25" t="s">
        <v>4056</v>
      </c>
      <c r="F25">
        <v>23</v>
      </c>
      <c r="G25" t="str">
        <f t="shared" si="0"/>
        <v>[b'\xf0\xee\xee\xfe', b'\xfd', b'\xf0\xee\xee\xef', b'\xff', b'\xff']</v>
      </c>
      <c r="H25" t="str">
        <f t="shared" si="1"/>
        <v>23: b'\xf0\xee\xee\xfe', b'\xfd', b'\xf0\xee\xee\xef', b'\xff', b'\xff'</v>
      </c>
      <c r="I25" t="s">
        <v>5497</v>
      </c>
      <c r="J25" t="str">
        <f t="shared" si="2"/>
        <v>23: b'\xf0\xee\xee\xfe, \xfd, \xf0\xee\xee\xef, \xff, \xff</v>
      </c>
      <c r="K25" t="s">
        <v>5121</v>
      </c>
      <c r="L25" t="s">
        <v>4770</v>
      </c>
      <c r="M25" t="s">
        <v>3322</v>
      </c>
      <c r="N25" t="s">
        <v>27382</v>
      </c>
      <c r="V25" t="s">
        <v>3685</v>
      </c>
    </row>
    <row r="26" spans="1:22">
      <c r="A26" t="s">
        <v>2646</v>
      </c>
      <c r="B26" t="s">
        <v>2647</v>
      </c>
      <c r="C26" t="s">
        <v>4420</v>
      </c>
      <c r="E26" s="4" t="s">
        <v>4057</v>
      </c>
      <c r="F26">
        <v>24</v>
      </c>
      <c r="G26" t="str">
        <f t="shared" si="0"/>
        <v>[b'\xf0\xee\xee\xfe', b'\xfd', b'\xf0\xee\xee\xfe', b'\xfd', b'\xf0\xee\xee\xef', b'\xff', b'\xff']</v>
      </c>
      <c r="H26" t="str">
        <f t="shared" si="1"/>
        <v>24: b'\xf0\xee\xee\xfe', b'\xfd', b'\xf0\xee\xee\xfe', b'\xfd', b'\xf0\xee\xee\xef', b'\xff', b'\xff'</v>
      </c>
      <c r="I26" t="s">
        <v>5498</v>
      </c>
      <c r="J26" t="str">
        <f t="shared" si="2"/>
        <v>24: b'\xf0\xee\xee\xfe, \xfd, \xf0\xee\xee\xfe, \xfd, \xf0\xee\xee\xef, \xff, \xff</v>
      </c>
      <c r="K26" t="s">
        <v>5122</v>
      </c>
      <c r="L26" t="s">
        <v>4788</v>
      </c>
      <c r="M26" t="s">
        <v>3323</v>
      </c>
      <c r="N26" t="s">
        <v>27383</v>
      </c>
      <c r="V26" t="s">
        <v>3686</v>
      </c>
    </row>
    <row r="27" spans="1:22">
      <c r="A27" t="s">
        <v>2648</v>
      </c>
      <c r="B27" t="s">
        <v>2649</v>
      </c>
      <c r="C27" t="s">
        <v>4421</v>
      </c>
      <c r="E27" t="s">
        <v>4058</v>
      </c>
      <c r="F27">
        <v>25</v>
      </c>
      <c r="G27" t="str">
        <f t="shared" si="0"/>
        <v>[b'\xfc\x0fD\x07', b'\xf0\xee\xef\xfe', b'\xf0\xef\xfe\xfe', b'\xfe', b'\xee', b'\xff', b'\xff']</v>
      </c>
      <c r="H27" t="str">
        <f t="shared" si="1"/>
        <v>25: b'\xfc\x0fD\x07', b'\xf0\xee\xef\xfe', b'\xf0\xef\xfe\xfe', b'\xfe', b'\xee', b'\xff', b'\xff'</v>
      </c>
      <c r="I27" t="s">
        <v>5499</v>
      </c>
      <c r="J27" t="str">
        <f t="shared" si="2"/>
        <v>25: b'\xfc\x0fD\x07, \xf0\xee\xef\xfe, \xf0\xef\xfe\xfe, \xfe, \xee, \xff, \xff</v>
      </c>
      <c r="K27" t="s">
        <v>5123</v>
      </c>
      <c r="L27" t="s">
        <v>4789</v>
      </c>
      <c r="M27" t="s">
        <v>3324</v>
      </c>
      <c r="N27" t="s">
        <v>27384</v>
      </c>
      <c r="V27" t="s">
        <v>3687</v>
      </c>
    </row>
    <row r="28" spans="1:22">
      <c r="A28" t="s">
        <v>2650</v>
      </c>
      <c r="B28" s="4" t="s">
        <v>2651</v>
      </c>
      <c r="C28" t="s">
        <v>4422</v>
      </c>
      <c r="E28" s="4" t="s">
        <v>4059</v>
      </c>
      <c r="F28">
        <v>26</v>
      </c>
      <c r="G28" t="str">
        <f t="shared" si="0"/>
        <v>[b'\xfc\x13\x01\x01', b'\xf16', b'\xc2', b'\xfe', b'\xee', b'\xff', b'\xfc\x12\x00\x00', b'\xfe', b'\xfc\x01\x00\x00', b'\xf0\xef\xef\xfe', b'\xff']</v>
      </c>
      <c r="H28" t="str">
        <f t="shared" si="1"/>
        <v>26: b'\xfc\x13\x01\x01', b'\xf16', b'\xc2', b'\xfe', b'\xee', b'\xff', b'\xfc\x12\x00\x00', b'\xfe', b'\xfc\x01\x00\x00', b'\xf0\xef\xef\xfe', b'\xff'</v>
      </c>
      <c r="I28" t="s">
        <v>5500</v>
      </c>
      <c r="J28" t="str">
        <f t="shared" si="2"/>
        <v>26: b'\xfc\x13\x01\x01, \xf16, \xc2, \xfe, \xee, \xff, \xfc\x12\x00\x00, \xfe, \xfc\x01\x00\x00, \xf0\xef\xef\xfe, \xff</v>
      </c>
      <c r="K28" s="4" t="s">
        <v>5124</v>
      </c>
      <c r="L28" t="s">
        <v>4790</v>
      </c>
      <c r="M28" t="s">
        <v>3325</v>
      </c>
      <c r="N28" s="4" t="s">
        <v>27385</v>
      </c>
      <c r="V28" t="s">
        <v>3688</v>
      </c>
    </row>
    <row r="29" spans="1:22">
      <c r="A29" t="s">
        <v>2652</v>
      </c>
      <c r="B29" t="s">
        <v>2653</v>
      </c>
      <c r="C29" s="4" t="s">
        <v>4423</v>
      </c>
      <c r="D29" s="4"/>
      <c r="E29" t="s">
        <v>4060</v>
      </c>
      <c r="F29">
        <v>27</v>
      </c>
      <c r="G29" t="str">
        <f t="shared" si="0"/>
        <v>[b'\xfc\x0fD\x05', b'\xf1C', b'\xba', b'\xfd', b'\xf0\xee\xfe\xef', b'\xf0\xee\xee\xef', b'\xfe', b'\xee', b'\xff', b'\xff']</v>
      </c>
      <c r="H29" t="str">
        <f t="shared" si="1"/>
        <v>27: b'\xfc\x0fD\x05', b'\xf1C', b'\xba', b'\xfd', b'\xf0\xee\xfe\xef', b'\xf0\xee\xee\xef', b'\xfe', b'\xee', b'\xff', b'\xff'</v>
      </c>
      <c r="I29" t="s">
        <v>5501</v>
      </c>
      <c r="J29" t="str">
        <f t="shared" si="2"/>
        <v>27: b'\xfc\x0fD\x05, \xf1C, \xba, \xfd, \xf0\xee\xfe\xef, \xf0\xee\xee\xef, \xfe, \xee, \xff, \xff</v>
      </c>
      <c r="K29" s="4" t="s">
        <v>5125</v>
      </c>
      <c r="L29" t="s">
        <v>4791</v>
      </c>
      <c r="M29" t="s">
        <v>3326</v>
      </c>
      <c r="N29" t="s">
        <v>27386</v>
      </c>
      <c r="V29" t="s">
        <v>3689</v>
      </c>
    </row>
    <row r="30" spans="1:22">
      <c r="A30" t="s">
        <v>2654</v>
      </c>
      <c r="B30" t="s">
        <v>2655</v>
      </c>
      <c r="C30" t="s">
        <v>4424</v>
      </c>
      <c r="E30" t="s">
        <v>4061</v>
      </c>
      <c r="F30">
        <v>28</v>
      </c>
      <c r="G30" t="str">
        <f t="shared" si="0"/>
        <v>[b'\xfc\x13\x01\x01', b'\xef', b'\xfe', b'\xf0\xee\xee\xef', b'\xfd', b'\xff', b'\xff']</v>
      </c>
      <c r="H30" t="str">
        <f t="shared" si="1"/>
        <v>28: b'\xfc\x13\x01\x01', b'\xef', b'\xfe', b'\xf0\xee\xee\xef', b'\xfd', b'\xff', b'\xff'</v>
      </c>
      <c r="I30" t="s">
        <v>5502</v>
      </c>
      <c r="J30" t="str">
        <f t="shared" si="2"/>
        <v>28: b'\xfc\x13\x01\x01, \xef, \xfe, \xf0\xee\xee\xef, \xfd, \xff, \xff</v>
      </c>
      <c r="K30" t="s">
        <v>5126</v>
      </c>
      <c r="L30" t="s">
        <v>4792</v>
      </c>
      <c r="M30" t="s">
        <v>3327</v>
      </c>
      <c r="N30" t="s">
        <v>27387</v>
      </c>
      <c r="V30" t="s">
        <v>3690</v>
      </c>
    </row>
    <row r="31" spans="1:22">
      <c r="A31" t="s">
        <v>2656</v>
      </c>
      <c r="B31" s="4" t="s">
        <v>2657</v>
      </c>
      <c r="C31" t="s">
        <v>4425</v>
      </c>
      <c r="E31" s="4" t="s">
        <v>4062</v>
      </c>
      <c r="F31">
        <v>29</v>
      </c>
      <c r="G31" t="str">
        <f t="shared" si="0"/>
        <v>[b'\xee', b'\xfd', b'\xf0\xee\xee\xef', b'\xff', b'\xfc\x12\x00\x00', b'\xfe', b'\xfc\x13\x01\x01', b'\xfc\x05\x00\x00', b'\xf0\xcb\xfe\xfe', b'\xff']</v>
      </c>
      <c r="H31" t="str">
        <f t="shared" si="1"/>
        <v>29: b'\xee', b'\xfd', b'\xf0\xee\xee\xef', b'\xff', b'\xfc\x12\x00\x00', b'\xfe', b'\xfc\x13\x01\x01', b'\xfc\x05\x00\x00', b'\xf0\xcb\xfe\xfe', b'\xff'</v>
      </c>
      <c r="I31" t="s">
        <v>5503</v>
      </c>
      <c r="J31" t="str">
        <f t="shared" si="2"/>
        <v>29: b'\xee, \xfd, \xf0\xee\xee\xef, \xff, \xfc\x12\x00\x00, \xfe, \xfc\x13\x01\x01, \xfc\x05\x00\x00, \xf0\xcb\xfe\xfe, \xff</v>
      </c>
      <c r="K31" s="4" t="s">
        <v>5127</v>
      </c>
      <c r="L31" t="s">
        <v>4793</v>
      </c>
      <c r="M31" t="s">
        <v>3328</v>
      </c>
      <c r="N31" s="4" t="s">
        <v>27388</v>
      </c>
      <c r="V31" s="4" t="s">
        <v>3691</v>
      </c>
    </row>
    <row r="32" spans="1:22">
      <c r="A32" t="s">
        <v>2658</v>
      </c>
      <c r="B32" s="4" t="s">
        <v>2659</v>
      </c>
      <c r="C32" s="4" t="s">
        <v>4426</v>
      </c>
      <c r="D32" s="4"/>
      <c r="E32" s="4" t="s">
        <v>4063</v>
      </c>
      <c r="F32">
        <v>30</v>
      </c>
      <c r="G32" t="str">
        <f t="shared" si="0"/>
        <v>[b'\xf0\xee\xee\xef', b'\xfd', b'\xf0\xee\xee\xfe', b'\xfd', b'\xf0\xee\xee\xfe', b'\xff', b'\xfc\x12\x00\x00', b'\xfe', b'\xfc\x05\x00\x00', b'\xf0\xcb\xfe\xfe', b'\xff']</v>
      </c>
      <c r="H32" t="str">
        <f t="shared" si="1"/>
        <v>30: b'\xf0\xee\xee\xef', b'\xfd', b'\xf0\xee\xee\xfe', b'\xfd', b'\xf0\xee\xee\xfe', b'\xff', b'\xfc\x12\x00\x00', b'\xfe', b'\xfc\x05\x00\x00', b'\xf0\xcb\xfe\xfe', b'\xff'</v>
      </c>
      <c r="I32" t="s">
        <v>5504</v>
      </c>
      <c r="J32" t="str">
        <f t="shared" si="2"/>
        <v>30: b'\xf0\xee\xee\xef, \xfd, \xf0\xee\xee\xfe, \xfd, \xf0\xee\xee\xfe, \xff, \xfc\x12\x00\x00, \xfe, \xfc\x05\x00\x00, \xf0\xcb\xfe\xfe, \xff</v>
      </c>
      <c r="K32" s="4" t="s">
        <v>5128</v>
      </c>
      <c r="L32" t="s">
        <v>4794</v>
      </c>
      <c r="M32" s="4" t="s">
        <v>3329</v>
      </c>
      <c r="N32" s="4" t="s">
        <v>27389</v>
      </c>
      <c r="V32" s="4" t="s">
        <v>3692</v>
      </c>
    </row>
    <row r="33" spans="1:22">
      <c r="A33" t="s">
        <v>2660</v>
      </c>
      <c r="B33" s="4" t="s">
        <v>2661</v>
      </c>
      <c r="C33" s="4" t="s">
        <v>4427</v>
      </c>
      <c r="D33" s="4"/>
      <c r="E33" s="4" t="s">
        <v>4064</v>
      </c>
      <c r="F33">
        <v>31</v>
      </c>
      <c r="G33" t="str">
        <f t="shared" si="0"/>
        <v>[b'\xfc\x13\x01\x01', b'\xf0\xee\xee\xba', b'\xfd', b'\xf0\xee\xee\xb3', b'\xfd', b'\xf0\xee\xee\xb2', b'\xfe', b'\xee', b'\xfd', b'\xf0\xee\xee\xef', b'\xfd', b'\xf0\xee\xee\x8e', b'\xff', b'\xff']</v>
      </c>
      <c r="H33" t="str">
        <f t="shared" si="1"/>
        <v>31: b'\xfc\x13\x01\x01', b'\xf0\xee\xee\xba', b'\xfd', b'\xf0\xee\xee\xb3', b'\xfd', b'\xf0\xee\xee\xb2', b'\xfe', b'\xee', b'\xfd', b'\xf0\xee\xee\xef', b'\xfd', b'\xf0\xee\xee\x8e', b'\xff', b'\xff'</v>
      </c>
      <c r="I33" t="s">
        <v>5505</v>
      </c>
      <c r="J33" t="str">
        <f t="shared" si="2"/>
        <v>31: b'\xfc\x13\x01\x01, \xf0\xee\xee\xba, \xfd, \xf0\xee\xee\xb3, \xfd, \xf0\xee\xee\xb2, \xfe, \xee, \xfd, \xf0\xee\xee\xef, \xfd, \xf0\xee\xee\x8e, \xff, \xff</v>
      </c>
      <c r="K33" s="4" t="s">
        <v>5129</v>
      </c>
      <c r="L33" t="s">
        <v>4795</v>
      </c>
      <c r="M33" s="4" t="s">
        <v>3330</v>
      </c>
      <c r="N33" s="4" t="s">
        <v>27390</v>
      </c>
      <c r="V33" s="4" t="s">
        <v>3693</v>
      </c>
    </row>
    <row r="34" spans="1:22">
      <c r="A34" t="s">
        <v>2662</v>
      </c>
      <c r="B34" t="s">
        <v>2663</v>
      </c>
      <c r="C34" s="4" t="s">
        <v>4428</v>
      </c>
      <c r="D34" s="4"/>
      <c r="E34" s="4" t="s">
        <v>4065</v>
      </c>
      <c r="F34">
        <v>32</v>
      </c>
      <c r="G34" t="str">
        <f t="shared" si="0"/>
        <v>[b'\xf0\xee\xef\xfe', b'\xff', b'\xfc\x01\x19\x19', b'\xf0\xdf\xdf\xfe', b'\xfe', b'\xfc\x13\x01\x01', b'\xfc\x05\x00\x00', b'\xf0\xef\xef\xfe', b'\xff']</v>
      </c>
      <c r="H34" t="str">
        <f t="shared" si="1"/>
        <v>32: b'\xf0\xee\xef\xfe', b'\xff', b'\xfc\x01\x19\x19', b'\xf0\xdf\xdf\xfe', b'\xfe', b'\xfc\x13\x01\x01', b'\xfc\x05\x00\x00', b'\xf0\xef\xef\xfe', b'\xff'</v>
      </c>
      <c r="I34" t="s">
        <v>5506</v>
      </c>
      <c r="J34" t="str">
        <f t="shared" si="2"/>
        <v>32: b'\xf0\xee\xef\xfe, \xff, \xfc\x01\x19\x19, \xf0\xdf\xdf\xfe, \xfe, \xfc\x13\x01\x01, \xfc\x05\x00\x00, \xf0\xef\xef\xfe, \xff</v>
      </c>
      <c r="K34" s="4" t="s">
        <v>5130</v>
      </c>
      <c r="L34" t="s">
        <v>4796</v>
      </c>
      <c r="M34" t="s">
        <v>3331</v>
      </c>
      <c r="N34" t="s">
        <v>27391</v>
      </c>
      <c r="V34" s="4" t="s">
        <v>3694</v>
      </c>
    </row>
    <row r="35" spans="1:22">
      <c r="A35" t="s">
        <v>2664</v>
      </c>
      <c r="B35" s="4" t="s">
        <v>2665</v>
      </c>
      <c r="C35" t="s">
        <v>4429</v>
      </c>
      <c r="E35" s="4" t="s">
        <v>4066</v>
      </c>
      <c r="F35">
        <v>33</v>
      </c>
      <c r="G35" t="str">
        <f t="shared" si="0"/>
        <v>[b'\xfc\x13\x01\x01', b'\xf0\xee\xef\xef', b'\xfe', b'\xf16', b'\xf0\xc2\xc2\xfe', b'\xff', b'\xfc\x12\x00\x00', b'\xfe', b'\xfc\x01\x00\x00', b'\xf0\xef\xfe\xfe', b'\xff']</v>
      </c>
      <c r="H35" t="str">
        <f t="shared" si="1"/>
        <v>33: b'\xfc\x13\x01\x01', b'\xf0\xee\xef\xef', b'\xfe', b'\xf16', b'\xf0\xc2\xc2\xfe', b'\xff', b'\xfc\x12\x00\x00', b'\xfe', b'\xfc\x01\x00\x00', b'\xf0\xef\xfe\xfe', b'\xff'</v>
      </c>
      <c r="I35" t="s">
        <v>5507</v>
      </c>
      <c r="J35" t="str">
        <f t="shared" si="2"/>
        <v>33: b'\xfc\x13\x01\x01, \xf0\xee\xef\xef, \xfe, \xf16, \xf0\xc2\xc2\xfe, \xff, \xfc\x12\x00\x00, \xfe, \xfc\x01\x00\x00, \xf0\xef\xfe\xfe, \xff</v>
      </c>
      <c r="K35" s="4" t="s">
        <v>5131</v>
      </c>
      <c r="L35" t="s">
        <v>4797</v>
      </c>
      <c r="M35" s="4" t="s">
        <v>3332</v>
      </c>
      <c r="N35" s="4" t="s">
        <v>27392</v>
      </c>
      <c r="V35" s="4" t="s">
        <v>3695</v>
      </c>
    </row>
    <row r="36" spans="1:22">
      <c r="A36" t="s">
        <v>2666</v>
      </c>
      <c r="B36" s="4" t="s">
        <v>2667</v>
      </c>
      <c r="C36" s="4" t="s">
        <v>4430</v>
      </c>
      <c r="D36" s="4"/>
      <c r="E36" s="4" t="s">
        <v>4067</v>
      </c>
      <c r="F36">
        <v>34</v>
      </c>
      <c r="G36" t="str">
        <f t="shared" si="0"/>
        <v>[b'\xfc\r\x00\x03', b'\xf8\x00\x00', b'\xf1\x0e', b'\xf0\xee\xee\xfe', b'\xfe', b'\xee', b'\xf8\x00\x81', b'\xfd', b'\xf0\xee\xee\xef', b'\xf8\x00\x81', b'\xfd', b'\xf0\xee\xee\xb3', b'\xf8\x00\x81', b'\xff', b'\xff']</v>
      </c>
      <c r="H36" t="str">
        <f t="shared" si="1"/>
        <v>34: b'\xfc\r\x00\x03', b'\xf8\x00\x00', b'\xf1\x0e', b'\xf0\xee\xee\xfe', b'\xfe', b'\xee', b'\xf8\x00\x81', b'\xfd', b'\xf0\xee\xee\xef', b'\xf8\x00\x81', b'\xfd', b'\xf0\xee\xee\xb3', b'\xf8\x00\x81', b'\xff', b'\xff'</v>
      </c>
      <c r="I36" t="s">
        <v>5508</v>
      </c>
      <c r="J36" t="str">
        <f t="shared" si="2"/>
        <v>34: b'\xfc\r\x00\x03, \xf8\x00\x00, \xf1\x0e, \xf0\xee\xee\xfe, \xfe, \xee, \xf8\x00\x81, \xfd, \xf0\xee\xee\xef, \xf8\x00\x81, \xfd, \xf0\xee\xee\xb3, \xf8\x00\x81, \xff, \xff</v>
      </c>
      <c r="K36" s="4" t="s">
        <v>5132</v>
      </c>
      <c r="L36" t="s">
        <v>5423</v>
      </c>
      <c r="M36" s="4" t="s">
        <v>3333</v>
      </c>
      <c r="N36" s="4" t="s">
        <v>27393</v>
      </c>
      <c r="V36" s="4" t="s">
        <v>3696</v>
      </c>
    </row>
    <row r="37" spans="1:22">
      <c r="A37" t="s">
        <v>2668</v>
      </c>
      <c r="B37" t="s">
        <v>2669</v>
      </c>
      <c r="C37" s="4" t="s">
        <v>4431</v>
      </c>
      <c r="D37" s="4"/>
      <c r="E37" s="4" t="s">
        <v>4068</v>
      </c>
      <c r="F37">
        <v>35</v>
      </c>
      <c r="G37" t="str">
        <f t="shared" si="0"/>
        <v>[b'\xf0\xeei\xef', b'\xff', b'\xfc\x01\x00\x00', b'\xf0i\xfe\xfe', b'\xff']</v>
      </c>
      <c r="H37" t="str">
        <f t="shared" si="1"/>
        <v>35: b'\xf0\xeei\xef', b'\xff', b'\xfc\x01\x00\x00', b'\xf0i\xfe\xfe', b'\xff'</v>
      </c>
      <c r="I37" t="s">
        <v>5509</v>
      </c>
      <c r="J37" t="str">
        <f t="shared" si="2"/>
        <v>35: b'\xf0\xeei\xef, \xff, \xfc\x01\x00\x00, \xf0i\xfe\xfe, \xff</v>
      </c>
      <c r="K37" t="s">
        <v>5133</v>
      </c>
      <c r="L37" t="s">
        <v>4799</v>
      </c>
      <c r="M37" t="s">
        <v>3334</v>
      </c>
      <c r="N37" t="s">
        <v>2668</v>
      </c>
      <c r="V37" t="s">
        <v>3697</v>
      </c>
    </row>
    <row r="38" spans="1:22">
      <c r="A38" t="s">
        <v>2670</v>
      </c>
      <c r="B38" s="4" t="s">
        <v>2671</v>
      </c>
      <c r="C38" t="s">
        <v>4432</v>
      </c>
      <c r="E38" s="4" t="s">
        <v>4069</v>
      </c>
      <c r="F38">
        <v>36</v>
      </c>
      <c r="G38" t="str">
        <f t="shared" si="0"/>
        <v>[b'\xf0\x0e\x0e\xfe', b'\xf0\x0e\x0e\xfe', b'\xf0\x0e\xfe\xfe', b'\xfd', b'\xff', b'\xfc\x12\x00\x00', b'\xf5\x0c\x01\xff', b'\xfe', b'\xfc\x01\x02\x02', b'\xf1C', b'\xf0,,\xfe', b'\xff']</v>
      </c>
      <c r="H38" t="str">
        <f t="shared" si="1"/>
        <v>36: b'\xf0\x0e\x0e\xfe', b'\xf0\x0e\x0e\xfe', b'\xf0\x0e\xfe\xfe', b'\xfd', b'\xff', b'\xfc\x12\x00\x00', b'\xf5\x0c\x01\xff', b'\xfe', b'\xfc\x01\x02\x02', b'\xf1C', b'\xf0,,\xfe', b'\xff'</v>
      </c>
      <c r="I38" t="s">
        <v>5510</v>
      </c>
      <c r="J38" t="str">
        <f t="shared" si="2"/>
        <v>36: b'\xf0\x0e\x0e\xfe, \xf0\x0e\x0e\xfe, \xf0\x0e\xfe\xfe, \xfd, \xff, \xfc\x12\x00\x00, \xf5\x0c\x01\xff, \xfe, \xfc\x01\x02\x02, \xf1C, \xf0,,\xfe, \xff</v>
      </c>
      <c r="K38" s="4" t="s">
        <v>5134</v>
      </c>
      <c r="L38" t="s">
        <v>4800</v>
      </c>
      <c r="M38" s="4" t="s">
        <v>3335</v>
      </c>
      <c r="N38" s="4" t="s">
        <v>2670</v>
      </c>
      <c r="V38" s="4" t="s">
        <v>3698</v>
      </c>
    </row>
    <row r="39" spans="1:22">
      <c r="A39" t="s">
        <v>2672</v>
      </c>
      <c r="B39" s="4" t="s">
        <v>2673</v>
      </c>
      <c r="C39" s="4" t="s">
        <v>4433</v>
      </c>
      <c r="D39" s="4"/>
      <c r="E39" s="4" t="s">
        <v>4070</v>
      </c>
      <c r="F39">
        <v>37</v>
      </c>
      <c r="G39" t="str">
        <f t="shared" si="0"/>
        <v>[b'\xf0\xcc\xee\xee', b'\xfd', b'\xf0\xcc\xee\xee', b'\xfd', b'\xf0\xcc\xee\xee', b'\xfd', b'\xf0\xcc\xee\xee', b'\xfd', b'\xf0\xc5\xc6\xee', b'\xf16', b'\xf0\xef\xef\xfe', b'\xff', b'\xfc\x12\x00\x00', b'\xfe', b'\xfc\x05\x00\x00', b'\xf1C', b'\xf0\xc0\xfe\xfe', b'\xff']</v>
      </c>
      <c r="H39" t="str">
        <f t="shared" si="1"/>
        <v>37: b'\xf0\xcc\xee\xee', b'\xfd', b'\xf0\xcc\xee\xee', b'\xfd', b'\xf0\xcc\xee\xee', b'\xfd', b'\xf0\xcc\xee\xee', b'\xfd', b'\xf0\xc5\xc6\xee', b'\xf16', b'\xf0\xef\xef\xfe', b'\xff', b'\xfc\x12\x00\x00', b'\xfe', b'\xfc\x05\x00\x00', b'\xf1C', b'\xf0\xc0\xfe\xfe', b'\xff'</v>
      </c>
      <c r="I39" t="s">
        <v>5511</v>
      </c>
      <c r="J39" t="str">
        <f t="shared" si="2"/>
        <v>37: b'\xf0\xcc\xee\xee, \xfd, \xf0\xcc\xee\xee, \xfd, \xf0\xcc\xee\xee, \xfd, \xf0\xcc\xee\xee, \xfd, \xf0\xc5\xc6\xee, \xf16, \xf0\xef\xef\xfe, \xff, \xfc\x12\x00\x00, \xfe, \xfc\x05\x00\x00, \xf1C, \xf0\xc0\xfe\xfe, \xff</v>
      </c>
      <c r="K39" s="4" t="s">
        <v>5135</v>
      </c>
      <c r="L39" t="s">
        <v>4801</v>
      </c>
      <c r="M39" s="4" t="s">
        <v>3336</v>
      </c>
      <c r="N39" s="4" t="s">
        <v>27394</v>
      </c>
      <c r="V39" s="4" t="s">
        <v>3699</v>
      </c>
    </row>
    <row r="40" spans="1:22">
      <c r="A40" t="s">
        <v>2674</v>
      </c>
      <c r="B40" s="4" t="s">
        <v>2675</v>
      </c>
      <c r="C40" s="4" t="s">
        <v>4434</v>
      </c>
      <c r="D40" s="4"/>
      <c r="E40" s="4" t="s">
        <v>4071</v>
      </c>
      <c r="F40">
        <v>38</v>
      </c>
      <c r="G40" t="str">
        <f t="shared" si="0"/>
        <v>[b'\xf0\xee\xee\xd6', b'\xfd', b'\xf0\xee\xee\x13', b'\xfd', b'\xf0\xee\xee\xcb', b'\xfd', b'\xf0\xee\xee\x14', b'\xfd', b'\xef', b'\xf0\xee\xee\xfe', b'\xf0\xee\xee\xfe', b'\xf0\xee\xee\xfe', b'\xff', b'\xff']</v>
      </c>
      <c r="H40" t="str">
        <f t="shared" si="1"/>
        <v>38: b'\xf0\xee\xee\xd6', b'\xfd', b'\xf0\xee\xee\x13', b'\xfd', b'\xf0\xee\xee\xcb', b'\xfd', b'\xf0\xee\xee\x14', b'\xfd', b'\xef', b'\xf0\xee\xee\xfe', b'\xf0\xee\xee\xfe', b'\xf0\xee\xee\xfe', b'\xff', b'\xff'</v>
      </c>
      <c r="I40" t="s">
        <v>5512</v>
      </c>
      <c r="J40" t="str">
        <f t="shared" si="2"/>
        <v>38: b'\xf0\xee\xee\xd6, \xfd, \xf0\xee\xee\x13, \xfd, \xf0\xee\xee\xcb, \xfd, \xf0\xee\xee\x14, \xfd, \xef, \xf0\xee\xee\xfe, \xf0\xee\xee\xfe, \xf0\xee\xee\xfe, \xff, \xff</v>
      </c>
      <c r="K40" s="4" t="s">
        <v>5848</v>
      </c>
      <c r="L40" t="s">
        <v>4802</v>
      </c>
      <c r="M40" s="4" t="s">
        <v>3337</v>
      </c>
      <c r="N40" s="4" t="s">
        <v>2674</v>
      </c>
      <c r="V40" s="4" t="s">
        <v>3700</v>
      </c>
    </row>
    <row r="41" spans="1:22">
      <c r="A41" t="s">
        <v>2676</v>
      </c>
      <c r="B41" t="s">
        <v>2677</v>
      </c>
      <c r="C41" s="4" t="s">
        <v>4435</v>
      </c>
      <c r="D41" s="4"/>
      <c r="E41" s="4" t="s">
        <v>4072</v>
      </c>
      <c r="F41">
        <v>39</v>
      </c>
      <c r="G41" t="str">
        <f t="shared" si="0"/>
        <v>[b'\xf0\xee\xee\xfe', b'\xfd', b'\xf0\xee\xee\x13', b'\xfd', b'\xf0\xee\xee\xef', b'\xff', b'\xff']</v>
      </c>
      <c r="H41" t="str">
        <f t="shared" si="1"/>
        <v>39: b'\xf0\xee\xee\xfe', b'\xfd', b'\xf0\xee\xee\x13', b'\xfd', b'\xf0\xee\xee\xef', b'\xff', b'\xff'</v>
      </c>
      <c r="I41" t="s">
        <v>5513</v>
      </c>
      <c r="J41" t="str">
        <f t="shared" si="2"/>
        <v>39: b'\xf0\xee\xee\xfe, \xfd, \xf0\xee\xee\x13, \xfd, \xf0\xee\xee\xef, \xff, \xff</v>
      </c>
      <c r="K41" t="s">
        <v>5136</v>
      </c>
      <c r="L41" t="s">
        <v>4803</v>
      </c>
      <c r="M41" t="s">
        <v>3338</v>
      </c>
      <c r="N41" t="s">
        <v>2676</v>
      </c>
      <c r="V41" t="s">
        <v>3701</v>
      </c>
    </row>
    <row r="42" spans="1:22">
      <c r="A42" t="s">
        <v>2678</v>
      </c>
      <c r="B42" t="s">
        <v>2679</v>
      </c>
      <c r="C42" t="s">
        <v>4436</v>
      </c>
      <c r="E42" t="s">
        <v>4073</v>
      </c>
      <c r="F42">
        <v>40</v>
      </c>
      <c r="G42" t="str">
        <f t="shared" si="0"/>
        <v>[b'\xf0\xee\xee\xef', b'\xfd', b'\xf0\xee\xee\xfe', b'\xff', b'\xff']</v>
      </c>
      <c r="H42" t="str">
        <f t="shared" si="1"/>
        <v>40: b'\xf0\xee\xee\xef', b'\xfd', b'\xf0\xee\xee\xfe', b'\xff', b'\xff'</v>
      </c>
      <c r="I42" t="s">
        <v>5514</v>
      </c>
      <c r="J42" t="str">
        <f t="shared" si="2"/>
        <v>40: b'\xf0\xee\xee\xef, \xfd, \xf0\xee\xee\xfe, \xff, \xff</v>
      </c>
      <c r="K42" t="s">
        <v>5137</v>
      </c>
      <c r="L42" t="s">
        <v>4804</v>
      </c>
      <c r="M42" t="s">
        <v>3339</v>
      </c>
      <c r="N42" t="s">
        <v>27395</v>
      </c>
      <c r="V42" t="s">
        <v>3702</v>
      </c>
    </row>
    <row r="43" spans="1:22">
      <c r="A43" t="s">
        <v>2680</v>
      </c>
      <c r="B43" s="4" t="s">
        <v>2681</v>
      </c>
      <c r="C43" t="s">
        <v>4437</v>
      </c>
      <c r="E43" s="4" t="s">
        <v>4074</v>
      </c>
      <c r="F43">
        <v>41</v>
      </c>
      <c r="G43" t="str">
        <f t="shared" si="0"/>
        <v>[b'\xee', b'\xff', b'\xfc\x12\x00\x00', b'\xfe', b'\xfc\x01\x00\x00', b'\xf0\xee\xfe\xfe', b'\xfe', b'\xfc\x05\x00\x00', b'\xf0\xef\xfe\xfe', b'\xff']</v>
      </c>
      <c r="H43" t="str">
        <f t="shared" si="1"/>
        <v>41: b'\xee', b'\xff', b'\xfc\x12\x00\x00', b'\xfe', b'\xfc\x01\x00\x00', b'\xf0\xee\xfe\xfe', b'\xfe', b'\xfc\x05\x00\x00', b'\xf0\xef\xfe\xfe', b'\xff'</v>
      </c>
      <c r="I43" t="s">
        <v>5515</v>
      </c>
      <c r="J43" t="str">
        <f t="shared" si="2"/>
        <v>41: b'\xee, \xff, \xfc\x12\x00\x00, \xfe, \xfc\x01\x00\x00, \xf0\xee\xfe\xfe, \xfe, \xfc\x05\x00\x00, \xf0\xef\xfe\xfe, \xff</v>
      </c>
      <c r="K43" s="4" t="s">
        <v>5138</v>
      </c>
      <c r="L43" t="s">
        <v>4805</v>
      </c>
      <c r="M43" t="s">
        <v>3340</v>
      </c>
      <c r="N43" s="4" t="s">
        <v>27396</v>
      </c>
      <c r="V43" s="4" t="s">
        <v>3703</v>
      </c>
    </row>
    <row r="44" spans="1:22">
      <c r="A44" t="s">
        <v>2682</v>
      </c>
      <c r="B44" t="s">
        <v>2683</v>
      </c>
      <c r="C44" s="4" t="s">
        <v>4438</v>
      </c>
      <c r="D44" s="4"/>
      <c r="E44" t="s">
        <v>4075</v>
      </c>
      <c r="F44">
        <v>42</v>
      </c>
      <c r="G44" t="str">
        <f t="shared" si="0"/>
        <v>[b'\xfc\x13\x01\x01', b'\xf0\xef\xe7\xe7', b'\xfe', b'\xf0\xee\xe7\xee', b'\xfd', b'\xf0\xee\xee\xfe', b'\xff', b'\xff']</v>
      </c>
      <c r="H44" t="str">
        <f t="shared" si="1"/>
        <v>42: b'\xfc\x13\x01\x01', b'\xf0\xef\xe7\xe7', b'\xfe', b'\xf0\xee\xe7\xee', b'\xfd', b'\xf0\xee\xee\xfe', b'\xff', b'\xff'</v>
      </c>
      <c r="I44" t="s">
        <v>5516</v>
      </c>
      <c r="J44" t="str">
        <f t="shared" si="2"/>
        <v>42: b'\xfc\x13\x01\x01, \xf0\xef\xe7\xe7, \xfe, \xf0\xee\xe7\xee, \xfd, \xf0\xee\xee\xfe, \xff, \xff</v>
      </c>
      <c r="K44" t="s">
        <v>5139</v>
      </c>
      <c r="L44" t="s">
        <v>4806</v>
      </c>
      <c r="M44" t="s">
        <v>3341</v>
      </c>
      <c r="N44" t="s">
        <v>27397</v>
      </c>
      <c r="V44" t="s">
        <v>3704</v>
      </c>
    </row>
    <row r="45" spans="1:22">
      <c r="A45" t="s">
        <v>2684</v>
      </c>
      <c r="B45" s="4" t="s">
        <v>2685</v>
      </c>
      <c r="C45" t="s">
        <v>4439</v>
      </c>
      <c r="E45" s="4" t="s">
        <v>4076</v>
      </c>
      <c r="F45">
        <v>43</v>
      </c>
      <c r="G45" t="str">
        <f t="shared" si="0"/>
        <v>[b'\xf0\xee\xee\xfe', b'\xfd', b'\xf0\xee\xef\x8f', b'\xfd', b'\xf0\xee\xee\xfe', b'\xff', b'\xfc\x12\x00\x00', b'\xfe', b'\xfc\x01\x02\x02', b'\xf0\xee\xb2\xfe', b'\xff']</v>
      </c>
      <c r="H45" t="str">
        <f t="shared" si="1"/>
        <v>43: b'\xf0\xee\xee\xfe', b'\xfd', b'\xf0\xee\xef\x8f', b'\xfd', b'\xf0\xee\xee\xfe', b'\xff', b'\xfc\x12\x00\x00', b'\xfe', b'\xfc\x01\x02\x02', b'\xf0\xee\xb2\xfe', b'\xff'</v>
      </c>
      <c r="I45" t="s">
        <v>5517</v>
      </c>
      <c r="J45" t="str">
        <f t="shared" si="2"/>
        <v>43: b'\xf0\xee\xee\xfe, \xfd, \xf0\xee\xef\x8f, \xfd, \xf0\xee\xee\xfe, \xff, \xfc\x12\x00\x00, \xfe, \xfc\x01\x02\x02, \xf0\xee\xb2\xfe, \xff</v>
      </c>
      <c r="K45" s="4" t="s">
        <v>5140</v>
      </c>
      <c r="L45" t="s">
        <v>4807</v>
      </c>
      <c r="M45" s="4" t="s">
        <v>3342</v>
      </c>
      <c r="N45" s="4" t="s">
        <v>27398</v>
      </c>
      <c r="V45" s="4" t="s">
        <v>3705</v>
      </c>
    </row>
    <row r="46" spans="1:22">
      <c r="A46" t="s">
        <v>2686</v>
      </c>
      <c r="B46" t="s">
        <v>2687</v>
      </c>
      <c r="C46" s="4" t="s">
        <v>4440</v>
      </c>
      <c r="D46" s="4"/>
      <c r="E46" s="4" t="s">
        <v>4077</v>
      </c>
      <c r="F46">
        <v>44</v>
      </c>
      <c r="G46" t="str">
        <f t="shared" si="0"/>
        <v>[b'\xee', b'\xfd', b'\xee', b'\xfd', b'\xf0\xee\xee\xad', b'\xff', b'\xfc\x13\x01\x01', b'\xfc\x05\x00\x00', b'\xf0\xef\xfe\xfe', b'\xff']</v>
      </c>
      <c r="H46" t="str">
        <f t="shared" si="1"/>
        <v>44: b'\xee', b'\xfd', b'\xee', b'\xfd', b'\xf0\xee\xee\xad', b'\xff', b'\xfc\x13\x01\x01', b'\xfc\x05\x00\x00', b'\xf0\xef\xfe\xfe', b'\xff'</v>
      </c>
      <c r="I46" t="s">
        <v>5518</v>
      </c>
      <c r="J46" t="str">
        <f t="shared" si="2"/>
        <v>44: b'\xee, \xfd, \xee, \xfd, \xf0\xee\xee\xad, \xff, \xfc\x13\x01\x01, \xfc\x05\x00\x00, \xf0\xef\xfe\xfe, \xff</v>
      </c>
      <c r="K46" s="4" t="s">
        <v>5141</v>
      </c>
      <c r="L46" t="s">
        <v>4808</v>
      </c>
      <c r="M46" t="s">
        <v>3343</v>
      </c>
      <c r="N46" t="s">
        <v>2686</v>
      </c>
      <c r="V46" t="s">
        <v>3706</v>
      </c>
    </row>
    <row r="47" spans="1:22">
      <c r="A47" t="s">
        <v>2688</v>
      </c>
      <c r="B47" t="s">
        <v>2689</v>
      </c>
      <c r="C47" t="s">
        <v>4441</v>
      </c>
      <c r="E47" s="4" t="s">
        <v>4078</v>
      </c>
      <c r="F47">
        <v>45</v>
      </c>
      <c r="G47" t="str">
        <f t="shared" si="0"/>
        <v>[b'\xf0\xef\x94\xfe', b'\xfd', b'\xf0\xef\x95\xfe', b'\xfd', b'\xf0\xef\x96\xfe', b'\xff', b'\xff']</v>
      </c>
      <c r="H47" t="str">
        <f t="shared" si="1"/>
        <v>45: b'\xf0\xef\x94\xfe', b'\xfd', b'\xf0\xef\x95\xfe', b'\xfd', b'\xf0\xef\x96\xfe', b'\xff', b'\xff'</v>
      </c>
      <c r="I47" t="s">
        <v>5519</v>
      </c>
      <c r="J47" t="str">
        <f t="shared" si="2"/>
        <v>45: b'\xf0\xef\x94\xfe, \xfd, \xf0\xef\x95\xfe, \xfd, \xf0\xef\x96\xfe, \xff, \xff</v>
      </c>
      <c r="K47" t="s">
        <v>5142</v>
      </c>
      <c r="L47" t="s">
        <v>4809</v>
      </c>
      <c r="M47" t="s">
        <v>3344</v>
      </c>
      <c r="N47" t="s">
        <v>27399</v>
      </c>
      <c r="V47" t="s">
        <v>3707</v>
      </c>
    </row>
    <row r="48" spans="1:22">
      <c r="A48" t="s">
        <v>2690</v>
      </c>
      <c r="B48" t="s">
        <v>2622</v>
      </c>
      <c r="C48" t="s">
        <v>4442</v>
      </c>
      <c r="E48" t="s">
        <v>4079</v>
      </c>
      <c r="F48">
        <v>46</v>
      </c>
      <c r="G48" t="str">
        <f t="shared" si="0"/>
        <v>[b'\xf0\xee\xee\xfe', b'\xfd', b'\xf0\xee\xee\xef', b'\xff', b'\xff']</v>
      </c>
      <c r="H48" t="str">
        <f t="shared" si="1"/>
        <v>46: b'\xf0\xee\xee\xfe', b'\xfd', b'\xf0\xee\xee\xef', b'\xff', b'\xff'</v>
      </c>
      <c r="I48" t="s">
        <v>5520</v>
      </c>
      <c r="J48" t="str">
        <f t="shared" si="2"/>
        <v>46: b'\xf0\xee\xee\xfe, \xfd, \xf0\xee\xee\xef, \xff, \xff</v>
      </c>
      <c r="K48" t="s">
        <v>5143</v>
      </c>
      <c r="L48" t="s">
        <v>4770</v>
      </c>
      <c r="M48" t="s">
        <v>3345</v>
      </c>
      <c r="N48" t="s">
        <v>27400</v>
      </c>
      <c r="V48" t="s">
        <v>3708</v>
      </c>
    </row>
    <row r="49" spans="1:22">
      <c r="A49" t="s">
        <v>2691</v>
      </c>
      <c r="B49" t="s">
        <v>2692</v>
      </c>
      <c r="C49" t="s">
        <v>4443</v>
      </c>
      <c r="E49" t="s">
        <v>4080</v>
      </c>
      <c r="F49">
        <v>47</v>
      </c>
      <c r="G49" t="str">
        <f t="shared" si="0"/>
        <v>[b'\xf0\xee\xee\xef', b'\xfd', b'\xf0\xee\xee\xfe', b'\xff', b'\xff']</v>
      </c>
      <c r="H49" t="str">
        <f t="shared" si="1"/>
        <v>47: b'\xf0\xee\xee\xef', b'\xfd', b'\xf0\xee\xee\xfe', b'\xff', b'\xff'</v>
      </c>
      <c r="I49" t="s">
        <v>5521</v>
      </c>
      <c r="J49" t="str">
        <f t="shared" si="2"/>
        <v>47: b'\xf0\xee\xee\xef, \xfd, \xf0\xee\xee\xfe, \xff, \xff</v>
      </c>
      <c r="K49" t="s">
        <v>5144</v>
      </c>
      <c r="L49" t="s">
        <v>4804</v>
      </c>
      <c r="M49" t="s">
        <v>3346</v>
      </c>
      <c r="N49" t="s">
        <v>2691</v>
      </c>
      <c r="V49" t="s">
        <v>3709</v>
      </c>
    </row>
    <row r="50" spans="1:22">
      <c r="A50" t="s">
        <v>2693</v>
      </c>
      <c r="B50" t="s">
        <v>2694</v>
      </c>
      <c r="C50" t="s">
        <v>4444</v>
      </c>
      <c r="E50" t="s">
        <v>4081</v>
      </c>
      <c r="F50">
        <v>48</v>
      </c>
      <c r="G50" t="str">
        <f t="shared" si="0"/>
        <v>[b'\xee', b'\xfd', b'\xf0\xee\xee\xef', b'\xfd', b'\xf0\xee\xee\xb8', b'\xff', b'\xff']</v>
      </c>
      <c r="H50" t="str">
        <f t="shared" si="1"/>
        <v>48: b'\xee', b'\xfd', b'\xf0\xee\xee\xef', b'\xfd', b'\xf0\xee\xee\xb8', b'\xff', b'\xff'</v>
      </c>
      <c r="I50" t="s">
        <v>5522</v>
      </c>
      <c r="J50" t="str">
        <f t="shared" si="2"/>
        <v>48: b'\xee, \xfd, \xf0\xee\xee\xef, \xfd, \xf0\xee\xee\xb8, \xff, \xff</v>
      </c>
      <c r="K50" t="s">
        <v>5145</v>
      </c>
      <c r="L50" t="s">
        <v>4810</v>
      </c>
      <c r="M50" t="s">
        <v>3347</v>
      </c>
      <c r="N50" t="s">
        <v>27401</v>
      </c>
      <c r="V50" t="s">
        <v>3710</v>
      </c>
    </row>
    <row r="51" spans="1:22">
      <c r="A51" t="s">
        <v>2695</v>
      </c>
      <c r="B51" t="s">
        <v>2696</v>
      </c>
      <c r="C51" t="s">
        <v>4445</v>
      </c>
      <c r="E51" t="s">
        <v>4082</v>
      </c>
      <c r="F51">
        <v>49</v>
      </c>
      <c r="G51" t="str">
        <f t="shared" si="0"/>
        <v>[b'\xf0\xee\xee\xfe', b'\xff', b'\xfc\x12\x00\x00', b'\xfe', b'\xfc\x01\x00\x00', b'\xf0\xef\xfe\xfe', b'\xff']</v>
      </c>
      <c r="H51" t="str">
        <f t="shared" si="1"/>
        <v>49: b'\xf0\xee\xee\xfe', b'\xff', b'\xfc\x12\x00\x00', b'\xfe', b'\xfc\x01\x00\x00', b'\xf0\xef\xfe\xfe', b'\xff'</v>
      </c>
      <c r="I51" t="s">
        <v>5523</v>
      </c>
      <c r="J51" t="str">
        <f t="shared" si="2"/>
        <v>49: b'\xf0\xee\xee\xfe, \xff, \xfc\x12\x00\x00, \xfe, \xfc\x01\x00\x00, \xf0\xef\xfe\xfe, \xff</v>
      </c>
      <c r="K51" t="s">
        <v>5146</v>
      </c>
      <c r="L51" t="s">
        <v>4811</v>
      </c>
      <c r="M51" t="s">
        <v>3348</v>
      </c>
      <c r="N51" t="s">
        <v>2695</v>
      </c>
      <c r="V51" t="s">
        <v>3711</v>
      </c>
    </row>
    <row r="52" spans="1:22">
      <c r="A52" t="s">
        <v>2697</v>
      </c>
      <c r="B52" t="s">
        <v>2698</v>
      </c>
      <c r="C52" t="s">
        <v>4446</v>
      </c>
      <c r="E52" s="4" t="s">
        <v>4083</v>
      </c>
      <c r="F52">
        <v>50</v>
      </c>
      <c r="G52" t="str">
        <f t="shared" si="0"/>
        <v>[b'\xf0\xee\xee\xef', b'\xfd', b'\xf0\xee\xee\xfe', b'\xfd', b'\xf0\xee\xee\xfe', b'\xff', b'\xff']</v>
      </c>
      <c r="H52" t="str">
        <f t="shared" si="1"/>
        <v>50: b'\xf0\xee\xee\xef', b'\xfd', b'\xf0\xee\xee\xfe', b'\xfd', b'\xf0\xee\xee\xfe', b'\xff', b'\xff'</v>
      </c>
      <c r="I52" t="s">
        <v>5524</v>
      </c>
      <c r="J52" t="str">
        <f t="shared" si="2"/>
        <v>50: b'\xf0\xee\xee\xef, \xfd, \xf0\xee\xee\xfe, \xfd, \xf0\xee\xee\xfe, \xff, \xff</v>
      </c>
      <c r="K52" t="s">
        <v>5147</v>
      </c>
      <c r="L52" t="s">
        <v>4812</v>
      </c>
      <c r="M52" t="s">
        <v>3349</v>
      </c>
      <c r="N52" t="s">
        <v>27402</v>
      </c>
      <c r="V52" t="s">
        <v>3712</v>
      </c>
    </row>
    <row r="53" spans="1:22">
      <c r="A53" t="s">
        <v>2699</v>
      </c>
      <c r="B53" t="s">
        <v>2700</v>
      </c>
      <c r="C53" t="s">
        <v>4447</v>
      </c>
      <c r="E53" t="s">
        <v>4084</v>
      </c>
      <c r="F53">
        <v>51</v>
      </c>
      <c r="G53" t="str">
        <f t="shared" si="0"/>
        <v>[b'\xf0\xee\xee\xce', b'\xfd', b'\xf0\xee\xee\xef', b'\xff', b'\xff']</v>
      </c>
      <c r="H53" t="str">
        <f t="shared" si="1"/>
        <v>51: b'\xf0\xee\xee\xce', b'\xfd', b'\xf0\xee\xee\xef', b'\xff', b'\xff'</v>
      </c>
      <c r="I53" t="s">
        <v>5525</v>
      </c>
      <c r="J53" t="str">
        <f t="shared" si="2"/>
        <v>51: b'\xf0\xee\xee\xce, \xfd, \xf0\xee\xee\xef, \xff, \xff</v>
      </c>
      <c r="K53" t="s">
        <v>5148</v>
      </c>
      <c r="L53" t="s">
        <v>4813</v>
      </c>
      <c r="M53" t="s">
        <v>3350</v>
      </c>
      <c r="N53" t="s">
        <v>2699</v>
      </c>
      <c r="V53" t="s">
        <v>3713</v>
      </c>
    </row>
    <row r="54" spans="1:22">
      <c r="A54" t="s">
        <v>2701</v>
      </c>
      <c r="B54" s="4" t="s">
        <v>2702</v>
      </c>
      <c r="C54" t="s">
        <v>4448</v>
      </c>
      <c r="E54" s="4" t="s">
        <v>4085</v>
      </c>
      <c r="F54">
        <v>52</v>
      </c>
      <c r="G54" t="str">
        <f t="shared" si="0"/>
        <v>[b'\xf0\xee\xee\xfe', b'\xfd', b'\xf0\xee\xee\xef', b'\xff', b'\xfc\x12\x00\x00', b'\xfe', b'\xfc\x13\x01\x01', b'\xfc\x05\x00\x00', b'\xf0\xeb\xfe\xfe', b'\xff']</v>
      </c>
      <c r="H54" t="str">
        <f t="shared" si="1"/>
        <v>52: b'\xf0\xee\xee\xfe', b'\xfd', b'\xf0\xee\xee\xef', b'\xff', b'\xfc\x12\x00\x00', b'\xfe', b'\xfc\x13\x01\x01', b'\xfc\x05\x00\x00', b'\xf0\xeb\xfe\xfe', b'\xff'</v>
      </c>
      <c r="I54" t="s">
        <v>5526</v>
      </c>
      <c r="J54" t="str">
        <f t="shared" si="2"/>
        <v>52: b'\xf0\xee\xee\xfe, \xfd, \xf0\xee\xee\xef, \xff, \xfc\x12\x00\x00, \xfe, \xfc\x13\x01\x01, \xfc\x05\x00\x00, \xf0\xeb\xfe\xfe, \xff</v>
      </c>
      <c r="K54" s="4" t="s">
        <v>5149</v>
      </c>
      <c r="L54" t="s">
        <v>4814</v>
      </c>
      <c r="M54" t="s">
        <v>3351</v>
      </c>
      <c r="N54" s="4" t="s">
        <v>2701</v>
      </c>
      <c r="V54" s="4" t="s">
        <v>3714</v>
      </c>
    </row>
    <row r="55" spans="1:22">
      <c r="A55" t="s">
        <v>2703</v>
      </c>
      <c r="B55" t="s">
        <v>2704</v>
      </c>
      <c r="C55" s="4" t="s">
        <v>4449</v>
      </c>
      <c r="D55" s="4"/>
      <c r="E55" t="s">
        <v>4086</v>
      </c>
      <c r="F55">
        <v>53</v>
      </c>
      <c r="G55" t="str">
        <f t="shared" si="0"/>
        <v>[b'\xee', b'\xfd', b'\xf0\xee\xee\xef', b'\xfd', b'\xf0\x08\x08\xee', b'\xff', b'\xff']</v>
      </c>
      <c r="H55" t="str">
        <f t="shared" si="1"/>
        <v>53: b'\xee', b'\xfd', b'\xf0\xee\xee\xef', b'\xfd', b'\xf0\x08\x08\xee', b'\xff', b'\xff'</v>
      </c>
      <c r="I55" t="s">
        <v>5527</v>
      </c>
      <c r="J55" t="str">
        <f t="shared" si="2"/>
        <v>53: b'\xee, \xfd, \xf0\xee\xee\xef, \xfd, \xf0\x08\x08\xee, \xff, \xff</v>
      </c>
      <c r="K55" t="s">
        <v>5150</v>
      </c>
      <c r="L55" t="s">
        <v>4815</v>
      </c>
      <c r="M55" t="s">
        <v>3352</v>
      </c>
      <c r="N55" t="s">
        <v>27403</v>
      </c>
      <c r="V55" t="s">
        <v>3715</v>
      </c>
    </row>
    <row r="56" spans="1:22">
      <c r="A56" t="s">
        <v>2705</v>
      </c>
      <c r="B56" t="s">
        <v>2698</v>
      </c>
      <c r="C56" t="s">
        <v>4450</v>
      </c>
      <c r="E56" t="s">
        <v>4087</v>
      </c>
      <c r="F56">
        <v>54</v>
      </c>
      <c r="G56" t="str">
        <f t="shared" si="0"/>
        <v>[b'\xf0\xee\xee\xef', b'\xfd', b'\xf0\xee\xee\xfe', b'\xfd', b'\xf0\xee\xee\xfe', b'\xff', b'\xff']</v>
      </c>
      <c r="H56" t="str">
        <f t="shared" si="1"/>
        <v>54: b'\xf0\xee\xee\xef', b'\xfd', b'\xf0\xee\xee\xfe', b'\xfd', b'\xf0\xee\xee\xfe', b'\xff', b'\xff'</v>
      </c>
      <c r="I56" t="s">
        <v>5528</v>
      </c>
      <c r="J56" t="str">
        <f t="shared" si="2"/>
        <v>54: b'\xf0\xee\xee\xef, \xfd, \xf0\xee\xee\xfe, \xfd, \xf0\xee\xee\xfe, \xff, \xff</v>
      </c>
      <c r="K56" t="s">
        <v>5151</v>
      </c>
      <c r="L56" t="s">
        <v>4812</v>
      </c>
      <c r="M56" t="s">
        <v>3353</v>
      </c>
      <c r="N56" t="s">
        <v>2705</v>
      </c>
      <c r="V56" t="s">
        <v>3716</v>
      </c>
    </row>
    <row r="57" spans="1:22">
      <c r="A57" t="s">
        <v>2706</v>
      </c>
      <c r="B57" t="s">
        <v>2707</v>
      </c>
      <c r="C57" t="s">
        <v>4451</v>
      </c>
      <c r="E57" t="s">
        <v>4024</v>
      </c>
      <c r="F57">
        <v>55</v>
      </c>
      <c r="G57" t="str">
        <f t="shared" si="0"/>
        <v>[b'\xf0\xee\xee\xef', b'\xff', b'\xff']</v>
      </c>
      <c r="H57" t="str">
        <f t="shared" si="1"/>
        <v>55: b'\xf0\xee\xee\xef', b'\xff', b'\xff'</v>
      </c>
      <c r="I57" t="s">
        <v>5529</v>
      </c>
      <c r="J57" t="str">
        <f t="shared" si="2"/>
        <v>55: b'\xf0\xee\xee\xef, \xff, \xff</v>
      </c>
      <c r="K57" t="s">
        <v>5152</v>
      </c>
      <c r="L57" t="s">
        <v>4767</v>
      </c>
      <c r="M57" t="s">
        <v>3354</v>
      </c>
      <c r="N57" t="s">
        <v>26317</v>
      </c>
      <c r="V57" t="s">
        <v>3717</v>
      </c>
    </row>
    <row r="58" spans="1:22">
      <c r="A58" t="s">
        <v>2708</v>
      </c>
      <c r="B58" t="s">
        <v>2709</v>
      </c>
      <c r="C58" t="s">
        <v>4452</v>
      </c>
      <c r="E58" t="s">
        <v>4088</v>
      </c>
      <c r="F58">
        <v>56</v>
      </c>
      <c r="G58" t="str">
        <f t="shared" si="0"/>
        <v>[b'\xfc\r\x00\x03', b'\xf8\x00\x00', b'\xf1\x0e', b'\xee', b'\xfe', b'\xf0\xee\xee\xef', b'\xf8\x00\x81', b'\xff', b'\xff']</v>
      </c>
      <c r="H58" t="str">
        <f t="shared" si="1"/>
        <v>56: b'\xfc\r\x00\x03', b'\xf8\x00\x00', b'\xf1\x0e', b'\xee', b'\xfe', b'\xf0\xee\xee\xef', b'\xf8\x00\x81', b'\xff', b'\xff'</v>
      </c>
      <c r="I58" t="s">
        <v>5530</v>
      </c>
      <c r="J58" t="str">
        <f t="shared" si="2"/>
        <v>56: b'\xfc\r\x00\x03, \xf8\x00\x00, \xf1\x0e, \xee, \xfe, \xf0\xee\xee\xef, \xf8\x00\x81, \xff, \xff</v>
      </c>
      <c r="K58" t="s">
        <v>5153</v>
      </c>
      <c r="L58" t="s">
        <v>5424</v>
      </c>
      <c r="M58" t="s">
        <v>3355</v>
      </c>
      <c r="N58" t="s">
        <v>27404</v>
      </c>
      <c r="V58" t="s">
        <v>3718</v>
      </c>
    </row>
    <row r="59" spans="1:22">
      <c r="A59" t="s">
        <v>2710</v>
      </c>
      <c r="B59" s="4" t="s">
        <v>2711</v>
      </c>
      <c r="C59" t="s">
        <v>4453</v>
      </c>
      <c r="E59" s="4" t="s">
        <v>4089</v>
      </c>
      <c r="F59">
        <v>57</v>
      </c>
      <c r="G59" t="str">
        <f t="shared" si="0"/>
        <v>[b'\xfc\r\x00\x03', b'\xf8\x00\x00', b'\xf1\x0e', b'\xee', b'\xfe', b'\xf0\xee\xee\xfe', b'\xfd', b'\xf0\xee\xee\xef', b'\xf8\x00\x81', b'\xff', b'\xff']</v>
      </c>
      <c r="H59" t="str">
        <f t="shared" si="1"/>
        <v>57: b'\xfc\r\x00\x03', b'\xf8\x00\x00', b'\xf1\x0e', b'\xee', b'\xfe', b'\xf0\xee\xee\xfe', b'\xfd', b'\xf0\xee\xee\xef', b'\xf8\x00\x81', b'\xff', b'\xff'</v>
      </c>
      <c r="I59" t="s">
        <v>5531</v>
      </c>
      <c r="J59" t="str">
        <f t="shared" si="2"/>
        <v>57: b'\xfc\r\x00\x03, \xf8\x00\x00, \xf1\x0e, \xee, \xfe, \xf0\xee\xee\xfe, \xfd, \xf0\xee\xee\xef, \xf8\x00\x81, \xff, \xff</v>
      </c>
      <c r="K59" s="4" t="s">
        <v>5154</v>
      </c>
      <c r="L59" t="s">
        <v>5425</v>
      </c>
      <c r="M59" t="s">
        <v>3356</v>
      </c>
      <c r="N59" s="4" t="s">
        <v>27405</v>
      </c>
      <c r="V59" s="4" t="s">
        <v>3719</v>
      </c>
    </row>
    <row r="60" spans="1:22">
      <c r="A60" t="s">
        <v>2712</v>
      </c>
      <c r="B60" t="s">
        <v>2713</v>
      </c>
      <c r="C60" s="4" t="s">
        <v>4454</v>
      </c>
      <c r="D60" s="4"/>
      <c r="E60" s="4" t="s">
        <v>4090</v>
      </c>
      <c r="F60">
        <v>58</v>
      </c>
      <c r="G60" t="str">
        <f t="shared" si="0"/>
        <v>[b'\xfc\x13\x01\x01', b'\xf0\xee\xee\x8e', b'\xfe', b'\xf0\xee\xee\xfe', b'\xfd', b'\xf0\xee\xee\xfe', b'\xfd', b'\xf0\xee\xee\xef', b'\xff', b'\xff']</v>
      </c>
      <c r="H60" t="str">
        <f t="shared" si="1"/>
        <v>58: b'\xfc\x13\x01\x01', b'\xf0\xee\xee\x8e', b'\xfe', b'\xf0\xee\xee\xfe', b'\xfd', b'\xf0\xee\xee\xfe', b'\xfd', b'\xf0\xee\xee\xef', b'\xff', b'\xff'</v>
      </c>
      <c r="I60" t="s">
        <v>5532</v>
      </c>
      <c r="J60" t="str">
        <f t="shared" si="2"/>
        <v>58: b'\xfc\x13\x01\x01, \xf0\xee\xee\x8e, \xfe, \xf0\xee\xee\xfe, \xfd, \xf0\xee\xee\xfe, \xfd, \xf0\xee\xee\xef, \xff, \xff</v>
      </c>
      <c r="K60" s="4" t="s">
        <v>5155</v>
      </c>
      <c r="L60" t="s">
        <v>4818</v>
      </c>
      <c r="M60" t="s">
        <v>3357</v>
      </c>
      <c r="N60" s="4" t="s">
        <v>27406</v>
      </c>
      <c r="V60" s="4" t="s">
        <v>3720</v>
      </c>
    </row>
    <row r="61" spans="1:22">
      <c r="A61" t="s">
        <v>2714</v>
      </c>
      <c r="B61" t="s">
        <v>2715</v>
      </c>
      <c r="C61" t="s">
        <v>4455</v>
      </c>
      <c r="E61" t="s">
        <v>4091</v>
      </c>
      <c r="F61">
        <v>59</v>
      </c>
      <c r="G61" t="str">
        <f t="shared" si="0"/>
        <v>[b'\xf0\xee\xee\xef', b'\xfd', b'\xf4\x16\x16\x16', b'\xfd', b'\xf0\xee\xee\x9e', b'\xff', b'\xff']</v>
      </c>
      <c r="H61" t="str">
        <f t="shared" si="1"/>
        <v>59: b'\xf0\xee\xee\xef', b'\xfd', b'\xf4\x16\x16\x16', b'\xfd', b'\xf0\xee\xee\x9e', b'\xff', b'\xff'</v>
      </c>
      <c r="I61" t="s">
        <v>5533</v>
      </c>
      <c r="J61" t="str">
        <f t="shared" si="2"/>
        <v>59: b'\xf0\xee\xee\xef, \xfd, \xf4\x16\x16\x16, \xfd, \xf0\xee\xee\x9e, \xff, \xff</v>
      </c>
      <c r="K61" t="s">
        <v>5156</v>
      </c>
      <c r="L61" t="s">
        <v>4819</v>
      </c>
      <c r="M61" t="s">
        <v>3358</v>
      </c>
      <c r="N61" t="s">
        <v>2714</v>
      </c>
      <c r="V61" t="s">
        <v>3721</v>
      </c>
    </row>
    <row r="62" spans="1:22">
      <c r="A62" t="s">
        <v>2716</v>
      </c>
      <c r="B62" t="s">
        <v>2717</v>
      </c>
      <c r="C62" t="s">
        <v>4456</v>
      </c>
      <c r="E62" t="s">
        <v>4092</v>
      </c>
      <c r="F62">
        <v>60</v>
      </c>
      <c r="G62" t="str">
        <f t="shared" si="0"/>
        <v>[b'\xf0\xee\xee\xef', b'\xfd', b'\xee', b'\xfd', b'\xee', b'\xff', b'\xff']</v>
      </c>
      <c r="H62" t="str">
        <f t="shared" si="1"/>
        <v>60: b'\xf0\xee\xee\xef', b'\xfd', b'\xee', b'\xfd', b'\xee', b'\xff', b'\xff'</v>
      </c>
      <c r="I62" t="s">
        <v>5534</v>
      </c>
      <c r="J62" t="str">
        <f t="shared" si="2"/>
        <v>60: b'\xf0\xee\xee\xef, \xfd, \xee, \xfd, \xee, \xff, \xff</v>
      </c>
      <c r="K62" t="s">
        <v>5157</v>
      </c>
      <c r="L62" t="s">
        <v>4820</v>
      </c>
      <c r="M62" t="s">
        <v>3359</v>
      </c>
      <c r="N62" t="s">
        <v>27407</v>
      </c>
      <c r="V62" t="s">
        <v>3722</v>
      </c>
    </row>
    <row r="63" spans="1:22">
      <c r="A63" t="s">
        <v>2718</v>
      </c>
      <c r="B63" s="4" t="s">
        <v>2719</v>
      </c>
      <c r="C63" t="s">
        <v>4457</v>
      </c>
      <c r="E63" s="4" t="s">
        <v>4093</v>
      </c>
      <c r="F63">
        <v>61</v>
      </c>
      <c r="G63" t="str">
        <f t="shared" si="0"/>
        <v>[b'\xfc\x13\x01\x01', b'\xf0\xee\xee\x15', b'\xfe', b'\xf0\xee\xee\xfe', b'\xfd', b'\xf0\xee\xee\xfe', b'\xfd', b'\xf0\xee\xee\xef', b'\xff', b'\xff']</v>
      </c>
      <c r="H63" t="str">
        <f t="shared" si="1"/>
        <v>61: b'\xfc\x13\x01\x01', b'\xf0\xee\xee\x15', b'\xfe', b'\xf0\xee\xee\xfe', b'\xfd', b'\xf0\xee\xee\xfe', b'\xfd', b'\xf0\xee\xee\xef', b'\xff', b'\xff'</v>
      </c>
      <c r="I63" t="s">
        <v>5535</v>
      </c>
      <c r="J63" t="str">
        <f t="shared" si="2"/>
        <v>61: b'\xfc\x13\x01\x01, \xf0\xee\xee\x15, \xfe, \xf0\xee\xee\xfe, \xfd, \xf0\xee\xee\xfe, \xfd, \xf0\xee\xee\xef, \xff, \xff</v>
      </c>
      <c r="K63" s="4" t="s">
        <v>5158</v>
      </c>
      <c r="L63" t="s">
        <v>4821</v>
      </c>
      <c r="M63" t="s">
        <v>3360</v>
      </c>
      <c r="N63" s="4" t="s">
        <v>2718</v>
      </c>
      <c r="V63" s="4" t="s">
        <v>3723</v>
      </c>
    </row>
    <row r="64" spans="1:22">
      <c r="A64" t="s">
        <v>2720</v>
      </c>
      <c r="B64" s="4" t="s">
        <v>2721</v>
      </c>
      <c r="C64" s="4" t="s">
        <v>4458</v>
      </c>
      <c r="D64" s="4"/>
      <c r="E64" s="4" t="s">
        <v>4094</v>
      </c>
      <c r="F64">
        <v>62</v>
      </c>
      <c r="G64" t="str">
        <f t="shared" si="0"/>
        <v>[b'\xf0\xee\xee\xfe', b'\xfd', b'\xf0\xee\xee\xef', b'\xfd', b'\xf0\xee\xee\xcb', b'\xff', b'\xfc\x12\x00\x00', b'\xfe', b'\xfc\x05\x00\x00', b'\xf0ii\xfe', b'\xf0i\xfe\xfe', b'\xff']</v>
      </c>
      <c r="H64" t="str">
        <f t="shared" si="1"/>
        <v>62: b'\xf0\xee\xee\xfe', b'\xfd', b'\xf0\xee\xee\xef', b'\xfd', b'\xf0\xee\xee\xcb', b'\xff', b'\xfc\x12\x00\x00', b'\xfe', b'\xfc\x05\x00\x00', b'\xf0ii\xfe', b'\xf0i\xfe\xfe', b'\xff'</v>
      </c>
      <c r="I64" t="s">
        <v>5536</v>
      </c>
      <c r="J64" t="str">
        <f t="shared" si="2"/>
        <v>62: b'\xf0\xee\xee\xfe, \xfd, \xf0\xee\xee\xef, \xfd, \xf0\xee\xee\xcb, \xff, \xfc\x12\x00\x00, \xfe, \xfc\x05\x00\x00, \xf0ii\xfe, \xf0i\xfe\xfe, \xff</v>
      </c>
      <c r="K64" s="4" t="s">
        <v>5849</v>
      </c>
      <c r="L64" t="s">
        <v>4822</v>
      </c>
      <c r="M64" s="4" t="s">
        <v>3361</v>
      </c>
      <c r="N64" s="4" t="s">
        <v>27408</v>
      </c>
      <c r="V64" s="4" t="s">
        <v>3724</v>
      </c>
    </row>
    <row r="65" spans="1:22">
      <c r="A65" t="s">
        <v>2722</v>
      </c>
      <c r="B65" s="4" t="s">
        <v>2723</v>
      </c>
      <c r="C65" s="4" t="s">
        <v>4459</v>
      </c>
      <c r="D65" s="4"/>
      <c r="E65" s="4" t="s">
        <v>4095</v>
      </c>
      <c r="F65">
        <v>63</v>
      </c>
      <c r="G65" t="str">
        <f t="shared" si="0"/>
        <v>[b'\xf0\xee\xee\xef', b'\xfd', b'\xf0\xee\xee\xfe', b'\xfd', b'\xf0\xee\xee\xfe', b'\xfd', b'\xf0\xee\xee\xa5', b'\xff', b'\xfc\x01\x05\x06', b'\xf1E', b'\xef', b'\xfe', b'\xfc\x01\x00\x00', b'\xf0\xc9\xfe\xfe', b'\xff']</v>
      </c>
      <c r="H65" t="str">
        <f t="shared" si="1"/>
        <v>63: b'\xf0\xee\xee\xef', b'\xfd', b'\xf0\xee\xee\xfe', b'\xfd', b'\xf0\xee\xee\xfe', b'\xfd', b'\xf0\xee\xee\xa5', b'\xff', b'\xfc\x01\x05\x06', b'\xf1E', b'\xef', b'\xfe', b'\xfc\x01\x00\x00', b'\xf0\xc9\xfe\xfe', b'\xff'</v>
      </c>
      <c r="I65" t="s">
        <v>5537</v>
      </c>
      <c r="J65" t="str">
        <f t="shared" si="2"/>
        <v>63: b'\xf0\xee\xee\xef, \xfd, \xf0\xee\xee\xfe, \xfd, \xf0\xee\xee\xfe, \xfd, \xf0\xee\xee\xa5, \xff, \xfc\x01\x05\x06, \xf1E, \xef, \xfe, \xfc\x01\x00\x00, \xf0\xc9\xfe\xfe, \xff</v>
      </c>
      <c r="K65" s="4" t="s">
        <v>5159</v>
      </c>
      <c r="L65" t="s">
        <v>4823</v>
      </c>
      <c r="M65" s="4" t="s">
        <v>3362</v>
      </c>
      <c r="N65" s="4" t="s">
        <v>27409</v>
      </c>
      <c r="V65" s="4" t="s">
        <v>3725</v>
      </c>
    </row>
    <row r="66" spans="1:22">
      <c r="A66" t="s">
        <v>2724</v>
      </c>
      <c r="B66" t="s">
        <v>2725</v>
      </c>
      <c r="C66" s="4" t="s">
        <v>4460</v>
      </c>
      <c r="D66" s="4"/>
      <c r="E66" t="s">
        <v>4025</v>
      </c>
      <c r="F66">
        <v>64</v>
      </c>
      <c r="G66" t="str">
        <f t="shared" si="0"/>
        <v>[b'\xcb', b'\xff', b'\xff']</v>
      </c>
      <c r="H66" t="str">
        <f t="shared" si="1"/>
        <v>64: b'\xcb', b'\xff', b'\xff'</v>
      </c>
      <c r="I66" t="s">
        <v>5538</v>
      </c>
      <c r="J66" t="str">
        <f t="shared" si="2"/>
        <v>64: b'\xcb, \xff, \xff</v>
      </c>
      <c r="K66" t="s">
        <v>5850</v>
      </c>
      <c r="L66" t="s">
        <v>4824</v>
      </c>
      <c r="M66" t="s">
        <v>3292</v>
      </c>
      <c r="N66" t="s">
        <v>26318</v>
      </c>
      <c r="V66" t="s">
        <v>3292</v>
      </c>
    </row>
    <row r="67" spans="1:22">
      <c r="A67" t="s">
        <v>2726</v>
      </c>
      <c r="B67" t="s">
        <v>2727</v>
      </c>
      <c r="C67" t="s">
        <v>4461</v>
      </c>
      <c r="E67" s="4" t="s">
        <v>4096</v>
      </c>
      <c r="F67">
        <v>65</v>
      </c>
      <c r="G67" t="str">
        <f t="shared" ref="G67:G130" si="3">MID(E67,FIND("|",E67,1)+2,LEN(E67))</f>
        <v>[b'\xf0\xee\xee\xfe', b'\xfd', b'\xf0\xee\xee\xef', b'\xff', b'\xfc\x12\x00\x00', b'\xfe', b'\xfc\x01\x00\x00', b'\xf0\xa2\xfe\xfe', b'\xff']</v>
      </c>
      <c r="H67" t="str">
        <f t="shared" ref="H67:H130" si="4">F67&amp;": "&amp;MID(G67,2,LEN(G67)-2)</f>
        <v>65: b'\xf0\xee\xee\xfe', b'\xfd', b'\xf0\xee\xee\xef', b'\xff', b'\xfc\x12\x00\x00', b'\xfe', b'\xfc\x01\x00\x00', b'\xf0\xa2\xfe\xfe', b'\xff'</v>
      </c>
      <c r="I67" t="s">
        <v>5539</v>
      </c>
      <c r="J67" t="str">
        <f t="shared" ref="J67:J130" si="5">MID(I67,1,LEN(I67)-1)</f>
        <v>65: b'\xf0\xee\xee\xfe, \xfd, \xf0\xee\xee\xef, \xff, \xfc\x12\x00\x00, \xfe, \xfc\x01\x00\x00, \xf0\xa2\xfe\xfe, \xff</v>
      </c>
      <c r="K67" s="4" t="s">
        <v>5160</v>
      </c>
      <c r="L67" t="s">
        <v>4825</v>
      </c>
      <c r="M67" t="s">
        <v>3363</v>
      </c>
      <c r="N67" t="s">
        <v>27410</v>
      </c>
      <c r="V67" t="s">
        <v>3726</v>
      </c>
    </row>
    <row r="68" spans="1:22">
      <c r="A68" t="s">
        <v>2728</v>
      </c>
      <c r="B68" t="s">
        <v>2729</v>
      </c>
      <c r="C68" t="s">
        <v>4462</v>
      </c>
      <c r="E68" s="4" t="s">
        <v>4097</v>
      </c>
      <c r="F68">
        <v>66</v>
      </c>
      <c r="G68" t="str">
        <f t="shared" si="3"/>
        <v>[b'\xf0\xef\xef\xb5', b'\xff', b'\xfc\x14\x0c\x01', b'\xfc\x01\x02\x02', b'\xfc\x15\t\x01', b'\xf9\x00\t\x01', b'\xf7\x06', b'\xff']</v>
      </c>
      <c r="H68" t="str">
        <f t="shared" si="4"/>
        <v>66: b'\xf0\xef\xef\xb5', b'\xff', b'\xfc\x14\x0c\x01', b'\xfc\x01\x02\x02', b'\xfc\x15\t\x01', b'\xf9\x00\t\x01', b'\xf7\x06', b'\xff'</v>
      </c>
      <c r="I68" t="s">
        <v>5540</v>
      </c>
      <c r="J68" t="str">
        <f t="shared" si="5"/>
        <v>66: b'\xf0\xef\xef\xb5, \xff, \xfc\x14\x0c\x01, \xfc\x01\x02\x02, \xfc\x15\t\x01, \xf9\x00\t\x01, \xf7\x06, \xff</v>
      </c>
      <c r="K68" s="4" t="s">
        <v>5161</v>
      </c>
      <c r="L68" t="s">
        <v>5426</v>
      </c>
      <c r="M68" t="s">
        <v>3364</v>
      </c>
      <c r="N68" t="s">
        <v>2728</v>
      </c>
      <c r="V68" t="s">
        <v>3727</v>
      </c>
    </row>
    <row r="69" spans="1:22">
      <c r="A69" t="s">
        <v>2730</v>
      </c>
      <c r="B69" t="s">
        <v>2731</v>
      </c>
      <c r="C69" t="s">
        <v>4463</v>
      </c>
      <c r="E69" t="s">
        <v>4098</v>
      </c>
      <c r="F69">
        <v>67</v>
      </c>
      <c r="G69" t="str">
        <f t="shared" si="3"/>
        <v>[b'\xfc\x13\x01\x01', b'\xf0\xef\xb5\xdd', b'\xfe', b'\xf0\xb5\xb5\xfe', b'\xfd', b'\xf0\xb5\xef\xfe', b'\xff', b'\xff']</v>
      </c>
      <c r="H69" t="str">
        <f t="shared" si="4"/>
        <v>67: b'\xfc\x13\x01\x01', b'\xf0\xef\xb5\xdd', b'\xfe', b'\xf0\xb5\xb5\xfe', b'\xfd', b'\xf0\xb5\xef\xfe', b'\xff', b'\xff'</v>
      </c>
      <c r="I69" t="s">
        <v>5541</v>
      </c>
      <c r="J69" t="str">
        <f t="shared" si="5"/>
        <v>67: b'\xfc\x13\x01\x01, \xf0\xef\xb5\xdd, \xfe, \xf0\xb5\xb5\xfe, \xfd, \xf0\xb5\xef\xfe, \xff, \xff</v>
      </c>
      <c r="K69" t="s">
        <v>5162</v>
      </c>
      <c r="L69" t="s">
        <v>4827</v>
      </c>
      <c r="M69" t="s">
        <v>3365</v>
      </c>
      <c r="N69" t="s">
        <v>27411</v>
      </c>
      <c r="V69" t="s">
        <v>3728</v>
      </c>
    </row>
    <row r="70" spans="1:22">
      <c r="A70" t="s">
        <v>2732</v>
      </c>
      <c r="B70" s="4" t="s">
        <v>2733</v>
      </c>
      <c r="C70" t="s">
        <v>4464</v>
      </c>
      <c r="E70" s="4" t="s">
        <v>4099</v>
      </c>
      <c r="F70">
        <v>68</v>
      </c>
      <c r="G70" t="str">
        <f t="shared" si="3"/>
        <v>[b'\xfc\x0b\xc8\x00', b'\xfc\x15\x00\x00', b'\xf9\x01\x00\x00', b'\xfa\t\xf10', b'\xf3D\x00', b'\xf5\x03\x00&lt;', b'\xfb\x00\x00', b'\xfe', b'\xfc\x0bP\x00', b'\xfc\x15\x00\x01', b'\xf9\x01\x00\x01', b'\xfa\t\xf10', b'\xf3D\x00', b'\xf5\x03\x00\x1c', b'\xfe', b'\xfc\x0b\x19\x00', b'\xfc\x15\x00\x02', b'\xf9\x01\x00\x02', b'\xfa\t\xf10', b'\xf3D\x00', b'\xf5\x03\x00\x0c', b'\xfe', b'\xfc\r\x03\x03', b'\x9b', b'\xf8\x03\x00', b'\xfe', b'\xf0\xee\xee\xa7', b'\xfd', b'\xf0\xee\xef\xb5', b'\xfd', b'\xf0\xee\xee\xdd', b'\xfd', b'\xf8\x03\x81', b'\xff', b'\xfc\x01\n\n', b'\xab', b'\xff']</v>
      </c>
      <c r="H70" t="str">
        <f t="shared" si="4"/>
        <v>68: b'\xfc\x0b\xc8\x00', b'\xfc\x15\x00\x00', b'\xf9\x01\x00\x00', b'\xfa\t\xf10', b'\xf3D\x00', b'\xf5\x03\x00&lt;', b'\xfb\x00\x00', b'\xfe', b'\xfc\x0bP\x00', b'\xfc\x15\x00\x01', b'\xf9\x01\x00\x01', b'\xfa\t\xf10', b'\xf3D\x00', b'\xf5\x03\x00\x1c', b'\xfe', b'\xfc\x0b\x19\x00', b'\xfc\x15\x00\x02', b'\xf9\x01\x00\x02', b'\xfa\t\xf10', b'\xf3D\x00', b'\xf5\x03\x00\x0c', b'\xfe', b'\xfc\r\x03\x03', b'\x9b', b'\xf8\x03\x00', b'\xfe', b'\xf0\xee\xee\xa7', b'\xfd', b'\xf0\xee\xef\xb5', b'\xfd', b'\xf0\xee\xee\xdd', b'\xfd', b'\xf8\x03\x81', b'\xff', b'\xfc\x01\n\n', b'\xab', b'\xff'</v>
      </c>
      <c r="I70" t="s">
        <v>5542</v>
      </c>
      <c r="J70" t="str">
        <f t="shared" si="5"/>
        <v>68: b'\xfc\x0b\xc8\x00, \xfc\x15\x00\x00, \xf9\x01\x00\x00, \xfa\t\xf10, \xf3D\x00, \xf5\x03\x00&lt;, \xfb\x00\x00, \xfe, \xfc\x0bP\x00, \xfc\x15\x00\x01, \xf9\x01\x00\x01, \xfa\t\xf10, \xf3D\x00, \xf5\x03\x00\x1c, \xfe, \xfc\x0b\x19\x00, \xfc\x15\x00\x02, \xf9\x01\x00\x02, \xfa\t\xf10, \xf3D\x00, \xf5\x03\x00\x0c, \xfe, \xfc\r\x03\x03, \x9b, \xf8\x03\x00, \xfe, \xf0\xee\xee\xa7, \xfd, \xf0\xee\xef\xb5, \xfd, \xf0\xee\xee\xdd, \xfd, \xf8\x03\x81, \xff, \xfc\x01\n\n, \xab, \xff</v>
      </c>
      <c r="K70" s="4" t="s">
        <v>5851</v>
      </c>
      <c r="L70" t="s">
        <v>5893</v>
      </c>
      <c r="M70" s="4" t="s">
        <v>3366</v>
      </c>
      <c r="N70" s="4" t="s">
        <v>27412</v>
      </c>
      <c r="V70" s="4" t="s">
        <v>3729</v>
      </c>
    </row>
    <row r="71" spans="1:22">
      <c r="A71" t="s">
        <v>2734</v>
      </c>
      <c r="B71" t="s">
        <v>2735</v>
      </c>
      <c r="C71" s="4" t="s">
        <v>4465</v>
      </c>
      <c r="D71" s="4"/>
      <c r="E71" t="s">
        <v>4100</v>
      </c>
      <c r="F71">
        <v>69</v>
      </c>
      <c r="G71" t="str">
        <f t="shared" si="3"/>
        <v>[b'\xfc\x13\x01\x01', b'\xf0\xb6\xcd\xdd', b'\xfe', b'\xf0\xee\xee\xef', b'\xff', b'\xff']</v>
      </c>
      <c r="H71" t="str">
        <f t="shared" si="4"/>
        <v>69: b'\xfc\x13\x01\x01', b'\xf0\xb6\xcd\xdd', b'\xfe', b'\xf0\xee\xee\xef', b'\xff', b'\xff'</v>
      </c>
      <c r="I71" t="s">
        <v>5543</v>
      </c>
      <c r="J71" t="str">
        <f t="shared" si="5"/>
        <v>69: b'\xfc\x13\x01\x01, \xf0\xb6\xcd\xdd, \xfe, \xf0\xee\xee\xef, \xff, \xff</v>
      </c>
      <c r="K71" t="s">
        <v>5163</v>
      </c>
      <c r="L71" t="s">
        <v>4829</v>
      </c>
      <c r="M71" t="s">
        <v>3367</v>
      </c>
      <c r="N71" t="s">
        <v>2734</v>
      </c>
      <c r="V71" t="s">
        <v>3730</v>
      </c>
    </row>
    <row r="72" spans="1:22">
      <c r="A72" t="s">
        <v>2736</v>
      </c>
      <c r="B72" t="s">
        <v>2737</v>
      </c>
      <c r="C72" t="s">
        <v>4466</v>
      </c>
      <c r="E72" t="s">
        <v>4101</v>
      </c>
      <c r="F72">
        <v>70</v>
      </c>
      <c r="G72" t="str">
        <f t="shared" si="3"/>
        <v>[b'\xf0\xee\xee\xfe', b'\xfd', b'\xf0\xee\xee\xfe', b'\xfd', b'\xf0\xee\xef\xfe', b'\xff', b'\xff']</v>
      </c>
      <c r="H72" t="str">
        <f t="shared" si="4"/>
        <v>70: b'\xf0\xee\xee\xfe', b'\xfd', b'\xf0\xee\xee\xfe', b'\xfd', b'\xf0\xee\xef\xfe', b'\xff', b'\xff'</v>
      </c>
      <c r="I72" t="s">
        <v>5544</v>
      </c>
      <c r="J72" t="str">
        <f t="shared" si="5"/>
        <v>70: b'\xf0\xee\xee\xfe, \xfd, \xf0\xee\xee\xfe, \xfd, \xf0\xee\xef\xfe, \xff, \xff</v>
      </c>
      <c r="K72" t="s">
        <v>5164</v>
      </c>
      <c r="L72" t="s">
        <v>4830</v>
      </c>
      <c r="M72" t="s">
        <v>3368</v>
      </c>
      <c r="N72" t="s">
        <v>27413</v>
      </c>
      <c r="V72" t="s">
        <v>3731</v>
      </c>
    </row>
    <row r="73" spans="1:22">
      <c r="A73" t="s">
        <v>2738</v>
      </c>
      <c r="B73" s="4" t="s">
        <v>2739</v>
      </c>
      <c r="C73" t="s">
        <v>4467</v>
      </c>
      <c r="E73" s="4" t="s">
        <v>4102</v>
      </c>
      <c r="F73">
        <v>71</v>
      </c>
      <c r="G73" t="str">
        <f t="shared" si="3"/>
        <v>[b'\xf0\xee\xee\xef', b'\xfd', b'\xf0\xee\xee\xae', b'\xff', b'\xfc\x12\x00\x00', b'\xfc\x1bd\x01', b'\xfc\x19\x01\x00', b'\xf5\x08\x03\x01', b'\xf5\x02\x00"', b'\xf5\x00\x01\x01', b'\xfe', b'\xfc\x12\x00\x00', b'\xfc\x1bd\x01', b'\xfc\x19\x02\x00', b'\xfc\x13\x01\x00', b'\xf5\x08\x03\x02', b'\xf5\x02\x00\x1c', b'\xf5\x00\x01\x02', b'\xfe', b'\xfc\x12\x00\x00', b'\xfc\x1bd\x01', b'\xfc\x19 \x00', b'\xfc\x13\x01\x00', b'\xf5\x08\x03 ', b'\xf5\x02\x00\x1c', b'\xf5\x00\x01 ', b'\xff']</v>
      </c>
      <c r="H73" t="str">
        <f t="shared" si="4"/>
        <v>71: b'\xf0\xee\xee\xef', b'\xfd', b'\xf0\xee\xee\xae', b'\xff', b'\xfc\x12\x00\x00', b'\xfc\x1bd\x01', b'\xfc\x19\x01\x00', b'\xf5\x08\x03\x01', b'\xf5\x02\x00"', b'\xf5\x00\x01\x01', b'\xfe', b'\xfc\x12\x00\x00', b'\xfc\x1bd\x01', b'\xfc\x19\x02\x00', b'\xfc\x13\x01\x00', b'\xf5\x08\x03\x02', b'\xf5\x02\x00\x1c', b'\xf5\x00\x01\x02', b'\xfe', b'\xfc\x12\x00\x00', b'\xfc\x1bd\x01', b'\xfc\x19 \x00', b'\xfc\x13\x01\x00', b'\xf5\x08\x03 ', b'\xf5\x02\x00\x1c', b'\xf5\x00\x01 ', b'\xff'</v>
      </c>
      <c r="I73" t="s">
        <v>5545</v>
      </c>
      <c r="J73" t="str">
        <f t="shared" si="5"/>
        <v>71: b'\xf0\xee\xee\xef, \xfd, \xf0\xee\xee\xae, \xff, \xfc\x12\x00\x00, \xfc\x1bd\x01, \xfc\x19\x01\x00, \xf5\x08\x03\x01, \xf5\x02\x00", \xf5\x00\x01\x01, \xfe, \xfc\x12\x00\x00, \xfc\x1bd\x01, \xfc\x19\x02\x00, \xfc\x13\x01\x00, \xf5\x08\x03\x02, \xf5\x02\x00\x1c, \xf5\x00\x01\x02, \xfe, \xfc\x12\x00\x00, \xfc\x1bd\x01, \xfc\x19 \x00, \xfc\x13\x01\x00, \xf5\x08\x03 , \xf5\x02\x00\x1c, \xf5\x00\x01 , \xff</v>
      </c>
      <c r="K73" s="4" t="s">
        <v>5165</v>
      </c>
      <c r="L73" t="s">
        <v>4831</v>
      </c>
      <c r="M73" s="4" t="s">
        <v>3369</v>
      </c>
      <c r="N73" s="4" t="s">
        <v>27414</v>
      </c>
      <c r="V73" s="4" t="s">
        <v>3732</v>
      </c>
    </row>
    <row r="74" spans="1:22">
      <c r="A74" t="s">
        <v>2740</v>
      </c>
      <c r="B74" s="4" t="s">
        <v>2741</v>
      </c>
      <c r="C74" s="4" t="s">
        <v>4468</v>
      </c>
      <c r="D74" s="4"/>
      <c r="E74" s="4" t="s">
        <v>4103</v>
      </c>
      <c r="F74">
        <v>72</v>
      </c>
      <c r="G74" t="str">
        <f t="shared" si="3"/>
        <v>[b'\xf0\xee\xee\xfe', b'\xfd', b'\xf0\xee\xee\xeb', b'\xff', b'\xfc\x12\x00\x00', b'\xfe', b'\xfc\x01\x00\x00', b'\xfc\x13\x01\x01', b'\xf0\xef\xfe\xfe', b'\xff']</v>
      </c>
      <c r="H74" t="str">
        <f t="shared" si="4"/>
        <v>72: b'\xf0\xee\xee\xfe', b'\xfd', b'\xf0\xee\xee\xeb', b'\xff', b'\xfc\x12\x00\x00', b'\xfe', b'\xfc\x01\x00\x00', b'\xfc\x13\x01\x01', b'\xf0\xef\xfe\xfe', b'\xff'</v>
      </c>
      <c r="I74" t="s">
        <v>5546</v>
      </c>
      <c r="J74" t="str">
        <f t="shared" si="5"/>
        <v>72: b'\xf0\xee\xee\xfe, \xfd, \xf0\xee\xee\xeb, \xff, \xfc\x12\x00\x00, \xfe, \xfc\x01\x00\x00, \xfc\x13\x01\x01, \xf0\xef\xfe\xfe, \xff</v>
      </c>
      <c r="K74" s="4" t="s">
        <v>5852</v>
      </c>
      <c r="L74" t="s">
        <v>4832</v>
      </c>
      <c r="M74" t="s">
        <v>3370</v>
      </c>
      <c r="N74" s="4" t="s">
        <v>27415</v>
      </c>
      <c r="V74" s="4" t="s">
        <v>3733</v>
      </c>
    </row>
    <row r="75" spans="1:22">
      <c r="A75" t="s">
        <v>2742</v>
      </c>
      <c r="B75" t="s">
        <v>2743</v>
      </c>
      <c r="C75" s="4" t="s">
        <v>4469</v>
      </c>
      <c r="D75" s="4"/>
      <c r="E75" t="s">
        <v>4104</v>
      </c>
      <c r="F75">
        <v>73</v>
      </c>
      <c r="G75" t="str">
        <f t="shared" si="3"/>
        <v>[b'\xf0\xee\xee\xfe', b'\xfd', b'\xf0\xee\xee\xef', b'\xfd', b'\xee', b'\xff', b'\xff']</v>
      </c>
      <c r="H75" t="str">
        <f t="shared" si="4"/>
        <v>73: b'\xf0\xee\xee\xfe', b'\xfd', b'\xf0\xee\xee\xef', b'\xfd', b'\xee', b'\xff', b'\xff'</v>
      </c>
      <c r="I75" t="s">
        <v>5547</v>
      </c>
      <c r="J75" t="str">
        <f t="shared" si="5"/>
        <v>73: b'\xf0\xee\xee\xfe, \xfd, \xf0\xee\xee\xef, \xfd, \xee, \xff, \xff</v>
      </c>
      <c r="K75" t="s">
        <v>5166</v>
      </c>
      <c r="L75" t="s">
        <v>4833</v>
      </c>
      <c r="M75" t="s">
        <v>3371</v>
      </c>
      <c r="N75" t="s">
        <v>27416</v>
      </c>
      <c r="V75" t="s">
        <v>3734</v>
      </c>
    </row>
    <row r="76" spans="1:22">
      <c r="A76" t="s">
        <v>2744</v>
      </c>
      <c r="B76" t="s">
        <v>2745</v>
      </c>
      <c r="C76" t="s">
        <v>4470</v>
      </c>
      <c r="E76" t="s">
        <v>4105</v>
      </c>
      <c r="F76">
        <v>74</v>
      </c>
      <c r="G76" t="str">
        <f t="shared" si="3"/>
        <v>[b'\xfc\x13\x01\x01', b'\xf0\xee\xee\x90', b'\xfe', b'\xf0\xee\xee\xef', b'\xff', b'\xff']</v>
      </c>
      <c r="H76" t="str">
        <f t="shared" si="4"/>
        <v>74: b'\xfc\x13\x01\x01', b'\xf0\xee\xee\x90', b'\xfe', b'\xf0\xee\xee\xef', b'\xff', b'\xff'</v>
      </c>
      <c r="I76" t="s">
        <v>5548</v>
      </c>
      <c r="J76" t="str">
        <f t="shared" si="5"/>
        <v>74: b'\xfc\x13\x01\x01, \xf0\xee\xee\x90, \xfe, \xf0\xee\xee\xef, \xff, \xff</v>
      </c>
      <c r="K76" t="s">
        <v>5167</v>
      </c>
      <c r="L76" t="s">
        <v>4834</v>
      </c>
      <c r="M76" t="s">
        <v>3372</v>
      </c>
      <c r="N76" t="s">
        <v>27417</v>
      </c>
      <c r="V76" t="s">
        <v>3735</v>
      </c>
    </row>
    <row r="77" spans="1:22">
      <c r="A77" t="s">
        <v>2746</v>
      </c>
      <c r="B77" t="s">
        <v>2747</v>
      </c>
      <c r="C77" t="s">
        <v>4471</v>
      </c>
      <c r="E77" t="s">
        <v>4106</v>
      </c>
      <c r="F77">
        <v>75</v>
      </c>
      <c r="G77" t="str">
        <f t="shared" si="3"/>
        <v>[b'\xf0\x05\xee\xfe', b'\xfd', b'\xf0\xee\xee\xae', b'\xfd', b'\xf0\xee\xee\xef', b'\xff', b'\xff']</v>
      </c>
      <c r="H77" t="str">
        <f t="shared" si="4"/>
        <v>75: b'\xf0\x05\xee\xfe', b'\xfd', b'\xf0\xee\xee\xae', b'\xfd', b'\xf0\xee\xee\xef', b'\xff', b'\xff'</v>
      </c>
      <c r="I77" t="s">
        <v>5549</v>
      </c>
      <c r="J77" t="str">
        <f t="shared" si="5"/>
        <v>75: b'\xf0\x05\xee\xfe, \xfd, \xf0\xee\xee\xae, \xfd, \xf0\xee\xee\xef, \xff, \xff</v>
      </c>
      <c r="K77" t="s">
        <v>5168</v>
      </c>
      <c r="L77" t="s">
        <v>4835</v>
      </c>
      <c r="M77" t="s">
        <v>3373</v>
      </c>
      <c r="N77" t="s">
        <v>27418</v>
      </c>
      <c r="V77" t="s">
        <v>3736</v>
      </c>
    </row>
    <row r="78" spans="1:22">
      <c r="A78" t="s">
        <v>2748</v>
      </c>
      <c r="B78" s="4" t="s">
        <v>2749</v>
      </c>
      <c r="C78" t="s">
        <v>4472</v>
      </c>
      <c r="E78" s="4" t="s">
        <v>4107</v>
      </c>
      <c r="F78">
        <v>76</v>
      </c>
      <c r="G78" t="str">
        <f t="shared" si="3"/>
        <v>[b'\xf3\x86\x00', b'\xfd', b'\x90', b'\xfd', b'\xf3\x86\x00', b'\xfd', b'\x90', b'\xfd', b'\xf3\x86\x00', b'\xfd', b'\x90', b'\xfd', b'\xf3\x87\x00', b'\xfd', b'\x90', b'\x90', b'\x90', b'\x90', b'\x90', b'\x90', b'\x90', b'\x90', b'\x90', b'\x90', b'\xff', b'\xff']</v>
      </c>
      <c r="H78" t="str">
        <f t="shared" si="4"/>
        <v>76: b'\xf3\x86\x00', b'\xfd', b'\x90', b'\xfd', b'\xf3\x86\x00', b'\xfd', b'\x90', b'\xfd', b'\xf3\x86\x00', b'\xfd', b'\x90', b'\xfd', b'\xf3\x87\x00', b'\xfd', b'\x90', b'\x90', b'\x90', b'\x90', b'\x90', b'\x90', b'\x90', b'\x90', b'\x90', b'\x90', b'\xff', b'\xff'</v>
      </c>
      <c r="I78" t="s">
        <v>5550</v>
      </c>
      <c r="J78" t="str">
        <f t="shared" si="5"/>
        <v>76: b'\xf3\x86\x00, \xfd, \x90, \xfd, \xf3\x86\x00, \xfd, \x90, \xfd, \xf3\x86\x00, \xfd, \x90, \xfd, \xf3\x87\x00, \xfd, \x90, \x90, \x90, \x90, \x90, \x90, \x90, \x90, \x90, \x90, \xff, \xff</v>
      </c>
      <c r="K78" s="4" t="s">
        <v>5169</v>
      </c>
      <c r="L78" t="s">
        <v>4836</v>
      </c>
      <c r="M78" s="4" t="s">
        <v>3374</v>
      </c>
      <c r="N78" s="4" t="s">
        <v>27419</v>
      </c>
      <c r="V78" s="4" t="s">
        <v>3737</v>
      </c>
    </row>
    <row r="79" spans="1:22">
      <c r="A79" t="s">
        <v>2750</v>
      </c>
      <c r="B79" t="s">
        <v>2751</v>
      </c>
      <c r="C79" s="4" t="s">
        <v>4473</v>
      </c>
      <c r="D79" s="4"/>
      <c r="E79" t="s">
        <v>4108</v>
      </c>
      <c r="F79">
        <v>77</v>
      </c>
      <c r="G79" t="str">
        <f t="shared" si="3"/>
        <v>[b'\xf0\xee\xee\xef', b'\xfd', b'\xff', b'\xfc\x05\x00\x00', b'\xf16', b'\xf0\xef\xfe\xfe', b'\xff']</v>
      </c>
      <c r="H79" t="str">
        <f t="shared" si="4"/>
        <v>77: b'\xf0\xee\xee\xef', b'\xfd', b'\xff', b'\xfc\x05\x00\x00', b'\xf16', b'\xf0\xef\xfe\xfe', b'\xff'</v>
      </c>
      <c r="I79" t="s">
        <v>5551</v>
      </c>
      <c r="J79" t="str">
        <f t="shared" si="5"/>
        <v>77: b'\xf0\xee\xee\xef, \xfd, \xff, \xfc\x05\x00\x00, \xf16, \xf0\xef\xfe\xfe, \xff</v>
      </c>
      <c r="K79" t="s">
        <v>5170</v>
      </c>
      <c r="L79" t="s">
        <v>4837</v>
      </c>
      <c r="M79" t="s">
        <v>3375</v>
      </c>
      <c r="N79" t="s">
        <v>27420</v>
      </c>
      <c r="V79" t="s">
        <v>3738</v>
      </c>
    </row>
    <row r="80" spans="1:22">
      <c r="A80" t="s">
        <v>2752</v>
      </c>
      <c r="B80" s="4" t="s">
        <v>2753</v>
      </c>
      <c r="C80" t="s">
        <v>4474</v>
      </c>
      <c r="E80" s="4" t="s">
        <v>4109</v>
      </c>
      <c r="F80">
        <v>78</v>
      </c>
      <c r="G80" t="str">
        <f t="shared" si="3"/>
        <v>[b'\xf0\xee\xee\xef', b'\xfd', b'\xf6\x00\xe9\xe9', b'\xfd', b'\xf0\xee\xee\xef', b'\xfd', b'\xf6\x01\x01\x01', b'\xff', b'\xfc\x01\x05\x06', b'\xf4\x05\x05\x06', b'\xff']</v>
      </c>
      <c r="H80" t="str">
        <f t="shared" si="4"/>
        <v>78: b'\xf0\xee\xee\xef', b'\xfd', b'\xf6\x00\xe9\xe9', b'\xfd', b'\xf0\xee\xee\xef', b'\xfd', b'\xf6\x01\x01\x01', b'\xff', b'\xfc\x01\x05\x06', b'\xf4\x05\x05\x06', b'\xff'</v>
      </c>
      <c r="I80" t="s">
        <v>5552</v>
      </c>
      <c r="J80" t="str">
        <f t="shared" si="5"/>
        <v>78: b'\xf0\xee\xee\xef, \xfd, \xf6\x00\xe9\xe9, \xfd, \xf0\xee\xee\xef, \xfd, \xf6\x01\x01\x01, \xff, \xfc\x01\x05\x06, \xf4\x05\x05\x06, \xff</v>
      </c>
      <c r="K80" s="4" t="s">
        <v>5171</v>
      </c>
      <c r="L80" t="s">
        <v>4838</v>
      </c>
      <c r="M80" t="s">
        <v>3376</v>
      </c>
      <c r="N80" s="4" t="s">
        <v>13741</v>
      </c>
      <c r="V80" s="4" t="s">
        <v>3739</v>
      </c>
    </row>
    <row r="81" spans="1:22">
      <c r="A81" t="s">
        <v>2754</v>
      </c>
      <c r="B81" t="s">
        <v>2755</v>
      </c>
      <c r="C81" s="4" t="s">
        <v>4475</v>
      </c>
      <c r="D81" s="4"/>
      <c r="E81" t="s">
        <v>4110</v>
      </c>
      <c r="F81">
        <v>79</v>
      </c>
      <c r="G81" t="str">
        <f t="shared" si="3"/>
        <v>[b'\xf0\xe4\xfe\xfe', b'\xff', b'\xfc\x12\x00\x00', b'\xfe', b'\xfc\x05\x00\x00', b'\xf0\xa2\xfe\xfe', b'\xff']</v>
      </c>
      <c r="H81" t="str">
        <f t="shared" si="4"/>
        <v>79: b'\xf0\xe4\xfe\xfe', b'\xff', b'\xfc\x12\x00\x00', b'\xfe', b'\xfc\x05\x00\x00', b'\xf0\xa2\xfe\xfe', b'\xff'</v>
      </c>
      <c r="I81" t="s">
        <v>5553</v>
      </c>
      <c r="J81" t="str">
        <f t="shared" si="5"/>
        <v>79: b'\xf0\xe4\xfe\xfe, \xff, \xfc\x12\x00\x00, \xfe, \xfc\x05\x00\x00, \xf0\xa2\xfe\xfe, \xff</v>
      </c>
      <c r="K81" t="s">
        <v>5172</v>
      </c>
      <c r="L81" t="s">
        <v>4839</v>
      </c>
      <c r="M81" t="s">
        <v>3377</v>
      </c>
      <c r="N81" t="s">
        <v>27421</v>
      </c>
      <c r="V81" t="s">
        <v>3740</v>
      </c>
    </row>
    <row r="82" spans="1:22">
      <c r="A82" t="s">
        <v>2756</v>
      </c>
      <c r="B82" t="s">
        <v>2757</v>
      </c>
      <c r="C82" t="s">
        <v>4476</v>
      </c>
      <c r="E82" s="4" t="s">
        <v>4111</v>
      </c>
      <c r="F82">
        <v>80</v>
      </c>
      <c r="G82" t="str">
        <f t="shared" si="3"/>
        <v>[b'\xf0\xee\xee\xef', b'\xfd', b'\xf0\xee\xee\xa8', b'\xff', b'\xfc\x12\x00\x00', b'\xfe', b'\xfc\x05\x00\x00', b'\xf1G', b'\x8b', b'\xff']</v>
      </c>
      <c r="H82" t="str">
        <f t="shared" si="4"/>
        <v>80: b'\xf0\xee\xee\xef', b'\xfd', b'\xf0\xee\xee\xa8', b'\xff', b'\xfc\x12\x00\x00', b'\xfe', b'\xfc\x05\x00\x00', b'\xf1G', b'\x8b', b'\xff'</v>
      </c>
      <c r="I82" t="s">
        <v>5554</v>
      </c>
      <c r="J82" t="str">
        <f t="shared" si="5"/>
        <v>80: b'\xf0\xee\xee\xef, \xfd, \xf0\xee\xee\xa8, \xff, \xfc\x12\x00\x00, \xfe, \xfc\x05\x00\x00, \xf1G, \x8b, \xff</v>
      </c>
      <c r="K82" s="4" t="s">
        <v>5853</v>
      </c>
      <c r="L82" t="s">
        <v>4840</v>
      </c>
      <c r="M82" t="s">
        <v>3378</v>
      </c>
      <c r="N82" t="s">
        <v>2756</v>
      </c>
      <c r="V82" t="s">
        <v>3741</v>
      </c>
    </row>
    <row r="83" spans="1:22">
      <c r="A83" t="s">
        <v>2758</v>
      </c>
      <c r="B83" t="s">
        <v>2759</v>
      </c>
      <c r="C83" t="s">
        <v>4477</v>
      </c>
      <c r="E83" t="s">
        <v>4112</v>
      </c>
      <c r="F83">
        <v>81</v>
      </c>
      <c r="G83" t="str">
        <f t="shared" si="3"/>
        <v>[b'\xfc\x13\x01\x01', b'\xf0\xee\xdf\xcf', b'\xfe', b'\xf0\xee\xee\xef', b'\xff', b'\xff']</v>
      </c>
      <c r="H83" t="str">
        <f t="shared" si="4"/>
        <v>81: b'\xfc\x13\x01\x01', b'\xf0\xee\xdf\xcf', b'\xfe', b'\xf0\xee\xee\xef', b'\xff', b'\xff'</v>
      </c>
      <c r="I83" t="s">
        <v>5555</v>
      </c>
      <c r="J83" t="str">
        <f t="shared" si="5"/>
        <v>81: b'\xfc\x13\x01\x01, \xf0\xee\xdf\xcf, \xfe, \xf0\xee\xee\xef, \xff, \xff</v>
      </c>
      <c r="K83" t="s">
        <v>5173</v>
      </c>
      <c r="L83" t="s">
        <v>4841</v>
      </c>
      <c r="M83" t="s">
        <v>3379</v>
      </c>
      <c r="N83" t="s">
        <v>27422</v>
      </c>
      <c r="V83" t="s">
        <v>3742</v>
      </c>
    </row>
    <row r="84" spans="1:22">
      <c r="A84" t="s">
        <v>2760</v>
      </c>
      <c r="B84" t="s">
        <v>2761</v>
      </c>
      <c r="C84" t="s">
        <v>4478</v>
      </c>
      <c r="E84" t="s">
        <v>4113</v>
      </c>
      <c r="F84">
        <v>82</v>
      </c>
      <c r="G84" t="str">
        <f t="shared" si="3"/>
        <v>[b'\xfc\x10\x00\x00', b'\xf0\x05\x06\x07', b'\xfe', b'\xf0\xee\xee\xfe', b'\xfd', b'\xf0\xee\xee\xef', b'\xff', b'\xff']</v>
      </c>
      <c r="H84" t="str">
        <f t="shared" si="4"/>
        <v>82: b'\xfc\x10\x00\x00', b'\xf0\x05\x06\x07', b'\xfe', b'\xf0\xee\xee\xfe', b'\xfd', b'\xf0\xee\xee\xef', b'\xff', b'\xff'</v>
      </c>
      <c r="I84" t="s">
        <v>5556</v>
      </c>
      <c r="J84" t="str">
        <f t="shared" si="5"/>
        <v>82: b'\xfc\x10\x00\x00, \xf0\x05\x06\x07, \xfe, \xf0\xee\xee\xfe, \xfd, \xf0\xee\xee\xef, \xff, \xff</v>
      </c>
      <c r="K84" t="s">
        <v>5174</v>
      </c>
      <c r="L84" t="s">
        <v>4842</v>
      </c>
      <c r="M84" t="s">
        <v>3380</v>
      </c>
      <c r="N84" t="s">
        <v>2760</v>
      </c>
      <c r="V84" t="s">
        <v>3743</v>
      </c>
    </row>
    <row r="85" spans="1:22">
      <c r="A85" t="s">
        <v>2762</v>
      </c>
      <c r="B85" s="4" t="s">
        <v>2763</v>
      </c>
      <c r="C85" t="s">
        <v>4479</v>
      </c>
      <c r="E85" s="4" t="s">
        <v>4114</v>
      </c>
      <c r="F85">
        <v>83</v>
      </c>
      <c r="G85" t="str">
        <f t="shared" si="3"/>
        <v>[b'\xf0\xee\xee\xef', b'\xfd', b'\xf0\xee\xee\xfe', b'\xfd', b'\xf0\xee\xee\xfe', b'\xff', b'\xfc\x12\x00\x00', b'\xf1C', b'\xf0\xbc\xfe\xfe', b'\xff']</v>
      </c>
      <c r="H85" t="str">
        <f t="shared" si="4"/>
        <v>83: b'\xf0\xee\xee\xef', b'\xfd', b'\xf0\xee\xee\xfe', b'\xfd', b'\xf0\xee\xee\xfe', b'\xff', b'\xfc\x12\x00\x00', b'\xf1C', b'\xf0\xbc\xfe\xfe', b'\xff'</v>
      </c>
      <c r="I85" t="s">
        <v>5557</v>
      </c>
      <c r="J85" t="str">
        <f t="shared" si="5"/>
        <v>83: b'\xf0\xee\xee\xef, \xfd, \xf0\xee\xee\xfe, \xfd, \xf0\xee\xee\xfe, \xff, \xfc\x12\x00\x00, \xf1C, \xf0\xbc\xfe\xfe, \xff</v>
      </c>
      <c r="K85" s="4" t="s">
        <v>5175</v>
      </c>
      <c r="L85" t="s">
        <v>4843</v>
      </c>
      <c r="M85" t="s">
        <v>3381</v>
      </c>
      <c r="N85" s="4" t="s">
        <v>2762</v>
      </c>
      <c r="V85" s="4" t="s">
        <v>3744</v>
      </c>
    </row>
    <row r="86" spans="1:22">
      <c r="A86" t="s">
        <v>2764</v>
      </c>
      <c r="B86" t="s">
        <v>2765</v>
      </c>
      <c r="C86" s="4" t="s">
        <v>4480</v>
      </c>
      <c r="D86" s="4"/>
      <c r="E86" s="4" t="s">
        <v>4115</v>
      </c>
      <c r="F86">
        <v>84</v>
      </c>
      <c r="G86" t="str">
        <f t="shared" si="3"/>
        <v>[b'\x99', b'\xff', b'\xfc\x05\x00\x00', b'\xef', b'\x99', b'\xff']</v>
      </c>
      <c r="H86" t="str">
        <f t="shared" si="4"/>
        <v>84: b'\x99', b'\xff', b'\xfc\x05\x00\x00', b'\xef', b'\x99', b'\xff'</v>
      </c>
      <c r="I86" t="s">
        <v>5558</v>
      </c>
      <c r="J86" t="str">
        <f t="shared" si="5"/>
        <v>84: b'\x99, \xff, \xfc\x05\x00\x00, \xef, \x99, \xff</v>
      </c>
      <c r="K86" t="s">
        <v>5176</v>
      </c>
      <c r="L86" t="s">
        <v>4844</v>
      </c>
      <c r="M86" t="s">
        <v>3382</v>
      </c>
      <c r="N86" t="s">
        <v>27423</v>
      </c>
      <c r="V86" t="s">
        <v>3745</v>
      </c>
    </row>
    <row r="87" spans="1:22">
      <c r="A87" t="s">
        <v>2766</v>
      </c>
      <c r="B87" s="4" t="s">
        <v>2767</v>
      </c>
      <c r="C87" t="s">
        <v>4481</v>
      </c>
      <c r="E87" s="4" t="s">
        <v>4116</v>
      </c>
      <c r="F87">
        <v>85</v>
      </c>
      <c r="G87" t="str">
        <f t="shared" si="3"/>
        <v>[b'\xfc\x08C\x07', b'\xf0001', b'\xf16', b'\xf0\xc2\xfe\xfe', b'\xfe', b'\xfc\x08C\x06', b'\xf6\x00\xf4\xf4', b'\xf16', b'\xf0\xc2\xfe\xfe', b'\xfe', b'\xf1D', b'\xf6\x00\xf5\xeb', b'\xf16', b'\xf0\xc2\xfe\xfe', b'\xfd', b'\xf1D', b'\xf6\x00\xe9\xee', b'\xf16', b'\xf0\xc2\xfe\xfe', b'\xfd', b'\xf1D', b'\xf6\x00\xeb\xec', b'\xf16', b'\xf0\xc2\xfe\xfe', b'\xff', b'\xfc\x05\x00\x00', b'\xf16', b'\xf0\xc2\xfe\xfe', b'\xff']</v>
      </c>
      <c r="H87" t="str">
        <f t="shared" si="4"/>
        <v>85: b'\xfc\x08C\x07', b'\xf0001', b'\xf16', b'\xf0\xc2\xfe\xfe', b'\xfe', b'\xfc\x08C\x06', b'\xf6\x00\xf4\xf4', b'\xf16', b'\xf0\xc2\xfe\xfe', b'\xfe', b'\xf1D', b'\xf6\x00\xf5\xeb', b'\xf16', b'\xf0\xc2\xfe\xfe', b'\xfd', b'\xf1D', b'\xf6\x00\xe9\xee', b'\xf16', b'\xf0\xc2\xfe\xfe', b'\xfd', b'\xf1D', b'\xf6\x00\xeb\xec', b'\xf16', b'\xf0\xc2\xfe\xfe', b'\xff', b'\xfc\x05\x00\x00', b'\xf16', b'\xf0\xc2\xfe\xfe', b'\xff'</v>
      </c>
      <c r="I87" t="s">
        <v>5559</v>
      </c>
      <c r="J87" t="str">
        <f t="shared" si="5"/>
        <v>85: b'\xfc\x08C\x07, \xf0001, \xf16, \xf0\xc2\xfe\xfe, \xfe, \xfc\x08C\x06, \xf6\x00\xf4\xf4, \xf16, \xf0\xc2\xfe\xfe, \xfe, \xf1D, \xf6\x00\xf5\xeb, \xf16, \xf0\xc2\xfe\xfe, \xfd, \xf1D, \xf6\x00\xe9\xee, \xf16, \xf0\xc2\xfe\xfe, \xfd, \xf1D, \xf6\x00\xeb\xec, \xf16, \xf0\xc2\xfe\xfe, \xff, \xfc\x05\x00\x00, \xf16, \xf0\xc2\xfe\xfe, \xff</v>
      </c>
      <c r="K87" s="4" t="s">
        <v>5854</v>
      </c>
      <c r="L87" t="s">
        <v>4845</v>
      </c>
      <c r="M87" s="4" t="s">
        <v>3383</v>
      </c>
      <c r="N87" s="4" t="s">
        <v>27424</v>
      </c>
      <c r="V87" s="4" t="s">
        <v>3746</v>
      </c>
    </row>
    <row r="88" spans="1:22">
      <c r="A88" t="s">
        <v>2768</v>
      </c>
      <c r="B88" t="s">
        <v>2769</v>
      </c>
      <c r="C88" s="4" t="s">
        <v>4482</v>
      </c>
      <c r="D88" s="4"/>
      <c r="E88" s="4" t="s">
        <v>4117</v>
      </c>
      <c r="F88">
        <v>86</v>
      </c>
      <c r="G88" t="str">
        <f t="shared" si="3"/>
        <v>[b'\xfc\x13\x01\x01', b'\xf0\x91\x90\x90', b'\xfe', b'\xf0\xee\xee\xef', b'\xff', b'\xff']</v>
      </c>
      <c r="H88" t="str">
        <f t="shared" si="4"/>
        <v>86: b'\xfc\x13\x01\x01', b'\xf0\x91\x90\x90', b'\xfe', b'\xf0\xee\xee\xef', b'\xff', b'\xff'</v>
      </c>
      <c r="I88" t="s">
        <v>5560</v>
      </c>
      <c r="J88" t="str">
        <f t="shared" si="5"/>
        <v>86: b'\xfc\x13\x01\x01, \xf0\x91\x90\x90, \xfe, \xf0\xee\xee\xef, \xff, \xff</v>
      </c>
      <c r="K88" t="s">
        <v>5177</v>
      </c>
      <c r="L88" t="s">
        <v>4846</v>
      </c>
      <c r="M88" t="s">
        <v>3384</v>
      </c>
      <c r="N88" t="s">
        <v>27425</v>
      </c>
      <c r="V88" t="s">
        <v>3747</v>
      </c>
    </row>
    <row r="89" spans="1:22">
      <c r="A89" t="s">
        <v>2770</v>
      </c>
      <c r="B89" t="s">
        <v>2771</v>
      </c>
      <c r="C89" t="s">
        <v>4483</v>
      </c>
      <c r="E89" s="4" t="s">
        <v>4118</v>
      </c>
      <c r="F89">
        <v>87</v>
      </c>
      <c r="G89" t="str">
        <f t="shared" si="3"/>
        <v>[b'\xfc\x13\x01\x01', b'\xf0\x9b\xbd\xef', b'\xfe', b'\xf0\xee\xee\xef', b'\xff', b'\xff']</v>
      </c>
      <c r="H89" t="str">
        <f t="shared" si="4"/>
        <v>87: b'\xfc\x13\x01\x01', b'\xf0\x9b\xbd\xef', b'\xfe', b'\xf0\xee\xee\xef', b'\xff', b'\xff'</v>
      </c>
      <c r="I89" t="s">
        <v>5561</v>
      </c>
      <c r="J89" t="str">
        <f t="shared" si="5"/>
        <v>87: b'\xfc\x13\x01\x01, \xf0\x9b\xbd\xef, \xfe, \xf0\xee\xee\xef, \xff, \xff</v>
      </c>
      <c r="K89" t="s">
        <v>5178</v>
      </c>
      <c r="L89" t="s">
        <v>4847</v>
      </c>
      <c r="M89" t="s">
        <v>3385</v>
      </c>
      <c r="N89" t="s">
        <v>27426</v>
      </c>
      <c r="V89" t="s">
        <v>3748</v>
      </c>
    </row>
    <row r="90" spans="1:22">
      <c r="A90" t="s">
        <v>2772</v>
      </c>
      <c r="B90" s="4" t="s">
        <v>2773</v>
      </c>
      <c r="C90" t="s">
        <v>4484</v>
      </c>
      <c r="E90" s="4" t="s">
        <v>4119</v>
      </c>
      <c r="F90">
        <v>88</v>
      </c>
      <c r="G90" t="str">
        <f t="shared" si="3"/>
        <v>[b'\xee', b'\xfd', b'\xee', b'\xfd', b'\xee', b'\xfd', b'\xee', b'\xfd', b'\xef', b'\xee', b'\xee', b'\xff', b'\xfc\x01\x02\x02', b'\xf0f\xfe\xfe', b'\xff']</v>
      </c>
      <c r="H90" t="str">
        <f t="shared" si="4"/>
        <v>88: b'\xee', b'\xfd', b'\xee', b'\xfd', b'\xee', b'\xfd', b'\xee', b'\xfd', b'\xef', b'\xee', b'\xee', b'\xff', b'\xfc\x01\x02\x02', b'\xf0f\xfe\xfe', b'\xff'</v>
      </c>
      <c r="I90" t="s">
        <v>5562</v>
      </c>
      <c r="J90" t="str">
        <f t="shared" si="5"/>
        <v>88: b'\xee, \xfd, \xee, \xfd, \xee, \xfd, \xee, \xfd, \xef, \xee, \xee, \xff, \xfc\x01\x02\x02, \xf0f\xfe\xfe, \xff</v>
      </c>
      <c r="K90" s="4" t="s">
        <v>5179</v>
      </c>
      <c r="L90" t="s">
        <v>4848</v>
      </c>
      <c r="M90" t="s">
        <v>3386</v>
      </c>
      <c r="N90" s="4" t="s">
        <v>27427</v>
      </c>
      <c r="V90" t="s">
        <v>3749</v>
      </c>
    </row>
    <row r="91" spans="1:22">
      <c r="A91" t="s">
        <v>2774</v>
      </c>
      <c r="B91" s="4" t="s">
        <v>2775</v>
      </c>
      <c r="C91" s="4" t="s">
        <v>4485</v>
      </c>
      <c r="D91" s="4"/>
      <c r="E91" s="4" t="s">
        <v>4120</v>
      </c>
      <c r="F91">
        <v>89</v>
      </c>
      <c r="G91" t="str">
        <f t="shared" si="3"/>
        <v>[b'\xf0\xee\xee\xfe', b'\xfd', b'\xf0\xee\xee\xef', b'\xff', b'\xfc\x01\x00\x00', b'\xf0\xee\xfe\xfe', b'\xfe', b'\xfc\x05\x00\x00', b'\xf0\xb9\xfe\xfe', b'\xff']</v>
      </c>
      <c r="H91" t="str">
        <f t="shared" si="4"/>
        <v>89: b'\xf0\xee\xee\xfe', b'\xfd', b'\xf0\xee\xee\xef', b'\xff', b'\xfc\x01\x00\x00', b'\xf0\xee\xfe\xfe', b'\xfe', b'\xfc\x05\x00\x00', b'\xf0\xb9\xfe\xfe', b'\xff'</v>
      </c>
      <c r="I91" t="s">
        <v>5563</v>
      </c>
      <c r="J91" t="str">
        <f t="shared" si="5"/>
        <v>89: b'\xf0\xee\xee\xfe, \xfd, \xf0\xee\xee\xef, \xff, \xfc\x01\x00\x00, \xf0\xee\xfe\xfe, \xfe, \xfc\x05\x00\x00, \xf0\xb9\xfe\xfe, \xff</v>
      </c>
      <c r="K91" s="4" t="s">
        <v>5180</v>
      </c>
      <c r="L91" t="s">
        <v>4849</v>
      </c>
      <c r="M91" t="s">
        <v>3387</v>
      </c>
      <c r="N91" s="4" t="s">
        <v>27428</v>
      </c>
      <c r="V91" s="4" t="s">
        <v>3750</v>
      </c>
    </row>
    <row r="92" spans="1:22">
      <c r="A92" t="s">
        <v>2776</v>
      </c>
      <c r="B92" t="s">
        <v>2777</v>
      </c>
      <c r="C92" s="4" t="s">
        <v>4486</v>
      </c>
      <c r="D92" s="4"/>
      <c r="E92" t="s">
        <v>4121</v>
      </c>
      <c r="F92">
        <v>90</v>
      </c>
      <c r="G92" t="str">
        <f t="shared" si="3"/>
        <v>[b'\xf0\x00\x00\xfe', b'\xfd', b'\xf0\xee\xef\xec', b'\xff', b'\xff']</v>
      </c>
      <c r="H92" t="str">
        <f t="shared" si="4"/>
        <v>90: b'\xf0\x00\x00\xfe', b'\xfd', b'\xf0\xee\xef\xec', b'\xff', b'\xff'</v>
      </c>
      <c r="I92" t="s">
        <v>5564</v>
      </c>
      <c r="J92" t="str">
        <f t="shared" si="5"/>
        <v>90: b'\xf0\x00\x00\xfe, \xfd, \xf0\xee\xef\xec, \xff, \xff</v>
      </c>
      <c r="K92" t="s">
        <v>5181</v>
      </c>
      <c r="L92" t="s">
        <v>4850</v>
      </c>
      <c r="M92" t="s">
        <v>3388</v>
      </c>
      <c r="N92" t="s">
        <v>27429</v>
      </c>
      <c r="V92" t="s">
        <v>3751</v>
      </c>
    </row>
    <row r="93" spans="1:22">
      <c r="A93" t="s">
        <v>2778</v>
      </c>
      <c r="B93" t="s">
        <v>2771</v>
      </c>
      <c r="C93" t="s">
        <v>4487</v>
      </c>
      <c r="E93" s="4" t="s">
        <v>4122</v>
      </c>
      <c r="F93">
        <v>91</v>
      </c>
      <c r="G93" t="str">
        <f t="shared" si="3"/>
        <v>[b'\xfc\x13\x01\x01', b'\xf0\x9b\xbd\xef', b'\xfe', b'\xf0\xee\xee\xef', b'\xff', b'\xff']</v>
      </c>
      <c r="H93" t="str">
        <f t="shared" si="4"/>
        <v>91: b'\xfc\x13\x01\x01', b'\xf0\x9b\xbd\xef', b'\xfe', b'\xf0\xee\xee\xef', b'\xff', b'\xff'</v>
      </c>
      <c r="I93" t="s">
        <v>5565</v>
      </c>
      <c r="J93" t="str">
        <f t="shared" si="5"/>
        <v>91: b'\xfc\x13\x01\x01, \xf0\x9b\xbd\xef, \xfe, \xf0\xee\xee\xef, \xff, \xff</v>
      </c>
      <c r="K93" t="s">
        <v>5182</v>
      </c>
      <c r="L93" t="s">
        <v>4847</v>
      </c>
      <c r="M93" t="s">
        <v>3389</v>
      </c>
      <c r="N93" t="s">
        <v>27430</v>
      </c>
      <c r="V93" t="s">
        <v>3752</v>
      </c>
    </row>
    <row r="94" spans="1:22">
      <c r="A94" t="s">
        <v>2779</v>
      </c>
      <c r="B94" t="s">
        <v>2780</v>
      </c>
      <c r="C94" t="s">
        <v>4488</v>
      </c>
      <c r="E94" t="s">
        <v>4123</v>
      </c>
      <c r="F94">
        <v>92</v>
      </c>
      <c r="G94" t="str">
        <f t="shared" si="3"/>
        <v>[b'\xf0\xee\xef\xfe', b'\xff', b'\xff']</v>
      </c>
      <c r="H94" t="str">
        <f t="shared" si="4"/>
        <v>92: b'\xf0\xee\xef\xfe', b'\xff', b'\xff'</v>
      </c>
      <c r="I94" t="s">
        <v>5566</v>
      </c>
      <c r="J94" t="str">
        <f t="shared" si="5"/>
        <v>92: b'\xf0\xee\xef\xfe, \xff, \xff</v>
      </c>
      <c r="K94" t="s">
        <v>5183</v>
      </c>
      <c r="L94" t="s">
        <v>4851</v>
      </c>
      <c r="M94" t="s">
        <v>3390</v>
      </c>
      <c r="N94" t="s">
        <v>27431</v>
      </c>
      <c r="V94" t="s">
        <v>3753</v>
      </c>
    </row>
    <row r="95" spans="1:22">
      <c r="A95" t="s">
        <v>2781</v>
      </c>
      <c r="B95" t="s">
        <v>2782</v>
      </c>
      <c r="C95" t="s">
        <v>4489</v>
      </c>
      <c r="E95" t="s">
        <v>4124</v>
      </c>
      <c r="F95">
        <v>93</v>
      </c>
      <c r="G95" t="str">
        <f t="shared" si="3"/>
        <v>[b'\xfc\x0f\x00\x07', b'\xf0\xee\xef\xfe', b'\xfd', b'\xee', b'\xfe', b'\xee', b'\xff', b'\xff']</v>
      </c>
      <c r="H95" t="str">
        <f t="shared" si="4"/>
        <v>93: b'\xfc\x0f\x00\x07', b'\xf0\xee\xef\xfe', b'\xfd', b'\xee', b'\xfe', b'\xee', b'\xff', b'\xff'</v>
      </c>
      <c r="I95" t="s">
        <v>5567</v>
      </c>
      <c r="J95" t="str">
        <f t="shared" si="5"/>
        <v>93: b'\xfc\x0f\x00\x07, \xf0\xee\xef\xfe, \xfd, \xee, \xfe, \xee, \xff, \xff</v>
      </c>
      <c r="K95" t="s">
        <v>5184</v>
      </c>
      <c r="L95" t="s">
        <v>4852</v>
      </c>
      <c r="M95" t="s">
        <v>3391</v>
      </c>
      <c r="N95" t="s">
        <v>27432</v>
      </c>
      <c r="V95" t="s">
        <v>3754</v>
      </c>
    </row>
    <row r="96" spans="1:22">
      <c r="A96" t="s">
        <v>2783</v>
      </c>
      <c r="B96" t="s">
        <v>2622</v>
      </c>
      <c r="C96" t="s">
        <v>4490</v>
      </c>
      <c r="E96" t="s">
        <v>4125</v>
      </c>
      <c r="F96">
        <v>94</v>
      </c>
      <c r="G96" t="str">
        <f t="shared" si="3"/>
        <v>[b'\xf0\xee\xee\xfe', b'\xfd', b'\xf0\xee\xee\xef', b'\xff', b'\xff']</v>
      </c>
      <c r="H96" t="str">
        <f t="shared" si="4"/>
        <v>94: b'\xf0\xee\xee\xfe', b'\xfd', b'\xf0\xee\xee\xef', b'\xff', b'\xff'</v>
      </c>
      <c r="I96" t="s">
        <v>5568</v>
      </c>
      <c r="J96" t="str">
        <f t="shared" si="5"/>
        <v>94: b'\xf0\xee\xee\xfe, \xfd, \xf0\xee\xee\xef, \xff, \xff</v>
      </c>
      <c r="K96" t="s">
        <v>5185</v>
      </c>
      <c r="L96" t="s">
        <v>4770</v>
      </c>
      <c r="M96" t="s">
        <v>3392</v>
      </c>
      <c r="N96" t="s">
        <v>27433</v>
      </c>
      <c r="V96" t="s">
        <v>3755</v>
      </c>
    </row>
    <row r="97" spans="1:22">
      <c r="A97" t="s">
        <v>2784</v>
      </c>
      <c r="B97" t="s">
        <v>2785</v>
      </c>
      <c r="C97" t="s">
        <v>4491</v>
      </c>
      <c r="E97" t="s">
        <v>4126</v>
      </c>
      <c r="F97">
        <v>95</v>
      </c>
      <c r="G97" t="str">
        <f t="shared" si="3"/>
        <v>[b'\xfc\x13\x01\x01', b'\xf0\xee\xee\xef', b'\xfe', b'\xf0ii\xfe', b'\xfd', b'\xf0\xefii', b'\xff', b'\xff']</v>
      </c>
      <c r="H97" t="str">
        <f t="shared" si="4"/>
        <v>95: b'\xfc\x13\x01\x01', b'\xf0\xee\xee\xef', b'\xfe', b'\xf0ii\xfe', b'\xfd', b'\xf0\xefii', b'\xff', b'\xff'</v>
      </c>
      <c r="I97" t="s">
        <v>5569</v>
      </c>
      <c r="J97" t="str">
        <f t="shared" si="5"/>
        <v>95: b'\xfc\x13\x01\x01, \xf0\xee\xee\xef, \xfe, \xf0ii\xfe, \xfd, \xf0\xefii, \xff, \xff</v>
      </c>
      <c r="K97" t="s">
        <v>5186</v>
      </c>
      <c r="L97" t="s">
        <v>4853</v>
      </c>
      <c r="M97" t="s">
        <v>3393</v>
      </c>
      <c r="N97" t="s">
        <v>2784</v>
      </c>
      <c r="V97" t="s">
        <v>3756</v>
      </c>
    </row>
    <row r="98" spans="1:22">
      <c r="A98" t="s">
        <v>2786</v>
      </c>
      <c r="B98" t="s">
        <v>2608</v>
      </c>
      <c r="C98" t="s">
        <v>4492</v>
      </c>
      <c r="E98" t="s">
        <v>4127</v>
      </c>
      <c r="F98">
        <v>96</v>
      </c>
      <c r="G98" t="str">
        <f t="shared" si="3"/>
        <v>[b'\xf0\xee\xee\xfe', b'\xfd', b'\xf0\xee\xee\xef', b'\xff', b'\xff']</v>
      </c>
      <c r="H98" t="str">
        <f t="shared" si="4"/>
        <v>96: b'\xf0\xee\xee\xfe', b'\xfd', b'\xf0\xee\xee\xef', b'\xff', b'\xff'</v>
      </c>
      <c r="I98" t="s">
        <v>5570</v>
      </c>
      <c r="J98" t="str">
        <f t="shared" si="5"/>
        <v>96: b'\xf0\xee\xee\xfe, \xfd, \xf0\xee\xee\xef, \xff, \xff</v>
      </c>
      <c r="K98" t="s">
        <v>5187</v>
      </c>
      <c r="L98" t="s">
        <v>4770</v>
      </c>
      <c r="M98" t="s">
        <v>3394</v>
      </c>
      <c r="N98" t="s">
        <v>27434</v>
      </c>
      <c r="V98" t="s">
        <v>3757</v>
      </c>
    </row>
    <row r="99" spans="1:22">
      <c r="A99" t="s">
        <v>2787</v>
      </c>
      <c r="B99" t="s">
        <v>2788</v>
      </c>
      <c r="C99" t="s">
        <v>4493</v>
      </c>
      <c r="E99" t="s">
        <v>4128</v>
      </c>
      <c r="F99">
        <v>97</v>
      </c>
      <c r="G99" t="str">
        <f t="shared" si="3"/>
        <v>[b'\xee', b'\xfd', b'\xf0\xee\xee\x9c', b'\xfd', b'\xf0\xee\xef\xfe', b'\xff', b'\xff']</v>
      </c>
      <c r="H99" t="str">
        <f t="shared" si="4"/>
        <v>97: b'\xee', b'\xfd', b'\xf0\xee\xee\x9c', b'\xfd', b'\xf0\xee\xef\xfe', b'\xff', b'\xff'</v>
      </c>
      <c r="I99" t="s">
        <v>5571</v>
      </c>
      <c r="J99" t="str">
        <f t="shared" si="5"/>
        <v>97: b'\xee, \xfd, \xf0\xee\xee\x9c, \xfd, \xf0\xee\xef\xfe, \xff, \xff</v>
      </c>
      <c r="K99" t="s">
        <v>5188</v>
      </c>
      <c r="L99" t="s">
        <v>4854</v>
      </c>
      <c r="M99" t="s">
        <v>3395</v>
      </c>
      <c r="N99" t="s">
        <v>27435</v>
      </c>
      <c r="V99" t="s">
        <v>3758</v>
      </c>
    </row>
    <row r="100" spans="1:22">
      <c r="A100" t="s">
        <v>2789</v>
      </c>
      <c r="B100" t="s">
        <v>2790</v>
      </c>
      <c r="C100" t="s">
        <v>4494</v>
      </c>
      <c r="E100" t="s">
        <v>4129</v>
      </c>
      <c r="F100">
        <v>98</v>
      </c>
      <c r="G100" t="str">
        <f t="shared" si="3"/>
        <v>[b'\xf0\xee\xee\xfe', b'\xfd', b'\xf0\xef\xee\xfe', b'\xff', b'\xff']</v>
      </c>
      <c r="H100" t="str">
        <f t="shared" si="4"/>
        <v>98: b'\xf0\xee\xee\xfe', b'\xfd', b'\xf0\xef\xee\xfe', b'\xff', b'\xff'</v>
      </c>
      <c r="I100" t="s">
        <v>5572</v>
      </c>
      <c r="J100" t="str">
        <f t="shared" si="5"/>
        <v>98: b'\xf0\xee\xee\xfe, \xfd, \xf0\xef\xee\xfe, \xff, \xff</v>
      </c>
      <c r="K100" t="s">
        <v>5189</v>
      </c>
      <c r="L100" t="s">
        <v>4855</v>
      </c>
      <c r="M100" t="s">
        <v>3396</v>
      </c>
      <c r="N100" t="s">
        <v>27436</v>
      </c>
      <c r="V100" t="s">
        <v>3759</v>
      </c>
    </row>
    <row r="101" spans="1:22">
      <c r="A101" t="s">
        <v>2791</v>
      </c>
      <c r="B101" t="s">
        <v>2608</v>
      </c>
      <c r="C101" t="s">
        <v>4495</v>
      </c>
      <c r="E101" t="s">
        <v>4130</v>
      </c>
      <c r="F101">
        <v>99</v>
      </c>
      <c r="G101" t="str">
        <f t="shared" si="3"/>
        <v>[b'\xf0\xee\xee\xfe', b'\xfd', b'\xf0\xee\xee\xef', b'\xff', b'\xff']</v>
      </c>
      <c r="H101" t="str">
        <f t="shared" si="4"/>
        <v>99: b'\xf0\xee\xee\xfe', b'\xfd', b'\xf0\xee\xee\xef', b'\xff', b'\xff'</v>
      </c>
      <c r="I101" t="s">
        <v>5573</v>
      </c>
      <c r="J101" t="str">
        <f t="shared" si="5"/>
        <v>99: b'\xf0\xee\xee\xfe, \xfd, \xf0\xee\xee\xef, \xff, \xff</v>
      </c>
      <c r="K101" t="s">
        <v>5190</v>
      </c>
      <c r="L101" t="s">
        <v>4770</v>
      </c>
      <c r="M101" t="s">
        <v>3397</v>
      </c>
      <c r="N101" t="s">
        <v>27437</v>
      </c>
      <c r="V101" t="s">
        <v>3760</v>
      </c>
    </row>
    <row r="102" spans="1:22">
      <c r="A102" t="s">
        <v>2792</v>
      </c>
      <c r="B102" s="4" t="s">
        <v>2793</v>
      </c>
      <c r="C102" t="s">
        <v>4496</v>
      </c>
      <c r="E102" s="4" t="s">
        <v>4131</v>
      </c>
      <c r="F102">
        <v>100</v>
      </c>
      <c r="G102" t="str">
        <f t="shared" si="3"/>
        <v>[b'\xfc\x13\x01\x01', b'\xf0\xee\xef\xef', b'\xfe', b'\xf1D', b'\xf0\xee\xad\xee', b'\xfd', b'\xee', b'\xfd', b'\xf0\xad\xad\xee', b'\xfd', b'\xee', b'\xff', b'\xff']</v>
      </c>
      <c r="H102" t="str">
        <f t="shared" si="4"/>
        <v>100: b'\xfc\x13\x01\x01', b'\xf0\xee\xef\xef', b'\xfe', b'\xf1D', b'\xf0\xee\xad\xee', b'\xfd', b'\xee', b'\xfd', b'\xf0\xad\xad\xee', b'\xfd', b'\xee', b'\xff', b'\xff'</v>
      </c>
      <c r="I102" t="s">
        <v>5574</v>
      </c>
      <c r="J102" t="str">
        <f t="shared" si="5"/>
        <v>100: b'\xfc\x13\x01\x01, \xf0\xee\xef\xef, \xfe, \xf1D, \xf0\xee\xad\xee, \xfd, \xee, \xfd, \xf0\xad\xad\xee, \xfd, \xee, \xff, \xff</v>
      </c>
      <c r="K102" s="4" t="s">
        <v>5191</v>
      </c>
      <c r="L102" t="s">
        <v>4856</v>
      </c>
      <c r="M102" t="s">
        <v>3398</v>
      </c>
      <c r="N102" s="4" t="s">
        <v>27438</v>
      </c>
      <c r="V102" s="4" t="s">
        <v>3761</v>
      </c>
    </row>
    <row r="103" spans="1:22">
      <c r="A103" t="s">
        <v>2794</v>
      </c>
      <c r="B103" t="s">
        <v>2795</v>
      </c>
      <c r="C103" s="4" t="s">
        <v>4497</v>
      </c>
      <c r="D103" s="4"/>
      <c r="E103" t="s">
        <v>4132</v>
      </c>
      <c r="F103">
        <v>101</v>
      </c>
      <c r="G103" t="str">
        <f t="shared" si="3"/>
        <v>[b'\xee', b'\xfd', b'\xf0\xee\xee\xfe', b'\xff', b'\xfc\x01\x00\x00', b'\xf0\xef\xfe\xfe', b'\xff']</v>
      </c>
      <c r="H103" t="str">
        <f t="shared" si="4"/>
        <v>101: b'\xee', b'\xfd', b'\xf0\xee\xee\xfe', b'\xff', b'\xfc\x01\x00\x00', b'\xf0\xef\xfe\xfe', b'\xff'</v>
      </c>
      <c r="I103" t="s">
        <v>5575</v>
      </c>
      <c r="J103" t="str">
        <f t="shared" si="5"/>
        <v>101: b'\xee, \xfd, \xf0\xee\xee\xfe, \xff, \xfc\x01\x00\x00, \xf0\xef\xfe\xfe, \xff</v>
      </c>
      <c r="K103" t="s">
        <v>5192</v>
      </c>
      <c r="L103" t="s">
        <v>4857</v>
      </c>
      <c r="M103" t="s">
        <v>3399</v>
      </c>
      <c r="N103" t="s">
        <v>27439</v>
      </c>
      <c r="V103" t="s">
        <v>3762</v>
      </c>
    </row>
    <row r="104" spans="1:22">
      <c r="A104" t="s">
        <v>2796</v>
      </c>
      <c r="B104" t="s">
        <v>2797</v>
      </c>
      <c r="C104" t="s">
        <v>4498</v>
      </c>
      <c r="E104" t="s">
        <v>4133</v>
      </c>
      <c r="F104">
        <v>102</v>
      </c>
      <c r="G104" t="str">
        <f t="shared" si="3"/>
        <v>[b'\xf0\xee\xee\xef', b'\xfd', b'\xf0\xee\xee.', b'\xff', b'\xff']</v>
      </c>
      <c r="H104" t="str">
        <f t="shared" si="4"/>
        <v>102: b'\xf0\xee\xee\xef', b'\xfd', b'\xf0\xee\xee.', b'\xff', b'\xff'</v>
      </c>
      <c r="I104" t="s">
        <v>5576</v>
      </c>
      <c r="J104" t="str">
        <f t="shared" si="5"/>
        <v>102: b'\xf0\xee\xee\xef, \xfd, \xf0\xee\xee., \xff, \xff</v>
      </c>
      <c r="K104" t="s">
        <v>5193</v>
      </c>
      <c r="L104" t="s">
        <v>4858</v>
      </c>
      <c r="M104" t="s">
        <v>3400</v>
      </c>
      <c r="N104" t="s">
        <v>27440</v>
      </c>
      <c r="V104" t="s">
        <v>3763</v>
      </c>
    </row>
    <row r="105" spans="1:22">
      <c r="A105" t="s">
        <v>2798</v>
      </c>
      <c r="B105" s="4" t="s">
        <v>2799</v>
      </c>
      <c r="C105" t="s">
        <v>4499</v>
      </c>
      <c r="E105" s="4" t="s">
        <v>4134</v>
      </c>
      <c r="F105">
        <v>103</v>
      </c>
      <c r="G105" t="str">
        <f t="shared" si="3"/>
        <v>[b'\xf0\xee\xeee', b'\xfd', b'\xf0QRS', b'\xff', b'\xfc\x01\x08\x08', b'\xf6\x01AB', b'\xfe', b'\xfc\x01\x00\x00', b'\xf16', b'\xf0\xef\xfe\xfe', b'\xff']</v>
      </c>
      <c r="H105" t="str">
        <f t="shared" si="4"/>
        <v>103: b'\xf0\xee\xeee', b'\xfd', b'\xf0QRS', b'\xff', b'\xfc\x01\x08\x08', b'\xf6\x01AB', b'\xfe', b'\xfc\x01\x00\x00', b'\xf16', b'\xf0\xef\xfe\xfe', b'\xff'</v>
      </c>
      <c r="I105" t="s">
        <v>5577</v>
      </c>
      <c r="J105" t="str">
        <f t="shared" si="5"/>
        <v>103: b'\xf0\xee\xeee, \xfd, \xf0QRS, \xff, \xfc\x01\x08\x08, \xf6\x01AB, \xfe, \xfc\x01\x00\x00, \xf16, \xf0\xef\xfe\xfe, \xff</v>
      </c>
      <c r="K105" s="4" t="s">
        <v>5855</v>
      </c>
      <c r="L105" t="s">
        <v>4859</v>
      </c>
      <c r="M105" s="4" t="s">
        <v>3401</v>
      </c>
      <c r="N105" s="4" t="s">
        <v>27441</v>
      </c>
      <c r="V105" s="4" t="s">
        <v>3764</v>
      </c>
    </row>
    <row r="106" spans="1:22">
      <c r="A106" t="s">
        <v>2800</v>
      </c>
      <c r="B106" s="4" t="s">
        <v>2801</v>
      </c>
      <c r="C106" s="4" t="s">
        <v>4500</v>
      </c>
      <c r="D106" s="4"/>
      <c r="E106" s="4" t="s">
        <v>4135</v>
      </c>
      <c r="F106">
        <v>104</v>
      </c>
      <c r="G106" t="str">
        <f t="shared" si="3"/>
        <v>[b'\xf0\xef\xef\xfe', b'\xf0\xef\xfe\xfe', b'\xf0\xef\xfe\xfe', b'\xff', b'\xfc\x01\x02\x02', b'\xf0\x08\xfe\xfe', b'\xfe', b'\xfc\x05\x00\x00', b'\xf0\xee\xfe\xfe', b'\xff']</v>
      </c>
      <c r="H106" t="str">
        <f t="shared" si="4"/>
        <v>104: b'\xf0\xef\xef\xfe', b'\xf0\xef\xfe\xfe', b'\xf0\xef\xfe\xfe', b'\xff', b'\xfc\x01\x02\x02', b'\xf0\x08\xfe\xfe', b'\xfe', b'\xfc\x05\x00\x00', b'\xf0\xee\xfe\xfe', b'\xff'</v>
      </c>
      <c r="I106" t="s">
        <v>5578</v>
      </c>
      <c r="J106" t="str">
        <f t="shared" si="5"/>
        <v>104: b'\xf0\xef\xef\xfe, \xf0\xef\xfe\xfe, \xf0\xef\xfe\xfe, \xff, \xfc\x01\x02\x02, \xf0\x08\xfe\xfe, \xfe, \xfc\x05\x00\x00, \xf0\xee\xfe\xfe, \xff</v>
      </c>
      <c r="K106" s="4" t="s">
        <v>5194</v>
      </c>
      <c r="L106" t="s">
        <v>4860</v>
      </c>
      <c r="M106" s="4" t="s">
        <v>3402</v>
      </c>
      <c r="N106" s="4" t="s">
        <v>27442</v>
      </c>
      <c r="V106" s="4" t="s">
        <v>3765</v>
      </c>
    </row>
    <row r="107" spans="1:22">
      <c r="A107" t="s">
        <v>2802</v>
      </c>
      <c r="B107" t="s">
        <v>2803</v>
      </c>
      <c r="C107" s="4" t="s">
        <v>4501</v>
      </c>
      <c r="D107" s="4"/>
      <c r="E107" t="s">
        <v>4136</v>
      </c>
      <c r="F107">
        <v>105</v>
      </c>
      <c r="G107" t="str">
        <f t="shared" si="3"/>
        <v>[b'\xfc\x13\x01\x01', b'\x0e', b'\xfe', b'\xf0\xef\xef\xfe', b'\xfd', b'\xf0\xef\xef\x0e', b'\xff', b'\xff']</v>
      </c>
      <c r="H107" t="str">
        <f t="shared" si="4"/>
        <v>105: b'\xfc\x13\x01\x01', b'\x0e', b'\xfe', b'\xf0\xef\xef\xfe', b'\xfd', b'\xf0\xef\xef\x0e', b'\xff', b'\xff'</v>
      </c>
      <c r="I107" t="s">
        <v>5579</v>
      </c>
      <c r="J107" t="str">
        <f t="shared" si="5"/>
        <v>105: b'\xfc\x13\x01\x01, \x0e, \xfe, \xf0\xef\xef\xfe, \xfd, \xf0\xef\xef\x0e, \xff, \xff</v>
      </c>
      <c r="K107" t="s">
        <v>5195</v>
      </c>
      <c r="L107" t="s">
        <v>4861</v>
      </c>
      <c r="M107" t="s">
        <v>3403</v>
      </c>
      <c r="N107" t="s">
        <v>27443</v>
      </c>
      <c r="V107" t="s">
        <v>3766</v>
      </c>
    </row>
    <row r="108" spans="1:22">
      <c r="A108" t="s">
        <v>2804</v>
      </c>
      <c r="B108" s="4" t="s">
        <v>2805</v>
      </c>
      <c r="C108" t="s">
        <v>4502</v>
      </c>
      <c r="E108" s="4" t="s">
        <v>4137</v>
      </c>
      <c r="F108">
        <v>106</v>
      </c>
      <c r="G108" t="str">
        <f t="shared" si="3"/>
        <v>[b'\xfc\x088\x17', b'/', b'\xfe', b'\xf0\x0e\x0f#', b'\xfd', b'\xf0.5\x1c', b'\xf0\xef\xef\xfe', b'\xfd', b'\xf0.5\x1c', b'\xf0\t\n\x0b', b'\xfd', b'\xf03.%', b'\xf0\t\n\x0b', b'\xfd', b'\xf043\x1f', b'\xf0\t\n\x0b', b'\xff', b'\xfc\x12\x00\x00', b'\xfe', b'\xfc\x05\x00\x00', b'\xf1G', b'\xf0.\xfe\xfe', b'\xf0\x13\xfe\xfe', b'\xff']</v>
      </c>
      <c r="H108" t="str">
        <f t="shared" si="4"/>
        <v>106: b'\xfc\x088\x17', b'/', b'\xfe', b'\xf0\x0e\x0f#', b'\xfd', b'\xf0.5\x1c', b'\xf0\xef\xef\xfe', b'\xfd', b'\xf0.5\x1c', b'\xf0\t\n\x0b', b'\xfd', b'\xf03.%', b'\xf0\t\n\x0b', b'\xfd', b'\xf043\x1f', b'\xf0\t\n\x0b', b'\xff', b'\xfc\x12\x00\x00', b'\xfe', b'\xfc\x05\x00\x00', b'\xf1G', b'\xf0.\xfe\xfe', b'\xf0\x13\xfe\xfe', b'\xff'</v>
      </c>
      <c r="I108" t="s">
        <v>5580</v>
      </c>
      <c r="J108" t="str">
        <f t="shared" si="5"/>
        <v>106: b'\xfc\x088\x17, /, \xfe, \xf0\x0e\x0f#, \xfd, \xf0.5\x1c, \xf0\xef\xef\xfe, \xfd, \xf0.5\x1c, \xf0\t\n\x0b, \xfd, \xf03.%, \xf0\t\n\x0b, \xfd, \xf043\x1f, \xf0\t\n\x0b, \xff, \xfc\x12\x00\x00, \xfe, \xfc\x05\x00\x00, \xf1G, \xf0.\xfe\xfe, \xf0\x13\xfe\xfe, \xff</v>
      </c>
      <c r="K108" s="4" t="s">
        <v>5856</v>
      </c>
      <c r="L108" t="s">
        <v>5894</v>
      </c>
      <c r="M108" s="4" t="s">
        <v>3404</v>
      </c>
      <c r="N108" s="4" t="s">
        <v>27444</v>
      </c>
      <c r="V108" s="4" t="s">
        <v>3767</v>
      </c>
    </row>
    <row r="109" spans="1:22">
      <c r="A109" t="s">
        <v>2806</v>
      </c>
      <c r="B109" t="s">
        <v>2807</v>
      </c>
      <c r="C109" s="4" t="s">
        <v>4503</v>
      </c>
      <c r="D109" s="4"/>
      <c r="E109" s="4" t="s">
        <v>4138</v>
      </c>
      <c r="F109">
        <v>107</v>
      </c>
      <c r="G109" t="str">
        <f t="shared" si="3"/>
        <v>[b'\xfc\x13\x01\x01', b'\xf0\xee\x07\x07', b'\xfe', b'\xf0\xee\xef\xfe', b'\xfd', b'\xf0\xee\xa9\xfe', b'\xfd', b'\xf0\xee\xa9\xa9', b'\xff', b'\xff']</v>
      </c>
      <c r="H109" t="str">
        <f t="shared" si="4"/>
        <v>107: b'\xfc\x13\x01\x01', b'\xf0\xee\x07\x07', b'\xfe', b'\xf0\xee\xef\xfe', b'\xfd', b'\xf0\xee\xa9\xfe', b'\xfd', b'\xf0\xee\xa9\xa9', b'\xff', b'\xff'</v>
      </c>
      <c r="I109" t="s">
        <v>5581</v>
      </c>
      <c r="J109" t="str">
        <f t="shared" si="5"/>
        <v>107: b'\xfc\x13\x01\x01, \xf0\xee\x07\x07, \xfe, \xf0\xee\xef\xfe, \xfd, \xf0\xee\xa9\xfe, \xfd, \xf0\xee\xa9\xa9, \xff, \xff</v>
      </c>
      <c r="K109" s="4" t="s">
        <v>5196</v>
      </c>
      <c r="L109" t="s">
        <v>4863</v>
      </c>
      <c r="M109" t="s">
        <v>3405</v>
      </c>
      <c r="N109" s="4" t="s">
        <v>27445</v>
      </c>
      <c r="V109" s="4" t="s">
        <v>3768</v>
      </c>
    </row>
    <row r="110" spans="1:22">
      <c r="A110" t="s">
        <v>2808</v>
      </c>
      <c r="B110" t="s">
        <v>2809</v>
      </c>
      <c r="C110" t="s">
        <v>4504</v>
      </c>
      <c r="E110" t="s">
        <v>4139</v>
      </c>
      <c r="F110">
        <v>108</v>
      </c>
      <c r="G110" t="str">
        <f t="shared" si="3"/>
        <v>[b'\xfc\x13\x01\x01', b'\xf0\xee\x9f\x9f', b'\xfe', b'\xf0\xee\xee\xfe', b'\xfd', b'\xf0\xee\xee\xef', b'\xff', b'\xff']</v>
      </c>
      <c r="H110" t="str">
        <f t="shared" si="4"/>
        <v>108: b'\xfc\x13\x01\x01', b'\xf0\xee\x9f\x9f', b'\xfe', b'\xf0\xee\xee\xfe', b'\xfd', b'\xf0\xee\xee\xef', b'\xff', b'\xff'</v>
      </c>
      <c r="I110" t="s">
        <v>5582</v>
      </c>
      <c r="J110" t="str">
        <f t="shared" si="5"/>
        <v>108: b'\xfc\x13\x01\x01, \xf0\xee\x9f\x9f, \xfe, \xf0\xee\xee\xfe, \xfd, \xf0\xee\xee\xef, \xff, \xff</v>
      </c>
      <c r="K110" t="s">
        <v>5197</v>
      </c>
      <c r="L110" t="s">
        <v>4864</v>
      </c>
      <c r="M110" t="s">
        <v>3406</v>
      </c>
      <c r="N110" t="s">
        <v>27446</v>
      </c>
      <c r="V110" t="s">
        <v>3769</v>
      </c>
    </row>
    <row r="111" spans="1:22">
      <c r="A111" t="s">
        <v>2810</v>
      </c>
      <c r="B111" t="s">
        <v>2811</v>
      </c>
      <c r="C111" t="s">
        <v>4505</v>
      </c>
      <c r="E111" t="s">
        <v>4140</v>
      </c>
      <c r="F111">
        <v>109</v>
      </c>
      <c r="G111" t="str">
        <f t="shared" si="3"/>
        <v>[b'\xfc\x13\x01\x01', b'\xf0\x94\x95\x96', b'\xfd', b'\xf0\xe4\xfe\xfe', b'\xfe', b'\xf0\xee\xee\xef', b'\xff', b'\xff']</v>
      </c>
      <c r="H111" t="str">
        <f t="shared" si="4"/>
        <v>109: b'\xfc\x13\x01\x01', b'\xf0\x94\x95\x96', b'\xfd', b'\xf0\xe4\xfe\xfe', b'\xfe', b'\xf0\xee\xee\xef', b'\xff', b'\xff'</v>
      </c>
      <c r="I111" t="s">
        <v>5583</v>
      </c>
      <c r="J111" t="str">
        <f t="shared" si="5"/>
        <v>109: b'\xfc\x13\x01\x01, \xf0\x94\x95\x96, \xfd, \xf0\xe4\xfe\xfe, \xfe, \xf0\xee\xee\xef, \xff, \xff</v>
      </c>
      <c r="K111" t="s">
        <v>5198</v>
      </c>
      <c r="L111" t="s">
        <v>4865</v>
      </c>
      <c r="M111" t="s">
        <v>3407</v>
      </c>
      <c r="N111" t="s">
        <v>27447</v>
      </c>
      <c r="V111" t="s">
        <v>3770</v>
      </c>
    </row>
    <row r="112" spans="1:22">
      <c r="A112" t="s">
        <v>2812</v>
      </c>
      <c r="B112" s="4" t="s">
        <v>2813</v>
      </c>
      <c r="C112" t="s">
        <v>4506</v>
      </c>
      <c r="E112" s="4" t="s">
        <v>4141</v>
      </c>
      <c r="F112">
        <v>110</v>
      </c>
      <c r="G112" t="str">
        <f t="shared" si="3"/>
        <v>[b'\xee', b'\xfd', b'\xee', b'\xfd', b'\xf0\xee\xee\xef', b'\xff', b'\xfc\x12\x00\x00', b'\xfe', b'\xfc\x05\x00\x00', b'\xf0\xa3\xfe\xfe', b'\xff']</v>
      </c>
      <c r="H112" t="str">
        <f t="shared" si="4"/>
        <v>110: b'\xee', b'\xfd', b'\xee', b'\xfd', b'\xf0\xee\xee\xef', b'\xff', b'\xfc\x12\x00\x00', b'\xfe', b'\xfc\x05\x00\x00', b'\xf0\xa3\xfe\xfe', b'\xff'</v>
      </c>
      <c r="I112" t="s">
        <v>5584</v>
      </c>
      <c r="J112" t="str">
        <f t="shared" si="5"/>
        <v>110: b'\xee, \xfd, \xee, \xfd, \xf0\xee\xee\xef, \xff, \xfc\x12\x00\x00, \xfe, \xfc\x05\x00\x00, \xf0\xa3\xfe\xfe, \xff</v>
      </c>
      <c r="K112" s="4" t="s">
        <v>5199</v>
      </c>
      <c r="L112" t="s">
        <v>4866</v>
      </c>
      <c r="M112" t="s">
        <v>3408</v>
      </c>
      <c r="N112" s="4" t="s">
        <v>27448</v>
      </c>
      <c r="V112" t="s">
        <v>3771</v>
      </c>
    </row>
    <row r="113" spans="1:22">
      <c r="A113" t="s">
        <v>2814</v>
      </c>
      <c r="B113" t="s">
        <v>2815</v>
      </c>
      <c r="C113" s="4" t="s">
        <v>4507</v>
      </c>
      <c r="D113" s="4"/>
      <c r="E113" t="s">
        <v>4142</v>
      </c>
      <c r="F113">
        <v>111</v>
      </c>
      <c r="G113" t="str">
        <f t="shared" si="3"/>
        <v>[b'\xf0\xee\xee\xef', b'\xfd', b'\xf0\xee\xee\xe5', b'\xff', b'\xff']</v>
      </c>
      <c r="H113" t="str">
        <f t="shared" si="4"/>
        <v>111: b'\xf0\xee\xee\xef', b'\xfd', b'\xf0\xee\xee\xe5', b'\xff', b'\xff'</v>
      </c>
      <c r="I113" t="s">
        <v>5585</v>
      </c>
      <c r="J113" t="str">
        <f t="shared" si="5"/>
        <v>111: b'\xf0\xee\xee\xef, \xfd, \xf0\xee\xee\xe5, \xff, \xff</v>
      </c>
      <c r="K113" t="s">
        <v>5200</v>
      </c>
      <c r="L113" t="s">
        <v>4867</v>
      </c>
      <c r="M113" t="s">
        <v>3409</v>
      </c>
      <c r="N113" t="s">
        <v>2814</v>
      </c>
      <c r="V113" t="s">
        <v>3772</v>
      </c>
    </row>
    <row r="114" spans="1:22">
      <c r="A114" t="s">
        <v>2816</v>
      </c>
      <c r="B114" t="s">
        <v>2817</v>
      </c>
      <c r="C114" t="s">
        <v>4508</v>
      </c>
      <c r="E114" s="4" t="s">
        <v>4143</v>
      </c>
      <c r="F114">
        <v>112</v>
      </c>
      <c r="G114" t="str">
        <f t="shared" si="3"/>
        <v>[b'\xf0\xee\xef\xfe', b'\xfd', b'\xf0\xee\xee\xa6', b'\xfd', b'\xf0\xee\xee\xef', b'\xff', b'\xff']</v>
      </c>
      <c r="H114" t="str">
        <f t="shared" si="4"/>
        <v>112: b'\xf0\xee\xef\xfe', b'\xfd', b'\xf0\xee\xee\xa6', b'\xfd', b'\xf0\xee\xee\xef', b'\xff', b'\xff'</v>
      </c>
      <c r="I114" t="s">
        <v>5586</v>
      </c>
      <c r="J114" t="str">
        <f t="shared" si="5"/>
        <v>112: b'\xf0\xee\xef\xfe, \xfd, \xf0\xee\xee\xa6, \xfd, \xf0\xee\xee\xef, \xff, \xff</v>
      </c>
      <c r="K114" t="s">
        <v>5201</v>
      </c>
      <c r="L114" t="s">
        <v>4781</v>
      </c>
      <c r="M114" t="s">
        <v>3410</v>
      </c>
      <c r="N114" t="s">
        <v>27449</v>
      </c>
      <c r="V114" t="s">
        <v>3773</v>
      </c>
    </row>
    <row r="115" spans="1:22">
      <c r="A115" t="s">
        <v>2818</v>
      </c>
      <c r="B115" s="4" t="s">
        <v>2819</v>
      </c>
      <c r="C115" t="s">
        <v>4509</v>
      </c>
      <c r="E115" s="4" t="s">
        <v>4144</v>
      </c>
      <c r="F115">
        <v>113</v>
      </c>
      <c r="G115" t="str">
        <f t="shared" si="3"/>
        <v>[b'\xfc\x13\x01\x01', b'\xf16', b'\xc2', b'\xfe', b'\xee', b'\xff', b'\xfc\x12\x00\x00', b'\xfe', b'\xfc\x01\x00\x00', b'\xf0\xef\xfe\xfe', b'\xff']</v>
      </c>
      <c r="H115" t="str">
        <f t="shared" si="4"/>
        <v>113: b'\xfc\x13\x01\x01', b'\xf16', b'\xc2', b'\xfe', b'\xee', b'\xff', b'\xfc\x12\x00\x00', b'\xfe', b'\xfc\x01\x00\x00', b'\xf0\xef\xfe\xfe', b'\xff'</v>
      </c>
      <c r="I115" t="s">
        <v>5587</v>
      </c>
      <c r="J115" t="str">
        <f t="shared" si="5"/>
        <v>113: b'\xfc\x13\x01\x01, \xf16, \xc2, \xfe, \xee, \xff, \xfc\x12\x00\x00, \xfe, \xfc\x01\x00\x00, \xf0\xef\xfe\xfe, \xff</v>
      </c>
      <c r="K115" s="4" t="s">
        <v>5202</v>
      </c>
      <c r="L115" t="s">
        <v>4868</v>
      </c>
      <c r="M115" t="s">
        <v>3411</v>
      </c>
      <c r="N115" s="4" t="s">
        <v>2818</v>
      </c>
      <c r="V115" t="s">
        <v>3774</v>
      </c>
    </row>
    <row r="116" spans="1:22">
      <c r="A116" t="s">
        <v>2820</v>
      </c>
      <c r="B116" t="s">
        <v>2821</v>
      </c>
      <c r="C116" s="4" t="s">
        <v>4510</v>
      </c>
      <c r="D116" s="4"/>
      <c r="E116" t="s">
        <v>4026</v>
      </c>
      <c r="F116">
        <v>114</v>
      </c>
      <c r="G116" t="str">
        <f t="shared" si="3"/>
        <v>[b'\xf0\xee\x93\xef', b'\xff', b'\xff']</v>
      </c>
      <c r="H116" t="str">
        <f t="shared" si="4"/>
        <v>114: b'\xf0\xee\x93\xef', b'\xff', b'\xff'</v>
      </c>
      <c r="I116" t="s">
        <v>5588</v>
      </c>
      <c r="J116" t="str">
        <f t="shared" si="5"/>
        <v>114: b'\xf0\xee\x93\xef, \xff, \xff</v>
      </c>
      <c r="K116" t="s">
        <v>5203</v>
      </c>
      <c r="L116" t="s">
        <v>4869</v>
      </c>
      <c r="M116" t="s">
        <v>3412</v>
      </c>
      <c r="N116" t="s">
        <v>27450</v>
      </c>
      <c r="V116" t="s">
        <v>3775</v>
      </c>
    </row>
    <row r="117" spans="1:22">
      <c r="A117" t="s">
        <v>2822</v>
      </c>
      <c r="B117" t="s">
        <v>2823</v>
      </c>
      <c r="C117" t="s">
        <v>4511</v>
      </c>
      <c r="E117" t="s">
        <v>4145</v>
      </c>
      <c r="F117">
        <v>115</v>
      </c>
      <c r="G117" t="str">
        <f t="shared" si="3"/>
        <v>[b'\xf0\xee\xee\xfe', b'\xfd', b'\xf0\xee\xee\xef', b'\xff', b'\xfc\x10\x00\x00', b'\xfc\x01\x02\x02', b'\xf16', b'\xc2', b'\xff']</v>
      </c>
      <c r="H117" t="str">
        <f t="shared" si="4"/>
        <v>115: b'\xf0\xee\xee\xfe', b'\xfd', b'\xf0\xee\xee\xef', b'\xff', b'\xfc\x10\x00\x00', b'\xfc\x01\x02\x02', b'\xf16', b'\xc2', b'\xff'</v>
      </c>
      <c r="I117" t="s">
        <v>5589</v>
      </c>
      <c r="J117" t="str">
        <f t="shared" si="5"/>
        <v>115: b'\xf0\xee\xee\xfe, \xfd, \xf0\xee\xee\xef, \xff, \xfc\x10\x00\x00, \xfc\x01\x02\x02, \xf16, \xc2, \xff</v>
      </c>
      <c r="K117" s="4" t="s">
        <v>5204</v>
      </c>
      <c r="L117" t="s">
        <v>4870</v>
      </c>
      <c r="M117" t="s">
        <v>3413</v>
      </c>
      <c r="N117" t="s">
        <v>27451</v>
      </c>
      <c r="V117" t="s">
        <v>3776</v>
      </c>
    </row>
    <row r="118" spans="1:22">
      <c r="A118" t="s">
        <v>2824</v>
      </c>
      <c r="B118" t="s">
        <v>2825</v>
      </c>
      <c r="C118" t="s">
        <v>4512</v>
      </c>
      <c r="E118" s="4" t="s">
        <v>4146</v>
      </c>
      <c r="F118">
        <v>116</v>
      </c>
      <c r="G118" t="str">
        <f t="shared" si="3"/>
        <v>[b'\xf0\xef\xef\xfe', b'\xfd', b'\xf0\xee\xee\xfe', b'\xfd', b'\xf0\xee\xee\xfe', b'\xff', b'\xff']</v>
      </c>
      <c r="H118" t="str">
        <f t="shared" si="4"/>
        <v>116: b'\xf0\xef\xef\xfe', b'\xfd', b'\xf0\xee\xee\xfe', b'\xfd', b'\xf0\xee\xee\xfe', b'\xff', b'\xff'</v>
      </c>
      <c r="I118" t="s">
        <v>5590</v>
      </c>
      <c r="J118" t="str">
        <f t="shared" si="5"/>
        <v>116: b'\xf0\xef\xef\xfe, \xfd, \xf0\xee\xee\xfe, \xfd, \xf0\xee\xee\xfe, \xff, \xff</v>
      </c>
      <c r="K118" t="s">
        <v>5205</v>
      </c>
      <c r="L118" t="s">
        <v>4871</v>
      </c>
      <c r="M118" t="s">
        <v>3414</v>
      </c>
      <c r="N118" t="s">
        <v>27452</v>
      </c>
      <c r="V118" t="s">
        <v>3777</v>
      </c>
    </row>
    <row r="119" spans="1:22">
      <c r="A119" t="s">
        <v>2826</v>
      </c>
      <c r="B119" t="s">
        <v>2827</v>
      </c>
      <c r="C119" t="s">
        <v>4513</v>
      </c>
      <c r="E119" t="s">
        <v>4147</v>
      </c>
      <c r="F119">
        <v>117</v>
      </c>
      <c r="G119" t="str">
        <f t="shared" si="3"/>
        <v>[b'\xfc\x10\x00\x00', b'\xf0\xee\xee5', b'\xfe', b'\xf0\xee\xee\xef', b'\xfd', b'\xf0\xee\xee\xfe', b'\xff', b'\xff']</v>
      </c>
      <c r="H119" t="str">
        <f t="shared" si="4"/>
        <v>117: b'\xfc\x10\x00\x00', b'\xf0\xee\xee5', b'\xfe', b'\xf0\xee\xee\xef', b'\xfd', b'\xf0\xee\xee\xfe', b'\xff', b'\xff'</v>
      </c>
      <c r="I119" t="s">
        <v>5591</v>
      </c>
      <c r="J119" t="str">
        <f t="shared" si="5"/>
        <v>117: b'\xfc\x10\x00\x00, \xf0\xee\xee5, \xfe, \xf0\xee\xee\xef, \xfd, \xf0\xee\xee\xfe, \xff, \xff</v>
      </c>
      <c r="K119" t="s">
        <v>5206</v>
      </c>
      <c r="L119" t="s">
        <v>4872</v>
      </c>
      <c r="M119" t="s">
        <v>3415</v>
      </c>
      <c r="N119" t="s">
        <v>27453</v>
      </c>
      <c r="V119" t="s">
        <v>3778</v>
      </c>
    </row>
    <row r="120" spans="1:22">
      <c r="A120" t="s">
        <v>2828</v>
      </c>
      <c r="B120" t="s">
        <v>2622</v>
      </c>
      <c r="C120" t="s">
        <v>4514</v>
      </c>
      <c r="E120" t="s">
        <v>4148</v>
      </c>
      <c r="F120">
        <v>118</v>
      </c>
      <c r="G120" t="str">
        <f t="shared" si="3"/>
        <v>[b'\xf0\xee\xee\xfe', b'\xfd', b'\xf0\xee\xee\xef', b'\xff', b'\xff']</v>
      </c>
      <c r="H120" t="str">
        <f t="shared" si="4"/>
        <v>118: b'\xf0\xee\xee\xfe', b'\xfd', b'\xf0\xee\xee\xef', b'\xff', b'\xff'</v>
      </c>
      <c r="I120" t="s">
        <v>5592</v>
      </c>
      <c r="J120" t="str">
        <f t="shared" si="5"/>
        <v>118: b'\xf0\xee\xee\xfe, \xfd, \xf0\xee\xee\xef, \xff, \xff</v>
      </c>
      <c r="K120" t="s">
        <v>5207</v>
      </c>
      <c r="L120" t="s">
        <v>4770</v>
      </c>
      <c r="M120" t="s">
        <v>3416</v>
      </c>
      <c r="N120" t="s">
        <v>27454</v>
      </c>
      <c r="V120" t="s">
        <v>3779</v>
      </c>
    </row>
    <row r="121" spans="1:22">
      <c r="A121" t="s">
        <v>2829</v>
      </c>
      <c r="B121" t="s">
        <v>2830</v>
      </c>
      <c r="C121" t="s">
        <v>4515</v>
      </c>
      <c r="E121" t="s">
        <v>4149</v>
      </c>
      <c r="F121">
        <v>119</v>
      </c>
      <c r="G121" t="str">
        <f t="shared" si="3"/>
        <v>[b'\xfc\x13\x01\x01', b'\xf0\xb3\xfe\xfe', b'\xfe', b'\xf0\xee\xee\xfe', b'\xfd', b'\xf0\xee\xee\xef', b'\xff', b'\xff']</v>
      </c>
      <c r="H121" t="str">
        <f t="shared" si="4"/>
        <v>119: b'\xfc\x13\x01\x01', b'\xf0\xb3\xfe\xfe', b'\xfe', b'\xf0\xee\xee\xfe', b'\xfd', b'\xf0\xee\xee\xef', b'\xff', b'\xff'</v>
      </c>
      <c r="I121" t="s">
        <v>5593</v>
      </c>
      <c r="J121" t="str">
        <f t="shared" si="5"/>
        <v>119: b'\xfc\x13\x01\x01, \xf0\xb3\xfe\xfe, \xfe, \xf0\xee\xee\xfe, \xfd, \xf0\xee\xee\xef, \xff, \xff</v>
      </c>
      <c r="K121" t="s">
        <v>5208</v>
      </c>
      <c r="L121" t="s">
        <v>4873</v>
      </c>
      <c r="M121" t="s">
        <v>3417</v>
      </c>
      <c r="N121" t="s">
        <v>27455</v>
      </c>
      <c r="V121" t="s">
        <v>3780</v>
      </c>
    </row>
    <row r="122" spans="1:22">
      <c r="A122" t="s">
        <v>2831</v>
      </c>
      <c r="B122" t="s">
        <v>2832</v>
      </c>
      <c r="C122" t="s">
        <v>4516</v>
      </c>
      <c r="E122" s="4" t="s">
        <v>4150</v>
      </c>
      <c r="F122">
        <v>120</v>
      </c>
      <c r="G122" t="str">
        <f t="shared" si="3"/>
        <v>[b'\xfc\x13\x01\x01', b'\xf0\xef\xee\xee', b'\xfe', b'\xf0\xee\xee\xfe', b'\xff', b'\xff']</v>
      </c>
      <c r="H122" t="str">
        <f t="shared" si="4"/>
        <v>120: b'\xfc\x13\x01\x01', b'\xf0\xef\xee\xee', b'\xfe', b'\xf0\xee\xee\xfe', b'\xff', b'\xff'</v>
      </c>
      <c r="I122" t="s">
        <v>5594</v>
      </c>
      <c r="J122" t="str">
        <f t="shared" si="5"/>
        <v>120: b'\xfc\x13\x01\x01, \xf0\xef\xee\xee, \xfe, \xf0\xee\xee\xfe, \xff, \xff</v>
      </c>
      <c r="K122" t="s">
        <v>5209</v>
      </c>
      <c r="L122" t="s">
        <v>4874</v>
      </c>
      <c r="M122" t="s">
        <v>3418</v>
      </c>
      <c r="N122" t="s">
        <v>27456</v>
      </c>
      <c r="V122" t="s">
        <v>3781</v>
      </c>
    </row>
    <row r="123" spans="1:22">
      <c r="A123" t="s">
        <v>2833</v>
      </c>
      <c r="B123" t="s">
        <v>2834</v>
      </c>
      <c r="C123" t="s">
        <v>4517</v>
      </c>
      <c r="E123" t="s">
        <v>4151</v>
      </c>
      <c r="F123">
        <v>121</v>
      </c>
      <c r="G123" t="str">
        <f t="shared" si="3"/>
        <v>[b'\xfc\x13\x01\x01', b'\xf16', b'\xc2', b'\xfe', b'\xf0\xee\xee\xfe', b'\xfd', b'\xf0\xee\xee\xef', b'\xff', b'\xff']</v>
      </c>
      <c r="H123" t="str">
        <f t="shared" si="4"/>
        <v>121: b'\xfc\x13\x01\x01', b'\xf16', b'\xc2', b'\xfe', b'\xf0\xee\xee\xfe', b'\xfd', b'\xf0\xee\xee\xef', b'\xff', b'\xff'</v>
      </c>
      <c r="I123" t="s">
        <v>5595</v>
      </c>
      <c r="J123" t="str">
        <f t="shared" si="5"/>
        <v>121: b'\xfc\x13\x01\x01, \xf16, \xc2, \xfe, \xf0\xee\xee\xfe, \xfd, \xf0\xee\xee\xef, \xff, \xff</v>
      </c>
      <c r="K123" t="s">
        <v>5210</v>
      </c>
      <c r="L123" t="s">
        <v>4875</v>
      </c>
      <c r="M123" t="s">
        <v>3419</v>
      </c>
      <c r="N123" t="s">
        <v>2833</v>
      </c>
      <c r="V123" t="s">
        <v>3782</v>
      </c>
    </row>
    <row r="124" spans="1:22">
      <c r="A124" t="s">
        <v>2835</v>
      </c>
      <c r="B124" t="s">
        <v>2836</v>
      </c>
      <c r="C124" t="s">
        <v>4518</v>
      </c>
      <c r="E124" s="4" t="s">
        <v>4152</v>
      </c>
      <c r="F124">
        <v>122</v>
      </c>
      <c r="G124" t="str">
        <f t="shared" si="3"/>
        <v>[b'\xee', b'\xff', b'\xfc\x12\x00\x00', b'\xfe', b'\xfc\x01\x00\x00', b'\xf0\xef\xfe\xfe', b'\xff']</v>
      </c>
      <c r="H124" t="str">
        <f t="shared" si="4"/>
        <v>122: b'\xee', b'\xff', b'\xfc\x12\x00\x00', b'\xfe', b'\xfc\x01\x00\x00', b'\xf0\xef\xfe\xfe', b'\xff'</v>
      </c>
      <c r="I124" t="s">
        <v>5596</v>
      </c>
      <c r="J124" t="str">
        <f t="shared" si="5"/>
        <v>122: b'\xee, \xff, \xfc\x12\x00\x00, \xfe, \xfc\x01\x00\x00, \xf0\xef\xfe\xfe, \xff</v>
      </c>
      <c r="K124" t="s">
        <v>5211</v>
      </c>
      <c r="L124" t="s">
        <v>4876</v>
      </c>
      <c r="M124" t="s">
        <v>3420</v>
      </c>
      <c r="N124" t="s">
        <v>27457</v>
      </c>
      <c r="V124" t="s">
        <v>3783</v>
      </c>
    </row>
    <row r="125" spans="1:22">
      <c r="A125" t="s">
        <v>2837</v>
      </c>
      <c r="B125" t="s">
        <v>2622</v>
      </c>
      <c r="C125" t="s">
        <v>4519</v>
      </c>
      <c r="E125" t="s">
        <v>4153</v>
      </c>
      <c r="F125">
        <v>123</v>
      </c>
      <c r="G125" t="str">
        <f t="shared" si="3"/>
        <v>[b'\xf0\xee\xee\xfe', b'\xfd', b'\xf0\xee\xee\xef', b'\xff', b'\xff']</v>
      </c>
      <c r="H125" t="str">
        <f t="shared" si="4"/>
        <v>123: b'\xf0\xee\xee\xfe', b'\xfd', b'\xf0\xee\xee\xef', b'\xff', b'\xff'</v>
      </c>
      <c r="I125" t="s">
        <v>5597</v>
      </c>
      <c r="J125" t="str">
        <f t="shared" si="5"/>
        <v>123: b'\xf0\xee\xee\xfe, \xfd, \xf0\xee\xee\xef, \xff, \xff</v>
      </c>
      <c r="K125" t="s">
        <v>5212</v>
      </c>
      <c r="L125" t="s">
        <v>4770</v>
      </c>
      <c r="M125" t="s">
        <v>3421</v>
      </c>
      <c r="N125" t="s">
        <v>27458</v>
      </c>
      <c r="V125" t="s">
        <v>3784</v>
      </c>
    </row>
    <row r="126" spans="1:22">
      <c r="A126" t="s">
        <v>2838</v>
      </c>
      <c r="B126" t="s">
        <v>2839</v>
      </c>
      <c r="C126" t="s">
        <v>4520</v>
      </c>
      <c r="E126" t="s">
        <v>4154</v>
      </c>
      <c r="F126">
        <v>124</v>
      </c>
      <c r="G126" t="str">
        <f t="shared" si="3"/>
        <v>[b'\xf0\xee\xee\xef', b'\xff', b'\xfc\x13\x01\x01', b'\xfc\x05\x00\x00', b'\xf0\xcb\xfe\xfe', b'\xff']</v>
      </c>
      <c r="H126" t="str">
        <f t="shared" si="4"/>
        <v>124: b'\xf0\xee\xee\xef', b'\xff', b'\xfc\x13\x01\x01', b'\xfc\x05\x00\x00', b'\xf0\xcb\xfe\xfe', b'\xff'</v>
      </c>
      <c r="I126" t="s">
        <v>5598</v>
      </c>
      <c r="J126" t="str">
        <f t="shared" si="5"/>
        <v>124: b'\xf0\xee\xee\xef, \xff, \xfc\x13\x01\x01, \xfc\x05\x00\x00, \xf0\xcb\xfe\xfe, \xff</v>
      </c>
      <c r="K126" t="s">
        <v>5213</v>
      </c>
      <c r="L126" t="s">
        <v>4877</v>
      </c>
      <c r="M126" t="s">
        <v>3422</v>
      </c>
      <c r="N126" t="s">
        <v>27459</v>
      </c>
      <c r="V126" t="s">
        <v>3785</v>
      </c>
    </row>
    <row r="127" spans="1:22">
      <c r="A127" t="s">
        <v>2840</v>
      </c>
      <c r="B127" t="s">
        <v>2841</v>
      </c>
      <c r="C127" t="s">
        <v>4521</v>
      </c>
      <c r="E127" t="s">
        <v>4155</v>
      </c>
      <c r="F127">
        <v>125</v>
      </c>
      <c r="G127" t="str">
        <f t="shared" si="3"/>
        <v>[b'\xf0\xee\xee\xef', b'\xff', b'\xfc\x12\x00\x00', b'\xfe', b'\xfc\x05\x00\x00', b'\xf0\xcb\xfe\xfe', b'\xff']</v>
      </c>
      <c r="H127" t="str">
        <f t="shared" si="4"/>
        <v>125: b'\xf0\xee\xee\xef', b'\xff', b'\xfc\x12\x00\x00', b'\xfe', b'\xfc\x05\x00\x00', b'\xf0\xcb\xfe\xfe', b'\xff'</v>
      </c>
      <c r="I127" t="s">
        <v>5599</v>
      </c>
      <c r="J127" t="str">
        <f t="shared" si="5"/>
        <v>125: b'\xf0\xee\xee\xef, \xff, \xfc\x12\x00\x00, \xfe, \xfc\x05\x00\x00, \xf0\xcb\xfe\xfe, \xff</v>
      </c>
      <c r="K127" t="s">
        <v>5214</v>
      </c>
      <c r="L127" t="s">
        <v>4878</v>
      </c>
      <c r="M127" t="s">
        <v>3423</v>
      </c>
      <c r="N127" t="s">
        <v>27460</v>
      </c>
      <c r="V127" t="s">
        <v>3786</v>
      </c>
    </row>
    <row r="128" spans="1:22">
      <c r="A128" t="s">
        <v>2842</v>
      </c>
      <c r="B128" s="4" t="s">
        <v>2843</v>
      </c>
      <c r="C128" t="s">
        <v>4522</v>
      </c>
      <c r="E128" s="4" t="s">
        <v>4156</v>
      </c>
      <c r="F128">
        <v>126</v>
      </c>
      <c r="G128" t="str">
        <f t="shared" si="3"/>
        <v>[b'\xf0\xee\xee\xfe', b'\xfd', b'\xf0\xee\xee\xfe', b'\xfd', b'\xf0\xee\xee\xfe', b'\xfd', b'\xef', b'\xf0\xba\xb3\xb9', b'\xf0\xbc\x8e\xb9', b'\xf0\xbc\xba\xb3', b'\xff', b'\xfc\x12\x00\x00', b'\xfe', b'\xfc\x05\x00\x00', b'\xf0\xee\xfe\xfe', b'\xff']</v>
      </c>
      <c r="H128" t="str">
        <f t="shared" si="4"/>
        <v>126: b'\xf0\xee\xee\xfe', b'\xfd', b'\xf0\xee\xee\xfe', b'\xfd', b'\xf0\xee\xee\xfe', b'\xfd', b'\xef', b'\xf0\xba\xb3\xb9', b'\xf0\xbc\x8e\xb9', b'\xf0\xbc\xba\xb3', b'\xff', b'\xfc\x12\x00\x00', b'\xfe', b'\xfc\x05\x00\x00', b'\xf0\xee\xfe\xfe', b'\xff'</v>
      </c>
      <c r="I128" t="s">
        <v>5600</v>
      </c>
      <c r="J128" t="str">
        <f t="shared" si="5"/>
        <v>126: b'\xf0\xee\xee\xfe, \xfd, \xf0\xee\xee\xfe, \xfd, \xf0\xee\xee\xfe, \xfd, \xef, \xf0\xba\xb3\xb9, \xf0\xbc\x8e\xb9, \xf0\xbc\xba\xb3, \xff, \xfc\x12\x00\x00, \xfe, \xfc\x05\x00\x00, \xf0\xee\xfe\xfe, \xff</v>
      </c>
      <c r="K128" s="4" t="s">
        <v>5215</v>
      </c>
      <c r="L128" t="s">
        <v>4879</v>
      </c>
      <c r="M128" s="4" t="s">
        <v>3424</v>
      </c>
      <c r="N128" s="4" t="s">
        <v>27461</v>
      </c>
      <c r="V128" s="4" t="s">
        <v>3787</v>
      </c>
    </row>
    <row r="129" spans="1:22">
      <c r="A129" t="s">
        <v>2844</v>
      </c>
      <c r="B129" s="4" t="s">
        <v>2845</v>
      </c>
      <c r="C129" s="4" t="s">
        <v>4523</v>
      </c>
      <c r="D129" s="4"/>
      <c r="E129" s="4" t="s">
        <v>4157</v>
      </c>
      <c r="F129">
        <v>127</v>
      </c>
      <c r="G129" t="str">
        <f t="shared" si="3"/>
        <v>[b'\xfc\x08H\x0f', b'\xfc\tH\x07', b'\xf3\x8a\x00', b'\xf1H', b'\xee', b'\xee', b'\xee', b'\xee', b'\xfe', b'\xfc\x08I\x0f', b'\xfc\tI\x07', b'\xf3\x8a\x00', b'\xf1I', b'\xee', b'\xee', b'\xee', b'\xee', b'\xfe', b'\xfc\x08J\x0f', b'\xfc\tJ\x07', b'\xf3\x8a\x00', b'\xf1J', b'\xee', b'\xee', b'\xee', b'\xee', b'\xfe', b'\xfc\x08K\x0f', b'\xfc\tK\x07', b'\xf3\x8a\x00', b'\xf1K', b'\xee', b'\xee', b'\xee', b'\xee', b'\xfe', b'\xf0\xee\xfe\xef', b'\xfd', b'\xf0\xee\r\xee', b'\xfd', b'\xf0\xfe\xdf\xef', b'\xff', b'\xfc\x12\x00\x00', b'\xf5\x0b\x01\xff', b'\xfe', b'\xfc\x05\x00\x00', b'\xf0\xee\xfe\xfe', b'\xff']</v>
      </c>
      <c r="H129" t="str">
        <f t="shared" si="4"/>
        <v>127: b'\xfc\x08H\x0f', b'\xfc\tH\x07', b'\xf3\x8a\x00', b'\xf1H', b'\xee', b'\xee', b'\xee', b'\xee', b'\xfe', b'\xfc\x08I\x0f', b'\xfc\tI\x07', b'\xf3\x8a\x00', b'\xf1I', b'\xee', b'\xee', b'\xee', b'\xee', b'\xfe', b'\xfc\x08J\x0f', b'\xfc\tJ\x07', b'\xf3\x8a\x00', b'\xf1J', b'\xee', b'\xee', b'\xee', b'\xee', b'\xfe', b'\xfc\x08K\x0f', b'\xfc\tK\x07', b'\xf3\x8a\x00', b'\xf1K', b'\xee', b'\xee', b'\xee', b'\xee', b'\xfe', b'\xf0\xee\xfe\xef', b'\xfd', b'\xf0\xee\r\xee', b'\xfd', b'\xf0\xfe\xdf\xef', b'\xff', b'\xfc\x12\x00\x00', b'\xf5\x0b\x01\xff', b'\xfe', b'\xfc\x05\x00\x00', b'\xf0\xee\xfe\xfe', b'\xff'</v>
      </c>
      <c r="I129" t="s">
        <v>5601</v>
      </c>
      <c r="J129" t="str">
        <f t="shared" si="5"/>
        <v>127: b'\xfc\x08H\x0f, \xfc\tH\x07, \xf3\x8a\x00, \xf1H, \xee, \xee, \xee, \xee, \xfe, \xfc\x08I\x0f, \xfc\tI\x07, \xf3\x8a\x00, \xf1I, \xee, \xee, \xee, \xee, \xfe, \xfc\x08J\x0f, \xfc\tJ\x07, \xf3\x8a\x00, \xf1J, \xee, \xee, \xee, \xee, \xfe, \xfc\x08K\x0f, \xfc\tK\x07, \xf3\x8a\x00, \xf1K, \xee, \xee, \xee, \xee, \xfe, \xf0\xee\xfe\xef, \xfd, \xf0\xee\r\xee, \xfd, \xf0\xfe\xdf\xef, \xff, \xfc\x12\x00\x00, \xf5\x0b\x01\xff, \xfe, \xfc\x05\x00\x00, \xf0\xee\xfe\xfe, \xff</v>
      </c>
      <c r="K129" s="4" t="s">
        <v>5216</v>
      </c>
      <c r="L129" t="s">
        <v>5427</v>
      </c>
      <c r="M129" s="4" t="s">
        <v>3425</v>
      </c>
      <c r="N129" s="4" t="s">
        <v>2844</v>
      </c>
      <c r="V129" s="4" t="s">
        <v>3788</v>
      </c>
    </row>
    <row r="130" spans="1:22">
      <c r="A130" t="s">
        <v>2846</v>
      </c>
      <c r="B130" t="s">
        <v>2847</v>
      </c>
      <c r="C130" s="4" t="s">
        <v>4524</v>
      </c>
      <c r="D130" s="4"/>
      <c r="E130" s="4" t="s">
        <v>4158</v>
      </c>
      <c r="F130">
        <v>128</v>
      </c>
      <c r="G130" t="str">
        <f t="shared" si="3"/>
        <v>[b'\xee', b'\xfd', b'\xf0\xee\xb3\xef', b'\xff', b'\xff']</v>
      </c>
      <c r="H130" t="str">
        <f t="shared" si="4"/>
        <v>128: b'\xee', b'\xfd', b'\xf0\xee\xb3\xef', b'\xff', b'\xff'</v>
      </c>
      <c r="I130" t="s">
        <v>5602</v>
      </c>
      <c r="J130" t="str">
        <f t="shared" si="5"/>
        <v>128: b'\xee, \xfd, \xf0\xee\xb3\xef, \xff, \xff</v>
      </c>
      <c r="K130" t="s">
        <v>5217</v>
      </c>
      <c r="L130" t="s">
        <v>4881</v>
      </c>
      <c r="M130" t="s">
        <v>3426</v>
      </c>
      <c r="N130" t="s">
        <v>27462</v>
      </c>
      <c r="V130" t="s">
        <v>3789</v>
      </c>
    </row>
    <row r="131" spans="1:22">
      <c r="A131" t="s">
        <v>2848</v>
      </c>
      <c r="B131" s="4" t="s">
        <v>2849</v>
      </c>
      <c r="C131" t="s">
        <v>4525</v>
      </c>
      <c r="E131" s="4" t="s">
        <v>4159</v>
      </c>
      <c r="F131">
        <v>129</v>
      </c>
      <c r="G131" t="str">
        <f t="shared" ref="G131:G194" si="6">MID(E131,FIND("|",E131,1)+2,LEN(E131))</f>
        <v>[b'\xfc\x13\x01\x01', b'\xf0\xee\xee\xb2', b'\xfe', b'\xf0\xee\xee\xef', b'\xfd', b'\xf0\xee\xee\xfe', b'\xfd', b'\xf0\xee\xee\xfe', b'\xff', b'\xff']</v>
      </c>
      <c r="H131" t="str">
        <f t="shared" ref="H131:H194" si="7">F131&amp;": "&amp;MID(G131,2,LEN(G131)-2)</f>
        <v>129: b'\xfc\x13\x01\x01', b'\xf0\xee\xee\xb2', b'\xfe', b'\xf0\xee\xee\xef', b'\xfd', b'\xf0\xee\xee\xfe', b'\xfd', b'\xf0\xee\xee\xfe', b'\xff', b'\xff'</v>
      </c>
      <c r="I131" t="s">
        <v>5603</v>
      </c>
      <c r="J131" t="str">
        <f t="shared" ref="J131:J194" si="8">MID(I131,1,LEN(I131)-1)</f>
        <v>129: b'\xfc\x13\x01\x01, \xf0\xee\xee\xb2, \xfe, \xf0\xee\xee\xef, \xfd, \xf0\xee\xee\xfe, \xfd, \xf0\xee\xee\xfe, \xff, \xff</v>
      </c>
      <c r="K131" s="4" t="s">
        <v>5218</v>
      </c>
      <c r="L131" t="s">
        <v>4882</v>
      </c>
      <c r="M131" t="s">
        <v>3427</v>
      </c>
      <c r="N131" s="4" t="s">
        <v>27463</v>
      </c>
      <c r="V131" s="4" t="s">
        <v>3790</v>
      </c>
    </row>
    <row r="132" spans="1:22">
      <c r="A132" t="s">
        <v>2850</v>
      </c>
      <c r="B132" t="s">
        <v>2851</v>
      </c>
      <c r="C132" s="4" t="s">
        <v>4526</v>
      </c>
      <c r="D132" s="4"/>
      <c r="E132" t="s">
        <v>4160</v>
      </c>
      <c r="F132">
        <v>130</v>
      </c>
      <c r="G132" t="str">
        <f t="shared" si="6"/>
        <v>[b'\xf0\xee\xee\xfe', b'\xfd', b'\xf0\xee\xee\xfe', b'\xfd', b'\xf0\xee\xee\xfe', b'\xfd', b'\xf0\xee\xee\xef', b'\xff', b'\xff']</v>
      </c>
      <c r="H132" t="str">
        <f t="shared" si="7"/>
        <v>130: b'\xf0\xee\xee\xfe', b'\xfd', b'\xf0\xee\xee\xfe', b'\xfd', b'\xf0\xee\xee\xfe', b'\xfd', b'\xf0\xee\xee\xef', b'\xff', b'\xff'</v>
      </c>
      <c r="I132" t="s">
        <v>5604</v>
      </c>
      <c r="J132" t="str">
        <f t="shared" si="8"/>
        <v>130: b'\xf0\xee\xee\xfe, \xfd, \xf0\xee\xee\xfe, \xfd, \xf0\xee\xee\xfe, \xfd, \xf0\xee\xee\xef, \xff, \xff</v>
      </c>
      <c r="K132" s="4" t="s">
        <v>5219</v>
      </c>
      <c r="L132" t="s">
        <v>4883</v>
      </c>
      <c r="M132" t="s">
        <v>3428</v>
      </c>
      <c r="N132" t="s">
        <v>27464</v>
      </c>
      <c r="V132" t="s">
        <v>3791</v>
      </c>
    </row>
    <row r="133" spans="1:22">
      <c r="A133" t="s">
        <v>2852</v>
      </c>
      <c r="B133" s="4" t="s">
        <v>2853</v>
      </c>
      <c r="C133" t="s">
        <v>4527</v>
      </c>
      <c r="E133" s="4" t="s">
        <v>4161</v>
      </c>
      <c r="F133">
        <v>131</v>
      </c>
      <c r="G133" t="str">
        <f t="shared" si="6"/>
        <v>[b'\xf0\xee\xee\x92', b'\xfd', b'\xf0\xee\xee\xef', b'\xfd', b'\xf0\xee\xee\xba', b'\xfd', b'\xf0\xee\xee\xcf', b'\xff', b'\xfc\x12\x00\x00', b'\xfe', b'\xfc\x05\x00\x00', b'\xf0\xcb\xfe\xfe', b'\xff']</v>
      </c>
      <c r="H133" t="str">
        <f t="shared" si="7"/>
        <v>131: b'\xf0\xee\xee\x92', b'\xfd', b'\xf0\xee\xee\xef', b'\xfd', b'\xf0\xee\xee\xba', b'\xfd', b'\xf0\xee\xee\xcf', b'\xff', b'\xfc\x12\x00\x00', b'\xfe', b'\xfc\x05\x00\x00', b'\xf0\xcb\xfe\xfe', b'\xff'</v>
      </c>
      <c r="I133" t="s">
        <v>5605</v>
      </c>
      <c r="J133" t="str">
        <f t="shared" si="8"/>
        <v>131: b'\xf0\xee\xee\x92, \xfd, \xf0\xee\xee\xef, \xfd, \xf0\xee\xee\xba, \xfd, \xf0\xee\xee\xcf, \xff, \xfc\x12\x00\x00, \xfe, \xfc\x05\x00\x00, \xf0\xcb\xfe\xfe, \xff</v>
      </c>
      <c r="K133" s="4" t="s">
        <v>5220</v>
      </c>
      <c r="L133" t="s">
        <v>4884</v>
      </c>
      <c r="M133" s="4" t="s">
        <v>3429</v>
      </c>
      <c r="N133" s="4" t="s">
        <v>27465</v>
      </c>
      <c r="V133" s="4" t="s">
        <v>3792</v>
      </c>
    </row>
    <row r="134" spans="1:22">
      <c r="A134" t="s">
        <v>2854</v>
      </c>
      <c r="B134" s="4" t="s">
        <v>2855</v>
      </c>
      <c r="C134" s="4" t="s">
        <v>4528</v>
      </c>
      <c r="D134" s="4"/>
      <c r="E134" s="4" t="s">
        <v>4162</v>
      </c>
      <c r="F134">
        <v>132</v>
      </c>
      <c r="G134" t="str">
        <f t="shared" si="6"/>
        <v>[b'\xf0\xee\xee\xef', b'\xfd', b'\xf0\xeb\xeb\xfe', b'\xf0\xeb\xeb\xfe', b'\xfd', b'\xf0\xee\xee\xef', b'\xfd', b'\xf0\xb4\xeb\xef', b'\xfd', b'\xf0\xb4\xeb\xef', b'\xff', b'\xff']</v>
      </c>
      <c r="H134" t="str">
        <f t="shared" si="7"/>
        <v>132: b'\xf0\xee\xee\xef', b'\xfd', b'\xf0\xeb\xeb\xfe', b'\xf0\xeb\xeb\xfe', b'\xfd', b'\xf0\xee\xee\xef', b'\xfd', b'\xf0\xb4\xeb\xef', b'\xfd', b'\xf0\xb4\xeb\xef', b'\xff', b'\xff'</v>
      </c>
      <c r="I134" t="s">
        <v>5606</v>
      </c>
      <c r="J134" t="str">
        <f t="shared" si="8"/>
        <v>132: b'\xf0\xee\xee\xef, \xfd, \xf0\xeb\xeb\xfe, \xf0\xeb\xeb\xfe, \xfd, \xf0\xee\xee\xef, \xfd, \xf0\xb4\xeb\xef, \xfd, \xf0\xb4\xeb\xef, \xff, \xff</v>
      </c>
      <c r="K134" s="4" t="s">
        <v>5221</v>
      </c>
      <c r="L134" t="s">
        <v>4885</v>
      </c>
      <c r="M134" s="4" t="s">
        <v>3430</v>
      </c>
      <c r="N134" s="4" t="s">
        <v>27466</v>
      </c>
      <c r="V134" s="4" t="s">
        <v>3793</v>
      </c>
    </row>
    <row r="135" spans="1:22">
      <c r="A135" t="s">
        <v>2856</v>
      </c>
      <c r="B135" t="s">
        <v>2857</v>
      </c>
      <c r="C135" s="4" t="s">
        <v>4529</v>
      </c>
      <c r="D135" s="4"/>
      <c r="E135" s="4" t="s">
        <v>4163</v>
      </c>
      <c r="F135">
        <v>133</v>
      </c>
      <c r="G135" t="str">
        <f t="shared" si="6"/>
        <v>[b'\xf0\xef\xfe\xa5', b'\xff', b'\xff']</v>
      </c>
      <c r="H135" t="str">
        <f t="shared" si="7"/>
        <v>133: b'\xf0\xef\xfe\xa5', b'\xff', b'\xff'</v>
      </c>
      <c r="I135" t="s">
        <v>5607</v>
      </c>
      <c r="J135" t="str">
        <f t="shared" si="8"/>
        <v>133: b'\xf0\xef\xfe\xa5, \xff, \xff</v>
      </c>
      <c r="K135" t="s">
        <v>5222</v>
      </c>
      <c r="L135" t="s">
        <v>4886</v>
      </c>
      <c r="M135" t="s">
        <v>3431</v>
      </c>
      <c r="N135" t="s">
        <v>2856</v>
      </c>
      <c r="V135" t="s">
        <v>3794</v>
      </c>
    </row>
    <row r="136" spans="1:22">
      <c r="A136" t="s">
        <v>2858</v>
      </c>
      <c r="B136" t="s">
        <v>2859</v>
      </c>
      <c r="C136" t="s">
        <v>4530</v>
      </c>
      <c r="E136" s="4" t="s">
        <v>4164</v>
      </c>
      <c r="F136">
        <v>134</v>
      </c>
      <c r="G136" t="str">
        <f t="shared" si="6"/>
        <v>[b'\xfc\x13\x01\x01', b'\xee', b'\xfe', b'\xf0\xee\xee\xfe', b'\xfd', b'\xf0\xee\xee\xfe', b'\xfd', b'\xf0\xee\xee\xef', b'\xff', b'\xff']</v>
      </c>
      <c r="H136" t="str">
        <f t="shared" si="7"/>
        <v>134: b'\xfc\x13\x01\x01', b'\xee', b'\xfe', b'\xf0\xee\xee\xfe', b'\xfd', b'\xf0\xee\xee\xfe', b'\xfd', b'\xf0\xee\xee\xef', b'\xff', b'\xff'</v>
      </c>
      <c r="I136" t="s">
        <v>5608</v>
      </c>
      <c r="J136" t="str">
        <f t="shared" si="8"/>
        <v>134: b'\xfc\x13\x01\x01, \xee, \xfe, \xf0\xee\xee\xfe, \xfd, \xf0\xee\xee\xfe, \xfd, \xf0\xee\xee\xef, \xff, \xff</v>
      </c>
      <c r="K136" s="4" t="s">
        <v>5223</v>
      </c>
      <c r="L136" t="s">
        <v>4887</v>
      </c>
      <c r="M136" t="s">
        <v>3432</v>
      </c>
      <c r="N136" t="s">
        <v>27467</v>
      </c>
      <c r="V136" t="s">
        <v>3795</v>
      </c>
    </row>
    <row r="137" spans="1:22">
      <c r="A137" t="s">
        <v>2860</v>
      </c>
      <c r="B137" t="s">
        <v>2861</v>
      </c>
      <c r="C137" t="s">
        <v>4531</v>
      </c>
      <c r="E137" t="s">
        <v>4165</v>
      </c>
      <c r="F137">
        <v>135</v>
      </c>
      <c r="G137" t="str">
        <f t="shared" si="6"/>
        <v>[b'\xee', b'\xfd', b'\xf0\xee\xee\xef', b'\xfd', b'\xf0\xee\xee\x93', b'\xff', b'\xff']</v>
      </c>
      <c r="H137" t="str">
        <f t="shared" si="7"/>
        <v>135: b'\xee', b'\xfd', b'\xf0\xee\xee\xef', b'\xfd', b'\xf0\xee\xee\x93', b'\xff', b'\xff'</v>
      </c>
      <c r="I137" t="s">
        <v>5609</v>
      </c>
      <c r="J137" t="str">
        <f t="shared" si="8"/>
        <v>135: b'\xee, \xfd, \xf0\xee\xee\xef, \xfd, \xf0\xee\xee\x93, \xff, \xff</v>
      </c>
      <c r="K137" t="s">
        <v>5224</v>
      </c>
      <c r="L137" t="s">
        <v>4888</v>
      </c>
      <c r="M137" t="s">
        <v>3433</v>
      </c>
      <c r="N137" t="s">
        <v>27468</v>
      </c>
      <c r="V137" t="s">
        <v>3796</v>
      </c>
    </row>
    <row r="138" spans="1:22">
      <c r="A138" t="s">
        <v>2862</v>
      </c>
      <c r="B138" t="s">
        <v>2863</v>
      </c>
      <c r="C138" t="s">
        <v>4532</v>
      </c>
      <c r="E138" t="s">
        <v>4166</v>
      </c>
      <c r="F138">
        <v>136</v>
      </c>
      <c r="G138" t="str">
        <f t="shared" si="6"/>
        <v>[b'\xfc\x13\x01\x01', b'\xe7', b'\xfe', b'\xf0\xee\xee\xef', b'\xff', b'\xff']</v>
      </c>
      <c r="H138" t="str">
        <f t="shared" si="7"/>
        <v>136: b'\xfc\x13\x01\x01', b'\xe7', b'\xfe', b'\xf0\xee\xee\xef', b'\xff', b'\xff'</v>
      </c>
      <c r="I138" t="s">
        <v>5610</v>
      </c>
      <c r="J138" t="str">
        <f t="shared" si="8"/>
        <v>136: b'\xfc\x13\x01\x01, \xe7, \xfe, \xf0\xee\xee\xef, \xff, \xff</v>
      </c>
      <c r="K138" t="s">
        <v>5225</v>
      </c>
      <c r="L138" t="s">
        <v>4889</v>
      </c>
      <c r="M138" t="s">
        <v>3434</v>
      </c>
      <c r="N138" t="s">
        <v>27469</v>
      </c>
      <c r="V138" t="s">
        <v>3797</v>
      </c>
    </row>
    <row r="139" spans="1:22">
      <c r="A139" t="s">
        <v>2864</v>
      </c>
      <c r="B139" t="s">
        <v>2865</v>
      </c>
      <c r="C139" t="s">
        <v>4533</v>
      </c>
      <c r="E139" t="s">
        <v>4167</v>
      </c>
      <c r="F139">
        <v>137</v>
      </c>
      <c r="G139" t="str">
        <f t="shared" si="6"/>
        <v>[b'\xf0\xee\xee\xfe', b'\xfd', b'\xf0\xee\xee\x8f', b'\xfd', b'\xf0\xee\xee\x93', b'\xfd', b'\xf0\xee\xee\xef', b'\xff', b'\xff']</v>
      </c>
      <c r="H139" t="str">
        <f t="shared" si="7"/>
        <v>137: b'\xf0\xee\xee\xfe', b'\xfd', b'\xf0\xee\xee\x8f', b'\xfd', b'\xf0\xee\xee\x93', b'\xfd', b'\xf0\xee\xee\xef', b'\xff', b'\xff'</v>
      </c>
      <c r="I139" t="s">
        <v>5611</v>
      </c>
      <c r="J139" t="str">
        <f t="shared" si="8"/>
        <v>137: b'\xf0\xee\xee\xfe, \xfd, \xf0\xee\xee\x8f, \xfd, \xf0\xee\xee\x93, \xfd, \xf0\xee\xee\xef, \xff, \xff</v>
      </c>
      <c r="K139" s="4" t="s">
        <v>5226</v>
      </c>
      <c r="L139" t="s">
        <v>4890</v>
      </c>
      <c r="M139" t="s">
        <v>3435</v>
      </c>
      <c r="N139" t="s">
        <v>27470</v>
      </c>
      <c r="V139" t="s">
        <v>3798</v>
      </c>
    </row>
    <row r="140" spans="1:22">
      <c r="A140" t="s">
        <v>2866</v>
      </c>
      <c r="B140" s="4" t="s">
        <v>2867</v>
      </c>
      <c r="C140" t="s">
        <v>4534</v>
      </c>
      <c r="E140" s="4" t="s">
        <v>4168</v>
      </c>
      <c r="F140">
        <v>138</v>
      </c>
      <c r="G140" t="str">
        <f t="shared" si="6"/>
        <v>[b'\xee', b'\xfd', b'\xf0\xee\xee\xad', b'\xff', b'\xfc\x12\x00\x00', b'\xfe', b'\xfc\x13\x01\x01', b'\xfc\x05\x00\x00', b'\xf0\xef\xfe\xfe', b'\xff']</v>
      </c>
      <c r="H140" t="str">
        <f t="shared" si="7"/>
        <v>138: b'\xee', b'\xfd', b'\xf0\xee\xee\xad', b'\xff', b'\xfc\x12\x00\x00', b'\xfe', b'\xfc\x13\x01\x01', b'\xfc\x05\x00\x00', b'\xf0\xef\xfe\xfe', b'\xff'</v>
      </c>
      <c r="I140" t="s">
        <v>5612</v>
      </c>
      <c r="J140" t="str">
        <f t="shared" si="8"/>
        <v>138: b'\xee, \xfd, \xf0\xee\xee\xad, \xff, \xfc\x12\x00\x00, \xfe, \xfc\x13\x01\x01, \xfc\x05\x00\x00, \xf0\xef\xfe\xfe, \xff</v>
      </c>
      <c r="K140" s="4" t="s">
        <v>5227</v>
      </c>
      <c r="L140" t="s">
        <v>4891</v>
      </c>
      <c r="M140" t="s">
        <v>3436</v>
      </c>
      <c r="N140" s="4" t="s">
        <v>2866</v>
      </c>
      <c r="V140" s="4" t="s">
        <v>3799</v>
      </c>
    </row>
    <row r="141" spans="1:22">
      <c r="A141" t="s">
        <v>2868</v>
      </c>
      <c r="B141" t="s">
        <v>2869</v>
      </c>
      <c r="C141" s="4" t="s">
        <v>4535</v>
      </c>
      <c r="D141" s="4"/>
      <c r="E141" t="s">
        <v>4169</v>
      </c>
      <c r="F141">
        <v>139</v>
      </c>
      <c r="G141" t="str">
        <f t="shared" si="6"/>
        <v>[b'\xf0\xef\xef\xfe', b'\xff', b'\xfc\x12\x00\x00', b'\xfe', b'\xfc\x01\x00\x00', b'\xee', b'\xff']</v>
      </c>
      <c r="H141" t="str">
        <f t="shared" si="7"/>
        <v>139: b'\xf0\xef\xef\xfe', b'\xff', b'\xfc\x12\x00\x00', b'\xfe', b'\xfc\x01\x00\x00', b'\xee', b'\xff'</v>
      </c>
      <c r="I141" t="s">
        <v>5613</v>
      </c>
      <c r="J141" t="str">
        <f t="shared" si="8"/>
        <v>139: b'\xf0\xef\xef\xfe, \xff, \xfc\x12\x00\x00, \xfe, \xfc\x01\x00\x00, \xee, \xff</v>
      </c>
      <c r="K141" t="s">
        <v>5228</v>
      </c>
      <c r="L141" t="s">
        <v>4892</v>
      </c>
      <c r="M141" t="s">
        <v>3437</v>
      </c>
      <c r="N141" t="s">
        <v>27471</v>
      </c>
      <c r="V141" t="s">
        <v>3800</v>
      </c>
    </row>
    <row r="142" spans="1:22">
      <c r="A142" t="s">
        <v>2870</v>
      </c>
      <c r="B142" t="s">
        <v>2871</v>
      </c>
      <c r="C142" t="s">
        <v>4536</v>
      </c>
      <c r="E142" t="s">
        <v>4170</v>
      </c>
      <c r="F142">
        <v>140</v>
      </c>
      <c r="G142" t="str">
        <f t="shared" si="6"/>
        <v>[b'\xf0\xee\xee\xfe', b'\xfd', b'\xf0\xee\xee\xef', b'\xff', b'\xfc\x13\x01\x01', b'\xfc\x01\x05\x06', b'\xf0\xef\xfe\xfe', b'\xff']</v>
      </c>
      <c r="H142" t="str">
        <f t="shared" si="7"/>
        <v>140: b'\xf0\xee\xee\xfe', b'\xfd', b'\xf0\xee\xee\xef', b'\xff', b'\xfc\x13\x01\x01', b'\xfc\x01\x05\x06', b'\xf0\xef\xfe\xfe', b'\xff'</v>
      </c>
      <c r="I142" t="s">
        <v>5614</v>
      </c>
      <c r="J142" t="str">
        <f t="shared" si="8"/>
        <v>140: b'\xf0\xee\xee\xfe, \xfd, \xf0\xee\xee\xef, \xff, \xfc\x13\x01\x01, \xfc\x01\x05\x06, \xf0\xef\xfe\xfe, \xff</v>
      </c>
      <c r="K142" s="4" t="s">
        <v>5229</v>
      </c>
      <c r="L142" t="s">
        <v>4893</v>
      </c>
      <c r="M142" t="s">
        <v>3438</v>
      </c>
      <c r="N142" t="s">
        <v>2870</v>
      </c>
      <c r="V142" t="s">
        <v>3801</v>
      </c>
    </row>
    <row r="143" spans="1:22">
      <c r="A143" t="s">
        <v>2872</v>
      </c>
      <c r="B143" t="s">
        <v>2698</v>
      </c>
      <c r="C143" t="s">
        <v>4537</v>
      </c>
      <c r="E143" s="4" t="s">
        <v>4171</v>
      </c>
      <c r="F143">
        <v>141</v>
      </c>
      <c r="G143" t="str">
        <f t="shared" si="6"/>
        <v>[b'\xf0\xee\xee\xef', b'\xfd', b'\xf0\xee\xee\xfe', b'\xfd', b'\xf0\xee\xee\xfe', b'\xff', b'\xff']</v>
      </c>
      <c r="H143" t="str">
        <f t="shared" si="7"/>
        <v>141: b'\xf0\xee\xee\xef', b'\xfd', b'\xf0\xee\xee\xfe', b'\xfd', b'\xf0\xee\xee\xfe', b'\xff', b'\xff'</v>
      </c>
      <c r="I143" t="s">
        <v>5615</v>
      </c>
      <c r="J143" t="str">
        <f t="shared" si="8"/>
        <v>141: b'\xf0\xee\xee\xef, \xfd, \xf0\xee\xee\xfe, \xfd, \xf0\xee\xee\xfe, \xff, \xff</v>
      </c>
      <c r="K143" t="s">
        <v>5230</v>
      </c>
      <c r="L143" t="s">
        <v>4812</v>
      </c>
      <c r="M143" t="s">
        <v>3439</v>
      </c>
      <c r="N143" t="s">
        <v>2872</v>
      </c>
      <c r="V143" t="s">
        <v>3802</v>
      </c>
    </row>
    <row r="144" spans="1:22">
      <c r="A144" t="s">
        <v>2873</v>
      </c>
      <c r="B144" s="4" t="s">
        <v>2874</v>
      </c>
      <c r="C144" t="s">
        <v>4538</v>
      </c>
      <c r="E144" s="4" t="s">
        <v>4172</v>
      </c>
      <c r="F144">
        <v>142</v>
      </c>
      <c r="G144" t="str">
        <f t="shared" si="6"/>
        <v>[b'\xee', b'\xfd', b'\xf0\xee\xee\xef', b'\xfd', b'\xf0\xee\xeeh', b'\xfd', b'\xf0\xee\xeew', b'\xfd', b'\xf0\xee\xee\xef', b'\xff', b'\xff']</v>
      </c>
      <c r="H144" t="str">
        <f t="shared" si="7"/>
        <v>142: b'\xee', b'\xfd', b'\xf0\xee\xee\xef', b'\xfd', b'\xf0\xee\xeeh', b'\xfd', b'\xf0\xee\xeew', b'\xfd', b'\xf0\xee\xee\xef', b'\xff', b'\xff'</v>
      </c>
      <c r="I144" t="s">
        <v>5616</v>
      </c>
      <c r="J144" t="str">
        <f t="shared" si="8"/>
        <v>142: b'\xee, \xfd, \xf0\xee\xee\xef, \xfd, \xf0\xee\xeeh, \xfd, \xf0\xee\xeew, \xfd, \xf0\xee\xee\xef, \xff, \xff</v>
      </c>
      <c r="K144" s="4" t="s">
        <v>5231</v>
      </c>
      <c r="L144" t="s">
        <v>4894</v>
      </c>
      <c r="M144" t="s">
        <v>3440</v>
      </c>
      <c r="N144" s="4" t="s">
        <v>27472</v>
      </c>
      <c r="V144" t="s">
        <v>3803</v>
      </c>
    </row>
    <row r="145" spans="1:22">
      <c r="A145" t="s">
        <v>2875</v>
      </c>
      <c r="B145" t="s">
        <v>2876</v>
      </c>
      <c r="C145" s="4" t="s">
        <v>4539</v>
      </c>
      <c r="D145" s="4"/>
      <c r="E145" t="s">
        <v>4173</v>
      </c>
      <c r="F145">
        <v>143</v>
      </c>
      <c r="G145" t="str">
        <f t="shared" si="6"/>
        <v>[b'\xf0\xee\xee\xfe', b'\xff', b'\xfc\x12\x00\x00', b'\xfe', b'\xfc\x05\x00\x00', b'\xf0\xef\xfe\xfe', b'\xff']</v>
      </c>
      <c r="H145" t="str">
        <f t="shared" si="7"/>
        <v>143: b'\xf0\xee\xee\xfe', b'\xff', b'\xfc\x12\x00\x00', b'\xfe', b'\xfc\x05\x00\x00', b'\xf0\xef\xfe\xfe', b'\xff'</v>
      </c>
      <c r="I145" t="s">
        <v>5617</v>
      </c>
      <c r="J145" t="str">
        <f t="shared" si="8"/>
        <v>143: b'\xf0\xee\xee\xfe, \xff, \xfc\x12\x00\x00, \xfe, \xfc\x05\x00\x00, \xf0\xef\xfe\xfe, \xff</v>
      </c>
      <c r="K145" t="s">
        <v>5232</v>
      </c>
      <c r="L145" t="s">
        <v>4895</v>
      </c>
      <c r="M145" t="s">
        <v>3441</v>
      </c>
      <c r="N145" t="s">
        <v>2875</v>
      </c>
      <c r="V145" t="s">
        <v>3804</v>
      </c>
    </row>
    <row r="146" spans="1:22">
      <c r="A146" t="s">
        <v>2877</v>
      </c>
      <c r="B146" t="s">
        <v>2878</v>
      </c>
      <c r="C146" t="s">
        <v>4540</v>
      </c>
      <c r="E146" t="s">
        <v>4174</v>
      </c>
      <c r="F146">
        <v>144</v>
      </c>
      <c r="G146" t="str">
        <f t="shared" si="6"/>
        <v>[b'\xfc\x13\x01\x01', b'\xee', b'\xfe', b'\xf0\xee\xee\xfe', b'\xfd', b'\xf0\xee\xee\xef', b'\xff', b'\xff']</v>
      </c>
      <c r="H146" t="str">
        <f t="shared" si="7"/>
        <v>144: b'\xfc\x13\x01\x01', b'\xee', b'\xfe', b'\xf0\xee\xee\xfe', b'\xfd', b'\xf0\xee\xee\xef', b'\xff', b'\xff'</v>
      </c>
      <c r="I146" t="s">
        <v>5618</v>
      </c>
      <c r="J146" t="str">
        <f t="shared" si="8"/>
        <v>144: b'\xfc\x13\x01\x01, \xee, \xfe, \xf0\xee\xee\xfe, \xfd, \xf0\xee\xee\xef, \xff, \xff</v>
      </c>
      <c r="K146" t="s">
        <v>5233</v>
      </c>
      <c r="L146" t="s">
        <v>4896</v>
      </c>
      <c r="M146" t="s">
        <v>3442</v>
      </c>
      <c r="N146" t="s">
        <v>2877</v>
      </c>
      <c r="V146" t="s">
        <v>3805</v>
      </c>
    </row>
    <row r="147" spans="1:22">
      <c r="A147" t="s">
        <v>2879</v>
      </c>
      <c r="B147" t="s">
        <v>2880</v>
      </c>
      <c r="C147" t="s">
        <v>4541</v>
      </c>
      <c r="E147" t="s">
        <v>4175</v>
      </c>
      <c r="F147">
        <v>145</v>
      </c>
      <c r="G147" t="str">
        <f t="shared" si="6"/>
        <v>[b'\xfc\x13\x01\x01', b'\xf0\xee\xee\xa5', b'\xfe', b'\xf0\xee\xee\xef', b'\xff', b'\xff']</v>
      </c>
      <c r="H147" t="str">
        <f t="shared" si="7"/>
        <v>145: b'\xfc\x13\x01\x01', b'\xf0\xee\xee\xa5', b'\xfe', b'\xf0\xee\xee\xef', b'\xff', b'\xff'</v>
      </c>
      <c r="I147" t="s">
        <v>5619</v>
      </c>
      <c r="J147" t="str">
        <f t="shared" si="8"/>
        <v>145: b'\xfc\x13\x01\x01, \xf0\xee\xee\xa5, \xfe, \xf0\xee\xee\xef, \xff, \xff</v>
      </c>
      <c r="K147" t="s">
        <v>5234</v>
      </c>
      <c r="L147" t="s">
        <v>4897</v>
      </c>
      <c r="M147" t="s">
        <v>3443</v>
      </c>
      <c r="N147" t="s">
        <v>27473</v>
      </c>
      <c r="V147" t="s">
        <v>3806</v>
      </c>
    </row>
    <row r="148" spans="1:22">
      <c r="A148" t="s">
        <v>2881</v>
      </c>
      <c r="B148" s="4" t="s">
        <v>2882</v>
      </c>
      <c r="C148" t="s">
        <v>4542</v>
      </c>
      <c r="E148" s="4" t="s">
        <v>4176</v>
      </c>
      <c r="F148">
        <v>146</v>
      </c>
      <c r="G148" t="str">
        <f t="shared" si="6"/>
        <v>[b'\xf0\xee\xee\xfe', b'\xfd', b'\xf0\xee\xee\xef', b'\xff', b'\xfc\x12\x00\x00', b'\xfe', b'\xfc\x13\x01\x01', b'\xfc\x05\x00\x00', b'\xf0\xeb\xfe\xfe', b'\xff']</v>
      </c>
      <c r="H148" t="str">
        <f t="shared" si="7"/>
        <v>146: b'\xf0\xee\xee\xfe', b'\xfd', b'\xf0\xee\xee\xef', b'\xff', b'\xfc\x12\x00\x00', b'\xfe', b'\xfc\x13\x01\x01', b'\xfc\x05\x00\x00', b'\xf0\xeb\xfe\xfe', b'\xff'</v>
      </c>
      <c r="I148" t="s">
        <v>5620</v>
      </c>
      <c r="J148" t="str">
        <f t="shared" si="8"/>
        <v>146: b'\xf0\xee\xee\xfe, \xfd, \xf0\xee\xee\xef, \xff, \xfc\x12\x00\x00, \xfe, \xfc\x13\x01\x01, \xfc\x05\x00\x00, \xf0\xeb\xfe\xfe, \xff</v>
      </c>
      <c r="K148" s="4" t="s">
        <v>5235</v>
      </c>
      <c r="L148" t="s">
        <v>4814</v>
      </c>
      <c r="M148" t="s">
        <v>3444</v>
      </c>
      <c r="N148" s="4" t="s">
        <v>27474</v>
      </c>
      <c r="V148" s="4" t="s">
        <v>3807</v>
      </c>
    </row>
    <row r="149" spans="1:22">
      <c r="A149" t="s">
        <v>2883</v>
      </c>
      <c r="B149" t="s">
        <v>2884</v>
      </c>
      <c r="C149" s="4" t="s">
        <v>4543</v>
      </c>
      <c r="D149" s="4"/>
      <c r="E149" t="s">
        <v>4177</v>
      </c>
      <c r="F149">
        <v>147</v>
      </c>
      <c r="G149" t="str">
        <f t="shared" si="6"/>
        <v>[b'\xf0\xee\xee\xfe', b'\xfd', b'\xf0\x08\x08\xee', b'\xfd', b'\xf0\xee\xfe\xfe', b'\xfd', b'\xf0\xef\xfe\xfe', b'\xff', b'\xff']</v>
      </c>
      <c r="H149" t="str">
        <f t="shared" si="7"/>
        <v>147: b'\xf0\xee\xee\xfe', b'\xfd', b'\xf0\x08\x08\xee', b'\xfd', b'\xf0\xee\xfe\xfe', b'\xfd', b'\xf0\xef\xfe\xfe', b'\xff', b'\xff'</v>
      </c>
      <c r="I149" t="s">
        <v>5621</v>
      </c>
      <c r="J149" t="str">
        <f t="shared" si="8"/>
        <v>147: b'\xf0\xee\xee\xfe, \xfd, \xf0\x08\x08\xee, \xfd, \xf0\xee\xfe\xfe, \xfd, \xf0\xef\xfe\xfe, \xff, \xff</v>
      </c>
      <c r="K149" s="4" t="s">
        <v>5236</v>
      </c>
      <c r="L149" t="s">
        <v>4898</v>
      </c>
      <c r="M149" t="s">
        <v>3445</v>
      </c>
      <c r="N149" t="s">
        <v>27475</v>
      </c>
      <c r="V149" t="s">
        <v>3808</v>
      </c>
    </row>
    <row r="150" spans="1:22">
      <c r="A150" t="s">
        <v>2885</v>
      </c>
      <c r="B150" t="s">
        <v>2886</v>
      </c>
      <c r="C150" t="s">
        <v>4544</v>
      </c>
      <c r="E150" t="s">
        <v>4178</v>
      </c>
      <c r="F150">
        <v>148</v>
      </c>
      <c r="G150" t="str">
        <f t="shared" si="6"/>
        <v>[b'\xee', b'\xfd', b'\xf0\xee\xee\xef', b'\xfd', b'\xee', b'\xfd', b'\xee', b'\xff', b'\xff']</v>
      </c>
      <c r="H150" t="str">
        <f t="shared" si="7"/>
        <v>148: b'\xee', b'\xfd', b'\xf0\xee\xee\xef', b'\xfd', b'\xee', b'\xfd', b'\xee', b'\xff', b'\xff'</v>
      </c>
      <c r="I150" t="s">
        <v>5622</v>
      </c>
      <c r="J150" t="str">
        <f t="shared" si="8"/>
        <v>148: b'\xee, \xfd, \xf0\xee\xee\xef, \xfd, \xee, \xfd, \xee, \xff, \xff</v>
      </c>
      <c r="K150" t="s">
        <v>5237</v>
      </c>
      <c r="L150" t="s">
        <v>4899</v>
      </c>
      <c r="M150" t="s">
        <v>3446</v>
      </c>
      <c r="N150" t="s">
        <v>2885</v>
      </c>
      <c r="V150" t="s">
        <v>3809</v>
      </c>
    </row>
    <row r="151" spans="1:22">
      <c r="A151" t="s">
        <v>2887</v>
      </c>
      <c r="B151" t="s">
        <v>2888</v>
      </c>
      <c r="C151" t="s">
        <v>4545</v>
      </c>
      <c r="E151" t="s">
        <v>4179</v>
      </c>
      <c r="F151">
        <v>149</v>
      </c>
      <c r="G151" t="str">
        <f t="shared" si="6"/>
        <v>[b'\xfc\x13\x01\x01', b'\xf0\xef\xb5\xdd', b'\xfe', b'\xf0\xb5\xb5\xc9', b'\xfd', b'\xf0\xb5\xc9\xfe', b'\xff', b'\xff']</v>
      </c>
      <c r="H151" t="str">
        <f t="shared" si="7"/>
        <v>149: b'\xfc\x13\x01\x01', b'\xf0\xef\xb5\xdd', b'\xfe', b'\xf0\xb5\xb5\xc9', b'\xfd', b'\xf0\xb5\xc9\xfe', b'\xff', b'\xff'</v>
      </c>
      <c r="I151" t="s">
        <v>5623</v>
      </c>
      <c r="J151" t="str">
        <f t="shared" si="8"/>
        <v>149: b'\xfc\x13\x01\x01, \xf0\xef\xb5\xdd, \xfe, \xf0\xb5\xb5\xc9, \xfd, \xf0\xb5\xc9\xfe, \xff, \xff</v>
      </c>
      <c r="K151" t="s">
        <v>5238</v>
      </c>
      <c r="L151" t="s">
        <v>4900</v>
      </c>
      <c r="M151" t="s">
        <v>3447</v>
      </c>
      <c r="N151" t="s">
        <v>27476</v>
      </c>
      <c r="V151" t="s">
        <v>3810</v>
      </c>
    </row>
    <row r="152" spans="1:22">
      <c r="A152" t="s">
        <v>2889</v>
      </c>
      <c r="B152" t="s">
        <v>2890</v>
      </c>
      <c r="C152" t="s">
        <v>4546</v>
      </c>
      <c r="E152" t="s">
        <v>4180</v>
      </c>
      <c r="F152">
        <v>150</v>
      </c>
      <c r="G152" t="str">
        <f t="shared" si="6"/>
        <v>[b'\xee', b'\xfd', b'\xf0\xee\xee\xef', b'\xfd', b'\xf0\xd0\xfe\xfe', b'\xff', b'\xff']</v>
      </c>
      <c r="H152" t="str">
        <f t="shared" si="7"/>
        <v>150: b'\xee', b'\xfd', b'\xf0\xee\xee\xef', b'\xfd', b'\xf0\xd0\xfe\xfe', b'\xff', b'\xff'</v>
      </c>
      <c r="I152" t="s">
        <v>5624</v>
      </c>
      <c r="J152" t="str">
        <f t="shared" si="8"/>
        <v>150: b'\xee, \xfd, \xf0\xee\xee\xef, \xfd, \xf0\xd0\xfe\xfe, \xff, \xff</v>
      </c>
      <c r="K152" t="s">
        <v>5239</v>
      </c>
      <c r="L152" t="s">
        <v>4901</v>
      </c>
      <c r="M152" t="s">
        <v>3448</v>
      </c>
      <c r="N152" t="s">
        <v>27477</v>
      </c>
      <c r="V152" t="s">
        <v>3811</v>
      </c>
    </row>
    <row r="153" spans="1:22">
      <c r="A153" t="s">
        <v>2891</v>
      </c>
      <c r="B153" t="s">
        <v>2892</v>
      </c>
      <c r="C153" t="s">
        <v>4547</v>
      </c>
      <c r="E153" s="4" t="s">
        <v>4181</v>
      </c>
      <c r="F153">
        <v>151</v>
      </c>
      <c r="G153" t="str">
        <f t="shared" si="6"/>
        <v>[b'\xfc\x13\x01\x01', b'\xf0\xef\xef\xfe', b'\xf0\xef\xef\xfe', b'\xfe', b'\xee', b'\xfd', b'\xf0\xee\xee\xef', b'\xff', b'\xff']</v>
      </c>
      <c r="H153" t="str">
        <f t="shared" si="7"/>
        <v>151: b'\xfc\x13\x01\x01', b'\xf0\xef\xef\xfe', b'\xf0\xef\xef\xfe', b'\xfe', b'\xee', b'\xfd', b'\xf0\xee\xee\xef', b'\xff', b'\xff'</v>
      </c>
      <c r="I153" t="s">
        <v>5625</v>
      </c>
      <c r="J153" t="str">
        <f t="shared" si="8"/>
        <v>151: b'\xfc\x13\x01\x01, \xf0\xef\xef\xfe, \xf0\xef\xef\xfe, \xfe, \xee, \xfd, \xf0\xee\xee\xef, \xff, \xff</v>
      </c>
      <c r="K153" s="4" t="s">
        <v>5240</v>
      </c>
      <c r="L153" t="s">
        <v>4902</v>
      </c>
      <c r="M153" t="s">
        <v>3449</v>
      </c>
      <c r="N153" t="s">
        <v>27478</v>
      </c>
      <c r="V153" t="s">
        <v>3812</v>
      </c>
    </row>
    <row r="154" spans="1:22">
      <c r="A154" t="s">
        <v>2893</v>
      </c>
      <c r="B154" t="s">
        <v>2894</v>
      </c>
      <c r="C154" t="s">
        <v>4548</v>
      </c>
      <c r="E154" t="s">
        <v>4182</v>
      </c>
      <c r="F154">
        <v>152</v>
      </c>
      <c r="G154" t="str">
        <f t="shared" si="6"/>
        <v>[b'\xf0\xee\xee\xef', b'\xfd', b'\xf0\xee\xee\xfe', b'\xfd', b'\xf0\xee\xee\xae', b'\xfd', b'\xf0\xee\xee\x9e', b'\xff', b'\xff']</v>
      </c>
      <c r="H154" t="str">
        <f t="shared" si="7"/>
        <v>152: b'\xf0\xee\xee\xef', b'\xfd', b'\xf0\xee\xee\xfe', b'\xfd', b'\xf0\xee\xee\xae', b'\xfd', b'\xf0\xee\xee\x9e', b'\xff', b'\xff'</v>
      </c>
      <c r="I154" t="s">
        <v>5626</v>
      </c>
      <c r="J154" t="str">
        <f t="shared" si="8"/>
        <v>152: b'\xf0\xee\xee\xef, \xfd, \xf0\xee\xee\xfe, \xfd, \xf0\xee\xee\xae, \xfd, \xf0\xee\xee\x9e, \xff, \xff</v>
      </c>
      <c r="K154" s="4" t="s">
        <v>5241</v>
      </c>
      <c r="L154" t="s">
        <v>4903</v>
      </c>
      <c r="M154" t="s">
        <v>3450</v>
      </c>
      <c r="N154" t="s">
        <v>2893</v>
      </c>
      <c r="V154" t="s">
        <v>3813</v>
      </c>
    </row>
    <row r="155" spans="1:22">
      <c r="A155" t="s">
        <v>2895</v>
      </c>
      <c r="B155" t="s">
        <v>2896</v>
      </c>
      <c r="C155" t="s">
        <v>4549</v>
      </c>
      <c r="E155" t="s">
        <v>4183</v>
      </c>
      <c r="F155">
        <v>153</v>
      </c>
      <c r="G155" t="str">
        <f t="shared" si="6"/>
        <v>[b'\xf0\xee\xee\xfe', b'\xfd', b'\xf0\xee\xee\xef', b'\xfd', b'\xf0\xee\xee\xfe', b'\xff', b'\xff']</v>
      </c>
      <c r="H155" t="str">
        <f t="shared" si="7"/>
        <v>153: b'\xf0\xee\xee\xfe', b'\xfd', b'\xf0\xee\xee\xef', b'\xfd', b'\xf0\xee\xee\xfe', b'\xff', b'\xff'</v>
      </c>
      <c r="I155" t="s">
        <v>5627</v>
      </c>
      <c r="J155" t="str">
        <f t="shared" si="8"/>
        <v>153: b'\xf0\xee\xee\xfe, \xfd, \xf0\xee\xee\xef, \xfd, \xf0\xee\xee\xfe, \xff, \xff</v>
      </c>
      <c r="K155" t="s">
        <v>5242</v>
      </c>
      <c r="L155" t="s">
        <v>4904</v>
      </c>
      <c r="M155" t="s">
        <v>3451</v>
      </c>
      <c r="N155" t="s">
        <v>27479</v>
      </c>
      <c r="V155" t="s">
        <v>3814</v>
      </c>
    </row>
    <row r="156" spans="1:22">
      <c r="A156" t="s">
        <v>2897</v>
      </c>
      <c r="B156" t="s">
        <v>2898</v>
      </c>
      <c r="C156" t="s">
        <v>4550</v>
      </c>
      <c r="E156" t="s">
        <v>4184</v>
      </c>
      <c r="F156">
        <v>154</v>
      </c>
      <c r="G156" t="str">
        <f t="shared" si="6"/>
        <v>[b'\xfc\x13\x01\x01', b'\xf0\xee\xee\x15', b'\xfe', b'\xf0\xee\xee\xfe', b'\xfd', b'\xf0\xee\xee\xef', b'\xff', b'\xff']</v>
      </c>
      <c r="H156" t="str">
        <f t="shared" si="7"/>
        <v>154: b'\xfc\x13\x01\x01', b'\xf0\xee\xee\x15', b'\xfe', b'\xf0\xee\xee\xfe', b'\xfd', b'\xf0\xee\xee\xef', b'\xff', b'\xff'</v>
      </c>
      <c r="I156" t="s">
        <v>5628</v>
      </c>
      <c r="J156" t="str">
        <f t="shared" si="8"/>
        <v>154: b'\xfc\x13\x01\x01, \xf0\xee\xee\x15, \xfe, \xf0\xee\xee\xfe, \xfd, \xf0\xee\xee\xef, \xff, \xff</v>
      </c>
      <c r="K156" t="s">
        <v>5243</v>
      </c>
      <c r="L156" t="s">
        <v>4905</v>
      </c>
      <c r="M156" t="s">
        <v>3452</v>
      </c>
      <c r="N156" t="s">
        <v>27480</v>
      </c>
      <c r="V156" t="s">
        <v>3815</v>
      </c>
    </row>
    <row r="157" spans="1:22">
      <c r="A157" t="s">
        <v>2899</v>
      </c>
      <c r="B157" t="s">
        <v>2900</v>
      </c>
      <c r="C157" t="s">
        <v>4551</v>
      </c>
      <c r="E157" s="4" t="s">
        <v>4185</v>
      </c>
      <c r="F157">
        <v>155</v>
      </c>
      <c r="G157" t="str">
        <f t="shared" si="6"/>
        <v>[b'\xf0\xbc\xbc\xe8', b'\xfd', b'\xf0\xbc\xbc\xe8', b'\xfd', b'\xf0\xbc\xef\xe8', b'\xff', b'\xff']</v>
      </c>
      <c r="H157" t="str">
        <f t="shared" si="7"/>
        <v>155: b'\xf0\xbc\xbc\xe8', b'\xfd', b'\xf0\xbc\xbc\xe8', b'\xfd', b'\xf0\xbc\xef\xe8', b'\xff', b'\xff'</v>
      </c>
      <c r="I157" t="s">
        <v>5629</v>
      </c>
      <c r="J157" t="str">
        <f t="shared" si="8"/>
        <v>155: b'\xf0\xbc\xbc\xe8, \xfd, \xf0\xbc\xbc\xe8, \xfd, \xf0\xbc\xef\xe8, \xff, \xff</v>
      </c>
      <c r="K157" t="s">
        <v>5244</v>
      </c>
      <c r="L157" t="s">
        <v>4906</v>
      </c>
      <c r="M157" t="s">
        <v>3453</v>
      </c>
      <c r="N157" t="s">
        <v>27481</v>
      </c>
      <c r="V157" t="s">
        <v>3816</v>
      </c>
    </row>
    <row r="158" spans="1:22">
      <c r="A158" t="s">
        <v>2901</v>
      </c>
      <c r="B158" t="s">
        <v>2902</v>
      </c>
      <c r="C158" t="s">
        <v>4552</v>
      </c>
      <c r="E158" s="4" t="s">
        <v>4186</v>
      </c>
      <c r="F158">
        <v>156</v>
      </c>
      <c r="G158" t="str">
        <f t="shared" si="6"/>
        <v>[b'\xf0\xee\xee\xef', b'\xff', b'\xfc\x01\x05\x06', b'\xf1E', b'\xef', b'\xfe', b'\xfc\x05\x00\x00', b'\xf0\xee\xfe\xfe', b'\xff']</v>
      </c>
      <c r="H158" t="str">
        <f t="shared" si="7"/>
        <v>156: b'\xf0\xee\xee\xef', b'\xff', b'\xfc\x01\x05\x06', b'\xf1E', b'\xef', b'\xfe', b'\xfc\x05\x00\x00', b'\xf0\xee\xfe\xfe', b'\xff'</v>
      </c>
      <c r="I158" t="s">
        <v>5630</v>
      </c>
      <c r="J158" t="str">
        <f t="shared" si="8"/>
        <v>156: b'\xf0\xee\xee\xef, \xff, \xfc\x01\x05\x06, \xf1E, \xef, \xfe, \xfc\x05\x00\x00, \xf0\xee\xfe\xfe, \xff</v>
      </c>
      <c r="K158" s="4" t="s">
        <v>5245</v>
      </c>
      <c r="L158" t="s">
        <v>4907</v>
      </c>
      <c r="M158" t="s">
        <v>3454</v>
      </c>
      <c r="N158" t="s">
        <v>2901</v>
      </c>
      <c r="V158" t="s">
        <v>3817</v>
      </c>
    </row>
    <row r="159" spans="1:22">
      <c r="A159" t="s">
        <v>2903</v>
      </c>
      <c r="B159" s="4" t="s">
        <v>2904</v>
      </c>
      <c r="C159" t="s">
        <v>4553</v>
      </c>
      <c r="E159" s="4" t="s">
        <v>4187</v>
      </c>
      <c r="F159">
        <v>157</v>
      </c>
      <c r="G159" t="str">
        <f t="shared" si="6"/>
        <v>[b'\xfc\x13\x01\x01', b'\xf0\xcd\xd7\xb5', b'\xfe', b'\xf0\xb5\xee\xef', b'\xff', b'\xfc\x12\x00\x00', b'\xfe', b'\xfc\x01\x00\x00', b'\xf0\xcd\xd7\xfe', b'\xff']</v>
      </c>
      <c r="H159" t="str">
        <f t="shared" si="7"/>
        <v>157: b'\xfc\x13\x01\x01', b'\xf0\xcd\xd7\xb5', b'\xfe', b'\xf0\xb5\xee\xef', b'\xff', b'\xfc\x12\x00\x00', b'\xfe', b'\xfc\x01\x00\x00', b'\xf0\xcd\xd7\xfe', b'\xff'</v>
      </c>
      <c r="I159" t="s">
        <v>5631</v>
      </c>
      <c r="J159" t="str">
        <f t="shared" si="8"/>
        <v>157: b'\xfc\x13\x01\x01, \xf0\xcd\xd7\xb5, \xfe, \xf0\xb5\xee\xef, \xff, \xfc\x12\x00\x00, \xfe, \xfc\x01\x00\x00, \xf0\xcd\xd7\xfe, \xff</v>
      </c>
      <c r="K159" s="4" t="s">
        <v>5246</v>
      </c>
      <c r="L159" t="s">
        <v>4908</v>
      </c>
      <c r="M159" t="s">
        <v>3455</v>
      </c>
      <c r="N159" s="4" t="s">
        <v>2903</v>
      </c>
      <c r="V159" s="4" t="s">
        <v>3818</v>
      </c>
    </row>
    <row r="160" spans="1:22">
      <c r="A160" t="s">
        <v>2905</v>
      </c>
      <c r="B160" t="s">
        <v>2906</v>
      </c>
      <c r="C160" s="4" t="s">
        <v>4554</v>
      </c>
      <c r="D160" s="4"/>
      <c r="E160" t="s">
        <v>4188</v>
      </c>
      <c r="F160">
        <v>158</v>
      </c>
      <c r="G160" t="str">
        <f t="shared" si="6"/>
        <v>[b'\xfc\x13\x01\x01', b'\xa3', b'\xfe', b'\xf0\xee\xee\xfe', b'\xf16', b'\xf0\xef\xfe\xfe', b'\xff', b'\xff']</v>
      </c>
      <c r="H160" t="str">
        <f t="shared" si="7"/>
        <v>158: b'\xfc\x13\x01\x01', b'\xa3', b'\xfe', b'\xf0\xee\xee\xfe', b'\xf16', b'\xf0\xef\xfe\xfe', b'\xff', b'\xff'</v>
      </c>
      <c r="I160" t="s">
        <v>5632</v>
      </c>
      <c r="J160" t="str">
        <f t="shared" si="8"/>
        <v>158: b'\xfc\x13\x01\x01, \xa3, \xfe, \xf0\xee\xee\xfe, \xf16, \xf0\xef\xfe\xfe, \xff, \xff</v>
      </c>
      <c r="K160" t="s">
        <v>5247</v>
      </c>
      <c r="L160" t="s">
        <v>4909</v>
      </c>
      <c r="M160" t="s">
        <v>3456</v>
      </c>
      <c r="N160" t="s">
        <v>2905</v>
      </c>
      <c r="V160" t="s">
        <v>3819</v>
      </c>
    </row>
    <row r="161" spans="1:22">
      <c r="A161" t="s">
        <v>2907</v>
      </c>
      <c r="B161" s="4" t="s">
        <v>2908</v>
      </c>
      <c r="C161" t="s">
        <v>4555</v>
      </c>
      <c r="E161" s="4" t="s">
        <v>4189</v>
      </c>
      <c r="F161">
        <v>159</v>
      </c>
      <c r="G161" t="str">
        <f t="shared" si="6"/>
        <v>[b'\xfc\x15\x00\x00', b'\xfc\x17\x06\x00', b'\xf9\x01\x00\x00', b'\xf16', b'\xbf', b'\xfe', b'\xfc\x13\x00\x04', b'\xf0\xee\xb5\xef', b'\xfd', b'\xf0\xee\xee\xdd', b'\xfe', b'\xee', b'\xfd', b'\xf0\xee\xb5\xef', b'\xff', b'\xff']</v>
      </c>
      <c r="H161" t="str">
        <f t="shared" si="7"/>
        <v>159: b'\xfc\x15\x00\x00', b'\xfc\x17\x06\x00', b'\xf9\x01\x00\x00', b'\xf16', b'\xbf', b'\xfe', b'\xfc\x13\x00\x04', b'\xf0\xee\xb5\xef', b'\xfd', b'\xf0\xee\xee\xdd', b'\xfe', b'\xee', b'\xfd', b'\xf0\xee\xb5\xef', b'\xff', b'\xff'</v>
      </c>
      <c r="I161" t="s">
        <v>5633</v>
      </c>
      <c r="J161" t="str">
        <f t="shared" si="8"/>
        <v>159: b'\xfc\x15\x00\x00, \xfc\x17\x06\x00, \xf9\x01\x00\x00, \xf16, \xbf, \xfe, \xfc\x13\x00\x04, \xf0\xee\xb5\xef, \xfd, \xf0\xee\xee\xdd, \xfe, \xee, \xfd, \xf0\xee\xb5\xef, \xff, \xff</v>
      </c>
      <c r="K161" s="4" t="s">
        <v>5248</v>
      </c>
      <c r="L161" t="s">
        <v>4910</v>
      </c>
      <c r="M161" s="4" t="s">
        <v>3457</v>
      </c>
      <c r="N161" s="4" t="s">
        <v>2907</v>
      </c>
      <c r="V161" s="4" t="s">
        <v>3820</v>
      </c>
    </row>
    <row r="162" spans="1:22">
      <c r="A162" t="s">
        <v>2909</v>
      </c>
      <c r="B162" s="4" t="s">
        <v>2910</v>
      </c>
      <c r="C162" s="4" t="s">
        <v>4556</v>
      </c>
      <c r="D162" s="4"/>
      <c r="E162" s="4" t="s">
        <v>4190</v>
      </c>
      <c r="F162">
        <v>160</v>
      </c>
      <c r="G162" t="str">
        <f t="shared" si="6"/>
        <v>[b'\xfc\x1b{\x00', b'\xfc\x13\x01\x01', b'\xf8\x00\x00', b'\xfa\t\xf10', b'\xf5\x02\x00\x04', b'\xf5\x02\x00\x08', b'\xf5\x02\x00\x10', b'\xfe', b'\xf16', b'\xf0\xef\xfe\xfe', b'\xfd', b'\xf0\xee\xeep', b'\xfd', b'\xf0\xee\xee\x9b', b'\xfd', b'\xf0\xee\xee\xb5', b'\xff', b'\xfc\x1bz\x00', b'\xfc\x12\x00\x00', b'\xf5\x0b\x04\x01', b'\xfa\t\xf10', b'\xf5\x02\x00\x10', b'\xf5\x02\x00\x08', b'\xf5\x02\x00\x04', b'\xf5\x00\x01\x01', b'\xfe', b'\xfc\x01\x07\n', b'\xf9\x01\x00\x00', b'\xff']</v>
      </c>
      <c r="H162" t="str">
        <f t="shared" si="7"/>
        <v>160: b'\xfc\x1b{\x00', b'\xfc\x13\x01\x01', b'\xf8\x00\x00', b'\xfa\t\xf10', b'\xf5\x02\x00\x04', b'\xf5\x02\x00\x08', b'\xf5\x02\x00\x10', b'\xfe', b'\xf16', b'\xf0\xef\xfe\xfe', b'\xfd', b'\xf0\xee\xeep', b'\xfd', b'\xf0\xee\xee\x9b', b'\xfd', b'\xf0\xee\xee\xb5', b'\xff', b'\xfc\x1bz\x00', b'\xfc\x12\x00\x00', b'\xf5\x0b\x04\x01', b'\xfa\t\xf10', b'\xf5\x02\x00\x10', b'\xf5\x02\x00\x08', b'\xf5\x02\x00\x04', b'\xf5\x00\x01\x01', b'\xfe', b'\xfc\x01\x07\n', b'\xf9\x01\x00\x00', b'\xff'</v>
      </c>
      <c r="I162" t="s">
        <v>5634</v>
      </c>
      <c r="J162" t="str">
        <f t="shared" si="8"/>
        <v>160: b'\xfc\x1b{\x00, \xfc\x13\x01\x01, \xf8\x00\x00, \xfa\t\xf10, \xf5\x02\x00\x04, \xf5\x02\x00\x08, \xf5\x02\x00\x10, \xfe, \xf16, \xf0\xef\xfe\xfe, \xfd, \xf0\xee\xeep, \xfd, \xf0\xee\xee\x9b, \xfd, \xf0\xee\xee\xb5, \xff, \xfc\x1bz\x00, \xfc\x12\x00\x00, \xf5\x0b\x04\x01, \xfa\t\xf10, \xf5\x02\x00\x10, \xf5\x02\x00\x08, \xf5\x02\x00\x04, \xf5\x00\x01\x01, \xfe, \xfc\x01\x07\n, \xf9\x01\x00\x00, \xff</v>
      </c>
      <c r="K162" s="4" t="s">
        <v>5857</v>
      </c>
      <c r="L162" t="s">
        <v>5895</v>
      </c>
      <c r="M162" s="4" t="s">
        <v>3458</v>
      </c>
      <c r="N162" s="4" t="s">
        <v>27482</v>
      </c>
      <c r="V162" s="4" t="s">
        <v>3821</v>
      </c>
    </row>
    <row r="163" spans="1:22">
      <c r="A163" t="s">
        <v>2911</v>
      </c>
      <c r="B163" s="4" t="s">
        <v>2912</v>
      </c>
      <c r="C163" s="4" t="s">
        <v>4557</v>
      </c>
      <c r="D163" s="4"/>
      <c r="E163" s="4" t="s">
        <v>4191</v>
      </c>
      <c r="F163">
        <v>161</v>
      </c>
      <c r="G163" t="str">
        <f t="shared" si="6"/>
        <v>[b'\xef', b'\xfd', b'\xf0\xb7\xd4\xcd', b'\xfd', b'\xf0\xd4\xd4\xb4', b'\xfd', b'\xf0\xef\xcd\xb7', b'\xfd', b'\xf0\xef\xb7\xcd', b'\xff', b'\xfc\x12\x00\x00', b'\xb4', b'\xff']</v>
      </c>
      <c r="H163" t="str">
        <f t="shared" si="7"/>
        <v>161: b'\xef', b'\xfd', b'\xf0\xb7\xd4\xcd', b'\xfd', b'\xf0\xd4\xd4\xb4', b'\xfd', b'\xf0\xef\xcd\xb7', b'\xfd', b'\xf0\xef\xb7\xcd', b'\xff', b'\xfc\x12\x00\x00', b'\xb4', b'\xff'</v>
      </c>
      <c r="I163" t="s">
        <v>5635</v>
      </c>
      <c r="J163" t="str">
        <f t="shared" si="8"/>
        <v>161: b'\xef, \xfd, \xf0\xb7\xd4\xcd, \xfd, \xf0\xd4\xd4\xb4, \xfd, \xf0\xef\xcd\xb7, \xfd, \xf0\xef\xb7\xcd, \xff, \xfc\x12\x00\x00, \xb4, \xff</v>
      </c>
      <c r="K163" s="4" t="s">
        <v>5249</v>
      </c>
      <c r="L163" t="s">
        <v>4912</v>
      </c>
      <c r="M163" s="4" t="s">
        <v>3459</v>
      </c>
      <c r="N163" s="4" t="s">
        <v>27483</v>
      </c>
      <c r="V163" s="4" t="s">
        <v>3822</v>
      </c>
    </row>
    <row r="164" spans="1:22">
      <c r="A164" t="s">
        <v>2913</v>
      </c>
      <c r="B164" t="s">
        <v>2692</v>
      </c>
      <c r="C164" s="4" t="s">
        <v>4558</v>
      </c>
      <c r="D164" s="4"/>
      <c r="E164" t="s">
        <v>4192</v>
      </c>
      <c r="F164">
        <v>162</v>
      </c>
      <c r="G164" t="str">
        <f t="shared" si="6"/>
        <v>[b'\xf0\xee\xee\xef', b'\xfd', b'\xf0\xee\xee\xfe', b'\xff', b'\xff']</v>
      </c>
      <c r="H164" t="str">
        <f t="shared" si="7"/>
        <v>162: b'\xf0\xee\xee\xef', b'\xfd', b'\xf0\xee\xee\xfe', b'\xff', b'\xff'</v>
      </c>
      <c r="I164" t="s">
        <v>5636</v>
      </c>
      <c r="J164" t="str">
        <f t="shared" si="8"/>
        <v>162: b'\xf0\xee\xee\xef, \xfd, \xf0\xee\xee\xfe, \xff, \xff</v>
      </c>
      <c r="K164" t="s">
        <v>5250</v>
      </c>
      <c r="L164" t="s">
        <v>4804</v>
      </c>
      <c r="M164" t="s">
        <v>3460</v>
      </c>
      <c r="N164" t="s">
        <v>27484</v>
      </c>
      <c r="V164" t="s">
        <v>3823</v>
      </c>
    </row>
    <row r="165" spans="1:22">
      <c r="A165" t="s">
        <v>2914</v>
      </c>
      <c r="B165" s="4" t="s">
        <v>2915</v>
      </c>
      <c r="C165" t="s">
        <v>4559</v>
      </c>
      <c r="E165" s="4" t="s">
        <v>4193</v>
      </c>
      <c r="F165">
        <v>163</v>
      </c>
      <c r="G165" t="str">
        <f t="shared" si="6"/>
        <v>[b'\xfc\x066\x04', b'\xf16', b'\xc2', b'\xfe', b'\xfc\x14$\x00', b'\xdf', b'\xf16', b'\xef', b'\xf9\x02$\x00', b'\xfe', b'\xff', b'\xfc\x12\x00\x00', b'\xdf', b'\xfe', b'\xfc\x05\x00\x00', b'\xf9\x01$\x00', b'\xff']</v>
      </c>
      <c r="H165" t="str">
        <f t="shared" si="7"/>
        <v>163: b'\xfc\x066\x04', b'\xf16', b'\xc2', b'\xfe', b'\xfc\x14$\x00', b'\xdf', b'\xf16', b'\xef', b'\xf9\x02$\x00', b'\xfe', b'\xff', b'\xfc\x12\x00\x00', b'\xdf', b'\xfe', b'\xfc\x05\x00\x00', b'\xf9\x01$\x00', b'\xff'</v>
      </c>
      <c r="I165" t="s">
        <v>5637</v>
      </c>
      <c r="J165" t="str">
        <f t="shared" si="8"/>
        <v>163: b'\xfc\x066\x04, \xf16, \xc2, \xfe, \xfc\x14$\x00, \xdf, \xf16, \xef, \xf9\x02$\x00, \xfe, \xff, \xfc\x12\x00\x00, \xdf, \xfe, \xfc\x05\x00\x00, \xf9\x01$\x00, \xff</v>
      </c>
      <c r="K165" s="4" t="s">
        <v>5251</v>
      </c>
      <c r="L165" t="s">
        <v>4913</v>
      </c>
      <c r="M165" s="4" t="s">
        <v>3461</v>
      </c>
      <c r="N165" s="4" t="s">
        <v>27485</v>
      </c>
      <c r="V165" s="4" t="s">
        <v>3824</v>
      </c>
    </row>
    <row r="166" spans="1:22">
      <c r="A166" t="s">
        <v>2916</v>
      </c>
      <c r="B166" t="s">
        <v>2917</v>
      </c>
      <c r="C166" s="4" t="s">
        <v>4560</v>
      </c>
      <c r="D166" s="4"/>
      <c r="E166" t="s">
        <v>4194</v>
      </c>
      <c r="F166">
        <v>164</v>
      </c>
      <c r="G166" t="str">
        <f t="shared" si="6"/>
        <v>[b'\xf0\xee\xee\xeb', b'\xfd', b'\xf0\xee\xeb\xeb', b'\xfd', b'\xf0\xef\xfe\xfe', b'\xff', b'\xff']</v>
      </c>
      <c r="H166" t="str">
        <f t="shared" si="7"/>
        <v>164: b'\xf0\xee\xee\xeb', b'\xfd', b'\xf0\xee\xeb\xeb', b'\xfd', b'\xf0\xef\xfe\xfe', b'\xff', b'\xff'</v>
      </c>
      <c r="I166" t="s">
        <v>5638</v>
      </c>
      <c r="J166" t="str">
        <f t="shared" si="8"/>
        <v>164: b'\xf0\xee\xee\xeb, \xfd, \xf0\xee\xeb\xeb, \xfd, \xf0\xef\xfe\xfe, \xff, \xff</v>
      </c>
      <c r="K166" t="s">
        <v>5858</v>
      </c>
      <c r="L166" t="s">
        <v>4914</v>
      </c>
      <c r="M166" t="s">
        <v>3462</v>
      </c>
      <c r="N166" t="s">
        <v>27486</v>
      </c>
      <c r="V166" t="s">
        <v>3825</v>
      </c>
    </row>
    <row r="167" spans="1:22">
      <c r="A167" t="s">
        <v>2918</v>
      </c>
      <c r="B167" t="s">
        <v>2608</v>
      </c>
      <c r="C167" t="s">
        <v>4561</v>
      </c>
      <c r="E167" t="s">
        <v>4195</v>
      </c>
      <c r="F167">
        <v>165</v>
      </c>
      <c r="G167" t="str">
        <f t="shared" si="6"/>
        <v>[b'\xf0\xee\xee\xfe', b'\xfd', b'\xf0\xee\xee\xef', b'\xff', b'\xff']</v>
      </c>
      <c r="H167" t="str">
        <f t="shared" si="7"/>
        <v>165: b'\xf0\xee\xee\xfe', b'\xfd', b'\xf0\xee\xee\xef', b'\xff', b'\xff'</v>
      </c>
      <c r="I167" t="s">
        <v>5639</v>
      </c>
      <c r="J167" t="str">
        <f t="shared" si="8"/>
        <v>165: b'\xf0\xee\xee\xfe, \xfd, \xf0\xee\xee\xef, \xff, \xff</v>
      </c>
      <c r="K167" t="s">
        <v>5252</v>
      </c>
      <c r="L167" t="s">
        <v>4770</v>
      </c>
      <c r="M167" t="s">
        <v>3463</v>
      </c>
      <c r="N167" t="s">
        <v>27487</v>
      </c>
      <c r="V167" t="s">
        <v>3826</v>
      </c>
    </row>
    <row r="168" spans="1:22">
      <c r="A168" t="s">
        <v>2919</v>
      </c>
      <c r="B168" t="s">
        <v>2920</v>
      </c>
      <c r="C168" t="s">
        <v>4562</v>
      </c>
      <c r="E168" t="s">
        <v>4196</v>
      </c>
      <c r="F168">
        <v>166</v>
      </c>
      <c r="G168" t="str">
        <f t="shared" si="6"/>
        <v>[b'\xfc\x13\x01\x01', b'\xf0\x8d\x8e\xef', b'\xfe', b'\xf0\xee\xee\xef', b'\xff', b'\xff']</v>
      </c>
      <c r="H168" t="str">
        <f t="shared" si="7"/>
        <v>166: b'\xfc\x13\x01\x01', b'\xf0\x8d\x8e\xef', b'\xfe', b'\xf0\xee\xee\xef', b'\xff', b'\xff'</v>
      </c>
      <c r="I168" t="s">
        <v>5640</v>
      </c>
      <c r="J168" t="str">
        <f t="shared" si="8"/>
        <v>166: b'\xfc\x13\x01\x01, \xf0\x8d\x8e\xef, \xfe, \xf0\xee\xee\xef, \xff, \xff</v>
      </c>
      <c r="K168" t="s">
        <v>5253</v>
      </c>
      <c r="L168" t="s">
        <v>4915</v>
      </c>
      <c r="M168" t="s">
        <v>3464</v>
      </c>
      <c r="N168" t="s">
        <v>27488</v>
      </c>
      <c r="V168" t="s">
        <v>3827</v>
      </c>
    </row>
    <row r="169" spans="1:22">
      <c r="A169" t="s">
        <v>2921</v>
      </c>
      <c r="B169" t="s">
        <v>2922</v>
      </c>
      <c r="C169" t="s">
        <v>4563</v>
      </c>
      <c r="E169" t="s">
        <v>4197</v>
      </c>
      <c r="F169">
        <v>167</v>
      </c>
      <c r="G169" t="str">
        <f t="shared" si="6"/>
        <v>[b'\xf0\xee\xee\xef', b'\xfd', b'\xf16', b'\xf0\xfe\xfe\xc2', b'\xff', b'\xff']</v>
      </c>
      <c r="H169" t="str">
        <f t="shared" si="7"/>
        <v>167: b'\xf0\xee\xee\xef', b'\xfd', b'\xf16', b'\xf0\xfe\xfe\xc2', b'\xff', b'\xff'</v>
      </c>
      <c r="I169" t="s">
        <v>5641</v>
      </c>
      <c r="J169" t="str">
        <f t="shared" si="8"/>
        <v>167: b'\xf0\xee\xee\xef, \xfd, \xf16, \xf0\xfe\xfe\xc2, \xff, \xff</v>
      </c>
      <c r="K169" t="s">
        <v>5254</v>
      </c>
      <c r="L169" t="s">
        <v>4916</v>
      </c>
      <c r="M169" t="s">
        <v>3465</v>
      </c>
      <c r="N169" t="s">
        <v>27489</v>
      </c>
      <c r="V169" t="s">
        <v>3828</v>
      </c>
    </row>
    <row r="170" spans="1:22">
      <c r="A170" t="s">
        <v>2923</v>
      </c>
      <c r="B170" t="s">
        <v>2924</v>
      </c>
      <c r="C170" t="s">
        <v>4564</v>
      </c>
      <c r="E170" t="s">
        <v>4198</v>
      </c>
      <c r="F170">
        <v>168</v>
      </c>
      <c r="G170" t="str">
        <f t="shared" si="6"/>
        <v>[b'\xfc\x13\x01\x01', b'\xf0\xee\xef\xef', b'\xfe', b'\xf0\xee\xee\xfe', b'\xff', b'\xff']</v>
      </c>
      <c r="H170" t="str">
        <f t="shared" si="7"/>
        <v>168: b'\xfc\x13\x01\x01', b'\xf0\xee\xef\xef', b'\xfe', b'\xf0\xee\xee\xfe', b'\xff', b'\xff'</v>
      </c>
      <c r="I170" t="s">
        <v>5642</v>
      </c>
      <c r="J170" t="str">
        <f t="shared" si="8"/>
        <v>168: b'\xfc\x13\x01\x01, \xf0\xee\xef\xef, \xfe, \xf0\xee\xee\xfe, \xff, \xff</v>
      </c>
      <c r="K170" t="s">
        <v>5255</v>
      </c>
      <c r="L170" t="s">
        <v>4917</v>
      </c>
      <c r="M170" t="s">
        <v>3466</v>
      </c>
      <c r="N170" t="s">
        <v>2923</v>
      </c>
      <c r="V170" t="s">
        <v>3829</v>
      </c>
    </row>
    <row r="171" spans="1:22">
      <c r="A171" t="s">
        <v>2925</v>
      </c>
      <c r="B171" t="s">
        <v>2926</v>
      </c>
      <c r="C171" t="s">
        <v>4565</v>
      </c>
      <c r="E171" t="s">
        <v>4199</v>
      </c>
      <c r="F171">
        <v>169</v>
      </c>
      <c r="G171" t="str">
        <f t="shared" si="6"/>
        <v>[b'\xf0\xef\xee\xfe', b'\xfd', b'\xee', b'\xfd', b'\xee', b'\xfd', b'\xee', b'\xff', b'\xff']</v>
      </c>
      <c r="H171" t="str">
        <f t="shared" si="7"/>
        <v>169: b'\xf0\xef\xee\xfe', b'\xfd', b'\xee', b'\xfd', b'\xee', b'\xfd', b'\xee', b'\xff', b'\xff'</v>
      </c>
      <c r="I171" t="s">
        <v>5643</v>
      </c>
      <c r="J171" t="str">
        <f t="shared" si="8"/>
        <v>169: b'\xf0\xef\xee\xfe, \xfd, \xee, \xfd, \xee, \xfd, \xee, \xff, \xff</v>
      </c>
      <c r="K171" t="s">
        <v>5256</v>
      </c>
      <c r="L171" t="s">
        <v>4918</v>
      </c>
      <c r="M171" t="s">
        <v>3467</v>
      </c>
      <c r="N171" t="s">
        <v>2925</v>
      </c>
      <c r="V171" t="s">
        <v>3830</v>
      </c>
    </row>
    <row r="172" spans="1:22">
      <c r="A172" t="s">
        <v>2927</v>
      </c>
      <c r="B172" s="4" t="s">
        <v>2928</v>
      </c>
      <c r="C172" t="s">
        <v>4566</v>
      </c>
      <c r="E172" s="4" t="s">
        <v>4200</v>
      </c>
      <c r="F172">
        <v>170</v>
      </c>
      <c r="G172" t="str">
        <f t="shared" si="6"/>
        <v>[b'\xf0\xe4\xfe\xef', b'\xfd', b'\xf0\xe4\xb3\xfe', b'\xfd', b'\xf0\xe4\xb3\xfe', b'\xff', b'\xfc\x12\x00\x00', b'\xfe', b'\xfc\x01\x00\x00', b'\xf0\xa2\xfe\xfe', b'\xff']</v>
      </c>
      <c r="H172" t="str">
        <f t="shared" si="7"/>
        <v>170: b'\xf0\xe4\xfe\xef', b'\xfd', b'\xf0\xe4\xb3\xfe', b'\xfd', b'\xf0\xe4\xb3\xfe', b'\xff', b'\xfc\x12\x00\x00', b'\xfe', b'\xfc\x01\x00\x00', b'\xf0\xa2\xfe\xfe', b'\xff'</v>
      </c>
      <c r="I172" t="s">
        <v>5644</v>
      </c>
      <c r="J172" t="str">
        <f t="shared" si="8"/>
        <v>170: b'\xf0\xe4\xfe\xef, \xfd, \xf0\xe4\xb3\xfe, \xfd, \xf0\xe4\xb3\xfe, \xff, \xfc\x12\x00\x00, \xfe, \xfc\x01\x00\x00, \xf0\xa2\xfe\xfe, \xff</v>
      </c>
      <c r="K172" s="4" t="s">
        <v>5257</v>
      </c>
      <c r="L172" t="s">
        <v>4919</v>
      </c>
      <c r="M172" s="4" t="s">
        <v>3468</v>
      </c>
      <c r="N172" s="4" t="s">
        <v>27490</v>
      </c>
      <c r="V172" s="4" t="s">
        <v>3831</v>
      </c>
    </row>
    <row r="173" spans="1:22">
      <c r="A173" t="s">
        <v>2929</v>
      </c>
      <c r="B173" t="s">
        <v>2930</v>
      </c>
      <c r="C173" s="4" t="s">
        <v>4567</v>
      </c>
      <c r="D173" s="4"/>
      <c r="E173" s="4" t="s">
        <v>4201</v>
      </c>
      <c r="F173">
        <v>171</v>
      </c>
      <c r="G173" t="str">
        <f t="shared" si="6"/>
        <v>[b'\xf0\xee\x8c\xef', b'\xfd', b'\xf0\xee\x98\xa8', b'\xfd', b'\xf0\xee\xee\x8b', b'\xff', b'\xff']</v>
      </c>
      <c r="H173" t="str">
        <f t="shared" si="7"/>
        <v>171: b'\xf0\xee\x8c\xef', b'\xfd', b'\xf0\xee\x98\xa8', b'\xfd', b'\xf0\xee\xee\x8b', b'\xff', b'\xff'</v>
      </c>
      <c r="I173" t="s">
        <v>5645</v>
      </c>
      <c r="J173" t="str">
        <f t="shared" si="8"/>
        <v>171: b'\xf0\xee\x8c\xef, \xfd, \xf0\xee\x98\xa8, \xfd, \xf0\xee\xee\x8b, \xff, \xff</v>
      </c>
      <c r="K173" t="s">
        <v>5859</v>
      </c>
      <c r="L173" t="s">
        <v>4920</v>
      </c>
      <c r="M173" t="s">
        <v>3469</v>
      </c>
      <c r="N173" t="s">
        <v>27491</v>
      </c>
      <c r="V173" t="s">
        <v>3832</v>
      </c>
    </row>
    <row r="174" spans="1:22">
      <c r="A174" t="s">
        <v>2931</v>
      </c>
      <c r="B174" s="4" t="s">
        <v>2932</v>
      </c>
      <c r="C174" t="s">
        <v>4568</v>
      </c>
      <c r="E174" s="4" t="s">
        <v>4202</v>
      </c>
      <c r="F174">
        <v>172</v>
      </c>
      <c r="G174" t="str">
        <f t="shared" si="6"/>
        <v>[b'\xf0\x92\xd3\xfe', b'\xfd', b'\xf0\x92\xbb\xfe', b'\xfd', b'\xf0\xd3\xbb\xfe', b'\xff', b'\xfc\x12\x00\x00', b'\xfe', b'\xfc\x05\x00\x00', b'\xf0\xef\xfe\xfe', b'\xff']</v>
      </c>
      <c r="H174" t="str">
        <f t="shared" si="7"/>
        <v>172: b'\xf0\x92\xd3\xfe', b'\xfd', b'\xf0\x92\xbb\xfe', b'\xfd', b'\xf0\xd3\xbb\xfe', b'\xff', b'\xfc\x12\x00\x00', b'\xfe', b'\xfc\x05\x00\x00', b'\xf0\xef\xfe\xfe', b'\xff'</v>
      </c>
      <c r="I174" t="s">
        <v>5646</v>
      </c>
      <c r="J174" t="str">
        <f t="shared" si="8"/>
        <v>172: b'\xf0\x92\xd3\xfe, \xfd, \xf0\x92\xbb\xfe, \xfd, \xf0\xd3\xbb\xfe, \xff, \xfc\x12\x00\x00, \xfe, \xfc\x05\x00\x00, \xf0\xef\xfe\xfe, \xff</v>
      </c>
      <c r="K174" s="4" t="s">
        <v>5258</v>
      </c>
      <c r="L174" t="s">
        <v>4921</v>
      </c>
      <c r="M174" s="4" t="s">
        <v>3470</v>
      </c>
      <c r="N174" s="4" t="s">
        <v>27492</v>
      </c>
      <c r="V174" s="4" t="s">
        <v>3833</v>
      </c>
    </row>
    <row r="175" spans="1:22">
      <c r="A175" t="s">
        <v>2933</v>
      </c>
      <c r="B175" s="4" t="s">
        <v>2934</v>
      </c>
      <c r="C175" s="4" t="s">
        <v>4569</v>
      </c>
      <c r="D175" s="4"/>
      <c r="E175" s="4" t="s">
        <v>4203</v>
      </c>
      <c r="F175">
        <v>173</v>
      </c>
      <c r="G175" t="str">
        <f t="shared" si="6"/>
        <v>[b'\xf6\x01\x00\x01', b'\xfd', b'\xf6\x01\x01\x02', b'\xfd', b'\xf6\x01\x03\x04', b'\xfd', b'\xf6\x01\x04\x05', b'\xff', b'\xfc\x05\x00\x00', b'\xf0\xef\xfe\xfe', b'\xff']</v>
      </c>
      <c r="H175" t="str">
        <f t="shared" si="7"/>
        <v>173: b'\xf6\x01\x00\x01', b'\xfd', b'\xf6\x01\x01\x02', b'\xfd', b'\xf6\x01\x03\x04', b'\xfd', b'\xf6\x01\x04\x05', b'\xff', b'\xfc\x05\x00\x00', b'\xf0\xef\xfe\xfe', b'\xff'</v>
      </c>
      <c r="I175" t="s">
        <v>5647</v>
      </c>
      <c r="J175" t="str">
        <f t="shared" si="8"/>
        <v>173: b'\xf6\x01\x00\x01, \xfd, \xf6\x01\x01\x02, \xfd, \xf6\x01\x03\x04, \xfd, \xf6\x01\x04\x05, \xff, \xfc\x05\x00\x00, \xf0\xef\xfe\xfe, \xff</v>
      </c>
      <c r="K175" s="4" t="s">
        <v>5259</v>
      </c>
      <c r="L175" t="s">
        <v>4922</v>
      </c>
      <c r="M175" t="s">
        <v>3471</v>
      </c>
      <c r="N175" s="4" t="s">
        <v>2933</v>
      </c>
      <c r="V175" s="4" t="s">
        <v>3834</v>
      </c>
    </row>
    <row r="176" spans="1:22">
      <c r="A176" t="s">
        <v>2935</v>
      </c>
      <c r="B176" s="4" t="s">
        <v>2936</v>
      </c>
      <c r="C176" s="4" t="s">
        <v>4570</v>
      </c>
      <c r="D176" s="4"/>
      <c r="E176" s="4" t="s">
        <v>4204</v>
      </c>
      <c r="F176">
        <v>174</v>
      </c>
      <c r="G176" t="str">
        <f t="shared" si="6"/>
        <v>[b'\xef', b'\xef', b'\xef', b'\xfd', b'\xee', b'\xff', b'\xfc\x12\x00\x00', b'\xfe', b'\xfc\x05\x00\x00', b'\xee', b'\xee', b'\xef', b'\xff']</v>
      </c>
      <c r="H176" t="str">
        <f t="shared" si="7"/>
        <v>174: b'\xef', b'\xef', b'\xef', b'\xfd', b'\xee', b'\xff', b'\xfc\x12\x00\x00', b'\xfe', b'\xfc\x05\x00\x00', b'\xee', b'\xee', b'\xef', b'\xff'</v>
      </c>
      <c r="I176" t="s">
        <v>5648</v>
      </c>
      <c r="J176" t="str">
        <f t="shared" si="8"/>
        <v>174: b'\xef, \xef, \xef, \xfd, \xee, \xff, \xfc\x12\x00\x00, \xfe, \xfc\x05\x00\x00, \xee, \xee, \xef, \xff</v>
      </c>
      <c r="K176" s="4" t="s">
        <v>5260</v>
      </c>
      <c r="L176" t="s">
        <v>4923</v>
      </c>
      <c r="M176" t="s">
        <v>3472</v>
      </c>
      <c r="N176" s="4" t="s">
        <v>27493</v>
      </c>
      <c r="V176" t="s">
        <v>3835</v>
      </c>
    </row>
    <row r="177" spans="1:22">
      <c r="A177" t="s">
        <v>2611</v>
      </c>
      <c r="B177" t="s">
        <v>2937</v>
      </c>
      <c r="C177" s="4" t="s">
        <v>4571</v>
      </c>
      <c r="D177" s="4"/>
      <c r="E177" t="s">
        <v>4205</v>
      </c>
      <c r="F177">
        <v>175</v>
      </c>
      <c r="G177" t="str">
        <f t="shared" si="6"/>
        <v>[b'\xf0\xee\xee\xef', b'\xfd', b'\xf0\x01\x06\x06', b'\xff', b'\xff']</v>
      </c>
      <c r="H177" t="str">
        <f t="shared" si="7"/>
        <v>175: b'\xf0\xee\xee\xef', b'\xfd', b'\xf0\x01\x06\x06', b'\xff', b'\xff'</v>
      </c>
      <c r="I177" t="s">
        <v>5649</v>
      </c>
      <c r="J177" t="str">
        <f t="shared" si="8"/>
        <v>175: b'\xf0\xee\xee\xef, \xfd, \xf0\x01\x06\x06, \xff, \xff</v>
      </c>
      <c r="K177" t="s">
        <v>5261</v>
      </c>
      <c r="L177" t="s">
        <v>4924</v>
      </c>
      <c r="M177" t="s">
        <v>3473</v>
      </c>
      <c r="N177" t="s">
        <v>2611</v>
      </c>
      <c r="V177" t="s">
        <v>3836</v>
      </c>
    </row>
    <row r="178" spans="1:22">
      <c r="A178" t="s">
        <v>2938</v>
      </c>
      <c r="B178" t="s">
        <v>2679</v>
      </c>
      <c r="C178" t="s">
        <v>4572</v>
      </c>
      <c r="E178" t="s">
        <v>4206</v>
      </c>
      <c r="F178">
        <v>176</v>
      </c>
      <c r="G178" t="str">
        <f t="shared" si="6"/>
        <v>[b'\xf0\xee\xee\xef', b'\xfd', b'\xf0\xee\xee\xfe', b'\xff', b'\xff']</v>
      </c>
      <c r="H178" t="str">
        <f t="shared" si="7"/>
        <v>176: b'\xf0\xee\xee\xef', b'\xfd', b'\xf0\xee\xee\xfe', b'\xff', b'\xff'</v>
      </c>
      <c r="I178" t="s">
        <v>5650</v>
      </c>
      <c r="J178" t="str">
        <f t="shared" si="8"/>
        <v>176: b'\xf0\xee\xee\xef, \xfd, \xf0\xee\xee\xfe, \xff, \xff</v>
      </c>
      <c r="K178" t="s">
        <v>5262</v>
      </c>
      <c r="L178" t="s">
        <v>4804</v>
      </c>
      <c r="M178" t="s">
        <v>3474</v>
      </c>
      <c r="N178" t="s">
        <v>27494</v>
      </c>
      <c r="V178" t="s">
        <v>3837</v>
      </c>
    </row>
    <row r="179" spans="1:22">
      <c r="A179" t="s">
        <v>2939</v>
      </c>
      <c r="B179" s="4" t="s">
        <v>2940</v>
      </c>
      <c r="C179" t="s">
        <v>4573</v>
      </c>
      <c r="E179" s="4" t="s">
        <v>4207</v>
      </c>
      <c r="F179">
        <v>177</v>
      </c>
      <c r="G179" t="str">
        <f t="shared" si="6"/>
        <v>[b'\xf0\xee\xee\xfe', b'\xfd', b'\xf0\xee\xee\xfe', b'\xfd', b'\xf0\xee\xee\xef', b'\xff', b'\xfc\x12\x00\x00', b'\xfe', b'\xfc\x01\x00\x00', b'\xf0\xb9\xb9\xfe', b'\xff']</v>
      </c>
      <c r="H179" t="str">
        <f t="shared" si="7"/>
        <v>177: b'\xf0\xee\xee\xfe', b'\xfd', b'\xf0\xee\xee\xfe', b'\xfd', b'\xf0\xee\xee\xef', b'\xff', b'\xfc\x12\x00\x00', b'\xfe', b'\xfc\x01\x00\x00', b'\xf0\xb9\xb9\xfe', b'\xff'</v>
      </c>
      <c r="I179" t="s">
        <v>5651</v>
      </c>
      <c r="J179" t="str">
        <f t="shared" si="8"/>
        <v>177: b'\xf0\xee\xee\xfe, \xfd, \xf0\xee\xee\xfe, \xfd, \xf0\xee\xee\xef, \xff, \xfc\x12\x00\x00, \xfe, \xfc\x01\x00\x00, \xf0\xb9\xb9\xfe, \xff</v>
      </c>
      <c r="K179" s="4" t="s">
        <v>5263</v>
      </c>
      <c r="L179" t="s">
        <v>4925</v>
      </c>
      <c r="M179" s="4" t="s">
        <v>3475</v>
      </c>
      <c r="N179" s="4" t="s">
        <v>27495</v>
      </c>
      <c r="V179" s="4" t="s">
        <v>3838</v>
      </c>
    </row>
    <row r="180" spans="1:22">
      <c r="A180" t="s">
        <v>2941</v>
      </c>
      <c r="B180" t="s">
        <v>2942</v>
      </c>
      <c r="C180" s="4" t="s">
        <v>4574</v>
      </c>
      <c r="D180" s="4"/>
      <c r="E180" t="s">
        <v>4027</v>
      </c>
      <c r="F180">
        <v>178</v>
      </c>
      <c r="G180" t="str">
        <f t="shared" si="6"/>
        <v>[b'\xef', b'\xff', b'\xff']</v>
      </c>
      <c r="H180" t="str">
        <f t="shared" si="7"/>
        <v>178: b'\xef', b'\xff', b'\xff'</v>
      </c>
      <c r="I180" t="s">
        <v>5652</v>
      </c>
      <c r="J180" t="str">
        <f t="shared" si="8"/>
        <v>178: b'\xef, \xff, \xff</v>
      </c>
      <c r="K180" t="s">
        <v>5264</v>
      </c>
      <c r="L180" t="s">
        <v>4926</v>
      </c>
      <c r="M180" t="s">
        <v>3293</v>
      </c>
      <c r="N180" t="s">
        <v>2941</v>
      </c>
      <c r="V180" t="s">
        <v>3293</v>
      </c>
    </row>
    <row r="181" spans="1:22">
      <c r="A181" t="s">
        <v>2943</v>
      </c>
      <c r="B181" s="4" t="s">
        <v>2944</v>
      </c>
      <c r="C181" t="s">
        <v>4575</v>
      </c>
      <c r="E181" s="4" t="s">
        <v>4208</v>
      </c>
      <c r="F181">
        <v>179</v>
      </c>
      <c r="G181" t="str">
        <f t="shared" si="6"/>
        <v>[b'\xfc\x13\x01\x01', b'\xee', b'\xfe', b'\xee', b'\xfd', b'\xf0\xee\xee\xef', b'\xff', b'\xfc\x13\x01\x01', b'\xfc\x12\x00\x00', b'\xf0\xbc\xfe\xfe', b'\xff']</v>
      </c>
      <c r="H181" t="str">
        <f t="shared" si="7"/>
        <v>179: b'\xfc\x13\x01\x01', b'\xee', b'\xfe', b'\xee', b'\xfd', b'\xf0\xee\xee\xef', b'\xff', b'\xfc\x13\x01\x01', b'\xfc\x12\x00\x00', b'\xf0\xbc\xfe\xfe', b'\xff'</v>
      </c>
      <c r="I181" t="s">
        <v>5653</v>
      </c>
      <c r="J181" t="str">
        <f t="shared" si="8"/>
        <v>179: b'\xfc\x13\x01\x01, \xee, \xfe, \xee, \xfd, \xf0\xee\xee\xef, \xff, \xfc\x13\x01\x01, \xfc\x12\x00\x00, \xf0\xbc\xfe\xfe, \xff</v>
      </c>
      <c r="K181" s="4" t="s">
        <v>5265</v>
      </c>
      <c r="L181" t="s">
        <v>4927</v>
      </c>
      <c r="M181" t="s">
        <v>3476</v>
      </c>
      <c r="N181" s="4" t="s">
        <v>27496</v>
      </c>
      <c r="V181" s="4" t="s">
        <v>3839</v>
      </c>
    </row>
    <row r="182" spans="1:22">
      <c r="A182" t="s">
        <v>2945</v>
      </c>
      <c r="B182" s="4" t="s">
        <v>2946</v>
      </c>
      <c r="C182" s="4" t="s">
        <v>4576</v>
      </c>
      <c r="D182" s="4"/>
      <c r="E182" s="4" t="s">
        <v>4209</v>
      </c>
      <c r="F182">
        <v>180</v>
      </c>
      <c r="G182" t="str">
        <f t="shared" si="6"/>
        <v>[b'\xfc\x13\x01\x01', b'\xb9', b'\xfe', b'\xf0\xef\xfe\xfe', b'\xff', b'\xfc\x12\x00\x00', b'\xfe', b'\xfc\x05\x00\x00', b'\xf16', b'\xb8', b'\xff']</v>
      </c>
      <c r="H182" t="str">
        <f t="shared" si="7"/>
        <v>180: b'\xfc\x13\x01\x01', b'\xb9', b'\xfe', b'\xf0\xef\xfe\xfe', b'\xff', b'\xfc\x12\x00\x00', b'\xfe', b'\xfc\x05\x00\x00', b'\xf16', b'\xb8', b'\xff'</v>
      </c>
      <c r="I182" t="s">
        <v>5654</v>
      </c>
      <c r="J182" t="str">
        <f t="shared" si="8"/>
        <v>180: b'\xfc\x13\x01\x01, \xb9, \xfe, \xf0\xef\xfe\xfe, \xff, \xfc\x12\x00\x00, \xfe, \xfc\x05\x00\x00, \xf16, \xb8, \xff</v>
      </c>
      <c r="K182" s="4" t="s">
        <v>5266</v>
      </c>
      <c r="L182" t="s">
        <v>4928</v>
      </c>
      <c r="M182" t="s">
        <v>3477</v>
      </c>
      <c r="N182" s="4" t="s">
        <v>27497</v>
      </c>
      <c r="V182" t="s">
        <v>3840</v>
      </c>
    </row>
    <row r="183" spans="1:22">
      <c r="A183" t="s">
        <v>2947</v>
      </c>
      <c r="B183" s="4" t="s">
        <v>2948</v>
      </c>
      <c r="C183" s="4" t="s">
        <v>4577</v>
      </c>
      <c r="D183" s="4"/>
      <c r="E183" s="4" t="s">
        <v>4210</v>
      </c>
      <c r="F183">
        <v>181</v>
      </c>
      <c r="G183" t="str">
        <f t="shared" si="6"/>
        <v>[b'\xf0\xee\xee\xfe', b'\xfd', b'\xf0\xee\xee\xef', b'\xff', b'\xfc\x12\x00\x00', b'\xfe', b'\xfc\x01\x02\x02', b'\xf0\xa9\xfe\xfe', b'\xfe', b'\xfc\x05\x00\x00', b'\xf0\xbe\xfe\xfe', b'\xff']</v>
      </c>
      <c r="H183" t="str">
        <f t="shared" si="7"/>
        <v>181: b'\xf0\xee\xee\xfe', b'\xfd', b'\xf0\xee\xee\xef', b'\xff', b'\xfc\x12\x00\x00', b'\xfe', b'\xfc\x01\x02\x02', b'\xf0\xa9\xfe\xfe', b'\xfe', b'\xfc\x05\x00\x00', b'\xf0\xbe\xfe\xfe', b'\xff'</v>
      </c>
      <c r="I183" t="s">
        <v>5655</v>
      </c>
      <c r="J183" t="str">
        <f t="shared" si="8"/>
        <v>181: b'\xf0\xee\xee\xfe, \xfd, \xf0\xee\xee\xef, \xff, \xfc\x12\x00\x00, \xfe, \xfc\x01\x02\x02, \xf0\xa9\xfe\xfe, \xfe, \xfc\x05\x00\x00, \xf0\xbe\xfe\xfe, \xff</v>
      </c>
      <c r="K183" s="4" t="s">
        <v>5267</v>
      </c>
      <c r="L183" t="s">
        <v>4929</v>
      </c>
      <c r="M183" s="4" t="s">
        <v>3478</v>
      </c>
      <c r="N183" s="4" t="s">
        <v>2947</v>
      </c>
      <c r="V183" s="4" t="s">
        <v>3841</v>
      </c>
    </row>
    <row r="184" spans="1:22">
      <c r="A184" t="s">
        <v>2949</v>
      </c>
      <c r="B184" t="s">
        <v>2950</v>
      </c>
      <c r="C184" s="4" t="s">
        <v>4578</v>
      </c>
      <c r="D184" s="4"/>
      <c r="E184" t="s">
        <v>4211</v>
      </c>
      <c r="F184">
        <v>182</v>
      </c>
      <c r="G184" t="str">
        <f t="shared" si="6"/>
        <v>[b'\xf0\xef\xef\xfe', b'\xfd', b'\xf0\x00\x01\x02', b'\xfd', b'\xef', b'\xff', b'\xff']</v>
      </c>
      <c r="H184" t="str">
        <f t="shared" si="7"/>
        <v>182: b'\xf0\xef\xef\xfe', b'\xfd', b'\xf0\x00\x01\x02', b'\xfd', b'\xef', b'\xff', b'\xff'</v>
      </c>
      <c r="I184" t="s">
        <v>5656</v>
      </c>
      <c r="J184" t="str">
        <f t="shared" si="8"/>
        <v>182: b'\xf0\xef\xef\xfe, \xfd, \xf0\x00\x01\x02, \xfd, \xef, \xff, \xff</v>
      </c>
      <c r="K184" t="s">
        <v>5268</v>
      </c>
      <c r="L184" t="s">
        <v>4930</v>
      </c>
      <c r="M184" t="s">
        <v>3479</v>
      </c>
      <c r="N184" t="s">
        <v>27498</v>
      </c>
      <c r="V184" t="s">
        <v>3842</v>
      </c>
    </row>
    <row r="185" spans="1:22">
      <c r="A185" t="s">
        <v>2951</v>
      </c>
      <c r="B185" s="4" t="s">
        <v>2952</v>
      </c>
      <c r="C185" t="s">
        <v>4579</v>
      </c>
      <c r="E185" s="4" t="s">
        <v>4212</v>
      </c>
      <c r="F185">
        <v>183</v>
      </c>
      <c r="G185" t="str">
        <f t="shared" si="6"/>
        <v>[b'\xfc\x13\x01\x01', b'\x9c', b'\xfe', b'\xf0\xee\xee\xfe', b'\xff', b'\xfc\x12\x00\x00', b'\xfe', b'\xfc\x01\x02\x02', b'\xf0\xef\xfe\xfe', b'\xff']</v>
      </c>
      <c r="H185" t="str">
        <f t="shared" si="7"/>
        <v>183: b'\xfc\x13\x01\x01', b'\x9c', b'\xfe', b'\xf0\xee\xee\xfe', b'\xff', b'\xfc\x12\x00\x00', b'\xfe', b'\xfc\x01\x02\x02', b'\xf0\xef\xfe\xfe', b'\xff'</v>
      </c>
      <c r="I185" t="s">
        <v>5657</v>
      </c>
      <c r="J185" t="str">
        <f t="shared" si="8"/>
        <v>183: b'\xfc\x13\x01\x01, \x9c, \xfe, \xf0\xee\xee\xfe, \xff, \xfc\x12\x00\x00, \xfe, \xfc\x01\x02\x02, \xf0\xef\xfe\xfe, \xff</v>
      </c>
      <c r="K185" s="4" t="s">
        <v>5269</v>
      </c>
      <c r="L185" t="s">
        <v>4931</v>
      </c>
      <c r="M185" t="s">
        <v>3480</v>
      </c>
      <c r="N185" s="4" t="s">
        <v>2951</v>
      </c>
      <c r="V185" s="4" t="s">
        <v>3843</v>
      </c>
    </row>
    <row r="186" spans="1:22">
      <c r="A186" t="s">
        <v>2953</v>
      </c>
      <c r="B186" t="s">
        <v>2954</v>
      </c>
      <c r="C186" s="4" t="s">
        <v>4580</v>
      </c>
      <c r="D186" s="4"/>
      <c r="E186" t="s">
        <v>4213</v>
      </c>
      <c r="F186">
        <v>184</v>
      </c>
      <c r="G186" t="str">
        <f t="shared" si="6"/>
        <v>[b'\xf0\xee\xee\xfe', b'\xfd', b'\xf0\xee\xef\xfe', b'\xff', b'\xff']</v>
      </c>
      <c r="H186" t="str">
        <f t="shared" si="7"/>
        <v>184: b'\xf0\xee\xee\xfe', b'\xfd', b'\xf0\xee\xef\xfe', b'\xff', b'\xff'</v>
      </c>
      <c r="I186" t="s">
        <v>5658</v>
      </c>
      <c r="J186" t="str">
        <f t="shared" si="8"/>
        <v>184: b'\xf0\xee\xee\xfe, \xfd, \xf0\xee\xef\xfe, \xff, \xff</v>
      </c>
      <c r="K186" t="s">
        <v>5270</v>
      </c>
      <c r="L186" t="s">
        <v>4784</v>
      </c>
      <c r="M186" t="s">
        <v>3481</v>
      </c>
      <c r="N186" t="s">
        <v>27499</v>
      </c>
      <c r="V186" t="s">
        <v>3844</v>
      </c>
    </row>
    <row r="187" spans="1:22">
      <c r="A187" t="s">
        <v>2955</v>
      </c>
      <c r="B187" t="s">
        <v>2956</v>
      </c>
      <c r="C187" t="s">
        <v>4581</v>
      </c>
      <c r="E187" t="s">
        <v>4214</v>
      </c>
      <c r="F187">
        <v>185</v>
      </c>
      <c r="G187" t="str">
        <f t="shared" si="6"/>
        <v>[b'\xf0\xbc\xfe\xfe', b'\xfd', b'\xf0\xef\xbc\xbc', b'\xff', b'\xff']</v>
      </c>
      <c r="H187" t="str">
        <f t="shared" si="7"/>
        <v>185: b'\xf0\xbc\xfe\xfe', b'\xfd', b'\xf0\xef\xbc\xbc', b'\xff', b'\xff'</v>
      </c>
      <c r="I187" t="s">
        <v>5659</v>
      </c>
      <c r="J187" t="str">
        <f t="shared" si="8"/>
        <v>185: b'\xf0\xbc\xfe\xfe, \xfd, \xf0\xef\xbc\xbc, \xff, \xff</v>
      </c>
      <c r="K187" t="s">
        <v>5271</v>
      </c>
      <c r="L187" t="s">
        <v>4932</v>
      </c>
      <c r="M187" t="s">
        <v>3482</v>
      </c>
      <c r="N187" t="s">
        <v>27500</v>
      </c>
      <c r="V187" t="s">
        <v>3845</v>
      </c>
    </row>
    <row r="188" spans="1:22">
      <c r="A188" t="s">
        <v>2957</v>
      </c>
      <c r="B188" t="s">
        <v>2692</v>
      </c>
      <c r="C188" t="s">
        <v>4582</v>
      </c>
      <c r="E188" t="s">
        <v>4215</v>
      </c>
      <c r="F188">
        <v>186</v>
      </c>
      <c r="G188" t="str">
        <f t="shared" si="6"/>
        <v>[b'\xf0\xee\xee\xef', b'\xfd', b'\xf0\xee\xee\xfe', b'\xff', b'\xff']</v>
      </c>
      <c r="H188" t="str">
        <f t="shared" si="7"/>
        <v>186: b'\xf0\xee\xee\xef', b'\xfd', b'\xf0\xee\xee\xfe', b'\xff', b'\xff'</v>
      </c>
      <c r="I188" t="s">
        <v>5660</v>
      </c>
      <c r="J188" t="str">
        <f t="shared" si="8"/>
        <v>186: b'\xf0\xee\xee\xef, \xfd, \xf0\xee\xee\xfe, \xff, \xff</v>
      </c>
      <c r="K188" t="s">
        <v>5272</v>
      </c>
      <c r="L188" t="s">
        <v>4804</v>
      </c>
      <c r="M188" t="s">
        <v>3483</v>
      </c>
      <c r="N188" t="s">
        <v>2957</v>
      </c>
      <c r="V188" t="s">
        <v>3846</v>
      </c>
    </row>
    <row r="189" spans="1:22">
      <c r="A189" t="s">
        <v>2958</v>
      </c>
      <c r="B189" s="4" t="s">
        <v>2959</v>
      </c>
      <c r="C189" t="s">
        <v>4583</v>
      </c>
      <c r="E189" s="4" t="s">
        <v>4216</v>
      </c>
      <c r="F189">
        <v>187</v>
      </c>
      <c r="G189" t="str">
        <f t="shared" si="6"/>
        <v>[b'\xfc\x0b&lt;\x00', b'\xf1C', b'\xb4', b'\xf1C', b'\xb4', b'\xf1C', b'\xb4', b'\xf1C', b'\xb4', b'\xf1C', b'\xb4', b'\xf1C', b'\xb4', b'\xf1C', b'\xb4', b'\xf1C', b'\xb4', b'\xfb\x00\x00', b'\xfe', b'\xf0\r\x8b\xfe', b'\xff', b'\xfc\x05\x00\x00', b'\xf0\xfe\xfe\r', b'\xff']</v>
      </c>
      <c r="H189" t="str">
        <f t="shared" si="7"/>
        <v>187: b'\xfc\x0b&lt;\x00', b'\xf1C', b'\xb4', b'\xf1C', b'\xb4', b'\xf1C', b'\xb4', b'\xf1C', b'\xb4', b'\xf1C', b'\xb4', b'\xf1C', b'\xb4', b'\xf1C', b'\xb4', b'\xf1C', b'\xb4', b'\xfb\x00\x00', b'\xfe', b'\xf0\r\x8b\xfe', b'\xff', b'\xfc\x05\x00\x00', b'\xf0\xfe\xfe\r', b'\xff'</v>
      </c>
      <c r="I189" t="s">
        <v>5661</v>
      </c>
      <c r="J189" t="str">
        <f t="shared" si="8"/>
        <v>187: b'\xfc\x0b&lt;\x00, \xf1C, \xb4, \xf1C, \xb4, \xf1C, \xb4, \xf1C, \xb4, \xf1C, \xb4, \xf1C, \xb4, \xf1C, \xb4, \xf1C, \xb4, \xfb\x00\x00, \xfe, \xf0\r\x8b\xfe, \xff, \xfc\x05\x00\x00, \xf0\xfe\xfe\r, \xff</v>
      </c>
      <c r="K189" s="4" t="s">
        <v>5273</v>
      </c>
      <c r="L189" t="s">
        <v>5428</v>
      </c>
      <c r="M189" s="4" t="s">
        <v>3484</v>
      </c>
      <c r="N189" s="4" t="s">
        <v>27501</v>
      </c>
      <c r="V189" s="4" t="s">
        <v>3847</v>
      </c>
    </row>
    <row r="190" spans="1:22">
      <c r="A190" t="s">
        <v>2960</v>
      </c>
      <c r="B190" s="4" t="s">
        <v>2961</v>
      </c>
      <c r="C190" s="4" t="s">
        <v>4584</v>
      </c>
      <c r="D190" s="4"/>
      <c r="E190" s="4" t="s">
        <v>4217</v>
      </c>
      <c r="F190">
        <v>188</v>
      </c>
      <c r="G190" t="str">
        <f t="shared" si="6"/>
        <v>[b'\xfc\x13\x01\x01', b'\xf0\xee\xee\x90', b'\xfe', b'\xf0\xee\xee\xef', b'\xff', b'\xfc\x12\x00\x00', b'\xfe', b'\xfc\x05\x00\x00', b'\xf0\x90\xfe\xfe', b'\xff']</v>
      </c>
      <c r="H190" t="str">
        <f t="shared" si="7"/>
        <v>188: b'\xfc\x13\x01\x01', b'\xf0\xee\xee\x90', b'\xfe', b'\xf0\xee\xee\xef', b'\xff', b'\xfc\x12\x00\x00', b'\xfe', b'\xfc\x05\x00\x00', b'\xf0\x90\xfe\xfe', b'\xff'</v>
      </c>
      <c r="I190" t="s">
        <v>5662</v>
      </c>
      <c r="J190" t="str">
        <f t="shared" si="8"/>
        <v>188: b'\xfc\x13\x01\x01, \xf0\xee\xee\x90, \xfe, \xf0\xee\xee\xef, \xff, \xfc\x12\x00\x00, \xfe, \xfc\x05\x00\x00, \xf0\x90\xfe\xfe, \xff</v>
      </c>
      <c r="K190" s="4" t="s">
        <v>5274</v>
      </c>
      <c r="L190" t="s">
        <v>4934</v>
      </c>
      <c r="M190" t="s">
        <v>3485</v>
      </c>
      <c r="N190" s="4" t="s">
        <v>27502</v>
      </c>
      <c r="V190" s="4" t="s">
        <v>3848</v>
      </c>
    </row>
    <row r="191" spans="1:22">
      <c r="A191" t="s">
        <v>2962</v>
      </c>
      <c r="B191" s="4" t="s">
        <v>2963</v>
      </c>
      <c r="C191" s="4" t="s">
        <v>4585</v>
      </c>
      <c r="D191" s="4"/>
      <c r="E191" s="4" t="s">
        <v>4218</v>
      </c>
      <c r="F191">
        <v>189</v>
      </c>
      <c r="G191" t="str">
        <f t="shared" si="6"/>
        <v>[b'\xf6\x01%+', b'\xfd', b'\xf6\x01&amp;,', b'\xfd', b"\xf6\x01'-", b'\xfd', b'\xf6\x01(.', b'\xfd', b'\xf6\x01)/', b'\xfd', b'\xf16', b'\xf0\xef\xef\xfe', b'\xff', b'\xfc\x12\x00\x00', b'\xfe', b'\xfc\x01\x00\x00', b'\xf6\x01AA', b'\xfe', b'\xfc\x05\x00\x00', b'\xf6\x01BC', b'\xff']</v>
      </c>
      <c r="H191" t="str">
        <f t="shared" si="7"/>
        <v>189: b'\xf6\x01%+', b'\xfd', b'\xf6\x01&amp;,', b'\xfd', b"\xf6\x01'-", b'\xfd', b'\xf6\x01(.', b'\xfd', b'\xf6\x01)/', b'\xfd', b'\xf16', b'\xf0\xef\xef\xfe', b'\xff', b'\xfc\x12\x00\x00', b'\xfe', b'\xfc\x01\x00\x00', b'\xf6\x01AA', b'\xfe', b'\xfc\x05\x00\x00', b'\xf6\x01BC', b'\xff'</v>
      </c>
      <c r="I191" t="s">
        <v>5663</v>
      </c>
      <c r="J191" t="str">
        <f t="shared" si="8"/>
        <v>189: b'\xf6\x01%+, \xfd, \xf6\x01&amp;,, \xfd', b"\xf6\x01'-", b'\xfd, \xf6\x01(., \xfd, \xf6\x01)/, \xfd, \xf16, \xf0\xef\xef\xfe, \xff, \xfc\x12\x00\x00, \xfe, \xfc\x01\x00\x00, \xf6\x01AA, \xfe, \xfc\x05\x00\x00, \xf6\x01BC, \xff</v>
      </c>
      <c r="K191" s="4" t="s">
        <v>5860</v>
      </c>
      <c r="L191" t="s">
        <v>5896</v>
      </c>
      <c r="M191" s="4" t="s">
        <v>3486</v>
      </c>
      <c r="N191" s="4" t="s">
        <v>27503</v>
      </c>
      <c r="V191" s="4" t="s">
        <v>3849</v>
      </c>
    </row>
    <row r="192" spans="1:22">
      <c r="A192" t="s">
        <v>2964</v>
      </c>
      <c r="B192" t="s">
        <v>2965</v>
      </c>
      <c r="C192" s="4" t="s">
        <v>4586</v>
      </c>
      <c r="D192" s="4"/>
      <c r="E192" s="4" t="s">
        <v>4219</v>
      </c>
      <c r="F192">
        <v>190</v>
      </c>
      <c r="G192" t="str">
        <f t="shared" si="6"/>
        <v>[b'\xf1D', b'#', b'\xfd', b'\xf0\x04\xc7\xfe', b'\xff', b'\xfc\x12\x00\x00', b'\xfe', b'\xfc\x05\x00\x00', b'\xf0\xef\xef\xfe', b'\xff']</v>
      </c>
      <c r="H192" t="str">
        <f t="shared" si="7"/>
        <v>190: b'\xf1D', b'#', b'\xfd', b'\xf0\x04\xc7\xfe', b'\xff', b'\xfc\x12\x00\x00', b'\xfe', b'\xfc\x05\x00\x00', b'\xf0\xef\xef\xfe', b'\xff'</v>
      </c>
      <c r="I192" t="s">
        <v>5664</v>
      </c>
      <c r="J192" t="str">
        <f t="shared" si="8"/>
        <v>190: b'\xf1D, #, \xfd, \xf0\x04\xc7\xfe, \xff, \xfc\x12\x00\x00, \xfe, \xfc\x05\x00\x00, \xf0\xef\xef\xfe, \xff</v>
      </c>
      <c r="K192" s="4" t="s">
        <v>5275</v>
      </c>
      <c r="L192" t="s">
        <v>4936</v>
      </c>
      <c r="M192" t="s">
        <v>3487</v>
      </c>
      <c r="N192" t="s">
        <v>27504</v>
      </c>
      <c r="V192" t="s">
        <v>3850</v>
      </c>
    </row>
    <row r="193" spans="1:22">
      <c r="A193" t="s">
        <v>2966</v>
      </c>
      <c r="B193" t="s">
        <v>2967</v>
      </c>
      <c r="C193" t="s">
        <v>4587</v>
      </c>
      <c r="E193" t="s">
        <v>4220</v>
      </c>
      <c r="F193">
        <v>191</v>
      </c>
      <c r="G193" t="str">
        <f t="shared" si="6"/>
        <v>[b'\xfc\x13\x01\x01', b'\xf0\xeeoo', b'\xfe', b'\xf0\xee\xef\xfe', b'\xfd', b'\xf0\xee\xbe\xbe', b'\xff', b'\xff']</v>
      </c>
      <c r="H193" t="str">
        <f t="shared" si="7"/>
        <v>191: b'\xfc\x13\x01\x01', b'\xf0\xeeoo', b'\xfe', b'\xf0\xee\xef\xfe', b'\xfd', b'\xf0\xee\xbe\xbe', b'\xff', b'\xff'</v>
      </c>
      <c r="I193" t="s">
        <v>5665</v>
      </c>
      <c r="J193" t="str">
        <f t="shared" si="8"/>
        <v>191: b'\xfc\x13\x01\x01, \xf0\xeeoo, \xfe, \xf0\xee\xef\xfe, \xfd, \xf0\xee\xbe\xbe, \xff, \xff</v>
      </c>
      <c r="K193" t="s">
        <v>5276</v>
      </c>
      <c r="L193" t="s">
        <v>4937</v>
      </c>
      <c r="M193" t="s">
        <v>3488</v>
      </c>
      <c r="N193" t="s">
        <v>27505</v>
      </c>
      <c r="V193" t="s">
        <v>3851</v>
      </c>
    </row>
    <row r="194" spans="1:22">
      <c r="A194" t="s">
        <v>2968</v>
      </c>
      <c r="B194" t="s">
        <v>2969</v>
      </c>
      <c r="C194" t="s">
        <v>4588</v>
      </c>
      <c r="E194" s="4" t="s">
        <v>4221</v>
      </c>
      <c r="F194">
        <v>192</v>
      </c>
      <c r="G194" t="str">
        <f t="shared" si="6"/>
        <v>[b'\xf0\xee\xee\x04', b'\xfd', b'\xf0\xee\xee\xef', b'\xff', b'\xfc\x12\x00\x00', b'\xfe', b'\xfc\x01\x00\x00', b'\xf0\x04\xfe\xfe', b'\xff']</v>
      </c>
      <c r="H194" t="str">
        <f t="shared" si="7"/>
        <v>192: b'\xf0\xee\xee\x04', b'\xfd', b'\xf0\xee\xee\xef', b'\xff', b'\xfc\x12\x00\x00', b'\xfe', b'\xfc\x01\x00\x00', b'\xf0\x04\xfe\xfe', b'\xff'</v>
      </c>
      <c r="I194" t="s">
        <v>5666</v>
      </c>
      <c r="J194" t="str">
        <f t="shared" si="8"/>
        <v>192: b'\xf0\xee\xee\x04, \xfd, \xf0\xee\xee\xef, \xff, \xfc\x12\x00\x00, \xfe, \xfc\x01\x00\x00, \xf0\x04\xfe\xfe, \xff</v>
      </c>
      <c r="K194" s="4" t="s">
        <v>5277</v>
      </c>
      <c r="L194" t="s">
        <v>4938</v>
      </c>
      <c r="M194" t="s">
        <v>3489</v>
      </c>
      <c r="N194" t="s">
        <v>2968</v>
      </c>
      <c r="V194" t="s">
        <v>3852</v>
      </c>
    </row>
    <row r="195" spans="1:22">
      <c r="A195" t="s">
        <v>2970</v>
      </c>
      <c r="B195" s="4" t="s">
        <v>2971</v>
      </c>
      <c r="C195" t="s">
        <v>4589</v>
      </c>
      <c r="E195" s="4" t="s">
        <v>4222</v>
      </c>
      <c r="F195">
        <v>193</v>
      </c>
      <c r="G195" t="str">
        <f t="shared" ref="G195:G258" si="9">MID(E195,FIND("|",E195,1)+2,LEN(E195))</f>
        <v>[b'\xfc\x13\x01\x01', b'\xf0\xe3\xe3\xfe', b'\xf0\xe3\xe3\xfe', b'\xf0\xe3\xe3\xfe', b'\xfe', b'\xf0\xee\xee\xa6', b'\xff', b'\xfc\x05\x00\x00', b'\xfc\x12\x00\x00', b'\xfe', b'\xf0\xef\xef\xfe', b'\xff']</v>
      </c>
      <c r="H195" t="str">
        <f t="shared" ref="H195:H258" si="10">F195&amp;": "&amp;MID(G195,2,LEN(G195)-2)</f>
        <v>193: b'\xfc\x13\x01\x01', b'\xf0\xe3\xe3\xfe', b'\xf0\xe3\xe3\xfe', b'\xf0\xe3\xe3\xfe', b'\xfe', b'\xf0\xee\xee\xa6', b'\xff', b'\xfc\x05\x00\x00', b'\xfc\x12\x00\x00', b'\xfe', b'\xf0\xef\xef\xfe', b'\xff'</v>
      </c>
      <c r="I195" t="s">
        <v>5667</v>
      </c>
      <c r="J195" t="str">
        <f t="shared" ref="J195:J258" si="11">MID(I195,1,LEN(I195)-1)</f>
        <v>193: b'\xfc\x13\x01\x01, \xf0\xe3\xe3\xfe, \xf0\xe3\xe3\xfe, \xf0\xe3\xe3\xfe, \xfe, \xf0\xee\xee\xa6, \xff, \xfc\x05\x00\x00, \xfc\x12\x00\x00, \xfe, \xf0\xef\xef\xfe, \xff</v>
      </c>
      <c r="K195" s="4" t="s">
        <v>5278</v>
      </c>
      <c r="L195" t="s">
        <v>4939</v>
      </c>
      <c r="M195" s="4" t="s">
        <v>3490</v>
      </c>
      <c r="N195" s="4" t="s">
        <v>27506</v>
      </c>
      <c r="V195" s="4" t="s">
        <v>3853</v>
      </c>
    </row>
    <row r="196" spans="1:22">
      <c r="A196" t="s">
        <v>2972</v>
      </c>
      <c r="B196" t="s">
        <v>2973</v>
      </c>
      <c r="C196" s="4" t="s">
        <v>4590</v>
      </c>
      <c r="D196" s="4"/>
      <c r="E196" t="s">
        <v>4223</v>
      </c>
      <c r="F196">
        <v>194</v>
      </c>
      <c r="G196" t="str">
        <f t="shared" si="9"/>
        <v>[b'\xf0\xee\xee\xfe', b'\xfd', b'\xf0\xee\xee\xfe', b'\xfd', b'\xf0\xee\xee\xef', b'\xff', b'\xff']</v>
      </c>
      <c r="H196" t="str">
        <f t="shared" si="10"/>
        <v>194: b'\xf0\xee\xee\xfe', b'\xfd', b'\xf0\xee\xee\xfe', b'\xfd', b'\xf0\xee\xee\xef', b'\xff', b'\xff'</v>
      </c>
      <c r="I196" t="s">
        <v>5668</v>
      </c>
      <c r="J196" t="str">
        <f t="shared" si="11"/>
        <v>194: b'\xf0\xee\xee\xfe, \xfd, \xf0\xee\xee\xfe, \xfd, \xf0\xee\xee\xef, \xff, \xff</v>
      </c>
      <c r="K196" t="s">
        <v>5279</v>
      </c>
      <c r="L196" t="s">
        <v>4788</v>
      </c>
      <c r="M196" t="s">
        <v>3491</v>
      </c>
      <c r="N196" t="s">
        <v>27507</v>
      </c>
      <c r="V196" t="s">
        <v>3854</v>
      </c>
    </row>
    <row r="197" spans="1:22">
      <c r="A197" t="s">
        <v>2974</v>
      </c>
      <c r="B197" t="s">
        <v>2975</v>
      </c>
      <c r="C197" t="s">
        <v>4591</v>
      </c>
      <c r="E197" t="s">
        <v>4224</v>
      </c>
      <c r="F197">
        <v>195</v>
      </c>
      <c r="G197" t="str">
        <f t="shared" si="9"/>
        <v>[b'\xf0\xee\xee\xef', b'\xfd', b'\xee', b'\xff', b'\xfc\x01\x00\x00', b'\xf1D', b'\xf0-.3', b'\xff']</v>
      </c>
      <c r="H197" t="str">
        <f t="shared" si="10"/>
        <v>195: b'\xf0\xee\xee\xef', b'\xfd', b'\xee', b'\xff', b'\xfc\x01\x00\x00', b'\xf1D', b'\xf0-.3', b'\xff'</v>
      </c>
      <c r="I197" t="s">
        <v>5669</v>
      </c>
      <c r="J197" t="str">
        <f t="shared" si="11"/>
        <v>195: b'\xf0\xee\xee\xef, \xfd, \xee, \xff, \xfc\x01\x00\x00, \xf1D, \xf0-.3, \xff</v>
      </c>
      <c r="K197" t="s">
        <v>5280</v>
      </c>
      <c r="L197" t="s">
        <v>4940</v>
      </c>
      <c r="M197" t="s">
        <v>3492</v>
      </c>
      <c r="N197" t="s">
        <v>27508</v>
      </c>
      <c r="V197" t="s">
        <v>3855</v>
      </c>
    </row>
    <row r="198" spans="1:22">
      <c r="A198" t="s">
        <v>2976</v>
      </c>
      <c r="B198" t="s">
        <v>2977</v>
      </c>
      <c r="C198" t="s">
        <v>4592</v>
      </c>
      <c r="E198" s="4" t="s">
        <v>4225</v>
      </c>
      <c r="F198">
        <v>196</v>
      </c>
      <c r="G198" t="str">
        <f t="shared" si="9"/>
        <v>[b'\xf0\x1b)\xfe', b'\xfd', b'\xf0\x1a \xfe', b'\xfd', b'\xf0\x1e\x1d\xfe', b'\xff', b'\xfc\x01\x02\x02', b'\xf0\xef\xfe\xfe', b'\xff']</v>
      </c>
      <c r="H198" t="str">
        <f t="shared" si="10"/>
        <v>196: b'\xf0\x1b)\xfe', b'\xfd', b'\xf0\x1a \xfe', b'\xfd', b'\xf0\x1e\x1d\xfe', b'\xff', b'\xfc\x01\x02\x02', b'\xf0\xef\xfe\xfe', b'\xff'</v>
      </c>
      <c r="I198" t="s">
        <v>5670</v>
      </c>
      <c r="J198" t="str">
        <f t="shared" si="11"/>
        <v>196: b'\xf0\x1b)\xfe, \xfd, \xf0\x1a \xfe, \xfd, \xf0\x1e\x1d\xfe, \xff, \xfc\x01\x02\x02, \xf0\xef\xfe\xfe, \xff</v>
      </c>
      <c r="K198" s="4" t="s">
        <v>5281</v>
      </c>
      <c r="L198" t="s">
        <v>4941</v>
      </c>
      <c r="M198" t="s">
        <v>3493</v>
      </c>
      <c r="N198" t="s">
        <v>27509</v>
      </c>
      <c r="V198" t="s">
        <v>3856</v>
      </c>
    </row>
    <row r="199" spans="1:22">
      <c r="A199" t="s">
        <v>2978</v>
      </c>
      <c r="B199" t="s">
        <v>2979</v>
      </c>
      <c r="C199" t="s">
        <v>4593</v>
      </c>
      <c r="E199" t="s">
        <v>4226</v>
      </c>
      <c r="F199">
        <v>197</v>
      </c>
      <c r="G199" t="str">
        <f t="shared" si="9"/>
        <v>[b'\xee', b'\xfd', b'\xf0\xee\xee\xef', b'\xff', b'\xfc\x12\x00\x00', b'\xfe', b'\xfc\x05\x00\x00', b'\xf0\xee\xef\xfe', b'\xff']</v>
      </c>
      <c r="H199" t="str">
        <f t="shared" si="10"/>
        <v>197: b'\xee', b'\xfd', b'\xf0\xee\xee\xef', b'\xff', b'\xfc\x12\x00\x00', b'\xfe', b'\xfc\x05\x00\x00', b'\xf0\xee\xef\xfe', b'\xff'</v>
      </c>
      <c r="I199" t="s">
        <v>5671</v>
      </c>
      <c r="J199" t="str">
        <f t="shared" si="11"/>
        <v>197: b'\xee, \xfd, \xf0\xee\xee\xef, \xff, \xfc\x12\x00\x00, \xfe, \xfc\x05\x00\x00, \xf0\xee\xef\xfe, \xff</v>
      </c>
      <c r="K199" s="4" t="s">
        <v>5282</v>
      </c>
      <c r="L199" t="s">
        <v>4942</v>
      </c>
      <c r="M199" t="s">
        <v>3494</v>
      </c>
      <c r="N199" t="s">
        <v>27510</v>
      </c>
      <c r="V199" t="s">
        <v>3857</v>
      </c>
    </row>
    <row r="200" spans="1:22">
      <c r="A200" t="s">
        <v>2980</v>
      </c>
      <c r="B200" t="s">
        <v>2981</v>
      </c>
      <c r="C200" t="s">
        <v>4594</v>
      </c>
      <c r="E200" s="4" t="s">
        <v>4227</v>
      </c>
      <c r="F200">
        <v>198</v>
      </c>
      <c r="G200" t="str">
        <f t="shared" si="9"/>
        <v>[b'\xf0\xee\xee\xef', b'\xff', b'\xff']</v>
      </c>
      <c r="H200" t="str">
        <f t="shared" si="10"/>
        <v>198: b'\xf0\xee\xee\xef', b'\xff', b'\xff'</v>
      </c>
      <c r="I200" t="s">
        <v>5672</v>
      </c>
      <c r="J200" t="str">
        <f t="shared" si="11"/>
        <v>198: b'\xf0\xee\xee\xef, \xff, \xff</v>
      </c>
      <c r="K200" t="s">
        <v>5283</v>
      </c>
      <c r="L200" t="s">
        <v>4767</v>
      </c>
      <c r="M200" t="s">
        <v>3495</v>
      </c>
      <c r="N200" t="s">
        <v>27511</v>
      </c>
      <c r="V200" t="s">
        <v>3858</v>
      </c>
    </row>
    <row r="201" spans="1:22">
      <c r="A201" t="s">
        <v>2982</v>
      </c>
      <c r="B201" t="s">
        <v>2983</v>
      </c>
      <c r="C201" t="s">
        <v>4595</v>
      </c>
      <c r="E201" t="s">
        <v>4228</v>
      </c>
      <c r="F201">
        <v>199</v>
      </c>
      <c r="G201" t="str">
        <f t="shared" si="9"/>
        <v>[b'\xfc\x13\x01\x01', b'\xf0\xee\xee\xef', b'\xfe', b'\xee', b'\xff', b'\xff']</v>
      </c>
      <c r="H201" t="str">
        <f t="shared" si="10"/>
        <v>199: b'\xfc\x13\x01\x01', b'\xf0\xee\xee\xef', b'\xfe', b'\xee', b'\xff', b'\xff'</v>
      </c>
      <c r="I201" t="s">
        <v>5673</v>
      </c>
      <c r="J201" t="str">
        <f t="shared" si="11"/>
        <v>199: b'\xfc\x13\x01\x01, \xf0\xee\xee\xef, \xfe, \xee, \xff, \xff</v>
      </c>
      <c r="K201" t="s">
        <v>5284</v>
      </c>
      <c r="L201" t="s">
        <v>4943</v>
      </c>
      <c r="M201" t="s">
        <v>3496</v>
      </c>
      <c r="N201" t="s">
        <v>27512</v>
      </c>
      <c r="V201" t="s">
        <v>3859</v>
      </c>
    </row>
    <row r="202" spans="1:22">
      <c r="A202" t="s">
        <v>2984</v>
      </c>
      <c r="B202" s="4" t="s">
        <v>2985</v>
      </c>
      <c r="C202" t="s">
        <v>4596</v>
      </c>
      <c r="E202" s="4" t="s">
        <v>4229</v>
      </c>
      <c r="F202">
        <v>200</v>
      </c>
      <c r="G202" t="str">
        <f t="shared" si="9"/>
        <v>[b'\xee', b'\xfd', b'\xee', b'\xfd', b'\xee', b'\xfd', b'\xee', b'\xfd', b'\xef', b'\xee', b'\xee', b'\xff', b'\xfc\x12\x00\x00', b'\xfe', b'\xfc\x01\x02\x02', b'\xf0e\xfe\xfe', b'\xff']</v>
      </c>
      <c r="H202" t="str">
        <f t="shared" si="10"/>
        <v>200: b'\xee', b'\xfd', b'\xee', b'\xfd', b'\xee', b'\xfd', b'\xee', b'\xfd', b'\xef', b'\xee', b'\xee', b'\xff', b'\xfc\x12\x00\x00', b'\xfe', b'\xfc\x01\x02\x02', b'\xf0e\xfe\xfe', b'\xff'</v>
      </c>
      <c r="I202" t="s">
        <v>5674</v>
      </c>
      <c r="J202" t="str">
        <f t="shared" si="11"/>
        <v>200: b'\xee, \xfd, \xee, \xfd, \xee, \xfd, \xee, \xfd, \xef, \xee, \xee, \xff, \xfc\x12\x00\x00, \xfe, \xfc\x01\x02\x02, \xf0e\xfe\xfe, \xff</v>
      </c>
      <c r="K202" s="4" t="s">
        <v>5285</v>
      </c>
      <c r="L202" t="s">
        <v>4944</v>
      </c>
      <c r="M202" t="s">
        <v>3497</v>
      </c>
      <c r="N202" s="4" t="s">
        <v>27513</v>
      </c>
      <c r="V202" s="4" t="s">
        <v>3860</v>
      </c>
    </row>
    <row r="203" spans="1:22">
      <c r="A203" t="s">
        <v>2986</v>
      </c>
      <c r="B203" t="s">
        <v>2987</v>
      </c>
      <c r="C203" s="4" t="s">
        <v>4597</v>
      </c>
      <c r="D203" s="4"/>
      <c r="E203" t="s">
        <v>4230</v>
      </c>
      <c r="F203">
        <v>201</v>
      </c>
      <c r="G203" t="str">
        <f t="shared" si="9"/>
        <v>[b'\xf0\xee\xee\xef', b'\xfd', b'\xf0\xee\xee\x9f', b'\xff', b'\xff']</v>
      </c>
      <c r="H203" t="str">
        <f t="shared" si="10"/>
        <v>201: b'\xf0\xee\xee\xef', b'\xfd', b'\xf0\xee\xee\x9f', b'\xff', b'\xff'</v>
      </c>
      <c r="I203" t="s">
        <v>5675</v>
      </c>
      <c r="J203" t="str">
        <f t="shared" si="11"/>
        <v>201: b'\xf0\xee\xee\xef, \xfd, \xf0\xee\xee\x9f, \xff, \xff</v>
      </c>
      <c r="K203" t="s">
        <v>5286</v>
      </c>
      <c r="L203" t="s">
        <v>4945</v>
      </c>
      <c r="M203" t="s">
        <v>3498</v>
      </c>
      <c r="N203" t="s">
        <v>27514</v>
      </c>
      <c r="V203" t="s">
        <v>3861</v>
      </c>
    </row>
    <row r="204" spans="1:22">
      <c r="A204" t="s">
        <v>2988</v>
      </c>
      <c r="B204" t="s">
        <v>2989</v>
      </c>
      <c r="C204" t="s">
        <v>4598</v>
      </c>
      <c r="E204" s="4" t="s">
        <v>4231</v>
      </c>
      <c r="F204">
        <v>202</v>
      </c>
      <c r="G204" t="str">
        <f t="shared" si="9"/>
        <v>[b'\xee', b'\xfd', b'\xf0\xee\xee\xef', b'\xff', b'\xff']</v>
      </c>
      <c r="H204" t="str">
        <f t="shared" si="10"/>
        <v>202: b'\xee', b'\xfd', b'\xf0\xee\xee\xef', b'\xff', b'\xff'</v>
      </c>
      <c r="I204" t="s">
        <v>5676</v>
      </c>
      <c r="J204" t="str">
        <f t="shared" si="11"/>
        <v>202: b'\xee, \xfd, \xf0\xee\xee\xef, \xff, \xff</v>
      </c>
      <c r="K204" t="s">
        <v>5287</v>
      </c>
      <c r="L204" t="s">
        <v>4946</v>
      </c>
      <c r="M204" t="s">
        <v>3499</v>
      </c>
      <c r="N204" t="s">
        <v>27515</v>
      </c>
      <c r="V204" t="s">
        <v>3862</v>
      </c>
    </row>
    <row r="205" spans="1:22">
      <c r="A205" t="s">
        <v>2990</v>
      </c>
      <c r="B205" t="s">
        <v>2983</v>
      </c>
      <c r="C205" t="s">
        <v>4599</v>
      </c>
      <c r="E205" t="s">
        <v>4232</v>
      </c>
      <c r="F205">
        <v>203</v>
      </c>
      <c r="G205" t="str">
        <f t="shared" si="9"/>
        <v>[b'\xfc\x13\x01\x01', b'\xf0\xee\xee\xef', b'\xfe', b'\xee', b'\xff', b'\xff']</v>
      </c>
      <c r="H205" t="str">
        <f t="shared" si="10"/>
        <v>203: b'\xfc\x13\x01\x01', b'\xf0\xee\xee\xef', b'\xfe', b'\xee', b'\xff', b'\xff'</v>
      </c>
      <c r="I205" t="s">
        <v>5677</v>
      </c>
      <c r="J205" t="str">
        <f t="shared" si="11"/>
        <v>203: b'\xfc\x13\x01\x01, \xf0\xee\xee\xef, \xfe, \xee, \xff, \xff</v>
      </c>
      <c r="K205" t="s">
        <v>5288</v>
      </c>
      <c r="L205" t="s">
        <v>4943</v>
      </c>
      <c r="M205" t="s">
        <v>3500</v>
      </c>
      <c r="N205" t="s">
        <v>27516</v>
      </c>
      <c r="V205" t="s">
        <v>3863</v>
      </c>
    </row>
    <row r="206" spans="1:22">
      <c r="A206" t="s">
        <v>2991</v>
      </c>
      <c r="B206" t="s">
        <v>2992</v>
      </c>
      <c r="C206" t="s">
        <v>4600</v>
      </c>
      <c r="E206" s="4" t="s">
        <v>4233</v>
      </c>
      <c r="F206">
        <v>204</v>
      </c>
      <c r="G206" t="str">
        <f t="shared" si="9"/>
        <v>[b'\xfc\x13\x01\x01', b'\xf0\xee\xee\xef', b'\xfe', b'\xee', b'\xfd', b'\xf0\xee\xee\xfe', b'\xff', b'\xff']</v>
      </c>
      <c r="H206" t="str">
        <f t="shared" si="10"/>
        <v>204: b'\xfc\x13\x01\x01', b'\xf0\xee\xee\xef', b'\xfe', b'\xee', b'\xfd', b'\xf0\xee\xee\xfe', b'\xff', b'\xff'</v>
      </c>
      <c r="I206" t="s">
        <v>5678</v>
      </c>
      <c r="J206" t="str">
        <f t="shared" si="11"/>
        <v>204: b'\xfc\x13\x01\x01, \xf0\xee\xee\xef, \xfe, \xee, \xfd, \xf0\xee\xee\xfe, \xff, \xff</v>
      </c>
      <c r="K206" t="s">
        <v>5289</v>
      </c>
      <c r="L206" t="s">
        <v>4947</v>
      </c>
      <c r="M206" t="s">
        <v>3501</v>
      </c>
      <c r="N206" t="s">
        <v>27517</v>
      </c>
      <c r="V206" t="s">
        <v>3864</v>
      </c>
    </row>
    <row r="207" spans="1:22">
      <c r="A207" t="s">
        <v>2993</v>
      </c>
      <c r="B207" t="s">
        <v>2989</v>
      </c>
      <c r="C207" t="s">
        <v>4601</v>
      </c>
      <c r="E207" t="s">
        <v>4234</v>
      </c>
      <c r="F207">
        <v>205</v>
      </c>
      <c r="G207" t="str">
        <f t="shared" si="9"/>
        <v>[b'\xee', b'\xfd', b'\xf0\xee\xee\xef', b'\xff', b'\xff']</v>
      </c>
      <c r="H207" t="str">
        <f t="shared" si="10"/>
        <v>205: b'\xee', b'\xfd', b'\xf0\xee\xee\xef', b'\xff', b'\xff'</v>
      </c>
      <c r="I207" t="s">
        <v>5679</v>
      </c>
      <c r="J207" t="str">
        <f t="shared" si="11"/>
        <v>205: b'\xee, \xfd, \xf0\xee\xee\xef, \xff, \xff</v>
      </c>
      <c r="K207" t="s">
        <v>5290</v>
      </c>
      <c r="L207" t="s">
        <v>4946</v>
      </c>
      <c r="M207" t="s">
        <v>3502</v>
      </c>
      <c r="N207" t="s">
        <v>27518</v>
      </c>
      <c r="V207" t="s">
        <v>3865</v>
      </c>
    </row>
    <row r="208" spans="1:22">
      <c r="A208" t="s">
        <v>2994</v>
      </c>
      <c r="B208" t="s">
        <v>2622</v>
      </c>
      <c r="C208" t="s">
        <v>4602</v>
      </c>
      <c r="E208" t="s">
        <v>4235</v>
      </c>
      <c r="F208">
        <v>206</v>
      </c>
      <c r="G208" t="str">
        <f t="shared" si="9"/>
        <v>[b'\xf0\xee\xee\xfe', b'\xfd', b'\xf0\xee\xee\xef', b'\xff', b'\xff']</v>
      </c>
      <c r="H208" t="str">
        <f t="shared" si="10"/>
        <v>206: b'\xf0\xee\xee\xfe', b'\xfd', b'\xf0\xee\xee\xef', b'\xff', b'\xff'</v>
      </c>
      <c r="I208" t="s">
        <v>5680</v>
      </c>
      <c r="J208" t="str">
        <f t="shared" si="11"/>
        <v>206: b'\xf0\xee\xee\xfe, \xfd, \xf0\xee\xee\xef, \xff, \xff</v>
      </c>
      <c r="K208" t="s">
        <v>5291</v>
      </c>
      <c r="L208" t="s">
        <v>4770</v>
      </c>
      <c r="M208" t="s">
        <v>3503</v>
      </c>
      <c r="N208" t="s">
        <v>27519</v>
      </c>
      <c r="V208" t="s">
        <v>3866</v>
      </c>
    </row>
    <row r="209" spans="1:22">
      <c r="A209" t="s">
        <v>2995</v>
      </c>
      <c r="B209" t="s">
        <v>2692</v>
      </c>
      <c r="C209" t="s">
        <v>4603</v>
      </c>
      <c r="E209" t="s">
        <v>4236</v>
      </c>
      <c r="F209">
        <v>207</v>
      </c>
      <c r="G209" t="str">
        <f t="shared" si="9"/>
        <v>[b'\xf0\xee\xee\xef', b'\xfd', b'\xf0\xee\xee\xfe', b'\xff', b'\xff']</v>
      </c>
      <c r="H209" t="str">
        <f t="shared" si="10"/>
        <v>207: b'\xf0\xee\xee\xef', b'\xfd', b'\xf0\xee\xee\xfe', b'\xff', b'\xff'</v>
      </c>
      <c r="I209" t="s">
        <v>5681</v>
      </c>
      <c r="J209" t="str">
        <f t="shared" si="11"/>
        <v>207: b'\xf0\xee\xee\xef, \xfd, \xf0\xee\xee\xfe, \xff, \xff</v>
      </c>
      <c r="K209" t="s">
        <v>5292</v>
      </c>
      <c r="L209" t="s">
        <v>4804</v>
      </c>
      <c r="M209" t="s">
        <v>3504</v>
      </c>
      <c r="N209" t="s">
        <v>27520</v>
      </c>
      <c r="V209" t="s">
        <v>3867</v>
      </c>
    </row>
    <row r="210" spans="1:22">
      <c r="A210" t="s">
        <v>2996</v>
      </c>
      <c r="B210" t="s">
        <v>2997</v>
      </c>
      <c r="C210" t="s">
        <v>4604</v>
      </c>
      <c r="E210" t="s">
        <v>4237</v>
      </c>
      <c r="F210">
        <v>208</v>
      </c>
      <c r="G210" t="str">
        <f t="shared" si="9"/>
        <v>[b'\xf0\xee\xee\xef', b'\xfd', b'\xee', b'\xff', b'\xff']</v>
      </c>
      <c r="H210" t="str">
        <f t="shared" si="10"/>
        <v>208: b'\xf0\xee\xee\xef', b'\xfd', b'\xee', b'\xff', b'\xff'</v>
      </c>
      <c r="I210" t="s">
        <v>5682</v>
      </c>
      <c r="J210" t="str">
        <f t="shared" si="11"/>
        <v>208: b'\xf0\xee\xee\xef, \xfd, \xee, \xff, \xff</v>
      </c>
      <c r="K210" t="s">
        <v>5293</v>
      </c>
      <c r="L210" t="s">
        <v>4948</v>
      </c>
      <c r="M210" t="s">
        <v>3505</v>
      </c>
      <c r="N210" t="s">
        <v>27521</v>
      </c>
      <c r="V210" t="s">
        <v>3868</v>
      </c>
    </row>
    <row r="211" spans="1:22">
      <c r="A211" t="s">
        <v>2998</v>
      </c>
      <c r="B211" s="4" t="s">
        <v>2999</v>
      </c>
      <c r="C211" t="s">
        <v>4605</v>
      </c>
      <c r="E211" s="4" t="s">
        <v>4238</v>
      </c>
      <c r="F211">
        <v>209</v>
      </c>
      <c r="G211" t="str">
        <f t="shared" si="9"/>
        <v>[b'\xfc\x10\x00\x00', b'\xfc\x1bp\x00', b'\xfc\x10\x00\x00', b'\xf5\x03\x00\x18', b'\xfe', b'\xfc\x1bq\x00', b'\xfc\x10\x00\x00', b'\xf5\x03\x00\x1a', b'\xfe', b'\xf0\xee\xee\xfe', b'\xfd', b'\xf0\xee\xee\xef', b'\xff', b'\xff']</v>
      </c>
      <c r="H211" t="str">
        <f t="shared" si="10"/>
        <v>209: b'\xfc\x10\x00\x00', b'\xfc\x1bp\x00', b'\xfc\x10\x00\x00', b'\xf5\x03\x00\x18', b'\xfe', b'\xfc\x1bq\x00', b'\xfc\x10\x00\x00', b'\xf5\x03\x00\x1a', b'\xfe', b'\xf0\xee\xee\xfe', b'\xfd', b'\xf0\xee\xee\xef', b'\xff', b'\xff'</v>
      </c>
      <c r="I211" t="s">
        <v>5683</v>
      </c>
      <c r="J211" t="str">
        <f t="shared" si="11"/>
        <v>209: b'\xfc\x10\x00\x00, \xfc\x1bp\x00, \xfc\x10\x00\x00, \xf5\x03\x00\x18, \xfe, \xfc\x1bq\x00, \xfc\x10\x00\x00, \xf5\x03\x00\x1a, \xfe, \xf0\xee\xee\xfe, \xfd, \xf0\xee\xee\xef, \xff, \xff</v>
      </c>
      <c r="K211" s="4" t="s">
        <v>5294</v>
      </c>
      <c r="L211" t="s">
        <v>4949</v>
      </c>
      <c r="M211" s="4" t="s">
        <v>3506</v>
      </c>
      <c r="N211" s="4" t="s">
        <v>27522</v>
      </c>
      <c r="V211" s="4" t="s">
        <v>3869</v>
      </c>
    </row>
    <row r="212" spans="1:22">
      <c r="A212" t="s">
        <v>3000</v>
      </c>
      <c r="B212" t="s">
        <v>3001</v>
      </c>
      <c r="C212" s="4" t="s">
        <v>4606</v>
      </c>
      <c r="D212" s="4"/>
      <c r="E212" t="s">
        <v>4239</v>
      </c>
      <c r="F212">
        <v>210</v>
      </c>
      <c r="G212" t="str">
        <f t="shared" si="9"/>
        <v>[b'\xf0\xee\xee\xfe', b'\xfd', b'\xf0\xef\xee\xee', b'\xff', b'\xff']</v>
      </c>
      <c r="H212" t="str">
        <f t="shared" si="10"/>
        <v>210: b'\xf0\xee\xee\xfe', b'\xfd', b'\xf0\xef\xee\xee', b'\xff', b'\xff'</v>
      </c>
      <c r="I212" t="s">
        <v>5684</v>
      </c>
      <c r="J212" t="str">
        <f t="shared" si="11"/>
        <v>210: b'\xf0\xee\xee\xfe, \xfd, \xf0\xef\xee\xee, \xff, \xff</v>
      </c>
      <c r="K212" t="s">
        <v>5295</v>
      </c>
      <c r="L212" t="s">
        <v>4950</v>
      </c>
      <c r="M212" t="s">
        <v>3507</v>
      </c>
      <c r="N212" t="s">
        <v>27523</v>
      </c>
      <c r="V212" t="s">
        <v>3870</v>
      </c>
    </row>
    <row r="213" spans="1:22">
      <c r="A213" t="s">
        <v>3002</v>
      </c>
      <c r="B213" t="s">
        <v>2622</v>
      </c>
      <c r="C213" t="s">
        <v>4607</v>
      </c>
      <c r="E213" t="s">
        <v>4240</v>
      </c>
      <c r="F213">
        <v>211</v>
      </c>
      <c r="G213" t="str">
        <f t="shared" si="9"/>
        <v>[b'\xf0\xee\xee\xfe', b'\xfd', b'\xf0\xee\xee\xef', b'\xff', b'\xff']</v>
      </c>
      <c r="H213" t="str">
        <f t="shared" si="10"/>
        <v>211: b'\xf0\xee\xee\xfe', b'\xfd', b'\xf0\xee\xee\xef', b'\xff', b'\xff'</v>
      </c>
      <c r="I213" t="s">
        <v>5685</v>
      </c>
      <c r="J213" t="str">
        <f t="shared" si="11"/>
        <v>211: b'\xf0\xee\xee\xfe, \xfd, \xf0\xee\xee\xef, \xff, \xff</v>
      </c>
      <c r="K213" t="s">
        <v>5296</v>
      </c>
      <c r="L213" t="s">
        <v>4770</v>
      </c>
      <c r="M213" t="s">
        <v>3508</v>
      </c>
      <c r="N213" t="s">
        <v>27524</v>
      </c>
      <c r="V213" t="s">
        <v>3871</v>
      </c>
    </row>
    <row r="214" spans="1:22">
      <c r="A214" t="s">
        <v>3003</v>
      </c>
      <c r="B214" t="s">
        <v>2638</v>
      </c>
      <c r="C214" t="s">
        <v>4608</v>
      </c>
      <c r="E214" t="s">
        <v>4241</v>
      </c>
      <c r="F214">
        <v>212</v>
      </c>
      <c r="G214" t="str">
        <f t="shared" si="9"/>
        <v>[b'\xf0\xee\xee\xfe', b'\xfd', b'\xf0\xee\xef\xfe', b'\xff', b'\xff']</v>
      </c>
      <c r="H214" t="str">
        <f t="shared" si="10"/>
        <v>212: b'\xf0\xee\xee\xfe', b'\xfd', b'\xf0\xee\xef\xfe', b'\xff', b'\xff'</v>
      </c>
      <c r="I214" t="s">
        <v>5686</v>
      </c>
      <c r="J214" t="str">
        <f t="shared" si="11"/>
        <v>212: b'\xf0\xee\xee\xfe, \xfd, \xf0\xee\xef\xfe, \xff, \xff</v>
      </c>
      <c r="K214" t="s">
        <v>5297</v>
      </c>
      <c r="L214" t="s">
        <v>4784</v>
      </c>
      <c r="M214" t="s">
        <v>3509</v>
      </c>
      <c r="N214" t="s">
        <v>27525</v>
      </c>
      <c r="V214" t="s">
        <v>3872</v>
      </c>
    </row>
    <row r="215" spans="1:22">
      <c r="A215" t="s">
        <v>3004</v>
      </c>
      <c r="B215" t="s">
        <v>3005</v>
      </c>
      <c r="C215" t="s">
        <v>4609</v>
      </c>
      <c r="E215" t="s">
        <v>4242</v>
      </c>
      <c r="F215">
        <v>213</v>
      </c>
      <c r="G215" t="str">
        <f t="shared" si="9"/>
        <v>[b'\xf0\xee\xeei', b'\xfd', b'\xf0\xee\xefi', b'\xff', b'\xff']</v>
      </c>
      <c r="H215" t="str">
        <f t="shared" si="10"/>
        <v>213: b'\xf0\xee\xeei', b'\xfd', b'\xf0\xee\xefi', b'\xff', b'\xff'</v>
      </c>
      <c r="I215" t="s">
        <v>5687</v>
      </c>
      <c r="J215" t="str">
        <f t="shared" si="11"/>
        <v>213: b'\xf0\xee\xeei, \xfd, \xf0\xee\xefi, \xff, \xff</v>
      </c>
      <c r="K215" t="s">
        <v>5298</v>
      </c>
      <c r="L215" t="s">
        <v>4951</v>
      </c>
      <c r="M215" t="s">
        <v>3510</v>
      </c>
      <c r="N215" t="s">
        <v>3004</v>
      </c>
      <c r="V215" t="s">
        <v>3873</v>
      </c>
    </row>
    <row r="216" spans="1:22">
      <c r="A216" t="s">
        <v>3006</v>
      </c>
      <c r="B216" t="s">
        <v>3007</v>
      </c>
      <c r="C216" t="s">
        <v>4610</v>
      </c>
      <c r="E216" t="s">
        <v>4243</v>
      </c>
      <c r="F216">
        <v>214</v>
      </c>
      <c r="G216" t="str">
        <f t="shared" si="9"/>
        <v>[b'\xee', b'\xfd', b'\xf0\xee\xee\xef', b'\xff', b'\xfc\x01\x00\x00', b'\xf0\xcb\xfe\xfe', b'\xff']</v>
      </c>
      <c r="H216" t="str">
        <f t="shared" si="10"/>
        <v>214: b'\xee', b'\xfd', b'\xf0\xee\xee\xef', b'\xff', b'\xfc\x01\x00\x00', b'\xf0\xcb\xfe\xfe', b'\xff'</v>
      </c>
      <c r="I216" t="s">
        <v>5688</v>
      </c>
      <c r="J216" t="str">
        <f t="shared" si="11"/>
        <v>214: b'\xee, \xfd, \xf0\xee\xee\xef, \xff, \xfc\x01\x00\x00, \xf0\xcb\xfe\xfe, \xff</v>
      </c>
      <c r="K216" t="s">
        <v>5299</v>
      </c>
      <c r="L216" t="s">
        <v>4952</v>
      </c>
      <c r="M216" t="s">
        <v>3511</v>
      </c>
      <c r="N216" t="s">
        <v>3006</v>
      </c>
      <c r="V216" t="s">
        <v>3874</v>
      </c>
    </row>
    <row r="217" spans="1:22">
      <c r="A217" t="s">
        <v>3008</v>
      </c>
      <c r="B217" t="s">
        <v>3009</v>
      </c>
      <c r="C217" t="s">
        <v>4611</v>
      </c>
      <c r="E217" t="s">
        <v>4244</v>
      </c>
      <c r="F217">
        <v>215</v>
      </c>
      <c r="G217" t="str">
        <f t="shared" si="9"/>
        <v>[b'\xf0\xee\xee\xef', b'\xfd', b'\xee', b'\xff', b'\xfc\x12\x00\x00', b'\xfe', b'\xfc\x01\x02\x02', b'\xf0\x96\xfe\xfe', b'\xff']</v>
      </c>
      <c r="H217" t="str">
        <f t="shared" si="10"/>
        <v>215: b'\xf0\xee\xee\xef', b'\xfd', b'\xee', b'\xff', b'\xfc\x12\x00\x00', b'\xfe', b'\xfc\x01\x02\x02', b'\xf0\x96\xfe\xfe', b'\xff'</v>
      </c>
      <c r="I217" t="s">
        <v>5689</v>
      </c>
      <c r="J217" t="str">
        <f t="shared" si="11"/>
        <v>215: b'\xf0\xee\xee\xef, \xfd, \xee, \xff, \xfc\x12\x00\x00, \xfe, \xfc\x01\x02\x02, \xf0\x96\xfe\xfe, \xff</v>
      </c>
      <c r="K217" s="4" t="s">
        <v>5300</v>
      </c>
      <c r="L217" t="s">
        <v>4953</v>
      </c>
      <c r="M217" t="s">
        <v>3512</v>
      </c>
      <c r="N217" t="s">
        <v>27526</v>
      </c>
      <c r="V217" t="s">
        <v>3875</v>
      </c>
    </row>
    <row r="218" spans="1:22">
      <c r="A218" t="s">
        <v>3010</v>
      </c>
      <c r="B218" t="s">
        <v>3011</v>
      </c>
      <c r="C218" t="s">
        <v>4612</v>
      </c>
      <c r="E218" s="4" t="s">
        <v>4245</v>
      </c>
      <c r="F218">
        <v>216</v>
      </c>
      <c r="G218" t="str">
        <f t="shared" si="9"/>
        <v>[b'\xfc\x13\x01\x01', b'\xf0\xee\xee\xb2', b'\xfe', b'\xf0\xee\xee\xef', b'\xff', b'\xff']</v>
      </c>
      <c r="H218" t="str">
        <f t="shared" si="10"/>
        <v>216: b'\xfc\x13\x01\x01', b'\xf0\xee\xee\xb2', b'\xfe', b'\xf0\xee\xee\xef', b'\xff', b'\xff'</v>
      </c>
      <c r="I218" t="s">
        <v>5690</v>
      </c>
      <c r="J218" t="str">
        <f t="shared" si="11"/>
        <v>216: b'\xfc\x13\x01\x01, \xf0\xee\xee\xb2, \xfe, \xf0\xee\xee\xef, \xff, \xff</v>
      </c>
      <c r="K218" t="s">
        <v>5301</v>
      </c>
      <c r="L218" t="s">
        <v>4954</v>
      </c>
      <c r="M218" t="s">
        <v>3513</v>
      </c>
      <c r="N218" t="s">
        <v>3010</v>
      </c>
      <c r="V218" t="s">
        <v>3876</v>
      </c>
    </row>
    <row r="219" spans="1:22">
      <c r="A219" t="s">
        <v>3012</v>
      </c>
      <c r="B219" t="s">
        <v>3013</v>
      </c>
      <c r="C219" t="s">
        <v>4613</v>
      </c>
      <c r="E219" t="s">
        <v>4246</v>
      </c>
      <c r="F219">
        <v>217</v>
      </c>
      <c r="G219" t="str">
        <f t="shared" si="9"/>
        <v>[b'\xf0\x94\x95\xef', b'\xff', b'\xfc\x12\x00\x00', b'\xfe', b'\xfc\x05\x00\x00', b'\xf0\xd7\xfe\xfe', b'\xff']</v>
      </c>
      <c r="H219" t="str">
        <f t="shared" si="10"/>
        <v>217: b'\xf0\x94\x95\xef', b'\xff', b'\xfc\x12\x00\x00', b'\xfe', b'\xfc\x05\x00\x00', b'\xf0\xd7\xfe\xfe', b'\xff'</v>
      </c>
      <c r="I219" t="s">
        <v>5691</v>
      </c>
      <c r="J219" t="str">
        <f t="shared" si="11"/>
        <v>217: b'\xf0\x94\x95\xef, \xff, \xfc\x12\x00\x00, \xfe, \xfc\x05\x00\x00, \xf0\xd7\xfe\xfe, \xff</v>
      </c>
      <c r="K219" t="s">
        <v>5302</v>
      </c>
      <c r="L219" t="s">
        <v>4955</v>
      </c>
      <c r="M219" t="s">
        <v>3514</v>
      </c>
      <c r="N219" t="s">
        <v>27527</v>
      </c>
      <c r="V219" t="s">
        <v>3877</v>
      </c>
    </row>
    <row r="220" spans="1:22">
      <c r="A220" t="s">
        <v>3014</v>
      </c>
      <c r="B220" t="s">
        <v>2608</v>
      </c>
      <c r="C220" t="s">
        <v>4614</v>
      </c>
      <c r="E220" t="s">
        <v>4247</v>
      </c>
      <c r="F220">
        <v>218</v>
      </c>
      <c r="G220" t="str">
        <f t="shared" si="9"/>
        <v>[b'\xf0\xee\xee\xfe', b'\xfd', b'\xf0\xee\xee\xef', b'\xff', b'\xff']</v>
      </c>
      <c r="H220" t="str">
        <f t="shared" si="10"/>
        <v>218: b'\xf0\xee\xee\xfe', b'\xfd', b'\xf0\xee\xee\xef', b'\xff', b'\xff'</v>
      </c>
      <c r="I220" t="s">
        <v>5692</v>
      </c>
      <c r="J220" t="str">
        <f t="shared" si="11"/>
        <v>218: b'\xf0\xee\xee\xfe, \xfd, \xf0\xee\xee\xef, \xff, \xff</v>
      </c>
      <c r="K220" t="s">
        <v>5303</v>
      </c>
      <c r="L220" t="s">
        <v>4770</v>
      </c>
      <c r="M220" t="s">
        <v>3515</v>
      </c>
      <c r="N220" t="s">
        <v>27528</v>
      </c>
      <c r="V220" t="s">
        <v>3878</v>
      </c>
    </row>
    <row r="221" spans="1:22">
      <c r="A221" t="s">
        <v>3015</v>
      </c>
      <c r="B221" s="4" t="s">
        <v>3016</v>
      </c>
      <c r="C221" t="s">
        <v>4615</v>
      </c>
      <c r="E221" s="4" t="s">
        <v>4248</v>
      </c>
      <c r="F221">
        <v>219</v>
      </c>
      <c r="G221" t="str">
        <f t="shared" si="9"/>
        <v>[b'\xfc\x13\x01\x01', b'\xf0\xee\xee\xef', b'\xfe', b'\xf0\xee\xef\x9d', b'\xff', b'\xfc\x12\x00\x00', b'\xfe', b'\xfc\x13\x01\x01', b'\xfc\x01\x02\x02', b'\xf0\xee\xfe\xfe', b'\xfe', b'\xfc\x01\x02\x02', b'\xf0\x9d\xfe\xfe', b'\xff']</v>
      </c>
      <c r="H221" t="str">
        <f t="shared" si="10"/>
        <v>219: b'\xfc\x13\x01\x01', b'\xf0\xee\xee\xef', b'\xfe', b'\xf0\xee\xef\x9d', b'\xff', b'\xfc\x12\x00\x00', b'\xfe', b'\xfc\x13\x01\x01', b'\xfc\x01\x02\x02', b'\xf0\xee\xfe\xfe', b'\xfe', b'\xfc\x01\x02\x02', b'\xf0\x9d\xfe\xfe', b'\xff'</v>
      </c>
      <c r="I221" t="s">
        <v>5693</v>
      </c>
      <c r="J221" t="str">
        <f t="shared" si="11"/>
        <v>219: b'\xfc\x13\x01\x01, \xf0\xee\xee\xef, \xfe, \xf0\xee\xef\x9d, \xff, \xfc\x12\x00\x00, \xfe, \xfc\x13\x01\x01, \xfc\x01\x02\x02, \xf0\xee\xfe\xfe, \xfe, \xfc\x01\x02\x02, \xf0\x9d\xfe\xfe, \xff</v>
      </c>
      <c r="K221" s="4" t="s">
        <v>5304</v>
      </c>
      <c r="L221" t="s">
        <v>4956</v>
      </c>
      <c r="M221" s="4" t="s">
        <v>3516</v>
      </c>
      <c r="N221" s="4" t="s">
        <v>27529</v>
      </c>
      <c r="V221" s="4" t="s">
        <v>3879</v>
      </c>
    </row>
    <row r="222" spans="1:22">
      <c r="A222" t="s">
        <v>3017</v>
      </c>
      <c r="B222" s="4" t="s">
        <v>3018</v>
      </c>
      <c r="C222" s="4" t="s">
        <v>4616</v>
      </c>
      <c r="D222" s="4"/>
      <c r="E222" s="4" t="s">
        <v>4249</v>
      </c>
      <c r="F222">
        <v>220</v>
      </c>
      <c r="G222" t="str">
        <f t="shared" si="9"/>
        <v>[b'\xf0\xef\xfe\xfe', b'\xff', b'\xfc\x12\x00\x00', b'\xfe', b'\xfc\x01\x00\x00', b'\xf0\xee\xfe\xfe', b'\xfe', b'\xfc\x01\x02\x02', b'\xf0\x0b\x0c\x0f', b'\xfe', b'\xfc\x05\x00\x00', b'\xeb', b'\xff']</v>
      </c>
      <c r="H222" t="str">
        <f t="shared" si="10"/>
        <v>220: b'\xf0\xef\xfe\xfe', b'\xff', b'\xfc\x12\x00\x00', b'\xfe', b'\xfc\x01\x00\x00', b'\xf0\xee\xfe\xfe', b'\xfe', b'\xfc\x01\x02\x02', b'\xf0\x0b\x0c\x0f', b'\xfe', b'\xfc\x05\x00\x00', b'\xeb', b'\xff'</v>
      </c>
      <c r="I222" t="s">
        <v>5694</v>
      </c>
      <c r="J222" t="str">
        <f t="shared" si="11"/>
        <v>220: b'\xf0\xef\xfe\xfe, \xff, \xfc\x12\x00\x00, \xfe, \xfc\x01\x00\x00, \xf0\xee\xfe\xfe, \xfe, \xfc\x01\x02\x02, \xf0\x0b\x0c\x0f, \xfe, \xfc\x05\x00\x00, \xeb, \xff</v>
      </c>
      <c r="K222" s="4" t="s">
        <v>5861</v>
      </c>
      <c r="L222" t="s">
        <v>4957</v>
      </c>
      <c r="M222" s="4" t="s">
        <v>3517</v>
      </c>
      <c r="N222" s="4" t="s">
        <v>27530</v>
      </c>
      <c r="V222" s="4" t="s">
        <v>3880</v>
      </c>
    </row>
    <row r="223" spans="1:22">
      <c r="A223" t="s">
        <v>3019</v>
      </c>
      <c r="B223" s="4" t="s">
        <v>3020</v>
      </c>
      <c r="C223" s="4" t="s">
        <v>4617</v>
      </c>
      <c r="D223" s="4"/>
      <c r="E223" s="4" t="s">
        <v>4250</v>
      </c>
      <c r="F223">
        <v>221</v>
      </c>
      <c r="G223" t="str">
        <f t="shared" si="9"/>
        <v>[b'\xf0\xee\xee\xfe', b'\xfd', b'\xf0\xee\xee\xfe', b'\xfd', b'\xef', b'\xf0\xee\xee\xfe', b'\xf0\xee\xee\xfe', b'\xff', b'\xfc\x12\x00\x00', b'\xfe', b'\xfc\x01\x05\x05', b'\xf4\x05\x05\xfe', b'\xff']</v>
      </c>
      <c r="H223" t="str">
        <f t="shared" si="10"/>
        <v>221: b'\xf0\xee\xee\xfe', b'\xfd', b'\xf0\xee\xee\xfe', b'\xfd', b'\xef', b'\xf0\xee\xee\xfe', b'\xf0\xee\xee\xfe', b'\xff', b'\xfc\x12\x00\x00', b'\xfe', b'\xfc\x01\x05\x05', b'\xf4\x05\x05\xfe', b'\xff'</v>
      </c>
      <c r="I223" t="s">
        <v>5695</v>
      </c>
      <c r="J223" t="str">
        <f t="shared" si="11"/>
        <v>221: b'\xf0\xee\xee\xfe, \xfd, \xf0\xee\xee\xfe, \xfd, \xef, \xf0\xee\xee\xfe, \xf0\xee\xee\xfe, \xff, \xfc\x12\x00\x00, \xfe, \xfc\x01\x05\x05, \xf4\x05\x05\xfe, \xff</v>
      </c>
      <c r="K223" s="4" t="s">
        <v>5305</v>
      </c>
      <c r="L223" t="s">
        <v>4958</v>
      </c>
      <c r="M223" s="4" t="s">
        <v>3518</v>
      </c>
      <c r="N223" s="4" t="s">
        <v>27531</v>
      </c>
      <c r="V223" s="4" t="s">
        <v>3881</v>
      </c>
    </row>
    <row r="224" spans="1:22">
      <c r="A224" t="s">
        <v>3021</v>
      </c>
      <c r="B224" s="4" t="s">
        <v>3022</v>
      </c>
      <c r="C224" s="4" t="s">
        <v>4618</v>
      </c>
      <c r="D224" s="4"/>
      <c r="E224" s="4" t="s">
        <v>4251</v>
      </c>
      <c r="F224">
        <v>222</v>
      </c>
      <c r="G224" t="str">
        <f t="shared" si="9"/>
        <v>[b'\xf0\xfe\xee\xee', b'\xfd', b'\xf0\xfe\xee\xee', b'\xfd', b'\xf0\xfe\xfe\xa2', b'\xff', b'\xfc\x12\x00\x00', b'\xfe', b'\xfc\x04\x01\x00', b'\xf0\xa2\xef\xfe', b'\xff']</v>
      </c>
      <c r="H224" t="str">
        <f t="shared" si="10"/>
        <v>222: b'\xf0\xfe\xee\xee', b'\xfd', b'\xf0\xfe\xee\xee', b'\xfd', b'\xf0\xfe\xfe\xa2', b'\xff', b'\xfc\x12\x00\x00', b'\xfe', b'\xfc\x04\x01\x00', b'\xf0\xa2\xef\xfe', b'\xff'</v>
      </c>
      <c r="I224" t="s">
        <v>5696</v>
      </c>
      <c r="J224" t="str">
        <f t="shared" si="11"/>
        <v>222: b'\xf0\xfe\xee\xee, \xfd, \xf0\xfe\xee\xee, \xfd, \xf0\xfe\xfe\xa2, \xff, \xfc\x12\x00\x00, \xfe, \xfc\x04\x01\x00, \xf0\xa2\xef\xfe, \xff</v>
      </c>
      <c r="K224" s="4" t="s">
        <v>5306</v>
      </c>
      <c r="L224" t="s">
        <v>4959</v>
      </c>
      <c r="M224" s="4" t="s">
        <v>3519</v>
      </c>
      <c r="N224" s="4" t="s">
        <v>27532</v>
      </c>
      <c r="V224" s="4" t="s">
        <v>3882</v>
      </c>
    </row>
    <row r="225" spans="1:22">
      <c r="A225" t="s">
        <v>3023</v>
      </c>
      <c r="B225" t="s">
        <v>3024</v>
      </c>
      <c r="C225" s="4" t="s">
        <v>4619</v>
      </c>
      <c r="D225" s="4"/>
      <c r="E225" t="s">
        <v>4252</v>
      </c>
      <c r="F225">
        <v>223</v>
      </c>
      <c r="G225" t="str">
        <f t="shared" si="9"/>
        <v>[b'\xf0\xee\xee\xef', b'\xfd', b'\xf0\xee\xee&amp;', b'\xff', b'\xff']</v>
      </c>
      <c r="H225" t="str">
        <f t="shared" si="10"/>
        <v>223: b'\xf0\xee\xee\xef', b'\xfd', b'\xf0\xee\xee&amp;', b'\xff', b'\xff'</v>
      </c>
      <c r="I225" t="s">
        <v>5697</v>
      </c>
      <c r="J225" t="str">
        <f t="shared" si="11"/>
        <v>223: b'\xf0\xee\xee\xef, \xfd, \xf0\xee\xee&amp;, \xff, \xff</v>
      </c>
      <c r="K225" t="s">
        <v>5307</v>
      </c>
      <c r="L225" t="s">
        <v>4960</v>
      </c>
      <c r="M225" t="s">
        <v>3520</v>
      </c>
      <c r="N225" t="s">
        <v>3023</v>
      </c>
      <c r="V225" t="s">
        <v>3883</v>
      </c>
    </row>
    <row r="226" spans="1:22">
      <c r="A226" t="s">
        <v>3025</v>
      </c>
      <c r="B226" t="s">
        <v>3026</v>
      </c>
      <c r="C226" t="s">
        <v>4620</v>
      </c>
      <c r="E226" t="s">
        <v>4253</v>
      </c>
      <c r="F226">
        <v>224</v>
      </c>
      <c r="G226" t="str">
        <f t="shared" si="9"/>
        <v>[b'\xf0\xee\xee\xfe', b'\xfd', b'\xf0\xee\xee\x13', b'\xff', b'\xfc\x05\x00\x00', b'\xf1G', b'\xf0\xef\xfe\xfe', b'\xff']</v>
      </c>
      <c r="H226" t="str">
        <f t="shared" si="10"/>
        <v>224: b'\xf0\xee\xee\xfe', b'\xfd', b'\xf0\xee\xee\x13', b'\xff', b'\xfc\x05\x00\x00', b'\xf1G', b'\xf0\xef\xfe\xfe', b'\xff'</v>
      </c>
      <c r="I226" t="s">
        <v>5698</v>
      </c>
      <c r="J226" t="str">
        <f t="shared" si="11"/>
        <v>224: b'\xf0\xee\xee\xfe, \xfd, \xf0\xee\xee\x13, \xff, \xfc\x05\x00\x00, \xf1G, \xf0\xef\xfe\xfe, \xff</v>
      </c>
      <c r="K226" t="s">
        <v>5308</v>
      </c>
      <c r="L226" t="s">
        <v>4961</v>
      </c>
      <c r="M226" t="s">
        <v>3521</v>
      </c>
      <c r="N226" t="s">
        <v>3025</v>
      </c>
      <c r="V226" t="s">
        <v>3884</v>
      </c>
    </row>
    <row r="227" spans="1:22">
      <c r="A227" t="s">
        <v>3027</v>
      </c>
      <c r="B227" s="4" t="s">
        <v>3028</v>
      </c>
      <c r="C227" t="s">
        <v>4621</v>
      </c>
      <c r="E227" s="4" t="s">
        <v>4028</v>
      </c>
      <c r="F227">
        <v>225</v>
      </c>
      <c r="G227" t="str">
        <f t="shared" si="9"/>
        <v>[b'\xef', b'\xee', b'\xfd', b'\xee', b'\xfd', b'\xee', b'\xfd', b'\xee', b'\xfd', b'\xee', b'\xfd', b'\xee', b'\xfd', b'\xee', b'\xfd', b'\xee', b'\xff', b'\xff']</v>
      </c>
      <c r="H227" t="str">
        <f t="shared" si="10"/>
        <v>225: b'\xef', b'\xee', b'\xfd', b'\xee', b'\xfd', b'\xee', b'\xfd', b'\xee', b'\xfd', b'\xee', b'\xfd', b'\xee', b'\xfd', b'\xee', b'\xfd', b'\xee', b'\xff', b'\xff'</v>
      </c>
      <c r="I227" t="s">
        <v>5699</v>
      </c>
      <c r="J227" t="str">
        <f t="shared" si="11"/>
        <v>225: b'\xef, \xee, \xfd, \xee, \xfd, \xee, \xfd, \xee, \xfd, \xee, \xfd, \xee, \xfd, \xee, \xfd, \xee, \xff, \xff</v>
      </c>
      <c r="K227" s="4" t="s">
        <v>5309</v>
      </c>
      <c r="L227" t="s">
        <v>4962</v>
      </c>
      <c r="M227" t="s">
        <v>3294</v>
      </c>
      <c r="N227" s="4" t="s">
        <v>27533</v>
      </c>
      <c r="V227" t="s">
        <v>3294</v>
      </c>
    </row>
    <row r="228" spans="1:22">
      <c r="A228" t="s">
        <v>3029</v>
      </c>
      <c r="B228" s="4" t="s">
        <v>3030</v>
      </c>
      <c r="C228" s="4" t="s">
        <v>4622</v>
      </c>
      <c r="D228" s="4"/>
      <c r="E228" s="4" t="s">
        <v>4254</v>
      </c>
      <c r="F228">
        <v>226</v>
      </c>
      <c r="G228" t="str">
        <f t="shared" si="9"/>
        <v>[b'\xfd', b'\xf0\xd6\xfe\xfe', b'\xfd', b'\xfd', b'\xfd', b'\xfd', b'\xf0\xef\xfe\xfe', b'\xfd', b'\xfd', b'\xfd', b'\xfd', b'\xfd', b'\xff', b'\xff']</v>
      </c>
      <c r="H228" t="str">
        <f t="shared" si="10"/>
        <v>226: b'\xfd', b'\xf0\xd6\xfe\xfe', b'\xfd', b'\xfd', b'\xfd', b'\xfd', b'\xf0\xef\xfe\xfe', b'\xfd', b'\xfd', b'\xfd', b'\xfd', b'\xfd', b'\xff', b'\xff'</v>
      </c>
      <c r="I228" t="s">
        <v>5700</v>
      </c>
      <c r="J228" t="str">
        <f t="shared" si="11"/>
        <v>226: b'\xfd, \xf0\xd6\xfe\xfe, \xfd, \xfd, \xfd, \xfd, \xf0\xef\xfe\xfe, \xfd, \xfd, \xfd, \xfd, \xfd, \xff, \xff</v>
      </c>
      <c r="K228" s="4" t="s">
        <v>5310</v>
      </c>
      <c r="L228" t="s">
        <v>4963</v>
      </c>
      <c r="M228" t="s">
        <v>3522</v>
      </c>
      <c r="N228" s="4" t="s">
        <v>3029</v>
      </c>
      <c r="V228" t="s">
        <v>3885</v>
      </c>
    </row>
    <row r="229" spans="1:22">
      <c r="A229" t="s">
        <v>3031</v>
      </c>
      <c r="B229" t="s">
        <v>3032</v>
      </c>
      <c r="C229" s="4" t="s">
        <v>4623</v>
      </c>
      <c r="D229" s="4"/>
      <c r="E229" t="s">
        <v>4255</v>
      </c>
      <c r="F229">
        <v>227</v>
      </c>
      <c r="G229" t="str">
        <f t="shared" si="9"/>
        <v>[b'\xfc\x13\x01\x01', b'\xf0\xb6\xfe\xfe', b'\xfe', b'\xf0\xbb\xef\xfe', b'\xff', b'\xff']</v>
      </c>
      <c r="H229" t="str">
        <f t="shared" si="10"/>
        <v>227: b'\xfc\x13\x01\x01', b'\xf0\xb6\xfe\xfe', b'\xfe', b'\xf0\xbb\xef\xfe', b'\xff', b'\xff'</v>
      </c>
      <c r="I229" t="s">
        <v>5701</v>
      </c>
      <c r="J229" t="str">
        <f t="shared" si="11"/>
        <v>227: b'\xfc\x13\x01\x01, \xf0\xb6\xfe\xfe, \xfe, \xf0\xbb\xef\xfe, \xff, \xff</v>
      </c>
      <c r="K229" t="s">
        <v>5311</v>
      </c>
      <c r="L229" t="s">
        <v>4964</v>
      </c>
      <c r="M229" t="s">
        <v>3523</v>
      </c>
      <c r="N229" t="s">
        <v>27534</v>
      </c>
      <c r="V229" t="s">
        <v>3886</v>
      </c>
    </row>
    <row r="230" spans="1:22">
      <c r="A230" t="s">
        <v>3033</v>
      </c>
      <c r="B230" s="4" t="s">
        <v>3034</v>
      </c>
      <c r="C230" t="s">
        <v>4624</v>
      </c>
      <c r="E230" s="4" t="s">
        <v>4256</v>
      </c>
      <c r="F230">
        <v>228</v>
      </c>
      <c r="G230" t="str">
        <f t="shared" si="9"/>
        <v>[b'\xf0\xee\xee\xfe', b'\xfd', b'\xf0\xb9\xba\xe4', b'\xfd', b'\xf0\x8e\xba\xee', b'\xfd', b'\xf0\x8e\xb9\xe4', b'\xff', b'\xfc\x12\x00\x00', b'\xfe', b'\xfc\x01\x00\x00', b'\xf0\xef\xef\xfe', b'\xff']</v>
      </c>
      <c r="H230" t="str">
        <f t="shared" si="10"/>
        <v>228: b'\xf0\xee\xee\xfe', b'\xfd', b'\xf0\xb9\xba\xe4', b'\xfd', b'\xf0\x8e\xba\xee', b'\xfd', b'\xf0\x8e\xb9\xe4', b'\xff', b'\xfc\x12\x00\x00', b'\xfe', b'\xfc\x01\x00\x00', b'\xf0\xef\xef\xfe', b'\xff'</v>
      </c>
      <c r="I230" t="s">
        <v>5702</v>
      </c>
      <c r="J230" t="str">
        <f t="shared" si="11"/>
        <v>228: b'\xf0\xee\xee\xfe, \xfd, \xf0\xb9\xba\xe4, \xfd, \xf0\x8e\xba\xee, \xfd, \xf0\x8e\xb9\xe4, \xff, \xfc\x12\x00\x00, \xfe, \xfc\x01\x00\x00, \xf0\xef\xef\xfe, \xff</v>
      </c>
      <c r="K230" s="4" t="s">
        <v>5312</v>
      </c>
      <c r="L230" t="s">
        <v>4965</v>
      </c>
      <c r="M230" s="4" t="s">
        <v>3524</v>
      </c>
      <c r="N230" s="4" t="s">
        <v>3033</v>
      </c>
      <c r="V230" s="4" t="s">
        <v>3887</v>
      </c>
    </row>
    <row r="231" spans="1:22">
      <c r="A231" t="s">
        <v>3035</v>
      </c>
      <c r="B231" s="4" t="s">
        <v>3036</v>
      </c>
      <c r="C231" s="4" t="s">
        <v>4625</v>
      </c>
      <c r="D231" s="4"/>
      <c r="E231" s="4" t="s">
        <v>4257</v>
      </c>
      <c r="F231">
        <v>229</v>
      </c>
      <c r="G231" t="str">
        <f t="shared" si="9"/>
        <v>[b'\xfc\x13\x01\x01', b'\xf0\t\t\xfe', b'\xfe', b'\xf0\x00\x00\xef', b'\xfd', b'\xf0\x00\x05\x05', b'\xfd', b'\xf0\x00\x05\x05', b'\xfd', b'\xf0\x00\x00\xef', b'\xfd', b'\xf0\x00\x05\t', b'\xff', b'\xff']</v>
      </c>
      <c r="H231" t="str">
        <f t="shared" si="10"/>
        <v>229: b'\xfc\x13\x01\x01', b'\xf0\t\t\xfe', b'\xfe', b'\xf0\x00\x00\xef', b'\xfd', b'\xf0\x00\x05\x05', b'\xfd', b'\xf0\x00\x05\x05', b'\xfd', b'\xf0\x00\x00\xef', b'\xfd', b'\xf0\x00\x05\t', b'\xff', b'\xff'</v>
      </c>
      <c r="I231" t="s">
        <v>5703</v>
      </c>
      <c r="J231" t="str">
        <f t="shared" si="11"/>
        <v>229: b'\xfc\x13\x01\x01, \xf0\t\t\xfe, \xfe, \xf0\x00\x00\xef, \xfd, \xf0\x00\x05\x05, \xfd, \xf0\x00\x05\x05, \xfd, \xf0\x00\x00\xef, \xfd, \xf0\x00\x05\t, \xff, \xff</v>
      </c>
      <c r="K231" s="4" t="s">
        <v>5313</v>
      </c>
      <c r="L231" t="s">
        <v>5429</v>
      </c>
      <c r="M231" s="4" t="s">
        <v>3525</v>
      </c>
      <c r="N231" s="4" t="s">
        <v>27535</v>
      </c>
      <c r="V231" s="4" t="s">
        <v>3888</v>
      </c>
    </row>
    <row r="232" spans="1:22">
      <c r="A232" t="s">
        <v>3037</v>
      </c>
      <c r="B232" s="4" t="s">
        <v>3038</v>
      </c>
      <c r="C232" s="4" t="s">
        <v>4626</v>
      </c>
      <c r="D232" s="4"/>
      <c r="E232" s="4" t="s">
        <v>4258</v>
      </c>
      <c r="F232">
        <v>230</v>
      </c>
      <c r="G232" t="str">
        <f t="shared" si="9"/>
        <v>[b'\xee', b'\xfd', b'\xee', b'\xfd', b'\xf0\xee\xee\xef', b'\xff', b'\xfc\x12\x00\x00', b'\xfe', b'\xfc\x01\x02\x02', b'\xf0\xe7\xfe\xfe', b'\xff']</v>
      </c>
      <c r="H232" t="str">
        <f t="shared" si="10"/>
        <v>230: b'\xee', b'\xfd', b'\xee', b'\xfd', b'\xf0\xee\xee\xef', b'\xff', b'\xfc\x12\x00\x00', b'\xfe', b'\xfc\x01\x02\x02', b'\xf0\xe7\xfe\xfe', b'\xff'</v>
      </c>
      <c r="I232" t="s">
        <v>5704</v>
      </c>
      <c r="J232" t="str">
        <f t="shared" si="11"/>
        <v>230: b'\xee, \xfd, \xee, \xfd, \xf0\xee\xee\xef, \xff, \xfc\x12\x00\x00, \xfe, \xfc\x01\x02\x02, \xf0\xe7\xfe\xfe, \xff</v>
      </c>
      <c r="K232" s="4" t="s">
        <v>5314</v>
      </c>
      <c r="L232" t="s">
        <v>4967</v>
      </c>
      <c r="M232" t="s">
        <v>3526</v>
      </c>
      <c r="N232" s="4" t="s">
        <v>27536</v>
      </c>
      <c r="V232" t="s">
        <v>3889</v>
      </c>
    </row>
    <row r="233" spans="1:22">
      <c r="A233" t="s">
        <v>2611</v>
      </c>
      <c r="B233" t="s">
        <v>2937</v>
      </c>
      <c r="C233" s="4" t="s">
        <v>4627</v>
      </c>
      <c r="D233" s="4"/>
      <c r="E233" t="s">
        <v>4205</v>
      </c>
      <c r="F233">
        <v>231</v>
      </c>
      <c r="G233" t="str">
        <f t="shared" si="9"/>
        <v>[b'\xf0\xee\xee\xef', b'\xfd', b'\xf0\x01\x06\x06', b'\xff', b'\xff']</v>
      </c>
      <c r="H233" t="str">
        <f t="shared" si="10"/>
        <v>231: b'\xf0\xee\xee\xef', b'\xfd', b'\xf0\x01\x06\x06', b'\xff', b'\xff'</v>
      </c>
      <c r="I233" t="s">
        <v>5705</v>
      </c>
      <c r="J233" t="str">
        <f t="shared" si="11"/>
        <v>231: b'\xf0\xee\xee\xef, \xfd, \xf0\x01\x06\x06, \xff, \xff</v>
      </c>
      <c r="K233" t="s">
        <v>5315</v>
      </c>
      <c r="L233" t="s">
        <v>4924</v>
      </c>
      <c r="M233" t="s">
        <v>3473</v>
      </c>
      <c r="N233" t="s">
        <v>2611</v>
      </c>
      <c r="V233" t="s">
        <v>3836</v>
      </c>
    </row>
    <row r="234" spans="1:22">
      <c r="A234" t="s">
        <v>3039</v>
      </c>
      <c r="B234" t="s">
        <v>3040</v>
      </c>
      <c r="C234" t="s">
        <v>4628</v>
      </c>
      <c r="E234" t="s">
        <v>4259</v>
      </c>
      <c r="F234">
        <v>232</v>
      </c>
      <c r="G234" t="str">
        <f t="shared" si="9"/>
        <v>[b'\xee', b'\xff', b'\xfc\x13\x01\x01', b'\xfc\x01\x00\x00', b'\xf0\xef\xfe\xfe', b'\xff']</v>
      </c>
      <c r="H234" t="str">
        <f t="shared" si="10"/>
        <v>232: b'\xee', b'\xff', b'\xfc\x13\x01\x01', b'\xfc\x01\x00\x00', b'\xf0\xef\xfe\xfe', b'\xff'</v>
      </c>
      <c r="I234" t="s">
        <v>5706</v>
      </c>
      <c r="J234" t="str">
        <f t="shared" si="11"/>
        <v>232: b'\xee, \xff, \xfc\x13\x01\x01, \xfc\x01\x00\x00, \xf0\xef\xfe\xfe, \xff</v>
      </c>
      <c r="K234" t="s">
        <v>5316</v>
      </c>
      <c r="L234" t="s">
        <v>4968</v>
      </c>
      <c r="M234" t="s">
        <v>3527</v>
      </c>
      <c r="N234" t="s">
        <v>27537</v>
      </c>
      <c r="V234" t="s">
        <v>3890</v>
      </c>
    </row>
    <row r="235" spans="1:22">
      <c r="A235" t="s">
        <v>3041</v>
      </c>
      <c r="B235" t="s">
        <v>2896</v>
      </c>
      <c r="C235" t="s">
        <v>4629</v>
      </c>
      <c r="E235" s="4" t="s">
        <v>4260</v>
      </c>
      <c r="F235">
        <v>233</v>
      </c>
      <c r="G235" t="str">
        <f t="shared" si="9"/>
        <v>[b'\xf0\xee\xee\xfe', b'\xfd', b'\xf0\xee\xee\xef', b'\xfd', b'\xf0\xee\xee\xfe', b'\xff', b'\xff']</v>
      </c>
      <c r="H235" t="str">
        <f t="shared" si="10"/>
        <v>233: b'\xf0\xee\xee\xfe', b'\xfd', b'\xf0\xee\xee\xef', b'\xfd', b'\xf0\xee\xee\xfe', b'\xff', b'\xff'</v>
      </c>
      <c r="I235" t="s">
        <v>5707</v>
      </c>
      <c r="J235" t="str">
        <f t="shared" si="11"/>
        <v>233: b'\xf0\xee\xee\xfe, \xfd, \xf0\xee\xee\xef, \xfd, \xf0\xee\xee\xfe, \xff, \xff</v>
      </c>
      <c r="K235" t="s">
        <v>5317</v>
      </c>
      <c r="L235" t="s">
        <v>4904</v>
      </c>
      <c r="M235" t="s">
        <v>3528</v>
      </c>
      <c r="N235" t="s">
        <v>3041</v>
      </c>
      <c r="V235" t="s">
        <v>3891</v>
      </c>
    </row>
    <row r="236" spans="1:22">
      <c r="A236" t="s">
        <v>3042</v>
      </c>
      <c r="B236" t="s">
        <v>3043</v>
      </c>
      <c r="C236" t="s">
        <v>4630</v>
      </c>
      <c r="E236" s="4" t="s">
        <v>4261</v>
      </c>
      <c r="F236">
        <v>234</v>
      </c>
      <c r="G236" t="str">
        <f t="shared" si="9"/>
        <v>[b'\xf0s\xb3\xdd', b'\xff', b'\xfc\x04\x04\x00', b'\xfc\x05\x00\x00', b'\xef', b'\xee', b'\xff']</v>
      </c>
      <c r="H236" t="str">
        <f t="shared" si="10"/>
        <v>234: b'\xf0s\xb3\xdd', b'\xff', b'\xfc\x04\x04\x00', b'\xfc\x05\x00\x00', b'\xef', b'\xee', b'\xff'</v>
      </c>
      <c r="I236" t="s">
        <v>5708</v>
      </c>
      <c r="J236" t="str">
        <f t="shared" si="11"/>
        <v>234: b'\xf0s\xb3\xdd, \xff, \xfc\x04\x04\x00, \xfc\x05\x00\x00, \xef, \xee, \xff</v>
      </c>
      <c r="K236" t="s">
        <v>5318</v>
      </c>
      <c r="L236" t="s">
        <v>4969</v>
      </c>
      <c r="M236" t="s">
        <v>3529</v>
      </c>
      <c r="N236" t="s">
        <v>27538</v>
      </c>
      <c r="V236" t="s">
        <v>3892</v>
      </c>
    </row>
    <row r="237" spans="1:22">
      <c r="A237" t="s">
        <v>3044</v>
      </c>
      <c r="B237" t="s">
        <v>3045</v>
      </c>
      <c r="C237" t="s">
        <v>4631</v>
      </c>
      <c r="E237" t="s">
        <v>4262</v>
      </c>
      <c r="F237">
        <v>235</v>
      </c>
      <c r="G237" t="str">
        <f t="shared" si="9"/>
        <v>[b'\xfc\x13\x01\x01', b'\xf0\xee\xee\xef', b'\xfe', b'\xee', b'\xfd', b'\xee', b'\xfd', b'\x93', b'\xff', b'\xff']</v>
      </c>
      <c r="H237" t="str">
        <f t="shared" si="10"/>
        <v>235: b'\xfc\x13\x01\x01', b'\xf0\xee\xee\xef', b'\xfe', b'\xee', b'\xfd', b'\xee', b'\xfd', b'\x93', b'\xff', b'\xff'</v>
      </c>
      <c r="I237" t="s">
        <v>5709</v>
      </c>
      <c r="J237" t="str">
        <f t="shared" si="11"/>
        <v>235: b'\xfc\x13\x01\x01, \xf0\xee\xee\xef, \xfe, \xee, \xfd, \xee, \xfd, \x93, \xff, \xff</v>
      </c>
      <c r="K237" t="s">
        <v>5319</v>
      </c>
      <c r="L237" t="s">
        <v>4970</v>
      </c>
      <c r="M237" t="s">
        <v>3530</v>
      </c>
      <c r="N237" t="s">
        <v>27539</v>
      </c>
      <c r="V237" t="s">
        <v>3893</v>
      </c>
    </row>
    <row r="238" spans="1:22">
      <c r="A238" t="s">
        <v>3046</v>
      </c>
      <c r="B238" s="4" t="s">
        <v>3047</v>
      </c>
      <c r="C238" t="s">
        <v>4632</v>
      </c>
      <c r="E238" s="4" t="s">
        <v>4263</v>
      </c>
      <c r="F238">
        <v>236</v>
      </c>
      <c r="G238" t="str">
        <f t="shared" si="9"/>
        <v>[b'\xf0\xee\xee\xfe', b'\xfd', b'\xf0\xee\xee\xef', b'\xfd', b'\xf0\xee\xee\xb2', b'\xfd', b'\xf0\xee\xee\xfe', b'\xff', b'\xfc\x12\x00\x00', b'\xfe', b'\xfc\x05\x00\x00', b'\xf0\xe7\xfe\xfe', b'\xff']</v>
      </c>
      <c r="H238" t="str">
        <f t="shared" si="10"/>
        <v>236: b'\xf0\xee\xee\xfe', b'\xfd', b'\xf0\xee\xee\xef', b'\xfd', b'\xf0\xee\xee\xb2', b'\xfd', b'\xf0\xee\xee\xfe', b'\xff', b'\xfc\x12\x00\x00', b'\xfe', b'\xfc\x05\x00\x00', b'\xf0\xe7\xfe\xfe', b'\xff'</v>
      </c>
      <c r="I238" t="s">
        <v>5710</v>
      </c>
      <c r="J238" t="str">
        <f t="shared" si="11"/>
        <v>236: b'\xf0\xee\xee\xfe, \xfd, \xf0\xee\xee\xef, \xfd, \xf0\xee\xee\xb2, \xfd, \xf0\xee\xee\xfe, \xff, \xfc\x12\x00\x00, \xfe, \xfc\x05\x00\x00, \xf0\xe7\xfe\xfe, \xff</v>
      </c>
      <c r="K238" s="4" t="s">
        <v>5320</v>
      </c>
      <c r="L238" t="s">
        <v>4971</v>
      </c>
      <c r="M238" s="4" t="s">
        <v>3531</v>
      </c>
      <c r="N238" s="4" t="s">
        <v>27540</v>
      </c>
      <c r="V238" s="4" t="s">
        <v>3894</v>
      </c>
    </row>
    <row r="239" spans="1:22">
      <c r="A239" t="s">
        <v>3048</v>
      </c>
      <c r="B239" t="s">
        <v>3049</v>
      </c>
      <c r="C239" s="4" t="s">
        <v>4633</v>
      </c>
      <c r="D239" s="4"/>
      <c r="E239" t="s">
        <v>4264</v>
      </c>
      <c r="F239">
        <v>237</v>
      </c>
      <c r="G239" t="str">
        <f t="shared" si="9"/>
        <v>[b'\xfc\x13\x01\x01', b'\xa2', b'\xfe', b'\xf0\x9d\xa2\xfe', b'\xfd', b'\xf16', b'\xf0\xef\xfe\xfe', b'\xff', b'\xff']</v>
      </c>
      <c r="H239" t="str">
        <f t="shared" si="10"/>
        <v>237: b'\xfc\x13\x01\x01', b'\xa2', b'\xfe', b'\xf0\x9d\xa2\xfe', b'\xfd', b'\xf16', b'\xf0\xef\xfe\xfe', b'\xff', b'\xff'</v>
      </c>
      <c r="I239" t="s">
        <v>5711</v>
      </c>
      <c r="J239" t="str">
        <f t="shared" si="11"/>
        <v>237: b'\xfc\x13\x01\x01, \xa2, \xfe, \xf0\x9d\xa2\xfe, \xfd, \xf16, \xf0\xef\xfe\xfe, \xff, \xff</v>
      </c>
      <c r="K239" t="s">
        <v>5321</v>
      </c>
      <c r="L239" t="s">
        <v>4972</v>
      </c>
      <c r="M239" t="s">
        <v>3532</v>
      </c>
      <c r="N239" t="s">
        <v>27541</v>
      </c>
      <c r="V239" t="s">
        <v>3895</v>
      </c>
    </row>
    <row r="240" spans="1:22">
      <c r="A240" t="s">
        <v>3050</v>
      </c>
      <c r="B240" t="s">
        <v>3051</v>
      </c>
      <c r="C240" t="s">
        <v>4634</v>
      </c>
      <c r="E240" s="4" t="s">
        <v>4265</v>
      </c>
      <c r="F240">
        <v>238</v>
      </c>
      <c r="G240" t="str">
        <f t="shared" si="9"/>
        <v>[b'\xf0\xee\xee\xfe', b'\xfd', b'\xf0\xee\xee\xfe', b'\xfd', b'\xf0\xee\xee\xef', b'\xff', b'\xfc\x05\x00\x00', b'\xf0\xbd\xfe\xfe', b'\xff']</v>
      </c>
      <c r="H240" t="str">
        <f t="shared" si="10"/>
        <v>238: b'\xf0\xee\xee\xfe', b'\xfd', b'\xf0\xee\xee\xfe', b'\xfd', b'\xf0\xee\xee\xef', b'\xff', b'\xfc\x05\x00\x00', b'\xf0\xbd\xfe\xfe', b'\xff'</v>
      </c>
      <c r="I240" t="s">
        <v>5712</v>
      </c>
      <c r="J240" t="str">
        <f t="shared" si="11"/>
        <v>238: b'\xf0\xee\xee\xfe, \xfd, \xf0\xee\xee\xfe, \xfd, \xf0\xee\xee\xef, \xff, \xfc\x05\x00\x00, \xf0\xbd\xfe\xfe, \xff</v>
      </c>
      <c r="K240" s="4" t="s">
        <v>5322</v>
      </c>
      <c r="L240" t="s">
        <v>4973</v>
      </c>
      <c r="M240" t="s">
        <v>3533</v>
      </c>
      <c r="N240" t="s">
        <v>27542</v>
      </c>
      <c r="V240" t="s">
        <v>3896</v>
      </c>
    </row>
    <row r="241" spans="1:22">
      <c r="A241" t="s">
        <v>3052</v>
      </c>
      <c r="B241" t="s">
        <v>2622</v>
      </c>
      <c r="C241" t="s">
        <v>4635</v>
      </c>
      <c r="E241" t="s">
        <v>4266</v>
      </c>
      <c r="F241">
        <v>239</v>
      </c>
      <c r="G241" t="str">
        <f t="shared" si="9"/>
        <v>[b'\xf0\xee\xee\xfe', b'\xfd', b'\xf0\xee\xee\xef', b'\xff', b'\xff']</v>
      </c>
      <c r="H241" t="str">
        <f t="shared" si="10"/>
        <v>239: b'\xf0\xee\xee\xfe', b'\xfd', b'\xf0\xee\xee\xef', b'\xff', b'\xff'</v>
      </c>
      <c r="I241" t="s">
        <v>5713</v>
      </c>
      <c r="J241" t="str">
        <f t="shared" si="11"/>
        <v>239: b'\xf0\xee\xee\xfe, \xfd, \xf0\xee\xee\xef, \xff, \xff</v>
      </c>
      <c r="K241" t="s">
        <v>5323</v>
      </c>
      <c r="L241" t="s">
        <v>4770</v>
      </c>
      <c r="M241" t="s">
        <v>3534</v>
      </c>
      <c r="N241" t="s">
        <v>27543</v>
      </c>
      <c r="V241" t="s">
        <v>3897</v>
      </c>
    </row>
    <row r="242" spans="1:22">
      <c r="A242" t="s">
        <v>3053</v>
      </c>
      <c r="B242" t="s">
        <v>3054</v>
      </c>
      <c r="C242" t="s">
        <v>4636</v>
      </c>
      <c r="E242" t="s">
        <v>4267</v>
      </c>
      <c r="F242">
        <v>240</v>
      </c>
      <c r="G242" t="str">
        <f t="shared" si="9"/>
        <v>[b'\xf0\xee\xee\xef', b'\xff', b'\xfc\x01\x08\x08', b'\xf6\x01\x13\x14', b'\xff']</v>
      </c>
      <c r="H242" t="str">
        <f t="shared" si="10"/>
        <v>240: b'\xf0\xee\xee\xef', b'\xff', b'\xfc\x01\x08\x08', b'\xf6\x01\x13\x14', b'\xff'</v>
      </c>
      <c r="I242" t="s">
        <v>5714</v>
      </c>
      <c r="J242" t="str">
        <f t="shared" si="11"/>
        <v>240: b'\xf0\xee\xee\xef, \xff, \xfc\x01\x08\x08, \xf6\x01\x13\x14, \xff</v>
      </c>
      <c r="K242" t="s">
        <v>5324</v>
      </c>
      <c r="L242" t="s">
        <v>4974</v>
      </c>
      <c r="M242" t="s">
        <v>3535</v>
      </c>
      <c r="N242" t="s">
        <v>3053</v>
      </c>
      <c r="V242" t="s">
        <v>3898</v>
      </c>
    </row>
    <row r="243" spans="1:22">
      <c r="A243" t="s">
        <v>3055</v>
      </c>
      <c r="B243" s="4" t="s">
        <v>3056</v>
      </c>
      <c r="C243" t="s">
        <v>4637</v>
      </c>
      <c r="E243" s="4" t="s">
        <v>4268</v>
      </c>
      <c r="F243">
        <v>241</v>
      </c>
      <c r="G243" t="str">
        <f t="shared" si="9"/>
        <v>[b'\xfc\x13\x01\x01', b'\xf0\r\x12\x0f', b'\xfe', b'\xf0\xee\xef\xfe', b'\xfd', b'\xf0\xee\xee\xfe', b'\xff', b'\xfc\x01\x00\x00', b'\xfe', b'\xfc\x05\x00\x00', b'\xf0\x10\x11\xfe', b'\xff']</v>
      </c>
      <c r="H243" t="str">
        <f t="shared" si="10"/>
        <v>241: b'\xfc\x13\x01\x01', b'\xf0\r\x12\x0f', b'\xfe', b'\xf0\xee\xef\xfe', b'\xfd', b'\xf0\xee\xee\xfe', b'\xff', b'\xfc\x01\x00\x00', b'\xfe', b'\xfc\x05\x00\x00', b'\xf0\x10\x11\xfe', b'\xff'</v>
      </c>
      <c r="I243" t="s">
        <v>5715</v>
      </c>
      <c r="J243" t="str">
        <f t="shared" si="11"/>
        <v>241: b'\xfc\x13\x01\x01, \xf0\r\x12\x0f, \xfe, \xf0\xee\xef\xfe, \xfd, \xf0\xee\xee\xfe, \xff, \xfc\x01\x00\x00, \xfe, \xfc\x05\x00\x00, \xf0\x10\x11\xfe, \xff</v>
      </c>
      <c r="K243" s="4" t="s">
        <v>5325</v>
      </c>
      <c r="L243" t="s">
        <v>5430</v>
      </c>
      <c r="M243" s="4" t="s">
        <v>3536</v>
      </c>
      <c r="N243" s="4" t="s">
        <v>3055</v>
      </c>
      <c r="V243" s="4" t="s">
        <v>3899</v>
      </c>
    </row>
    <row r="244" spans="1:22">
      <c r="A244" t="s">
        <v>3057</v>
      </c>
      <c r="B244" s="4" t="s">
        <v>3058</v>
      </c>
      <c r="C244" s="4" t="s">
        <v>4638</v>
      </c>
      <c r="D244" s="4"/>
      <c r="E244" s="4" t="s">
        <v>4269</v>
      </c>
      <c r="F244">
        <v>242</v>
      </c>
      <c r="G244" t="str">
        <f t="shared" si="9"/>
        <v>[b'\xf0\xee\xee\xfe', b'\xf0\xee\xef\xfe', b'\xfd', b'\xf0\xee\xee\xfe', b'\xf0\xef\xef\xfe', b'\xfd', b'\xf0\xee\xef\xfe', b'\xf0\xee\xef\xfe', b'\xff', b'\xff']</v>
      </c>
      <c r="H244" t="str">
        <f t="shared" si="10"/>
        <v>242: b'\xf0\xee\xee\xfe', b'\xf0\xee\xef\xfe', b'\xfd', b'\xf0\xee\xee\xfe', b'\xf0\xef\xef\xfe', b'\xfd', b'\xf0\xee\xef\xfe', b'\xf0\xee\xef\xfe', b'\xff', b'\xff'</v>
      </c>
      <c r="I244" t="s">
        <v>5716</v>
      </c>
      <c r="J244" t="str">
        <f t="shared" si="11"/>
        <v>242: b'\xf0\xee\xee\xfe, \xf0\xee\xef\xfe, \xfd, \xf0\xee\xee\xfe, \xf0\xef\xef\xfe, \xfd, \xf0\xee\xef\xfe, \xf0\xee\xef\xfe, \xff, \xff</v>
      </c>
      <c r="K244" s="4" t="s">
        <v>5326</v>
      </c>
      <c r="L244" t="s">
        <v>4976</v>
      </c>
      <c r="M244" t="s">
        <v>3537</v>
      </c>
      <c r="N244" s="4" t="s">
        <v>27544</v>
      </c>
      <c r="V244" s="4" t="s">
        <v>3900</v>
      </c>
    </row>
    <row r="245" spans="1:22">
      <c r="A245" t="s">
        <v>2611</v>
      </c>
      <c r="B245" t="s">
        <v>3059</v>
      </c>
      <c r="C245" s="4" t="s">
        <v>4639</v>
      </c>
      <c r="D245" s="4"/>
      <c r="E245" t="s">
        <v>4039</v>
      </c>
      <c r="F245">
        <v>243</v>
      </c>
      <c r="G245" t="str">
        <f t="shared" si="9"/>
        <v>[b'\xf0\xee\xee\xef', b'\xfd', b'\xf0\x00\x05\x05', b'\xff', b'\xff']</v>
      </c>
      <c r="H245" t="str">
        <f t="shared" si="10"/>
        <v>243: b'\xf0\xee\xee\xef', b'\xfd', b'\xf0\x00\x05\x05', b'\xff', b'\xff'</v>
      </c>
      <c r="I245" t="s">
        <v>5717</v>
      </c>
      <c r="J245" t="str">
        <f t="shared" si="11"/>
        <v>243: b'\xf0\xee\xee\xef, \xfd, \xf0\x00\x05\x05, \xff, \xff</v>
      </c>
      <c r="K245" t="s">
        <v>5327</v>
      </c>
      <c r="L245" t="s">
        <v>4772</v>
      </c>
      <c r="M245" t="s">
        <v>3305</v>
      </c>
      <c r="N245" t="s">
        <v>2611</v>
      </c>
      <c r="V245" t="s">
        <v>3668</v>
      </c>
    </row>
    <row r="246" spans="1:22">
      <c r="A246" t="s">
        <v>3060</v>
      </c>
      <c r="B246" t="s">
        <v>2679</v>
      </c>
      <c r="C246" t="s">
        <v>4640</v>
      </c>
      <c r="E246" t="s">
        <v>4270</v>
      </c>
      <c r="F246">
        <v>244</v>
      </c>
      <c r="G246" t="str">
        <f t="shared" si="9"/>
        <v>[b'\xf0\xee\xee\xef', b'\xfd', b'\xf0\xee\xee\xfe', b'\xff', b'\xff']</v>
      </c>
      <c r="H246" t="str">
        <f t="shared" si="10"/>
        <v>244: b'\xf0\xee\xee\xef', b'\xfd', b'\xf0\xee\xee\xfe', b'\xff', b'\xff'</v>
      </c>
      <c r="I246" t="s">
        <v>5718</v>
      </c>
      <c r="J246" t="str">
        <f t="shared" si="11"/>
        <v>244: b'\xf0\xee\xee\xef, \xfd, \xf0\xee\xee\xfe, \xff, \xff</v>
      </c>
      <c r="K246" t="s">
        <v>5328</v>
      </c>
      <c r="L246" t="s">
        <v>4804</v>
      </c>
      <c r="M246" t="s">
        <v>3538</v>
      </c>
      <c r="N246" t="s">
        <v>27545</v>
      </c>
      <c r="V246" t="s">
        <v>3901</v>
      </c>
    </row>
    <row r="247" spans="1:22">
      <c r="A247" t="s">
        <v>3061</v>
      </c>
      <c r="B247" t="s">
        <v>3062</v>
      </c>
      <c r="C247" t="s">
        <v>4641</v>
      </c>
      <c r="E247" s="4" t="s">
        <v>4271</v>
      </c>
      <c r="F247">
        <v>245</v>
      </c>
      <c r="G247" t="str">
        <f t="shared" si="9"/>
        <v>[b'\xf0\xee\xee\xef', b'\xfd', b'\xf0\xee\xee\xfe', b'\xfd', b'\xf0\xee\xee\xfe', b'\xff', b'\xff']</v>
      </c>
      <c r="H247" t="str">
        <f t="shared" si="10"/>
        <v>245: b'\xf0\xee\xee\xef', b'\xfd', b'\xf0\xee\xee\xfe', b'\xfd', b'\xf0\xee\xee\xfe', b'\xff', b'\xff'</v>
      </c>
      <c r="I247" t="s">
        <v>5719</v>
      </c>
      <c r="J247" t="str">
        <f t="shared" si="11"/>
        <v>245: b'\xf0\xee\xee\xef, \xfd, \xf0\xee\xee\xfe, \xfd, \xf0\xee\xee\xfe, \xff, \xff</v>
      </c>
      <c r="K247" t="s">
        <v>5329</v>
      </c>
      <c r="L247" t="s">
        <v>4812</v>
      </c>
      <c r="M247" t="s">
        <v>3539</v>
      </c>
      <c r="N247" t="s">
        <v>27546</v>
      </c>
      <c r="V247" t="s">
        <v>3902</v>
      </c>
    </row>
    <row r="248" spans="1:22">
      <c r="A248" t="s">
        <v>3063</v>
      </c>
      <c r="B248" t="s">
        <v>3064</v>
      </c>
      <c r="C248" t="s">
        <v>4642</v>
      </c>
      <c r="E248" s="4" t="s">
        <v>4272</v>
      </c>
      <c r="F248">
        <v>246</v>
      </c>
      <c r="G248" t="str">
        <f t="shared" si="9"/>
        <v>[b'\xef', b'\xfd', b'\xf0\xcfp\xfe', b'\xfd', b'\xf0\xcfp\xfe', b'\xfd', b'\xf0\xcfp\xfe', b'\xfd', b'\xf0\xcfp\x98', b'\xff', b'\xff']</v>
      </c>
      <c r="H248" t="str">
        <f t="shared" si="10"/>
        <v>246: b'\xef', b'\xfd', b'\xf0\xcfp\xfe', b'\xfd', b'\xf0\xcfp\xfe', b'\xfd', b'\xf0\xcfp\xfe', b'\xfd', b'\xf0\xcfp\x98', b'\xff', b'\xff'</v>
      </c>
      <c r="I248" t="s">
        <v>5720</v>
      </c>
      <c r="J248" t="str">
        <f t="shared" si="11"/>
        <v>246: b'\xef, \xfd, \xf0\xcfp\xfe, \xfd, \xf0\xcfp\xfe, \xfd, \xf0\xcfp\xfe, \xfd, \xf0\xcfp\x98, \xff, \xff</v>
      </c>
      <c r="K248" s="4" t="s">
        <v>5330</v>
      </c>
      <c r="L248" t="s">
        <v>4978</v>
      </c>
      <c r="M248" t="s">
        <v>3540</v>
      </c>
      <c r="N248" s="4" t="s">
        <v>27547</v>
      </c>
      <c r="V248" t="s">
        <v>3903</v>
      </c>
    </row>
    <row r="249" spans="1:22">
      <c r="A249" t="s">
        <v>3065</v>
      </c>
      <c r="B249" t="s">
        <v>3066</v>
      </c>
      <c r="C249" t="s">
        <v>4643</v>
      </c>
      <c r="E249" t="s">
        <v>4273</v>
      </c>
      <c r="F249">
        <v>247</v>
      </c>
      <c r="G249" t="str">
        <f t="shared" si="9"/>
        <v>[b'\xfc\x088\x17', b'\xf0\x00\x05\t', b'\xfe', b'\xfc\x08C\x17', b'\xf0.$\x1f', b'\xfe', b'\xf0\x05\xfe\xfe', b'\xff', b'\xff']</v>
      </c>
      <c r="H249" t="str">
        <f t="shared" si="10"/>
        <v>247: b'\xfc\x088\x17', b'\xf0\x00\x05\t', b'\xfe', b'\xfc\x08C\x17', b'\xf0.$\x1f', b'\xfe', b'\xf0\x05\xfe\xfe', b'\xff', b'\xff'</v>
      </c>
      <c r="I249" t="s">
        <v>5721</v>
      </c>
      <c r="J249" t="str">
        <f t="shared" si="11"/>
        <v>247: b'\xfc\x088\x17, \xf0\x00\x05\t, \xfe, \xfc\x08C\x17, \xf0.$\x1f, \xfe, \xf0\x05\xfe\xfe, \xff, \xff</v>
      </c>
      <c r="K249" s="4" t="s">
        <v>5331</v>
      </c>
      <c r="L249" t="s">
        <v>5431</v>
      </c>
      <c r="M249" t="s">
        <v>3541</v>
      </c>
      <c r="N249" t="s">
        <v>27548</v>
      </c>
      <c r="V249" t="s">
        <v>3904</v>
      </c>
    </row>
    <row r="250" spans="1:22">
      <c r="A250" t="s">
        <v>3067</v>
      </c>
      <c r="B250" t="s">
        <v>2622</v>
      </c>
      <c r="C250" t="s">
        <v>4644</v>
      </c>
      <c r="E250" t="s">
        <v>4274</v>
      </c>
      <c r="F250">
        <v>248</v>
      </c>
      <c r="G250" t="str">
        <f t="shared" si="9"/>
        <v>[b'\xf0\xee\xee\xfe', b'\xfd', b'\xf0\xee\xee\xef', b'\xff', b'\xff']</v>
      </c>
      <c r="H250" t="str">
        <f t="shared" si="10"/>
        <v>248: b'\xf0\xee\xee\xfe', b'\xfd', b'\xf0\xee\xee\xef', b'\xff', b'\xff'</v>
      </c>
      <c r="I250" t="s">
        <v>5722</v>
      </c>
      <c r="J250" t="str">
        <f t="shared" si="11"/>
        <v>248: b'\xf0\xee\xee\xfe, \xfd, \xf0\xee\xee\xef, \xff, \xff</v>
      </c>
      <c r="K250" t="s">
        <v>5332</v>
      </c>
      <c r="L250" t="s">
        <v>4770</v>
      </c>
      <c r="M250" t="s">
        <v>3542</v>
      </c>
      <c r="N250" t="s">
        <v>27549</v>
      </c>
      <c r="V250" t="s">
        <v>3905</v>
      </c>
    </row>
    <row r="251" spans="1:22">
      <c r="A251" t="s">
        <v>3068</v>
      </c>
      <c r="B251" s="4" t="s">
        <v>3069</v>
      </c>
      <c r="C251" t="s">
        <v>4645</v>
      </c>
      <c r="E251" s="4" t="s">
        <v>4275</v>
      </c>
      <c r="F251">
        <v>249</v>
      </c>
      <c r="G251" t="str">
        <f t="shared" si="9"/>
        <v>[b'\xfc\x15$\x00', b'\xfc\x08C\x17', b'\x97', b'\xf9\x01$\x00', b'\xfe', b'\xf0\xee\x94\x08', b'\xfd', b'\xf0\x10\x10\xa5', b'\xfd', b'\xf0\xee\xee\xfe', b'\xf9\x02$\x00', b'\xff', b'\xfc\x12\x00\x00', b'\xfe', b'\xfc\x01\x00\x00', b'\xf0\xec\xfe\xfe', b'\xff']</v>
      </c>
      <c r="H251" t="str">
        <f t="shared" si="10"/>
        <v>249: b'\xfc\x15$\x00', b'\xfc\x08C\x17', b'\x97', b'\xf9\x01$\x00', b'\xfe', b'\xf0\xee\x94\x08', b'\xfd', b'\xf0\x10\x10\xa5', b'\xfd', b'\xf0\xee\xee\xfe', b'\xf9\x02$\x00', b'\xff', b'\xfc\x12\x00\x00', b'\xfe', b'\xfc\x01\x00\x00', b'\xf0\xec\xfe\xfe', b'\xff'</v>
      </c>
      <c r="I251" t="s">
        <v>5723</v>
      </c>
      <c r="J251" t="str">
        <f t="shared" si="11"/>
        <v>249: b'\xfc\x15$\x00, \xfc\x08C\x17, \x97, \xf9\x01$\x00, \xfe, \xf0\xee\x94\x08, \xfd, \xf0\x10\x10\xa5, \xfd, \xf0\xee\xee\xfe, \xf9\x02$\x00, \xff, \xfc\x12\x00\x00, \xfe, \xfc\x01\x00\x00, \xf0\xec\xfe\xfe, \xff</v>
      </c>
      <c r="K251" s="4" t="s">
        <v>5333</v>
      </c>
      <c r="L251" t="s">
        <v>4980</v>
      </c>
      <c r="M251" s="4" t="s">
        <v>3543</v>
      </c>
      <c r="N251" s="4" t="s">
        <v>27550</v>
      </c>
      <c r="V251" s="4" t="s">
        <v>3906</v>
      </c>
    </row>
    <row r="252" spans="1:22">
      <c r="A252" t="s">
        <v>3070</v>
      </c>
      <c r="B252" t="s">
        <v>3071</v>
      </c>
      <c r="C252" s="4" t="s">
        <v>4646</v>
      </c>
      <c r="D252" s="4"/>
      <c r="E252" s="4" t="s">
        <v>4276</v>
      </c>
      <c r="F252">
        <v>250</v>
      </c>
      <c r="G252" t="str">
        <f t="shared" si="9"/>
        <v>[b'\xf0\xef\xfe\xfe', b'\xff', b'\xfc\x01\x00\x00', b'\xee', b'\xff']</v>
      </c>
      <c r="H252" t="str">
        <f t="shared" si="10"/>
        <v>250: b'\xf0\xef\xfe\xfe', b'\xff', b'\xfc\x01\x00\x00', b'\xee', b'\xff'</v>
      </c>
      <c r="I252" t="s">
        <v>5724</v>
      </c>
      <c r="J252" t="str">
        <f t="shared" si="11"/>
        <v>250: b'\xf0\xef\xfe\xfe, \xff, \xfc\x01\x00\x00, \xee, \xff</v>
      </c>
      <c r="K252" t="s">
        <v>5334</v>
      </c>
      <c r="L252" t="s">
        <v>4981</v>
      </c>
      <c r="M252" t="s">
        <v>3544</v>
      </c>
      <c r="N252" t="s">
        <v>27551</v>
      </c>
      <c r="V252" t="s">
        <v>3907</v>
      </c>
    </row>
    <row r="253" spans="1:22">
      <c r="A253" t="s">
        <v>3072</v>
      </c>
      <c r="B253" s="4" t="s">
        <v>3073</v>
      </c>
      <c r="C253" t="s">
        <v>4647</v>
      </c>
      <c r="E253" s="4" t="s">
        <v>4277</v>
      </c>
      <c r="F253">
        <v>251</v>
      </c>
      <c r="G253" t="str">
        <f t="shared" si="9"/>
        <v>[b'\xf0\xee\x8b\x8b', b'\xfd', b'\xf0\xee\x8b\xee', b'\xfd', b'\xf0\xee\xe2\xe2', b'\xff', b'\xfc\x12\x00\x00', b'\xfe', b'\xfc\x01\x02\x02', b'\xf0\xfe\xfe\x8c', b'\xff']</v>
      </c>
      <c r="H253" t="str">
        <f t="shared" si="10"/>
        <v>251: b'\xf0\xee\x8b\x8b', b'\xfd', b'\xf0\xee\x8b\xee', b'\xfd', b'\xf0\xee\xe2\xe2', b'\xff', b'\xfc\x12\x00\x00', b'\xfe', b'\xfc\x01\x02\x02', b'\xf0\xfe\xfe\x8c', b'\xff'</v>
      </c>
      <c r="I253" t="s">
        <v>5725</v>
      </c>
      <c r="J253" t="str">
        <f t="shared" si="11"/>
        <v>251: b'\xf0\xee\x8b\x8b, \xfd, \xf0\xee\x8b\xee, \xfd, \xf0\xee\xe2\xe2, \xff, \xfc\x12\x00\x00, \xfe, \xfc\x01\x02\x02, \xf0\xfe\xfe\x8c, \xff</v>
      </c>
      <c r="K253" s="4" t="s">
        <v>5862</v>
      </c>
      <c r="L253" t="s">
        <v>4982</v>
      </c>
      <c r="M253" s="4" t="s">
        <v>3545</v>
      </c>
      <c r="N253" s="4" t="s">
        <v>27552</v>
      </c>
      <c r="V253" s="4" t="s">
        <v>3908</v>
      </c>
    </row>
    <row r="254" spans="1:22">
      <c r="A254" t="s">
        <v>3074</v>
      </c>
      <c r="B254" s="4" t="s">
        <v>3075</v>
      </c>
      <c r="C254" s="4" t="s">
        <v>4648</v>
      </c>
      <c r="D254" s="4"/>
      <c r="E254" s="4" t="s">
        <v>4278</v>
      </c>
      <c r="F254">
        <v>252</v>
      </c>
      <c r="G254" t="str">
        <f t="shared" si="9"/>
        <v>[b'\x94', b'\xfd', b'\xf0\xef\xfe\xfe', b'\xfd', b'\xf0\xef\xfe\xfe', b'\xfd', b'\xf0\r\xfe\xfe', b'\xff', b'\xfc\x12\x00\x00', b'\xfe', b'\xfc\x01\x00\x00', b'\xfe', b'\xfc\x05\x00\x00', b'\xf0\xb1\xfe\xfe', b'\xf0\xb1\xfe\xfe', b'\xf0\xb1\xfe\xfe', b'\xf0\xb1\xfe\xfe', b'\xff']</v>
      </c>
      <c r="H254" t="str">
        <f t="shared" si="10"/>
        <v>252: b'\x94', b'\xfd', b'\xf0\xef\xfe\xfe', b'\xfd', b'\xf0\xef\xfe\xfe', b'\xfd', b'\xf0\r\xfe\xfe', b'\xff', b'\xfc\x12\x00\x00', b'\xfe', b'\xfc\x01\x00\x00', b'\xfe', b'\xfc\x05\x00\x00', b'\xf0\xb1\xfe\xfe', b'\xf0\xb1\xfe\xfe', b'\xf0\xb1\xfe\xfe', b'\xf0\xb1\xfe\xfe', b'\xff'</v>
      </c>
      <c r="I254" t="s">
        <v>5726</v>
      </c>
      <c r="J254" t="str">
        <f t="shared" si="11"/>
        <v>252: b'\x94, \xfd, \xf0\xef\xfe\xfe, \xfd, \xf0\xef\xfe\xfe, \xfd, \xf0\r\xfe\xfe, \xff, \xfc\x12\x00\x00, \xfe, \xfc\x01\x00\x00, \xfe, \xfc\x05\x00\x00, \xf0\xb1\xfe\xfe, \xf0\xb1\xfe\xfe, \xf0\xb1\xfe\xfe, \xf0\xb1\xfe\xfe, \xff</v>
      </c>
      <c r="K254" s="4" t="s">
        <v>5335</v>
      </c>
      <c r="L254" t="s">
        <v>5432</v>
      </c>
      <c r="M254" s="4" t="s">
        <v>3546</v>
      </c>
      <c r="N254" s="4" t="s">
        <v>27553</v>
      </c>
      <c r="V254" s="4" t="s">
        <v>3909</v>
      </c>
    </row>
    <row r="255" spans="1:22">
      <c r="A255" t="s">
        <v>3076</v>
      </c>
      <c r="B255" t="s">
        <v>3077</v>
      </c>
      <c r="C255" s="4" t="s">
        <v>4649</v>
      </c>
      <c r="D255" s="4"/>
      <c r="E255" t="s">
        <v>4279</v>
      </c>
      <c r="F255">
        <v>253</v>
      </c>
      <c r="G255" t="str">
        <f t="shared" si="9"/>
        <v>[b'\xf0\xef\x9b\xee', b'\xff', b'\xff']</v>
      </c>
      <c r="H255" t="str">
        <f t="shared" si="10"/>
        <v>253: b'\xf0\xef\x9b\xee', b'\xff', b'\xff'</v>
      </c>
      <c r="I255" t="s">
        <v>5727</v>
      </c>
      <c r="J255" t="str">
        <f t="shared" si="11"/>
        <v>253: b'\xf0\xef\x9b\xee, \xff, \xff</v>
      </c>
      <c r="K255" t="s">
        <v>5336</v>
      </c>
      <c r="L255" t="s">
        <v>4984</v>
      </c>
      <c r="M255" t="s">
        <v>3547</v>
      </c>
      <c r="N255" t="s">
        <v>3076</v>
      </c>
      <c r="V255" t="s">
        <v>3910</v>
      </c>
    </row>
    <row r="256" spans="1:22">
      <c r="A256" t="s">
        <v>3078</v>
      </c>
      <c r="B256" t="s">
        <v>3079</v>
      </c>
      <c r="C256" t="s">
        <v>4650</v>
      </c>
      <c r="E256" t="s">
        <v>4280</v>
      </c>
      <c r="F256">
        <v>254</v>
      </c>
      <c r="G256" t="str">
        <f t="shared" si="9"/>
        <v>[b'\xf0\xef\xfe\xfe', b'\xfd', b'\xf0\xef\xfe\xfe', b'\xfd', b'\xf0\xef\xfe\xfe', b'\xfd', b'\xf0\xb7\xb7\xb6', b'\xff', b'\xff']</v>
      </c>
      <c r="H256" t="str">
        <f t="shared" si="10"/>
        <v>254: b'\xf0\xef\xfe\xfe', b'\xfd', b'\xf0\xef\xfe\xfe', b'\xfd', b'\xf0\xef\xfe\xfe', b'\xfd', b'\xf0\xb7\xb7\xb6', b'\xff', b'\xff'</v>
      </c>
      <c r="I256" t="s">
        <v>5728</v>
      </c>
      <c r="J256" t="str">
        <f t="shared" si="11"/>
        <v>254: b'\xf0\xef\xfe\xfe, \xfd, \xf0\xef\xfe\xfe, \xfd, \xf0\xef\xfe\xfe, \xfd, \xf0\xb7\xb7\xb6, \xff, \xff</v>
      </c>
      <c r="K256" s="4" t="s">
        <v>5337</v>
      </c>
      <c r="L256" t="s">
        <v>4985</v>
      </c>
      <c r="M256" t="s">
        <v>3548</v>
      </c>
      <c r="N256" t="s">
        <v>27554</v>
      </c>
      <c r="V256" t="s">
        <v>3911</v>
      </c>
    </row>
    <row r="257" spans="1:22">
      <c r="A257" t="s">
        <v>3080</v>
      </c>
      <c r="B257" s="4" t="s">
        <v>3081</v>
      </c>
      <c r="C257" t="s">
        <v>4651</v>
      </c>
      <c r="E257" s="4" t="s">
        <v>4281</v>
      </c>
      <c r="F257">
        <v>255</v>
      </c>
      <c r="G257" t="str">
        <f t="shared" si="9"/>
        <v>[b'\xfc\x19\x04\x00', b'\xfc\r$\x08', b'\xef', b'\xf8$\x00', b'\xf5\n\x04\x04', b'\xfa\x07\x04\x00', b'\xf5\n\x02\x04', b'\xfe', b'\xfc\x19\x04\x00', b'\xfa\x04\x04\x00', b'\xee', b'\xf8$\x81', b'\xfe', b'\xfc\x19\x08\x00', b'\xfc\r$\x08', b'\xef', b'\xf8$\x00', b'\xf5\n\x04\x08', b'\xfa\x07\x08\x00', b'\xf5\n\x02\x08', b'\xfe', b'\xfc\x19\x08\x00', b'\xfa\x04\x08\x00', b'\xee', b'\xf8$\x81', b'\xfe', b'\xfc\x19\x10\x00', b'\xfc\r$\x08', b'\xef', b'\xf8$\x00', b'\xf5\n\x04\x10', b'\xfa\x07\x10\x00', b'\xf5\n\x02\x10', b'\xfe', b'\xfc\x19\x10\x00', b'\xfa\x04\x10\x00', b'\xee', b'\xf8$\x81', b'\xfe', b'\xff', b'\xfc\x12\x00\x00', b'\xf5\x0b\x01\x00', b'\xfe', b'\xfc\x19\x04\x00', b'\xfc\x01\x00\x00', b'\xf8\x00\x81', b'\xfc\r$\x02', b'\xfc\r\x00\x03', b'\xf8\x00\x00', b'\xfa\x03\x04\x00', b'\xf8$\xc1', b'\xfe', b'\xfc\x19\x08\x00', b'\xfc\x01\x00\x00', b'\xf8\x01\x81', b'\xfc\r$\x02', b'\xfc\r\x01\x03', b'\xf8\x01\x00', b'\xfa\x03\x08\x00', b'\xf8$\xc1', b'\xfe', b'\xfc\x19\x10\x00', b'\xfc\x01\x00\x00', b'\xf8\x02\x81', b'\xfc\r$\x02', b'\xfc\r\x02\x03', b'\xf8\x02\x00', b'\xfa\x03\x10\x00', b'\xf8$\xc1', b'\xfe', b'\xfc\x01\x02\x02', b'\xf1E', b'\x0e', b'\xff']</v>
      </c>
      <c r="H257" t="str">
        <f t="shared" si="10"/>
        <v>255: b'\xfc\x19\x04\x00', b'\xfc\r$\x08', b'\xef', b'\xf8$\x00', b'\xf5\n\x04\x04', b'\xfa\x07\x04\x00', b'\xf5\n\x02\x04', b'\xfe', b'\xfc\x19\x04\x00', b'\xfa\x04\x04\x00', b'\xee', b'\xf8$\x81', b'\xfe', b'\xfc\x19\x08\x00', b'\xfc\r$\x08', b'\xef', b'\xf8$\x00', b'\xf5\n\x04\x08', b'\xfa\x07\x08\x00', b'\xf5\n\x02\x08', b'\xfe', b'\xfc\x19\x08\x00', b'\xfa\x04\x08\x00', b'\xee', b'\xf8$\x81', b'\xfe', b'\xfc\x19\x10\x00', b'\xfc\r$\x08', b'\xef', b'\xf8$\x00', b'\xf5\n\x04\x10', b'\xfa\x07\x10\x00', b'\xf5\n\x02\x10', b'\xfe', b'\xfc\x19\x10\x00', b'\xfa\x04\x10\x00', b'\xee', b'\xf8$\x81', b'\xfe', b'\xff', b'\xfc\x12\x00\x00', b'\xf5\x0b\x01\x00', b'\xfe', b'\xfc\x19\x04\x00', b'\xfc\x01\x00\x00', b'\xf8\x00\x81', b'\xfc\r$\x02', b'\xfc\r\x00\x03', b'\xf8\x00\x00', b'\xfa\x03\x04\x00', b'\xf8$\xc1', b'\xfe', b'\xfc\x19\x08\x00', b'\xfc\x01\x00\x00', b'\xf8\x01\x81', b'\xfc\r$\x02', b'\xfc\r\x01\x03', b'\xf8\x01\x00', b'\xfa\x03\x08\x00', b'\xf8$\xc1', b'\xfe', b'\xfc\x19\x10\x00', b'\xfc\x01\x00\x00', b'\xf8\x02\x81', b'\xfc\r$\x02', b'\xfc\r\x02\x03', b'\xf8\x02\x00', b'\xfa\x03\x10\x00', b'\xf8$\xc1', b'\xfe', b'\xfc\x01\x02\x02', b'\xf1E', b'\x0e', b'\xff'</v>
      </c>
      <c r="I257" t="s">
        <v>5729</v>
      </c>
      <c r="J257" t="str">
        <f t="shared" si="11"/>
        <v>255: b'\xfc\x19\x04\x00, \xfc\r$\x08, \xef, \xf8$\x00, \xf5\n\x04\x04, \xfa\x07\x04\x00, \xf5\n\x02\x04, \xfe, \xfc\x19\x04\x00, \xfa\x04\x04\x00, \xee, \xf8$\x81, \xfe, \xfc\x19\x08\x00, \xfc\r$\x08, \xef, \xf8$\x00, \xf5\n\x04\x08, \xfa\x07\x08\x00, \xf5\n\x02\x08, \xfe, \xfc\x19\x08\x00, \xfa\x04\x08\x00, \xee, \xf8$\x81, \xfe, \xfc\x19\x10\x00, \xfc\r$\x08, \xef, \xf8$\x00, \xf5\n\x04\x10, \xfa\x07\x10\x00, \xf5\n\x02\x10, \xfe, \xfc\x19\x10\x00, \xfa\x04\x10\x00, \xee, \xf8$\x81, \xfe, \xff, \xfc\x12\x00\x00, \xf5\x0b\x01\x00, \xfe, \xfc\x19\x04\x00, \xfc\x01\x00\x00, \xf8\x00\x81, \xfc\r$\x02, \xfc\r\x00\x03, \xf8\x00\x00, \xfa\x03\x04\x00, \xf8$\xc1, \xfe, \xfc\x19\x08\x00, \xfc\x01\x00\x00, \xf8\x01\x81, \xfc\r$\x02, \xfc\r\x01\x03, \xf8\x01\x00, \xfa\x03\x08\x00, \xf8$\xc1, \xfe, \xfc\x19\x10\x00, \xfc\x01\x00\x00, \xf8\x02\x81, \xfc\r$\x02, \xfc\r\x02\x03, \xf8\x02\x00, \xfa\x03\x10\x00, \xf8$\xc1, \xfe, \xfc\x01\x02\x02, \xf1E, \x0e, \xff</v>
      </c>
      <c r="K257" s="4" t="s">
        <v>5338</v>
      </c>
      <c r="L257" t="s">
        <v>5433</v>
      </c>
      <c r="M257" s="4" t="s">
        <v>3549</v>
      </c>
      <c r="N257" s="4" t="s">
        <v>27555</v>
      </c>
      <c r="V257" s="4" t="s">
        <v>3912</v>
      </c>
    </row>
    <row r="258" spans="1:22">
      <c r="A258" t="s">
        <v>3082</v>
      </c>
      <c r="B258" s="4" t="s">
        <v>3083</v>
      </c>
      <c r="C258" s="4" t="s">
        <v>4652</v>
      </c>
      <c r="D258" s="4"/>
      <c r="E258" s="4" t="s">
        <v>4282</v>
      </c>
      <c r="F258">
        <v>256</v>
      </c>
      <c r="G258" t="str">
        <f t="shared" si="9"/>
        <v>[b'\xfc\x15\x03\x00', b'\xf9\x00\x03\x00', b'\xf7\x05', b'\xfe', b'\xfc\x0b\n\x00', b'\xfc\x12\x02\x00', b'\xf3\x05\x00', b'\xf5\t\x02\x02', b'\xfb\x00\x00', b'\xfe', b'\xfc\x0b\n\x00', b'\xfc\x11\x02\x00', b'\xf3\x05\x00', b'\xf5\x08\x01\x02', b'\xfb\x00\x00', b'\xff', b'\xfc\x12\x00\x00', b'\xf5\x0c\x01\xff', b'\xfe', b'\xfc\x05\x00\x00', b'\xf1G', b'\xb8', b'\xfe', b'\xff']</v>
      </c>
      <c r="H258" t="str">
        <f t="shared" si="10"/>
        <v>256: b'\xfc\x15\x03\x00', b'\xf9\x00\x03\x00', b'\xf7\x05', b'\xfe', b'\xfc\x0b\n\x00', b'\xfc\x12\x02\x00', b'\xf3\x05\x00', b'\xf5\t\x02\x02', b'\xfb\x00\x00', b'\xfe', b'\xfc\x0b\n\x00', b'\xfc\x11\x02\x00', b'\xf3\x05\x00', b'\xf5\x08\x01\x02', b'\xfb\x00\x00', b'\xff', b'\xfc\x12\x00\x00', b'\xf5\x0c\x01\xff', b'\xfe', b'\xfc\x05\x00\x00', b'\xf1G', b'\xb8', b'\xfe', b'\xff'</v>
      </c>
      <c r="I258" t="s">
        <v>5730</v>
      </c>
      <c r="J258" t="str">
        <f t="shared" si="11"/>
        <v>256: b'\xfc\x15\x03\x00, \xf9\x00\x03\x00, \xf7\x05, \xfe, \xfc\x0b\n\x00, \xfc\x12\x02\x00, \xf3\x05\x00, \xf5\t\x02\x02, \xfb\x00\x00, \xfe, \xfc\x0b\n\x00, \xfc\x11\x02\x00, \xf3\x05\x00, \xf5\x08\x01\x02, \xfb\x00\x00, \xff, \xfc\x12\x00\x00, \xf5\x0c\x01\xff, \xfe, \xfc\x05\x00\x00, \xf1G, \xb8, \xfe, \xff</v>
      </c>
      <c r="K258" s="4" t="s">
        <v>5339</v>
      </c>
      <c r="L258" t="s">
        <v>5434</v>
      </c>
      <c r="M258" s="4" t="s">
        <v>3550</v>
      </c>
      <c r="N258" s="4" t="s">
        <v>26319</v>
      </c>
      <c r="V258" s="4" t="s">
        <v>3913</v>
      </c>
    </row>
    <row r="259" spans="1:22">
      <c r="A259" t="s">
        <v>3084</v>
      </c>
      <c r="B259" s="4" t="s">
        <v>3085</v>
      </c>
      <c r="C259" s="4" t="s">
        <v>4653</v>
      </c>
      <c r="D259" s="4"/>
      <c r="E259" s="4" t="s">
        <v>4283</v>
      </c>
      <c r="F259">
        <v>257</v>
      </c>
      <c r="G259" t="str">
        <f t="shared" ref="G259:G322" si="12">MID(E259,FIND("|",E259,1)+2,LEN(E259))</f>
        <v>[b'\xfc\x14\x00\x00', b'\xf0\xfe\xbc\xbc', b'\xfe', b'\xf0\xfe\xee\xee', b'\xfd', b'\xf0\xfe\xb8\x90', b'\xff', b'\xfc\x15\x03\x00', b'\xfc\x12\x00\x00', b'\xf9\x01\x03\x00', b'\xf5\x0c\x01\xff', b'\xfe', b'\xfc\x05\x00\x00', b'\xf0\xfe\xfe\xb9', b'\xff']</v>
      </c>
      <c r="H259" t="str">
        <f t="shared" ref="H259:H322" si="13">F259&amp;": "&amp;MID(G259,2,LEN(G259)-2)</f>
        <v>257: b'\xfc\x14\x00\x00', b'\xf0\xfe\xbc\xbc', b'\xfe', b'\xf0\xfe\xee\xee', b'\xfd', b'\xf0\xfe\xb8\x90', b'\xff', b'\xfc\x15\x03\x00', b'\xfc\x12\x00\x00', b'\xf9\x01\x03\x00', b'\xf5\x0c\x01\xff', b'\xfe', b'\xfc\x05\x00\x00', b'\xf0\xfe\xfe\xb9', b'\xff'</v>
      </c>
      <c r="I259" t="s">
        <v>5731</v>
      </c>
      <c r="J259" t="str">
        <f t="shared" ref="J259:J322" si="14">MID(I259,1,LEN(I259)-1)</f>
        <v>257: b'\xfc\x14\x00\x00, \xf0\xfe\xbc\xbc, \xfe, \xf0\xfe\xee\xee, \xfd, \xf0\xfe\xb8\x90, \xff, \xfc\x15\x03\x00, \xfc\x12\x00\x00, \xf9\x01\x03\x00, \xf5\x0c\x01\xff, \xfe, \xfc\x05\x00\x00, \xf0\xfe\xfe\xb9, \xff</v>
      </c>
      <c r="K259" s="4" t="s">
        <v>5340</v>
      </c>
      <c r="L259" t="s">
        <v>4988</v>
      </c>
      <c r="M259" s="4" t="s">
        <v>3551</v>
      </c>
      <c r="N259" s="4" t="s">
        <v>26320</v>
      </c>
      <c r="V259" s="4" t="s">
        <v>3914</v>
      </c>
    </row>
    <row r="260" spans="1:22">
      <c r="A260" t="s">
        <v>3086</v>
      </c>
      <c r="B260" s="4" t="s">
        <v>3087</v>
      </c>
      <c r="C260" s="4" t="s">
        <v>4654</v>
      </c>
      <c r="D260" s="4"/>
      <c r="E260" s="4" t="s">
        <v>4284</v>
      </c>
      <c r="F260">
        <v>258</v>
      </c>
      <c r="G260" t="str">
        <f t="shared" si="12"/>
        <v>[b'\xf0\xef\xef\xfe', b'\xff', b'\xfc\x12\x00\x00', b'\xfe', b'\xfc\x01\x00\x00', b'\xf0\xb5\xb5\xfe', b'\xfe', b'\xfc\x01\x02\x02', b'\xf0\xdd\xdd\xfe', b'\xff']</v>
      </c>
      <c r="H260" t="str">
        <f t="shared" si="13"/>
        <v>258: b'\xf0\xef\xef\xfe', b'\xff', b'\xfc\x12\x00\x00', b'\xfe', b'\xfc\x01\x00\x00', b'\xf0\xb5\xb5\xfe', b'\xfe', b'\xfc\x01\x02\x02', b'\xf0\xdd\xdd\xfe', b'\xff'</v>
      </c>
      <c r="I260" t="s">
        <v>5732</v>
      </c>
      <c r="J260" t="str">
        <f t="shared" si="14"/>
        <v>258: b'\xf0\xef\xef\xfe, \xff, \xfc\x12\x00\x00, \xfe, \xfc\x01\x00\x00, \xf0\xb5\xb5\xfe, \xfe, \xfc\x01\x02\x02, \xf0\xdd\xdd\xfe, \xff</v>
      </c>
      <c r="K260" s="4" t="s">
        <v>5341</v>
      </c>
      <c r="L260" t="s">
        <v>4989</v>
      </c>
      <c r="M260" t="s">
        <v>3552</v>
      </c>
      <c r="N260" s="4" t="s">
        <v>3086</v>
      </c>
      <c r="V260" s="4" t="s">
        <v>3915</v>
      </c>
    </row>
    <row r="261" spans="1:22">
      <c r="A261" t="s">
        <v>3088</v>
      </c>
      <c r="B261" s="4" t="s">
        <v>3089</v>
      </c>
      <c r="C261" s="4" t="s">
        <v>4655</v>
      </c>
      <c r="D261" s="4"/>
      <c r="E261" s="4" t="s">
        <v>4285</v>
      </c>
      <c r="F261">
        <v>259</v>
      </c>
      <c r="G261" t="str">
        <f t="shared" si="12"/>
        <v>[b'\xfc\x14\x00\x00', b'\xfc\x15\x00\x04', b'\xfc\t\x05\x08', b'\xef', b'\xf9\x01\x00\x04', b'\xfe', b'\xfc\x14\x00\x04', b'\xfc\x15\x00\x02', b'\xfc\x08\x05\x08', b'\xf9\x01\x00\x02', b'\xfe', b'\xfc\x0b2\x00', b'\xfb\x00\x00', b'\xee', b'\xee', b'\xfe', b'\xee', b'\xfd', b'\xf0\xe6\xe6\xe6', b'\xfd', b'\xee', b'\xff', b'\xfc\x12\x00\x00', b'\xf5\x0c\x01\xff', b'\xfe', b'\xfc\x02]]', b'\xf7\t', b'\xf5\x0b\x01\xff', b'\xfe', b'\xfc\x05\x00\x00', b'\xfc\x066^', b'\xfc\x15\x00\x00', b'\xf9\x01\x00\x00', b'\xf7\x07', b'\xfe', b'\xfc\x05\x00\x00', b'\xfc\x14\x00\x00', b'\xfc\x15\x00\x01', b'\xfc\x066Z', b'\xf7\x08', b'\xf9\x01\x00\x01', b'\xfe', b'\xff']</v>
      </c>
      <c r="H261" t="str">
        <f t="shared" si="13"/>
        <v>259: b'\xfc\x14\x00\x00', b'\xfc\x15\x00\x04', b'\xfc\t\x05\x08', b'\xef', b'\xf9\x01\x00\x04', b'\xfe', b'\xfc\x14\x00\x04', b'\xfc\x15\x00\x02', b'\xfc\x08\x05\x08', b'\xf9\x01\x00\x02', b'\xfe', b'\xfc\x0b2\x00', b'\xfb\x00\x00', b'\xee', b'\xee', b'\xfe', b'\xee', b'\xfd', b'\xf0\xe6\xe6\xe6', b'\xfd', b'\xee', b'\xff', b'\xfc\x12\x00\x00', b'\xf5\x0c\x01\xff', b'\xfe', b'\xfc\x02]]', b'\xf7\t', b'\xf5\x0b\x01\xff', b'\xfe', b'\xfc\x05\x00\x00', b'\xfc\x066^', b'\xfc\x15\x00\x00', b'\xf9\x01\x00\x00', b'\xf7\x07', b'\xfe', b'\xfc\x05\x00\x00', b'\xfc\x14\x00\x00', b'\xfc\x15\x00\x01', b'\xfc\x066Z', b'\xf7\x08', b'\xf9\x01\x00\x01', b'\xfe', b'\xff'</v>
      </c>
      <c r="I261" t="s">
        <v>5733</v>
      </c>
      <c r="J261" t="str">
        <f t="shared" si="14"/>
        <v>259: b'\xfc\x14\x00\x00, \xfc\x15\x00\x04, \xfc\t\x05\x08, \xef, \xf9\x01\x00\x04, \xfe, \xfc\x14\x00\x04, \xfc\x15\x00\x02, \xfc\x08\x05\x08, \xf9\x01\x00\x02, \xfe, \xfc\x0b2\x00, \xfb\x00\x00, \xee, \xee, \xfe, \xee, \xfd, \xf0\xe6\xe6\xe6, \xfd, \xee, \xff, \xfc\x12\x00\x00, \xf5\x0c\x01\xff, \xfe, \xfc\x02]], \xf7\t, \xf5\x0b\x01\xff, \xfe, \xfc\x05\x00\x00, \xfc\x066^, \xfc\x15\x00\x00, \xf9\x01\x00\x00, \xf7\x07, \xfe, \xfc\x05\x00\x00, \xfc\x14\x00\x00, \xfc\x15\x00\x01, \xfc\x066Z, \xf7\x08, \xf9\x01\x00\x01, \xfe, \xff</v>
      </c>
      <c r="K261" s="4" t="s">
        <v>5342</v>
      </c>
      <c r="L261" t="s">
        <v>5435</v>
      </c>
      <c r="M261" s="4" t="s">
        <v>3553</v>
      </c>
      <c r="N261" s="4" t="s">
        <v>26321</v>
      </c>
      <c r="V261" s="4" t="s">
        <v>3916</v>
      </c>
    </row>
    <row r="262" spans="1:22">
      <c r="A262" t="s">
        <v>3090</v>
      </c>
      <c r="B262" s="4" t="s">
        <v>3091</v>
      </c>
      <c r="C262" s="4" t="s">
        <v>4656</v>
      </c>
      <c r="D262" s="4"/>
      <c r="E262" s="4" t="s">
        <v>4286</v>
      </c>
      <c r="F262">
        <v>260</v>
      </c>
      <c r="G262" t="str">
        <f t="shared" si="12"/>
        <v>[b'\xfc\x15\x00\x00', b'\xf7\x10', b'\xf9\x00\x00\x00', b'\xfe', b'\xfc\x066\x1e', b'\xf1G', b'\xf0\xee\x00\xee', b'\xfd', b'\xf1G', b'\xf0\xb5\xef\x02', b'\xfe', b'\xf0\xee\x02\x00', b'\xfd', b'\xf0\x03\xef\x00', b'\xff', b'\xfc\x12\x00\x00', b'\xf5\x0c\x01\xff', b'\xfe', b'\xfc\x05\x00\x00', b'\xf0\xfe\xfe\xee', b'\xff']</v>
      </c>
      <c r="H262" t="str">
        <f t="shared" si="13"/>
        <v>260: b'\xfc\x15\x00\x00', b'\xf7\x10', b'\xf9\x00\x00\x00', b'\xfe', b'\xfc\x066\x1e', b'\xf1G', b'\xf0\xee\x00\xee', b'\xfd', b'\xf1G', b'\xf0\xb5\xef\x02', b'\xfe', b'\xf0\xee\x02\x00', b'\xfd', b'\xf0\x03\xef\x00', b'\xff', b'\xfc\x12\x00\x00', b'\xf5\x0c\x01\xff', b'\xfe', b'\xfc\x05\x00\x00', b'\xf0\xfe\xfe\xee', b'\xff'</v>
      </c>
      <c r="I262" t="s">
        <v>5734</v>
      </c>
      <c r="J262" t="str">
        <f t="shared" si="14"/>
        <v>260: b'\xfc\x15\x00\x00, \xf7\x10, \xf9\x00\x00\x00, \xfe, \xfc\x066\x1e, \xf1G, \xf0\xee\x00\xee, \xfd, \xf1G, \xf0\xb5\xef\x02, \xfe, \xf0\xee\x02\x00, \xfd, \xf0\x03\xef\x00, \xff, \xfc\x12\x00\x00, \xf5\x0c\x01\xff, \xfe, \xfc\x05\x00\x00, \xf0\xfe\xfe\xee, \xff</v>
      </c>
      <c r="K262" s="4" t="s">
        <v>5343</v>
      </c>
      <c r="L262" t="s">
        <v>4991</v>
      </c>
      <c r="M262" s="4" t="s">
        <v>3554</v>
      </c>
      <c r="N262" s="4" t="s">
        <v>3090</v>
      </c>
      <c r="V262" s="4" t="s">
        <v>3917</v>
      </c>
    </row>
    <row r="263" spans="1:22">
      <c r="A263" t="s">
        <v>3092</v>
      </c>
      <c r="B263" s="4" t="s">
        <v>3093</v>
      </c>
      <c r="C263" s="4" t="s">
        <v>4657</v>
      </c>
      <c r="D263" s="4"/>
      <c r="E263" s="4" t="s">
        <v>4287</v>
      </c>
      <c r="F263">
        <v>261</v>
      </c>
      <c r="G263" t="str">
        <f t="shared" si="12"/>
        <v>[b'\xf0\xef\xd7\xfe', b'\xff', b'\xfc\x12\x00\x00', b'\xfe', b'\xfc\x01\x00\x00', b'\xf0\xcc\xfe\xfe', b'\xfe', b'\xfc\x01\x02\x02', b'\xf0\xc5\xfe\xfe', b'\xff']</v>
      </c>
      <c r="H263" t="str">
        <f t="shared" si="13"/>
        <v>261: b'\xf0\xef\xd7\xfe', b'\xff', b'\xfc\x12\x00\x00', b'\xfe', b'\xfc\x01\x00\x00', b'\xf0\xcc\xfe\xfe', b'\xfe', b'\xfc\x01\x02\x02', b'\xf0\xc5\xfe\xfe', b'\xff'</v>
      </c>
      <c r="I263" t="s">
        <v>5735</v>
      </c>
      <c r="J263" t="str">
        <f t="shared" si="14"/>
        <v>261: b'\xf0\xef\xd7\xfe, \xff, \xfc\x12\x00\x00, \xfe, \xfc\x01\x00\x00, \xf0\xcc\xfe\xfe, \xfe, \xfc\x01\x02\x02, \xf0\xc5\xfe\xfe, \xff</v>
      </c>
      <c r="K263" s="4" t="s">
        <v>5344</v>
      </c>
      <c r="L263" t="s">
        <v>4992</v>
      </c>
      <c r="M263" t="s">
        <v>3555</v>
      </c>
      <c r="N263" s="4" t="s">
        <v>3092</v>
      </c>
      <c r="V263" s="4" t="s">
        <v>3918</v>
      </c>
    </row>
    <row r="264" spans="1:22">
      <c r="A264" t="s">
        <v>3094</v>
      </c>
      <c r="B264" s="4" t="s">
        <v>3095</v>
      </c>
      <c r="C264" s="4" t="s">
        <v>4658</v>
      </c>
      <c r="D264" s="4"/>
      <c r="E264" s="4" t="s">
        <v>4288</v>
      </c>
      <c r="F264">
        <v>262</v>
      </c>
      <c r="G264" t="str">
        <f t="shared" si="12"/>
        <v>[b'\xfc\x15\x00\x00', b'\xf9\x00\x00\x00', b'\xf0\xee\xef\xd3', b'\xfe', b'\xfc\r\x03\x02', b'\xfc\x13\x00\x02', b'\xf8\x03\x00', b'\xd3', b'\xfe', b'\xfc\x0b\x0f\x00', b'\xfb\x00\x00', b'\xf0\xa9\xa9\xe9', b'\xfe', b'\xf0\xee\xee\xef', b'\xf0\xee\xee\xef', b'\xf8\x03\x81', b'\xff', b'\xfc\x12\x00\x00', b'\xf5\x0c\x01\xff', b'\xfe', b'\xfc\x05\x00\x00', b'\xf0\xfe\xfe\xef', b'\xff']</v>
      </c>
      <c r="H264" t="str">
        <f t="shared" si="13"/>
        <v>262: b'\xfc\x15\x00\x00', b'\xf9\x00\x00\x00', b'\xf0\xee\xef\xd3', b'\xfe', b'\xfc\r\x03\x02', b'\xfc\x13\x00\x02', b'\xf8\x03\x00', b'\xd3', b'\xfe', b'\xfc\x0b\x0f\x00', b'\xfb\x00\x00', b'\xf0\xa9\xa9\xe9', b'\xfe', b'\xf0\xee\xee\xef', b'\xf0\xee\xee\xef', b'\xf8\x03\x81', b'\xff', b'\xfc\x12\x00\x00', b'\xf5\x0c\x01\xff', b'\xfe', b'\xfc\x05\x00\x00', b'\xf0\xfe\xfe\xef', b'\xff'</v>
      </c>
      <c r="I264" t="s">
        <v>5736</v>
      </c>
      <c r="J264" t="str">
        <f t="shared" si="14"/>
        <v>262: b'\xfc\x15\x00\x00, \xf9\x00\x00\x00, \xf0\xee\xef\xd3, \xfe, \xfc\r\x03\x02, \xfc\x13\x00\x02, \xf8\x03\x00, \xd3, \xfe, \xfc\x0b\x0f\x00, \xfb\x00\x00, \xf0\xa9\xa9\xe9, \xfe, \xf0\xee\xee\xef, \xf0\xee\xee\xef, \xf8\x03\x81, \xff, \xfc\x12\x00\x00, \xf5\x0c\x01\xff, \xfe, \xfc\x05\x00\x00, \xf0\xfe\xfe\xef, \xff</v>
      </c>
      <c r="K264" s="4" t="s">
        <v>5345</v>
      </c>
      <c r="L264" t="s">
        <v>5436</v>
      </c>
      <c r="M264" s="4" t="s">
        <v>3556</v>
      </c>
      <c r="N264" s="4" t="s">
        <v>3094</v>
      </c>
      <c r="V264" s="4" t="s">
        <v>3919</v>
      </c>
    </row>
    <row r="265" spans="1:22">
      <c r="A265" t="s">
        <v>3096</v>
      </c>
      <c r="B265" s="4" t="s">
        <v>3097</v>
      </c>
      <c r="C265" s="4" t="s">
        <v>4659</v>
      </c>
      <c r="D265" s="4"/>
      <c r="E265" s="4" t="s">
        <v>4289</v>
      </c>
      <c r="F265">
        <v>263</v>
      </c>
      <c r="G265" t="str">
        <f t="shared" si="12"/>
        <v>[b'\xfc\t6\x0b', b'\xfc\x0b\x1e\x00', b'\xfb\x00\x00', b'\xfc\x12\x06\x00', b'\xfa\t@\xb8', b'\xf5\x03\x00\x06', b'\xfe', b'\xfc\x15\x00\x00', b'\xfc\x066;', b'\xf16', b'\xf6\x00\xe9\xe8', b'\xf6\x00\xe9\xe8', b'\xf6\x00\xe9\xe8', b'\x1c', b'\xf9\x01\x00\x00', b'\xfe', b'\xfc\r\x03\x04', b'\xf1D', b'\xf6\x01\x00\x01', b'\xf1D', b'\xf6\x01\x00\x01', b'\xf8\x03\x00', b'\xfe', b'\xfc\r\x02\x02', b'\xfc\t6\x12', b'\xf1C', b'\xf6\x01\x00\x01', b'\xfd', b'\xf1D', b'\xf4\x16\x16\x16', b'\xf8\x02\x00', b'\xfe', b'\xf1G', b'\xf0\xee\xee\xe3', b'\xfd', b'\xf0\xee\xee\xef', b'\xff', b'\xfc\x12\x00\x00', b'\xf5\x0c\x01\xff', b'\xfe', b'\xfc\x01\x00\x00', b'\xf8\x03\x81', b'\xf0\xfe\xfe\xee', b'\xfe', b'\xfc\x01\x02\x02', b'\xf8\x02\x81', b'\xf1D', b'\xfe', b'\xfc\x01\x05\x05', b'\xf4\x05\x05\x05', b'\xff']</v>
      </c>
      <c r="H265" t="str">
        <f t="shared" si="13"/>
        <v>263: b'\xfc\t6\x0b', b'\xfc\x0b\x1e\x00', b'\xfb\x00\x00', b'\xfc\x12\x06\x00', b'\xfa\t@\xb8', b'\xf5\x03\x00\x06', b'\xfe', b'\xfc\x15\x00\x00', b'\xfc\x066;', b'\xf16', b'\xf6\x00\xe9\xe8', b'\xf6\x00\xe9\xe8', b'\xf6\x00\xe9\xe8', b'\x1c', b'\xf9\x01\x00\x00', b'\xfe', b'\xfc\r\x03\x04', b'\xf1D', b'\xf6\x01\x00\x01', b'\xf1D', b'\xf6\x01\x00\x01', b'\xf8\x03\x00', b'\xfe', b'\xfc\r\x02\x02', b'\xfc\t6\x12', b'\xf1C', b'\xf6\x01\x00\x01', b'\xfd', b'\xf1D', b'\xf4\x16\x16\x16', b'\xf8\x02\x00', b'\xfe', b'\xf1G', b'\xf0\xee\xee\xe3', b'\xfd', b'\xf0\xee\xee\xef', b'\xff', b'\xfc\x12\x00\x00', b'\xf5\x0c\x01\xff', b'\xfe', b'\xfc\x01\x00\x00', b'\xf8\x03\x81', b'\xf0\xfe\xfe\xee', b'\xfe', b'\xfc\x01\x02\x02', b'\xf8\x02\x81', b'\xf1D', b'\xfe', b'\xfc\x01\x05\x05', b'\xf4\x05\x05\x05', b'\xff'</v>
      </c>
      <c r="I265" t="s">
        <v>5737</v>
      </c>
      <c r="J265" t="str">
        <f t="shared" si="14"/>
        <v>263: b'\xfc\t6\x0b, \xfc\x0b\x1e\x00, \xfb\x00\x00, \xfc\x12\x06\x00, \xfa\t@\xb8, \xf5\x03\x00\x06, \xfe, \xfc\x15\x00\x00, \xfc\x066;, \xf16, \xf6\x00\xe9\xe8, \xf6\x00\xe9\xe8, \xf6\x00\xe9\xe8, \x1c, \xf9\x01\x00\x00, \xfe, \xfc\r\x03\x04, \xf1D, \xf6\x01\x00\x01, \xf1D, \xf6\x01\x00\x01, \xf8\x03\x00, \xfe, \xfc\r\x02\x02, \xfc\t6\x12, \xf1C, \xf6\x01\x00\x01, \xfd, \xf1D, \xf4\x16\x16\x16, \xf8\x02\x00, \xfe, \xf1G, \xf0\xee\xee\xe3, \xfd, \xf0\xee\xee\xef, \xff, \xfc\x12\x00\x00, \xf5\x0c\x01\xff, \xfe, \xfc\x01\x00\x00, \xf8\x03\x81, \xf0\xfe\xfe\xee, \xfe, \xfc\x01\x02\x02, \xf8\x02\x81, \xf1D, \xfe, \xfc\x01\x05\x05, \xf4\x05\x05\x05, \xff</v>
      </c>
      <c r="K265" s="4" t="s">
        <v>5863</v>
      </c>
      <c r="L265" t="s">
        <v>5897</v>
      </c>
      <c r="M265" s="4" t="s">
        <v>3557</v>
      </c>
      <c r="N265" s="4" t="s">
        <v>26322</v>
      </c>
      <c r="V265" s="4" t="s">
        <v>3920</v>
      </c>
    </row>
    <row r="266" spans="1:22">
      <c r="A266" t="s">
        <v>3098</v>
      </c>
      <c r="B266" s="4" t="s">
        <v>3099</v>
      </c>
      <c r="C266" s="4" t="s">
        <v>4660</v>
      </c>
      <c r="D266" s="4"/>
      <c r="E266" s="4" t="s">
        <v>4290</v>
      </c>
      <c r="F266">
        <v>264</v>
      </c>
      <c r="G266" t="str">
        <f t="shared" si="12"/>
        <v>[b'\xfc\r\x03\x05', b'\xf8\x03\x00', b'\xf5\n\x04\x02', b'\xf5\n\x02\x01', b'\xf5\x00\x01\x02', b'\xfe', b'\xfc\r$\x03', b'\xf8$\x00', b'\xf5\n\x04\x02', b'\xf5\n\x02\x08', b'\xf1D', b'$', b'\xf5\n\x04\x08', b'\xf5\n\x02\x02', b'\xf5\x00\x01\x08', b'\xfe', b'\xf1G', b'\xf0\x01\x01\x06', b'\xfd', b'\xf0\x01\x06\xba', b'\xff', b'\xfc\x12\x00\x00', b'\xf5\x00\x00\x01', b'\xf5\x0c\x01\xff', b'\xfe', b'\xfc\x01\x02\x02', b'\xf0\xfe\xfe\x01', b'\xf8$\x81', b'\xf8\x03\x81', b'\xfe', b'\xfc\x05\x00\x00', b'\xf8\x03\x81', b'\xf0\xfe\xfe\x01', b'\xff']</v>
      </c>
      <c r="H266" t="str">
        <f t="shared" si="13"/>
        <v>264: b'\xfc\r\x03\x05', b'\xf8\x03\x00', b'\xf5\n\x04\x02', b'\xf5\n\x02\x01', b'\xf5\x00\x01\x02', b'\xfe', b'\xfc\r$\x03', b'\xf8$\x00', b'\xf5\n\x04\x02', b'\xf5\n\x02\x08', b'\xf1D', b'$', b'\xf5\n\x04\x08', b'\xf5\n\x02\x02', b'\xf5\x00\x01\x08', b'\xfe', b'\xf1G', b'\xf0\x01\x01\x06', b'\xfd', b'\xf0\x01\x06\xba', b'\xff', b'\xfc\x12\x00\x00', b'\xf5\x00\x00\x01', b'\xf5\x0c\x01\xff', b'\xfe', b'\xfc\x01\x02\x02', b'\xf0\xfe\xfe\x01', b'\xf8$\x81', b'\xf8\x03\x81', b'\xfe', b'\xfc\x05\x00\x00', b'\xf8\x03\x81', b'\xf0\xfe\xfe\x01', b'\xff'</v>
      </c>
      <c r="I266" t="s">
        <v>5738</v>
      </c>
      <c r="J266" t="str">
        <f t="shared" si="14"/>
        <v>264: b'\xfc\r\x03\x05, \xf8\x03\x00, \xf5\n\x04\x02, \xf5\n\x02\x01, \xf5\x00\x01\x02, \xfe, \xfc\r$\x03, \xf8$\x00, \xf5\n\x04\x02, \xf5\n\x02\x08, \xf1D, $, \xf5\n\x04\x08, \xf5\n\x02\x02, \xf5\x00\x01\x08, \xfe, \xf1G, \xf0\x01\x01\x06, \xfd, \xf0\x01\x06\xba, \xff, \xfc\x12\x00\x00, \xf5\x00\x00\x01, \xf5\x0c\x01\xff, \xfe, \xfc\x01\x02\x02, \xf0\xfe\xfe\x01, \xf8$\x81, \xf8\x03\x81, \xfe, \xfc\x05\x00\x00, \xf8\x03\x81, \xf0\xfe\xfe\x01, \xff</v>
      </c>
      <c r="K266" s="4" t="s">
        <v>5346</v>
      </c>
      <c r="L266" t="s">
        <v>5437</v>
      </c>
      <c r="M266" s="4" t="s">
        <v>3558</v>
      </c>
      <c r="N266" s="4" t="s">
        <v>13703</v>
      </c>
      <c r="V266" s="4" t="s">
        <v>3921</v>
      </c>
    </row>
    <row r="267" spans="1:22">
      <c r="A267" t="s">
        <v>3100</v>
      </c>
      <c r="B267" s="4" t="s">
        <v>3101</v>
      </c>
      <c r="C267" s="4" t="s">
        <v>4661</v>
      </c>
      <c r="D267" s="4"/>
      <c r="E267" s="4" t="s">
        <v>4291</v>
      </c>
      <c r="F267">
        <v>265</v>
      </c>
      <c r="G267" t="str">
        <f t="shared" si="12"/>
        <v>[b'\xfc\r\x03\x05', b'\xf8\x03\x00', b'\xf5\n\x04\x01', b'\xf5\n\x02\x02', b'\xf5\x00\x01\x01', b'\xfe', b'\xfc\r$\x03', b'\xf8$\x00', b'\xf5\n\x04\x01', b'\xf5\n\x02\x04', b'\xf1D', b'\t', b'\xf5\n\x04\x04', b'\xf5\n\x02\x01', b'\xf5\x00\x01\x04', b'\xfe', b'\xf0\xee\x00\x00', b'\xfd', b'\xf0\xee\xe4\x05', b'\xf8\x02\x81', b'\xff', b'\xfc\x12\x00\x00', b'\xf5\x00\x00\x02', b'\xf5\x0c\x01\xff', b'\xfe', b'\xfc\x01\x02\x02', b'\xf8$\x81', b'\xf8\x03\x81', b'\xf0\xfe\xfe\x00', b'\xfe', b'\xfc\x05\x00\x00', b'\xf8\x03\x81', b'\xf0\xfe\xfe\x00', b'\xff']</v>
      </c>
      <c r="H267" t="str">
        <f t="shared" si="13"/>
        <v>265: b'\xfc\r\x03\x05', b'\xf8\x03\x00', b'\xf5\n\x04\x01', b'\xf5\n\x02\x02', b'\xf5\x00\x01\x01', b'\xfe', b'\xfc\r$\x03', b'\xf8$\x00', b'\xf5\n\x04\x01', b'\xf5\n\x02\x04', b'\xf1D', b'\t', b'\xf5\n\x04\x04', b'\xf5\n\x02\x01', b'\xf5\x00\x01\x04', b'\xfe', b'\xf0\xee\x00\x00', b'\xfd', b'\xf0\xee\xe4\x05', b'\xf8\x02\x81', b'\xff', b'\xfc\x12\x00\x00', b'\xf5\x00\x00\x02', b'\xf5\x0c\x01\xff', b'\xfe', b'\xfc\x01\x02\x02', b'\xf8$\x81', b'\xf8\x03\x81', b'\xf0\xfe\xfe\x00', b'\xfe', b'\xfc\x05\x00\x00', b'\xf8\x03\x81', b'\xf0\xfe\xfe\x00', b'\xff'</v>
      </c>
      <c r="I267" t="s">
        <v>5739</v>
      </c>
      <c r="J267" t="str">
        <f t="shared" si="14"/>
        <v>265: b'\xfc\r\x03\x05, \xf8\x03\x00, \xf5\n\x04\x01, \xf5\n\x02\x02, \xf5\x00\x01\x01, \xfe, \xfc\r$\x03, \xf8$\x00, \xf5\n\x04\x01, \xf5\n\x02\x04, \xf1D, \t, \xf5\n\x04\x04, \xf5\n\x02\x01, \xf5\x00\x01\x04, \xfe, \xf0\xee\x00\x00, \xfd, \xf0\xee\xe4\x05, \xf8\x02\x81, \xff, \xfc\x12\x00\x00, \xf5\x00\x00\x02, \xf5\x0c\x01\xff, \xfe, \xfc\x01\x02\x02, \xf8$\x81, \xf8\x03\x81, \xf0\xfe\xfe\x00, \xfe, \xfc\x05\x00\x00, \xf8\x03\x81, \xf0\xfe\xfe\x00, \xff</v>
      </c>
      <c r="K267" s="4" t="s">
        <v>5347</v>
      </c>
      <c r="L267" t="s">
        <v>5438</v>
      </c>
      <c r="M267" s="4" t="s">
        <v>3559</v>
      </c>
      <c r="N267" s="4" t="s">
        <v>13702</v>
      </c>
      <c r="V267" s="4" t="s">
        <v>3922</v>
      </c>
    </row>
    <row r="268" spans="1:22">
      <c r="A268" t="s">
        <v>3102</v>
      </c>
      <c r="B268" s="4" t="s">
        <v>3103</v>
      </c>
      <c r="C268" s="4" t="s">
        <v>4662</v>
      </c>
      <c r="D268" s="4"/>
      <c r="E268" s="4" t="s">
        <v>4292</v>
      </c>
      <c r="F268">
        <v>266</v>
      </c>
      <c r="G268" t="str">
        <f t="shared" si="12"/>
        <v>[b'\xfc\x0b\x1e\x00', b'\xfb\x00\x00', b'\xc1', b'\xf8\x03\x81', b'\xfe', b'\xfc\r\x03\x03', b'\xf3\x00\x00', b'\xf16', b'\xf0f|\x18', b'\xfd', b'\xf16', b'\xf0f|\x18', b'\xfd', b'\xf16', b'\xf0f|\x18', b'\xf8\x03\x00', b'\xfe', b'\xfc\x1a6\x01', b'\xf1G', b'\xf0\x01\x01\x06', b'\xfe', b'\xfc\x1a6\x02', b'\xf1G', b'\xf0\x00\x05\xb3', b'\xfe', b'\xfc\x1a6\x04', b'\xf1G', b'\xf0\x8e\xa9\xa9', b'\xfe', b'\xfc\x1a6\x08', b'\xf1G', b'\xf0--.', b'\xfe', b'\xfc\x1a6\x10', b'\xf1G', b'\xf0\xbc\xbcr', b'\xfe', b'\xfc\x1a6 ', b'\xf1G', b'\xf0\xee\xee\xc9', b'\xfe', b'\xfc\x1a6@', b'\xf1G', b'\xf0n\xe6\xe6', b'\xfe', b'\xfc\x1a6\x80', b'\xf1G', b'\xf0\x02\x02\x07', b'\xfe', b'\xf0\xee\xee\xef', b'\xff', b'\xfc\x12\x00\x00', b'\xf5\x0c\x01\xff', b'\xfe', b'\xfc\x04\x01\x00', b'\xfc\x1a6\x01', b'\xf8\x03\x81', b'\xc1', b'\xfe', b'\xfc\x04\x02\x00', b'\xfc\x1a6\x02', b'\xf8\x03\x81', b'\xc1', b'\xfe', b'\xfc\x04\x04\x00', b'\xfc\x1a6\x04', b'\xf8\x03\x81', b'\xc1', b'\xfe', b'\xfc\x04\x08\x00', b'\xfc\x1a6\x08', b'\xf8\x03\x81', b'\xc1', b'\xfe', b'\xfc\x04\x10\x00', b'\xfc\x1a6\x10', b'\xf8\x03\x81', b'\xc1', b'\xfe', b'\xfc\x04 \x00', b'\xfc\x1a6 ', b'\xf8\x03\x81', b'\xc1', b'\xfe', b'\xfc\x04@\x00', b'\xfc\x1a6@', b'\xf8\x03\x81', b'\xc1', b'\xfe', b'\xfc\x04\x80\x00', b'\xfc\x1a6\x80', b'\xf8\x03\x81', b'\xc1', b'\xfe', b'\xfc\x05\x00\x00', b'\xf0\xee\xfe\xfe', b'\xff']</v>
      </c>
      <c r="H268" t="str">
        <f t="shared" si="13"/>
        <v>266: b'\xfc\x0b\x1e\x00', b'\xfb\x00\x00', b'\xc1', b'\xf8\x03\x81', b'\xfe', b'\xfc\r\x03\x03', b'\xf3\x00\x00', b'\xf16', b'\xf0f|\x18', b'\xfd', b'\xf16', b'\xf0f|\x18', b'\xfd', b'\xf16', b'\xf0f|\x18', b'\xf8\x03\x00', b'\xfe', b'\xfc\x1a6\x01', b'\xf1G', b'\xf0\x01\x01\x06', b'\xfe', b'\xfc\x1a6\x02', b'\xf1G', b'\xf0\x00\x05\xb3', b'\xfe', b'\xfc\x1a6\x04', b'\xf1G', b'\xf0\x8e\xa9\xa9', b'\xfe', b'\xfc\x1a6\x08', b'\xf1G', b'\xf0--.', b'\xfe', b'\xfc\x1a6\x10', b'\xf1G', b'\xf0\xbc\xbcr', b'\xfe', b'\xfc\x1a6 ', b'\xf1G', b'\xf0\xee\xee\xc9', b'\xfe', b'\xfc\x1a6@', b'\xf1G', b'\xf0n\xe6\xe6', b'\xfe', b'\xfc\x1a6\x80', b'\xf1G', b'\xf0\x02\x02\x07', b'\xfe', b'\xf0\xee\xee\xef', b'\xff', b'\xfc\x12\x00\x00', b'\xf5\x0c\x01\xff', b'\xfe', b'\xfc\x04\x01\x00', b'\xfc\x1a6\x01', b'\xf8\x03\x81', b'\xc1', b'\xfe', b'\xfc\x04\x02\x00', b'\xfc\x1a6\x02', b'\xf8\x03\x81', b'\xc1', b'\xfe', b'\xfc\x04\x04\x00', b'\xfc\x1a6\x04', b'\xf8\x03\x81', b'\xc1', b'\xfe', b'\xfc\x04\x08\x00', b'\xfc\x1a6\x08', b'\xf8\x03\x81', b'\xc1', b'\xfe', b'\xfc\x04\x10\x00', b'\xfc\x1a6\x10', b'\xf8\x03\x81', b'\xc1', b'\xfe', b'\xfc\x04 \x00', b'\xfc\x1a6 ', b'\xf8\x03\x81', b'\xc1', b'\xfe', b'\xfc\x04@\x00', b'\xfc\x1a6@', b'\xf8\x03\x81', b'\xc1', b'\xfe', b'\xfc\x04\x80\x00', b'\xfc\x1a6\x80', b'\xf8\x03\x81', b'\xc1', b'\xfe', b'\xfc\x05\x00\x00', b'\xf0\xee\xfe\xfe', b'\xff'</v>
      </c>
      <c r="I268" t="s">
        <v>5740</v>
      </c>
      <c r="J268" t="str">
        <f t="shared" si="14"/>
        <v>266: b'\xfc\x0b\x1e\x00, \xfb\x00\x00, \xc1, \xf8\x03\x81, \xfe, \xfc\r\x03\x03, \xf3\x00\x00, \xf16, \xf0f|\x18, \xfd, \xf16, \xf0f|\x18, \xfd, \xf16, \xf0f|\x18, \xf8\x03\x00, \xfe, \xfc\x1a6\x01, \xf1G, \xf0\x01\x01\x06, \xfe, \xfc\x1a6\x02, \xf1G, \xf0\x00\x05\xb3, \xfe, \xfc\x1a6\x04, \xf1G, \xf0\x8e\xa9\xa9, \xfe, \xfc\x1a6\x08, \xf1G, \xf0--., \xfe, \xfc\x1a6\x10, \xf1G, \xf0\xbc\xbcr, \xfe, \xfc\x1a6 , \xf1G, \xf0\xee\xee\xc9, \xfe, \xfc\x1a6@, \xf1G, \xf0n\xe6\xe6, \xfe, \xfc\x1a6\x80, \xf1G, \xf0\x02\x02\x07, \xfe, \xf0\xee\xee\xef, \xff, \xfc\x12\x00\x00, \xf5\x0c\x01\xff, \xfe, \xfc\x04\x01\x00, \xfc\x1a6\x01, \xf8\x03\x81, \xc1, \xfe, \xfc\x04\x02\x00, \xfc\x1a6\x02, \xf8\x03\x81, \xc1, \xfe, \xfc\x04\x04\x00, \xfc\x1a6\x04, \xf8\x03\x81, \xc1, \xfe, \xfc\x04\x08\x00, \xfc\x1a6\x08, \xf8\x03\x81, \xc1, \xfe, \xfc\x04\x10\x00, \xfc\x1a6\x10, \xf8\x03\x81, \xc1, \xfe, \xfc\x04 \x00, \xfc\x1a6 , \xf8\x03\x81, \xc1, \xfe, \xfc\x04@\x00, \xfc\x1a6@, \xf8\x03\x81, \xc1, \xfe, \xfc\x04\x80\x00, \xfc\x1a6\x80, \xf8\x03\x81, \xc1, \xfe, \xfc\x05\x00\x00, \xf0\xee\xfe\xfe, \xff</v>
      </c>
      <c r="K268" s="4" t="s">
        <v>5348</v>
      </c>
      <c r="L268" t="s">
        <v>5439</v>
      </c>
      <c r="M268" s="4" t="s">
        <v>3560</v>
      </c>
      <c r="N268" t="s">
        <v>3102</v>
      </c>
      <c r="Q268" s="4"/>
      <c r="V268" s="4" t="s">
        <v>3923</v>
      </c>
    </row>
    <row r="269" spans="1:22">
      <c r="A269" t="s">
        <v>3104</v>
      </c>
      <c r="B269" s="4" t="s">
        <v>3105</v>
      </c>
      <c r="C269" s="4" t="s">
        <v>4663</v>
      </c>
      <c r="D269" s="4"/>
      <c r="E269" s="4" t="s">
        <v>4293</v>
      </c>
      <c r="F269">
        <v>267</v>
      </c>
      <c r="G269" t="str">
        <f t="shared" si="12"/>
        <v>[b'\xfc\x15$\x00', b'\xfc\x13\x01\x01', b'\xfc\t6\x13', b'\xf16', b'\x1f', b'\xf9\x01$\x00', b'\xfe', b'\xfc\x13\x01\x01', b'\xf0\xee\xe6\xb4', b'\xfd', b'\xf0\xb1\xb4\xe3', b'\xfe', b'\xf0\xee\xee\x01', b'\xfd', b'\xf0\xee\xef\xad', b'\xff', b'\xfc\x12\x00\x00', b'\xf5\x0c\x01\xff', b'\xfe', b'\xfc\x05\x00\x00', b'\xf0\xfe\xfe\xef', b'\xff']</v>
      </c>
      <c r="H269" t="str">
        <f t="shared" si="13"/>
        <v>267: b'\xfc\x15$\x00', b'\xfc\x13\x01\x01', b'\xfc\t6\x13', b'\xf16', b'\x1f', b'\xf9\x01$\x00', b'\xfe', b'\xfc\x13\x01\x01', b'\xf0\xee\xe6\xb4', b'\xfd', b'\xf0\xb1\xb4\xe3', b'\xfe', b'\xf0\xee\xee\x01', b'\xfd', b'\xf0\xee\xef\xad', b'\xff', b'\xfc\x12\x00\x00', b'\xf5\x0c\x01\xff', b'\xfe', b'\xfc\x05\x00\x00', b'\xf0\xfe\xfe\xef', b'\xff'</v>
      </c>
      <c r="I269" t="s">
        <v>5741</v>
      </c>
      <c r="J269" t="str">
        <f t="shared" si="14"/>
        <v>267: b'\xfc\x15$\x00, \xfc\x13\x01\x01, \xfc\t6\x13, \xf16, \x1f, \xf9\x01$\x00, \xfe, \xfc\x13\x01\x01, \xf0\xee\xe6\xb4, \xfd, \xf0\xb1\xb4\xe3, \xfe, \xf0\xee\xee\x01, \xfd, \xf0\xee\xef\xad, \xff, \xfc\x12\x00\x00, \xf5\x0c\x01\xff, \xfe, \xfc\x05\x00\x00, \xf0\xfe\xfe\xef, \xff</v>
      </c>
      <c r="K269" s="4" t="s">
        <v>5349</v>
      </c>
      <c r="L269" t="s">
        <v>5440</v>
      </c>
      <c r="M269" s="4" t="s">
        <v>3561</v>
      </c>
      <c r="N269" s="4" t="s">
        <v>3104</v>
      </c>
      <c r="V269" s="4" t="s">
        <v>3924</v>
      </c>
    </row>
    <row r="270" spans="1:22">
      <c r="A270" t="s">
        <v>3106</v>
      </c>
      <c r="B270" s="4" t="s">
        <v>3107</v>
      </c>
      <c r="C270" s="4" t="s">
        <v>4664</v>
      </c>
      <c r="D270" s="4"/>
      <c r="E270" s="4" t="s">
        <v>4294</v>
      </c>
      <c r="F270">
        <v>268</v>
      </c>
      <c r="G270" t="str">
        <f t="shared" si="12"/>
        <v>[b'\xfc\x16\x1e\x00', b'\xfc\x11\x0b\x00', b'\xaf', b'\xfb\x04\x00', b'\xfe', b'\xfc\x15$\x00', b'\xfc\x13\x01\x01', b'\xfc\t6\x13', b'\xf16', b'\xbf', b'\xf9\x01$\x00', b'\xfe', b'\xfc\x13\x01\x02', b'\xf0\x0b\x0b\x13', b'\xfe', b'\xf0\x07\xb4\xb4', b'\xfd', b'\xf0\xb9\xb9\xb4', b'\xfd', b'\xf0\x07\xb4\xe3', b'\xfd', b'\xf0\x07\xb4\xe3', b'\xff', b'\xfc\x12\x00\x00', b'\xf5\x0c\x01\xff', b'\xfe', b'\xfc\x05\x00\x00', b'\xf0\xfe\xfe\xef', b'\xff']</v>
      </c>
      <c r="H270" t="str">
        <f t="shared" si="13"/>
        <v>268: b'\xfc\x16\x1e\x00', b'\xfc\x11\x0b\x00', b'\xaf', b'\xfb\x04\x00', b'\xfe', b'\xfc\x15$\x00', b'\xfc\x13\x01\x01', b'\xfc\t6\x13', b'\xf16', b'\xbf', b'\xf9\x01$\x00', b'\xfe', b'\xfc\x13\x01\x02', b'\xf0\x0b\x0b\x13', b'\xfe', b'\xf0\x07\xb4\xb4', b'\xfd', b'\xf0\xb9\xb9\xb4', b'\xfd', b'\xf0\x07\xb4\xe3', b'\xfd', b'\xf0\x07\xb4\xe3', b'\xff', b'\xfc\x12\x00\x00', b'\xf5\x0c\x01\xff', b'\xfe', b'\xfc\x05\x00\x00', b'\xf0\xfe\xfe\xef', b'\xff'</v>
      </c>
      <c r="I270" t="s">
        <v>5742</v>
      </c>
      <c r="J270" t="str">
        <f t="shared" si="14"/>
        <v>268: b'\xfc\x16\x1e\x00, \xfc\x11\x0b\x00, \xaf, \xfb\x04\x00, \xfe, \xfc\x15$\x00, \xfc\x13\x01\x01, \xfc\t6\x13, \xf16, \xbf, \xf9\x01$\x00, \xfe, \xfc\x13\x01\x02, \xf0\x0b\x0b\x13, \xfe, \xf0\x07\xb4\xb4, \xfd, \xf0\xb9\xb9\xb4, \xfd, \xf0\x07\xb4\xe3, \xfd, \xf0\x07\xb4\xe3, \xff, \xfc\x12\x00\x00, \xf5\x0c\x01\xff, \xfe, \xfc\x05\x00\x00, \xf0\xfe\xfe\xef, \xff</v>
      </c>
      <c r="K270" s="4" t="s">
        <v>5350</v>
      </c>
      <c r="L270" t="s">
        <v>5441</v>
      </c>
      <c r="M270" s="4" t="s">
        <v>3562</v>
      </c>
      <c r="N270" s="4" t="s">
        <v>26323</v>
      </c>
      <c r="V270" s="4" t="s">
        <v>3925</v>
      </c>
    </row>
    <row r="271" spans="1:22">
      <c r="A271" t="s">
        <v>3108</v>
      </c>
      <c r="B271" s="4" t="s">
        <v>3109</v>
      </c>
      <c r="C271" s="4" t="s">
        <v>4665</v>
      </c>
      <c r="D271" s="4"/>
      <c r="E271" s="4" t="s">
        <v>4295</v>
      </c>
      <c r="F271">
        <v>269</v>
      </c>
      <c r="G271" t="str">
        <f t="shared" si="12"/>
        <v>[b'\xfc\r\x01\x03', b'\xf8\x01\x00', b'\xf11', b'\x05', b'\xfe', b'\xfc\x15$\x00', b'\xfc\x13\x01\x01', b'\xf16', b'\xbf', b'\xf9\x01$\x00', b'\xfe', b'\xfc\x16&lt;\x00', b'\xfb\x04\x00', b'\xf3\x1f\x00', b'\xbc', b'\xfe', b'\xf0\xee\x02\x02', b'\xfd', b'\xf0\xee\x07\xef', b'\xff', b'\xfc\x04\x04\x00', b'\xfc\r\x03\x02', b'\xf31\x00', b'\xf3&amp;\x00', b'\xf8\x03\x00', b'\xf1C', b'\xb9', b'\xfe', b'\xfc\x04\x04\x00', b'\xfc\r\x03\x01', b'\xf8\x03\x81', b'\xf3-\x00', b'\xfe', b'\xfc\x04\x04\x00', b'\xfc\r\x03\x00', b'\xf8\x03\x81', b'\xf3,\x00', b'\xfe', b'\xfc\x05\x00\x00', b'\xf8\x01\x81', b'\xf0\xfe\xfe\xee', b'\xff']</v>
      </c>
      <c r="H271" t="str">
        <f t="shared" si="13"/>
        <v>269: b'\xfc\r\x01\x03', b'\xf8\x01\x00', b'\xf11', b'\x05', b'\xfe', b'\xfc\x15$\x00', b'\xfc\x13\x01\x01', b'\xf16', b'\xbf', b'\xf9\x01$\x00', b'\xfe', b'\xfc\x16&lt;\x00', b'\xfb\x04\x00', b'\xf3\x1f\x00', b'\xbc', b'\xfe', b'\xf0\xee\x02\x02', b'\xfd', b'\xf0\xee\x07\xef', b'\xff', b'\xfc\x04\x04\x00', b'\xfc\r\x03\x02', b'\xf31\x00', b'\xf3&amp;\x00', b'\xf8\x03\x00', b'\xf1C', b'\xb9', b'\xfe', b'\xfc\x04\x04\x00', b'\xfc\r\x03\x01', b'\xf8\x03\x81', b'\xf3-\x00', b'\xfe', b'\xfc\x04\x04\x00', b'\xfc\r\x03\x00', b'\xf8\x03\x81', b'\xf3,\x00', b'\xfe', b'\xfc\x05\x00\x00', b'\xf8\x01\x81', b'\xf0\xfe\xfe\xee', b'\xff'</v>
      </c>
      <c r="I271" t="s">
        <v>5743</v>
      </c>
      <c r="J271" t="str">
        <f t="shared" si="14"/>
        <v>269: b'\xfc\r\x01\x03, \xf8\x01\x00, \xf11, \x05, \xfe, \xfc\x15$\x00, \xfc\x13\x01\x01, \xf16, \xbf, \xf9\x01$\x00, \xfe, \xfc\x16&lt;\x00, \xfb\x04\x00, \xf3\x1f\x00, \xbc, \xfe, \xf0\xee\x02\x02, \xfd, \xf0\xee\x07\xef, \xff, \xfc\x04\x04\x00, \xfc\r\x03\x02, \xf31\x00, \xf3&amp;\x00, \xf8\x03\x00, \xf1C, \xb9, \xfe, \xfc\x04\x04\x00, \xfc\r\x03\x01, \xf8\x03\x81, \xf3-\x00, \xfe, \xfc\x04\x04\x00, \xfc\r\x03\x00, \xf8\x03\x81, \xf3,\x00, \xfe, \xfc\x05\x00\x00, \xf8\x01\x81, \xf0\xfe\xfe\xee, \xff</v>
      </c>
      <c r="K271" s="4" t="s">
        <v>5351</v>
      </c>
      <c r="L271" t="s">
        <v>5442</v>
      </c>
      <c r="M271" s="4" t="s">
        <v>3563</v>
      </c>
      <c r="N271" s="4" t="s">
        <v>26324</v>
      </c>
      <c r="V271" s="4" t="s">
        <v>3926</v>
      </c>
    </row>
    <row r="272" spans="1:22">
      <c r="A272" t="s">
        <v>3108</v>
      </c>
      <c r="B272" s="4" t="s">
        <v>3110</v>
      </c>
      <c r="C272" s="4" t="s">
        <v>4666</v>
      </c>
      <c r="D272" s="4"/>
      <c r="E272" s="4" t="s">
        <v>4296</v>
      </c>
      <c r="F272">
        <v>270</v>
      </c>
      <c r="G272" t="str">
        <f t="shared" si="12"/>
        <v>[b'\xfc\r\x00\x03', b'\xf8\x00\x00', b'\xf10', b'\x07', b'\xfe', b'\xfc\x15$\x00', b'\xfc\x13\x01\x01', b'\xf16', b'\xbf', b'\xf9\x01$\x00', b'\xfe', b'\xfc\x16&lt;\x00', b'\xfb\x04\x00', b'\xf3\x1f\x00', b'\xbc', b'\xfe', b'\xf0\xee\x00\x00', b'\xfd', b'\xf0\xee\x05\xef', b'\xff', b'\xfc\x04\x01\x00', b'\xfc\r\x02\x02', b'\xf3G\x00', b'\xf32\x00', b'\xf8\x02\x00', b'\xf1C', b'\t', b'\xfe', b'\xfc\x04\x01\x00', b'\xfc\r\x02\x01', b'\xf8\x02\x81', b'\xf3F\x00', b'\xfe', b'\xfc\x04\x01\x00', b'\xfc\r\x02\x00', b'\xf8\x02\x81', b'\xf33\x00', b'\xfe', b'\xfc\x05\x00\x00', b'\xf8\x00\x81', b'\xf0\xfe\xfe\xee', b'\xff']</v>
      </c>
      <c r="H272" t="str">
        <f t="shared" si="13"/>
        <v>270: b'\xfc\r\x00\x03', b'\xf8\x00\x00', b'\xf10', b'\x07', b'\xfe', b'\xfc\x15$\x00', b'\xfc\x13\x01\x01', b'\xf16', b'\xbf', b'\xf9\x01$\x00', b'\xfe', b'\xfc\x16&lt;\x00', b'\xfb\x04\x00', b'\xf3\x1f\x00', b'\xbc', b'\xfe', b'\xf0\xee\x00\x00', b'\xfd', b'\xf0\xee\x05\xef', b'\xff', b'\xfc\x04\x01\x00', b'\xfc\r\x02\x02', b'\xf3G\x00', b'\xf32\x00', b'\xf8\x02\x00', b'\xf1C', b'\t', b'\xfe', b'\xfc\x04\x01\x00', b'\xfc\r\x02\x01', b'\xf8\x02\x81', b'\xf3F\x00', b'\xfe', b'\xfc\x04\x01\x00', b'\xfc\r\x02\x00', b'\xf8\x02\x81', b'\xf33\x00', b'\xfe', b'\xfc\x05\x00\x00', b'\xf8\x00\x81', b'\xf0\xfe\xfe\xee', b'\xff'</v>
      </c>
      <c r="I272" t="s">
        <v>5744</v>
      </c>
      <c r="J272" t="str">
        <f t="shared" si="14"/>
        <v>270: b'\xfc\r\x00\x03, \xf8\x00\x00, \xf10, \x07, \xfe, \xfc\x15$\x00, \xfc\x13\x01\x01, \xf16, \xbf, \xf9\x01$\x00, \xfe, \xfc\x16&lt;\x00, \xfb\x04\x00, \xf3\x1f\x00, \xbc, \xfe, \xf0\xee\x00\x00, \xfd, \xf0\xee\x05\xef, \xff, \xfc\x04\x01\x00, \xfc\r\x02\x02, \xf3G\x00, \xf32\x00, \xf8\x02\x00, \xf1C, \t, \xfe, \xfc\x04\x01\x00, \xfc\r\x02\x01, \xf8\x02\x81, \xf3F\x00, \xfe, \xfc\x04\x01\x00, \xfc\r\x02\x00, \xf8\x02\x81, \xf33\x00, \xfe, \xfc\x05\x00\x00, \xf8\x00\x81, \xf0\xfe\xfe\xee, \xff</v>
      </c>
      <c r="K272" s="4" t="s">
        <v>5352</v>
      </c>
      <c r="L272" t="s">
        <v>5443</v>
      </c>
      <c r="M272" s="4" t="s">
        <v>3564</v>
      </c>
      <c r="N272" s="4" t="s">
        <v>26324</v>
      </c>
      <c r="V272" s="4" t="s">
        <v>3927</v>
      </c>
    </row>
    <row r="273" spans="1:22">
      <c r="A273" t="s">
        <v>3111</v>
      </c>
      <c r="B273" s="4" t="s">
        <v>3112</v>
      </c>
      <c r="C273" s="4" t="s">
        <v>4667</v>
      </c>
      <c r="D273" s="4"/>
      <c r="E273" s="4" t="s">
        <v>4297</v>
      </c>
      <c r="F273">
        <v>271</v>
      </c>
      <c r="G273" t="str">
        <f t="shared" si="12"/>
        <v>[b'\xf0\xee\xee\xef', b'\xfd', b'\xf0\xee\xee\xba', b'\xff', b'\xfc\x12\x00\x00', b'\xf5\x0c\x01\xff', b'\xfe', b'\xfc\x04\x01\x00', b'\xf1G', b'\xf0\xfe\xef\xba', b'\xfe', b'\xfc\x05\x00\x00', b'\xf0\xfe\xfe\xee', b'\xff']</v>
      </c>
      <c r="H273" t="str">
        <f t="shared" si="13"/>
        <v>271: b'\xf0\xee\xee\xef', b'\xfd', b'\xf0\xee\xee\xba', b'\xff', b'\xfc\x12\x00\x00', b'\xf5\x0c\x01\xff', b'\xfe', b'\xfc\x04\x01\x00', b'\xf1G', b'\xf0\xfe\xef\xba', b'\xfe', b'\xfc\x05\x00\x00', b'\xf0\xfe\xfe\xee', b'\xff'</v>
      </c>
      <c r="I273" t="s">
        <v>5745</v>
      </c>
      <c r="J273" t="str">
        <f t="shared" si="14"/>
        <v>271: b'\xf0\xee\xee\xef, \xfd, \xf0\xee\xee\xba, \xff, \xfc\x12\x00\x00, \xf5\x0c\x01\xff, \xfe, \xfc\x04\x01\x00, \xf1G, \xf0\xfe\xef\xba, \xfe, \xfc\x05\x00\x00, \xf0\xfe\xfe\xee, \xff</v>
      </c>
      <c r="K273" s="4" t="s">
        <v>5353</v>
      </c>
      <c r="L273" t="s">
        <v>5002</v>
      </c>
      <c r="M273" s="4" t="s">
        <v>3565</v>
      </c>
      <c r="N273" s="4" t="s">
        <v>26325</v>
      </c>
      <c r="V273" s="4" t="s">
        <v>3928</v>
      </c>
    </row>
    <row r="274" spans="1:22">
      <c r="A274" t="s">
        <v>3111</v>
      </c>
      <c r="B274" s="4" t="s">
        <v>3113</v>
      </c>
      <c r="C274" s="4" t="s">
        <v>4668</v>
      </c>
      <c r="D274" s="4"/>
      <c r="E274" s="4" t="s">
        <v>4298</v>
      </c>
      <c r="F274">
        <v>272</v>
      </c>
      <c r="G274" t="str">
        <f t="shared" si="12"/>
        <v>[b'\xfc\x15\x00\x00', b'\xfc\x15\x00\x01', b'\xfc\x066&lt;', b'\xf16', b'\xf6\x00\xf8\xf8', b'\xfa\x00\x01\x00', b'\xf3I\x00', b'\xfb\x0b\x16', b'\xfb\x0b\x15', b'\xfb\x0b\x13', b'\xfb\x0b\x11', b'\xf9\x01\x00\x00', b'\xfe', b'\xfc\r$\x03', b'\xf4\x16\x16\x16', b'\xf8$\x00', b'\xfe', b'\xfc\x13\x00\x02', b'\xfc\x0b(\x00', b'\xfb\x00\x00', b'\xf0st\xe8', b'\xfe', b'\xfc\x13\x00\x02', b'\xf0\xee\xee\xba', b'\xf0\xee\xee\xef', b'\xfe', b'\xf0\xee\xee\xef', b'\xff', b'\xfc\x12\x00\x00', b'\xf5\x0c\x01\xff', b'\xfe', b'\xfc\x15\x00\x00', b'\xfc\x15\x00\x01', b'\xfc\x03\xf8\xf8', b'\xfa\x00\x01\x00', b'\xf3I\x00', b'\xfb\x0b\x16', b'\xfb\x0b\x15', b'\xfb\x0b\x13', b'\xfb\x0b\x11', b'\xf9\x01\x00\x01', b'\xfe', b'\xfc\x01\x02\x02', b'\xf8$\x81', b'\xfe', b'\xfc\x04\x01\x00', b'\xf0\xfe\xef\xba', b'\xfe', b'\xfc\x05\x00\x00', b'\xf0\xfe\xfe\xef', b'\xff']</v>
      </c>
      <c r="H274" t="str">
        <f t="shared" si="13"/>
        <v>272: b'\xfc\x15\x00\x00', b'\xfc\x15\x00\x01', b'\xfc\x066&lt;', b'\xf16', b'\xf6\x00\xf8\xf8', b'\xfa\x00\x01\x00', b'\xf3I\x00', b'\xfb\x0b\x16', b'\xfb\x0b\x15', b'\xfb\x0b\x13', b'\xfb\x0b\x11', b'\xf9\x01\x00\x00', b'\xfe', b'\xfc\r$\x03', b'\xf4\x16\x16\x16', b'\xf8$\x00', b'\xfe', b'\xfc\x13\x00\x02', b'\xfc\x0b(\x00', b'\xfb\x00\x00', b'\xf0st\xe8', b'\xfe', b'\xfc\x13\x00\x02', b'\xf0\xee\xee\xba', b'\xf0\xee\xee\xef', b'\xfe', b'\xf0\xee\xee\xef', b'\xff', b'\xfc\x12\x00\x00', b'\xf5\x0c\x01\xff', b'\xfe', b'\xfc\x15\x00\x00', b'\xfc\x15\x00\x01', b'\xfc\x03\xf8\xf8', b'\xfa\x00\x01\x00', b'\xf3I\x00', b'\xfb\x0b\x16', b'\xfb\x0b\x15', b'\xfb\x0b\x13', b'\xfb\x0b\x11', b'\xf9\x01\x00\x01', b'\xfe', b'\xfc\x01\x02\x02', b'\xf8$\x81', b'\xfe', b'\xfc\x04\x01\x00', b'\xf0\xfe\xef\xba', b'\xfe', b'\xfc\x05\x00\x00', b'\xf0\xfe\xfe\xef', b'\xff'</v>
      </c>
      <c r="I274" t="s">
        <v>5746</v>
      </c>
      <c r="J274" t="str">
        <f t="shared" si="14"/>
        <v>272: b'\xfc\x15\x00\x00, \xfc\x15\x00\x01, \xfc\x066&lt;, \xf16, \xf6\x00\xf8\xf8, \xfa\x00\x01\x00, \xf3I\x00, \xfb\x0b\x16, \xfb\x0b\x15, \xfb\x0b\x13, \xfb\x0b\x11, \xf9\x01\x00\x00, \xfe, \xfc\r$\x03, \xf4\x16\x16\x16, \xf8$\x00, \xfe, \xfc\x13\x00\x02, \xfc\x0b(\x00, \xfb\x00\x00, \xf0st\xe8, \xfe, \xfc\x13\x00\x02, \xf0\xee\xee\xba, \xf0\xee\xee\xef, \xfe, \xf0\xee\xee\xef, \xff, \xfc\x12\x00\x00, \xf5\x0c\x01\xff, \xfe, \xfc\x15\x00\x00, \xfc\x15\x00\x01, \xfc\x03\xf8\xf8, \xfa\x00\x01\x00, \xf3I\x00, \xfb\x0b\x16, \xfb\x0b\x15, \xfb\x0b\x13, \xfb\x0b\x11, \xf9\x01\x00\x01, \xfe, \xfc\x01\x02\x02, \xf8$\x81, \xfe, \xfc\x04\x01\x00, \xf0\xfe\xef\xba, \xfe, \xfc\x05\x00\x00, \xf0\xfe\xfe\xef, \xff</v>
      </c>
      <c r="K274" s="4" t="s">
        <v>5354</v>
      </c>
      <c r="L274" t="s">
        <v>5444</v>
      </c>
      <c r="M274" s="4" t="s">
        <v>3566</v>
      </c>
      <c r="N274" s="4" t="s">
        <v>26325</v>
      </c>
      <c r="V274" s="4" t="s">
        <v>3929</v>
      </c>
    </row>
    <row r="275" spans="1:22">
      <c r="A275" t="s">
        <v>3114</v>
      </c>
      <c r="B275" s="4" t="s">
        <v>3115</v>
      </c>
      <c r="C275" s="4" t="s">
        <v>4669</v>
      </c>
      <c r="D275" s="4"/>
      <c r="E275" s="4" t="s">
        <v>4299</v>
      </c>
      <c r="F275">
        <v>273</v>
      </c>
      <c r="G275" t="str">
        <f t="shared" si="12"/>
        <v>[b'\xfc\x15\x00\x00', b'\xfb\x016', b'\xf30\x00', b'\xf9\x01\x00\x00', b'\xfe', b'\xff', b'\xfc\x01\x00\x00', b'\xfc\r\x01\x02', b'\xf8\x01\x00', b'\xf3/\x00', b'\xfe', b'\xfc\x01\x00\x00', b'\xf8\x01\x81', b'\xf3.\x00', b'\xee', b'\xff']</v>
      </c>
      <c r="H275" t="str">
        <f t="shared" si="13"/>
        <v>273: b'\xfc\x15\x00\x00', b'\xfb\x016', b'\xf30\x00', b'\xf9\x01\x00\x00', b'\xfe', b'\xff', b'\xfc\x01\x00\x00', b'\xfc\r\x01\x02', b'\xf8\x01\x00', b'\xf3/\x00', b'\xfe', b'\xfc\x01\x00\x00', b'\xf8\x01\x81', b'\xf3.\x00', b'\xee', b'\xff'</v>
      </c>
      <c r="I275" t="s">
        <v>5747</v>
      </c>
      <c r="J275" t="str">
        <f t="shared" si="14"/>
        <v>273: b'\xfc\x15\x00\x00, \xfb\x016, \xf30\x00, \xf9\x01\x00\x00, \xfe, \xff, \xfc\x01\x00\x00, \xfc\r\x01\x02, \xf8\x01\x00, \xf3/\x00, \xfe, \xfc\x01\x00\x00, \xf8\x01\x81, \xf3.\x00, \xee, \xff</v>
      </c>
      <c r="K275" s="4" t="s">
        <v>5355</v>
      </c>
      <c r="L275" t="s">
        <v>5445</v>
      </c>
      <c r="M275" s="4" t="s">
        <v>3567</v>
      </c>
      <c r="N275" s="4" t="s">
        <v>26326</v>
      </c>
      <c r="V275" s="4" t="s">
        <v>3930</v>
      </c>
    </row>
    <row r="276" spans="1:22">
      <c r="A276" t="s">
        <v>3114</v>
      </c>
      <c r="B276" s="4" t="s">
        <v>3116</v>
      </c>
      <c r="C276" s="4" t="s">
        <v>4670</v>
      </c>
      <c r="D276" s="4"/>
      <c r="E276" s="4" t="s">
        <v>4300</v>
      </c>
      <c r="F276">
        <v>274</v>
      </c>
      <c r="G276" t="str">
        <f t="shared" si="12"/>
        <v>[b'\xfc\x14$\x01', b'\xf3\x82\x00', b'\xf3~\x00', b'\xf0\xee\xd0\xd0', b'\xfd', b'\xf0\xee\xb0\xef', b'\xfd', b'\xf0\xee\x9f\xef', b'\xfd', b'\xb0', b'\xf9\x02$\x01', b'\xf9\x02\x00\x00', b'\xfe', b'\xfc\x14$\x02', b'\xf3\x82\x00', b'\xf3\x7f\x00', b'\xf0\xee\xe3\xe3', b'\xfd', b'\xf0\xee\xe3\xe3', b'\xfd', b'\xf6\x01\x01+', b'\xf6\x00\xe8\xe9', b'\xf6\x00\xe8\xe9', b'\xf6\x00\xe8\xe9', b'\xf16', b'\xbf', b'\xf9\x02$\x02', b'\xf9\x02\x00\x00', b'\xfe', b'\xfc\x14$\x03', b'\xf3\x82\x00', b'\xf3\x80\x00', b'\xf0\xb5\xb6\xb6', b'\xfd', b'\xf0\xb5\xb6\xb6', b'\xfd', b'\xf0\xb5\xcd\xcd', b'\xfd', b'\xf3g\x00', b'\xf3&lt;\x00', b'\xf3E\x00', b'\xb7', b'\xf9\x02$\x03', b'\xf9\x02\x00\x00', b'\xfe', b'\xfc\x14$\x04', b'\xf3\x82\x00', b'\xf3\x81\x00', b'\xf0\x0f\xdf\xdf', b'\xfd', b'\xf0\xee\x0f\x0f', b'\xfd', b'\xf0\xee\xdf\xee', b'\xfd', b'\xf3e\x00', b'\xfa\x0c\x01\x00', b'\xfa\x0c\x01\x00', b'\xfa\x0c\x01\x00', b'\xf1G', b'\xc6', b'\xf9\x02$\x04', b'\xf9\x02\x00\x00', b'\xfe', b'\xfc\x14\x00\x00', b'\xfc\r\x03\x03', b'\xf8\x03\x00', b'\xf8$\x00', b'\xf9\x01$\x04', b'\xfe', b'\xfc\x14\x00\x00', b'\xfc\r\x03\x02', b'\xf8\x03\x81', b'\xf8$\x00', b'\xf9\x01$\x03', b'\xfe', b'\xfc\x14\x00\x00', b'\xfc\r\x03\x01', b'\xf8\x03\x81', b'\xf8$\x00', b'\xf9\x01$\x02', b'\xfe', b'\xfc\x14\x00\x00', b'\xfc\r\x03\x00', b'\xf8\x03\x81', b'\xf8$\x00', b'\xf9\x01$\x01', b'\xfe', b'\xf3h\x00', b'\xf0\xee\xb5\xdd', b'\xfd', b'\xf0\xb4\xdd\xb5', b'\xf9\x01\x00\x00', b'\xff', b'\xfc\x12\x00\x00', b'\xf5\x0c\x01\xff', b'\xfe', b'\xfc\x05\x00\x00', b'\xf0\xfe\xfe\xee', b'\xff']</v>
      </c>
      <c r="H276" t="str">
        <f t="shared" si="13"/>
        <v>274: b'\xfc\x14$\x01', b'\xf3\x82\x00', b'\xf3~\x00', b'\xf0\xee\xd0\xd0', b'\xfd', b'\xf0\xee\xb0\xef', b'\xfd', b'\xf0\xee\x9f\xef', b'\xfd', b'\xb0', b'\xf9\x02$\x01', b'\xf9\x02\x00\x00', b'\xfe', b'\xfc\x14$\x02', b'\xf3\x82\x00', b'\xf3\x7f\x00', b'\xf0\xee\xe3\xe3', b'\xfd', b'\xf0\xee\xe3\xe3', b'\xfd', b'\xf6\x01\x01+', b'\xf6\x00\xe8\xe9', b'\xf6\x00\xe8\xe9', b'\xf6\x00\xe8\xe9', b'\xf16', b'\xbf', b'\xf9\x02$\x02', b'\xf9\x02\x00\x00', b'\xfe', b'\xfc\x14$\x03', b'\xf3\x82\x00', b'\xf3\x80\x00', b'\xf0\xb5\xb6\xb6', b'\xfd', b'\xf0\xb5\xb6\xb6', b'\xfd', b'\xf0\xb5\xcd\xcd', b'\xfd', b'\xf3g\x00', b'\xf3&lt;\x00', b'\xf3E\x00', b'\xb7', b'\xf9\x02$\x03', b'\xf9\x02\x00\x00', b'\xfe', b'\xfc\x14$\x04', b'\xf3\x82\x00', b'\xf3\x81\x00', b'\xf0\x0f\xdf\xdf', b'\xfd', b'\xf0\xee\x0f\x0f', b'\xfd', b'\xf0\xee\xdf\xee', b'\xfd', b'\xf3e\x00', b'\xfa\x0c\x01\x00', b'\xfa\x0c\x01\x00', b'\xfa\x0c\x01\x00', b'\xf1G', b'\xc6', b'\xf9\x02$\x04', b'\xf9\x02\x00\x00', b'\xfe', b'\xfc\x14\x00\x00', b'\xfc\r\x03\x03', b'\xf8\x03\x00', b'\xf8$\x00', b'\xf9\x01$\x04', b'\xfe', b'\xfc\x14\x00\x00', b'\xfc\r\x03\x02', b'\xf8\x03\x81', b'\xf8$\x00', b'\xf9\x01$\x03', b'\xfe', b'\xfc\x14\x00\x00', b'\xfc\r\x03\x01', b'\xf8\x03\x81', b'\xf8$\x00', b'\xf9\x01$\x02', b'\xfe', b'\xfc\x14\x00\x00', b'\xfc\r\x03\x00', b'\xf8\x03\x81', b'\xf8$\x00', b'\xf9\x01$\x01', b'\xfe', b'\xf3h\x00', b'\xf0\xee\xb5\xdd', b'\xfd', b'\xf0\xb4\xdd\xb5', b'\xf9\x01\x00\x00', b'\xff', b'\xfc\x12\x00\x00', b'\xf5\x0c\x01\xff', b'\xfe', b'\xfc\x05\x00\x00', b'\xf0\xfe\xfe\xee', b'\xff'</v>
      </c>
      <c r="I276" t="s">
        <v>5748</v>
      </c>
      <c r="J276" t="str">
        <f t="shared" si="14"/>
        <v>274: b'\xfc\x14$\x01, \xf3\x82\x00, \xf3~\x00, \xf0\xee\xd0\xd0, \xfd, \xf0\xee\xb0\xef, \xfd, \xf0\xee\x9f\xef, \xfd, \xb0, \xf9\x02$\x01, \xf9\x02\x00\x00, \xfe, \xfc\x14$\x02, \xf3\x82\x00, \xf3\x7f\x00, \xf0\xee\xe3\xe3, \xfd, \xf0\xee\xe3\xe3, \xfd, \xf6\x01\x01+, \xf6\x00\xe8\xe9, \xf6\x00\xe8\xe9, \xf6\x00\xe8\xe9, \xf16, \xbf, \xf9\x02$\x02, \xf9\x02\x00\x00, \xfe, \xfc\x14$\x03, \xf3\x82\x00, \xf3\x80\x00, \xf0\xb5\xb6\xb6, \xfd, \xf0\xb5\xb6\xb6, \xfd, \xf0\xb5\xcd\xcd, \xfd, \xf3g\x00, \xf3&lt;\x00, \xf3E\x00, \xb7, \xf9\x02$\x03, \xf9\x02\x00\x00, \xfe, \xfc\x14$\x04, \xf3\x82\x00, \xf3\x81\x00, \xf0\x0f\xdf\xdf, \xfd, \xf0\xee\x0f\x0f, \xfd, \xf0\xee\xdf\xee, \xfd, \xf3e\x00, \xfa\x0c\x01\x00, \xfa\x0c\x01\x00, \xfa\x0c\x01\x00, \xf1G, \xc6, \xf9\x02$\x04, \xf9\x02\x00\x00, \xfe, \xfc\x14\x00\x00, \xfc\r\x03\x03, \xf8\x03\x00, \xf8$\x00, \xf9\x01$\x04, \xfe, \xfc\x14\x00\x00, \xfc\r\x03\x02, \xf8\x03\x81, \xf8$\x00, \xf9\x01$\x03, \xfe, \xfc\x14\x00\x00, \xfc\r\x03\x01, \xf8\x03\x81, \xf8$\x00, \xf9\x01$\x02, \xfe, \xfc\x14\x00\x00, \xfc\r\x03\x00, \xf8\x03\x81, \xf8$\x00, \xf9\x01$\x01, \xfe, \xf3h\x00, \xf0\xee\xb5\xdd, \xfd, \xf0\xb4\xdd\xb5, \xf9\x01\x00\x00, \xff, \xfc\x12\x00\x00, \xf5\x0c\x01\xff, \xfe, \xfc\x05\x00\x00, \xf0\xfe\xfe\xee, \xff</v>
      </c>
      <c r="K276" s="4" t="s">
        <v>5356</v>
      </c>
      <c r="L276" t="s">
        <v>5446</v>
      </c>
      <c r="M276" s="4" t="s">
        <v>3568</v>
      </c>
      <c r="N276" s="4" t="s">
        <v>26326</v>
      </c>
      <c r="V276" s="4" t="s">
        <v>3931</v>
      </c>
    </row>
    <row r="277" spans="1:22">
      <c r="A277" t="s">
        <v>3117</v>
      </c>
      <c r="B277" s="4" t="s">
        <v>3118</v>
      </c>
      <c r="C277" s="4" t="s">
        <v>4671</v>
      </c>
      <c r="D277" s="4"/>
      <c r="E277" s="4" t="s">
        <v>4301</v>
      </c>
      <c r="F277">
        <v>275</v>
      </c>
      <c r="G277" t="str">
        <f t="shared" si="12"/>
        <v>[b'\xfc\x14\x00\x00', b'\xfc\r\x01\x06', b'\xf5\x02\x01\x08', b'\xb7', b'\xf8\x01\x00', b'\xfe', b'\xfc\x14\x00\x00', b'\xfc\r\x01\x05', b'\xf3E\x00', b'\xf8\x01\x81', b'\xfe', b'\xfc\x14\x00\x00', b'\xfc\r\x01\x04', b'\xf3&lt;\x00', b'\xf8\x01\x81', b'\xfe', b'\xfc\x14\x00\x00', b'\xfc\r\x01\x03', b'\xf3;\x00', b'\xf8\x01\x81', b'\xfe', b'\xfc\x14\x00\x00', b'\xfc\r\x01\x02', b'\xf3:\x00', b'\xf8\x01\x81', b'\xfe', b'\xfc\x14\x00\x00', b'\xfc\r\x01\x01', b'\xf39\x00', b'\xf8\x01\x81', b'\xfe', b'\xfc\x14\x00\x00', b'\xfc\r\x01\x00', b'\xf5\x03\x00\x08', b'\xfb\x0b\x13', b'\xf3"\x00', b'\xf38\x00', b'\xf8\x01\x81', b'\xfe', b'\xfc\x13\x01\x02', b'\xf0\xb5\xb6\xfe', b'\xfe', b'\xf0\xb5\xb5\xfe', b'\xff', b'\xfc\x12\x00\x00', b'\xf5\x0c\x01\xff', b'\xfe', b'\xff']</v>
      </c>
      <c r="H277" t="str">
        <f t="shared" si="13"/>
        <v>275: b'\xfc\x14\x00\x00', b'\xfc\r\x01\x06', b'\xf5\x02\x01\x08', b'\xb7', b'\xf8\x01\x00', b'\xfe', b'\xfc\x14\x00\x00', b'\xfc\r\x01\x05', b'\xf3E\x00', b'\xf8\x01\x81', b'\xfe', b'\xfc\x14\x00\x00', b'\xfc\r\x01\x04', b'\xf3&lt;\x00', b'\xf8\x01\x81', b'\xfe', b'\xfc\x14\x00\x00', b'\xfc\r\x01\x03', b'\xf3;\x00', b'\xf8\x01\x81', b'\xfe', b'\xfc\x14\x00\x00', b'\xfc\r\x01\x02', b'\xf3:\x00', b'\xf8\x01\x81', b'\xfe', b'\xfc\x14\x00\x00', b'\xfc\r\x01\x01', b'\xf39\x00', b'\xf8\x01\x81', b'\xfe', b'\xfc\x14\x00\x00', b'\xfc\r\x01\x00', b'\xf5\x03\x00\x08', b'\xfb\x0b\x13', b'\xf3"\x00', b'\xf38\x00', b'\xf8\x01\x81', b'\xfe', b'\xfc\x13\x01\x02', b'\xf0\xb5\xb6\xfe', b'\xfe', b'\xf0\xb5\xb5\xfe', b'\xff', b'\xfc\x12\x00\x00', b'\xf5\x0c\x01\xff', b'\xfe', b'\xff'</v>
      </c>
      <c r="I277" t="s">
        <v>5749</v>
      </c>
      <c r="J277" t="str">
        <f t="shared" si="14"/>
        <v>275: b'\xfc\x14\x00\x00, \xfc\r\x01\x06, \xf5\x02\x01\x08, \xb7, \xf8\x01\x00, \xfe, \xfc\x14\x00\x00, \xfc\r\x01\x05, \xf3E\x00, \xf8\x01\x81, \xfe, \xfc\x14\x00\x00, \xfc\r\x01\x04, \xf3&lt;\x00, \xf8\x01\x81, \xfe, \xfc\x14\x00\x00, \xfc\r\x01\x03, \xf3;\x00, \xf8\x01\x81, \xfe, \xfc\x14\x00\x00, \xfc\r\x01\x02, \xf3:\x00, \xf8\x01\x81, \xfe, \xfc\x14\x00\x00, \xfc\r\x01\x01, \xf39\x00, \xf8\x01\x81, \xfe, \xfc\x14\x00\x00, \xfc\r\x01\x00, \xf5\x03\x00\x08, \xfb\x0b\x13, \xf3"\x00, \xf38\x00, \xf8\x01\x81, \xfe, \xfc\x13\x01\x02, \xf0\xb5\xb6\xfe, \xfe, \xf0\xb5\xb5\xfe, \xff, \xfc\x12\x00\x00, \xf5\x0c\x01\xff, \xfe, \xff</v>
      </c>
      <c r="K277" s="4" t="s">
        <v>5357</v>
      </c>
      <c r="L277" t="s">
        <v>5447</v>
      </c>
      <c r="M277" s="4" t="s">
        <v>3569</v>
      </c>
      <c r="N277" s="4" t="s">
        <v>26327</v>
      </c>
      <c r="V277" s="4" t="s">
        <v>3932</v>
      </c>
    </row>
    <row r="278" spans="1:22">
      <c r="A278" t="s">
        <v>3119</v>
      </c>
      <c r="B278" t="s">
        <v>3120</v>
      </c>
      <c r="C278" s="4" t="s">
        <v>4672</v>
      </c>
      <c r="D278" s="4"/>
      <c r="E278" t="s">
        <v>4302</v>
      </c>
      <c r="F278">
        <v>276</v>
      </c>
      <c r="G278" t="str">
        <f t="shared" si="12"/>
        <v>[b'\xf7\x04', b'\xfb\x02\x00', b'\xff', b'\xff']</v>
      </c>
      <c r="H278" t="str">
        <f t="shared" si="13"/>
        <v>276: b'\xf7\x04', b'\xfb\x02\x00', b'\xff', b'\xff'</v>
      </c>
      <c r="I278" t="s">
        <v>5750</v>
      </c>
      <c r="J278" t="str">
        <f t="shared" si="14"/>
        <v>276: b'\xf7\x04, \xfb\x02\x00, \xff, \xff</v>
      </c>
      <c r="K278" t="s">
        <v>5358</v>
      </c>
      <c r="L278" t="s">
        <v>5007</v>
      </c>
      <c r="M278" t="s">
        <v>3570</v>
      </c>
      <c r="N278" t="s">
        <v>13711</v>
      </c>
      <c r="V278" t="s">
        <v>3933</v>
      </c>
    </row>
    <row r="279" spans="1:22">
      <c r="A279" t="s">
        <v>3119</v>
      </c>
      <c r="B279" t="s">
        <v>3121</v>
      </c>
      <c r="C279" t="s">
        <v>4673</v>
      </c>
      <c r="E279" t="s">
        <v>4303</v>
      </c>
      <c r="F279">
        <v>277</v>
      </c>
      <c r="G279" t="str">
        <f t="shared" si="12"/>
        <v>[b'\xf7\x12', b'\xfb\x02\x00', b'\xff', b'\xff']</v>
      </c>
      <c r="H279" t="str">
        <f t="shared" si="13"/>
        <v>277: b'\xf7\x12', b'\xfb\x02\x00', b'\xff', b'\xff'</v>
      </c>
      <c r="I279" t="s">
        <v>5751</v>
      </c>
      <c r="J279" t="str">
        <f t="shared" si="14"/>
        <v>277: b'\xf7\x12, \xfb\x02\x00, \xff, \xff</v>
      </c>
      <c r="K279" t="s">
        <v>5359</v>
      </c>
      <c r="L279" t="s">
        <v>5008</v>
      </c>
      <c r="M279" t="s">
        <v>3571</v>
      </c>
      <c r="N279" t="s">
        <v>13711</v>
      </c>
      <c r="V279" t="s">
        <v>3934</v>
      </c>
    </row>
    <row r="280" spans="1:22">
      <c r="A280" t="s">
        <v>3122</v>
      </c>
      <c r="B280" s="4" t="s">
        <v>3123</v>
      </c>
      <c r="C280" t="s">
        <v>4674</v>
      </c>
      <c r="E280" s="4" t="s">
        <v>4304</v>
      </c>
      <c r="F280">
        <v>278</v>
      </c>
      <c r="G280" t="str">
        <f t="shared" si="12"/>
        <v>[b'\xfc\x15$\x00', b'\xf9\x01$\x00', b'\xd8', b'\xf5\x01\x00&lt;', b'\xfe', b'\xfc\x0b\x0f\x00', b'\xfb\x00\x00', b'\xf8\x03\x81', b'\xfc\r\x03\x06', b'\xf8\x03\x00', b'\xfe', b'\xfc\r\x02\x06', b'\xfc\t6\x17', b'\xf16', b'\x1c', b'$', b'\xf8\x02\x00', b'\xfe', b'\xfc\x15$\x01', b'\xfc\x13\x01\x01', b'\xfc\r\x03\x05', b'\xd8', b'\xf5\x01\x00\x02', b'\xf9\x01$\x01', b'\xfe', b'\xfc\x15$\x01', b'\xfc\x13\x01\x01', b'\xfc\r\x03\x04', b'\xd8', b'\xf5\x01\x00$', b'\xf9\x01$\x01', b'\xfe', b'\xfc\x15$\x01', b'\xfc\x13\x01\x01', b'\xfc\r\x03\x03', b'\xd8', b'\xf5\x01\x00&lt;', b'\xf9\x01$\x01', b'\xfe', b'\xfc\x15$\x01', b'\xfc\x13\x01\x01', b'\xfc\r\x03\x02', b'\xd8', b'\xf5\x01\x004', b'\xf9\x01$\x01', b'\xfe', b'\xfc\x15$\x01', b'\xfc\x13\x01\x01', b'\xfc\r\x03\x01', b'\xd8', b'\xf5\x01\x00(', b'\xf9\x01$\x01', b'\xfe', b'\xfc\x086\x17', b'\xf0\x05\t\x05', b'\xf8\x03\x81', b'\xf9\x02$\x01', b'\xfe', b'\xf0\x00\xfe\x00', b'\xfd', b'\xf0\x00\xb3\xb3', b'\xfd', b'\xf0\x00\xb3\xfe', b'\xf9\x02$\x01', b'\xff', b'\xfc\x12\x00\x00', b'\xf5\x0c\x01\xff', b'\xfe', b'\xfc\x02\x10\x11', b'\xf1C', b'\xf0\x11\x0f\x11', b'\xfe', b'\xfc\x05\x00\x00', b'\xf8\x02\x81', b'\xf0\xfe\xfe\x05', b'\xff']</v>
      </c>
      <c r="H280" t="str">
        <f t="shared" si="13"/>
        <v>278: b'\xfc\x15$\x00', b'\xf9\x01$\x00', b'\xd8', b'\xf5\x01\x00&lt;', b'\xfe', b'\xfc\x0b\x0f\x00', b'\xfb\x00\x00', b'\xf8\x03\x81', b'\xfc\r\x03\x06', b'\xf8\x03\x00', b'\xfe', b'\xfc\r\x02\x06', b'\xfc\t6\x17', b'\xf16', b'\x1c', b'$', b'\xf8\x02\x00', b'\xfe', b'\xfc\x15$\x01', b'\xfc\x13\x01\x01', b'\xfc\r\x03\x05', b'\xd8', b'\xf5\x01\x00\x02', b'\xf9\x01$\x01', b'\xfe', b'\xfc\x15$\x01', b'\xfc\x13\x01\x01', b'\xfc\r\x03\x04', b'\xd8', b'\xf5\x01\x00$', b'\xf9\x01$\x01', b'\xfe', b'\xfc\x15$\x01', b'\xfc\x13\x01\x01', b'\xfc\r\x03\x03', b'\xd8', b'\xf5\x01\x00&lt;', b'\xf9\x01$\x01', b'\xfe', b'\xfc\x15$\x01', b'\xfc\x13\x01\x01', b'\xfc\r\x03\x02', b'\xd8', b'\xf5\x01\x004', b'\xf9\x01$\x01', b'\xfe', b'\xfc\x15$\x01', b'\xfc\x13\x01\x01', b'\xfc\r\x03\x01', b'\xd8', b'\xf5\x01\x00(', b'\xf9\x01$\x01', b'\xfe', b'\xfc\x086\x17', b'\xf0\x05\t\x05', b'\xf8\x03\x81', b'\xf9\x02$\x01', b'\xfe', b'\xf0\x00\xfe\x00', b'\xfd', b'\xf0\x00\xb3\xb3', b'\xfd', b'\xf0\x00\xb3\xfe', b'\xf9\x02$\x01', b'\xff', b'\xfc\x12\x00\x00', b'\xf5\x0c\x01\xff', b'\xfe', b'\xfc\x02\x10\x11', b'\xf1C', b'\xf0\x11\x0f\x11', b'\xfe', b'\xfc\x05\x00\x00', b'\xf8\x02\x81', b'\xf0\xfe\xfe\x05', b'\xff'</v>
      </c>
      <c r="I280" t="s">
        <v>5752</v>
      </c>
      <c r="J280" t="str">
        <f t="shared" si="14"/>
        <v>278: b'\xfc\x15$\x00, \xf9\x01$\x00, \xd8, \xf5\x01\x00&lt;, \xfe, \xfc\x0b\x0f\x00, \xfb\x00\x00, \xf8\x03\x81, \xfc\r\x03\x06, \xf8\x03\x00, \xfe, \xfc\r\x02\x06, \xfc\t6\x17, \xf16, \x1c, $, \xf8\x02\x00, \xfe, \xfc\x15$\x01, \xfc\x13\x01\x01, \xfc\r\x03\x05, \xd8, \xf5\x01\x00\x02, \xf9\x01$\x01, \xfe, \xfc\x15$\x01, \xfc\x13\x01\x01, \xfc\r\x03\x04, \xd8, \xf5\x01\x00$, \xf9\x01$\x01, \xfe, \xfc\x15$\x01, \xfc\x13\x01\x01, \xfc\r\x03\x03, \xd8, \xf5\x01\x00&lt;, \xf9\x01$\x01, \xfe, \xfc\x15$\x01, \xfc\x13\x01\x01, \xfc\r\x03\x02, \xd8, \xf5\x01\x004, \xf9\x01$\x01, \xfe, \xfc\x15$\x01, \xfc\x13\x01\x01, \xfc\r\x03\x01, \xd8, \xf5\x01\x00(, \xf9\x01$\x01, \xfe, \xfc\x086\x17, \xf0\x05\t\x05, \xf8\x03\x81, \xf9\x02$\x01, \xfe, \xf0\x00\xfe\x00, \xfd, \xf0\x00\xb3\xb3, \xfd, \xf0\x00\xb3\xfe, \xf9\x02$\x01, \xff, \xfc\x12\x00\x00, \xf5\x0c\x01\xff, \xfe, \xfc\x02\x10\x11, \xf1C, \xf0\x11\x0f\x11, \xfe, \xfc\x05\x00\x00, \xf8\x02\x81, \xf0\xfe\xfe\x05, \xff</v>
      </c>
      <c r="K280" s="4" t="s">
        <v>5360</v>
      </c>
      <c r="L280" t="s">
        <v>5448</v>
      </c>
      <c r="M280" s="4" t="s">
        <v>3572</v>
      </c>
      <c r="N280" s="4" t="s">
        <v>3122</v>
      </c>
      <c r="V280" s="4" t="s">
        <v>3935</v>
      </c>
    </row>
    <row r="281" spans="1:22">
      <c r="A281" t="s">
        <v>3124</v>
      </c>
      <c r="B281" s="4" t="s">
        <v>3125</v>
      </c>
      <c r="C281" s="4" t="s">
        <v>4675</v>
      </c>
      <c r="D281" s="4"/>
      <c r="E281" s="4" t="s">
        <v>4305</v>
      </c>
      <c r="F281">
        <v>279</v>
      </c>
      <c r="G281" t="str">
        <f t="shared" si="12"/>
        <v>[b'\xfc\x15$\x07', b'\xf9\x01$\x07', b'\xfe', b'\xfc\x14$\x00', b'\xf3e\x00', b'\xfb\x0b\x15', b'\xfb\x0b\x16', b'\xfb\x0b\x13', b'\xfa\x0c\x01\x00', b'\xf0\xfe\xfe\xfe', b'\xfd', b'\xfa\x0c\x01\x00', b'\xf0\xfe\xfe\xfe', b'\xfd', b'\xfa\x0b\x01\x00', b'\xf1G', b'\xc6', b'\xf9\x02$\x00', b'\xf9\x02$\x01', b'\xfe', b'\xfc\x066\x1a', b'\xf1G', b'\xf0\xee\x11\x11', b'\xfd', b'\xf1G', b'\xf0\x1a\x16\xe4', b'\xfe', b'\xfc\x0666', b'\xf1G', b'\xf0\x08\x15\xdf', b'\xfd', b'\xf1G', b'\xf0\xee\xef\xef', b'\xfd', b'\xf1C', b'\x05', b'\xfd', b'\xf1G', b'\xc4', b'\xf9\x01$\x00', b'\xf9\x01$\x01', b'\xfe', b'\xf0\xee\x0f\xee', b'\xfd', b'\xf0\x0f\xee\xe4', b'\xff', b'\xfc\x12\x00\x00', b'\xf5\x0c\x01\xff', b'\xfe', b'\xfc\x05\x00\x00', b'\xfc\x15$\x01', b'\xfc\x066\x1a', b'\xf1G', b'\xf0\xfe\x0f\xfe', b'\xfe', b'\xff']</v>
      </c>
      <c r="H281" t="str">
        <f t="shared" si="13"/>
        <v>279: b'\xfc\x15$\x07', b'\xf9\x01$\x07', b'\xfe', b'\xfc\x14$\x00', b'\xf3e\x00', b'\xfb\x0b\x15', b'\xfb\x0b\x16', b'\xfb\x0b\x13', b'\xfa\x0c\x01\x00', b'\xf0\xfe\xfe\xfe', b'\xfd', b'\xfa\x0c\x01\x00', b'\xf0\xfe\xfe\xfe', b'\xfd', b'\xfa\x0b\x01\x00', b'\xf1G', b'\xc6', b'\xf9\x02$\x00', b'\xf9\x02$\x01', b'\xfe', b'\xfc\x066\x1a', b'\xf1G', b'\xf0\xee\x11\x11', b'\xfd', b'\xf1G', b'\xf0\x1a\x16\xe4', b'\xfe', b'\xfc\x0666', b'\xf1G', b'\xf0\x08\x15\xdf', b'\xfd', b'\xf1G', b'\xf0\xee\xef\xef', b'\xfd', b'\xf1C', b'\x05', b'\xfd', b'\xf1G', b'\xc4', b'\xf9\x01$\x00', b'\xf9\x01$\x01', b'\xfe', b'\xf0\xee\x0f\xee', b'\xfd', b'\xf0\x0f\xee\xe4', b'\xff', b'\xfc\x12\x00\x00', b'\xf5\x0c\x01\xff', b'\xfe', b'\xfc\x05\x00\x00', b'\xfc\x15$\x01', b'\xfc\x066\x1a', b'\xf1G', b'\xf0\xfe\x0f\xfe', b'\xfe', b'\xff'</v>
      </c>
      <c r="I281" t="s">
        <v>5753</v>
      </c>
      <c r="J281" t="str">
        <f t="shared" si="14"/>
        <v>279: b'\xfc\x15$\x07, \xf9\x01$\x07, \xfe, \xfc\x14$\x00, \xf3e\x00, \xfb\x0b\x15, \xfb\x0b\x16, \xfb\x0b\x13, \xfa\x0c\x01\x00, \xf0\xfe\xfe\xfe, \xfd, \xfa\x0c\x01\x00, \xf0\xfe\xfe\xfe, \xfd, \xfa\x0b\x01\x00, \xf1G, \xc6, \xf9\x02$\x00, \xf9\x02$\x01, \xfe, \xfc\x066\x1a, \xf1G, \xf0\xee\x11\x11, \xfd, \xf1G, \xf0\x1a\x16\xe4, \xfe, \xfc\x0666, \xf1G, \xf0\x08\x15\xdf, \xfd, \xf1G, \xf0\xee\xef\xef, \xfd, \xf1C, \x05, \xfd, \xf1G, \xc4, \xf9\x01$\x00, \xf9\x01$\x01, \xfe, \xf0\xee\x0f\xee, \xfd, \xf0\x0f\xee\xe4, \xff, \xfc\x12\x00\x00, \xf5\x0c\x01\xff, \xfe, \xfc\x05\x00\x00, \xfc\x15$\x01, \xfc\x066\x1a, \xf1G, \xf0\xfe\x0f\xfe, \xfe, \xff</v>
      </c>
      <c r="K281" s="4" t="s">
        <v>5361</v>
      </c>
      <c r="L281" t="s">
        <v>5010</v>
      </c>
      <c r="M281" s="4" t="s">
        <v>3573</v>
      </c>
      <c r="N281" s="4" t="s">
        <v>3124</v>
      </c>
      <c r="V281" s="4" t="s">
        <v>3936</v>
      </c>
    </row>
    <row r="282" spans="1:22">
      <c r="A282" t="s">
        <v>3126</v>
      </c>
      <c r="B282" s="4" t="s">
        <v>3127</v>
      </c>
      <c r="C282" s="4" t="s">
        <v>4676</v>
      </c>
      <c r="D282" s="4"/>
      <c r="E282" s="4" t="s">
        <v>4306</v>
      </c>
      <c r="F282">
        <v>280</v>
      </c>
      <c r="G282" t="str">
        <f t="shared" si="12"/>
        <v>[b'\xfc\x15$\x00', b'\xf1H', b'\x8b', b'\xf1I', b'\x8b', b'\xf1J', b'\x8b', b'\xf1K', b'\x8b', b'\xf9\x01$\x00', b'\xfe', b'\xfc\r\x00\x06', b'\xf8\x00\x00', b'\x8c', b'\xfe', b'\xf0\xee\xee\x05', b'\xfd', b'\xf0\xee\xb3\t', b'\xfd', b'\xf0\xee\xee\x05', b'\xff', b'\xfc\x01\x00\x00', b'\xf0\xee\xfe\xfe', b'\xf8\x00\x81', b'\xff']</v>
      </c>
      <c r="H282" t="str">
        <f t="shared" si="13"/>
        <v>280: b'\xfc\x15$\x00', b'\xf1H', b'\x8b', b'\xf1I', b'\x8b', b'\xf1J', b'\x8b', b'\xf1K', b'\x8b', b'\xf9\x01$\x00', b'\xfe', b'\xfc\r\x00\x06', b'\xf8\x00\x00', b'\x8c', b'\xfe', b'\xf0\xee\xee\x05', b'\xfd', b'\xf0\xee\xb3\t', b'\xfd', b'\xf0\xee\xee\x05', b'\xff', b'\xfc\x01\x00\x00', b'\xf0\xee\xfe\xfe', b'\xf8\x00\x81', b'\xff'</v>
      </c>
      <c r="I282" t="s">
        <v>5754</v>
      </c>
      <c r="J282" t="str">
        <f t="shared" si="14"/>
        <v>280: b'\xfc\x15$\x00, \xf1H, \x8b, \xf1I, \x8b, \xf1J, \x8b, \xf1K, \x8b, \xf9\x01$\x00, \xfe, \xfc\r\x00\x06, \xf8\x00\x00, \x8c, \xfe, \xf0\xee\xee\x05, \xfd, \xf0\xee\xb3\t, \xfd, \xf0\xee\xee\x05, \xff, \xfc\x01\x00\x00, \xf0\xee\xfe\xfe, \xf8\x00\x81, \xff</v>
      </c>
      <c r="K282" s="4" t="s">
        <v>5864</v>
      </c>
      <c r="L282" t="s">
        <v>5898</v>
      </c>
      <c r="M282" s="4" t="s">
        <v>3574</v>
      </c>
      <c r="N282" s="4" t="s">
        <v>26328</v>
      </c>
      <c r="V282" s="4" t="s">
        <v>3937</v>
      </c>
    </row>
    <row r="283" spans="1:22">
      <c r="A283" t="s">
        <v>2844</v>
      </c>
      <c r="B283" s="4" t="s">
        <v>3128</v>
      </c>
      <c r="C283" s="4" t="s">
        <v>4677</v>
      </c>
      <c r="D283" s="4"/>
      <c r="E283" s="4" t="s">
        <v>4307</v>
      </c>
      <c r="F283">
        <v>281</v>
      </c>
      <c r="G283" t="str">
        <f t="shared" si="12"/>
        <v>[b'\xfc\x086\x05', b'\xf1D', b'\xee', b'\xee', b'\xfd', b'\xf1D', b'\xee', b'\xee', b'\xfd', b'\xf1D', b'\xee', b'\xee', b'\xfd', b'\xfc\t6\x17', b'\xf16', b'#', b'\xfe', b'\xfc\x15$\x00', b'\xfc\x08H\x17', b'\xf1H', b'\xef', b'\xf3Z\x00', b'\xf9\x01$\x00', b'\xfe', b'\xfc\x15$\x00', b'\xfc\x08I\x17', b'\xf1I', b'\xef', b'\xf3Z\x00', b'\xf9\x01$\x00', b'\xfe', b'\xfc\x15$\x00', b'\xfc\x08J\x17', b'\xf1J', b'\xef', b'\xf3Z\x00', b'\xf9\x01$\x00', b'\xfe', b'\xfc\x15$\x00', b'\xfc\x08K\x17', b'\xf1K', b'\xef', b'\xf3Z\x00', b'\xf9\x01$\x00', b'\xfe', b'\xfc\x0666', b'\xf1G', b'\xf0\xee\n\n', b'\xfd', b'\xf1G', b'\xf0\xee\xdf\x0e', b'\xfd', b'\xf1G', b'\xf0\xee\x06\xdf', b'\xf9\x02$\x00', b'\xfe', b'\xf0\x0e\x06\xfe', b'\xfd', b'\xf0\xee\n\xfe', b'\xf9\x02$\x00', b'\xff', b'\xfc\x12\x01\x00', b'\xf9\x01\n\x00', b'\xf5\x0b\x03\x00', b'\xf2\x00\xa8\x81', b'\xf9\x01\x00\x00', b'\xfe', b'\xfc\x02\x0e\x0f', b'\xf1G', b'\xdf', b'\xfe', b'\xfc\x05\x00\x00', b'\xf0\xee\xfe\xfe', b'\xff']</v>
      </c>
      <c r="H283" t="str">
        <f t="shared" si="13"/>
        <v>281: b'\xfc\x086\x05', b'\xf1D', b'\xee', b'\xee', b'\xfd', b'\xf1D', b'\xee', b'\xee', b'\xfd', b'\xf1D', b'\xee', b'\xee', b'\xfd', b'\xfc\t6\x17', b'\xf16', b'#', b'\xfe', b'\xfc\x15$\x00', b'\xfc\x08H\x17', b'\xf1H', b'\xef', b'\xf3Z\x00', b'\xf9\x01$\x00', b'\xfe', b'\xfc\x15$\x00', b'\xfc\x08I\x17', b'\xf1I', b'\xef', b'\xf3Z\x00', b'\xf9\x01$\x00', b'\xfe', b'\xfc\x15$\x00', b'\xfc\x08J\x17', b'\xf1J', b'\xef', b'\xf3Z\x00', b'\xf9\x01$\x00', b'\xfe', b'\xfc\x15$\x00', b'\xfc\x08K\x17', b'\xf1K', b'\xef', b'\xf3Z\x00', b'\xf9\x01$\x00', b'\xfe', b'\xfc\x0666', b'\xf1G', b'\xf0\xee\n\n', b'\xfd', b'\xf1G', b'\xf0\xee\xdf\x0e', b'\xfd', b'\xf1G', b'\xf0\xee\x06\xdf', b'\xf9\x02$\x00', b'\xfe', b'\xf0\x0e\x06\xfe', b'\xfd', b'\xf0\xee\n\xfe', b'\xf9\x02$\x00', b'\xff', b'\xfc\x12\x01\x00', b'\xf9\x01\n\x00', b'\xf5\x0b\x03\x00', b'\xf2\x00\xa8\x81', b'\xf9\x01\x00\x00', b'\xfe', b'\xfc\x02\x0e\x0f', b'\xf1G', b'\xdf', b'\xfe', b'\xfc\x05\x00\x00', b'\xf0\xee\xfe\xfe', b'\xff'</v>
      </c>
      <c r="I283" t="s">
        <v>5755</v>
      </c>
      <c r="J283" t="str">
        <f t="shared" si="14"/>
        <v>281: b'\xfc\x086\x05, \xf1D, \xee, \xee, \xfd, \xf1D, \xee, \xee, \xfd, \xf1D, \xee, \xee, \xfd, \xfc\t6\x17, \xf16, #, \xfe, \xfc\x15$\x00, \xfc\x08H\x17, \xf1H, \xef, \xf3Z\x00, \xf9\x01$\x00, \xfe, \xfc\x15$\x00, \xfc\x08I\x17, \xf1I, \xef, \xf3Z\x00, \xf9\x01$\x00, \xfe, \xfc\x15$\x00, \xfc\x08J\x17, \xf1J, \xef, \xf3Z\x00, \xf9\x01$\x00, \xfe, \xfc\x15$\x00, \xfc\x08K\x17, \xf1K, \xef, \xf3Z\x00, \xf9\x01$\x00, \xfe, \xfc\x0666, \xf1G, \xf0\xee\n\n, \xfd, \xf1G, \xf0\xee\xdf\x0e, \xfd, \xf1G, \xf0\xee\x06\xdf, \xf9\x02$\x00, \xfe, \xf0\x0e\x06\xfe, \xfd, \xf0\xee\n\xfe, \xf9\x02$\x00, \xff, \xfc\x12\x01\x00, \xf9\x01\n\x00, \xf5\x0b\x03\x00, \xf2\x00\xa8\x81, \xf9\x01\x00\x00, \xfe, \xfc\x02\x0e\x0f, \xf1G, \xdf, \xfe, \xfc\x05\x00\x00, \xf0\xee\xfe\xfe, \xff</v>
      </c>
      <c r="K283" s="4" t="s">
        <v>5362</v>
      </c>
      <c r="L283" t="s">
        <v>5449</v>
      </c>
      <c r="M283" s="4" t="s">
        <v>3575</v>
      </c>
      <c r="N283" s="4" t="s">
        <v>2844</v>
      </c>
      <c r="V283" s="4" t="s">
        <v>3938</v>
      </c>
    </row>
    <row r="284" spans="1:22">
      <c r="A284" t="s">
        <v>3129</v>
      </c>
      <c r="B284" s="4" t="s">
        <v>3130</v>
      </c>
      <c r="C284" s="4" t="s">
        <v>4678</v>
      </c>
      <c r="D284" s="4"/>
      <c r="E284" s="4" t="s">
        <v>4308</v>
      </c>
      <c r="F284">
        <v>282</v>
      </c>
      <c r="G284" t="str">
        <f t="shared" si="12"/>
        <v>[b'\xfc\x15$\x00', b'\xfb\x076', b'\xf9\x01$\x00', b'\xfe', b'\xfc\x1b\xd7\x01', b'\xfc\x13\x01\x01', b'\xf2\x90\x00\x82', b'\xfe', b'\xfc\x1b\x00\x02', b'\xfc\x13\x01\x01', b'\xf2\x90\x01\x82', b'\xfe', b'\xfc\x1b\x01\x02', b'\xfc\x13\x01\x01', b'\xf2\x8f\x02\x82', b'\xfe', b'\xff', b'\xff']</v>
      </c>
      <c r="H284" t="str">
        <f t="shared" si="13"/>
        <v>282: b'\xfc\x15$\x00', b'\xfb\x076', b'\xf9\x01$\x00', b'\xfe', b'\xfc\x1b\xd7\x01', b'\xfc\x13\x01\x01', b'\xf2\x90\x00\x82', b'\xfe', b'\xfc\x1b\x00\x02', b'\xfc\x13\x01\x01', b'\xf2\x90\x01\x82', b'\xfe', b'\xfc\x1b\x01\x02', b'\xfc\x13\x01\x01', b'\xf2\x8f\x02\x82', b'\xfe', b'\xff', b'\xff'</v>
      </c>
      <c r="I284" t="s">
        <v>5756</v>
      </c>
      <c r="J284" t="str">
        <f t="shared" si="14"/>
        <v>282: b'\xfc\x15$\x00, \xfb\x076, \xf9\x01$\x00, \xfe, \xfc\x1b\xd7\x01, \xfc\x13\x01\x01, \xf2\x90\x00\x82, \xfe, \xfc\x1b\x00\x02, \xfc\x13\x01\x01, \xf2\x90\x01\x82, \xfe, \xfc\x1b\x01\x02, \xfc\x13\x01\x01, \xf2\x8f\x02\x82, \xfe, \xff, \xff</v>
      </c>
      <c r="K284" s="4" t="s">
        <v>5363</v>
      </c>
      <c r="L284" t="s">
        <v>5013</v>
      </c>
      <c r="M284" s="4" t="s">
        <v>3576</v>
      </c>
      <c r="N284" s="4" t="s">
        <v>26329</v>
      </c>
      <c r="V284" s="4" t="s">
        <v>3939</v>
      </c>
    </row>
    <row r="285" spans="1:22">
      <c r="A285" t="s">
        <v>3131</v>
      </c>
      <c r="B285" s="4" t="s">
        <v>3132</v>
      </c>
      <c r="C285" s="4" t="s">
        <v>4679</v>
      </c>
      <c r="D285" s="4"/>
      <c r="E285" s="4" t="s">
        <v>4309</v>
      </c>
      <c r="F285">
        <v>283</v>
      </c>
      <c r="G285" t="str">
        <f t="shared" si="12"/>
        <v>[b'\xfc\x14$\x07', b'\xfc\x0b\x1e\x00', b'\xdb', b'\xfe', b'\xfc\x15$\x07', b'\xfc\x08H\x12', b'\xc8', b'\xfe', b'\xfc\x15$\x07', b'\xfc\x08I\x12', b'\xc8', b'\xfe', b'\xfc\x15$\x07', b'\xfc\x08J\x12', b'\xc8', b'\xfe', b'\xfc\x15$\x07', b'\xfc\x08K\x12', b'\xc8', b'\xfe', b'\xfc\x15$\x07', b'\xfb\x00\x00', b'\xf0\xef\x03\xef', b'\xfd', b'\xfb\x00\x00', b'\xf0\xb0\xb0\xef', b'\xfd', b'\xfb\x00\x00', b'\xf0\xee\x08\xef', b'\xfd', b'\xfb\x00\x00', b'\xf0\x03\xef\xb0', b'\xff', b'\xfc\x12\x00\x00', b'\xfc\x14$\x07', b'\xdb', b'\xfe', b'\xfc\x15$\x07', b'\xfc\x05\x00\x00', b'\xf0\xee\xfe\xfe', b'\xff']</v>
      </c>
      <c r="H285" t="str">
        <f t="shared" si="13"/>
        <v>283: b'\xfc\x14$\x07', b'\xfc\x0b\x1e\x00', b'\xdb', b'\xfe', b'\xfc\x15$\x07', b'\xfc\x08H\x12', b'\xc8', b'\xfe', b'\xfc\x15$\x07', b'\xfc\x08I\x12', b'\xc8', b'\xfe', b'\xfc\x15$\x07', b'\xfc\x08J\x12', b'\xc8', b'\xfe', b'\xfc\x15$\x07', b'\xfc\x08K\x12', b'\xc8', b'\xfe', b'\xfc\x15$\x07', b'\xfb\x00\x00', b'\xf0\xef\x03\xef', b'\xfd', b'\xfb\x00\x00', b'\xf0\xb0\xb0\xef', b'\xfd', b'\xfb\x00\x00', b'\xf0\xee\x08\xef', b'\xfd', b'\xfb\x00\x00', b'\xf0\x03\xef\xb0', b'\xff', b'\xfc\x12\x00\x00', b'\xfc\x14$\x07', b'\xdb', b'\xfe', b'\xfc\x15$\x07', b'\xfc\x05\x00\x00', b'\xf0\xee\xfe\xfe', b'\xff'</v>
      </c>
      <c r="I285" t="s">
        <v>5757</v>
      </c>
      <c r="J285" t="str">
        <f t="shared" si="14"/>
        <v>283: b'\xfc\x14$\x07, \xfc\x0b\x1e\x00, \xdb, \xfe, \xfc\x15$\x07, \xfc\x08H\x12, \xc8, \xfe, \xfc\x15$\x07, \xfc\x08I\x12, \xc8, \xfe, \xfc\x15$\x07, \xfc\x08J\x12, \xc8, \xfe, \xfc\x15$\x07, \xfc\x08K\x12, \xc8, \xfe, \xfc\x15$\x07, \xfb\x00\x00, \xf0\xef\x03\xef, \xfd, \xfb\x00\x00, \xf0\xb0\xb0\xef, \xfd, \xfb\x00\x00, \xf0\xee\x08\xef, \xfd, \xfb\x00\x00, \xf0\x03\xef\xb0, \xff, \xfc\x12\x00\x00, \xfc\x14$\x07, \xdb, \xfe, \xfc\x15$\x07, \xfc\x05\x00\x00, \xf0\xee\xfe\xfe, \xff</v>
      </c>
      <c r="K285" s="4" t="s">
        <v>5865</v>
      </c>
      <c r="L285" t="s">
        <v>5014</v>
      </c>
      <c r="M285" s="4" t="s">
        <v>3577</v>
      </c>
      <c r="N285" s="4" t="s">
        <v>13842</v>
      </c>
      <c r="V285" s="4" t="s">
        <v>3940</v>
      </c>
    </row>
    <row r="286" spans="1:22">
      <c r="A286" t="s">
        <v>3133</v>
      </c>
      <c r="B286" s="4" t="s">
        <v>3134</v>
      </c>
      <c r="C286" s="4" t="s">
        <v>4680</v>
      </c>
      <c r="D286" s="4"/>
      <c r="E286" s="4" t="s">
        <v>4310</v>
      </c>
      <c r="F286">
        <v>284</v>
      </c>
      <c r="G286" t="str">
        <f t="shared" si="12"/>
        <v>[b'\xfc\x15$\x00', b'\x98', b'\xf9\x01$\x00', b'\xfe', b'\xfc\x15$\x02', b'\xfc\x066,', b'\xf16', b'.', b'\xf9\x01$\x02', b'\xfe', b'\xfc\r\x01\x08', b'\xf0\xc5\xef\xfe', b'\xfd', b'\xf0\x06\xef\xfe', b'\xfd', b'\xf0\x98\xfe\xbb', b'\xfd', b'\xf0\x06\xbb\xfe', b'\xf8\x01\x00', b'\xfe', b'\xfc\x15$\x01', b'\xfc\x08C\x17', b'\x97', b'\xf9\x01$\x01', b'\xfe', b'\xf0\n\x06\xfe', b'\xfd', b'\xf0\n\xfe\x0e', b'\xfd', b'\xf0\x0e\x06\xfe', b'\xfd', b'\xf0\xfe\x06\x0e', b'\xf9\x02$\x01', b'\xf9\x02$\x02', b'\xfe', b'\xff', b'\xfc\x12\x00\x00', b'\xf5\x0c\x01\xff', b'\xfe', b'\xfc\x05\x00\x00', b'\xf0\xfe\xfe\xee', b'\xf8\x01\x81', b'\xff']</v>
      </c>
      <c r="H286" t="str">
        <f t="shared" si="13"/>
        <v>284: b'\xfc\x15$\x00', b'\x98', b'\xf9\x01$\x00', b'\xfe', b'\xfc\x15$\x02', b'\xfc\x066,', b'\xf16', b'.', b'\xf9\x01$\x02', b'\xfe', b'\xfc\r\x01\x08', b'\xf0\xc5\xef\xfe', b'\xfd', b'\xf0\x06\xef\xfe', b'\xfd', b'\xf0\x98\xfe\xbb', b'\xfd', b'\xf0\x06\xbb\xfe', b'\xf8\x01\x00', b'\xfe', b'\xfc\x15$\x01', b'\xfc\x08C\x17', b'\x97', b'\xf9\x01$\x01', b'\xfe', b'\xf0\n\x06\xfe', b'\xfd', b'\xf0\n\xfe\x0e', b'\xfd', b'\xf0\x0e\x06\xfe', b'\xfd', b'\xf0\xfe\x06\x0e', b'\xf9\x02$\x01', b'\xf9\x02$\x02', b'\xfe', b'\xff', b'\xfc\x12\x00\x00', b'\xf5\x0c\x01\xff', b'\xfe', b'\xfc\x05\x00\x00', b'\xf0\xfe\xfe\xee', b'\xf8\x01\x81', b'\xff'</v>
      </c>
      <c r="I286" t="s">
        <v>5758</v>
      </c>
      <c r="J286" t="str">
        <f t="shared" si="14"/>
        <v>284: b'\xfc\x15$\x00, \x98, \xf9\x01$\x00, \xfe, \xfc\x15$\x02, \xfc\x066,, \xf16, ., \xf9\x01$\x02, \xfe, \xfc\r\x01\x08, \xf0\xc5\xef\xfe, \xfd, \xf0\x06\xef\xfe, \xfd, \xf0\x98\xfe\xbb, \xfd, \xf0\x06\xbb\xfe, \xf8\x01\x00, \xfe, \xfc\x15$\x01, \xfc\x08C\x17, \x97, \xf9\x01$\x01, \xfe, \xf0\n\x06\xfe, \xfd, \xf0\n\xfe\x0e, \xfd, \xf0\x0e\x06\xfe, \xfd, \xf0\xfe\x06\x0e, \xf9\x02$\x01, \xf9\x02$\x02, \xfe, \xff, \xfc\x12\x00\x00, \xf5\x0c\x01\xff, \xfe, \xfc\x05\x00\x00, \xf0\xfe\xfe\xee, \xf8\x01\x81, \xff</v>
      </c>
      <c r="K286" s="4" t="s">
        <v>5866</v>
      </c>
      <c r="L286" t="s">
        <v>5899</v>
      </c>
      <c r="M286" s="4" t="s">
        <v>3578</v>
      </c>
      <c r="N286" s="4" t="s">
        <v>26330</v>
      </c>
      <c r="V286" s="4" t="s">
        <v>3941</v>
      </c>
    </row>
    <row r="287" spans="1:22">
      <c r="A287" t="s">
        <v>3135</v>
      </c>
      <c r="B287" s="4" t="s">
        <v>3136</v>
      </c>
      <c r="C287" s="4" t="s">
        <v>4681</v>
      </c>
      <c r="D287" s="4"/>
      <c r="E287" s="4" t="s">
        <v>4311</v>
      </c>
      <c r="F287">
        <v>285</v>
      </c>
      <c r="G287" t="str">
        <f t="shared" si="12"/>
        <v>[b'\xfc\x15$\x00', b'\x94', b'\xf9\x01$\x00', b'\xfe', b'\xf1G', b'\xf0\xee\r\n', b'\xfd', b'\xf0\r\x8f\x8f', b'\xff', b'\xfc\x12\x00\x00', b'\xf5\x0c\x01\xff', b'\xfe', b'\xfc\x05\x00\x00', b'\xf0\xfe\xee\xfe', b'\xff']</v>
      </c>
      <c r="H287" t="str">
        <f t="shared" si="13"/>
        <v>285: b'\xfc\x15$\x00', b'\x94', b'\xf9\x01$\x00', b'\xfe', b'\xf1G', b'\xf0\xee\r\n', b'\xfd', b'\xf0\r\x8f\x8f', b'\xff', b'\xfc\x12\x00\x00', b'\xf5\x0c\x01\xff', b'\xfe', b'\xfc\x05\x00\x00', b'\xf0\xfe\xee\xfe', b'\xff'</v>
      </c>
      <c r="I287" t="s">
        <v>5759</v>
      </c>
      <c r="J287" t="str">
        <f t="shared" si="14"/>
        <v>285: b'\xfc\x15$\x00, \x94, \xf9\x01$\x00, \xfe, \xf1G, \xf0\xee\r\n, \xfd, \xf0\r\x8f\x8f, \xff, \xfc\x12\x00\x00, \xf5\x0c\x01\xff, \xfe, \xfc\x05\x00\x00, \xf0\xfe\xee\xfe, \xff</v>
      </c>
      <c r="K287" s="4" t="s">
        <v>5364</v>
      </c>
      <c r="L287" t="s">
        <v>5450</v>
      </c>
      <c r="M287" s="4" t="s">
        <v>3579</v>
      </c>
      <c r="N287" s="4" t="s">
        <v>26331</v>
      </c>
      <c r="V287" s="4" t="s">
        <v>3942</v>
      </c>
    </row>
    <row r="288" spans="1:22">
      <c r="A288" t="s">
        <v>3137</v>
      </c>
      <c r="B288" s="4" t="s">
        <v>3138</v>
      </c>
      <c r="C288" s="4" t="s">
        <v>4682</v>
      </c>
      <c r="D288" s="4"/>
      <c r="E288" s="4" t="s">
        <v>4312</v>
      </c>
      <c r="F288">
        <v>286</v>
      </c>
      <c r="G288" t="str">
        <f t="shared" si="12"/>
        <v>[b'\xfc\x15$\x00', b'\xf9\x01$\x00', b'\xfe', b'\xfc\r\x03\x01', b'\xf0\xee\xee\xce', b'\xfd', b'\xf0\xee\xef\xa8', b'\xfd', b'\xf0\xee\xee\xef', b'\xf8\x03\x00', b'\xf5\r\x02\x02', b'\xf5\r\x01\x01', b'\xfe', b'\xfc\r\x03\x00', b'\xf0\xee\xce\xee', b'\xf8\x03\x00', b'\xf5\r\x02\x02', b'\xf5\r\x01\x01', b'\xfe', b'\xff', b'\xfc\x12\x00\x00', b'\xf5\x08\x03\x01', b'\xf5\t\x00\x01', b'\xfe', b'\xfc\x05\x00\x00', b'\xf1G', b'\xf0\xfe\xee\xe1', b'\xff']</v>
      </c>
      <c r="H288" t="str">
        <f t="shared" si="13"/>
        <v>286: b'\xfc\x15$\x00', b'\xf9\x01$\x00', b'\xfe', b'\xfc\r\x03\x01', b'\xf0\xee\xee\xce', b'\xfd', b'\xf0\xee\xef\xa8', b'\xfd', b'\xf0\xee\xee\xef', b'\xf8\x03\x00', b'\xf5\r\x02\x02', b'\xf5\r\x01\x01', b'\xfe', b'\xfc\r\x03\x00', b'\xf0\xee\xce\xee', b'\xf8\x03\x00', b'\xf5\r\x02\x02', b'\xf5\r\x01\x01', b'\xfe', b'\xff', b'\xfc\x12\x00\x00', b'\xf5\x08\x03\x01', b'\xf5\t\x00\x01', b'\xfe', b'\xfc\x05\x00\x00', b'\xf1G', b'\xf0\xfe\xee\xe1', b'\xff'</v>
      </c>
      <c r="I288" t="s">
        <v>5760</v>
      </c>
      <c r="J288" t="str">
        <f t="shared" si="14"/>
        <v>286: b'\xfc\x15$\x00, \xf9\x01$\x00, \xfe, \xfc\r\x03\x01, \xf0\xee\xee\xce, \xfd, \xf0\xee\xef\xa8, \xfd, \xf0\xee\xee\xef, \xf8\x03\x00, \xf5\r\x02\x02, \xf5\r\x01\x01, \xfe, \xfc\r\x03\x00, \xf0\xee\xce\xee, \xf8\x03\x00, \xf5\r\x02\x02, \xf5\r\x01\x01, \xfe, \xff, \xfc\x12\x00\x00, \xf5\x08\x03\x01, \xf5\t\x00\x01, \xfe, \xfc\x05\x00\x00, \xf1G, \xf0\xfe\xee\xe1, \xff</v>
      </c>
      <c r="K288" s="4" t="s">
        <v>5365</v>
      </c>
      <c r="L288" t="s">
        <v>5451</v>
      </c>
      <c r="M288" s="4" t="s">
        <v>3580</v>
      </c>
      <c r="N288" s="4" t="s">
        <v>3137</v>
      </c>
      <c r="V288" s="4" t="s">
        <v>3943</v>
      </c>
    </row>
    <row r="289" spans="1:22">
      <c r="A289" t="s">
        <v>3139</v>
      </c>
      <c r="B289" s="4" t="s">
        <v>3140</v>
      </c>
      <c r="C289" s="4" t="s">
        <v>4683</v>
      </c>
      <c r="D289" s="4"/>
      <c r="E289" s="4" t="s">
        <v>4313</v>
      </c>
      <c r="F289">
        <v>287</v>
      </c>
      <c r="G289" t="str">
        <f t="shared" si="12"/>
        <v>[b'\xfc\x11\x07\x00', b'\xfc\x16\x1e\x00', b'\xfb\x04\x00', b'\xf1D', b'\xaf', b'\xfe', b'\xfc\r\x03\x04', b'\xfc\t6\x17', b'\xf8\x03\x00', b'\xf16', b'$', b'\xfe', b'\xfc\x086\x17', b'\xf16', b'\xf0\x05\t\t', b'\xfe', b'\xfc\x12\x02\x00', b'\xf11', b'1', b'\xfe', b'\xfc\x12\x04\x00', b'\xf12', b'1', b'\xfe', b'\xfc\x13\x01\x02', b'\xf0\x05\t\t', b'\xfe', b'\xf0\x19\xfe\x93', b'\xfd', b'\xf0\x1b\x19\xfe', b'\xfd', b'\xf0 \x1b\xfe', b'\xff', b'\xfc\x01\x02\x02', b'\xf8\x03\x81', b'\xf1\x11', b'\xf0\xfe\xfe\x05', b'\xfe', b'\xfc\x05\x00\x00', b'\xf1\x11', b'\xf0\xfe\x05\xfe', b'\xff']</v>
      </c>
      <c r="H289" t="str">
        <f t="shared" si="13"/>
        <v>287: b'\xfc\x11\x07\x00', b'\xfc\x16\x1e\x00', b'\xfb\x04\x00', b'\xf1D', b'\xaf', b'\xfe', b'\xfc\r\x03\x04', b'\xfc\t6\x17', b'\xf8\x03\x00', b'\xf16', b'$', b'\xfe', b'\xfc\x086\x17', b'\xf16', b'\xf0\x05\t\t', b'\xfe', b'\xfc\x12\x02\x00', b'\xf11', b'1', b'\xfe', b'\xfc\x12\x04\x00', b'\xf12', b'1', b'\xfe', b'\xfc\x13\x01\x02', b'\xf0\x05\t\t', b'\xfe', b'\xf0\x19\xfe\x93', b'\xfd', b'\xf0\x1b\x19\xfe', b'\xfd', b'\xf0 \x1b\xfe', b'\xff', b'\xfc\x01\x02\x02', b'\xf8\x03\x81', b'\xf1\x11', b'\xf0\xfe\xfe\x05', b'\xfe', b'\xfc\x05\x00\x00', b'\xf1\x11', b'\xf0\xfe\x05\xfe', b'\xff'</v>
      </c>
      <c r="I289" t="s">
        <v>5761</v>
      </c>
      <c r="J289" t="str">
        <f t="shared" si="14"/>
        <v>287: b'\xfc\x11\x07\x00, \xfc\x16\x1e\x00, \xfb\x04\x00, \xf1D, \xaf, \xfe, \xfc\r\x03\x04, \xfc\t6\x17, \xf8\x03\x00, \xf16, $, \xfe, \xfc\x086\x17, \xf16, \xf0\x05\t\t, \xfe, \xfc\x12\x02\x00, \xf11, 1, \xfe, \xfc\x12\x04\x00, \xf12, 1, \xfe, \xfc\x13\x01\x02, \xf0\x05\t\t, \xfe, \xf0\x19\xfe\x93, \xfd, \xf0\x1b\x19\xfe, \xfd, \xf0 \x1b\xfe, \xff, \xfc\x01\x02\x02, \xf8\x03\x81, \xf1\x11, \xf0\xfe\xfe\x05, \xfe, \xfc\x05\x00\x00, \xf1\x11, \xf0\xfe\x05\xfe, \xff</v>
      </c>
      <c r="K289" s="4" t="s">
        <v>5366</v>
      </c>
      <c r="L289" t="s">
        <v>5452</v>
      </c>
      <c r="M289" s="4" t="s">
        <v>3581</v>
      </c>
      <c r="N289" s="4" t="s">
        <v>26332</v>
      </c>
      <c r="V289" s="4" t="s">
        <v>3944</v>
      </c>
    </row>
    <row r="290" spans="1:22">
      <c r="A290" t="s">
        <v>3141</v>
      </c>
      <c r="B290" s="4" t="s">
        <v>3142</v>
      </c>
      <c r="C290" s="4" t="s">
        <v>4684</v>
      </c>
      <c r="D290" s="4"/>
      <c r="E290" s="4" t="s">
        <v>4314</v>
      </c>
      <c r="F290">
        <v>288</v>
      </c>
      <c r="G290" t="str">
        <f t="shared" si="12"/>
        <v>[b'\xfc\x11\x07\x00', b'\xfc\x16\x1e\x00', b'\xfb\x04\x00', b'\xf1D', b'\xaf', b'\xfe', b'\xfc\r\x03\x04', b'\xfc\t6\x17', b'\xf8\x03\x00', b'\xf16', b'$', b'\xfe', b'\xfc\x086\x17', b'\xf16', b'\xf0\x06\n\n', b'\xfe', b'\xfc\x14$\x00', b'\xfc\x15$\x01', b'\xfc\x0b\x1e\x00', b'\xf9\x01$\x01', b'\xf9\x01$\x02', b'\xf9\x02$\x00', b'\xf3d\x00', b'\xf5\x02\x00\x02', b'\xfe', b'\xfc\x15$\x00', b'\xfc\x15$\x02', b'\xfc\x13\x01\x02', b'\xfc\r\x02\x04', b'\xf8\x02\x00', b'\xf3[\x00', b'\xf9\x01$\x00', b'\xfb\x00\x00', b'\xf5\x02\x03\x02', b'\xfe', b'\xfc\x15$\x00', b'\xfc\x13\x01\x02', b'\xf0\x06\xfe\n', b'\xfd', b'\xf0\x06\xfe\n', b'\xfd', b'\xf0\xfe\x06\x06', b'\xfe', b'\xfc\x15$\x00', b'\xee', b'\xff', b'\xfc\x13\x01\x02', b'\xfc\x05\x00\x00', b'\xf1\x11', b'\xf0\xfe\x06\xfe', b'\xf8\x02\x81', b'\xfe', b'\xfc\x05\x00\x00', b'\xf1\x11', b'\xf0\xfe\x06\xfe', b'\xff']</v>
      </c>
      <c r="H290" t="str">
        <f t="shared" si="13"/>
        <v>288: b'\xfc\x11\x07\x00', b'\xfc\x16\x1e\x00', b'\xfb\x04\x00', b'\xf1D', b'\xaf', b'\xfe', b'\xfc\r\x03\x04', b'\xfc\t6\x17', b'\xf8\x03\x00', b'\xf16', b'$', b'\xfe', b'\xfc\x086\x17', b'\xf16', b'\xf0\x06\n\n', b'\xfe', b'\xfc\x14$\x00', b'\xfc\x15$\x01', b'\xfc\x0b\x1e\x00', b'\xf9\x01$\x01', b'\xf9\x01$\x02', b'\xf9\x02$\x00', b'\xf3d\x00', b'\xf5\x02\x00\x02', b'\xfe', b'\xfc\x15$\x00', b'\xfc\x15$\x02', b'\xfc\x13\x01\x02', b'\xfc\r\x02\x04', b'\xf8\x02\x00', b'\xf3[\x00', b'\xf9\x01$\x00', b'\xfb\x00\x00', b'\xf5\x02\x03\x02', b'\xfe', b'\xfc\x15$\x00', b'\xfc\x13\x01\x02', b'\xf0\x06\xfe\n', b'\xfd', b'\xf0\x06\xfe\n', b'\xfd', b'\xf0\xfe\x06\x06', b'\xfe', b'\xfc\x15$\x00', b'\xee', b'\xff', b'\xfc\x13\x01\x02', b'\xfc\x05\x00\x00', b'\xf1\x11', b'\xf0\xfe\x06\xfe', b'\xf8\x02\x81', b'\xfe', b'\xfc\x05\x00\x00', b'\xf1\x11', b'\xf0\xfe\x06\xfe', b'\xff'</v>
      </c>
      <c r="I290" t="s">
        <v>5762</v>
      </c>
      <c r="J290" t="str">
        <f t="shared" si="14"/>
        <v>288: b'\xfc\x11\x07\x00, \xfc\x16\x1e\x00, \xfb\x04\x00, \xf1D, \xaf, \xfe, \xfc\r\x03\x04, \xfc\t6\x17, \xf8\x03\x00, \xf16, $, \xfe, \xfc\x086\x17, \xf16, \xf0\x06\n\n, \xfe, \xfc\x14$\x00, \xfc\x15$\x01, \xfc\x0b\x1e\x00, \xf9\x01$\x01, \xf9\x01$\x02, \xf9\x02$\x00, \xf3d\x00, \xf5\x02\x00\x02, \xfe, \xfc\x15$\x00, \xfc\x15$\x02, \xfc\x13\x01\x02, \xfc\r\x02\x04, \xf8\x02\x00, \xf3[\x00, \xf9\x01$\x00, \xfb\x00\x00, \xf5\x02\x03\x02, \xfe, \xfc\x15$\x00, \xfc\x13\x01\x02, \xf0\x06\xfe\n, \xfd, \xf0\x06\xfe\n, \xfd, \xf0\xfe\x06\x06, \xfe, \xfc\x15$\x00, \xee, \xff, \xfc\x13\x01\x02, \xfc\x05\x00\x00, \xf1\x11, \xf0\xfe\x06\xfe, \xf8\x02\x81, \xfe, \xfc\x05\x00\x00, \xf1\x11, \xf0\xfe\x06\xfe, \xff</v>
      </c>
      <c r="K290" s="4" t="s">
        <v>5367</v>
      </c>
      <c r="L290" t="s">
        <v>5453</v>
      </c>
      <c r="M290" s="4" t="s">
        <v>3582</v>
      </c>
      <c r="N290" s="4" t="s">
        <v>26333</v>
      </c>
      <c r="V290" s="4" t="s">
        <v>3945</v>
      </c>
    </row>
    <row r="291" spans="1:22">
      <c r="A291" t="s">
        <v>3143</v>
      </c>
      <c r="B291" s="4" t="s">
        <v>3144</v>
      </c>
      <c r="C291" s="4" t="s">
        <v>4685</v>
      </c>
      <c r="D291" s="4"/>
      <c r="E291" s="4" t="s">
        <v>4315</v>
      </c>
      <c r="F291">
        <v>289</v>
      </c>
      <c r="G291" t="str">
        <f t="shared" si="12"/>
        <v>[b'\xfc\x11\x07\x00', b'\xfc\x16\x1e\x00', b'\xfb\x04\x00', b'\xf1D', b'\xaf', b'\xfe', b'\xfc\r\x03\x04', b'\xfc\t6\x17', b'\xf8\x03\x00', b'\xf16', b'$', b'\xfe', b'\xfc\x086\x17', b'\xf16', b'\xf0\x07\x0b\x0b', b'\xfe', b'\xfc\x13\x01\x02', b'\xf0\x07\xfe\xfe', b'\xfd', b'\xf0\x07\x0b\xfe', b'\xfd', b'\xf0\x0b\x0b\xfe', b'\xfe', b'\xf0\x1c\x1f\xfe', b'\xfd', b'\xf0%.\xfe', b'\xff', b'\xfc\x01\x02\x02', b'\xf8\x03\x81', b'\xf1\x11', b'\xf0\xfe\xfe\x07', b'\xfe', b'\xfc\x05\x00\x00', b'\xf1\x11', b'\xf0\xfe\x07\xfe', b'\xff']</v>
      </c>
      <c r="H291" t="str">
        <f t="shared" si="13"/>
        <v>289: b'\xfc\x11\x07\x00', b'\xfc\x16\x1e\x00', b'\xfb\x04\x00', b'\xf1D', b'\xaf', b'\xfe', b'\xfc\r\x03\x04', b'\xfc\t6\x17', b'\xf8\x03\x00', b'\xf16', b'$', b'\xfe', b'\xfc\x086\x17', b'\xf16', b'\xf0\x07\x0b\x0b', b'\xfe', b'\xfc\x13\x01\x02', b'\xf0\x07\xfe\xfe', b'\xfd', b'\xf0\x07\x0b\xfe', b'\xfd', b'\xf0\x0b\x0b\xfe', b'\xfe', b'\xf0\x1c\x1f\xfe', b'\xfd', b'\xf0%.\xfe', b'\xff', b'\xfc\x01\x02\x02', b'\xf8\x03\x81', b'\xf1\x11', b'\xf0\xfe\xfe\x07', b'\xfe', b'\xfc\x05\x00\x00', b'\xf1\x11', b'\xf0\xfe\x07\xfe', b'\xff'</v>
      </c>
      <c r="I291" t="s">
        <v>5763</v>
      </c>
      <c r="J291" t="str">
        <f t="shared" si="14"/>
        <v>289: b'\xfc\x11\x07\x00, \xfc\x16\x1e\x00, \xfb\x04\x00, \xf1D, \xaf, \xfe, \xfc\r\x03\x04, \xfc\t6\x17, \xf8\x03\x00, \xf16, $, \xfe, \xfc\x086\x17, \xf16, \xf0\x07\x0b\x0b, \xfe, \xfc\x13\x01\x02, \xf0\x07\xfe\xfe, \xfd, \xf0\x07\x0b\xfe, \xfd, \xf0\x0b\x0b\xfe, \xfe, \xf0\x1c\x1f\xfe, \xfd, \xf0%.\xfe, \xff, \xfc\x01\x02\x02, \xf8\x03\x81, \xf1\x11, \xf0\xfe\xfe\x07, \xfe, \xfc\x05\x00\x00, \xf1\x11, \xf0\xfe\x07\xfe, \xff</v>
      </c>
      <c r="K291" s="4" t="s">
        <v>5867</v>
      </c>
      <c r="L291" t="s">
        <v>5900</v>
      </c>
      <c r="M291" s="4" t="s">
        <v>3583</v>
      </c>
      <c r="N291" s="4" t="s">
        <v>26334</v>
      </c>
      <c r="V291" s="4" t="s">
        <v>3946</v>
      </c>
    </row>
    <row r="292" spans="1:22">
      <c r="A292" t="s">
        <v>3145</v>
      </c>
      <c r="B292" s="4" t="s">
        <v>3146</v>
      </c>
      <c r="C292" s="4" t="s">
        <v>4686</v>
      </c>
      <c r="D292" s="4"/>
      <c r="E292" s="4" t="s">
        <v>4316</v>
      </c>
      <c r="F292">
        <v>290</v>
      </c>
      <c r="G292" t="str">
        <f t="shared" si="12"/>
        <v>[b'\xfc\x14\x00\x00', b'\xf1A', b'\xf0\xfe\x0b\x0b', b'\xfd', b'\xf1A', b'\xf0\xfe\x0b\x0b', b'\xfe', b'\xee', b'\xfd', b'\xee', b'\xf9\x01\x00\x00', b'\xff', b'\xfc\x12\x00\x00', b'\xf5\x0c\x01\xff', b'\xfe', b'\xfc\x14\x00\x00', b'\xfc\x01\x00\x00', b'\xf0\xfe\xee\xfe', b'\xfe', b'\xff']</v>
      </c>
      <c r="H292" t="str">
        <f t="shared" si="13"/>
        <v>290: b'\xfc\x14\x00\x00', b'\xf1A', b'\xf0\xfe\x0b\x0b', b'\xfd', b'\xf1A', b'\xf0\xfe\x0b\x0b', b'\xfe', b'\xee', b'\xfd', b'\xee', b'\xf9\x01\x00\x00', b'\xff', b'\xfc\x12\x00\x00', b'\xf5\x0c\x01\xff', b'\xfe', b'\xfc\x14\x00\x00', b'\xfc\x01\x00\x00', b'\xf0\xfe\xee\xfe', b'\xfe', b'\xff'</v>
      </c>
      <c r="I292" t="s">
        <v>5764</v>
      </c>
      <c r="J292" t="str">
        <f t="shared" si="14"/>
        <v>290: b'\xfc\x14\x00\x00, \xf1A, \xf0\xfe\x0b\x0b, \xfd, \xf1A, \xf0\xfe\x0b\x0b, \xfe, \xee, \xfd, \xee, \xf9\x01\x00\x00, \xff, \xfc\x12\x00\x00, \xf5\x0c\x01\xff, \xfe, \xfc\x14\x00\x00, \xfc\x01\x00\x00, \xf0\xfe\xee\xfe, \xfe, \xff</v>
      </c>
      <c r="K292" s="4" t="s">
        <v>5868</v>
      </c>
      <c r="L292" t="s">
        <v>5021</v>
      </c>
      <c r="M292" s="4" t="s">
        <v>3584</v>
      </c>
      <c r="N292" s="4" t="s">
        <v>26335</v>
      </c>
      <c r="V292" s="4" t="s">
        <v>3947</v>
      </c>
    </row>
    <row r="293" spans="1:22">
      <c r="A293" t="s">
        <v>3147</v>
      </c>
      <c r="B293" s="4" t="s">
        <v>3148</v>
      </c>
      <c r="C293" s="4" t="s">
        <v>4687</v>
      </c>
      <c r="D293" s="4"/>
      <c r="E293" s="4" t="s">
        <v>4317</v>
      </c>
      <c r="F293">
        <v>291</v>
      </c>
      <c r="G293" t="str">
        <f t="shared" si="12"/>
        <v>[b'\xfc\x12&lt;\x00', b'\xfc\x16P\x00', b'\xf5\t\x00\x04', b'\xf5\t\x00\x08', b'\xf5\t\x00\x10', b'\xf5\t\x00 ', b'\xf9\x02$\x00', b'\xfe', b'\xfc\r\x03\n', b'\xf9\x01\x00\x00', b'\xf8\x03\x00', b'\xfe', b'\xfc\x15$\x00', b'\xfc\x13\x01\x01', b'\xfa\x0c\x01\x00', b'\xf1G', b'\xa1', b'\xf9\x02\x00\x00', b'\xf9\x01$\x00', b'\xfe', b'\xfc\x13\x01\x01', b'\xf1G', b'\xf0\xa5\xee\xbd', b'\xfd', b'\xf0\xee\xbd\xee', b'\xfd', b'\xf0\xa5\xee\xbd', b'\xfe', b'\xfc\x08H\x07', b'\xfc\tH\x01', b'\xf1H', b'\xa6', b'\xfe', b'\xfc\x08I\x07', b'\xfc\tI\x01', b'\xf1I', b'\xa6', b'\xfe', b'\xfc\x08J\x07', b'\xfc\tJ\x01', b'\xf1J', b'\xa6', b'\xfe', b'\xfc\x08K\x07', b'\xfc\tK\x01', b'\xf1K', b'\xa6', b'\xfe', b'\xf0\xee\xee\x08', b'\xff', b'\xfc\x12\x00\x00', b'\xf5\x0c\x01\xff', b'\xfe', b'\xfc\x05\x00\x00', b'\xf0\xfe\xfe\x03', b'\xf8\x03\x81', b'\xff']</v>
      </c>
      <c r="H293" t="str">
        <f t="shared" si="13"/>
        <v>291: b'\xfc\x12&lt;\x00', b'\xfc\x16P\x00', b'\xf5\t\x00\x04', b'\xf5\t\x00\x08', b'\xf5\t\x00\x10', b'\xf5\t\x00 ', b'\xf9\x02$\x00', b'\xfe', b'\xfc\r\x03\n', b'\xf9\x01\x00\x00', b'\xf8\x03\x00', b'\xfe', b'\xfc\x15$\x00', b'\xfc\x13\x01\x01', b'\xfa\x0c\x01\x00', b'\xf1G', b'\xa1', b'\xf9\x02\x00\x00', b'\xf9\x01$\x00', b'\xfe', b'\xfc\x13\x01\x01', b'\xf1G', b'\xf0\xa5\xee\xbd', b'\xfd', b'\xf0\xee\xbd\xee', b'\xfd', b'\xf0\xa5\xee\xbd', b'\xfe', b'\xfc\x08H\x07', b'\xfc\tH\x01', b'\xf1H', b'\xa6', b'\xfe', b'\xfc\x08I\x07', b'\xfc\tI\x01', b'\xf1I', b'\xa6', b'\xfe', b'\xfc\x08J\x07', b'\xfc\tJ\x01', b'\xf1J', b'\xa6', b'\xfe', b'\xfc\x08K\x07', b'\xfc\tK\x01', b'\xf1K', b'\xa6', b'\xfe', b'\xf0\xee\xee\x08', b'\xff', b'\xfc\x12\x00\x00', b'\xf5\x0c\x01\xff', b'\xfe', b'\xfc\x05\x00\x00', b'\xf0\xfe\xfe\x03', b'\xf8\x03\x81', b'\xff'</v>
      </c>
      <c r="I293" t="s">
        <v>5765</v>
      </c>
      <c r="J293" t="str">
        <f t="shared" si="14"/>
        <v>291: b'\xfc\x12&lt;\x00, \xfc\x16P\x00, \xf5\t\x00\x04, \xf5\t\x00\x08, \xf5\t\x00\x10, \xf5\t\x00 , \xf9\x02$\x00, \xfe, \xfc\r\x03\n, \xf9\x01\x00\x00, \xf8\x03\x00, \xfe, \xfc\x15$\x00, \xfc\x13\x01\x01, \xfa\x0c\x01\x00, \xf1G, \xa1, \xf9\x02\x00\x00, \xf9\x01$\x00, \xfe, \xfc\x13\x01\x01, \xf1G, \xf0\xa5\xee\xbd, \xfd, \xf0\xee\xbd\xee, \xfd, \xf0\xa5\xee\xbd, \xfe, \xfc\x08H\x07, \xfc\tH\x01, \xf1H, \xa6, \xfe, \xfc\x08I\x07, \xfc\tI\x01, \xf1I, \xa6, \xfe, \xfc\x08J\x07, \xfc\tJ\x01, \xf1J, \xa6, \xfe, \xfc\x08K\x07, \xfc\tK\x01, \xf1K, \xa6, \xfe, \xf0\xee\xee\x08, \xff, \xfc\x12\x00\x00, \xf5\x0c\x01\xff, \xfe, \xfc\x05\x00\x00, \xf0\xfe\xfe\x03, \xf8\x03\x81, \xff</v>
      </c>
      <c r="K293" s="4" t="s">
        <v>5368</v>
      </c>
      <c r="L293" t="s">
        <v>5454</v>
      </c>
      <c r="M293" s="4" t="s">
        <v>3585</v>
      </c>
      <c r="N293" s="4" t="s">
        <v>26336</v>
      </c>
      <c r="V293" s="4" t="s">
        <v>3948</v>
      </c>
    </row>
    <row r="294" spans="1:22">
      <c r="A294" t="s">
        <v>3149</v>
      </c>
      <c r="B294" s="4" t="s">
        <v>3150</v>
      </c>
      <c r="C294" s="4" t="s">
        <v>4688</v>
      </c>
      <c r="D294" s="4"/>
      <c r="E294" s="4" t="s">
        <v>4318</v>
      </c>
      <c r="F294">
        <v>292</v>
      </c>
      <c r="G294" t="str">
        <f t="shared" si="12"/>
        <v>[b'\xfc\x15$\x00', b'\xfc\x16(\x00', b'\xfa\x0c\x01\x00', b'\xf3c\x00', b'\xf16', b'\xfb\x0b\n', b'\xfb\x0b\x17', b'\xfb\x0b\x13', b'\xf9\x01$\x00', b'\xfe', b'\xfc\r\x03\x03', b'\xf6\x01+%', b'\xfd', b'\xf1C', b'\xf4\x18\x18\x18', b'\xf8\x03\x00', b'\xfe', b'\xfc\r\x01\x06', b'\xf8\x01\x00', b'\xf1D', b'\xef', b'\xfe', b'\xf0R\xee\xe6', b'\xfd', b'\xf0\xeeS\xe3', b'\xfd', b'\xf0SQR', b'\xfd', b'\xf0\xee\x90Q', b'\xff', b'\xfc\x12\x00\x00', b'\xf5\x0c\x01\xff', b'\xfe', b'\xfc\x01\x00\x00', b'\xf0\xfe\xfe\xee', b'\xf8\x01\x81', b'\xfe', b'\xfc\x01\x02\x0c', b'\xf0\xfe\xfe\xee', b'\xf8\x03\x81', b'\xfe', b'\xff']</v>
      </c>
      <c r="H294" t="str">
        <f t="shared" si="13"/>
        <v>292: b'\xfc\x15$\x00', b'\xfc\x16(\x00', b'\xfa\x0c\x01\x00', b'\xf3c\x00', b'\xf16', b'\xfb\x0b\n', b'\xfb\x0b\x17', b'\xfb\x0b\x13', b'\xf9\x01$\x00', b'\xfe', b'\xfc\r\x03\x03', b'\xf6\x01+%', b'\xfd', b'\xf1C', b'\xf4\x18\x18\x18', b'\xf8\x03\x00', b'\xfe', b'\xfc\r\x01\x06', b'\xf8\x01\x00', b'\xf1D', b'\xef', b'\xfe', b'\xf0R\xee\xe6', b'\xfd', b'\xf0\xeeS\xe3', b'\xfd', b'\xf0SQR', b'\xfd', b'\xf0\xee\x90Q', b'\xff', b'\xfc\x12\x00\x00', b'\xf5\x0c\x01\xff', b'\xfe', b'\xfc\x01\x00\x00', b'\xf0\xfe\xfe\xee', b'\xf8\x01\x81', b'\xfe', b'\xfc\x01\x02\x0c', b'\xf0\xfe\xfe\xee', b'\xf8\x03\x81', b'\xfe', b'\xff'</v>
      </c>
      <c r="I294" t="s">
        <v>5766</v>
      </c>
      <c r="J294" t="str">
        <f t="shared" si="14"/>
        <v>292: b'\xfc\x15$\x00, \xfc\x16(\x00, \xfa\x0c\x01\x00, \xf3c\x00, \xf16, \xfb\x0b\n, \xfb\x0b\x17, \xfb\x0b\x13, \xf9\x01$\x00, \xfe, \xfc\r\x03\x03, \xf6\x01+%, \xfd, \xf1C, \xf4\x18\x18\x18, \xf8\x03\x00, \xfe, \xfc\r\x01\x06, \xf8\x01\x00, \xf1D, \xef, \xfe, \xf0R\xee\xe6, \xfd, \xf0\xeeS\xe3, \xfd, \xf0SQR, \xfd, \xf0\xee\x90Q, \xff, \xfc\x12\x00\x00, \xf5\x0c\x01\xff, \xfe, \xfc\x01\x00\x00, \xf0\xfe\xfe\xee, \xf8\x01\x81, \xfe, \xfc\x01\x02\x0c, \xf0\xfe\xfe\xee, \xf8\x03\x81, \xfe, \xff</v>
      </c>
      <c r="K294" s="4" t="s">
        <v>5369</v>
      </c>
      <c r="L294" t="s">
        <v>5455</v>
      </c>
      <c r="M294" s="4" t="s">
        <v>3586</v>
      </c>
      <c r="N294" s="4" t="s">
        <v>3149</v>
      </c>
      <c r="V294" s="4" t="s">
        <v>3949</v>
      </c>
    </row>
    <row r="295" spans="1:22">
      <c r="A295" t="s">
        <v>3151</v>
      </c>
      <c r="B295" t="s">
        <v>3152</v>
      </c>
      <c r="C295" s="4" t="s">
        <v>4689</v>
      </c>
      <c r="D295" s="4"/>
      <c r="E295" t="s">
        <v>4319</v>
      </c>
      <c r="F295">
        <v>293</v>
      </c>
      <c r="G295" t="str">
        <f t="shared" si="12"/>
        <v>[b'\xf0\x05\x06\x07', b'\xff', b'\xfc\x12\x00\x00', b'\xfe', b'\xfc\x05\x00\x00', b'\xf0#)$', b'\xff']</v>
      </c>
      <c r="H295" t="str">
        <f t="shared" si="13"/>
        <v>293: b'\xf0\x05\x06\x07', b'\xff', b'\xfc\x12\x00\x00', b'\xfe', b'\xfc\x05\x00\x00', b'\xf0#)$', b'\xff'</v>
      </c>
      <c r="I295" t="s">
        <v>5767</v>
      </c>
      <c r="J295" t="str">
        <f t="shared" si="14"/>
        <v>293: b'\xf0\x05\x06\x07, \xff, \xfc\x12\x00\x00, \xfe, \xfc\x05\x00\x00, \xf0#)$, \xff</v>
      </c>
      <c r="K295" t="s">
        <v>5370</v>
      </c>
      <c r="L295" t="s">
        <v>5024</v>
      </c>
      <c r="M295" t="s">
        <v>3587</v>
      </c>
      <c r="N295" t="s">
        <v>3151</v>
      </c>
      <c r="V295" t="s">
        <v>3950</v>
      </c>
    </row>
    <row r="296" spans="1:22">
      <c r="A296" t="s">
        <v>3153</v>
      </c>
      <c r="B296" s="4" t="s">
        <v>3154</v>
      </c>
      <c r="C296" t="s">
        <v>4690</v>
      </c>
      <c r="E296" s="4" t="s">
        <v>4320</v>
      </c>
      <c r="F296">
        <v>294</v>
      </c>
      <c r="G296" t="str">
        <f t="shared" si="12"/>
        <v>[b'\xf0\xee\xfe\xee', b'\xfd', b'\xf0\xee\xfe\xef', b'\xfd', b'\xf0\xee\xfe\xfe', b'\xff', b'\xfc\x12\x00\x00', b'\xfb\x04\x00', b'\xfe', b'\xfc\x05\x00\x00', b'\xf0\xfe\xfe\xee', b'\xff']</v>
      </c>
      <c r="H296" t="str">
        <f t="shared" si="13"/>
        <v>294: b'\xf0\xee\xfe\xee', b'\xfd', b'\xf0\xee\xfe\xef', b'\xfd', b'\xf0\xee\xfe\xfe', b'\xff', b'\xfc\x12\x00\x00', b'\xfb\x04\x00', b'\xfe', b'\xfc\x05\x00\x00', b'\xf0\xfe\xfe\xee', b'\xff'</v>
      </c>
      <c r="I296" t="s">
        <v>5768</v>
      </c>
      <c r="J296" t="str">
        <f t="shared" si="14"/>
        <v>294: b'\xf0\xee\xfe\xee, \xfd, \xf0\xee\xfe\xef, \xfd, \xf0\xee\xfe\xfe, \xff, \xfc\x12\x00\x00, \xfb\x04\x00, \xfe, \xfc\x05\x00\x00, \xf0\xfe\xfe\xee, \xff</v>
      </c>
      <c r="K296" s="4" t="s">
        <v>5371</v>
      </c>
      <c r="L296" t="s">
        <v>5025</v>
      </c>
      <c r="M296" s="4" t="s">
        <v>3588</v>
      </c>
      <c r="N296" s="4" t="s">
        <v>26337</v>
      </c>
      <c r="V296" s="4" t="s">
        <v>3951</v>
      </c>
    </row>
    <row r="297" spans="1:22">
      <c r="A297" t="s">
        <v>3155</v>
      </c>
      <c r="B297" s="4" t="s">
        <v>3156</v>
      </c>
      <c r="C297" s="4" t="s">
        <v>4691</v>
      </c>
      <c r="D297" s="4"/>
      <c r="E297" s="4" t="s">
        <v>4321</v>
      </c>
      <c r="F297">
        <v>295</v>
      </c>
      <c r="G297" t="str">
        <f t="shared" si="12"/>
        <v>[b'\xfc\x17M\x00', b'\xef', b'\xfe', b'\xfc\x14$\x00', b'\xfc\x0b\x14\x00', b'\xfc\x0c\x02\x08', b'\x9a', b'\xf8\x02\x81', b'\xfb\x00\x00', b'\xfe', b'\xfc\r\x03\x08', b'\xf8\x03\x00', b'\xf1C', b'\xc9', b'\xfe', b'\xfc\x14$\x00', b'\xf0\xee\xca\xca', b'\xfd', b'\xf0\xee\xca\xca', b'\xfd', b'\xf0\xee\xee\xca', b'\xfd', b'\xf0\xee\xca\xca', b'\xfe', b'\xf0\n\xc5\xbb', b'\xfd', b'\xf0\xfe\n\xc5', b'\xfd', b'\xf0\n\xc5\n', b'\xfd', b'\xf0\xfe\n\xbb', b'\xff', b'\xfc\x12\x00\x00', b'\xf5\x0c\x01\xff', b'\xfe', b'\xfc\x05\x00\x00', b'\xf0\xee\xee\xfe', b'\xf8\x03\x81', b'\xfc\x0664', b'\xfc\x15$\x01', b'\xfa\x0c\x01\x00', b'\xfa\x0c\x01\x00', b'\xf3\x88\x00', b'\xf16', b'\xfb\x0b\n', b'\xfb\x0b\x17', b'\xfb\x0b\x13', b'\xf9\x01$\x00', b'\xf9\x01$\x01', b'\xff']</v>
      </c>
      <c r="H297" t="str">
        <f t="shared" si="13"/>
        <v>295: b'\xfc\x17M\x00', b'\xef', b'\xfe', b'\xfc\x14$\x00', b'\xfc\x0b\x14\x00', b'\xfc\x0c\x02\x08', b'\x9a', b'\xf8\x02\x81', b'\xfb\x00\x00', b'\xfe', b'\xfc\r\x03\x08', b'\xf8\x03\x00', b'\xf1C', b'\xc9', b'\xfe', b'\xfc\x14$\x00', b'\xf0\xee\xca\xca', b'\xfd', b'\xf0\xee\xca\xca', b'\xfd', b'\xf0\xee\xee\xca', b'\xfd', b'\xf0\xee\xca\xca', b'\xfe', b'\xf0\n\xc5\xbb', b'\xfd', b'\xf0\xfe\n\xc5', b'\xfd', b'\xf0\n\xc5\n', b'\xfd', b'\xf0\xfe\n\xbb', b'\xff', b'\xfc\x12\x00\x00', b'\xf5\x0c\x01\xff', b'\xfe', b'\xfc\x05\x00\x00', b'\xf0\xee\xee\xfe', b'\xf8\x03\x81', b'\xfc\x0664', b'\xfc\x15$\x01', b'\xfa\x0c\x01\x00', b'\xfa\x0c\x01\x00', b'\xf3\x88\x00', b'\xf16', b'\xfb\x0b\n', b'\xfb\x0b\x17', b'\xfb\x0b\x13', b'\xf9\x01$\x00', b'\xf9\x01$\x01', b'\xff'</v>
      </c>
      <c r="I297" t="s">
        <v>5769</v>
      </c>
      <c r="J297" t="str">
        <f t="shared" si="14"/>
        <v>295: b'\xfc\x17M\x00, \xef, \xfe, \xfc\x14$\x00, \xfc\x0b\x14\x00, \xfc\x0c\x02\x08, \x9a, \xf8\x02\x81, \xfb\x00\x00, \xfe, \xfc\r\x03\x08, \xf8\x03\x00, \xf1C, \xc9, \xfe, \xfc\x14$\x00, \xf0\xee\xca\xca, \xfd, \xf0\xee\xca\xca, \xfd, \xf0\xee\xee\xca, \xfd, \xf0\xee\xca\xca, \xfe, \xf0\n\xc5\xbb, \xfd, \xf0\xfe\n\xc5, \xfd, \xf0\n\xc5\n, \xfd, \xf0\xfe\n\xbb, \xff, \xfc\x12\x00\x00, \xf5\x0c\x01\xff, \xfe, \xfc\x05\x00\x00, \xf0\xee\xee\xfe, \xf8\x03\x81, \xfc\x0664, \xfc\x15$\x01, \xfa\x0c\x01\x00, \xfa\x0c\x01\x00, \xf3\x88\x00, \xf16, \xfb\x0b\n, \xfb\x0b\x17, \xfb\x0b\x13, \xf9\x01$\x00, \xf9\x01$\x01, \xff</v>
      </c>
      <c r="K297" s="4" t="s">
        <v>5869</v>
      </c>
      <c r="L297" t="s">
        <v>5901</v>
      </c>
      <c r="M297" s="4" t="s">
        <v>3589</v>
      </c>
      <c r="N297" s="4" t="s">
        <v>26338</v>
      </c>
      <c r="V297" s="4" t="s">
        <v>3952</v>
      </c>
    </row>
    <row r="298" spans="1:22">
      <c r="A298" t="s">
        <v>3157</v>
      </c>
      <c r="B298" s="4" t="s">
        <v>3158</v>
      </c>
      <c r="C298" s="4" t="s">
        <v>4692</v>
      </c>
      <c r="D298" s="4"/>
      <c r="E298" s="4" t="s">
        <v>4322</v>
      </c>
      <c r="F298">
        <v>296</v>
      </c>
      <c r="G298" t="str">
        <f t="shared" si="12"/>
        <v>[b'\xfc\x15\x00\x00', b'\xfc\r\x03\x08', b'\xf8\x03\x00', b'\xf1G', b'\xdc', b'\xf9\x01\x00\x00', b'\xfe', b'\xfc\x066K', b'\xf1G', b'\xf0\x0b\xbe\xfe', b'\xfd', b'\xf1G', b'\xf0\x0b\x0b\xbe', b'\xfd', b'\xf1G', b'\xf0\x0b\xa0\xa0', b'\xfd', b'\xf1G', b'\xf0\x0b\x0b\xbe', b'\xfe', b'\xf0\x07\xee\xa8', b'\xfd', b'\xf0\x0b\xce\xee', b'\xfd', b'\xf0\x07\xee\x0b', b'\xff', b'\xfc\x12\x00\x00', b'\xf5\x0c\x01\xff', b'\xfe', b'\xfc\x01\x00\x00', b'\xf0\xfe\xfe\xc7', b'\xf8\x03\x81', b'\xfe', b'\xfc\x05\x00\x00', b'\xf0\xfe\xfe\x07', b'\xf8\x03\x81', b'\xff']</v>
      </c>
      <c r="H298" t="str">
        <f t="shared" si="13"/>
        <v>296: b'\xfc\x15\x00\x00', b'\xfc\r\x03\x08', b'\xf8\x03\x00', b'\xf1G', b'\xdc', b'\xf9\x01\x00\x00', b'\xfe', b'\xfc\x066K', b'\xf1G', b'\xf0\x0b\xbe\xfe', b'\xfd', b'\xf1G', b'\xf0\x0b\x0b\xbe', b'\xfd', b'\xf1G', b'\xf0\x0b\xa0\xa0', b'\xfd', b'\xf1G', b'\xf0\x0b\x0b\xbe', b'\xfe', b'\xf0\x07\xee\xa8', b'\xfd', b'\xf0\x0b\xce\xee', b'\xfd', b'\xf0\x07\xee\x0b', b'\xff', b'\xfc\x12\x00\x00', b'\xf5\x0c\x01\xff', b'\xfe', b'\xfc\x01\x00\x00', b'\xf0\xfe\xfe\xc7', b'\xf8\x03\x81', b'\xfe', b'\xfc\x05\x00\x00', b'\xf0\xfe\xfe\x07', b'\xf8\x03\x81', b'\xff'</v>
      </c>
      <c r="I298" t="s">
        <v>5770</v>
      </c>
      <c r="J298" t="str">
        <f t="shared" si="14"/>
        <v>296: b'\xfc\x15\x00\x00, \xfc\r\x03\x08, \xf8\x03\x00, \xf1G, \xdc, \xf9\x01\x00\x00, \xfe, \xfc\x066K, \xf1G, \xf0\x0b\xbe\xfe, \xfd, \xf1G, \xf0\x0b\x0b\xbe, \xfd, \xf1G, \xf0\x0b\xa0\xa0, \xfd, \xf1G, \xf0\x0b\x0b\xbe, \xfe, \xf0\x07\xee\xa8, \xfd, \xf0\x0b\xce\xee, \xfd, \xf0\x07\xee\x0b, \xff, \xfc\x12\x00\x00, \xf5\x0c\x01\xff, \xfe, \xfc\x01\x00\x00, \xf0\xfe\xfe\xc7, \xf8\x03\x81, \xfe, \xfc\x05\x00\x00, \xf0\xfe\xfe\x07, \xf8\x03\x81, \xff</v>
      </c>
      <c r="K298" s="4" t="s">
        <v>5870</v>
      </c>
      <c r="L298" t="s">
        <v>5902</v>
      </c>
      <c r="M298" s="4" t="s">
        <v>3590</v>
      </c>
      <c r="N298" s="4" t="s">
        <v>26339</v>
      </c>
      <c r="V298" s="4" t="s">
        <v>3953</v>
      </c>
    </row>
    <row r="299" spans="1:22">
      <c r="A299" t="s">
        <v>3159</v>
      </c>
      <c r="B299" s="4" t="s">
        <v>3160</v>
      </c>
      <c r="C299" s="4" t="s">
        <v>4693</v>
      </c>
      <c r="D299" s="4"/>
      <c r="E299" s="4" t="s">
        <v>4323</v>
      </c>
      <c r="F299">
        <v>297</v>
      </c>
      <c r="G299" t="str">
        <f t="shared" si="12"/>
        <v>[b'\xfc\r\x03\x08', b'\xf8\x03\x00', b'\xb7', b'\xfe', b'\xfc\x08H\x14', b'\xb1', b'\xfe', b'\xfc\x08I\x14', b'\xb1', b'\xfe', b'\xfc\x08J\x14', b'\xb1', b'\xfe', b'\xfc\x08K\x14', b'\xb1', b'\xfe', b'\xfc\x0669', b'\xf1G', b'\xf0\xc6\xcc\xfe', b'\xfd', b'\xf1G', b'\xf0\xdf\x8f\xfe', b'\xfd', b'\xf1G', b'\xf0\x8f\xc6\xfe', b'\xfe', b'\xf0\xee\xd7 ', b'\xfd', b'\xf0\xee\xd7\xef', b'\xff', b'\xfc\x12\x00\x00', b'\xf5\x0c\x01\xff', b'\xfe', b'\xfc\x05\x00\x00', b'\xf8\x03\x81', b'\xf0\xfe\t\xfe', b'\xfe', b'\xff']</v>
      </c>
      <c r="H299" t="str">
        <f t="shared" si="13"/>
        <v>297: b'\xfc\r\x03\x08', b'\xf8\x03\x00', b'\xb7', b'\xfe', b'\xfc\x08H\x14', b'\xb1', b'\xfe', b'\xfc\x08I\x14', b'\xb1', b'\xfe', b'\xfc\x08J\x14', b'\xb1', b'\xfe', b'\xfc\x08K\x14', b'\xb1', b'\xfe', b'\xfc\x0669', b'\xf1G', b'\xf0\xc6\xcc\xfe', b'\xfd', b'\xf1G', b'\xf0\xdf\x8f\xfe', b'\xfd', b'\xf1G', b'\xf0\x8f\xc6\xfe', b'\xfe', b'\xf0\xee\xd7 ', b'\xfd', b'\xf0\xee\xd7\xef', b'\xff', b'\xfc\x12\x00\x00', b'\xf5\x0c\x01\xff', b'\xfe', b'\xfc\x05\x00\x00', b'\xf8\x03\x81', b'\xf0\xfe\t\xfe', b'\xfe', b'\xff'</v>
      </c>
      <c r="I299" t="s">
        <v>5771</v>
      </c>
      <c r="J299" t="str">
        <f t="shared" si="14"/>
        <v>297: b'\xfc\r\x03\x08, \xf8\x03\x00, \xb7, \xfe, \xfc\x08H\x14, \xb1, \xfe, \xfc\x08I\x14, \xb1, \xfe, \xfc\x08J\x14, \xb1, \xfe, \xfc\x08K\x14, \xb1, \xfe, \xfc\x0669, \xf1G, \xf0\xc6\xcc\xfe, \xfd, \xf1G, \xf0\xdf\x8f\xfe, \xfd, \xf1G, \xf0\x8f\xc6\xfe, \xfe, \xf0\xee\xd7 , \xfd, \xf0\xee\xd7\xef, \xff, \xfc\x12\x00\x00, \xf5\x0c\x01\xff, \xfe, \xfc\x05\x00\x00, \xf8\x03\x81, \xf0\xfe\t\xfe, \xfe, \xff</v>
      </c>
      <c r="K299" s="4" t="s">
        <v>5372</v>
      </c>
      <c r="L299" t="s">
        <v>5456</v>
      </c>
      <c r="M299" s="4" t="s">
        <v>3591</v>
      </c>
      <c r="N299" s="4" t="s">
        <v>3159</v>
      </c>
      <c r="V299" s="4" t="s">
        <v>3954</v>
      </c>
    </row>
    <row r="300" spans="1:22">
      <c r="A300" t="s">
        <v>3129</v>
      </c>
      <c r="B300" s="4" t="s">
        <v>3161</v>
      </c>
      <c r="C300" s="4" t="s">
        <v>4694</v>
      </c>
      <c r="D300" s="4"/>
      <c r="E300" s="4" t="s">
        <v>4324</v>
      </c>
      <c r="F300">
        <v>298</v>
      </c>
      <c r="G300" t="str">
        <f t="shared" si="12"/>
        <v>[b'\xfc\x15$\x00', b'\xf7 ', b'\xf9\x01$\x00', b'\xfe', b'\xfc\x066\r', b'\xfc\x15\x00\x01', b'\xf3\x8c\x00', b'\xf9\x01\x00\x00', b'\xfa\n\x01\x00', b'\xfd', b'\xf1G', b'\xde', b'\xfd', b'\xf1G', b'\x13', b'\xf9\x02\x00\x00', b'\xfe', b'\xfc\x0665', b'\xf3\x8c\x00', b'\xf9\x01\x00\x00', b'\xf9\x01\x00\x01', b'\xfa\n\x01\x00', b'\xfd', b'\xf1G', b'\xde', b'\xfd', b'\xf9\x02\x00\x00', b'\xf9\x02\x00\x01', b'\xf1G', b'\xf0\xef\xd2\xe0', b'\xf0\xef\xfe\xfe', b'\xfd', b'\xf1G', b'\xf0\xd2\xef\xe0', b'\xf0\xef\xef\xfe', b'\xfe', b'\xf1C', b'\xc0', b'\xfd', b'\xf1G', b'\xf0\xee\xfe\xef', b'\xfd', b'\xf0\t\xd2\xef', b'\xfd', b'\xf0\xee\xfe\xef', b'\xfd', b'\xf0\n\xd2\xef', b'\xfd', b'\xf0\xee\xfe\xef', b'\xfd', b'\xf0\x0b\xfe\xef', b'\xff', b'\xfc\x12\x00\x00', b'\xfa\r\x01\x00', b'\xf5\x11\x01\xff', b'\xfe', b'\xfc\x066\x11', b'\xfc\x15\x00\x00', b'\xfc\x05\x00\x00', b'\xf1G', b'\xf0\xfe\xee\x14', b'\xfe', b'\xfc\x0661', b'\xfc\x15\x00\x00', b'\xfc\x05\x00\x00', b'\xf1G', b'\xf0\xfe\xee\xd1', b'\xff']</v>
      </c>
      <c r="H300" t="str">
        <f t="shared" si="13"/>
        <v>298: b'\xfc\x15$\x00', b'\xf7 ', b'\xf9\x01$\x00', b'\xfe', b'\xfc\x066\r', b'\xfc\x15\x00\x01', b'\xf3\x8c\x00', b'\xf9\x01\x00\x00', b'\xfa\n\x01\x00', b'\xfd', b'\xf1G', b'\xde', b'\xfd', b'\xf1G', b'\x13', b'\xf9\x02\x00\x00', b'\xfe', b'\xfc\x0665', b'\xf3\x8c\x00', b'\xf9\x01\x00\x00', b'\xf9\x01\x00\x01', b'\xfa\n\x01\x00', b'\xfd', b'\xf1G', b'\xde', b'\xfd', b'\xf9\x02\x00\x00', b'\xf9\x02\x00\x01', b'\xf1G', b'\xf0\xef\xd2\xe0', b'\xf0\xef\xfe\xfe', b'\xfd', b'\xf1G', b'\xf0\xd2\xef\xe0', b'\xf0\xef\xef\xfe', b'\xfe', b'\xf1C', b'\xc0', b'\xfd', b'\xf1G', b'\xf0\xee\xfe\xef', b'\xfd', b'\xf0\t\xd2\xef', b'\xfd', b'\xf0\xee\xfe\xef', b'\xfd', b'\xf0\n\xd2\xef', b'\xfd', b'\xf0\xee\xfe\xef', b'\xfd', b'\xf0\x0b\xfe\xef', b'\xff', b'\xfc\x12\x00\x00', b'\xfa\r\x01\x00', b'\xf5\x11\x01\xff', b'\xfe', b'\xfc\x066\x11', b'\xfc\x15\x00\x00', b'\xfc\x05\x00\x00', b'\xf1G', b'\xf0\xfe\xee\x14', b'\xfe', b'\xfc\x0661', b'\xfc\x15\x00\x00', b'\xfc\x05\x00\x00', b'\xf1G', b'\xf0\xfe\xee\xd1', b'\xff'</v>
      </c>
      <c r="I300" t="s">
        <v>5772</v>
      </c>
      <c r="J300" t="str">
        <f t="shared" si="14"/>
        <v>298: b'\xfc\x15$\x00, \xf7 , \xf9\x01$\x00, \xfe, \xfc\x066\r, \xfc\x15\x00\x01, \xf3\x8c\x00, \xf9\x01\x00\x00, \xfa\n\x01\x00, \xfd, \xf1G, \xde, \xfd, \xf1G, \x13, \xf9\x02\x00\x00, \xfe, \xfc\x0665, \xf3\x8c\x00, \xf9\x01\x00\x00, \xf9\x01\x00\x01, \xfa\n\x01\x00, \xfd, \xf1G, \xde, \xfd, \xf9\x02\x00\x00, \xf9\x02\x00\x01, \xf1G, \xf0\xef\xd2\xe0, \xf0\xef\xfe\xfe, \xfd, \xf1G, \xf0\xd2\xef\xe0, \xf0\xef\xef\xfe, \xfe, \xf1C, \xc0, \xfd, \xf1G, \xf0\xee\xfe\xef, \xfd, \xf0\t\xd2\xef, \xfd, \xf0\xee\xfe\xef, \xfd, \xf0\n\xd2\xef, \xfd, \xf0\xee\xfe\xef, \xfd, \xf0\x0b\xfe\xef, \xff, \xfc\x12\x00\x00, \xfa\r\x01\x00, \xf5\x11\x01\xff, \xfe, \xfc\x066\x11, \xfc\x15\x00\x00, \xfc\x05\x00\x00, \xf1G, \xf0\xfe\xee\x14, \xfe, \xfc\x0661, \xfc\x15\x00\x00, \xfc\x05\x00\x00, \xf1G, \xf0\xfe\xee\xd1, \xff</v>
      </c>
      <c r="K300" s="4" t="s">
        <v>5373</v>
      </c>
      <c r="L300" t="s">
        <v>5457</v>
      </c>
      <c r="M300" s="4" t="s">
        <v>3592</v>
      </c>
      <c r="N300" s="4" t="s">
        <v>26329</v>
      </c>
      <c r="V300" s="4" t="s">
        <v>3955</v>
      </c>
    </row>
    <row r="301" spans="1:22">
      <c r="A301" t="s">
        <v>3162</v>
      </c>
      <c r="B301" t="s">
        <v>3163</v>
      </c>
      <c r="C301" s="4" t="s">
        <v>4695</v>
      </c>
      <c r="D301" s="4"/>
      <c r="E301" t="s">
        <v>4325</v>
      </c>
      <c r="F301">
        <v>299</v>
      </c>
      <c r="G301" t="str">
        <f t="shared" si="12"/>
        <v>[b'\xf0\x04\x0c&amp;', b'\xff', b'\xfc\x12\x00\x00', b'\xfe', b'\xfc\x05\x00\x00', b'\xf0\x1b\x1d\xfe', b'\xff']</v>
      </c>
      <c r="H301" t="str">
        <f t="shared" si="13"/>
        <v>299: b'\xf0\x04\x0c&amp;', b'\xff', b'\xfc\x12\x00\x00', b'\xfe', b'\xfc\x05\x00\x00', b'\xf0\x1b\x1d\xfe', b'\xff'</v>
      </c>
      <c r="I301" t="s">
        <v>5773</v>
      </c>
      <c r="J301" t="str">
        <f t="shared" si="14"/>
        <v>299: b'\xf0\x04\x0c&amp;, \xff, \xfc\x12\x00\x00, \xfe, \xfc\x05\x00\x00, \xf0\x1b\x1d\xfe, \xff</v>
      </c>
      <c r="K301" t="s">
        <v>5374</v>
      </c>
      <c r="L301" t="s">
        <v>5030</v>
      </c>
      <c r="M301" t="s">
        <v>3593</v>
      </c>
      <c r="N301" t="s">
        <v>3162</v>
      </c>
      <c r="V301" t="s">
        <v>3956</v>
      </c>
    </row>
    <row r="302" spans="1:22">
      <c r="A302" t="s">
        <v>3164</v>
      </c>
      <c r="B302" s="4" t="s">
        <v>3165</v>
      </c>
      <c r="C302" t="s">
        <v>4696</v>
      </c>
      <c r="E302" s="4" t="s">
        <v>4326</v>
      </c>
      <c r="F302">
        <v>300</v>
      </c>
      <c r="G302" t="str">
        <f t="shared" si="12"/>
        <v>[b'\xfc\x15\x00\x00', b'\xf9\x00\x00\x00', b'\xee', b'\xfe', b'\xfc\x15\x00\x01', b'\xfc\x0b\n\x00', b'\xfc\x0f\x00\x00', b'\xd0', b'\xf9\x00\x00\x01', b'\xfb\x00\x00', b'\xfe', b'\xfc\x15\x00\x02', b'\xfc\x0b\n\x00', b'\xfc\x0f\x05\x00', b'\xd0', b'\xf9\x00\x00\x02', b'\xfb\x00\x00', b'\xfe', b'\xf1C', b'\xd0', b'\xf1D', b'\xf0\xee\xef\xd0', b'\xfd', b'\xee', b'\xf0\xee\xef\xd0', b'\xfd', b'\xf1\x0e', b'\xd0', b'\xff', b'\xfc\x12\x00\x00', b'\xf5\x04\x03\x00', b'\xf7\n', b'\xfe', b'\xfc\x04\x01\x00', b'\xef', b'\xff']</v>
      </c>
      <c r="H302" t="str">
        <f t="shared" si="13"/>
        <v>300: b'\xfc\x15\x00\x00', b'\xf9\x00\x00\x00', b'\xee', b'\xfe', b'\xfc\x15\x00\x01', b'\xfc\x0b\n\x00', b'\xfc\x0f\x00\x00', b'\xd0', b'\xf9\x00\x00\x01', b'\xfb\x00\x00', b'\xfe', b'\xfc\x15\x00\x02', b'\xfc\x0b\n\x00', b'\xfc\x0f\x05\x00', b'\xd0', b'\xf9\x00\x00\x02', b'\xfb\x00\x00', b'\xfe', b'\xf1C', b'\xd0', b'\xf1D', b'\xf0\xee\xef\xd0', b'\xfd', b'\xee', b'\xf0\xee\xef\xd0', b'\xfd', b'\xf1\x0e', b'\xd0', b'\xff', b'\xfc\x12\x00\x00', b'\xf5\x04\x03\x00', b'\xf7\n', b'\xfe', b'\xfc\x04\x01\x00', b'\xef', b'\xff'</v>
      </c>
      <c r="I302" t="s">
        <v>5774</v>
      </c>
      <c r="J302" t="str">
        <f t="shared" si="14"/>
        <v>300: b'\xfc\x15\x00\x00, \xf9\x00\x00\x00, \xee, \xfe, \xfc\x15\x00\x01, \xfc\x0b\n\x00, \xfc\x0f\x00\x00, \xd0, \xf9\x00\x00\x01, \xfb\x00\x00, \xfe, \xfc\x15\x00\x02, \xfc\x0b\n\x00, \xfc\x0f\x05\x00, \xd0, \xf9\x00\x00\x02, \xfb\x00\x00, \xfe, \xf1C, \xd0, \xf1D, \xf0\xee\xef\xd0, \xfd, \xee, \xf0\xee\xef\xd0, \xfd, \xf1\x0e, \xd0, \xff, \xfc\x12\x00\x00, \xf5\x04\x03\x00, \xf7\n, \xfe, \xfc\x04\x01\x00, \xef, \xff</v>
      </c>
      <c r="K302" s="4" t="s">
        <v>5375</v>
      </c>
      <c r="L302" t="s">
        <v>5458</v>
      </c>
      <c r="M302" s="4" t="s">
        <v>3594</v>
      </c>
      <c r="N302" s="4" t="s">
        <v>26340</v>
      </c>
      <c r="V302" s="4" t="s">
        <v>3957</v>
      </c>
    </row>
    <row r="303" spans="1:22">
      <c r="A303" t="s">
        <v>3164</v>
      </c>
      <c r="B303" s="4" t="s">
        <v>3166</v>
      </c>
      <c r="C303" s="4" t="s">
        <v>4697</v>
      </c>
      <c r="D303" s="4"/>
      <c r="E303" s="4" t="s">
        <v>4327</v>
      </c>
      <c r="F303">
        <v>301</v>
      </c>
      <c r="G303" t="str">
        <f t="shared" si="12"/>
        <v>[b'\xfc\x15\x00\x00', b'\xf9\x01\x00\x00', b'\xfe', b'\xfc\x16&lt;\x00', b'\xfb\x04\x00', b'\xf0\xa3\xa3\xa3', b'\xfe', b'\xfc\x19\x01\x00', b'\xf0\xee\xef\xd0', b'\xf8\x03\x81', b'\xfe', b'\xfc\x19\x02\x00', b'\xf0\xee\x00\x00', b'\xf8\x03\x81', b'\xfe', b'\xfc\x19\x04\x00', b'\xf0\xee\x96\x96', b'\xf8\x03\x81', b'\xfe', b'\xfc\x19\x08\x00', b'\xf0\xee\xb8\x04', b'\xf8\x03\x81', b'\xfe', b'\xff', b'\xfc\x12\x00\x00', b'\xf5\x03\x01\xff', b'\xfe', b'\xfc\x01\x07\n', b'\xa9', b'\xfe', b'\xfc\x19\x02\x00', b'\xfc\r\x03\x10', b'\xfc\x15\x02\x07', b'\xf9\x01\x02\x07', b'\xf5\x06\x03\x02', b'\xf5\x06\x02\x04', b'\xf5\x00\x01\x02', b'\xf8\x03\x00', b'\xfe', b'\xfc\x19\x08\x00', b'\xfc\r\x03\x0e', b'\xfc\x15\x02\x06', b'\xf9\x01\x02\x06', b'\xf5\x06\x03\x08', b'\xf5\x06\x02\x02', b'\xf5\x00\x01\x08', b'\xfe', b'\xfc\x19\x01\x00', b'\xfc\r\x03\x0c', b'\xfc\x15\x02\x05', b'\xf9\x01\x02\x05', b'\xf5\x06\x03\x01', b'\xf5\x06\x02\x08', b'\xf5\x00\x01\x01', b'\xfe', b'\xfc\x19\x02\x00', b'\xfc\r\x03\n', b'\xfc\x15\x02\x04', b'\xf9\x01\x02\x04', b'\xf5\x06\x03\x02', b'\xf5\x06\x02\x01', b'\xf5\x00\x01\x02', b'\xfe', b'\xfc\x19\x08\x00', b'\xfc\r\x03\x08', b'\xfc\x15\x02\x03', b'\xf9\x01\x02\x03', b'\xf5\x06\x03\x08', b'\xf5\x06\x02\x02', b'\xf5\x00\x01\x08', b'\xfe', b'\xfc\x19\x02\x00', b'\xfc\r\x03\x06', b'\xfc\x15\x02\x02', b'\xf9\x01\x02\x02', b'\xf5\x06\x03\x02', b'\xf5\x06\x02\x08', b'\xf5\x00\x01\x02', b'\xfe', b'\xfc\x19\x04\x00', b'\xfc\r\x03\x04', b'\xfc\x15\x02\x01', b'\xf9\x01\x02\x01', b'\xf5\x06\x03\x04', b'\xf5\x06\x02\x02', b'\xf5\x00\x01\x04', b'\xfe', b'\xfc\x19\x01\x00', b'\xfc\r\x03\x02', b'\xfc\x15\x02\x00', b'\xf9\x01\x02\x00', b'\xf5\x06\x03\x01', b'\xf5\x06\x02\x04', b'\xf5\x00\x01\x01', b'\xff']</v>
      </c>
      <c r="H303" t="str">
        <f t="shared" si="13"/>
        <v>301: b'\xfc\x15\x00\x00', b'\xf9\x01\x00\x00', b'\xfe', b'\xfc\x16&lt;\x00', b'\xfb\x04\x00', b'\xf0\xa3\xa3\xa3', b'\xfe', b'\xfc\x19\x01\x00', b'\xf0\xee\xef\xd0', b'\xf8\x03\x81', b'\xfe', b'\xfc\x19\x02\x00', b'\xf0\xee\x00\x00', b'\xf8\x03\x81', b'\xfe', b'\xfc\x19\x04\x00', b'\xf0\xee\x96\x96', b'\xf8\x03\x81', b'\xfe', b'\xfc\x19\x08\x00', b'\xf0\xee\xb8\x04', b'\xf8\x03\x81', b'\xfe', b'\xff', b'\xfc\x12\x00\x00', b'\xf5\x03\x01\xff', b'\xfe', b'\xfc\x01\x07\n', b'\xa9', b'\xfe', b'\xfc\x19\x02\x00', b'\xfc\r\x03\x10', b'\xfc\x15\x02\x07', b'\xf9\x01\x02\x07', b'\xf5\x06\x03\x02', b'\xf5\x06\x02\x04', b'\xf5\x00\x01\x02', b'\xf8\x03\x00', b'\xfe', b'\xfc\x19\x08\x00', b'\xfc\r\x03\x0e', b'\xfc\x15\x02\x06', b'\xf9\x01\x02\x06', b'\xf5\x06\x03\x08', b'\xf5\x06\x02\x02', b'\xf5\x00\x01\x08', b'\xfe', b'\xfc\x19\x01\x00', b'\xfc\r\x03\x0c', b'\xfc\x15\x02\x05', b'\xf9\x01\x02\x05', b'\xf5\x06\x03\x01', b'\xf5\x06\x02\x08', b'\xf5\x00\x01\x01', b'\xfe', b'\xfc\x19\x02\x00', b'\xfc\r\x03\n', b'\xfc\x15\x02\x04', b'\xf9\x01\x02\x04', b'\xf5\x06\x03\x02', b'\xf5\x06\x02\x01', b'\xf5\x00\x01\x02', b'\xfe', b'\xfc\x19\x08\x00', b'\xfc\r\x03\x08', b'\xfc\x15\x02\x03', b'\xf9\x01\x02\x03', b'\xf5\x06\x03\x08', b'\xf5\x06\x02\x02', b'\xf5\x00\x01\x08', b'\xfe', b'\xfc\x19\x02\x00', b'\xfc\r\x03\x06', b'\xfc\x15\x02\x02', b'\xf9\x01\x02\x02', b'\xf5\x06\x03\x02', b'\xf5\x06\x02\x08', b'\xf5\x00\x01\x02', b'\xfe', b'\xfc\x19\x04\x00', b'\xfc\r\x03\x04', b'\xfc\x15\x02\x01', b'\xf9\x01\x02\x01', b'\xf5\x06\x03\x04', b'\xf5\x06\x02\x02', b'\xf5\x00\x01\x04', b'\xfe', b'\xfc\x19\x01\x00', b'\xfc\r\x03\x02', b'\xfc\x15\x02\x00', b'\xf9\x01\x02\x00', b'\xf5\x06\x03\x01', b'\xf5\x06\x02\x04', b'\xf5\x00\x01\x01', b'\xff'</v>
      </c>
      <c r="I303" t="s">
        <v>5775</v>
      </c>
      <c r="J303" t="str">
        <f t="shared" si="14"/>
        <v>301: b'\xfc\x15\x00\x00, \xf9\x01\x00\x00, \xfe, \xfc\x16&lt;\x00, \xfb\x04\x00, \xf0\xa3\xa3\xa3, \xfe, \xfc\x19\x01\x00, \xf0\xee\xef\xd0, \xf8\x03\x81, \xfe, \xfc\x19\x02\x00, \xf0\xee\x00\x00, \xf8\x03\x81, \xfe, \xfc\x19\x04\x00, \xf0\xee\x96\x96, \xf8\x03\x81, \xfe, \xfc\x19\x08\x00, \xf0\xee\xb8\x04, \xf8\x03\x81, \xfe, \xff, \xfc\x12\x00\x00, \xf5\x03\x01\xff, \xfe, \xfc\x01\x07\n, \xa9, \xfe, \xfc\x19\x02\x00, \xfc\r\x03\x10, \xfc\x15\x02\x07, \xf9\x01\x02\x07, \xf5\x06\x03\x02, \xf5\x06\x02\x04, \xf5\x00\x01\x02, \xf8\x03\x00, \xfe, \xfc\x19\x08\x00, \xfc\r\x03\x0e, \xfc\x15\x02\x06, \xf9\x01\x02\x06, \xf5\x06\x03\x08, \xf5\x06\x02\x02, \xf5\x00\x01\x08, \xfe, \xfc\x19\x01\x00, \xfc\r\x03\x0c, \xfc\x15\x02\x05, \xf9\x01\x02\x05, \xf5\x06\x03\x01, \xf5\x06\x02\x08, \xf5\x00\x01\x01, \xfe, \xfc\x19\x02\x00, \xfc\r\x03\n, \xfc\x15\x02\x04, \xf9\x01\x02\x04, \xf5\x06\x03\x02, \xf5\x06\x02\x01, \xf5\x00\x01\x02, \xfe, \xfc\x19\x08\x00, \xfc\r\x03\x08, \xfc\x15\x02\x03, \xf9\x01\x02\x03, \xf5\x06\x03\x08, \xf5\x06\x02\x02, \xf5\x00\x01\x08, \xfe, \xfc\x19\x02\x00, \xfc\r\x03\x06, \xfc\x15\x02\x02, \xf9\x01\x02\x02, \xf5\x06\x03\x02, \xf5\x06\x02\x08, \xf5\x00\x01\x02, \xfe, \xfc\x19\x04\x00, \xfc\r\x03\x04, \xfc\x15\x02\x01, \xf9\x01\x02\x01, \xf5\x06\x03\x04, \xf5\x06\x02\x02, \xf5\x00\x01\x04, \xfe, \xfc\x19\x01\x00, \xfc\r\x03\x02, \xfc\x15\x02\x00, \xf9\x01\x02\x00, \xf5\x06\x03\x01, \xf5\x06\x02\x04, \xf5\x00\x01\x01, \xff</v>
      </c>
      <c r="K303" s="4" t="s">
        <v>5376</v>
      </c>
      <c r="L303" t="s">
        <v>5459</v>
      </c>
      <c r="M303" s="4" t="s">
        <v>3595</v>
      </c>
      <c r="N303" s="4" t="s">
        <v>26340</v>
      </c>
      <c r="V303" s="4" t="s">
        <v>3958</v>
      </c>
    </row>
    <row r="304" spans="1:22">
      <c r="A304" t="s">
        <v>3164</v>
      </c>
      <c r="B304" s="4" t="s">
        <v>3167</v>
      </c>
      <c r="C304" s="4" t="s">
        <v>4698</v>
      </c>
      <c r="D304" s="4"/>
      <c r="E304" s="4" t="s">
        <v>4328</v>
      </c>
      <c r="F304">
        <v>302</v>
      </c>
      <c r="G304" t="str">
        <f t="shared" si="12"/>
        <v>[b'\xfc\x15\x00\x06', b'\xf9\x01\x00\x06', b'\xfe', b'\xfc\x15\x00\x05', b'\xfc\x066F', b'\xf16', b'\x1f', b'\x1c', b'\xf9\x01\x00\x05', b'\xfe', b'\xfc\x0b&lt;\x00', b'\xfb\x00\x00', b'\xf1D', b'\xe8', b'\xfe', b'\xfc\x0c\x01\x08', b'\xf8\x01\x81', b'\xfa\x02\x01\x00', b'\xf0\xee\xef\xd0', b'\xfd', b'\xf1D', b'\xf0\xee\xee\x9f', b'\xfe', b'\xfc\r\x01\x08', b'\xf0\xbc\x8e\xbc', b'\xf5\x06\x04\x01', b'\xfa\x07\x01\x00', b'\xf5\x06\x02\x01', b'\xf8\x01\x00', b'\xf9\x02\x00\x01', b'\xfe', b'\xff', b'\xfc\x05\x00\x00', b'\xfc\x15\x00\x04', b'\xfc\x066/', b'\xf7\x16', b'\xf9\x01\x00\x04', b'\xfc\x12\x00\x00', b'\xf5\x06\x01\xff', b'\xfe', b'\xfc\x02\xd0\xd0', b'\xf5\x06\x01\xff', b'\xfe', b'\xfc\r\x03\x08', b'\xfc\r\x01\x02', b'\xf8\x03\x00', b'\xfa\x01\x01\x00', b'\xf8\x01\xc1', b'\xfe', b'\xfc\x01\x00\x00', b'\xf8\x03\x81', b'\xfe', b'\xfc\x14\x00\x03', b'\xfc\x04\x01\x00', b'\t', b'\xfe', b'\xfc\x14\x00\x03', b'\xfc\x04\x02\x00', b'\n', b'\xfe', b'\xfc\x14\x00\x03', b'\xfc\x04\x04\x00', b'\x0b', b'\xfe', b'\xfc\x14\x00\x02', b'\xfc\x01\x02\x02', b'\xf8\x03\x84', b'\xfe', b'\xfc\x01\x02\x02', b'\xf8\x02\x81', b'\xf8\x03\x84', b'\xfc\x15\x00\x02', b'\xfc\r\x02\x04', b'\xf9\x01\x00\x02', b'\xf9\x01\x00\x03', b'\xfa\x00\x01\x00', b'\xf3\x01\x00', b'\xfe', b'\xff']</v>
      </c>
      <c r="H304" t="str">
        <f t="shared" si="13"/>
        <v>302: b'\xfc\x15\x00\x06', b'\xf9\x01\x00\x06', b'\xfe', b'\xfc\x15\x00\x05', b'\xfc\x066F', b'\xf16', b'\x1f', b'\x1c', b'\xf9\x01\x00\x05', b'\xfe', b'\xfc\x0b&lt;\x00', b'\xfb\x00\x00', b'\xf1D', b'\xe8', b'\xfe', b'\xfc\x0c\x01\x08', b'\xf8\x01\x81', b'\xfa\x02\x01\x00', b'\xf0\xee\xef\xd0', b'\xfd', b'\xf1D', b'\xf0\xee\xee\x9f', b'\xfe', b'\xfc\r\x01\x08', b'\xf0\xbc\x8e\xbc', b'\xf5\x06\x04\x01', b'\xfa\x07\x01\x00', b'\xf5\x06\x02\x01', b'\xf8\x01\x00', b'\xf9\x02\x00\x01', b'\xfe', b'\xff', b'\xfc\x05\x00\x00', b'\xfc\x15\x00\x04', b'\xfc\x066/', b'\xf7\x16', b'\xf9\x01\x00\x04', b'\xfc\x12\x00\x00', b'\xf5\x06\x01\xff', b'\xfe', b'\xfc\x02\xd0\xd0', b'\xf5\x06\x01\xff', b'\xfe', b'\xfc\r\x03\x08', b'\xfc\r\x01\x02', b'\xf8\x03\x00', b'\xfa\x01\x01\x00', b'\xf8\x01\xc1', b'\xfe', b'\xfc\x01\x00\x00', b'\xf8\x03\x81', b'\xfe', b'\xfc\x14\x00\x03', b'\xfc\x04\x01\x00', b'\t', b'\xfe', b'\xfc\x14\x00\x03', b'\xfc\x04\x02\x00', b'\n', b'\xfe', b'\xfc\x14\x00\x03', b'\xfc\x04\x04\x00', b'\x0b', b'\xfe', b'\xfc\x14\x00\x02', b'\xfc\x01\x02\x02', b'\xf8\x03\x84', b'\xfe', b'\xfc\x01\x02\x02', b'\xf8\x02\x81', b'\xf8\x03\x84', b'\xfc\x15\x00\x02', b'\xfc\r\x02\x04', b'\xf9\x01\x00\x02', b'\xf9\x01\x00\x03', b'\xfa\x00\x01\x00', b'\xf3\x01\x00', b'\xfe', b'\xff'</v>
      </c>
      <c r="I304" t="s">
        <v>5776</v>
      </c>
      <c r="J304" t="str">
        <f t="shared" si="14"/>
        <v>302: b'\xfc\x15\x00\x06, \xf9\x01\x00\x06, \xfe, \xfc\x15\x00\x05, \xfc\x066F, \xf16, \x1f, \x1c, \xf9\x01\x00\x05, \xfe, \xfc\x0b&lt;\x00, \xfb\x00\x00, \xf1D, \xe8, \xfe, \xfc\x0c\x01\x08, \xf8\x01\x81, \xfa\x02\x01\x00, \xf0\xee\xef\xd0, \xfd, \xf1D, \xf0\xee\xee\x9f, \xfe, \xfc\r\x01\x08, \xf0\xbc\x8e\xbc, \xf5\x06\x04\x01, \xfa\x07\x01\x00, \xf5\x06\x02\x01, \xf8\x01\x00, \xf9\x02\x00\x01, \xfe, \xff, \xfc\x05\x00\x00, \xfc\x15\x00\x04, \xfc\x066/, \xf7\x16, \xf9\x01\x00\x04, \xfc\x12\x00\x00, \xf5\x06\x01\xff, \xfe, \xfc\x02\xd0\xd0, \xf5\x06\x01\xff, \xfe, \xfc\r\x03\x08, \xfc\r\x01\x02, \xf8\x03\x00, \xfa\x01\x01\x00, \xf8\x01\xc1, \xfe, \xfc\x01\x00\x00, \xf8\x03\x81, \xfe, \xfc\x14\x00\x03, \xfc\x04\x01\x00, \t, \xfe, \xfc\x14\x00\x03, \xfc\x04\x02\x00, \n, \xfe, \xfc\x14\x00\x03, \xfc\x04\x04\x00, \x0b, \xfe, \xfc\x14\x00\x02, \xfc\x01\x02\x02, \xf8\x03\x84, \xfe, \xfc\x01\x02\x02, \xf8\x02\x81, \xf8\x03\x84, \xfc\x15\x00\x02, \xfc\r\x02\x04, \xf9\x01\x00\x02, \xf9\x01\x00\x03, \xfa\x00\x01\x00, \xf3\x01\x00, \xfe, \xff</v>
      </c>
      <c r="K304" s="4" t="s">
        <v>5871</v>
      </c>
      <c r="L304" t="s">
        <v>5903</v>
      </c>
      <c r="M304" s="4" t="s">
        <v>3596</v>
      </c>
      <c r="N304" s="4" t="s">
        <v>26340</v>
      </c>
      <c r="V304" s="4" t="s">
        <v>3959</v>
      </c>
    </row>
    <row r="305" spans="1:22">
      <c r="A305" t="s">
        <v>2724</v>
      </c>
      <c r="B305" t="s">
        <v>3168</v>
      </c>
      <c r="C305" s="4" t="s">
        <v>4699</v>
      </c>
      <c r="D305" s="4"/>
      <c r="E305" s="4" t="s">
        <v>4329</v>
      </c>
      <c r="F305">
        <v>303</v>
      </c>
      <c r="G305" t="str">
        <f t="shared" si="12"/>
        <v>[b'\xee', b'\xfd', b'\xf0\xee\xee\xb3', b'\xff', b'\xfc\x12\x00\x00', b'\xf1C', b'\xcb', b'\xfb\x02\x00', b'\xff']</v>
      </c>
      <c r="H305" t="str">
        <f t="shared" si="13"/>
        <v>303: b'\xee', b'\xfd', b'\xf0\xee\xee\xb3', b'\xff', b'\xfc\x12\x00\x00', b'\xf1C', b'\xcb', b'\xfb\x02\x00', b'\xff'</v>
      </c>
      <c r="I305" t="s">
        <v>5777</v>
      </c>
      <c r="J305" t="str">
        <f t="shared" si="14"/>
        <v>303: b'\xee, \xfd, \xf0\xee\xee\xb3, \xff, \xfc\x12\x00\x00, \xf1C, \xcb, \xfb\x02\x00, \xff</v>
      </c>
      <c r="K305" t="s">
        <v>5872</v>
      </c>
      <c r="L305" t="s">
        <v>5034</v>
      </c>
      <c r="M305" t="s">
        <v>3597</v>
      </c>
      <c r="N305" t="s">
        <v>26318</v>
      </c>
      <c r="V305" t="s">
        <v>3960</v>
      </c>
    </row>
    <row r="306" spans="1:22">
      <c r="A306" t="s">
        <v>3169</v>
      </c>
      <c r="B306" t="s">
        <v>3170</v>
      </c>
      <c r="C306" t="s">
        <v>4700</v>
      </c>
      <c r="E306" s="4" t="s">
        <v>4330</v>
      </c>
      <c r="F306">
        <v>304</v>
      </c>
      <c r="G306" t="str">
        <f t="shared" si="12"/>
        <v>[b'\xf0\x10\x11\x0c', b'\xfd', b'\xf0\x10\x11\x12', b'\xff', b'\xfc\x12\x00\x00', b'\xfe', b'\xfc\x05\x00\x00', b'\xf0\x1a\x1e\x1c', b'\xff']</v>
      </c>
      <c r="H306" t="str">
        <f t="shared" si="13"/>
        <v>304: b'\xf0\x10\x11\x0c', b'\xfd', b'\xf0\x10\x11\x12', b'\xff', b'\xfc\x12\x00\x00', b'\xfe', b'\xfc\x05\x00\x00', b'\xf0\x1a\x1e\x1c', b'\xff'</v>
      </c>
      <c r="I306" t="s">
        <v>5778</v>
      </c>
      <c r="J306" t="str">
        <f t="shared" si="14"/>
        <v>304: b'\xf0\x10\x11\x0c, \xfd, \xf0\x10\x11\x12, \xff, \xfc\x12\x00\x00, \xfe, \xfc\x05\x00\x00, \xf0\x1a\x1e\x1c, \xff</v>
      </c>
      <c r="K306" s="4" t="s">
        <v>5377</v>
      </c>
      <c r="L306" t="s">
        <v>5035</v>
      </c>
      <c r="M306" t="s">
        <v>3598</v>
      </c>
      <c r="N306" t="s">
        <v>3169</v>
      </c>
      <c r="V306" t="s">
        <v>3961</v>
      </c>
    </row>
    <row r="307" spans="1:22">
      <c r="A307" t="s">
        <v>2706</v>
      </c>
      <c r="B307" s="4" t="s">
        <v>3171</v>
      </c>
      <c r="C307" t="s">
        <v>4701</v>
      </c>
      <c r="E307" s="4" t="s">
        <v>4331</v>
      </c>
      <c r="F307">
        <v>305</v>
      </c>
      <c r="G307" t="str">
        <f t="shared" si="12"/>
        <v>[b'\xfc\x15\x00\x00', b'\xf3]\x00', b'\xee', b'\xee', b'\xee', b'\xee', b'\xee', b'\xee', b'\xee', b'\xee', b'\xf3^\x00', b'\xf9\x00\x00\x00', b'\xfe', b'\xee', b'\xff', b'\xfc\x12\x00\x00', b'\xf5\x0b\x01\xff', b'\xfe', b'\xff']</v>
      </c>
      <c r="H307" t="str">
        <f t="shared" si="13"/>
        <v>305: b'\xfc\x15\x00\x00', b'\xf3]\x00', b'\xee', b'\xee', b'\xee', b'\xee', b'\xee', b'\xee', b'\xee', b'\xee', b'\xf3^\x00', b'\xf9\x00\x00\x00', b'\xfe', b'\xee', b'\xff', b'\xfc\x12\x00\x00', b'\xf5\x0b\x01\xff', b'\xfe', b'\xff'</v>
      </c>
      <c r="I307" t="s">
        <v>5779</v>
      </c>
      <c r="J307" t="str">
        <f t="shared" si="14"/>
        <v>305: b'\xfc\x15\x00\x00, \xf3]\x00, \xee, \xee, \xee, \xee, \xee, \xee, \xee, \xee, \xf3^\x00, \xf9\x00\x00\x00, \xfe, \xee, \xff, \xfc\x12\x00\x00, \xf5\x0b\x01\xff, \xfe, \xff</v>
      </c>
      <c r="K307" s="4" t="s">
        <v>5378</v>
      </c>
      <c r="L307" t="s">
        <v>5036</v>
      </c>
      <c r="M307" s="4" t="s">
        <v>3599</v>
      </c>
      <c r="N307" s="4" t="s">
        <v>26317</v>
      </c>
      <c r="V307" s="4" t="s">
        <v>3962</v>
      </c>
    </row>
    <row r="308" spans="1:22">
      <c r="A308" t="s">
        <v>3172</v>
      </c>
      <c r="B308" t="s">
        <v>3173</v>
      </c>
      <c r="C308" s="4" t="s">
        <v>4702</v>
      </c>
      <c r="D308" s="4"/>
      <c r="E308" t="s">
        <v>4332</v>
      </c>
      <c r="F308">
        <v>306</v>
      </c>
      <c r="G308" t="str">
        <f t="shared" si="12"/>
        <v>[b'\xf0\x00\x01\x02', b'\xff', b'\xfc\x12\x00\x00', b'\xfe', b'\xfc\x05\x00\x00', b'\xf0\x19 \x1f', b'\xff']</v>
      </c>
      <c r="H308" t="str">
        <f t="shared" si="13"/>
        <v>306: b'\xf0\x00\x01\x02', b'\xff', b'\xfc\x12\x00\x00', b'\xfe', b'\xfc\x05\x00\x00', b'\xf0\x19 \x1f', b'\xff'</v>
      </c>
      <c r="I308" t="s">
        <v>5780</v>
      </c>
      <c r="J308" t="str">
        <f t="shared" si="14"/>
        <v>306: b'\xf0\x00\x01\x02, \xff, \xfc\x12\x00\x00, \xfe, \xfc\x05\x00\x00, \xf0\x19 \x1f, \xff</v>
      </c>
      <c r="K308" t="s">
        <v>5379</v>
      </c>
      <c r="L308" t="s">
        <v>5037</v>
      </c>
      <c r="M308" t="s">
        <v>3600</v>
      </c>
      <c r="N308" t="s">
        <v>3172</v>
      </c>
      <c r="V308" t="s">
        <v>3963</v>
      </c>
    </row>
    <row r="309" spans="1:22">
      <c r="A309" t="s">
        <v>3174</v>
      </c>
      <c r="B309" t="s">
        <v>3175</v>
      </c>
      <c r="C309" t="s">
        <v>4703</v>
      </c>
      <c r="E309" s="4" t="s">
        <v>4333</v>
      </c>
      <c r="F309">
        <v>307</v>
      </c>
      <c r="G309" t="str">
        <f t="shared" si="12"/>
        <v>[b'\xf0\x03\x08\r', b'\xfd', b'\xf18', b'\xf03,,', b'\xff', b'\xfc\x12\x00\x00', b'\xfe', b'\xfc\x05\x00\x00', b"\xf0!\x19'", b'\xff']</v>
      </c>
      <c r="H309" t="str">
        <f t="shared" si="13"/>
        <v>307: b'\xf0\x03\x08\r', b'\xfd', b'\xf18', b'\xf03,,', b'\xff', b'\xfc\x12\x00\x00', b'\xfe', b'\xfc\x05\x00\x00', b"\xf0!\x19'", b'\xff'</v>
      </c>
      <c r="I309" t="s">
        <v>5781</v>
      </c>
      <c r="J309" t="str">
        <f t="shared" si="14"/>
        <v>307: b'\xf0\x03\x08\r, \xfd, \xf18, \xf03,,, \xff, \xfc\x12\x00\x00, \xfe, \xfc\x05\x00\x00', b"\xf0!\x19'", b'\xff</v>
      </c>
      <c r="K309" s="4" t="s">
        <v>5873</v>
      </c>
      <c r="L309" t="s">
        <v>5904</v>
      </c>
      <c r="M309" t="s">
        <v>3601</v>
      </c>
      <c r="N309" t="s">
        <v>3174</v>
      </c>
      <c r="V309" t="s">
        <v>3964</v>
      </c>
    </row>
    <row r="310" spans="1:22">
      <c r="A310" t="s">
        <v>3176</v>
      </c>
      <c r="B310" t="s">
        <v>3177</v>
      </c>
      <c r="C310" t="s">
        <v>4704</v>
      </c>
      <c r="E310" s="4" t="s">
        <v>4334</v>
      </c>
      <c r="F310">
        <v>308</v>
      </c>
      <c r="G310" t="str">
        <f t="shared" si="12"/>
        <v>[b'\xf0\xee\xee\xef', b'\xff', b'\xfc\x12\x00\x00', b'\xf5\x0c\x01\xff', b'\xff']</v>
      </c>
      <c r="H310" t="str">
        <f t="shared" si="13"/>
        <v>308: b'\xf0\xee\xee\xef', b'\xff', b'\xfc\x12\x00\x00', b'\xf5\x0c\x01\xff', b'\xff'</v>
      </c>
      <c r="I310" t="s">
        <v>5782</v>
      </c>
      <c r="J310" t="str">
        <f t="shared" si="14"/>
        <v>308: b'\xf0\xee\xee\xef, \xff, \xfc\x12\x00\x00, \xf5\x0c\x01\xff, \xff</v>
      </c>
      <c r="K310" t="s">
        <v>5380</v>
      </c>
      <c r="L310" t="s">
        <v>5039</v>
      </c>
      <c r="M310" t="s">
        <v>3602</v>
      </c>
      <c r="N310" t="s">
        <v>26341</v>
      </c>
      <c r="V310" t="s">
        <v>3965</v>
      </c>
    </row>
    <row r="311" spans="1:22">
      <c r="A311" t="s">
        <v>3178</v>
      </c>
      <c r="B311" s="4" t="s">
        <v>3179</v>
      </c>
      <c r="C311" t="s">
        <v>4705</v>
      </c>
      <c r="E311" s="4" t="s">
        <v>4335</v>
      </c>
      <c r="F311">
        <v>309</v>
      </c>
      <c r="G311" t="str">
        <f t="shared" si="12"/>
        <v>[b'\xfc\x14\x00\x00', b'\xfc\x0b\x14\x00', b'\xf5\t\x02\x02', b'\xf9\x02\x00\x00', b'\xfe', b'\xfc\r$\x02', b'\xf8$\x00', b'\xf5\x08\x03\x02', b'\xfb\x00\x00', b'\xf9\x01\x00\x00', b'\xfe', b'\xfc\x15\x00\x00', b'\xf0\xee\xee\xb8', b'\xfd', b'\xf0\xeeo\xef', b'\xff', b'\xfc\x15\x03\x00', b'\xfc\x12\x00\x00', b'\xf9\x01\x03\x00', b'\xf5\x0c\x01\xff', b'\xfe', b'\xfc\x05\x00\x00', b'\xf8$\x81', b'\xff']</v>
      </c>
      <c r="H311" t="str">
        <f t="shared" si="13"/>
        <v>309: b'\xfc\x14\x00\x00', b'\xfc\x0b\x14\x00', b'\xf5\t\x02\x02', b'\xf9\x02\x00\x00', b'\xfe', b'\xfc\r$\x02', b'\xf8$\x00', b'\xf5\x08\x03\x02', b'\xfb\x00\x00', b'\xf9\x01\x00\x00', b'\xfe', b'\xfc\x15\x00\x00', b'\xf0\xee\xee\xb8', b'\xfd', b'\xf0\xeeo\xef', b'\xff', b'\xfc\x15\x03\x00', b'\xfc\x12\x00\x00', b'\xf9\x01\x03\x00', b'\xf5\x0c\x01\xff', b'\xfe', b'\xfc\x05\x00\x00', b'\xf8$\x81', b'\xff'</v>
      </c>
      <c r="I311" t="s">
        <v>5783</v>
      </c>
      <c r="J311" t="str">
        <f t="shared" si="14"/>
        <v>309: b'\xfc\x14\x00\x00, \xfc\x0b\x14\x00, \xf5\t\x02\x02, \xf9\x02\x00\x00, \xfe, \xfc\r$\x02, \xf8$\x00, \xf5\x08\x03\x02, \xfb\x00\x00, \xf9\x01\x00\x00, \xfe, \xfc\x15\x00\x00, \xf0\xee\xee\xb8, \xfd, \xf0\xeeo\xef, \xff, \xfc\x15\x03\x00, \xfc\x12\x00\x00, \xf9\x01\x03\x00, \xf5\x0c\x01\xff, \xfe, \xfc\x05\x00\x00, \xf8$\x81, \xff</v>
      </c>
      <c r="K311" s="4" t="s">
        <v>5381</v>
      </c>
      <c r="L311" t="s">
        <v>5460</v>
      </c>
      <c r="M311" s="4" t="s">
        <v>3603</v>
      </c>
      <c r="N311" s="4" t="s">
        <v>3178</v>
      </c>
      <c r="V311" s="4" t="s">
        <v>3966</v>
      </c>
    </row>
    <row r="312" spans="1:22">
      <c r="A312" t="s">
        <v>3180</v>
      </c>
      <c r="B312" s="4" t="s">
        <v>3181</v>
      </c>
      <c r="C312" s="4" t="s">
        <v>4706</v>
      </c>
      <c r="D312" s="4"/>
      <c r="E312" s="4" t="s">
        <v>4336</v>
      </c>
      <c r="F312">
        <v>310</v>
      </c>
      <c r="G312" t="str">
        <f t="shared" si="12"/>
        <v>[b'\xfc\x01\n\x07', b'\xf1G', b'\xf0\xee\xef\xe8', b'\xfd', b'\xf0\xec\xbc\xe8', b'\xfe', b'\xfc\x17\x0b\x00', b'\xf1G', b'\xf0\xee\xec\xef', b'\xfd', b'\xf1G', b'\xf0\xee\xbc\xe8', b'\xfd', b'\xf1G', b'\xf0\xee\xee\xec', b'\xfe', b'\xf0\xee\xec\xef', b'\xfd', b'\xf0\xee\xee\xec', b'\xff', b'\xfc\x12\x00\x00', b'\xf5\x0c\x01\xff', b'\xfe', b'\xff']</v>
      </c>
      <c r="H312" t="str">
        <f t="shared" si="13"/>
        <v>310: b'\xfc\x01\n\x07', b'\xf1G', b'\xf0\xee\xef\xe8', b'\xfd', b'\xf0\xec\xbc\xe8', b'\xfe', b'\xfc\x17\x0b\x00', b'\xf1G', b'\xf0\xee\xec\xef', b'\xfd', b'\xf1G', b'\xf0\xee\xbc\xe8', b'\xfd', b'\xf1G', b'\xf0\xee\xee\xec', b'\xfe', b'\xf0\xee\xec\xef', b'\xfd', b'\xf0\xee\xee\xec', b'\xff', b'\xfc\x12\x00\x00', b'\xf5\x0c\x01\xff', b'\xfe', b'\xff'</v>
      </c>
      <c r="I312" t="s">
        <v>5784</v>
      </c>
      <c r="J312" t="str">
        <f t="shared" si="14"/>
        <v>310: b'\xfc\x01\n\x07, \xf1G, \xf0\xee\xef\xe8, \xfd, \xf0\xec\xbc\xe8, \xfe, \xfc\x17\x0b\x00, \xf1G, \xf0\xee\xec\xef, \xfd, \xf1G, \xf0\xee\xbc\xe8, \xfd, \xf1G, \xf0\xee\xee\xec, \xfe, \xf0\xee\xec\xef, \xfd, \xf0\xee\xee\xec, \xff, \xfc\x12\x00\x00, \xf5\x0c\x01\xff, \xfe, \xff</v>
      </c>
      <c r="K312" s="4" t="s">
        <v>5382</v>
      </c>
      <c r="L312" t="s">
        <v>5461</v>
      </c>
      <c r="M312" s="4" t="s">
        <v>3604</v>
      </c>
      <c r="N312" s="4" t="s">
        <v>26342</v>
      </c>
      <c r="V312" s="4" t="s">
        <v>3967</v>
      </c>
    </row>
    <row r="313" spans="1:22">
      <c r="A313" t="s">
        <v>3182</v>
      </c>
      <c r="B313" t="s">
        <v>3183</v>
      </c>
      <c r="C313" s="4" t="s">
        <v>4707</v>
      </c>
      <c r="D313" s="4"/>
      <c r="E313" t="s">
        <v>4029</v>
      </c>
      <c r="F313">
        <v>311</v>
      </c>
      <c r="G313" t="str">
        <f t="shared" si="12"/>
        <v>[b'\xee', b'\xff', b'\xff']</v>
      </c>
      <c r="H313" t="str">
        <f t="shared" si="13"/>
        <v>311: b'\xee', b'\xff', b'\xff'</v>
      </c>
      <c r="I313" t="s">
        <v>5785</v>
      </c>
      <c r="J313" t="str">
        <f t="shared" si="14"/>
        <v>311: b'\xee, \xff, \xff</v>
      </c>
      <c r="K313" t="s">
        <v>5383</v>
      </c>
      <c r="L313" t="s">
        <v>5042</v>
      </c>
      <c r="M313" t="s">
        <v>3295</v>
      </c>
      <c r="N313" t="s">
        <v>3182</v>
      </c>
      <c r="V313" t="s">
        <v>3295</v>
      </c>
    </row>
    <row r="314" spans="1:22">
      <c r="A314" t="s">
        <v>3184</v>
      </c>
      <c r="B314" s="4" t="s">
        <v>3185</v>
      </c>
      <c r="C314" t="s">
        <v>4708</v>
      </c>
      <c r="E314" s="4" t="s">
        <v>4337</v>
      </c>
      <c r="F314">
        <v>312</v>
      </c>
      <c r="G314" t="str">
        <f t="shared" si="12"/>
        <v>[b'\xfc\x0b\x0f\x00', b'\xfb\x00\x00', b'\xc1', b'\xfa\x04\x04\x00', b'\xf8\x03\x81', b'\xfc\r\x03\x07', b'\xf8\x03\x00', b'\xf1D', b'\xef', b'\xf5\n\x04\x04', b'\xfa\x07\x04\x00', b'\xf5\n\x02\x04', b'\xfe', b'\xfc\x1a6\x02', b'\xf1G', b'\xf0\xfe\t\t', b'\xfe', b'\xfc\x1a6\x01', b'\xf1G', b'\xf0\xfe\n\n', b'\xfe', b'\xfc\x1a6\x10', b'\xf1G', b'\xf0\xfe\x0b\x0b', b'\xfe', b'\xfc\x1a6 ', b'\xf1C', b'\xf0\xfe\x08\x08', b'\xfe', b'\xfc\x1a6\x04', b'\xf1G', b'\xf0\xfe\x16\x16', b'\xfe', b'\xfc\x1a6\x08', b'\xf1G', b'\xf0\xfe\x0e\x0e', b'\xfe', b'\xfc\x1a6\x80', b'\xf1G', b'\xf0\xfe\x15\x15', b'\xfe', b'\xfc\x1a6@', b'\xf1G', b'\xf0\xfe\x8d\x8d', b'\xfe', b'\xee', b'\xff', b'\xfc\x12\x00\x00', b'\xf5\x0c\x01\xff', b'\xfe', b'\xfc\x05\x00\x00', b'\xf0\x99\xfe\xfe', b'\xff']</v>
      </c>
      <c r="H314" t="str">
        <f t="shared" si="13"/>
        <v>312: b'\xfc\x0b\x0f\x00', b'\xfb\x00\x00', b'\xc1', b'\xfa\x04\x04\x00', b'\xf8\x03\x81', b'\xfc\r\x03\x07', b'\xf8\x03\x00', b'\xf1D', b'\xef', b'\xf5\n\x04\x04', b'\xfa\x07\x04\x00', b'\xf5\n\x02\x04', b'\xfe', b'\xfc\x1a6\x02', b'\xf1G', b'\xf0\xfe\t\t', b'\xfe', b'\xfc\x1a6\x01', b'\xf1G', b'\xf0\xfe\n\n', b'\xfe', b'\xfc\x1a6\x10', b'\xf1G', b'\xf0\xfe\x0b\x0b', b'\xfe', b'\xfc\x1a6 ', b'\xf1C', b'\xf0\xfe\x08\x08', b'\xfe', b'\xfc\x1a6\x04', b'\xf1G', b'\xf0\xfe\x16\x16', b'\xfe', b'\xfc\x1a6\x08', b'\xf1G', b'\xf0\xfe\x0e\x0e', b'\xfe', b'\xfc\x1a6\x80', b'\xf1G', b'\xf0\xfe\x15\x15', b'\xfe', b'\xfc\x1a6@', b'\xf1G', b'\xf0\xfe\x8d\x8d', b'\xfe', b'\xee', b'\xff', b'\xfc\x12\x00\x00', b'\xf5\x0c\x01\xff', b'\xfe', b'\xfc\x05\x00\x00', b'\xf0\x99\xfe\xfe', b'\xff'</v>
      </c>
      <c r="I314" t="s">
        <v>5786</v>
      </c>
      <c r="J314" t="str">
        <f t="shared" si="14"/>
        <v>312: b'\xfc\x0b\x0f\x00, \xfb\x00\x00, \xc1, \xfa\x04\x04\x00, \xf8\x03\x81, \xfc\r\x03\x07, \xf8\x03\x00, \xf1D, \xef, \xf5\n\x04\x04, \xfa\x07\x04\x00, \xf5\n\x02\x04, \xfe, \xfc\x1a6\x02, \xf1G, \xf0\xfe\t\t, \xfe, \xfc\x1a6\x01, \xf1G, \xf0\xfe\n\n, \xfe, \xfc\x1a6\x10, \xf1G, \xf0\xfe\x0b\x0b, \xfe, \xfc\x1a6 , \xf1C, \xf0\xfe\x08\x08, \xfe, \xfc\x1a6\x04, \xf1G, \xf0\xfe\x16\x16, \xfe, \xfc\x1a6\x08, \xf1G, \xf0\xfe\x0e\x0e, \xfe, \xfc\x1a6\x80, \xf1G, \xf0\xfe\x15\x15, \xfe, \xfc\x1a6@, \xf1G, \xf0\xfe\x8d\x8d, \xfe, \xee, \xff, \xfc\x12\x00\x00, \xf5\x0c\x01\xff, \xfe, \xfc\x05\x00\x00, \xf0\x99\xfe\xfe, \xff</v>
      </c>
      <c r="K314" s="4" t="s">
        <v>5874</v>
      </c>
      <c r="L314" t="s">
        <v>5905</v>
      </c>
      <c r="M314" s="4" t="s">
        <v>3605</v>
      </c>
      <c r="N314" s="4" t="s">
        <v>3184</v>
      </c>
      <c r="V314" s="4" t="s">
        <v>3968</v>
      </c>
    </row>
    <row r="315" spans="1:22">
      <c r="A315" t="s">
        <v>3186</v>
      </c>
      <c r="B315" t="s">
        <v>3187</v>
      </c>
      <c r="C315" s="4" t="s">
        <v>4709</v>
      </c>
      <c r="D315" s="4"/>
      <c r="E315" t="s">
        <v>4338</v>
      </c>
      <c r="F315">
        <v>313</v>
      </c>
      <c r="G315" t="str">
        <f t="shared" si="12"/>
        <v>[b'\xf0\x15\x16\x0e', b'\xff', b'\xfc\x12\x00\x00', b'\xfe', b'\xfc\x05\x00\x00', b'\xf0)(4', b'\xff']</v>
      </c>
      <c r="H315" t="str">
        <f t="shared" si="13"/>
        <v>313: b'\xf0\x15\x16\x0e', b'\xff', b'\xfc\x12\x00\x00', b'\xfe', b'\xfc\x05\x00\x00', b'\xf0)(4', b'\xff'</v>
      </c>
      <c r="I315" t="s">
        <v>5787</v>
      </c>
      <c r="J315" t="str">
        <f t="shared" si="14"/>
        <v>313: b'\xf0\x15\x16\x0e, \xff, \xfc\x12\x00\x00, \xfe, \xfc\x05\x00\x00, \xf0)(4, \xff</v>
      </c>
      <c r="K315" t="s">
        <v>5384</v>
      </c>
      <c r="L315" t="s">
        <v>5044</v>
      </c>
      <c r="M315" t="s">
        <v>3606</v>
      </c>
      <c r="N315" t="s">
        <v>3186</v>
      </c>
      <c r="V315" t="s">
        <v>3969</v>
      </c>
    </row>
    <row r="316" spans="1:22">
      <c r="A316" t="s">
        <v>3188</v>
      </c>
      <c r="B316" s="4" t="s">
        <v>3189</v>
      </c>
      <c r="C316" t="s">
        <v>4710</v>
      </c>
      <c r="E316" s="4" t="s">
        <v>4339</v>
      </c>
      <c r="F316">
        <v>314</v>
      </c>
      <c r="G316" t="str">
        <f t="shared" si="12"/>
        <v>[b'\xee', b'\xff', b'\xfc\x01\x05\x05', b'\xf9\x01\r\x04', b'\xf9\x02\r\x05', b'\xf5\x00\x03\x01', b'\xf5\x00\x00\x02', b'\xf7\x0f', b'\xf5\x00\x01\x01', b'\xff']</v>
      </c>
      <c r="H316" t="str">
        <f t="shared" si="13"/>
        <v>314: b'\xee', b'\xff', b'\xfc\x01\x05\x05', b'\xf9\x01\r\x04', b'\xf9\x02\r\x05', b'\xf5\x00\x03\x01', b'\xf5\x00\x00\x02', b'\xf7\x0f', b'\xf5\x00\x01\x01', b'\xff'</v>
      </c>
      <c r="I316" t="s">
        <v>5788</v>
      </c>
      <c r="J316" t="str">
        <f t="shared" si="14"/>
        <v>314: b'\xee, \xff, \xfc\x01\x05\x05, \xf9\x01\r\x04, \xf9\x02\r\x05, \xf5\x00\x03\x01, \xf5\x00\x00\x02, \xf7\x0f, \xf5\x00\x01\x01, \xff</v>
      </c>
      <c r="K316" s="4" t="s">
        <v>5385</v>
      </c>
      <c r="L316" t="s">
        <v>5462</v>
      </c>
      <c r="M316" t="s">
        <v>3607</v>
      </c>
      <c r="N316" s="4" t="s">
        <v>26343</v>
      </c>
      <c r="V316" s="4" t="s">
        <v>3970</v>
      </c>
    </row>
    <row r="317" spans="1:22">
      <c r="A317" t="s">
        <v>3190</v>
      </c>
      <c r="B317" t="s">
        <v>3191</v>
      </c>
      <c r="C317" s="4" t="s">
        <v>4711</v>
      </c>
      <c r="D317" s="4"/>
      <c r="E317" s="4" t="s">
        <v>4340</v>
      </c>
      <c r="F317">
        <v>315</v>
      </c>
      <c r="G317" t="str">
        <f t="shared" si="12"/>
        <v>[b'\xf3\x08\x00', b'\xf16', b'\xf0\xc2\xc2\xc2', b'\xff', b'\xff']</v>
      </c>
      <c r="H317" t="str">
        <f t="shared" si="13"/>
        <v>315: b'\xf3\x08\x00', b'\xf16', b'\xf0\xc2\xc2\xc2', b'\xff', b'\xff'</v>
      </c>
      <c r="I317" t="s">
        <v>5789</v>
      </c>
      <c r="J317" t="str">
        <f t="shared" si="14"/>
        <v>315: b'\xf3\x08\x00, \xf16, \xf0\xc2\xc2\xc2, \xff, \xff</v>
      </c>
      <c r="K317" t="s">
        <v>5386</v>
      </c>
      <c r="L317" t="s">
        <v>5046</v>
      </c>
      <c r="M317" t="s">
        <v>3608</v>
      </c>
      <c r="N317" t="s">
        <v>3190</v>
      </c>
      <c r="V317" t="s">
        <v>3971</v>
      </c>
    </row>
    <row r="318" spans="1:22">
      <c r="A318" t="s">
        <v>3131</v>
      </c>
      <c r="B318" s="4" t="s">
        <v>3192</v>
      </c>
      <c r="C318" t="s">
        <v>4712</v>
      </c>
      <c r="E318" s="4" t="s">
        <v>4341</v>
      </c>
      <c r="F318">
        <v>316</v>
      </c>
      <c r="G318" t="str">
        <f t="shared" si="12"/>
        <v>[b'\xfc\x14$\x07', b'\xfc\x0b\x1e\x00', b'\xdb', b'\xfe', b'\xfc\x15$\x07', b'\xfc\x08H\x12', b'\xc8', b'\xfe', b'\xfc\x15$\x07', b'\xfc\x08I\x12', b'\xc8', b'\xfe', b'\xfc\x15$\x07', b'\xfc\x08J\x12', b'\xc8', b'\xfe', b'\xfc\x15$\x07', b'\xfc\x08K\x12', b'\xc8', b'\xfe', b'\xfc\x15$\x07', b'\xfb\x00\x00', b'\xf0\xee\x08\xef', b'\xfd', b'\xfb\x00\x00', b'\xf0\xef\xb0\xef', b'\xfd', b'\xfb\x00\x00', b'\xf0\xee\x08\xef', b'\xfd', b'\xfb\x00\x00', b'\xf0\x03\xef\xb0', b'\xff', b'\xfc\x12\x00\x00', b'\xfc\x14$\x07', b'\xdb', b'\xfe', b'\xfc\x15$\x07', b'\xfc\x05\x00\x00', b'\xf0\xee\xfe\xfe', b'\xff']</v>
      </c>
      <c r="H318" t="str">
        <f t="shared" si="13"/>
        <v>316: b'\xfc\x14$\x07', b'\xfc\x0b\x1e\x00', b'\xdb', b'\xfe', b'\xfc\x15$\x07', b'\xfc\x08H\x12', b'\xc8', b'\xfe', b'\xfc\x15$\x07', b'\xfc\x08I\x12', b'\xc8', b'\xfe', b'\xfc\x15$\x07', b'\xfc\x08J\x12', b'\xc8', b'\xfe', b'\xfc\x15$\x07', b'\xfc\x08K\x12', b'\xc8', b'\xfe', b'\xfc\x15$\x07', b'\xfb\x00\x00', b'\xf0\xee\x08\xef', b'\xfd', b'\xfb\x00\x00', b'\xf0\xef\xb0\xef', b'\xfd', b'\xfb\x00\x00', b'\xf0\xee\x08\xef', b'\xfd', b'\xfb\x00\x00', b'\xf0\x03\xef\xb0', b'\xff', b'\xfc\x12\x00\x00', b'\xfc\x14$\x07', b'\xdb', b'\xfe', b'\xfc\x15$\x07', b'\xfc\x05\x00\x00', b'\xf0\xee\xfe\xfe', b'\xff'</v>
      </c>
      <c r="I318" t="s">
        <v>5790</v>
      </c>
      <c r="J318" t="str">
        <f t="shared" si="14"/>
        <v>316: b'\xfc\x14$\x07, \xfc\x0b\x1e\x00, \xdb, \xfe, \xfc\x15$\x07, \xfc\x08H\x12, \xc8, \xfe, \xfc\x15$\x07, \xfc\x08I\x12, \xc8, \xfe, \xfc\x15$\x07, \xfc\x08J\x12, \xc8, \xfe, \xfc\x15$\x07, \xfc\x08K\x12, \xc8, \xfe, \xfc\x15$\x07, \xfb\x00\x00, \xf0\xee\x08\xef, \xfd, \xfb\x00\x00, \xf0\xef\xb0\xef, \xfd, \xfb\x00\x00, \xf0\xee\x08\xef, \xfd, \xfb\x00\x00, \xf0\x03\xef\xb0, \xff, \xfc\x12\x00\x00, \xfc\x14$\x07, \xdb, \xfe, \xfc\x15$\x07, \xfc\x05\x00\x00, \xf0\xee\xfe\xfe, \xff</v>
      </c>
      <c r="K318" s="4" t="s">
        <v>5875</v>
      </c>
      <c r="L318" t="s">
        <v>5047</v>
      </c>
      <c r="M318" s="4" t="s">
        <v>3609</v>
      </c>
      <c r="N318" s="4" t="s">
        <v>13842</v>
      </c>
      <c r="V318" s="4" t="s">
        <v>3972</v>
      </c>
    </row>
    <row r="319" spans="1:22">
      <c r="A319" t="s">
        <v>3131</v>
      </c>
      <c r="B319" s="4" t="s">
        <v>3193</v>
      </c>
      <c r="C319" s="4" t="s">
        <v>4713</v>
      </c>
      <c r="D319" s="4"/>
      <c r="E319" s="4" t="s">
        <v>4342</v>
      </c>
      <c r="F319">
        <v>317</v>
      </c>
      <c r="G319" t="str">
        <f t="shared" si="12"/>
        <v>[b'\xfc\x14$\x07', b'\xfc\x0b\x1e\x00', b'\xdb', b'\xfe', b'\xfc\x15$\x07', b'\xfc\x08H\x12', b'\xc8', b'\xfe', b'\xfc\x15$\x07', b'\xfc\x08I\x12', b'\xc8', b'\xfe', b'\xfc\x15$\x07', b'\xfc\x08J\x12', b'\xc8', b'\xfe', b'\xfc\x15$\x07', b'\xfc\x08K\x12', b'\xc8', b'\xfe', b'\xfc\x15$\x07', b'\xfb\x00\x00', b'\xf0\xee\xee\xef', b'\xfd', b'\xfb\x00\x00', b'\xf0\xee\xb0\xef', b'\xfd', b'\xfb\x00\x00', b'\xf0\xee\x08\xef', b'\xfd', b'\xfb\x00\x00', b'\xf0\x03\xef\xb0', b'\xff', b'\xfc\x12\x00\x00', b'\xfc\x14$\x07', b'\xdb', b'\xfe', b'\xfc\x15$\x07', b'\xfc\x05\x00\x00', b'\xf0\xef\xfe\xfe', b'\xff']</v>
      </c>
      <c r="H319" t="str">
        <f t="shared" si="13"/>
        <v>317: b'\xfc\x14$\x07', b'\xfc\x0b\x1e\x00', b'\xdb', b'\xfe', b'\xfc\x15$\x07', b'\xfc\x08H\x12', b'\xc8', b'\xfe', b'\xfc\x15$\x07', b'\xfc\x08I\x12', b'\xc8', b'\xfe', b'\xfc\x15$\x07', b'\xfc\x08J\x12', b'\xc8', b'\xfe', b'\xfc\x15$\x07', b'\xfc\x08K\x12', b'\xc8', b'\xfe', b'\xfc\x15$\x07', b'\xfb\x00\x00', b'\xf0\xee\xee\xef', b'\xfd', b'\xfb\x00\x00', b'\xf0\xee\xb0\xef', b'\xfd', b'\xfb\x00\x00', b'\xf0\xee\x08\xef', b'\xfd', b'\xfb\x00\x00', b'\xf0\x03\xef\xb0', b'\xff', b'\xfc\x12\x00\x00', b'\xfc\x14$\x07', b'\xdb', b'\xfe', b'\xfc\x15$\x07', b'\xfc\x05\x00\x00', b'\xf0\xef\xfe\xfe', b'\xff'</v>
      </c>
      <c r="I319" t="s">
        <v>5791</v>
      </c>
      <c r="J319" t="str">
        <f t="shared" si="14"/>
        <v>317: b'\xfc\x14$\x07, \xfc\x0b\x1e\x00, \xdb, \xfe, \xfc\x15$\x07, \xfc\x08H\x12, \xc8, \xfe, \xfc\x15$\x07, \xfc\x08I\x12, \xc8, \xfe, \xfc\x15$\x07, \xfc\x08J\x12, \xc8, \xfe, \xfc\x15$\x07, \xfc\x08K\x12, \xc8, \xfe, \xfc\x15$\x07, \xfb\x00\x00, \xf0\xee\xee\xef, \xfd, \xfb\x00\x00, \xf0\xee\xb0\xef, \xfd, \xfb\x00\x00, \xf0\xee\x08\xef, \xfd, \xfb\x00\x00, \xf0\x03\xef\xb0, \xff, \xfc\x12\x00\x00, \xfc\x14$\x07, \xdb, \xfe, \xfc\x15$\x07, \xfc\x05\x00\x00, \xf0\xef\xfe\xfe, \xff</v>
      </c>
      <c r="K319" s="4" t="s">
        <v>5876</v>
      </c>
      <c r="L319" t="s">
        <v>5048</v>
      </c>
      <c r="M319" s="4" t="s">
        <v>3610</v>
      </c>
      <c r="N319" s="4" t="s">
        <v>13842</v>
      </c>
      <c r="V319" s="4" t="s">
        <v>3973</v>
      </c>
    </row>
    <row r="320" spans="1:22">
      <c r="A320" t="s">
        <v>3131</v>
      </c>
      <c r="B320" s="4" t="s">
        <v>3194</v>
      </c>
      <c r="C320" s="4" t="s">
        <v>4714</v>
      </c>
      <c r="D320" s="4"/>
      <c r="E320" s="4" t="s">
        <v>4343</v>
      </c>
      <c r="F320">
        <v>318</v>
      </c>
      <c r="G320" t="str">
        <f t="shared" si="12"/>
        <v>[b'\xfc\x14$\x07', b'\xfc\x0b\x1e\x00', b'\xdb', b'\xfe', b'\xfc\x15$\x07', b'\xfc\x08H\x12', b'\xc8', b'\xfe', b'\xfc\x15$\x07', b'\xfc\x08I\x12', b'\xc8', b'\xfe', b'\xfc\x15$\x07', b'\xfc\x08J\x12', b'\xc8', b'\xfe', b'\xfc\x15$\x07', b'\xfc\x08K\x12', b'\xc8', b'\xfe', b'\xfc\x15$\x07', b'\xfb\x00\x00', b'\xf0\xee\x08\xef', b'\xfd', b'\xfb\x00\x00', b'\xf0\xee\xb0\xef', b'\xfd', b'\xfb\x00\x00', b'\xf0\xee\xee\xef', b'\xfd', b'\xfb\x00\x00', b'\xf0\x03\xef\xb0', b'\xff', b'\xfc\x12\x00\x00', b'\xfc\x14$\x07', b'\xdb', b'\xfe', b'\xfc\x15$\x07', b'\xfc\x05\x00\x00', b'\xf0\xef\xfe\xfe', b'\xff']</v>
      </c>
      <c r="H320" t="str">
        <f t="shared" si="13"/>
        <v>318: b'\xfc\x14$\x07', b'\xfc\x0b\x1e\x00', b'\xdb', b'\xfe', b'\xfc\x15$\x07', b'\xfc\x08H\x12', b'\xc8', b'\xfe', b'\xfc\x15$\x07', b'\xfc\x08I\x12', b'\xc8', b'\xfe', b'\xfc\x15$\x07', b'\xfc\x08J\x12', b'\xc8', b'\xfe', b'\xfc\x15$\x07', b'\xfc\x08K\x12', b'\xc8', b'\xfe', b'\xfc\x15$\x07', b'\xfb\x00\x00', b'\xf0\xee\x08\xef', b'\xfd', b'\xfb\x00\x00', b'\xf0\xee\xb0\xef', b'\xfd', b'\xfb\x00\x00', b'\xf0\xee\xee\xef', b'\xfd', b'\xfb\x00\x00', b'\xf0\x03\xef\xb0', b'\xff', b'\xfc\x12\x00\x00', b'\xfc\x14$\x07', b'\xdb', b'\xfe', b'\xfc\x15$\x07', b'\xfc\x05\x00\x00', b'\xf0\xef\xfe\xfe', b'\xff'</v>
      </c>
      <c r="I320" t="s">
        <v>5792</v>
      </c>
      <c r="J320" t="str">
        <f t="shared" si="14"/>
        <v>318: b'\xfc\x14$\x07, \xfc\x0b\x1e\x00, \xdb, \xfe, \xfc\x15$\x07, \xfc\x08H\x12, \xc8, \xfe, \xfc\x15$\x07, \xfc\x08I\x12, \xc8, \xfe, \xfc\x15$\x07, \xfc\x08J\x12, \xc8, \xfe, \xfc\x15$\x07, \xfc\x08K\x12, \xc8, \xfe, \xfc\x15$\x07, \xfb\x00\x00, \xf0\xee\x08\xef, \xfd, \xfb\x00\x00, \xf0\xee\xb0\xef, \xfd, \xfb\x00\x00, \xf0\xee\xee\xef, \xfd, \xfb\x00\x00, \xf0\x03\xef\xb0, \xff, \xfc\x12\x00\x00, \xfc\x14$\x07, \xdb, \xfe, \xfc\x15$\x07, \xfc\x05\x00\x00, \xf0\xef\xfe\xfe, \xff</v>
      </c>
      <c r="K320" s="4" t="s">
        <v>5877</v>
      </c>
      <c r="L320" t="s">
        <v>5049</v>
      </c>
      <c r="M320" s="4" t="s">
        <v>3611</v>
      </c>
      <c r="N320" s="4" t="s">
        <v>13842</v>
      </c>
      <c r="V320" s="4" t="s">
        <v>3974</v>
      </c>
    </row>
    <row r="321" spans="1:22">
      <c r="A321" t="s">
        <v>3195</v>
      </c>
      <c r="B321" s="4" t="s">
        <v>3196</v>
      </c>
      <c r="C321" s="4" t="s">
        <v>4715</v>
      </c>
      <c r="D321" s="4"/>
      <c r="E321" s="4" t="s">
        <v>4344</v>
      </c>
      <c r="F321">
        <v>319</v>
      </c>
      <c r="G321" t="str">
        <f t="shared" si="12"/>
        <v>[b'\xfc\x12\x08\x00', b'\xfc\x0b\x0f\x00', b'\xf5\x08\x00\x08', b'\xfe', b'\xfc\x11\x08\x00', b'\xf0\xee\xee\xef', b'\xfe', b'\xff', b'\xfc\x12\x00\x00', b'\xf5\x00\x00\x08', b'\xf5\t\x03\x08', b'\xfb\x00\x00', b'\xff']</v>
      </c>
      <c r="H321" t="str">
        <f t="shared" si="13"/>
        <v>319: b'\xfc\x12\x08\x00', b'\xfc\x0b\x0f\x00', b'\xf5\x08\x00\x08', b'\xfe', b'\xfc\x11\x08\x00', b'\xf0\xee\xee\xef', b'\xfe', b'\xff', b'\xfc\x12\x00\x00', b'\xf5\x00\x00\x08', b'\xf5\t\x03\x08', b'\xfb\x00\x00', b'\xff'</v>
      </c>
      <c r="I321" t="s">
        <v>5793</v>
      </c>
      <c r="J321" t="str">
        <f t="shared" si="14"/>
        <v>319: b'\xfc\x12\x08\x00, \xfc\x0b\x0f\x00, \xf5\x08\x00\x08, \xfe, \xfc\x11\x08\x00, \xf0\xee\xee\xef, \xfe, \xff, \xfc\x12\x00\x00, \xf5\x00\x00\x08, \xf5\t\x03\x08, \xfb\x00\x00, \xff</v>
      </c>
      <c r="K321" s="4" t="s">
        <v>5387</v>
      </c>
      <c r="L321" t="s">
        <v>5463</v>
      </c>
      <c r="M321" s="4" t="s">
        <v>3612</v>
      </c>
      <c r="N321" s="4" t="s">
        <v>3195</v>
      </c>
      <c r="V321" s="4" t="s">
        <v>3975</v>
      </c>
    </row>
    <row r="322" spans="1:22">
      <c r="A322" t="s">
        <v>3197</v>
      </c>
      <c r="B322" s="4" t="s">
        <v>3198</v>
      </c>
      <c r="C322" s="4" t="s">
        <v>4716</v>
      </c>
      <c r="D322" s="4"/>
      <c r="E322" s="4" t="s">
        <v>4345</v>
      </c>
      <c r="F322">
        <v>320</v>
      </c>
      <c r="G322" t="str">
        <f t="shared" si="12"/>
        <v>[b'\xfc\x12\x02\x00', b'\xfc\x0b\x1e\x00', b'\xf5\x08\x00\x02', b'\xfe', b'\xfc\x11\x02\x00', b'\xf0\xee\xee\xe7', b'\xfd', b'\xf0\xee\xee\xef', b'\xfe', b'\xff', b'\xfc\x12\x00\x00', b'\xf5\x00\x00\x02', b'\xf5\t\x03\x02', b'\xfb\x00\x00', b'\xff']</v>
      </c>
      <c r="H322" t="str">
        <f t="shared" si="13"/>
        <v>320: b'\xfc\x12\x02\x00', b'\xfc\x0b\x1e\x00', b'\xf5\x08\x00\x02', b'\xfe', b'\xfc\x11\x02\x00', b'\xf0\xee\xee\xe7', b'\xfd', b'\xf0\xee\xee\xef', b'\xfe', b'\xff', b'\xfc\x12\x00\x00', b'\xf5\x00\x00\x02', b'\xf5\t\x03\x02', b'\xfb\x00\x00', b'\xff'</v>
      </c>
      <c r="I322" t="s">
        <v>5794</v>
      </c>
      <c r="J322" t="str">
        <f t="shared" si="14"/>
        <v>320: b'\xfc\x12\x02\x00, \xfc\x0b\x1e\x00, \xf5\x08\x00\x02, \xfe, \xfc\x11\x02\x00, \xf0\xee\xee\xe7, \xfd, \xf0\xee\xee\xef, \xfe, \xff, \xfc\x12\x00\x00, \xf5\x00\x00\x02, \xf5\t\x03\x02, \xfb\x00\x00, \xff</v>
      </c>
      <c r="K322" s="4" t="s">
        <v>5388</v>
      </c>
      <c r="L322" t="s">
        <v>5464</v>
      </c>
      <c r="M322" s="4" t="s">
        <v>3613</v>
      </c>
      <c r="N322" s="4" t="s">
        <v>3197</v>
      </c>
      <c r="V322" s="4" t="s">
        <v>3976</v>
      </c>
    </row>
    <row r="323" spans="1:22">
      <c r="A323" t="s">
        <v>3199</v>
      </c>
      <c r="B323" s="4" t="s">
        <v>3200</v>
      </c>
      <c r="C323" s="4" t="s">
        <v>4717</v>
      </c>
      <c r="D323" s="4"/>
      <c r="E323" s="4" t="s">
        <v>4346</v>
      </c>
      <c r="F323">
        <v>321</v>
      </c>
      <c r="G323" t="str">
        <f t="shared" ref="G323:G371" si="15">MID(E323,FIND("|",E323,1)+2,LEN(E323))</f>
        <v>[b'\xfc\x12\x08\x00', b'\xfc\x0b\x14\x00', b'\xf5\x08\x00\x08', b'\xfe', b'\xfc\x11\x08\x00', b'\xf0\xee\xee\xef', b'\xfe', b'\xff', b'\xfc\x12\x00\x00', b'\xf5\x00\x00\x08', b'\xf5\t\x03\x08', b'\xfb\x00\x00', b'\xff']</v>
      </c>
      <c r="H323" t="str">
        <f t="shared" ref="H323:H371" si="16">F323&amp;": "&amp;MID(G323,2,LEN(G323)-2)</f>
        <v>321: b'\xfc\x12\x08\x00', b'\xfc\x0b\x14\x00', b'\xf5\x08\x00\x08', b'\xfe', b'\xfc\x11\x08\x00', b'\xf0\xee\xee\xef', b'\xfe', b'\xff', b'\xfc\x12\x00\x00', b'\xf5\x00\x00\x08', b'\xf5\t\x03\x08', b'\xfb\x00\x00', b'\xff'</v>
      </c>
      <c r="I323" t="s">
        <v>5795</v>
      </c>
      <c r="J323" t="str">
        <f t="shared" ref="J323:J371" si="17">MID(I323,1,LEN(I323)-1)</f>
        <v>321: b'\xfc\x12\x08\x00, \xfc\x0b\x14\x00, \xf5\x08\x00\x08, \xfe, \xfc\x11\x08\x00, \xf0\xee\xee\xef, \xfe, \xff, \xfc\x12\x00\x00, \xf5\x00\x00\x08, \xf5\t\x03\x08, \xfb\x00\x00, \xff</v>
      </c>
      <c r="K323" s="4" t="s">
        <v>5389</v>
      </c>
      <c r="L323" t="s">
        <v>5465</v>
      </c>
      <c r="M323" s="4" t="s">
        <v>3614</v>
      </c>
      <c r="N323" s="4" t="s">
        <v>26344</v>
      </c>
      <c r="V323" s="4" t="s">
        <v>3977</v>
      </c>
    </row>
    <row r="324" spans="1:22">
      <c r="A324" t="s">
        <v>3201</v>
      </c>
      <c r="B324" s="4" t="s">
        <v>3202</v>
      </c>
      <c r="C324" s="4" t="s">
        <v>4718</v>
      </c>
      <c r="D324" s="4"/>
      <c r="E324" s="4" t="s">
        <v>4347</v>
      </c>
      <c r="F324">
        <v>322</v>
      </c>
      <c r="G324" t="str">
        <f t="shared" si="15"/>
        <v>[b'\xfc\x12\x02\x00', b'\xfc\x0b(\x00', b'\xf5\x08\x00\x02', b'\xfe', b'\xfc\x11\x02\x00', b'\xf0\xee\xee\xd7', b'\xfe', b'\xff', b'\xfc\x12\x00\x00', b'\xf5\x00\x00\x02', b'\xf5\t\x03\x02', b'\xfb\x00\x00', b'\xff']</v>
      </c>
      <c r="H324" t="str">
        <f t="shared" si="16"/>
        <v>322: b'\xfc\x12\x02\x00', b'\xfc\x0b(\x00', b'\xf5\x08\x00\x02', b'\xfe', b'\xfc\x11\x02\x00', b'\xf0\xee\xee\xd7', b'\xfe', b'\xff', b'\xfc\x12\x00\x00', b'\xf5\x00\x00\x02', b'\xf5\t\x03\x02', b'\xfb\x00\x00', b'\xff'</v>
      </c>
      <c r="I324" t="s">
        <v>5796</v>
      </c>
      <c r="J324" t="str">
        <f t="shared" si="17"/>
        <v>322: b'\xfc\x12\x02\x00, \xfc\x0b(\x00, \xf5\x08\x00\x02, \xfe, \xfc\x11\x02\x00, \xf0\xee\xee\xd7, \xfe, \xff, \xfc\x12\x00\x00, \xf5\x00\x00\x02, \xf5\t\x03\x02, \xfb\x00\x00, \xff</v>
      </c>
      <c r="K324" s="4" t="s">
        <v>5390</v>
      </c>
      <c r="L324" t="s">
        <v>5466</v>
      </c>
      <c r="M324" s="4" t="s">
        <v>3615</v>
      </c>
      <c r="N324" s="4" t="s">
        <v>26345</v>
      </c>
      <c r="V324" s="4" t="s">
        <v>3978</v>
      </c>
    </row>
    <row r="325" spans="1:22">
      <c r="A325" t="s">
        <v>3203</v>
      </c>
      <c r="B325" t="s">
        <v>3204</v>
      </c>
      <c r="C325" s="4" t="s">
        <v>4719</v>
      </c>
      <c r="D325" s="4"/>
      <c r="E325" s="4" t="s">
        <v>4348</v>
      </c>
      <c r="F325">
        <v>323</v>
      </c>
      <c r="G325" t="str">
        <f t="shared" si="15"/>
        <v>[b'\xf0\t\n\x0b', b'\xff', b'\xfc\x12\x00\x00', b'\xfe', b'\xfc\x05\x00\x00', b'\xf0\x1d\x1a%', b'\xff']</v>
      </c>
      <c r="H325" t="str">
        <f t="shared" si="16"/>
        <v>323: b'\xf0\t\n\x0b', b'\xff', b'\xfc\x12\x00\x00', b'\xfe', b'\xfc\x05\x00\x00', b'\xf0\x1d\x1a%', b'\xff'</v>
      </c>
      <c r="I325" t="s">
        <v>5797</v>
      </c>
      <c r="J325" t="str">
        <f t="shared" si="17"/>
        <v>323: b'\xf0\t\n\x0b, \xff, \xfc\x12\x00\x00, \xfe, \xfc\x05\x00\x00, \xf0\x1d\x1a%, \xff</v>
      </c>
      <c r="K325" t="s">
        <v>5878</v>
      </c>
      <c r="L325" t="s">
        <v>5906</v>
      </c>
      <c r="M325" t="s">
        <v>3616</v>
      </c>
      <c r="N325" t="s">
        <v>3203</v>
      </c>
      <c r="V325" t="s">
        <v>3979</v>
      </c>
    </row>
    <row r="326" spans="1:22">
      <c r="A326" t="s">
        <v>3119</v>
      </c>
      <c r="B326" s="4" t="s">
        <v>3205</v>
      </c>
      <c r="C326" t="s">
        <v>4720</v>
      </c>
      <c r="E326" s="4" t="s">
        <v>4349</v>
      </c>
      <c r="F326">
        <v>324</v>
      </c>
      <c r="G326" t="str">
        <f t="shared" si="15"/>
        <v>[b'\xf0\x1a\x1a\n', b'\xfd', b'\xf0\n\n\x1a', b'\xfd', b'\xf0\x1a\xcf\n', b'\xff', b'\xfc\x12\x00\x00', b'\xf5\x0c\x01\xff', b'\xfe', b'\xfc\x04\x01\x00', b'\xf0\xfe\xfe\x1a', b'\xfe', b'\xfc\x01\x07\t', b'\xf1E', b'\xf0\xfe\xfe\xcf', b'\xfe', b'\xfc\x01\n\x0c', b'\xf1E', b'\xf0\xfe\xfe\xcf', b'\xfe', b'\xfc\x01\r\x10', b'\xf1E', b'\xf0\xfe\xfe\xcf', b'\xff']</v>
      </c>
      <c r="H326" t="str">
        <f t="shared" si="16"/>
        <v>324: b'\xf0\x1a\x1a\n', b'\xfd', b'\xf0\n\n\x1a', b'\xfd', b'\xf0\x1a\xcf\n', b'\xff', b'\xfc\x12\x00\x00', b'\xf5\x0c\x01\xff', b'\xfe', b'\xfc\x04\x01\x00', b'\xf0\xfe\xfe\x1a', b'\xfe', b'\xfc\x01\x07\t', b'\xf1E', b'\xf0\xfe\xfe\xcf', b'\xfe', b'\xfc\x01\n\x0c', b'\xf1E', b'\xf0\xfe\xfe\xcf', b'\xfe', b'\xfc\x01\r\x10', b'\xf1E', b'\xf0\xfe\xfe\xcf', b'\xff'</v>
      </c>
      <c r="I326" t="s">
        <v>5798</v>
      </c>
      <c r="J326" t="str">
        <f t="shared" si="17"/>
        <v>324: b'\xf0\x1a\x1a\n, \xfd, \xf0\n\n\x1a, \xfd, \xf0\x1a\xcf\n, \xff, \xfc\x12\x00\x00, \xf5\x0c\x01\xff, \xfe, \xfc\x04\x01\x00, \xf0\xfe\xfe\x1a, \xfe, \xfc\x01\x07\t, \xf1E, \xf0\xfe\xfe\xcf, \xfe, \xfc\x01\n\x0c, \xf1E, \xf0\xfe\xfe\xcf, \xfe, \xfc\x01\r\x10, \xf1E, \xf0\xfe\xfe\xcf, \xff</v>
      </c>
      <c r="K326" s="4" t="s">
        <v>5391</v>
      </c>
      <c r="L326" t="s">
        <v>5467</v>
      </c>
      <c r="M326" s="4" t="s">
        <v>3617</v>
      </c>
      <c r="N326" s="4" t="s">
        <v>13711</v>
      </c>
      <c r="V326" s="4" t="s">
        <v>3980</v>
      </c>
    </row>
    <row r="327" spans="1:22">
      <c r="A327" t="s">
        <v>3206</v>
      </c>
      <c r="B327" s="4" t="s">
        <v>3207</v>
      </c>
      <c r="C327" s="4" t="s">
        <v>4721</v>
      </c>
      <c r="D327" s="4"/>
      <c r="E327" s="4" t="s">
        <v>4350</v>
      </c>
      <c r="F327">
        <v>325</v>
      </c>
      <c r="G327" t="str">
        <f t="shared" si="15"/>
        <v>[b'\xfc\x066/', b'\xf1G', b'\xf0\xb6\xb6\xb5', b'\xfd', b'\xf1G', b'\xf0\xb6\xb6\xb5', b'\xfe', b'\xf0\xb4\xb5\xb5', b'\xff', b'\xfc\x12\x00\x00', b'\xfc\x13\x01\x02', b'\xf9\x01\x00\x00', b'\xf5\x01\x01\x04', b'\xff']</v>
      </c>
      <c r="H327" t="str">
        <f t="shared" si="16"/>
        <v>325: b'\xfc\x066/', b'\xf1G', b'\xf0\xb6\xb6\xb5', b'\xfd', b'\xf1G', b'\xf0\xb6\xb6\xb5', b'\xfe', b'\xf0\xb4\xb5\xb5', b'\xff', b'\xfc\x12\x00\x00', b'\xfc\x13\x01\x02', b'\xf9\x01\x00\x00', b'\xf5\x01\x01\x04', b'\xff'</v>
      </c>
      <c r="I327" t="s">
        <v>5799</v>
      </c>
      <c r="J327" t="str">
        <f t="shared" si="17"/>
        <v>325: b'\xfc\x066/, \xf1G, \xf0\xb6\xb6\xb5, \xfd, \xf1G, \xf0\xb6\xb6\xb5, \xfe, \xf0\xb4\xb5\xb5, \xff, \xfc\x12\x00\x00, \xfc\x13\x01\x02, \xf9\x01\x00\x00, \xf5\x01\x01\x04, \xff</v>
      </c>
      <c r="K327" s="4" t="s">
        <v>5392</v>
      </c>
      <c r="L327" t="s">
        <v>5056</v>
      </c>
      <c r="M327" s="4" t="s">
        <v>3618</v>
      </c>
      <c r="N327" s="4" t="s">
        <v>26346</v>
      </c>
      <c r="V327" s="4" t="s">
        <v>3981</v>
      </c>
    </row>
    <row r="328" spans="1:22">
      <c r="A328" t="s">
        <v>3208</v>
      </c>
      <c r="B328" t="s">
        <v>3209</v>
      </c>
      <c r="C328" s="4" t="s">
        <v>4722</v>
      </c>
      <c r="D328" s="4"/>
      <c r="E328" t="s">
        <v>4030</v>
      </c>
      <c r="F328">
        <v>326</v>
      </c>
      <c r="G328" t="str">
        <f t="shared" si="15"/>
        <v>[b'\xff', b'\xff']</v>
      </c>
      <c r="H328" t="str">
        <f t="shared" si="16"/>
        <v>326: b'\xff', b'\xff'</v>
      </c>
      <c r="I328" t="s">
        <v>5800</v>
      </c>
      <c r="J328" t="str">
        <f t="shared" si="17"/>
        <v>326: b'\xff, \xff</v>
      </c>
      <c r="K328" t="s">
        <v>5393</v>
      </c>
      <c r="L328" t="s">
        <v>5057</v>
      </c>
      <c r="M328" t="s">
        <v>3296</v>
      </c>
      <c r="N328" t="s">
        <v>26347</v>
      </c>
      <c r="V328" t="s">
        <v>3296</v>
      </c>
    </row>
    <row r="329" spans="1:22">
      <c r="A329" t="s">
        <v>3210</v>
      </c>
      <c r="B329" s="4" t="s">
        <v>3211</v>
      </c>
      <c r="C329" t="s">
        <v>4723</v>
      </c>
      <c r="E329" s="4" t="s">
        <v>4351</v>
      </c>
      <c r="F329">
        <v>327</v>
      </c>
      <c r="G329" t="str">
        <f t="shared" si="15"/>
        <v>[b'\xfc\x0664', b'\xf1G', b'\xdd', b'\xfd', b'\xf1G', b'\xf0\xcd\xdd\xdd', b'\xfd', b'\xf1G', b'\xcd', b'\xfe', b'\xdd', b'\xff', b'\xfc\x12\x00\x00', b'\xf5\x01\x01\x10', b'\xff']</v>
      </c>
      <c r="H329" t="str">
        <f t="shared" si="16"/>
        <v>327: b'\xfc\x0664', b'\xf1G', b'\xdd', b'\xfd', b'\xf1G', b'\xf0\xcd\xdd\xdd', b'\xfd', b'\xf1G', b'\xcd', b'\xfe', b'\xdd', b'\xff', b'\xfc\x12\x00\x00', b'\xf5\x01\x01\x10', b'\xff'</v>
      </c>
      <c r="I329" t="s">
        <v>5801</v>
      </c>
      <c r="J329" t="str">
        <f t="shared" si="17"/>
        <v>327: b'\xfc\x0664, \xf1G, \xdd, \xfd, \xf1G, \xf0\xcd\xdd\xdd, \xfd, \xf1G, \xcd, \xfe, \xdd, \xff, \xfc\x12\x00\x00, \xf5\x01\x01\x10, \xff</v>
      </c>
      <c r="K329" s="4" t="s">
        <v>5394</v>
      </c>
      <c r="L329" t="s">
        <v>5058</v>
      </c>
      <c r="M329" s="4" t="s">
        <v>3619</v>
      </c>
      <c r="N329" s="4" t="s">
        <v>3210</v>
      </c>
      <c r="V329" s="4" t="s">
        <v>3982</v>
      </c>
    </row>
    <row r="330" spans="1:22">
      <c r="A330" t="s">
        <v>3137</v>
      </c>
      <c r="B330" s="4" t="s">
        <v>3212</v>
      </c>
      <c r="C330" s="4" t="s">
        <v>4724</v>
      </c>
      <c r="D330" s="4"/>
      <c r="E330" s="4" t="s">
        <v>4352</v>
      </c>
      <c r="F330">
        <v>328</v>
      </c>
      <c r="G330" t="str">
        <f t="shared" si="15"/>
        <v>[b'\xfc\x0b0\x00', b'\xf8\x00\x00', b'\xfb\x00\x00', b'\xf8\x03\x01', b'\xf5\r\x02\x01', b'\xf5\r\x01\x02', b'\xfe', b'\xfc\x0664', b'\xf1G', b'\xf0\xee\xbe\x0b', b'\xfd', b'\xf1G', b'\xf0\xbe\x0b\xbe', b'\xfd', b'\xf1G', b'\xf0\xbe\xee\x0b', b'\xfd', b'\xf1G', b'\xf0\xbe\x0b\xee', b'\xfe', b'\xf0\xee\xee\x0b', b'\xfd', b'\xf0\xee\x07\xfe', b'\xfd', b'\xf0\xee\x07\x0b', b'\xfd', b'\xf0\xee\x07\xfe', b'\xfe', b'\xff', b'\xfc\x12\x00\x00', b'\xf5\x0c\x01\xff', b'\xfe', b'\xfc\x05\x00\x00', b'\xf0\xfe\xfe\x07', b'\xf8\x00\x81', b'\xfc\r\x00\x05', b'\xf8\x00\x00', b'\xfb\x00\x00', b'\xf8\x03\x00', b'\xf5\r\x02\x01', b'\xf5\r\x01\x02', b'\xff']</v>
      </c>
      <c r="H330" t="str">
        <f t="shared" si="16"/>
        <v>328: b'\xfc\x0b0\x00', b'\xf8\x00\x00', b'\xfb\x00\x00', b'\xf8\x03\x01', b'\xf5\r\x02\x01', b'\xf5\r\x01\x02', b'\xfe', b'\xfc\x0664', b'\xf1G', b'\xf0\xee\xbe\x0b', b'\xfd', b'\xf1G', b'\xf0\xbe\x0b\xbe', b'\xfd', b'\xf1G', b'\xf0\xbe\xee\x0b', b'\xfd', b'\xf1G', b'\xf0\xbe\x0b\xee', b'\xfe', b'\xf0\xee\xee\x0b', b'\xfd', b'\xf0\xee\x07\xfe', b'\xfd', b'\xf0\xee\x07\x0b', b'\xfd', b'\xf0\xee\x07\xfe', b'\xfe', b'\xff', b'\xfc\x12\x00\x00', b'\xf5\x0c\x01\xff', b'\xfe', b'\xfc\x05\x00\x00', b'\xf0\xfe\xfe\x07', b'\xf8\x00\x81', b'\xfc\r\x00\x05', b'\xf8\x00\x00', b'\xfb\x00\x00', b'\xf8\x03\x00', b'\xf5\r\x02\x01', b'\xf5\r\x01\x02', b'\xff'</v>
      </c>
      <c r="I330" t="s">
        <v>5802</v>
      </c>
      <c r="J330" t="str">
        <f t="shared" si="17"/>
        <v>328: b'\xfc\x0b0\x00, \xf8\x00\x00, \xfb\x00\x00, \xf8\x03\x01, \xf5\r\x02\x01, \xf5\r\x01\x02, \xfe, \xfc\x0664, \xf1G, \xf0\xee\xbe\x0b, \xfd, \xf1G, \xf0\xbe\x0b\xbe, \xfd, \xf1G, \xf0\xbe\xee\x0b, \xfd, \xf1G, \xf0\xbe\x0b\xee, \xfe, \xf0\xee\xee\x0b, \xfd, \xf0\xee\x07\xfe, \xfd, \xf0\xee\x07\x0b, \xfd, \xf0\xee\x07\xfe, \xfe, \xff, \xfc\x12\x00\x00, \xf5\x0c\x01\xff, \xfe, \xfc\x05\x00\x00, \xf0\xfe\xfe\x07, \xf8\x00\x81, \xfc\r\x00\x05, \xf8\x00\x00, \xfb\x00\x00, \xf8\x03\x00, \xf5\r\x02\x01, \xf5\r\x01\x02, \xff</v>
      </c>
      <c r="K330" s="4" t="s">
        <v>5879</v>
      </c>
      <c r="L330" t="s">
        <v>5907</v>
      </c>
      <c r="M330" s="4" t="s">
        <v>3620</v>
      </c>
      <c r="N330" s="4" t="s">
        <v>3137</v>
      </c>
      <c r="V330" s="4" t="s">
        <v>3983</v>
      </c>
    </row>
    <row r="331" spans="1:22">
      <c r="A331" t="s">
        <v>3213</v>
      </c>
      <c r="B331" s="4" t="s">
        <v>3214</v>
      </c>
      <c r="C331" s="4" t="s">
        <v>4725</v>
      </c>
      <c r="D331" s="4"/>
      <c r="E331" s="4" t="s">
        <v>4353</v>
      </c>
      <c r="F331">
        <v>329</v>
      </c>
      <c r="G331" t="str">
        <f t="shared" si="15"/>
        <v>[b'\xf0\xee\xc5\xc5', b'\xfd', b'\xf0\xee\xbb\xbb', b'\xfd', b'\xf0\xeet\xbb', b'\xfe', b'\xff', b'\xfc\x12\x00\x00', b'\xf5\x0c\x01\xff', b'\xfe', b'\xfc\x12\x00\x00', b'\xfb\x04\x00', b'\xf0\xfe\xfet', b'\xfe', b'\xfc\x05\x00\x00', b'\xf0\xfe\xfe\xee', b'\xff']</v>
      </c>
      <c r="H331" t="str">
        <f t="shared" si="16"/>
        <v>329: b'\xf0\xee\xc5\xc5', b'\xfd', b'\xf0\xee\xbb\xbb', b'\xfd', b'\xf0\xeet\xbb', b'\xfe', b'\xff', b'\xfc\x12\x00\x00', b'\xf5\x0c\x01\xff', b'\xfe', b'\xfc\x12\x00\x00', b'\xfb\x04\x00', b'\xf0\xfe\xfet', b'\xfe', b'\xfc\x05\x00\x00', b'\xf0\xfe\xfe\xee', b'\xff'</v>
      </c>
      <c r="I331" t="s">
        <v>5803</v>
      </c>
      <c r="J331" t="str">
        <f t="shared" si="17"/>
        <v>329: b'\xf0\xee\xc5\xc5, \xfd, \xf0\xee\xbb\xbb, \xfd, \xf0\xeet\xbb, \xfe, \xff, \xfc\x12\x00\x00, \xf5\x0c\x01\xff, \xfe, \xfc\x12\x00\x00, \xfb\x04\x00, \xf0\xfe\xfet, \xfe, \xfc\x05\x00\x00, \xf0\xfe\xfe\xee, \xff</v>
      </c>
      <c r="K331" s="4" t="s">
        <v>5880</v>
      </c>
      <c r="L331" t="s">
        <v>5060</v>
      </c>
      <c r="M331" s="4" t="s">
        <v>3621</v>
      </c>
      <c r="N331" s="4" t="s">
        <v>3213</v>
      </c>
      <c r="V331" s="4" t="s">
        <v>3984</v>
      </c>
    </row>
    <row r="332" spans="1:22">
      <c r="A332" t="s">
        <v>3129</v>
      </c>
      <c r="B332" s="4" t="s">
        <v>3215</v>
      </c>
      <c r="C332" s="4" t="s">
        <v>4726</v>
      </c>
      <c r="D332" s="4"/>
      <c r="E332" s="4" t="s">
        <v>4354</v>
      </c>
      <c r="F332">
        <v>330</v>
      </c>
      <c r="G332" t="str">
        <f t="shared" si="15"/>
        <v>[b'\xee', b'\xfd', b'\xf0\xee\xee\x03', b'\xfd', b'\xf0\xee\x06\x02', b'\xfd', b'\xf0\x1e\x04\x01', b'\xff', b'\xfc\x12\x00\x00', b'\xf16', b'\xc2', b'\xff']</v>
      </c>
      <c r="H332" t="str">
        <f t="shared" si="16"/>
        <v>330: b'\xee', b'\xfd', b'\xf0\xee\xee\x03', b'\xfd', b'\xf0\xee\x06\x02', b'\xfd', b'\xf0\x1e\x04\x01', b'\xff', b'\xfc\x12\x00\x00', b'\xf16', b'\xc2', b'\xff'</v>
      </c>
      <c r="I332" t="s">
        <v>5804</v>
      </c>
      <c r="J332" t="str">
        <f t="shared" si="17"/>
        <v>330: b'\xee, \xfd, \xf0\xee\xee\x03, \xfd, \xf0\xee\x06\x02, \xfd, \xf0\x1e\x04\x01, \xff, \xfc\x12\x00\x00, \xf16, \xc2, \xff</v>
      </c>
      <c r="K332" s="4" t="s">
        <v>5395</v>
      </c>
      <c r="L332" t="s">
        <v>5061</v>
      </c>
      <c r="M332" t="s">
        <v>3622</v>
      </c>
      <c r="N332" s="4" t="s">
        <v>26329</v>
      </c>
      <c r="V332" s="4" t="s">
        <v>3985</v>
      </c>
    </row>
    <row r="333" spans="1:22">
      <c r="A333" t="s">
        <v>3216</v>
      </c>
      <c r="B333" s="4" t="s">
        <v>3217</v>
      </c>
      <c r="C333" s="4" t="s">
        <v>4727</v>
      </c>
      <c r="D333" s="4"/>
      <c r="E333" s="4" t="s">
        <v>4355</v>
      </c>
      <c r="F333">
        <v>331</v>
      </c>
      <c r="G333" t="str">
        <f t="shared" si="15"/>
        <v>[b'\xfc\x066%', b'\xf1G', b'\xf0\xee\xee\x8f', b'\xfd', b'\xf1G', b'\xf0\xee\xef\xb2', b'\xfe', b'\xf0\xeeeg', b'\xfd', b'\xf0\xeee\xee', b'\xff', b'\xfc\x12\x00\x00', b'\xf5\x0c\x01\xff', b'\xfe', b'\xfc\x05\x00\x00', b'\xf0\xee\xfe\xfe', b'\xff']</v>
      </c>
      <c r="H333" t="str">
        <f t="shared" si="16"/>
        <v>331: b'\xfc\x066%', b'\xf1G', b'\xf0\xee\xee\x8f', b'\xfd', b'\xf1G', b'\xf0\xee\xef\xb2', b'\xfe', b'\xf0\xeeeg', b'\xfd', b'\xf0\xeee\xee', b'\xff', b'\xfc\x12\x00\x00', b'\xf5\x0c\x01\xff', b'\xfe', b'\xfc\x05\x00\x00', b'\xf0\xee\xfe\xfe', b'\xff'</v>
      </c>
      <c r="I333" t="s">
        <v>5805</v>
      </c>
      <c r="J333" t="str">
        <f t="shared" si="17"/>
        <v>331: b'\xfc\x066%, \xf1G, \xf0\xee\xee\x8f, \xfd, \xf1G, \xf0\xee\xef\xb2, \xfe, \xf0\xeeeg, \xfd, \xf0\xeee\xee, \xff, \xfc\x12\x00\x00, \xf5\x0c\x01\xff, \xfe, \xfc\x05\x00\x00, \xf0\xee\xfe\xfe, \xff</v>
      </c>
      <c r="K333" s="4" t="s">
        <v>5396</v>
      </c>
      <c r="L333" t="s">
        <v>5062</v>
      </c>
      <c r="M333" s="4" t="s">
        <v>3623</v>
      </c>
      <c r="N333" s="4" t="s">
        <v>3216</v>
      </c>
      <c r="V333" s="4" t="s">
        <v>3986</v>
      </c>
    </row>
    <row r="334" spans="1:22">
      <c r="A334" t="s">
        <v>3218</v>
      </c>
      <c r="B334" s="4" t="s">
        <v>3219</v>
      </c>
      <c r="C334" s="4" t="s">
        <v>4728</v>
      </c>
      <c r="D334" s="4"/>
      <c r="E334" s="4" t="s">
        <v>4356</v>
      </c>
      <c r="F334">
        <v>332</v>
      </c>
      <c r="G334" t="str">
        <f t="shared" si="15"/>
        <v>[b'\xfc\x0b\x14\x00', b'\xfb\x00\x00', b'\xfc\x08D\x1f', b'\xf1C', b'\xc3', b'\xfe', b'\xf0\xee\x15\x15', b'\xfd', b'\xf0\xee\xbc\xed', b'\xfd', b'\xf0\xee\xbc\x15', b'\xfd', b'\xf0\xee\xee\xed', b'\xfe', b'\xff', b'\xfc\x12\x00\x00', b'\xf5\x0c\x01\xff', b'\xfe', b'\xfc\x05\x00\x00', b'\xf0\xfe\xfe\xef', b'\xff']</v>
      </c>
      <c r="H334" t="str">
        <f t="shared" si="16"/>
        <v>332: b'\xfc\x0b\x14\x00', b'\xfb\x00\x00', b'\xfc\x08D\x1f', b'\xf1C', b'\xc3', b'\xfe', b'\xf0\xee\x15\x15', b'\xfd', b'\xf0\xee\xbc\xed', b'\xfd', b'\xf0\xee\xbc\x15', b'\xfd', b'\xf0\xee\xee\xed', b'\xfe', b'\xff', b'\xfc\x12\x00\x00', b'\xf5\x0c\x01\xff', b'\xfe', b'\xfc\x05\x00\x00', b'\xf0\xfe\xfe\xef', b'\xff'</v>
      </c>
      <c r="I334" t="s">
        <v>5806</v>
      </c>
      <c r="J334" t="str">
        <f t="shared" si="17"/>
        <v>332: b'\xfc\x0b\x14\x00, \xfb\x00\x00, \xfc\x08D\x1f, \xf1C, \xc3, \xfe, \xf0\xee\x15\x15, \xfd, \xf0\xee\xbc\xed, \xfd, \xf0\xee\xbc\x15, \xfd, \xf0\xee\xee\xed, \xfe, \xff, \xfc\x12\x00\x00, \xf5\x0c\x01\xff, \xfe, \xfc\x05\x00\x00, \xf0\xfe\xfe\xef, \xff</v>
      </c>
      <c r="K334" s="4" t="s">
        <v>5397</v>
      </c>
      <c r="L334" t="s">
        <v>5063</v>
      </c>
      <c r="M334" s="4" t="s">
        <v>3624</v>
      </c>
      <c r="N334" s="4" t="s">
        <v>26348</v>
      </c>
      <c r="V334" s="4" t="s">
        <v>3987</v>
      </c>
    </row>
    <row r="335" spans="1:22">
      <c r="A335" t="s">
        <v>3220</v>
      </c>
      <c r="B335" t="s">
        <v>3221</v>
      </c>
      <c r="C335" s="4" t="s">
        <v>4729</v>
      </c>
      <c r="D335" s="4"/>
      <c r="E335" t="s">
        <v>4357</v>
      </c>
      <c r="F335">
        <v>333</v>
      </c>
      <c r="G335" t="str">
        <f t="shared" si="15"/>
        <v>[b'\xf0\xee\xee\xef', b'\xff', b'\xfc\x12\x06\x00', b'\xfb\x060', b'\xff']</v>
      </c>
      <c r="H335" t="str">
        <f t="shared" si="16"/>
        <v>333: b'\xf0\xee\xee\xef', b'\xff', b'\xfc\x12\x06\x00', b'\xfb\x060', b'\xff'</v>
      </c>
      <c r="I335" t="s">
        <v>5807</v>
      </c>
      <c r="J335" t="str">
        <f t="shared" si="17"/>
        <v>333: b'\xf0\xee\xee\xef, \xff, \xfc\x12\x06\x00, \xfb\x060, \xff</v>
      </c>
      <c r="K335" t="s">
        <v>5398</v>
      </c>
      <c r="L335" t="s">
        <v>5064</v>
      </c>
      <c r="M335" t="s">
        <v>3625</v>
      </c>
      <c r="N335" t="s">
        <v>26349</v>
      </c>
      <c r="V335" t="s">
        <v>3988</v>
      </c>
    </row>
    <row r="336" spans="1:22">
      <c r="A336" t="s">
        <v>3222</v>
      </c>
      <c r="B336" t="s">
        <v>3223</v>
      </c>
      <c r="C336" t="s">
        <v>4730</v>
      </c>
      <c r="E336" s="4" t="s">
        <v>4358</v>
      </c>
      <c r="F336">
        <v>334</v>
      </c>
      <c r="G336" t="str">
        <f t="shared" si="15"/>
        <v>[b'\xf0\xee\xee\xef', b'\xff', b'\xfc\x05\x00\x00', b'\xf0\xfe\xfe\xef', b'\xff']</v>
      </c>
      <c r="H336" t="str">
        <f t="shared" si="16"/>
        <v>334: b'\xf0\xee\xee\xef', b'\xff', b'\xfc\x05\x00\x00', b'\xf0\xfe\xfe\xef', b'\xff'</v>
      </c>
      <c r="I336" t="s">
        <v>5808</v>
      </c>
      <c r="J336" t="str">
        <f t="shared" si="17"/>
        <v>334: b'\xf0\xee\xee\xef, \xff, \xfc\x05\x00\x00, \xf0\xfe\xfe\xef, \xff</v>
      </c>
      <c r="K336" t="s">
        <v>5399</v>
      </c>
      <c r="L336" t="s">
        <v>5065</v>
      </c>
      <c r="M336" t="s">
        <v>3626</v>
      </c>
      <c r="N336" t="s">
        <v>26350</v>
      </c>
      <c r="V336" t="s">
        <v>3989</v>
      </c>
    </row>
    <row r="337" spans="1:22">
      <c r="A337" t="s">
        <v>3224</v>
      </c>
      <c r="B337" t="s">
        <v>3183</v>
      </c>
      <c r="C337" t="s">
        <v>4731</v>
      </c>
      <c r="E337" t="s">
        <v>4031</v>
      </c>
      <c r="F337">
        <v>335</v>
      </c>
      <c r="G337" t="str">
        <f t="shared" si="15"/>
        <v>[b'\xee', b'\xff', b'\xff']</v>
      </c>
      <c r="H337" t="str">
        <f t="shared" si="16"/>
        <v>335: b'\xee', b'\xff', b'\xff'</v>
      </c>
      <c r="I337" t="s">
        <v>5809</v>
      </c>
      <c r="J337" t="str">
        <f t="shared" si="17"/>
        <v>335: b'\xee, \xff, \xff</v>
      </c>
      <c r="K337" t="s">
        <v>5400</v>
      </c>
      <c r="L337" t="s">
        <v>5042</v>
      </c>
      <c r="M337" t="s">
        <v>3297</v>
      </c>
      <c r="N337" t="s">
        <v>26351</v>
      </c>
      <c r="V337" t="s">
        <v>3297</v>
      </c>
    </row>
    <row r="338" spans="1:22">
      <c r="A338" t="s">
        <v>3225</v>
      </c>
      <c r="B338" s="4" t="s">
        <v>3226</v>
      </c>
      <c r="C338" t="s">
        <v>4732</v>
      </c>
      <c r="E338" s="4" t="s">
        <v>4359</v>
      </c>
      <c r="F338">
        <v>336</v>
      </c>
      <c r="G338" t="str">
        <f t="shared" si="15"/>
        <v>[b'\xfc\x14\x00\x00', b'\xfc\r\x03\x02', b'\xf9\x02\x00\x00', b'\xf8$\x00', b'\xf8\x03\x00', b'\xf1C', b'\x0b', b'\xfe', b'\xfc\x14\x00\x00', b'\xf8\x03\x81', b'\xfe', b'\xfc\x08H\x17', b'\xfc\tH\x07', b'\xfc\t6\x17', b'$', b'\xfe', b'\xfc\x08I\x17', b'\xfc\tI\x07', b'\xfc\t6\x17', b'$', b'\xfe', b'\xfc\x08J\x17', b'\xfc\tJ\x07', b'\xfc\t6\x17', b'$', b'\xfe', b'\xfc\x08K\x17', b'\xfc\tK\x07', b'\xfc\t6\x17', b'$', b'\xfe', b'\xfc\x086\x17', b'\xf1G', b'\xee', b'\xfd', b'\xf16', b'\xf0\x07\x07\x02', b'\xfd', b'\xf9\x02\x00\x01', b'\xf1G', b'\xee', b'\xfd', b'\xf16', b'\xf0\xfe\x07\x02', b'\xf9\x02\x00\x01', b'\xfe', b'\xf0\xb9\x02\x07', b'\xfd', b'\xf0\xb9\x02\x02', b'\xfd', b'\xf9\x02\x00\x01', b'\xf0\x07\x02\x02', b'\xff', b'\xfc\x12\x00\x00', b'\xf5\x0c\x01\xff', b'\xfe', b'\xfc\x01\x00\x00', b'\xfc\x15\x00\x00', b'\xf8$\x81', b'\xfc\r$\x04', b'\xfc\x15\x00\x00', b'\xf9\x01\x00\x00', b'\xf3s\x00', b'\xfe', b'\xfc\x01\x02\x02', b'\xfc\x15\x00\x00', b'\xf0\xfe\x02\x07', b'\xff']</v>
      </c>
      <c r="H338" t="str">
        <f t="shared" si="16"/>
        <v>336: b'\xfc\x14\x00\x00', b'\xfc\r\x03\x02', b'\xf9\x02\x00\x00', b'\xf8$\x00', b'\xf8\x03\x00', b'\xf1C', b'\x0b', b'\xfe', b'\xfc\x14\x00\x00', b'\xf8\x03\x81', b'\xfe', b'\xfc\x08H\x17', b'\xfc\tH\x07', b'\xfc\t6\x17', b'$', b'\xfe', b'\xfc\x08I\x17', b'\xfc\tI\x07', b'\xfc\t6\x17', b'$', b'\xfe', b'\xfc\x08J\x17', b'\xfc\tJ\x07', b'\xfc\t6\x17', b'$', b'\xfe', b'\xfc\x08K\x17', b'\xfc\tK\x07', b'\xfc\t6\x17', b'$', b'\xfe', b'\xfc\x086\x17', b'\xf1G', b'\xee', b'\xfd', b'\xf16', b'\xf0\x07\x07\x02', b'\xfd', b'\xf9\x02\x00\x01', b'\xf1G', b'\xee', b'\xfd', b'\xf16', b'\xf0\xfe\x07\x02', b'\xf9\x02\x00\x01', b'\xfe', b'\xf0\xb9\x02\x07', b'\xfd', b'\xf0\xb9\x02\x02', b'\xfd', b'\xf9\x02\x00\x01', b'\xf0\x07\x02\x02', b'\xff', b'\xfc\x12\x00\x00', b'\xf5\x0c\x01\xff', b'\xfe', b'\xfc\x01\x00\x00', b'\xfc\x15\x00\x00', b'\xf8$\x81', b'\xfc\r$\x04', b'\xfc\x15\x00\x00', b'\xf9\x01\x00\x00', b'\xf3s\x00', b'\xfe', b'\xfc\x01\x02\x02', b'\xfc\x15\x00\x00', b'\xf0\xfe\x02\x07', b'\xff'</v>
      </c>
      <c r="I338" t="s">
        <v>5810</v>
      </c>
      <c r="J338" t="str">
        <f t="shared" si="17"/>
        <v>336: b'\xfc\x14\x00\x00, \xfc\r\x03\x02, \xf9\x02\x00\x00, \xf8$\x00, \xf8\x03\x00, \xf1C, \x0b, \xfe, \xfc\x14\x00\x00, \xf8\x03\x81, \xfe, \xfc\x08H\x17, \xfc\tH\x07, \xfc\t6\x17, $, \xfe, \xfc\x08I\x17, \xfc\tI\x07, \xfc\t6\x17, $, \xfe, \xfc\x08J\x17, \xfc\tJ\x07, \xfc\t6\x17, $, \xfe, \xfc\x08K\x17, \xfc\tK\x07, \xfc\t6\x17, $, \xfe, \xfc\x086\x17, \xf1G, \xee, \xfd, \xf16, \xf0\x07\x07\x02, \xfd, \xf9\x02\x00\x01, \xf1G, \xee, \xfd, \xf16, \xf0\xfe\x07\x02, \xf9\x02\x00\x01, \xfe, \xf0\xb9\x02\x07, \xfd, \xf0\xb9\x02\x02, \xfd, \xf9\x02\x00\x01, \xf0\x07\x02\x02, \xff, \xfc\x12\x00\x00, \xf5\x0c\x01\xff, \xfe, \xfc\x01\x00\x00, \xfc\x15\x00\x00, \xf8$\x81, \xfc\r$\x04, \xfc\x15\x00\x00, \xf9\x01\x00\x00, \xf3s\x00, \xfe, \xfc\x01\x02\x02, \xfc\x15\x00\x00, \xf0\xfe\x02\x07, \xff</v>
      </c>
      <c r="K338" s="4" t="s">
        <v>5881</v>
      </c>
      <c r="L338" t="s">
        <v>5908</v>
      </c>
      <c r="M338" s="4" t="s">
        <v>3627</v>
      </c>
      <c r="N338" s="4" t="s">
        <v>26352</v>
      </c>
      <c r="V338" s="4" t="s">
        <v>3990</v>
      </c>
    </row>
    <row r="339" spans="1:22">
      <c r="A339" t="s">
        <v>3227</v>
      </c>
      <c r="B339" s="4" t="s">
        <v>3228</v>
      </c>
      <c r="C339" s="4" t="s">
        <v>4733</v>
      </c>
      <c r="D339" s="4"/>
      <c r="E339" s="4" t="s">
        <v>4360</v>
      </c>
      <c r="F339">
        <v>337</v>
      </c>
      <c r="G339" t="str">
        <f t="shared" si="15"/>
        <v>[b'\xf1G', b'\xf0\xee\x8bk', b'\xfd', b'\xf1G', b'\xf0\xee\x8bl', b'\xfd', b'\xf1G', b'\xf0\xee\x8bk', b'\xfd', b'\xf1D', b'\xd6', b'\xff', b'\xfc\x12\x00\x00', b'\xf5\x0c\x01\x00', b'\xfe', b'\xfc\x05\x00\x00', b'\xf0\xfe\xee\xfe', b'\xff']</v>
      </c>
      <c r="H339" t="str">
        <f t="shared" si="16"/>
        <v>337: b'\xf1G', b'\xf0\xee\x8bk', b'\xfd', b'\xf1G', b'\xf0\xee\x8bl', b'\xfd', b'\xf1G', b'\xf0\xee\x8bk', b'\xfd', b'\xf1D', b'\xd6', b'\xff', b'\xfc\x12\x00\x00', b'\xf5\x0c\x01\x00', b'\xfe', b'\xfc\x05\x00\x00', b'\xf0\xfe\xee\xfe', b'\xff'</v>
      </c>
      <c r="I339" t="s">
        <v>5811</v>
      </c>
      <c r="J339" t="str">
        <f t="shared" si="17"/>
        <v>337: b'\xf1G, \xf0\xee\x8bk, \xfd, \xf1G, \xf0\xee\x8bl, \xfd, \xf1G, \xf0\xee\x8bk, \xfd, \xf1D, \xd6, \xff, \xfc\x12\x00\x00, \xf5\x0c\x01\x00, \xfe, \xfc\x05\x00\x00, \xf0\xfe\xee\xfe, \xff</v>
      </c>
      <c r="K339" s="4" t="s">
        <v>5401</v>
      </c>
      <c r="L339" t="s">
        <v>5067</v>
      </c>
      <c r="M339" s="4" t="s">
        <v>3628</v>
      </c>
      <c r="N339" s="4" t="s">
        <v>3227</v>
      </c>
      <c r="V339" s="4" t="s">
        <v>3991</v>
      </c>
    </row>
    <row r="340" spans="1:22">
      <c r="A340" t="s">
        <v>3229</v>
      </c>
      <c r="B340" s="4" t="s">
        <v>3230</v>
      </c>
      <c r="C340" s="4" t="s">
        <v>4734</v>
      </c>
      <c r="D340" s="4"/>
      <c r="E340" s="4" t="s">
        <v>4361</v>
      </c>
      <c r="F340">
        <v>338</v>
      </c>
      <c r="G340" t="str">
        <f t="shared" si="15"/>
        <v>[b'\xfc\x15$\x00', b'\x8d', b'\xf9\x01$\x00', b'\xfe', b'\xfc\x16(\x00', b'\xfb\x04\x00', b'\x8d', b'\xfe', b'\xfc\x15$\x01', b'\xfc\x08H\x13', b'\xfc\t6\x13', b'\xfc\t6\x16', b'\xf16', b'\x19', b'\xf1H', b'\x9e', b'\xf9\x01$\x01', b'\xfe', b'\xfc\x15$\x01', b'\xfc\x08I\x13', b'\xfc\t6\x13', b'\xfc\t6\x16', b'\xf16', b'\x19', b'\xf1I', b'\x9e', b'\xf9\x01$\x01', b'\xfe', b'\xfc\x15$\x01', b'\xfc\x08J\x13', b'\xfc\t6\x13', b'\xfc\t6\x16', b'\xf16', b'\x19', b'\xf1J', b'\x9e', b'\xf9\x01$\x01', b'\xfe', b'\xfc\x15$\x01', b'\xfc\x08K\x13', b'\xfc\t6\x13', b'\xfc\t6\x16', b'\xf16', b'\x19', b'\xf1K', b'\x9e', b'\xf9\x01$\x01', b'\xfe', b'\xfc\x066=', b'\xf1G', b'\xf0\xee\x8e\x8e', b'\xfd', b'\xf1G', b'\xf0\xee\xbe\xbe', b'\xf9\x02$\x01', b'\xfe', b'\xf0\xee\xa9\xa9', b'\xfd', b'\xf0\xee\xee\xa9', b'\xf9\x02$\x01', b'\xff', b'\xfc\x12\x00\x00', b'\xf5\x0c\x01\x00', b'\xfe', b'\xfc\x01\x02\x02', b'\xf0\xfe\xfe\xee', b'\xfe', b'\xfc\x05\x00\x00', b'\xf0\xfe\xfe\xee', b'\xff']</v>
      </c>
      <c r="H340" t="str">
        <f t="shared" si="16"/>
        <v>338: b'\xfc\x15$\x00', b'\x8d', b'\xf9\x01$\x00', b'\xfe', b'\xfc\x16(\x00', b'\xfb\x04\x00', b'\x8d', b'\xfe', b'\xfc\x15$\x01', b'\xfc\x08H\x13', b'\xfc\t6\x13', b'\xfc\t6\x16', b'\xf16', b'\x19', b'\xf1H', b'\x9e', b'\xf9\x01$\x01', b'\xfe', b'\xfc\x15$\x01', b'\xfc\x08I\x13', b'\xfc\t6\x13', b'\xfc\t6\x16', b'\xf16', b'\x19', b'\xf1I', b'\x9e', b'\xf9\x01$\x01', b'\xfe', b'\xfc\x15$\x01', b'\xfc\x08J\x13', b'\xfc\t6\x13', b'\xfc\t6\x16', b'\xf16', b'\x19', b'\xf1J', b'\x9e', b'\xf9\x01$\x01', b'\xfe', b'\xfc\x15$\x01', b'\xfc\x08K\x13', b'\xfc\t6\x13', b'\xfc\t6\x16', b'\xf16', b'\x19', b'\xf1K', b'\x9e', b'\xf9\x01$\x01', b'\xfe', b'\xfc\x066=', b'\xf1G', b'\xf0\xee\x8e\x8e', b'\xfd', b'\xf1G', b'\xf0\xee\xbe\xbe', b'\xf9\x02$\x01', b'\xfe', b'\xf0\xee\xa9\xa9', b'\xfd', b'\xf0\xee\xee\xa9', b'\xf9\x02$\x01', b'\xff', b'\xfc\x12\x00\x00', b'\xf5\x0c\x01\x00', b'\xfe', b'\xfc\x01\x02\x02', b'\xf0\xfe\xfe\xee', b'\xfe', b'\xfc\x05\x00\x00', b'\xf0\xfe\xfe\xee', b'\xff'</v>
      </c>
      <c r="I340" t="s">
        <v>5812</v>
      </c>
      <c r="J340" t="str">
        <f t="shared" si="17"/>
        <v>338: b'\xfc\x15$\x00, \x8d, \xf9\x01$\x00, \xfe, \xfc\x16(\x00, \xfb\x04\x00, \x8d, \xfe, \xfc\x15$\x01, \xfc\x08H\x13, \xfc\t6\x13, \xfc\t6\x16, \xf16, \x19, \xf1H, \x9e, \xf9\x01$\x01, \xfe, \xfc\x15$\x01, \xfc\x08I\x13, \xfc\t6\x13, \xfc\t6\x16, \xf16, \x19, \xf1I, \x9e, \xf9\x01$\x01, \xfe, \xfc\x15$\x01, \xfc\x08J\x13, \xfc\t6\x13, \xfc\t6\x16, \xf16, \x19, \xf1J, \x9e, \xf9\x01$\x01, \xfe, \xfc\x15$\x01, \xfc\x08K\x13, \xfc\t6\x13, \xfc\t6\x16, \xf16, \x19, \xf1K, \x9e, \xf9\x01$\x01, \xfe, \xfc\x066=, \xf1G, \xf0\xee\x8e\x8e, \xfd, \xf1G, \xf0\xee\xbe\xbe, \xf9\x02$\x01, \xfe, \xf0\xee\xa9\xa9, \xfd, \xf0\xee\xee\xa9, \xf9\x02$\x01, \xff, \xfc\x12\x00\x00, \xf5\x0c\x01\x00, \xfe, \xfc\x01\x02\x02, \xf0\xfe\xfe\xee, \xfe, \xfc\x05\x00\x00, \xf0\xfe\xfe\xee, \xff</v>
      </c>
      <c r="K340" s="4" t="s">
        <v>5402</v>
      </c>
      <c r="L340" t="s">
        <v>5468</v>
      </c>
      <c r="M340" s="4" t="s">
        <v>3629</v>
      </c>
      <c r="N340" s="4" t="s">
        <v>26353</v>
      </c>
      <c r="V340" s="4" t="s">
        <v>3992</v>
      </c>
    </row>
    <row r="341" spans="1:22">
      <c r="A341" t="s">
        <v>3231</v>
      </c>
      <c r="B341" s="4" t="s">
        <v>3232</v>
      </c>
      <c r="C341" s="4" t="s">
        <v>4735</v>
      </c>
      <c r="D341" s="4"/>
      <c r="E341" s="4" t="s">
        <v>4362</v>
      </c>
      <c r="F341">
        <v>339</v>
      </c>
      <c r="G341" t="str">
        <f t="shared" si="15"/>
        <v>[b'\xfc\x0b(\x00', b'\xfb\x00\x00', b'\xf0\xcc\x95\xc6', b'\xfe', b'\xfc\x15$\x00', b'\xfc\x08H\x17', b'\xf1H', b'\xef', b'\xf3v\x00', b'\xf9\x01$\x00', b'\xfe', b'\xfc\x15$\x00', b'\xfc\x08I\x17', b'\xf1I', b'\xef', b'\xf3v\x00', b'\xf9\x01$\x00', b'\xfe', b'\xfc\x15$\x00', b'\xfc\x08J\x17', b'\xf1J', b'\xef', b'\xf3v\x00', b'\xf9\x01$\x00', b'\xfe', b'\xfc\x15$\x00', b'\xfc\x08K\x17', b'\xf1K', b'\xef', b'\xf3v\x00', b'\xf9\x01$\x00', b'\xfe', b'\xfc\x066#', b'\xf1G', b'\xf0\x0f\t\x0f', b'\xfd', b'\xf1G', b'\xf0\x0f\t\x0f', b'\xf9\x02$\x00', b'\xfe', b'\xf0\x05\xb3\x05', b'\xfd', b'\xf0\x05\x05\xb3', b'\xf9\x02$\x00', b'\xff', b'\xfc\x12\x00\x00', b'\xf5\x0c\x01\x00', b'\xf9\x02$\x00', b'\xfe', b'\xfc\x05\x00\x00', b'\xf0\xee\xfe\xfe', b'\xff']</v>
      </c>
      <c r="H341" t="str">
        <f t="shared" si="16"/>
        <v>339: b'\xfc\x0b(\x00', b'\xfb\x00\x00', b'\xf0\xcc\x95\xc6', b'\xfe', b'\xfc\x15$\x00', b'\xfc\x08H\x17', b'\xf1H', b'\xef', b'\xf3v\x00', b'\xf9\x01$\x00', b'\xfe', b'\xfc\x15$\x00', b'\xfc\x08I\x17', b'\xf1I', b'\xef', b'\xf3v\x00', b'\xf9\x01$\x00', b'\xfe', b'\xfc\x15$\x00', b'\xfc\x08J\x17', b'\xf1J', b'\xef', b'\xf3v\x00', b'\xf9\x01$\x00', b'\xfe', b'\xfc\x15$\x00', b'\xfc\x08K\x17', b'\xf1K', b'\xef', b'\xf3v\x00', b'\xf9\x01$\x00', b'\xfe', b'\xfc\x066#', b'\xf1G', b'\xf0\x0f\t\x0f', b'\xfd', b'\xf1G', b'\xf0\x0f\t\x0f', b'\xf9\x02$\x00', b'\xfe', b'\xf0\x05\xb3\x05', b'\xfd', b'\xf0\x05\x05\xb3', b'\xf9\x02$\x00', b'\xff', b'\xfc\x12\x00\x00', b'\xf5\x0c\x01\x00', b'\xf9\x02$\x00', b'\xfe', b'\xfc\x05\x00\x00', b'\xf0\xee\xfe\xfe', b'\xff'</v>
      </c>
      <c r="I341" t="s">
        <v>5813</v>
      </c>
      <c r="J341" t="str">
        <f t="shared" si="17"/>
        <v>339: b'\xfc\x0b(\x00, \xfb\x00\x00, \xf0\xcc\x95\xc6, \xfe, \xfc\x15$\x00, \xfc\x08H\x17, \xf1H, \xef, \xf3v\x00, \xf9\x01$\x00, \xfe, \xfc\x15$\x00, \xfc\x08I\x17, \xf1I, \xef, \xf3v\x00, \xf9\x01$\x00, \xfe, \xfc\x15$\x00, \xfc\x08J\x17, \xf1J, \xef, \xf3v\x00, \xf9\x01$\x00, \xfe, \xfc\x15$\x00, \xfc\x08K\x17, \xf1K, \xef, \xf3v\x00, \xf9\x01$\x00, \xfe, \xfc\x066#, \xf1G, \xf0\x0f\t\x0f, \xfd, \xf1G, \xf0\x0f\t\x0f, \xf9\x02$\x00, \xfe, \xf0\x05\xb3\x05, \xfd, \xf0\x05\x05\xb3, \xf9\x02$\x00, \xff, \xfc\x12\x00\x00, \xf5\x0c\x01\x00, \xf9\x02$\x00, \xfe, \xfc\x05\x00\x00, \xf0\xee\xfe\xfe, \xff</v>
      </c>
      <c r="K341" s="4" t="s">
        <v>5403</v>
      </c>
      <c r="L341" t="s">
        <v>5469</v>
      </c>
      <c r="M341" s="4" t="s">
        <v>3630</v>
      </c>
      <c r="N341" s="4" t="s">
        <v>3231</v>
      </c>
      <c r="V341" s="4" t="s">
        <v>3993</v>
      </c>
    </row>
    <row r="342" spans="1:22">
      <c r="A342" t="s">
        <v>3233</v>
      </c>
      <c r="B342" s="4" t="s">
        <v>3234</v>
      </c>
      <c r="C342" s="4" t="s">
        <v>4736</v>
      </c>
      <c r="D342" s="4"/>
      <c r="E342" s="4" t="s">
        <v>4363</v>
      </c>
      <c r="F342">
        <v>340</v>
      </c>
      <c r="G342" t="str">
        <f t="shared" si="15"/>
        <v>[b'\xee', b'\xff', b'\xfc\x12\x00\x00', b"\xfc\x16'\x00", b'\xfc\x13\x01\x00', b'\xfb\r\x00', b'\xf5\x04\x00 ', b'\xfe', b'\xfc\x13\x01\x00', b'\xfc\x12\x00\x00', b'\xfc\x19\x01\x00', b'\xfb\r\x00', b'\xf5\x04\x00\x16', b'\xfe', b'\xfc\x13\x01\x00', b'\xfc\x12\x00\x00', b'\xfc\x19\x02\x00', b'\xfb\r\x00', b'\xf5\x04\x00\x11', b'\xfe', b'\xfc\x13\x01\x00', b'\xfc\x12\x00\x00', b'\xfc\x19\x04\x00', b'\xfb\r\x00', b'\xf5\x04\x00\x1a', b'\xfe', b'\xfc\x13\x01\x00', b'\xfc\x12\x00\x00', b'\xfc\x19\x08\x00', b'\xfb\r\x00', b'\xf5\x04\x00\x05', b'\xfe', b'\xfc\x13\x01\x00', b'\xfc\x12\x00\x00', b'\xfc\x19\x10\x00', b'\xfb\r\x00', b'\xf5\x04\x00\x0e', b'\xff']</v>
      </c>
      <c r="H342" t="str">
        <f t="shared" si="16"/>
        <v>340: b'\xee', b'\xff', b'\xfc\x12\x00\x00', b"\xfc\x16'\x00", b'\xfc\x13\x01\x00', b'\xfb\r\x00', b'\xf5\x04\x00 ', b'\xfe', b'\xfc\x13\x01\x00', b'\xfc\x12\x00\x00', b'\xfc\x19\x01\x00', b'\xfb\r\x00', b'\xf5\x04\x00\x16', b'\xfe', b'\xfc\x13\x01\x00', b'\xfc\x12\x00\x00', b'\xfc\x19\x02\x00', b'\xfb\r\x00', b'\xf5\x04\x00\x11', b'\xfe', b'\xfc\x13\x01\x00', b'\xfc\x12\x00\x00', b'\xfc\x19\x04\x00', b'\xfb\r\x00', b'\xf5\x04\x00\x1a', b'\xfe', b'\xfc\x13\x01\x00', b'\xfc\x12\x00\x00', b'\xfc\x19\x08\x00', b'\xfb\r\x00', b'\xf5\x04\x00\x05', b'\xfe', b'\xfc\x13\x01\x00', b'\xfc\x12\x00\x00', b'\xfc\x19\x10\x00', b'\xfb\r\x00', b'\xf5\x04\x00\x0e', b'\xff'</v>
      </c>
      <c r="I342" t="s">
        <v>5814</v>
      </c>
      <c r="J342" t="str">
        <f t="shared" si="17"/>
        <v>340: b'\xee, \xff, \xfc\x12\x00\x00', b"\xfc\x16'\x00", b'\xfc\x13\x01\x00, \xfb\r\x00, \xf5\x04\x00 , \xfe, \xfc\x13\x01\x00, \xfc\x12\x00\x00, \xfc\x19\x01\x00, \xfb\r\x00, \xf5\x04\x00\x16, \xfe, \xfc\x13\x01\x00, \xfc\x12\x00\x00, \xfc\x19\x02\x00, \xfb\r\x00, \xf5\x04\x00\x11, \xfe, \xfc\x13\x01\x00, \xfc\x12\x00\x00, \xfc\x19\x04\x00, \xfb\r\x00, \xf5\x04\x00\x1a, \xfe, \xfc\x13\x01\x00, \xfc\x12\x00\x00, \xfc\x19\x08\x00, \xfb\r\x00, \xf5\x04\x00\x05, \xfe, \xfc\x13\x01\x00, \xfc\x12\x00\x00, \xfc\x19\x10\x00, \xfb\r\x00, \xf5\x04\x00\x0e, \xff</v>
      </c>
      <c r="K342" s="4" t="s">
        <v>5882</v>
      </c>
      <c r="L342" t="s">
        <v>5909</v>
      </c>
      <c r="M342" s="4" t="s">
        <v>3631</v>
      </c>
      <c r="N342" s="4" t="s">
        <v>26354</v>
      </c>
      <c r="V342" s="4" t="s">
        <v>3994</v>
      </c>
    </row>
    <row r="343" spans="1:22">
      <c r="A343" t="s">
        <v>3235</v>
      </c>
      <c r="B343" t="s">
        <v>3236</v>
      </c>
      <c r="C343" s="4" t="s">
        <v>4737</v>
      </c>
      <c r="D343" s="4"/>
      <c r="E343" s="4" t="s">
        <v>4364</v>
      </c>
      <c r="F343">
        <v>341</v>
      </c>
      <c r="G343" t="str">
        <f t="shared" si="15"/>
        <v>[b'\xf0\xee\xef\xb8', b'\xf0\xee\x01\x01', b'\xfd', b'\xf0o\xee\xee', b'\xff', b'\xfc\x12\x00\x00', b'\xf5\x0c\x01\xff', b'\xfe', b'\xff']</v>
      </c>
      <c r="H343" t="str">
        <f t="shared" si="16"/>
        <v>341: b'\xf0\xee\xef\xb8', b'\xf0\xee\x01\x01', b'\xfd', b'\xf0o\xee\xee', b'\xff', b'\xfc\x12\x00\x00', b'\xf5\x0c\x01\xff', b'\xfe', b'\xff'</v>
      </c>
      <c r="I343" t="s">
        <v>5815</v>
      </c>
      <c r="J343" t="str">
        <f t="shared" si="17"/>
        <v>341: b'\xf0\xee\xef\xb8, \xf0\xee\x01\x01, \xfd, \xf0o\xee\xee, \xff, \xfc\x12\x00\x00, \xf5\x0c\x01\xff, \xfe, \xff</v>
      </c>
      <c r="K343" s="4" t="s">
        <v>5404</v>
      </c>
      <c r="L343" t="s">
        <v>5071</v>
      </c>
      <c r="M343" t="s">
        <v>3632</v>
      </c>
      <c r="N343" t="s">
        <v>26355</v>
      </c>
      <c r="V343" t="s">
        <v>3995</v>
      </c>
    </row>
    <row r="344" spans="1:22">
      <c r="A344" t="s">
        <v>3237</v>
      </c>
      <c r="B344" t="s">
        <v>3238</v>
      </c>
      <c r="C344" t="s">
        <v>4738</v>
      </c>
      <c r="E344" s="4" t="s">
        <v>4365</v>
      </c>
      <c r="F344">
        <v>342</v>
      </c>
      <c r="G344" t="str">
        <f t="shared" si="15"/>
        <v>[b'\xf0\x01\xee\xfe', b'\xfd', b'\xf0\xee\x01\xfe', b'\xfd', b'\xf0\xfe\xee\xbd', b'\xff', b'\xfc\x05\x00\x00', b'\xf1E', b'\xf0\xef\xfe\xfe', b'\xff']</v>
      </c>
      <c r="H344" t="str">
        <f t="shared" si="16"/>
        <v>342: b'\xf0\x01\xee\xfe', b'\xfd', b'\xf0\xee\x01\xfe', b'\xfd', b'\xf0\xfe\xee\xbd', b'\xff', b'\xfc\x05\x00\x00', b'\xf1E', b'\xf0\xef\xfe\xfe', b'\xff'</v>
      </c>
      <c r="I344" t="s">
        <v>5816</v>
      </c>
      <c r="J344" t="str">
        <f t="shared" si="17"/>
        <v>342: b'\xf0\x01\xee\xfe, \xfd, \xf0\xee\x01\xfe, \xfd, \xf0\xfe\xee\xbd, \xff, \xfc\x05\x00\x00, \xf1E, \xf0\xef\xfe\xfe, \xff</v>
      </c>
      <c r="K344" s="4" t="s">
        <v>5405</v>
      </c>
      <c r="L344" t="s">
        <v>5072</v>
      </c>
      <c r="M344" t="s">
        <v>3633</v>
      </c>
      <c r="N344" s="4" t="s">
        <v>13745</v>
      </c>
      <c r="V344" s="4" t="s">
        <v>3996</v>
      </c>
    </row>
    <row r="345" spans="1:22">
      <c r="A345" t="s">
        <v>3239</v>
      </c>
      <c r="B345" t="s">
        <v>3240</v>
      </c>
      <c r="C345" t="s">
        <v>4739</v>
      </c>
      <c r="E345" s="4" t="s">
        <v>4366</v>
      </c>
      <c r="F345">
        <v>343</v>
      </c>
      <c r="G345" t="str">
        <f t="shared" si="15"/>
        <v>[b'\xfc\x066&amp;', b'\xf1G', b'\xf0\xee\xee\xef', b'\xfe', b'\xf0\xee\xee\xfe', b'\xff', b'\xfc\x05\x00\x00', b'\xf0\xee\xee\xfe', b'\xff']</v>
      </c>
      <c r="H345" t="str">
        <f t="shared" si="16"/>
        <v>343: b'\xfc\x066&amp;', b'\xf1G', b'\xf0\xee\xee\xef', b'\xfe', b'\xf0\xee\xee\xfe', b'\xff', b'\xfc\x05\x00\x00', b'\xf0\xee\xee\xfe', b'\xff'</v>
      </c>
      <c r="I345" t="s">
        <v>5817</v>
      </c>
      <c r="J345" t="str">
        <f t="shared" si="17"/>
        <v>343: b'\xfc\x066&amp;, \xf1G, \xf0\xee\xee\xef, \xfe, \xf0\xee\xee\xfe, \xff, \xfc\x05\x00\x00, \xf0\xee\xee\xfe, \xff</v>
      </c>
      <c r="K345" s="4" t="s">
        <v>5406</v>
      </c>
      <c r="L345" t="s">
        <v>5073</v>
      </c>
      <c r="M345" t="s">
        <v>3634</v>
      </c>
      <c r="N345" t="s">
        <v>26356</v>
      </c>
      <c r="V345" t="s">
        <v>3997</v>
      </c>
    </row>
    <row r="346" spans="1:22">
      <c r="A346" t="s">
        <v>3241</v>
      </c>
      <c r="B346" s="4" t="s">
        <v>3242</v>
      </c>
      <c r="C346" t="s">
        <v>4740</v>
      </c>
      <c r="E346" s="4" t="s">
        <v>4367</v>
      </c>
      <c r="F346">
        <v>344</v>
      </c>
      <c r="G346" t="str">
        <f t="shared" si="15"/>
        <v>[b'\xfc\x066 ', b'\xf1G', b'\xf0\xee\xee\xfe', b'\xf1G', b'\xf0\xee\xee\xfe', b'\xfe', b'\xee', b'\xfd', b'\xf0\xee\xee\xe3', b'\xfd', b'\xf0\xee\xe3\xe3', b'\xff', b'\xfc\x13\x01\x00', b'\xf1G', b'\xf0\xfe\xe3\xe3', b'\xf0\xe3\xfe\xe3', b'\xf0\xe3\xe3\xfe', b'\xff']</v>
      </c>
      <c r="H346" t="str">
        <f t="shared" si="16"/>
        <v>344: b'\xfc\x066 ', b'\xf1G', b'\xf0\xee\xee\xfe', b'\xf1G', b'\xf0\xee\xee\xfe', b'\xfe', b'\xee', b'\xfd', b'\xf0\xee\xee\xe3', b'\xfd', b'\xf0\xee\xe3\xe3', b'\xff', b'\xfc\x13\x01\x00', b'\xf1G', b'\xf0\xfe\xe3\xe3', b'\xf0\xe3\xfe\xe3', b'\xf0\xe3\xe3\xfe', b'\xff'</v>
      </c>
      <c r="I346" t="s">
        <v>5818</v>
      </c>
      <c r="J346" t="str">
        <f t="shared" si="17"/>
        <v>344: b'\xfc\x066 , \xf1G, \xf0\xee\xee\xfe, \xf1G, \xf0\xee\xee\xfe, \xfe, \xee, \xfd, \xf0\xee\xee\xe3, \xfd, \xf0\xee\xe3\xe3, \xff, \xfc\x13\x01\x00, \xf1G, \xf0\xfe\xe3\xe3, \xf0\xe3\xfe\xe3, \xf0\xe3\xe3\xfe, \xff</v>
      </c>
      <c r="K346" s="4" t="s">
        <v>5407</v>
      </c>
      <c r="L346" t="s">
        <v>5074</v>
      </c>
      <c r="M346" s="4" t="s">
        <v>3635</v>
      </c>
      <c r="N346" s="4" t="s">
        <v>26357</v>
      </c>
      <c r="V346" s="4" t="s">
        <v>3998</v>
      </c>
    </row>
    <row r="347" spans="1:22">
      <c r="A347" t="s">
        <v>3243</v>
      </c>
      <c r="B347" s="4" t="s">
        <v>3244</v>
      </c>
      <c r="C347" s="4" t="s">
        <v>4741</v>
      </c>
      <c r="D347" s="4"/>
      <c r="E347" s="4" t="s">
        <v>4368</v>
      </c>
      <c r="F347">
        <v>345</v>
      </c>
      <c r="G347" t="str">
        <f t="shared" si="15"/>
        <v>[b'\xfc\x066#', b'\xf1G', b'\xf0\xef\xef\xe2', b'\xfd', b'\xf1G', b'\xf0\xef\xef\xe2', b'\xfd', b'\xf1G', b'\xf0\xef\xef\xe2', b'\xf1G', b'\xf0\xef\xef\xe2', b'\xfd', b'\xf1G', b'\xf0\xe2\xbc\xc9', b'\xfe', b'\xf0\xc9\xfe\xfe', b'\xfd', b'\xf0\xef\xfe\xfe', b'\xfd', b'\xf0\xc9\xfe\xfe', b'\xfd', b'\xf0\xef\xfe\xfe', b'\xfd', b'\xf19', b'\xf0\x1c\x1c\x1f', b'\xfd', b'\xf1G', b'\xf0\xef\xfe\xfe', b'\xff', b'\xfc\x13\x01\x00', b'\xfc\x12\x00\x00', b'\xf1G', b'\x15', b'\xff']</v>
      </c>
      <c r="H347" t="str">
        <f t="shared" si="16"/>
        <v>345: b'\xfc\x066#', b'\xf1G', b'\xf0\xef\xef\xe2', b'\xfd', b'\xf1G', b'\xf0\xef\xef\xe2', b'\xfd', b'\xf1G', b'\xf0\xef\xef\xe2', b'\xf1G', b'\xf0\xef\xef\xe2', b'\xfd', b'\xf1G', b'\xf0\xe2\xbc\xc9', b'\xfe', b'\xf0\xc9\xfe\xfe', b'\xfd', b'\xf0\xef\xfe\xfe', b'\xfd', b'\xf0\xc9\xfe\xfe', b'\xfd', b'\xf0\xef\xfe\xfe', b'\xfd', b'\xf19', b'\xf0\x1c\x1c\x1f', b'\xfd', b'\xf1G', b'\xf0\xef\xfe\xfe', b'\xff', b'\xfc\x13\x01\x00', b'\xfc\x12\x00\x00', b'\xf1G', b'\x15', b'\xff'</v>
      </c>
      <c r="I347" t="s">
        <v>5819</v>
      </c>
      <c r="J347" t="str">
        <f t="shared" si="17"/>
        <v>345: b'\xfc\x066#, \xf1G, \xf0\xef\xef\xe2, \xfd, \xf1G, \xf0\xef\xef\xe2, \xfd, \xf1G, \xf0\xef\xef\xe2, \xf1G, \xf0\xef\xef\xe2, \xfd, \xf1G, \xf0\xe2\xbc\xc9, \xfe, \xf0\xc9\xfe\xfe, \xfd, \xf0\xef\xfe\xfe, \xfd, \xf0\xc9\xfe\xfe, \xfd, \xf0\xef\xfe\xfe, \xfd, \xf19, \xf0\x1c\x1c\x1f, \xfd, \xf1G, \xf0\xef\xfe\xfe, \xff, \xfc\x13\x01\x00, \xfc\x12\x00\x00, \xf1G, \x15, \xff</v>
      </c>
      <c r="K347" s="4" t="s">
        <v>5408</v>
      </c>
      <c r="L347" t="s">
        <v>5075</v>
      </c>
      <c r="M347" s="4" t="s">
        <v>3636</v>
      </c>
      <c r="N347" s="4" t="s">
        <v>26358</v>
      </c>
      <c r="V347" s="4" t="s">
        <v>3999</v>
      </c>
    </row>
    <row r="348" spans="1:22">
      <c r="A348" t="s">
        <v>3245</v>
      </c>
      <c r="B348" s="4" t="s">
        <v>3246</v>
      </c>
      <c r="C348" s="4" t="s">
        <v>4742</v>
      </c>
      <c r="D348" s="4"/>
      <c r="E348" s="4" t="s">
        <v>4369</v>
      </c>
      <c r="F348">
        <v>346</v>
      </c>
      <c r="G348" t="str">
        <f t="shared" si="15"/>
        <v>[b"\xfc\x066'", b'\xf1G', b'\xf0\xcc\xc5\xc6', b'\xf0\xef\xfe\xfe', b'\xfe', b'\xf0\xfe\xfe\xfe', b'\xfd', b'\xf0\xcc\xc6\xc5', b'\xfd', b'\xf0\xfe\xfe\xfe', b'\xfd', b'\xf0\xee\xfe\xfe', b'\xff', b'\xff']</v>
      </c>
      <c r="H348" t="str">
        <f t="shared" si="16"/>
        <v>346: b"\xfc\x066'", b'\xf1G', b'\xf0\xcc\xc5\xc6', b'\xf0\xef\xfe\xfe', b'\xfe', b'\xf0\xfe\xfe\xfe', b'\xfd', b'\xf0\xcc\xc6\xc5', b'\xfd', b'\xf0\xfe\xfe\xfe', b'\xfd', b'\xf0\xee\xfe\xfe', b'\xff', b'\xff'</v>
      </c>
      <c r="I348" t="s">
        <v>5820</v>
      </c>
      <c r="J348" t="str">
        <f t="shared" si="17"/>
        <v>346: b"\xfc\x066'", b'\xf1G, \xf0\xcc\xc5\xc6, \xf0\xef\xfe\xfe, \xfe, \xf0\xfe\xfe\xfe, \xfd, \xf0\xcc\xc6\xc5, \xfd, \xf0\xfe\xfe\xfe, \xfd, \xf0\xee\xfe\xfe, \xff, \xff</v>
      </c>
      <c r="K348" s="4" t="s">
        <v>5409</v>
      </c>
      <c r="L348" t="s">
        <v>5470</v>
      </c>
      <c r="M348" s="4" t="s">
        <v>3637</v>
      </c>
      <c r="N348" s="4" t="s">
        <v>26359</v>
      </c>
      <c r="V348" s="4" t="s">
        <v>4000</v>
      </c>
    </row>
    <row r="349" spans="1:22">
      <c r="A349" t="s">
        <v>3247</v>
      </c>
      <c r="B349" s="4" t="s">
        <v>3248</v>
      </c>
      <c r="C349" s="4" t="s">
        <v>4743</v>
      </c>
      <c r="D349" s="4"/>
      <c r="E349" s="4" t="s">
        <v>4370</v>
      </c>
      <c r="F349">
        <v>347</v>
      </c>
      <c r="G349" t="str">
        <f t="shared" si="15"/>
        <v>[b'\xfc\x0660', b'\xf1G', b'\xf0\xb6\xd4\xb5', b'\xfd', b'\xf1G', b'\xf0\xb6\xdd\xbb', b'\xfd', b'\xf1G', b'\xf0\xaf\xd4\xbb', b'\xfe', b'\xf0\xb6\xd4\xb5', b'\xfd', b'\xf0\xb6\xdd\xb4', b'\xfd', b'\xf0\xaf\xd4\xb4', b'\xff', b'\xff']</v>
      </c>
      <c r="H349" t="str">
        <f t="shared" si="16"/>
        <v>347: b'\xfc\x0660', b'\xf1G', b'\xf0\xb6\xd4\xb5', b'\xfd', b'\xf1G', b'\xf0\xb6\xdd\xbb', b'\xfd', b'\xf1G', b'\xf0\xaf\xd4\xbb', b'\xfe', b'\xf0\xb6\xd4\xb5', b'\xfd', b'\xf0\xb6\xdd\xb4', b'\xfd', b'\xf0\xaf\xd4\xb4', b'\xff', b'\xff'</v>
      </c>
      <c r="I349" t="s">
        <v>5821</v>
      </c>
      <c r="J349" t="str">
        <f t="shared" si="17"/>
        <v>347: b'\xfc\x0660, \xf1G, \xf0\xb6\xd4\xb5, \xfd, \xf1G, \xf0\xb6\xdd\xbb, \xfd, \xf1G, \xf0\xaf\xd4\xbb, \xfe, \xf0\xb6\xd4\xb5, \xfd, \xf0\xb6\xdd\xb4, \xfd, \xf0\xaf\xd4\xb4, \xff, \xff</v>
      </c>
      <c r="K349" s="4" t="s">
        <v>5883</v>
      </c>
      <c r="L349" t="s">
        <v>5077</v>
      </c>
      <c r="M349" s="4" t="s">
        <v>3638</v>
      </c>
      <c r="N349" s="4" t="s">
        <v>26360</v>
      </c>
      <c r="V349" s="4" t="s">
        <v>4001</v>
      </c>
    </row>
    <row r="350" spans="1:22">
      <c r="A350" t="s">
        <v>3249</v>
      </c>
      <c r="B350" s="4" t="s">
        <v>3250</v>
      </c>
      <c r="C350" s="4" t="s">
        <v>4744</v>
      </c>
      <c r="D350" s="4"/>
      <c r="E350" s="4" t="s">
        <v>4371</v>
      </c>
      <c r="F350">
        <v>348</v>
      </c>
      <c r="G350" t="str">
        <f t="shared" si="15"/>
        <v>[b'\xfc\x0662', b'\xf1G', b'\xf0\x0b\x0b\x1b', b'\xfd', b'\xf1G', b'\xf0\x0e\x0f\x1a', b'\xfd', b'\xf1G', b'\xf0\t\x06\x0b', b'\xfe', b'\xfc\x066K', b'\xf1G', b'\xf0$ 5', b'\xfd', b'\xf1G', b'\xf0\n\x0b\x1d', b'\xfd', b'\xf1G', b'\xf0\x0e\x0f(', b'\xfe', b'\xf1G', b"\xf0'\x1f#", b'\xfd', b'\xf0\t\t\x1e', b'\xfd', b'\xf0\x03\x04\x08', b'\xf1D', b'\xf0,\xfe\xfe', b'\xf0,\xfe\xfe', b'\xff', b'\xfc\x066\r', b'\xfc\x05\x00\x00', b'\xf1G', b'\xf0\x11\xfe\xfe', b'\xf1D', b'\xf0,,\xfe', b'\xf0,,\xfe', b'\xfe', b'\xfc\x066\x19', b'\xfc\x05\x00\x00', b'\xf1G', b'\xf0\x11\xfe\xfe', b'\xff']</v>
      </c>
      <c r="H350" t="str">
        <f t="shared" si="16"/>
        <v>348: b'\xfc\x0662', b'\xf1G', b'\xf0\x0b\x0b\x1b', b'\xfd', b'\xf1G', b'\xf0\x0e\x0f\x1a', b'\xfd', b'\xf1G', b'\xf0\t\x06\x0b', b'\xfe', b'\xfc\x066K', b'\xf1G', b'\xf0$ 5', b'\xfd', b'\xf1G', b'\xf0\n\x0b\x1d', b'\xfd', b'\xf1G', b'\xf0\x0e\x0f(', b'\xfe', b'\xf1G', b"\xf0'\x1f#", b'\xfd', b'\xf0\t\t\x1e', b'\xfd', b'\xf0\x03\x04\x08', b'\xf1D', b'\xf0,\xfe\xfe', b'\xf0,\xfe\xfe', b'\xff', b'\xfc\x066\r', b'\xfc\x05\x00\x00', b'\xf1G', b'\xf0\x11\xfe\xfe', b'\xf1D', b'\xf0,,\xfe', b'\xf0,,\xfe', b'\xfe', b'\xfc\x066\x19', b'\xfc\x05\x00\x00', b'\xf1G', b'\xf0\x11\xfe\xfe', b'\xff'</v>
      </c>
      <c r="I350" t="s">
        <v>5822</v>
      </c>
      <c r="J350" t="str">
        <f t="shared" si="17"/>
        <v>348: b'\xfc\x0662, \xf1G, \xf0\x0b\x0b\x1b, \xfd, \xf1G, \xf0\x0e\x0f\x1a, \xfd, \xf1G, \xf0\t\x06\x0b, \xfe, \xfc\x066K, \xf1G, \xf0$ 5, \xfd, \xf1G, \xf0\n\x0b\x1d, \xfd, \xf1G, \xf0\x0e\x0f(, \xfe, \xf1G', b"\xf0'\x1f#", b'\xfd, \xf0\t\t\x1e, \xfd, \xf0\x03\x04\x08, \xf1D, \xf0,\xfe\xfe, \xf0,\xfe\xfe, \xff, \xfc\x066\r, \xfc\x05\x00\x00, \xf1G, \xf0\x11\xfe\xfe, \xf1D, \xf0,,\xfe, \xf0,,\xfe, \xfe, \xfc\x066\x19, \xfc\x05\x00\x00, \xf1G, \xf0\x11\xfe\xfe, \xff</v>
      </c>
      <c r="K350" s="4" t="s">
        <v>5884</v>
      </c>
      <c r="L350" t="s">
        <v>5910</v>
      </c>
      <c r="M350" s="4" t="s">
        <v>3639</v>
      </c>
      <c r="N350" s="4" t="s">
        <v>26361</v>
      </c>
      <c r="V350" s="4" t="s">
        <v>4002</v>
      </c>
    </row>
    <row r="351" spans="1:22">
      <c r="A351" t="s">
        <v>3251</v>
      </c>
      <c r="B351" s="4" t="s">
        <v>3252</v>
      </c>
      <c r="C351" s="4" t="s">
        <v>4745</v>
      </c>
      <c r="D351" s="4"/>
      <c r="E351" s="4" t="s">
        <v>4372</v>
      </c>
      <c r="F351">
        <v>349</v>
      </c>
      <c r="G351" t="str">
        <f t="shared" si="15"/>
        <v>[b'\xee', b'\xff', b'\xfc\x12\x00\x00', b'\xf1G', b'\xef', b'\xee', b'\xee', b'\xee', b'\xee', b'\xee', b'\xee', b'\xee', b'\xee', b'\xee', b'\xff']</v>
      </c>
      <c r="H351" t="str">
        <f t="shared" si="16"/>
        <v>349: b'\xee', b'\xff', b'\xfc\x12\x00\x00', b'\xf1G', b'\xef', b'\xee', b'\xee', b'\xee', b'\xee', b'\xee', b'\xee', b'\xee', b'\xee', b'\xee', b'\xff'</v>
      </c>
      <c r="I351" t="s">
        <v>5823</v>
      </c>
      <c r="J351" t="str">
        <f t="shared" si="17"/>
        <v>349: b'\xee, \xff, \xfc\x12\x00\x00, \xf1G, \xef, \xee, \xee, \xee, \xee, \xee, \xee, \xee, \xee, \xee, \xff</v>
      </c>
      <c r="K351" s="4" t="s">
        <v>5410</v>
      </c>
      <c r="L351" t="s">
        <v>5079</v>
      </c>
      <c r="M351" t="s">
        <v>3640</v>
      </c>
      <c r="N351" s="4" t="s">
        <v>26362</v>
      </c>
      <c r="V351" t="s">
        <v>4003</v>
      </c>
    </row>
    <row r="352" spans="1:22">
      <c r="A352" t="s">
        <v>3253</v>
      </c>
      <c r="B352" s="4" t="s">
        <v>3254</v>
      </c>
      <c r="C352" s="4" t="s">
        <v>4746</v>
      </c>
      <c r="D352" s="4"/>
      <c r="E352" s="4" t="s">
        <v>4373</v>
      </c>
      <c r="F352">
        <v>350</v>
      </c>
      <c r="G352" t="str">
        <f t="shared" si="15"/>
        <v>[b'\xfc\x13\x01\x01', b'\xf1=', b'1', b'\xfe', b'\xf0\x93\x93\xfe', b'\xfd', b'\xf0\x93\xef\xfe', b'\xfd', b'\xf0\x93\x93\xfe', b'\xfd', b'\xf0\x93\xef\xfe', b'\xfd', b'\xf0\x93\xfe\xfe', b'\xff', b'\xff']</v>
      </c>
      <c r="H352" t="str">
        <f t="shared" si="16"/>
        <v>350: b'\xfc\x13\x01\x01', b'\xf1=', b'1', b'\xfe', b'\xf0\x93\x93\xfe', b'\xfd', b'\xf0\x93\xef\xfe', b'\xfd', b'\xf0\x93\x93\xfe', b'\xfd', b'\xf0\x93\xef\xfe', b'\xfd', b'\xf0\x93\xfe\xfe', b'\xff', b'\xff'</v>
      </c>
      <c r="I352" t="s">
        <v>5824</v>
      </c>
      <c r="J352" t="str">
        <f t="shared" si="17"/>
        <v>350: b'\xfc\x13\x01\x01, \xf1=, 1, \xfe, \xf0\x93\x93\xfe, \xfd, \xf0\x93\xef\xfe, \xfd, \xf0\x93\x93\xfe, \xfd, \xf0\x93\xef\xfe, \xfd, \xf0\x93\xfe\xfe, \xff, \xff</v>
      </c>
      <c r="K352" s="4" t="s">
        <v>5411</v>
      </c>
      <c r="L352" t="s">
        <v>5080</v>
      </c>
      <c r="M352" s="4" t="s">
        <v>3641</v>
      </c>
      <c r="N352" s="4" t="s">
        <v>26363</v>
      </c>
      <c r="V352" s="4" t="s">
        <v>4004</v>
      </c>
    </row>
    <row r="353" spans="1:22">
      <c r="A353" t="s">
        <v>3255</v>
      </c>
      <c r="B353" s="4" t="s">
        <v>3256</v>
      </c>
      <c r="C353" s="4" t="s">
        <v>4747</v>
      </c>
      <c r="D353" s="4"/>
      <c r="E353" s="4" t="s">
        <v>4374</v>
      </c>
      <c r="F353">
        <v>351</v>
      </c>
      <c r="G353" t="str">
        <f t="shared" si="15"/>
        <v>[b'\xfc\x066\x1a', b'\xf1G', b'\xdf', b'\xfe', b'\xf0\x16\x17\xfe', b'\xfd', b'\xf0\xee\xee\x8b', b'\xff', b'\xfc\x12\x00\x00', b'\xf1G', b'\xef', b'\xf0\xef\xfe\xfe', b'\xfe', b'\xfc\x066\x1a', b'\xfc\x05\x00\x00', b'\xf1G', b'\xf0\xdf\xd2\xfe', b'\xff']</v>
      </c>
      <c r="H353" t="str">
        <f t="shared" si="16"/>
        <v>351: b'\xfc\x066\x1a', b'\xf1G', b'\xdf', b'\xfe', b'\xf0\x16\x17\xfe', b'\xfd', b'\xf0\xee\xee\x8b', b'\xff', b'\xfc\x12\x00\x00', b'\xf1G', b'\xef', b'\xf0\xef\xfe\xfe', b'\xfe', b'\xfc\x066\x1a', b'\xfc\x05\x00\x00', b'\xf1G', b'\xf0\xdf\xd2\xfe', b'\xff'</v>
      </c>
      <c r="I353" t="s">
        <v>5825</v>
      </c>
      <c r="J353" t="str">
        <f t="shared" si="17"/>
        <v>351: b'\xfc\x066\x1a, \xf1G, \xdf, \xfe, \xf0\x16\x17\xfe, \xfd, \xf0\xee\xee\x8b, \xff, \xfc\x12\x00\x00, \xf1G, \xef, \xf0\xef\xfe\xfe, \xfe, \xfc\x066\x1a, \xfc\x05\x00\x00, \xf1G, \xf0\xdf\xd2\xfe, \xff</v>
      </c>
      <c r="K353" s="4" t="s">
        <v>5885</v>
      </c>
      <c r="L353" t="s">
        <v>5081</v>
      </c>
      <c r="M353" s="4" t="s">
        <v>3642</v>
      </c>
      <c r="N353" s="4" t="s">
        <v>26364</v>
      </c>
      <c r="V353" s="4" t="s">
        <v>4005</v>
      </c>
    </row>
    <row r="354" spans="1:22">
      <c r="A354" t="s">
        <v>3153</v>
      </c>
      <c r="B354" s="4" t="s">
        <v>3257</v>
      </c>
      <c r="C354" s="4" t="s">
        <v>4748</v>
      </c>
      <c r="D354" s="4"/>
      <c r="E354" s="4" t="s">
        <v>4375</v>
      </c>
      <c r="F354">
        <v>352</v>
      </c>
      <c r="G354" t="str">
        <f t="shared" si="15"/>
        <v>[b'\xf0\xee\xfe\xef', b'\xfd', b'\xf0\xfe\xee\xee', b'\xfd', b'\xf0\xee\xfe\xfe', b'\xfd', b'\xf0\xef\xfe\xee', b'\xff', b'\xfc\x12\x00\x00', b'\xfb\x04\x00', b'\xfe', b'\xfc\x05\x00\x00', b'\xf0\xfe\xfe\xee', b'\xff']</v>
      </c>
      <c r="H354" t="str">
        <f t="shared" si="16"/>
        <v>352: b'\xf0\xee\xfe\xef', b'\xfd', b'\xf0\xfe\xee\xee', b'\xfd', b'\xf0\xee\xfe\xfe', b'\xfd', b'\xf0\xef\xfe\xee', b'\xff', b'\xfc\x12\x00\x00', b'\xfb\x04\x00', b'\xfe', b'\xfc\x05\x00\x00', b'\xf0\xfe\xfe\xee', b'\xff'</v>
      </c>
      <c r="I354" t="s">
        <v>5826</v>
      </c>
      <c r="J354" t="str">
        <f t="shared" si="17"/>
        <v>352: b'\xf0\xee\xfe\xef, \xfd, \xf0\xfe\xee\xee, \xfd, \xf0\xee\xfe\xfe, \xfd, \xf0\xef\xfe\xee, \xff, \xfc\x12\x00\x00, \xfb\x04\x00, \xfe, \xfc\x05\x00\x00, \xf0\xfe\xfe\xee, \xff</v>
      </c>
      <c r="K354" s="4" t="s">
        <v>5412</v>
      </c>
      <c r="L354" t="s">
        <v>5082</v>
      </c>
      <c r="M354" s="4" t="s">
        <v>3643</v>
      </c>
      <c r="N354" s="4" t="s">
        <v>26337</v>
      </c>
      <c r="V354" s="4" t="s">
        <v>4006</v>
      </c>
    </row>
    <row r="355" spans="1:22">
      <c r="A355" t="s">
        <v>3153</v>
      </c>
      <c r="B355" s="4" t="s">
        <v>3258</v>
      </c>
      <c r="C355" s="4" t="s">
        <v>4749</v>
      </c>
      <c r="D355" s="4"/>
      <c r="E355" s="4" t="s">
        <v>4376</v>
      </c>
      <c r="F355">
        <v>353</v>
      </c>
      <c r="G355" t="str">
        <f t="shared" si="15"/>
        <v>[b'\xf0\xee\xfe\xfe', b'\xfd', b'\xf0\xee\xfe\xef', b'\xfd', b'\xf0\xfe\xee\xee', b'\xfd', b'\xf0\xee\xfe\xef', b'\xff', b'\xfc\x12\x00\x00', b'\xfb\x04\x00', b'\xfe', b'\xfc\x05\x00\x00', b'\xf0\xfe\xfe\xee', b'\xff']</v>
      </c>
      <c r="H355" t="str">
        <f t="shared" si="16"/>
        <v>353: b'\xf0\xee\xfe\xfe', b'\xfd', b'\xf0\xee\xfe\xef', b'\xfd', b'\xf0\xfe\xee\xee', b'\xfd', b'\xf0\xee\xfe\xef', b'\xff', b'\xfc\x12\x00\x00', b'\xfb\x04\x00', b'\xfe', b'\xfc\x05\x00\x00', b'\xf0\xfe\xfe\xee', b'\xff'</v>
      </c>
      <c r="I355" t="s">
        <v>5827</v>
      </c>
      <c r="J355" t="str">
        <f t="shared" si="17"/>
        <v>353: b'\xf0\xee\xfe\xfe, \xfd, \xf0\xee\xfe\xef, \xfd, \xf0\xfe\xee\xee, \xfd, \xf0\xee\xfe\xef, \xff, \xfc\x12\x00\x00, \xfb\x04\x00, \xfe, \xfc\x05\x00\x00, \xf0\xfe\xfe\xee, \xff</v>
      </c>
      <c r="K355" s="4" t="s">
        <v>5413</v>
      </c>
      <c r="L355" t="s">
        <v>5083</v>
      </c>
      <c r="M355" s="4" t="s">
        <v>3644</v>
      </c>
      <c r="N355" s="4" t="s">
        <v>26337</v>
      </c>
      <c r="V355" s="4" t="s">
        <v>4007</v>
      </c>
    </row>
    <row r="356" spans="1:22">
      <c r="A356" t="s">
        <v>3153</v>
      </c>
      <c r="B356" s="4" t="s">
        <v>3259</v>
      </c>
      <c r="C356" s="4" t="s">
        <v>4750</v>
      </c>
      <c r="D356" s="4"/>
      <c r="E356" s="4" t="s">
        <v>4377</v>
      </c>
      <c r="F356">
        <v>354</v>
      </c>
      <c r="G356" t="str">
        <f t="shared" si="15"/>
        <v>[b'\xf0\xfe\xee\xee', b'\xfd', b'\xf0\xee\xfe\xef', b'\xfd', b'\xf0\xee\xfe\xfe', b'\xfd', b'\xf0\xee\xfe\xef', b'\xff', b'\xfc\x12\x00\x00', b'\xfb\x04\x00', b'\xfe', b'\xfc\x05\x00\x00', b'\xf0\xfe\xfe\xee', b'\xff']</v>
      </c>
      <c r="H356" t="str">
        <f t="shared" si="16"/>
        <v>354: b'\xf0\xfe\xee\xee', b'\xfd', b'\xf0\xee\xfe\xef', b'\xfd', b'\xf0\xee\xfe\xfe', b'\xfd', b'\xf0\xee\xfe\xef', b'\xff', b'\xfc\x12\x00\x00', b'\xfb\x04\x00', b'\xfe', b'\xfc\x05\x00\x00', b'\xf0\xfe\xfe\xee', b'\xff'</v>
      </c>
      <c r="I356" t="s">
        <v>5828</v>
      </c>
      <c r="J356" t="str">
        <f t="shared" si="17"/>
        <v>354: b'\xf0\xfe\xee\xee, \xfd, \xf0\xee\xfe\xef, \xfd, \xf0\xee\xfe\xfe, \xfd, \xf0\xee\xfe\xef, \xff, \xfc\x12\x00\x00, \xfb\x04\x00, \xfe, \xfc\x05\x00\x00, \xf0\xfe\xfe\xee, \xff</v>
      </c>
      <c r="K356" s="4" t="s">
        <v>5414</v>
      </c>
      <c r="L356" t="s">
        <v>5084</v>
      </c>
      <c r="M356" s="4" t="s">
        <v>3645</v>
      </c>
      <c r="N356" s="4" t="s">
        <v>26337</v>
      </c>
      <c r="V356" s="4" t="s">
        <v>4008</v>
      </c>
    </row>
    <row r="357" spans="1:22">
      <c r="A357" t="s">
        <v>3260</v>
      </c>
      <c r="B357" s="4" t="s">
        <v>3261</v>
      </c>
      <c r="C357" s="4" t="s">
        <v>4751</v>
      </c>
      <c r="D357" s="4"/>
      <c r="E357" s="4" t="s">
        <v>4378</v>
      </c>
      <c r="F357">
        <v>355</v>
      </c>
      <c r="G357" t="str">
        <f t="shared" si="15"/>
        <v>[b'\xfc\x08C\x17', b'\xf0.3\x1f', b'\xfe', b'\xfc\x088\x17', b'\xf0\t\n\x0b', b'\xfe', b'\xf0\x08\x08\x03', b'\xff', b'\xfc\x12\x00\x00', b'\xfe', b'\xfc\x05\x00\x00', b'\xfc\x08C\x17', b'\xf0/-5', b'\xfe', b'\xfc\x05\x00\x00', b'\xfc\x088\x17', b'\xf0 ,\x0e', b'\xff']</v>
      </c>
      <c r="H357" t="str">
        <f t="shared" si="16"/>
        <v>355: b'\xfc\x08C\x17', b'\xf0.3\x1f', b'\xfe', b'\xfc\x088\x17', b'\xf0\t\n\x0b', b'\xfe', b'\xf0\x08\x08\x03', b'\xff', b'\xfc\x12\x00\x00', b'\xfe', b'\xfc\x05\x00\x00', b'\xfc\x08C\x17', b'\xf0/-5', b'\xfe', b'\xfc\x05\x00\x00', b'\xfc\x088\x17', b'\xf0 ,\x0e', b'\xff'</v>
      </c>
      <c r="I357" t="s">
        <v>5829</v>
      </c>
      <c r="J357" t="str">
        <f t="shared" si="17"/>
        <v>355: b'\xfc\x08C\x17, \xf0.3\x1f, \xfe, \xfc\x088\x17, \xf0\t\n\x0b, \xfe, \xf0\x08\x08\x03, \xff, \xfc\x12\x00\x00, \xfe, \xfc\x05\x00\x00, \xfc\x08C\x17, \xf0/-5, \xfe, \xfc\x05\x00\x00, \xfc\x088\x17, \xf0 ,\x0e, \xff</v>
      </c>
      <c r="K357" s="4" t="s">
        <v>5886</v>
      </c>
      <c r="L357" t="s">
        <v>5911</v>
      </c>
      <c r="M357" s="4" t="s">
        <v>3646</v>
      </c>
      <c r="N357" s="4" t="s">
        <v>3260</v>
      </c>
      <c r="V357" s="4" t="s">
        <v>4009</v>
      </c>
    </row>
    <row r="358" spans="1:22">
      <c r="A358" t="s">
        <v>3262</v>
      </c>
      <c r="B358" s="4" t="s">
        <v>3263</v>
      </c>
      <c r="C358" s="4" t="s">
        <v>4752</v>
      </c>
      <c r="D358" s="4"/>
      <c r="E358" s="4" t="s">
        <v>4379</v>
      </c>
      <c r="F358">
        <v>356</v>
      </c>
      <c r="G358" t="str">
        <f t="shared" si="15"/>
        <v>[b'\xf0\x13\x17\x0f', b'\xfd', b'\xf0\x13\x17\x0f', b'\xfd', b'\xf0\x13\x17\x0f', b'\xfd', b'\xf1G', b',', b'\xf0\x0f\x0f\xfe', b'\xf0\x0f\x0f\xfe', b'\xf0\x0f\x0f\xfe', b'\xff', b'\xfc\x12\x00\x00', b'\xfe', b'\xfc\x05\x00\x00', b'\xf0 \x0b5', b'\xff']</v>
      </c>
      <c r="H358" t="str">
        <f t="shared" si="16"/>
        <v>356: b'\xf0\x13\x17\x0f', b'\xfd', b'\xf0\x13\x17\x0f', b'\xfd', b'\xf0\x13\x17\x0f', b'\xfd', b'\xf1G', b',', b'\xf0\x0f\x0f\xfe', b'\xf0\x0f\x0f\xfe', b'\xf0\x0f\x0f\xfe', b'\xff', b'\xfc\x12\x00\x00', b'\xfe', b'\xfc\x05\x00\x00', b'\xf0 \x0b5', b'\xff'</v>
      </c>
      <c r="I358" t="s">
        <v>5830</v>
      </c>
      <c r="J358" t="str">
        <f t="shared" si="17"/>
        <v>356: b'\xf0\x13\x17\x0f, \xfd, \xf0\x13\x17\x0f, \xfd, \xf0\x13\x17\x0f, \xfd, \xf1G, ,, \xf0\x0f\x0f\xfe, \xf0\x0f\x0f\xfe, \xf0\x0f\x0f\xfe, \xff, \xfc\x12\x00\x00, \xfe, \xfc\x05\x00\x00, \xf0 \x0b5, \xff</v>
      </c>
      <c r="K358" s="4" t="s">
        <v>5415</v>
      </c>
      <c r="L358" t="s">
        <v>5086</v>
      </c>
      <c r="M358" s="4" t="s">
        <v>3647</v>
      </c>
      <c r="N358" s="4" t="s">
        <v>3262</v>
      </c>
      <c r="V358" s="4" t="s">
        <v>4010</v>
      </c>
    </row>
    <row r="359" spans="1:22">
      <c r="A359" t="s">
        <v>3264</v>
      </c>
      <c r="B359" s="4" t="s">
        <v>3265</v>
      </c>
      <c r="C359" s="4" t="s">
        <v>4753</v>
      </c>
      <c r="D359" s="4"/>
      <c r="E359" s="4" t="s">
        <v>4380</v>
      </c>
      <c r="F359">
        <v>357</v>
      </c>
      <c r="G359" t="str">
        <f t="shared" si="15"/>
        <v>[b'\xfc\x13\x01\x01', b'\xf0\xcd\xa7\xb5', b'\xfe', b'\xf0\xb5\xb5\xef', b'\xff', b'\xfc\x12\x00\x00', b'\xfe', b'\xfc\x01\x00\x00', b'\xf0\xcd\xa7\xfe', b'\xff']</v>
      </c>
      <c r="H359" t="str">
        <f t="shared" si="16"/>
        <v>357: b'\xfc\x13\x01\x01', b'\xf0\xcd\xa7\xb5', b'\xfe', b'\xf0\xb5\xb5\xef', b'\xff', b'\xfc\x12\x00\x00', b'\xfe', b'\xfc\x01\x00\x00', b'\xf0\xcd\xa7\xfe', b'\xff'</v>
      </c>
      <c r="I359" t="s">
        <v>5831</v>
      </c>
      <c r="J359" t="str">
        <f t="shared" si="17"/>
        <v>357: b'\xfc\x13\x01\x01, \xf0\xcd\xa7\xb5, \xfe, \xf0\xb5\xb5\xef, \xff, \xfc\x12\x00\x00, \xfe, \xfc\x01\x00\x00, \xf0\xcd\xa7\xfe, \xff</v>
      </c>
      <c r="K359" s="4" t="s">
        <v>5416</v>
      </c>
      <c r="L359" t="s">
        <v>5087</v>
      </c>
      <c r="M359" t="s">
        <v>3648</v>
      </c>
      <c r="N359" s="4" t="s">
        <v>3264</v>
      </c>
      <c r="V359" s="4" t="s">
        <v>4011</v>
      </c>
    </row>
    <row r="360" spans="1:22">
      <c r="A360" t="s">
        <v>3266</v>
      </c>
      <c r="B360" s="4" t="s">
        <v>3267</v>
      </c>
      <c r="C360" s="4" t="s">
        <v>4754</v>
      </c>
      <c r="D360" s="4"/>
      <c r="E360" s="4" t="s">
        <v>4381</v>
      </c>
      <c r="F360">
        <v>358</v>
      </c>
      <c r="G360" t="str">
        <f t="shared" si="15"/>
        <v>[b'\xfc\x088\x17', b'\xf0\t\n\x0b', b'\xfe', b'\xf0\x05\x06\x07', b'\xfd', b'\xf0\t\n\x0b', b'\xfd', b'\xf0\t\n\x0b', b'\xf0\t\n\x0b', b'\xfd', b'\xf0\t\n\x0b', b'\xf0\t\n\x0b', b'\xfd', b'\xf0\t\n\x0b', b'\xfd', b'\xf0\r\x1b\x08', b'\xf0\r\x1b\x08', b'\xff', b'\xfc\x12\x00\x00', b'\xfe', b'\xfc\x05\x00\x00', b'\xf16', b'\xc1', b'\xff']</v>
      </c>
      <c r="H360" t="str">
        <f t="shared" si="16"/>
        <v>358: b'\xfc\x088\x17', b'\xf0\t\n\x0b', b'\xfe', b'\xf0\x05\x06\x07', b'\xfd', b'\xf0\t\n\x0b', b'\xfd', b'\xf0\t\n\x0b', b'\xf0\t\n\x0b', b'\xfd', b'\xf0\t\n\x0b', b'\xf0\t\n\x0b', b'\xfd', b'\xf0\t\n\x0b', b'\xfd', b'\xf0\r\x1b\x08', b'\xf0\r\x1b\x08', b'\xff', b'\xfc\x12\x00\x00', b'\xfe', b'\xfc\x05\x00\x00', b'\xf16', b'\xc1', b'\xff'</v>
      </c>
      <c r="I360" t="s">
        <v>5832</v>
      </c>
      <c r="J360" t="str">
        <f t="shared" si="17"/>
        <v>358: b'\xfc\x088\x17, \xf0\t\n\x0b, \xfe, \xf0\x05\x06\x07, \xfd, \xf0\t\n\x0b, \xfd, \xf0\t\n\x0b, \xf0\t\n\x0b, \xfd, \xf0\t\n\x0b, \xf0\t\n\x0b, \xfd, \xf0\t\n\x0b, \xfd, \xf0\r\x1b\x08, \xf0\r\x1b\x08, \xff, \xfc\x12\x00\x00, \xfe, \xfc\x05\x00\x00, \xf16, \xc1, \xff</v>
      </c>
      <c r="K360" s="4" t="s">
        <v>5887</v>
      </c>
      <c r="L360" t="s">
        <v>5912</v>
      </c>
      <c r="M360" s="4" t="s">
        <v>3649</v>
      </c>
      <c r="N360" s="4" t="s">
        <v>3266</v>
      </c>
      <c r="V360" s="4" t="s">
        <v>4012</v>
      </c>
    </row>
    <row r="361" spans="1:22">
      <c r="A361" t="s">
        <v>3268</v>
      </c>
      <c r="B361" s="4" t="s">
        <v>3269</v>
      </c>
      <c r="C361" s="4" t="s">
        <v>4755</v>
      </c>
      <c r="D361" s="4"/>
      <c r="E361" s="4" t="s">
        <v>4382</v>
      </c>
      <c r="F361">
        <v>359</v>
      </c>
      <c r="G361" t="str">
        <f t="shared" si="15"/>
        <v>[b'\xfc\x11\x01\x00', b'\xfc\t6\x17', b'\xf16', b'$', b'\xfe', b'\xfc\x15$\x00', b'\xfc\x076\x10', b'\xf1G', b'\xef', b'\xf9\x01$\x00', b'\xfe', b'\xfc\x10\x00\x00', b'\xf0\xfe\n\x0b', b'\xfd', b'\xf0\t\xfe\x0b', b'\xfd', b'\xf0\t\n\xfe', b'\xf9\x02$\x00', b'\xfe', b'\xf10', b'\xf0-\xfe\xfe', b'\xff', b'\xfc\x19\x08\x00', b'\xfc\x12\x08\x00', b'\xf5\x08\x03\x08', b'\xf5\t\x00\x08', b'\xfe', b'\xfc\x19\x10\x00', b'\xfc\x12\x10\x00', b'\xf5\x08\x03\x10', b'\xf5\t\x00\x10', b'\xfe', b'\xfc\x05\x00\x00', b'\xf0\xee\xee\xfe', b'\xff']</v>
      </c>
      <c r="H361" t="str">
        <f t="shared" si="16"/>
        <v>359: b'\xfc\x11\x01\x00', b'\xfc\t6\x17', b'\xf16', b'$', b'\xfe', b'\xfc\x15$\x00', b'\xfc\x076\x10', b'\xf1G', b'\xef', b'\xf9\x01$\x00', b'\xfe', b'\xfc\x10\x00\x00', b'\xf0\xfe\n\x0b', b'\xfd', b'\xf0\t\xfe\x0b', b'\xfd', b'\xf0\t\n\xfe', b'\xf9\x02$\x00', b'\xfe', b'\xf10', b'\xf0-\xfe\xfe', b'\xff', b'\xfc\x19\x08\x00', b'\xfc\x12\x08\x00', b'\xf5\x08\x03\x08', b'\xf5\t\x00\x08', b'\xfe', b'\xfc\x19\x10\x00', b'\xfc\x12\x10\x00', b'\xf5\x08\x03\x10', b'\xf5\t\x00\x10', b'\xfe', b'\xfc\x05\x00\x00', b'\xf0\xee\xee\xfe', b'\xff'</v>
      </c>
      <c r="I361" t="s">
        <v>5833</v>
      </c>
      <c r="J361" t="str">
        <f t="shared" si="17"/>
        <v>359: b'\xfc\x11\x01\x00, \xfc\t6\x17, \xf16, $, \xfe, \xfc\x15$\x00, \xfc\x076\x10, \xf1G, \xef, \xf9\x01$\x00, \xfe, \xfc\x10\x00\x00, \xf0\xfe\n\x0b, \xfd, \xf0\t\xfe\x0b, \xfd, \xf0\t\n\xfe, \xf9\x02$\x00, \xfe, \xf10, \xf0-\xfe\xfe, \xff, \xfc\x19\x08\x00, \xfc\x12\x08\x00, \xf5\x08\x03\x08, \xf5\t\x00\x08, \xfe, \xfc\x19\x10\x00, \xfc\x12\x10\x00, \xf5\x08\x03\x10, \xf5\t\x00\x10, \xfe, \xfc\x05\x00\x00, \xf0\xee\xee\xfe, \xff</v>
      </c>
      <c r="K361" s="4" t="s">
        <v>5888</v>
      </c>
      <c r="L361" t="s">
        <v>5913</v>
      </c>
      <c r="M361" s="4" t="s">
        <v>3650</v>
      </c>
      <c r="N361" s="4" t="s">
        <v>26365</v>
      </c>
      <c r="V361" s="4" t="s">
        <v>4013</v>
      </c>
    </row>
    <row r="362" spans="1:22">
      <c r="A362" t="s">
        <v>3164</v>
      </c>
      <c r="B362" s="4" t="s">
        <v>3270</v>
      </c>
      <c r="C362" s="4" t="s">
        <v>4756</v>
      </c>
      <c r="D362" s="4"/>
      <c r="E362" s="4" t="s">
        <v>4383</v>
      </c>
      <c r="F362">
        <v>360</v>
      </c>
      <c r="G362" t="str">
        <f t="shared" si="15"/>
        <v>[b'\xfc\x15$\x00', b'\xf9\x01$\x00', b'\xfe', b'\xfc\x14$\x01', b'\xfc\x15$\x04', b'\xfc\r\x00\x02', b'\xf9\x01$\x04', b'\xfe', b'\xfc\x14$\x01', b'\xfc\x15$\x03', b'\xfc\r\x00\x01', b'\xf9\x01$\x03', b'\xfe', b'\xfc\x14$\x01', b'\xfc\x15$\x02', b'\xfc\r\x00\x00', b'\xf9\x01$\x02', b'\xfe', b'\xfc\x14$\x01', b'\xf0\xee\xd0\xef', b'\xfd', b'\xf0\xee\xd0\xef', b'\xf8\x00\x81', b'\xfe', b'\xf0\xee\xee\xef', b'\xfd', b'\xf0\xee\xd0\xef', b'\xff', b'\xfc\x05\x00\x00', b'\xfc\x15$\x01', b'\xfc\x066L', b'\xf5\x03\x00\x01', b'\xf9\x01$\x01', b'\xfe', b'\xff']</v>
      </c>
      <c r="H362" t="str">
        <f t="shared" si="16"/>
        <v>360: b'\xfc\x15$\x00', b'\xf9\x01$\x00', b'\xfe', b'\xfc\x14$\x01', b'\xfc\x15$\x04', b'\xfc\r\x00\x02', b'\xf9\x01$\x04', b'\xfe', b'\xfc\x14$\x01', b'\xfc\x15$\x03', b'\xfc\r\x00\x01', b'\xf9\x01$\x03', b'\xfe', b'\xfc\x14$\x01', b'\xfc\x15$\x02', b'\xfc\r\x00\x00', b'\xf9\x01$\x02', b'\xfe', b'\xfc\x14$\x01', b'\xf0\xee\xd0\xef', b'\xfd', b'\xf0\xee\xd0\xef', b'\xf8\x00\x81', b'\xfe', b'\xf0\xee\xee\xef', b'\xfd', b'\xf0\xee\xd0\xef', b'\xff', b'\xfc\x05\x00\x00', b'\xfc\x15$\x01', b'\xfc\x066L', b'\xf5\x03\x00\x01', b'\xf9\x01$\x01', b'\xfe', b'\xff'</v>
      </c>
      <c r="I362" t="s">
        <v>5834</v>
      </c>
      <c r="J362" t="str">
        <f t="shared" si="17"/>
        <v>360: b'\xfc\x15$\x00, \xf9\x01$\x00, \xfe, \xfc\x14$\x01, \xfc\x15$\x04, \xfc\r\x00\x02, \xf9\x01$\x04, \xfe, \xfc\x14$\x01, \xfc\x15$\x03, \xfc\r\x00\x01, \xf9\x01$\x03, \xfe, \xfc\x14$\x01, \xfc\x15$\x02, \xfc\r\x00\x00, \xf9\x01$\x02, \xfe, \xfc\x14$\x01, \xf0\xee\xd0\xef, \xfd, \xf0\xee\xd0\xef, \xf8\x00\x81, \xfe, \xf0\xee\xee\xef, \xfd, \xf0\xee\xd0\xef, \xff, \xfc\x05\x00\x00, \xfc\x15$\x01, \xfc\x066L, \xf5\x03\x00\x01, \xf9\x01$\x01, \xfe, \xff</v>
      </c>
      <c r="K362" s="4" t="s">
        <v>5417</v>
      </c>
      <c r="L362" t="s">
        <v>5471</v>
      </c>
      <c r="M362" s="4" t="s">
        <v>3651</v>
      </c>
      <c r="N362" s="4" t="s">
        <v>26340</v>
      </c>
      <c r="V362" s="4" t="s">
        <v>4014</v>
      </c>
    </row>
    <row r="363" spans="1:22">
      <c r="A363" t="s">
        <v>3271</v>
      </c>
      <c r="B363" s="4" t="s">
        <v>3272</v>
      </c>
      <c r="C363" s="4" t="s">
        <v>4757</v>
      </c>
      <c r="D363" s="4"/>
      <c r="E363" s="4" t="s">
        <v>4384</v>
      </c>
      <c r="F363">
        <v>361</v>
      </c>
      <c r="G363" t="str">
        <f t="shared" si="15"/>
        <v>[b'\xfc\x086\x05', b'\xf16', b'#', b'\xc2', b'\xfe', b'\xf0\xee\xcf\xef', b'\xfd', b'\xf0\xee\xee\x06', b'\xfd', b'\xf0\xee\x06\xba', b'\xff', b'\xfc\x01\x02\x02', b'\xf1E', b'\xf0\xfe\xfe\xac', b'\xff']</v>
      </c>
      <c r="H363" t="str">
        <f t="shared" si="16"/>
        <v>361: b'\xfc\x086\x05', b'\xf16', b'#', b'\xc2', b'\xfe', b'\xf0\xee\xcf\xef', b'\xfd', b'\xf0\xee\xee\x06', b'\xfd', b'\xf0\xee\x06\xba', b'\xff', b'\xfc\x01\x02\x02', b'\xf1E', b'\xf0\xfe\xfe\xac', b'\xff'</v>
      </c>
      <c r="I363" t="s">
        <v>5835</v>
      </c>
      <c r="J363" t="str">
        <f t="shared" si="17"/>
        <v>361: b'\xfc\x086\x05, \xf16, #, \xc2, \xfe, \xf0\xee\xcf\xef, \xfd, \xf0\xee\xee\x06, \xfd, \xf0\xee\x06\xba, \xff, \xfc\x01\x02\x02, \xf1E, \xf0\xfe\xfe\xac, \xff</v>
      </c>
      <c r="K363" s="4" t="s">
        <v>5418</v>
      </c>
      <c r="L363" t="s">
        <v>5091</v>
      </c>
      <c r="M363" s="4" t="s">
        <v>3652</v>
      </c>
      <c r="N363" s="4" t="s">
        <v>26366</v>
      </c>
      <c r="V363" s="4" t="s">
        <v>4015</v>
      </c>
    </row>
    <row r="364" spans="1:22">
      <c r="A364" t="s">
        <v>3273</v>
      </c>
      <c r="B364" s="4" t="s">
        <v>3274</v>
      </c>
      <c r="C364" s="4" t="s">
        <v>4758</v>
      </c>
      <c r="D364" s="4"/>
      <c r="E364" s="4" t="s">
        <v>4385</v>
      </c>
      <c r="F364">
        <v>362</v>
      </c>
      <c r="G364" t="str">
        <f t="shared" si="15"/>
        <v>[b'\xfc\x15\x00\x00', b'\xfb\x016', b'\xf9\x01\x00\x00', b'\xfe', b'\xf0\xee\xee\xef', b'\xfd', b'\xf0\x07\x07\x0b', b'\xfd', b'\xf0\x07\x90\xef', b'\xff', b'\xfc\x12\x00\x00', b'\xf5\x0c\x01\xff', b'\xfe', b'\xff']</v>
      </c>
      <c r="H364" t="str">
        <f t="shared" si="16"/>
        <v>362: b'\xfc\x15\x00\x00', b'\xfb\x016', b'\xf9\x01\x00\x00', b'\xfe', b'\xf0\xee\xee\xef', b'\xfd', b'\xf0\x07\x07\x0b', b'\xfd', b'\xf0\x07\x90\xef', b'\xff', b'\xfc\x12\x00\x00', b'\xf5\x0c\x01\xff', b'\xfe', b'\xff'</v>
      </c>
      <c r="I364" t="s">
        <v>5836</v>
      </c>
      <c r="J364" t="str">
        <f t="shared" si="17"/>
        <v>362: b'\xfc\x15\x00\x00, \xfb\x016, \xf9\x01\x00\x00, \xfe, \xf0\xee\xee\xef, \xfd, \xf0\x07\x07\x0b, \xfd, \xf0\x07\x90\xef, \xff, \xfc\x12\x00\x00, \xf5\x0c\x01\xff, \xfe, \xff</v>
      </c>
      <c r="K364" s="4" t="s">
        <v>5889</v>
      </c>
      <c r="L364" t="s">
        <v>5092</v>
      </c>
      <c r="M364" s="4" t="s">
        <v>3653</v>
      </c>
      <c r="N364" s="4" t="s">
        <v>26367</v>
      </c>
      <c r="V364" s="4" t="s">
        <v>4016</v>
      </c>
    </row>
    <row r="365" spans="1:22">
      <c r="A365" t="s">
        <v>3273</v>
      </c>
      <c r="B365" s="4" t="s">
        <v>3275</v>
      </c>
      <c r="C365" s="4" t="s">
        <v>4759</v>
      </c>
      <c r="D365" s="4"/>
      <c r="E365" s="4" t="s">
        <v>4386</v>
      </c>
      <c r="F365">
        <v>363</v>
      </c>
      <c r="G365" t="str">
        <f t="shared" si="15"/>
        <v>[b'\xf0\xee\xee\xef', b'\xfd', b'\xf0\x07\x07\x0b', b'\xfd', b'\xf0\x07\x90\xef', b'\xff', b'\xfc\x12\x00\x00', b'\xf5\x0c\x01\xff', b'\xfe', b'\xfc\x05\x00\x00', b'\xfc\x066J', b'\xf16', b'\xc2', b'\xfe', b'\xff']</v>
      </c>
      <c r="H365" t="str">
        <f t="shared" si="16"/>
        <v>363: b'\xf0\xee\xee\xef', b'\xfd', b'\xf0\x07\x07\x0b', b'\xfd', b'\xf0\x07\x90\xef', b'\xff', b'\xfc\x12\x00\x00', b'\xf5\x0c\x01\xff', b'\xfe', b'\xfc\x05\x00\x00', b'\xfc\x066J', b'\xf16', b'\xc2', b'\xfe', b'\xff'</v>
      </c>
      <c r="I365" t="s">
        <v>5837</v>
      </c>
      <c r="J365" t="str">
        <f t="shared" si="17"/>
        <v>363: b'\xf0\xee\xee\xef, \xfd, \xf0\x07\x07\x0b, \xfd, \xf0\x07\x90\xef, \xff, \xfc\x12\x00\x00, \xf5\x0c\x01\xff, \xfe, \xfc\x05\x00\x00, \xfc\x066J, \xf16, \xc2, \xfe, \xff</v>
      </c>
      <c r="K365" s="4" t="s">
        <v>5890</v>
      </c>
      <c r="L365" t="s">
        <v>5093</v>
      </c>
      <c r="M365" s="4" t="s">
        <v>3654</v>
      </c>
      <c r="N365" s="4" t="s">
        <v>26367</v>
      </c>
      <c r="V365" s="4" t="s">
        <v>4017</v>
      </c>
    </row>
    <row r="366" spans="1:22">
      <c r="A366" t="s">
        <v>3273</v>
      </c>
      <c r="B366" s="4" t="s">
        <v>3276</v>
      </c>
      <c r="C366" s="4" t="s">
        <v>4760</v>
      </c>
      <c r="D366" s="4"/>
      <c r="E366" s="4" t="s">
        <v>4387</v>
      </c>
      <c r="F366">
        <v>364</v>
      </c>
      <c r="G366" t="str">
        <f t="shared" si="15"/>
        <v>[b'\xf0\xee\xee\xef', b'\xfd', b'\xf0\x07\x07\x0b', b'\xfd', b'\xf0\x07\x90\xef', b'\xff', b'\xfc\x12\x00\x00', b'\xf1D', b'\xea', b'\xf5\x0c\x01\xff', b'\xfe', b'\xfc\x05\x00\x00', b'\xfc\x066&lt;', b'\xf1D', b'\xea', b'\xf1D', b'\xea', b'\xfb\x02\x00', b'\xfe', b'\xff']</v>
      </c>
      <c r="H366" t="str">
        <f t="shared" si="16"/>
        <v>364: b'\xf0\xee\xee\xef', b'\xfd', b'\xf0\x07\x07\x0b', b'\xfd', b'\xf0\x07\x90\xef', b'\xff', b'\xfc\x12\x00\x00', b'\xf1D', b'\xea', b'\xf5\x0c\x01\xff', b'\xfe', b'\xfc\x05\x00\x00', b'\xfc\x066&lt;', b'\xf1D', b'\xea', b'\xf1D', b'\xea', b'\xfb\x02\x00', b'\xfe', b'\xff'</v>
      </c>
      <c r="I366" t="s">
        <v>5838</v>
      </c>
      <c r="J366" t="str">
        <f t="shared" si="17"/>
        <v>364: b'\xf0\xee\xee\xef, \xfd, \xf0\x07\x07\x0b, \xfd, \xf0\x07\x90\xef, \xff, \xfc\x12\x00\x00, \xf1D, \xea, \xf5\x0c\x01\xff, \xfe, \xfc\x05\x00\x00, \xfc\x066&lt;, \xf1D, \xea, \xf1D, \xea, \xfb\x02\x00, \xfe, \xff</v>
      </c>
      <c r="K366" s="4" t="s">
        <v>5891</v>
      </c>
      <c r="L366" t="s">
        <v>5094</v>
      </c>
      <c r="M366" s="4" t="s">
        <v>3655</v>
      </c>
      <c r="N366" s="4" t="s">
        <v>26367</v>
      </c>
      <c r="V366" s="4" t="s">
        <v>4018</v>
      </c>
    </row>
    <row r="367" spans="1:22">
      <c r="A367" t="s">
        <v>3273</v>
      </c>
      <c r="B367" s="4" t="s">
        <v>3277</v>
      </c>
      <c r="C367" s="4" t="s">
        <v>4761</v>
      </c>
      <c r="D367" s="4"/>
      <c r="E367" s="4" t="s">
        <v>4388</v>
      </c>
      <c r="F367">
        <v>365</v>
      </c>
      <c r="G367" t="str">
        <f t="shared" si="15"/>
        <v>[b'\xf0\xee\xee\xef', b'\xfd', b'\xf0\x07\x07\x0b', b'\xfd', b'\xf0\x07\x90\xef', b'\xff', b'\xfc\x12\x00\x00', b'\xf5\x0c\x01\xff', b'\xfe', b'\xfc\x05\x00\x00', b'\xf0\x07\xfe\xfe', b'\xff']</v>
      </c>
      <c r="H367" t="str">
        <f t="shared" si="16"/>
        <v>365: b'\xf0\xee\xee\xef', b'\xfd', b'\xf0\x07\x07\x0b', b'\xfd', b'\xf0\x07\x90\xef', b'\xff', b'\xfc\x12\x00\x00', b'\xf5\x0c\x01\xff', b'\xfe', b'\xfc\x05\x00\x00', b'\xf0\x07\xfe\xfe', b'\xff'</v>
      </c>
      <c r="I367" t="s">
        <v>5839</v>
      </c>
      <c r="J367" t="str">
        <f t="shared" si="17"/>
        <v>365: b'\xf0\xee\xee\xef, \xfd, \xf0\x07\x07\x0b, \xfd, \xf0\x07\x90\xef, \xff, \xfc\x12\x00\x00, \xf5\x0c\x01\xff, \xfe, \xfc\x05\x00\x00, \xf0\x07\xfe\xfe, \xff</v>
      </c>
      <c r="K367" s="4" t="s">
        <v>5892</v>
      </c>
      <c r="L367" t="s">
        <v>5095</v>
      </c>
      <c r="M367" s="4" t="s">
        <v>3656</v>
      </c>
      <c r="N367" s="4" t="s">
        <v>26367</v>
      </c>
      <c r="V367" s="4" t="s">
        <v>4019</v>
      </c>
    </row>
    <row r="368" spans="1:22">
      <c r="A368" t="s">
        <v>3278</v>
      </c>
      <c r="B368" s="4" t="s">
        <v>3279</v>
      </c>
      <c r="C368" s="4" t="s">
        <v>4762</v>
      </c>
      <c r="D368" s="4"/>
      <c r="E368" s="4" t="s">
        <v>4389</v>
      </c>
      <c r="F368">
        <v>373</v>
      </c>
      <c r="G368" t="str">
        <f t="shared" si="15"/>
        <v>[b'\xf0\xee\xee\xee', b'\xff', b'\xfc\x01\x05\x05', b'\xf9\x01\r\x05', b'\xf9\x02\r\x04', b'\xf5\x00\x03\x04', b'\xf5\x00\x00\x08', b'\xf7\x0e', b'\xf5\x00\x01\x04', b'\xff']</v>
      </c>
      <c r="H368" t="str">
        <f t="shared" si="16"/>
        <v>373: b'\xf0\xee\xee\xee', b'\xff', b'\xfc\x01\x05\x05', b'\xf9\x01\r\x05', b'\xf9\x02\r\x04', b'\xf5\x00\x03\x04', b'\xf5\x00\x00\x08', b'\xf7\x0e', b'\xf5\x00\x01\x04', b'\xff'</v>
      </c>
      <c r="I368" t="s">
        <v>5840</v>
      </c>
      <c r="J368" t="str">
        <f t="shared" si="17"/>
        <v>373: b'\xf0\xee\xee\xee, \xff, \xfc\x01\x05\x05, \xf9\x01\r\x05, \xf9\x02\r\x04, \xf5\x00\x03\x04, \xf5\x00\x00\x08, \xf7\x0e, \xf5\x00\x01\x04, \xff</v>
      </c>
      <c r="K368" s="4" t="s">
        <v>5419</v>
      </c>
      <c r="L368" t="s">
        <v>5472</v>
      </c>
      <c r="M368" s="4" t="s">
        <v>3657</v>
      </c>
      <c r="N368" s="4" t="s">
        <v>26368</v>
      </c>
      <c r="V368" s="4" t="s">
        <v>4020</v>
      </c>
    </row>
    <row r="369" spans="1:22">
      <c r="A369" t="s">
        <v>3280</v>
      </c>
      <c r="B369" t="s">
        <v>3281</v>
      </c>
      <c r="C369" s="4" t="s">
        <v>4763</v>
      </c>
      <c r="D369" s="4"/>
      <c r="E369" t="s">
        <v>4390</v>
      </c>
      <c r="F369">
        <v>374</v>
      </c>
      <c r="G369" t="str">
        <f t="shared" si="15"/>
        <v>[b'\xfc\x1b;\x00', b'\xf0\xee\xee\xef', b'\xfe', b'\xff', b'\xff']</v>
      </c>
      <c r="H369" t="str">
        <f t="shared" si="16"/>
        <v>374: b'\xfc\x1b;\x00', b'\xf0\xee\xee\xef', b'\xfe', b'\xff', b'\xff'</v>
      </c>
      <c r="I369" t="s">
        <v>5841</v>
      </c>
      <c r="J369" t="str">
        <f t="shared" si="17"/>
        <v>374: b'\xfc\x1b;\x00, \xf0\xee\xee\xef, \xfe, \xff, \xff</v>
      </c>
      <c r="K369" t="s">
        <v>5420</v>
      </c>
      <c r="L369" t="s">
        <v>5097</v>
      </c>
      <c r="M369" t="s">
        <v>3658</v>
      </c>
      <c r="N369" t="s">
        <v>26369</v>
      </c>
      <c r="V369" t="s">
        <v>4021</v>
      </c>
    </row>
    <row r="370" spans="1:22">
      <c r="A370" t="s">
        <v>2602</v>
      </c>
      <c r="B370" t="s">
        <v>3209</v>
      </c>
      <c r="C370" t="s">
        <v>4764</v>
      </c>
      <c r="E370" t="s">
        <v>4032</v>
      </c>
      <c r="F370">
        <v>377</v>
      </c>
      <c r="G370" t="str">
        <f t="shared" si="15"/>
        <v>[b'\xff', b'\xff']</v>
      </c>
      <c r="H370" t="str">
        <f t="shared" si="16"/>
        <v>377: b'\xff', b'\xff'</v>
      </c>
      <c r="I370" t="s">
        <v>5842</v>
      </c>
      <c r="J370" t="str">
        <f t="shared" si="17"/>
        <v>377: b'\xff, \xff</v>
      </c>
      <c r="K370" t="s">
        <v>5421</v>
      </c>
      <c r="L370" t="s">
        <v>5057</v>
      </c>
      <c r="M370" t="s">
        <v>3298</v>
      </c>
      <c r="N370" t="s">
        <v>26316</v>
      </c>
      <c r="V370" t="s">
        <v>3298</v>
      </c>
    </row>
    <row r="371" spans="1:22">
      <c r="A371" t="s">
        <v>3282</v>
      </c>
      <c r="B371" s="4" t="s">
        <v>3283</v>
      </c>
      <c r="C371" t="s">
        <v>4765</v>
      </c>
      <c r="E371" s="4" t="s">
        <v>4391</v>
      </c>
      <c r="F371">
        <v>381</v>
      </c>
      <c r="G371" t="str">
        <f t="shared" si="15"/>
        <v>[b'\xfc\x14$\x00', b'\xf3\x83\x00', b'\xfa\x0c\x01\x00', b'\xf0\xfe\xfe\xfe', b'\xfd', b'\xfa\x0c\x01\x00', b'\xf0\xfe\xfe\xfe', b'\xfd', b'\xfa\x0b\x01\x00', b'\xf1G', b'\x14', b'\xf9\x02$\x00', b'\xfe', b'\xfc\x066&lt;', b'\xf1G', b'\xf0\t\x8d\x15', b'\xfd', b'\xf1G', b'\xf0\t\x13\xc6', b'\xfd', b'\xf1G', b'\xf0\x13\x15\x8d', b'\xfd', b'\xf1G', b'\xf0\t\t\xc6', b'\xfe', b'\xfc\x15$\x03', b'\xfa\x0b\x01\x00', b'\xf9\x01$\x03', b'\xfe', b'\xf0\t\n\xcc', b'\xfd', b'\xf0\x0b\n\t', b'\xfd', b'\xf0\x0b\x0b\xcc', b'\xfd', b'\xf0\t\xc5\xc5', b'\xff', b'\xfc\x12\x00\x00', b'\xf5\x0c\x01\xff', b'\xfe', b'\xfc\x05\x00\x00', b'\xfc\x15$\x00', b'\xf0\xee\xfe\xfe', b'\xf8\x03\x81', b'\xfc\r\x03\x0c', b'\xf9\x01$\x00', b'\xf8\x03\x00', b'\xff']</v>
      </c>
      <c r="H371" t="str">
        <f t="shared" si="16"/>
        <v>381: b'\xfc\x14$\x00', b'\xf3\x83\x00', b'\xfa\x0c\x01\x00', b'\xf0\xfe\xfe\xfe', b'\xfd', b'\xfa\x0c\x01\x00', b'\xf0\xfe\xfe\xfe', b'\xfd', b'\xfa\x0b\x01\x00', b'\xf1G', b'\x14', b'\xf9\x02$\x00', b'\xfe', b'\xfc\x066&lt;', b'\xf1G', b'\xf0\t\x8d\x15', b'\xfd', b'\xf1G', b'\xf0\t\x13\xc6', b'\xfd', b'\xf1G', b'\xf0\x13\x15\x8d', b'\xfd', b'\xf1G', b'\xf0\t\t\xc6', b'\xfe', b'\xfc\x15$\x03', b'\xfa\x0b\x01\x00', b'\xf9\x01$\x03', b'\xfe', b'\xf0\t\n\xcc', b'\xfd', b'\xf0\x0b\n\t', b'\xfd', b'\xf0\x0b\x0b\xcc', b'\xfd', b'\xf0\t\xc5\xc5', b'\xff', b'\xfc\x12\x00\x00', b'\xf5\x0c\x01\xff', b'\xfe', b'\xfc\x05\x00\x00', b'\xfc\x15$\x00', b'\xf0\xee\xfe\xfe', b'\xf8\x03\x81', b'\xfc\r\x03\x0c', b'\xf9\x01$\x00', b'\xf8\x03\x00', b'\xff'</v>
      </c>
      <c r="I371" t="s">
        <v>5843</v>
      </c>
      <c r="J371" t="str">
        <f t="shared" si="17"/>
        <v>381: b'\xfc\x14$\x00, \xf3\x83\x00, \xfa\x0c\x01\x00, \xf0\xfe\xfe\xfe, \xfd, \xfa\x0c\x01\x00, \xf0\xfe\xfe\xfe, \xfd, \xfa\x0b\x01\x00, \xf1G, \x14, \xf9\x02$\x00, \xfe, \xfc\x066&lt;, \xf1G, \xf0\t\x8d\x15, \xfd, \xf1G, \xf0\t\x13\xc6, \xfd, \xf1G, \xf0\x13\x15\x8d, \xfd, \xf1G, \xf0\t\t\xc6, \xfe, \xfc\x15$\x03, \xfa\x0b\x01\x00, \xf9\x01$\x03, \xfe, \xf0\t\n\xcc, \xfd, \xf0\x0b\n\t, \xfd, \xf0\x0b\x0b\xcc, \xfd, \xf0\t\xc5\xc5, \xff, \xfc\x12\x00\x00, \xf5\x0c\x01\xff, \xfe, \xfc\x05\x00\x00, \xfc\x15$\x00, \xf0\xee\xfe\xfe, \xf8\x03\x81, \xfc\r\x03\x0c, \xf9\x01$\x00, \xf8\x03\x00, \xff</v>
      </c>
      <c r="K371" s="4" t="s">
        <v>5422</v>
      </c>
      <c r="L371" t="s">
        <v>5473</v>
      </c>
      <c r="M371" s="4" t="s">
        <v>3659</v>
      </c>
      <c r="N371" s="4" t="s">
        <v>26370</v>
      </c>
      <c r="V371" s="4" t="s">
        <v>4022</v>
      </c>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sheetPr codeName="Sheet4"/>
  <dimension ref="A1:X741"/>
  <sheetViews>
    <sheetView topLeftCell="A291" workbookViewId="0">
      <selection activeCell="M312" sqref="M312"/>
    </sheetView>
  </sheetViews>
  <sheetFormatPr defaultRowHeight="15"/>
  <cols>
    <col min="1" max="1" width="19.42578125" bestFit="1" customWidth="1"/>
    <col min="2" max="2" width="18.5703125" bestFit="1" customWidth="1"/>
    <col min="3" max="3" width="10.28515625" bestFit="1" customWidth="1"/>
    <col min="4" max="4" width="9.85546875" bestFit="1" customWidth="1"/>
    <col min="13" max="13" width="19.42578125" bestFit="1" customWidth="1"/>
    <col min="14" max="14" width="18.5703125" bestFit="1" customWidth="1"/>
    <col min="15" max="15" width="10.28515625" bestFit="1" customWidth="1"/>
    <col min="16" max="16" width="9.85546875" bestFit="1" customWidth="1"/>
    <col min="17" max="17" width="18.5703125" bestFit="1" customWidth="1"/>
    <col min="18" max="18" width="10.28515625" bestFit="1" customWidth="1"/>
    <col min="19" max="19" width="9.85546875" bestFit="1" customWidth="1"/>
    <col min="20" max="20" width="25.5703125" customWidth="1"/>
    <col min="22" max="22" width="28.5703125" bestFit="1" customWidth="1"/>
    <col min="23" max="23" width="4" customWidth="1"/>
  </cols>
  <sheetData>
    <row r="1" spans="1:24" ht="45">
      <c r="B1" t="s">
        <v>64</v>
      </c>
      <c r="C1" t="s">
        <v>63</v>
      </c>
      <c r="D1" t="s">
        <v>66</v>
      </c>
      <c r="E1" t="s">
        <v>2166</v>
      </c>
      <c r="J1" t="s">
        <v>1027</v>
      </c>
      <c r="N1" t="s">
        <v>64</v>
      </c>
      <c r="O1" t="s">
        <v>63</v>
      </c>
      <c r="P1" t="s">
        <v>66</v>
      </c>
      <c r="T1" s="2" t="s">
        <v>2167</v>
      </c>
    </row>
    <row r="2" spans="1:24">
      <c r="A2" t="s">
        <v>80</v>
      </c>
      <c r="B2" t="s">
        <v>81</v>
      </c>
      <c r="C2" t="s">
        <v>82</v>
      </c>
      <c r="D2" t="s">
        <v>83</v>
      </c>
      <c r="J2" t="s">
        <v>1028</v>
      </c>
      <c r="M2" t="s">
        <v>80</v>
      </c>
      <c r="N2" t="s">
        <v>81</v>
      </c>
      <c r="O2" t="s">
        <v>82</v>
      </c>
      <c r="P2" t="s">
        <v>83</v>
      </c>
      <c r="Q2" t="str">
        <f>MID(TRIM(N2),2,LEN(N2)-4)</f>
        <v>238, 255, 255, 255</v>
      </c>
      <c r="R2" t="str">
        <f>MID(TRIM(O2),2,LEN(O2)-4)</f>
        <v>238, 238</v>
      </c>
      <c r="S2" t="str">
        <f>MID(TRIM(P2),2,LEN(P2)-3)</f>
        <v>238, 239</v>
      </c>
      <c r="T2" t="s">
        <v>2168</v>
      </c>
      <c r="U2">
        <v>0</v>
      </c>
      <c r="V2" t="str">
        <f>U2&amp;": "&amp;T2</f>
        <v>0: 238, 255, 239</v>
      </c>
      <c r="W2">
        <v>0</v>
      </c>
      <c r="X2" t="s">
        <v>2380</v>
      </c>
    </row>
    <row r="3" spans="1:24">
      <c r="A3" t="s">
        <v>1261</v>
      </c>
      <c r="B3" t="s">
        <v>95</v>
      </c>
      <c r="C3" t="s">
        <v>85</v>
      </c>
      <c r="D3" t="s">
        <v>1262</v>
      </c>
      <c r="E3" t="s">
        <v>1263</v>
      </c>
      <c r="J3" t="s">
        <v>1029</v>
      </c>
      <c r="M3" t="s">
        <v>86</v>
      </c>
      <c r="N3" t="s">
        <v>87</v>
      </c>
      <c r="O3" t="s">
        <v>88</v>
      </c>
      <c r="P3" t="s">
        <v>89</v>
      </c>
      <c r="Q3" t="str">
        <f t="shared" ref="Q3:R66" si="0">MID(TRIM(N3),2,LEN(N3)-4)</f>
        <v>238, 24, 255, 255</v>
      </c>
      <c r="R3" t="str">
        <f t="shared" si="0"/>
        <v>24, 238</v>
      </c>
      <c r="S3" t="str">
        <f t="shared" ref="S3:S66" si="1">MID(TRIM(P3),2,LEN(P3)-3)</f>
        <v>238, 0</v>
      </c>
      <c r="T3" t="s">
        <v>2169</v>
      </c>
      <c r="U3">
        <f>U2+1</f>
        <v>1</v>
      </c>
      <c r="V3" t="str">
        <f t="shared" ref="V3:V66" si="2">U3&amp;": "&amp;T3</f>
        <v>1: 238, 24, 255, 0</v>
      </c>
      <c r="W3">
        <v>1</v>
      </c>
      <c r="X3" t="s">
        <v>2381</v>
      </c>
    </row>
    <row r="4" spans="1:24">
      <c r="A4" t="s">
        <v>86</v>
      </c>
      <c r="B4" t="s">
        <v>87</v>
      </c>
      <c r="C4" t="s">
        <v>88</v>
      </c>
      <c r="D4" t="s">
        <v>89</v>
      </c>
      <c r="J4" t="s">
        <v>1030</v>
      </c>
      <c r="M4" t="s">
        <v>91</v>
      </c>
      <c r="N4" t="s">
        <v>92</v>
      </c>
      <c r="O4" t="s">
        <v>93</v>
      </c>
      <c r="P4" t="s">
        <v>94</v>
      </c>
      <c r="Q4" t="str">
        <f t="shared" si="0"/>
        <v>238, 239, 255, 255</v>
      </c>
      <c r="R4" t="str">
        <f t="shared" si="0"/>
        <v>239, 238</v>
      </c>
      <c r="S4" t="str">
        <f t="shared" si="1"/>
        <v>238, 5</v>
      </c>
      <c r="T4" t="s">
        <v>2170</v>
      </c>
      <c r="U4">
        <f t="shared" ref="U4:U67" si="3">U3+1</f>
        <v>2</v>
      </c>
      <c r="V4" t="str">
        <f t="shared" si="2"/>
        <v>2: 238, 239, 255</v>
      </c>
      <c r="W4">
        <v>2</v>
      </c>
      <c r="X4" t="s">
        <v>2382</v>
      </c>
    </row>
    <row r="5" spans="1:24">
      <c r="A5" t="s">
        <v>1264</v>
      </c>
      <c r="B5" t="s">
        <v>1265</v>
      </c>
      <c r="C5" t="s">
        <v>1266</v>
      </c>
      <c r="D5" t="s">
        <v>1267</v>
      </c>
      <c r="E5" t="s">
        <v>1268</v>
      </c>
      <c r="J5" t="s">
        <v>1031</v>
      </c>
      <c r="M5" t="s">
        <v>96</v>
      </c>
      <c r="N5" t="s">
        <v>97</v>
      </c>
      <c r="O5" t="s">
        <v>98</v>
      </c>
      <c r="P5" t="s">
        <v>99</v>
      </c>
      <c r="Q5" t="str">
        <f t="shared" si="0"/>
        <v>238, 81, 82, 83</v>
      </c>
      <c r="R5" t="str">
        <f t="shared" si="0"/>
        <v>81, 82</v>
      </c>
      <c r="S5" t="str">
        <f t="shared" si="1"/>
        <v>238, 82</v>
      </c>
      <c r="T5" t="s">
        <v>2171</v>
      </c>
      <c r="U5">
        <f t="shared" si="3"/>
        <v>3</v>
      </c>
      <c r="V5" t="str">
        <f t="shared" si="2"/>
        <v>3: 238, 81, 82, 83</v>
      </c>
      <c r="W5">
        <v>3</v>
      </c>
      <c r="X5" t="s">
        <v>2383</v>
      </c>
    </row>
    <row r="6" spans="1:24">
      <c r="A6" t="s">
        <v>91</v>
      </c>
      <c r="B6" t="s">
        <v>92</v>
      </c>
      <c r="C6" t="s">
        <v>93</v>
      </c>
      <c r="D6" t="s">
        <v>94</v>
      </c>
      <c r="J6" t="s">
        <v>1032</v>
      </c>
      <c r="M6" t="s">
        <v>100</v>
      </c>
      <c r="N6" t="s">
        <v>101</v>
      </c>
      <c r="O6" t="s">
        <v>102</v>
      </c>
      <c r="P6" t="s">
        <v>103</v>
      </c>
      <c r="Q6" t="str">
        <f t="shared" si="0"/>
        <v>238, 15, 13, 39</v>
      </c>
      <c r="R6" t="str">
        <f t="shared" si="0"/>
        <v>15, 13</v>
      </c>
      <c r="S6" t="str">
        <f t="shared" si="1"/>
        <v>238, 168</v>
      </c>
      <c r="T6" t="s">
        <v>2172</v>
      </c>
      <c r="U6">
        <f t="shared" si="3"/>
        <v>4</v>
      </c>
      <c r="V6" t="str">
        <f t="shared" si="2"/>
        <v>4: 238, 15, 13, 39, 168</v>
      </c>
      <c r="W6">
        <v>4</v>
      </c>
      <c r="X6" t="s">
        <v>2384</v>
      </c>
    </row>
    <row r="7" spans="1:24">
      <c r="A7" t="s">
        <v>1269</v>
      </c>
      <c r="B7" t="s">
        <v>84</v>
      </c>
      <c r="C7" t="s">
        <v>85</v>
      </c>
      <c r="D7" t="s">
        <v>1270</v>
      </c>
      <c r="E7" t="s">
        <v>1263</v>
      </c>
      <c r="J7" t="s">
        <v>1033</v>
      </c>
      <c r="M7" t="s">
        <v>105</v>
      </c>
      <c r="N7" t="s">
        <v>106</v>
      </c>
      <c r="O7" t="s">
        <v>107</v>
      </c>
      <c r="P7" t="s">
        <v>108</v>
      </c>
      <c r="Q7" t="str">
        <f t="shared" si="0"/>
        <v>238, 8, 14, 255</v>
      </c>
      <c r="R7" t="str">
        <f t="shared" si="0"/>
        <v>8, 14</v>
      </c>
      <c r="S7" t="str">
        <f t="shared" si="1"/>
        <v>238, 14</v>
      </c>
      <c r="T7" t="s">
        <v>2173</v>
      </c>
      <c r="U7">
        <f t="shared" si="3"/>
        <v>5</v>
      </c>
      <c r="V7" t="str">
        <f t="shared" si="2"/>
        <v>5: 238, 14, 255</v>
      </c>
      <c r="W7">
        <v>5</v>
      </c>
      <c r="X7" t="s">
        <v>2385</v>
      </c>
    </row>
    <row r="8" spans="1:24">
      <c r="A8" t="s">
        <v>96</v>
      </c>
      <c r="B8" t="s">
        <v>97</v>
      </c>
      <c r="C8" t="s">
        <v>98</v>
      </c>
      <c r="D8" t="s">
        <v>99</v>
      </c>
      <c r="J8" t="s">
        <v>1034</v>
      </c>
      <c r="M8" t="s">
        <v>111</v>
      </c>
      <c r="N8" t="s">
        <v>92</v>
      </c>
      <c r="O8" t="s">
        <v>93</v>
      </c>
      <c r="P8" t="s">
        <v>112</v>
      </c>
      <c r="Q8" t="str">
        <f t="shared" si="0"/>
        <v>238, 239, 255, 255</v>
      </c>
      <c r="R8" t="str">
        <f t="shared" si="0"/>
        <v>239, 238</v>
      </c>
      <c r="S8" t="str">
        <f t="shared" si="1"/>
        <v>238, 8</v>
      </c>
      <c r="T8" t="s">
        <v>2170</v>
      </c>
      <c r="U8">
        <f t="shared" si="3"/>
        <v>6</v>
      </c>
      <c r="V8" t="str">
        <f t="shared" si="2"/>
        <v>6: 238, 239, 255</v>
      </c>
      <c r="W8">
        <v>6</v>
      </c>
      <c r="X8" t="s">
        <v>2382</v>
      </c>
    </row>
    <row r="9" spans="1:24">
      <c r="A9" t="s">
        <v>1271</v>
      </c>
      <c r="B9" t="s">
        <v>982</v>
      </c>
      <c r="C9" t="s">
        <v>1272</v>
      </c>
      <c r="D9" t="s">
        <v>1273</v>
      </c>
      <c r="E9" t="s">
        <v>1274</v>
      </c>
      <c r="J9" t="s">
        <v>1035</v>
      </c>
      <c r="M9" t="s">
        <v>115</v>
      </c>
      <c r="N9" t="s">
        <v>116</v>
      </c>
      <c r="O9" t="s">
        <v>117</v>
      </c>
      <c r="P9" t="s">
        <v>118</v>
      </c>
      <c r="Q9" t="str">
        <f t="shared" si="0"/>
        <v>238, 239, 101, 139</v>
      </c>
      <c r="R9" t="str">
        <f t="shared" si="0"/>
        <v>239, 101</v>
      </c>
      <c r="S9" t="str">
        <f t="shared" si="1"/>
        <v>238, 130</v>
      </c>
      <c r="T9" t="s">
        <v>2174</v>
      </c>
      <c r="U9">
        <f t="shared" si="3"/>
        <v>7</v>
      </c>
      <c r="V9" t="str">
        <f t="shared" si="2"/>
        <v>7: 238, 239, 101, 139, 130</v>
      </c>
      <c r="W9">
        <v>7</v>
      </c>
      <c r="X9" t="s">
        <v>2386</v>
      </c>
    </row>
    <row r="10" spans="1:24">
      <c r="A10" t="s">
        <v>100</v>
      </c>
      <c r="B10" t="s">
        <v>101</v>
      </c>
      <c r="C10" t="s">
        <v>102</v>
      </c>
      <c r="D10" t="s">
        <v>103</v>
      </c>
      <c r="J10" t="s">
        <v>1036</v>
      </c>
      <c r="M10" t="s">
        <v>121</v>
      </c>
      <c r="N10" t="s">
        <v>122</v>
      </c>
      <c r="O10" t="s">
        <v>123</v>
      </c>
      <c r="P10" t="s">
        <v>124</v>
      </c>
      <c r="Q10" t="str">
        <f t="shared" si="0"/>
        <v>238, 4, 0, 255</v>
      </c>
      <c r="R10" t="str">
        <f t="shared" si="0"/>
        <v>4, 238</v>
      </c>
      <c r="S10" t="str">
        <f t="shared" si="1"/>
        <v>238, 7</v>
      </c>
      <c r="T10" t="s">
        <v>2175</v>
      </c>
      <c r="U10">
        <f t="shared" si="3"/>
        <v>8</v>
      </c>
      <c r="V10" t="str">
        <f t="shared" si="2"/>
        <v>8: 238, 4, 0, 255, 7</v>
      </c>
      <c r="W10">
        <v>8</v>
      </c>
      <c r="X10" t="s">
        <v>2387</v>
      </c>
    </row>
    <row r="11" spans="1:24">
      <c r="A11" t="s">
        <v>1275</v>
      </c>
      <c r="B11" t="s">
        <v>167</v>
      </c>
      <c r="C11" t="s">
        <v>1276</v>
      </c>
      <c r="D11" t="s">
        <v>1277</v>
      </c>
      <c r="E11" t="s">
        <v>83</v>
      </c>
      <c r="J11" t="s">
        <v>1037</v>
      </c>
      <c r="M11" t="s">
        <v>127</v>
      </c>
      <c r="N11" t="s">
        <v>128</v>
      </c>
      <c r="O11" t="s">
        <v>129</v>
      </c>
      <c r="P11" t="s">
        <v>130</v>
      </c>
      <c r="Q11" t="str">
        <f t="shared" si="0"/>
        <v>238, 27, 46, 255</v>
      </c>
      <c r="R11" t="str">
        <f t="shared" si="0"/>
        <v>27, 46</v>
      </c>
      <c r="S11" t="str">
        <f t="shared" si="1"/>
        <v>238, 46</v>
      </c>
      <c r="T11" t="s">
        <v>2176</v>
      </c>
      <c r="U11">
        <f t="shared" si="3"/>
        <v>9</v>
      </c>
      <c r="V11" t="str">
        <f t="shared" si="2"/>
        <v>9: 238, 27, 46, 255</v>
      </c>
      <c r="W11">
        <v>9</v>
      </c>
      <c r="X11" t="s">
        <v>2388</v>
      </c>
    </row>
    <row r="12" spans="1:24">
      <c r="A12" t="s">
        <v>105</v>
      </c>
      <c r="B12" t="s">
        <v>106</v>
      </c>
      <c r="C12" t="s">
        <v>107</v>
      </c>
      <c r="D12" t="s">
        <v>108</v>
      </c>
      <c r="J12" t="s">
        <v>1038</v>
      </c>
      <c r="M12" t="s">
        <v>131</v>
      </c>
      <c r="N12" t="s">
        <v>132</v>
      </c>
      <c r="O12" t="s">
        <v>133</v>
      </c>
      <c r="P12" t="s">
        <v>134</v>
      </c>
      <c r="Q12" t="str">
        <f t="shared" si="0"/>
        <v>238, 239, 11, 190</v>
      </c>
      <c r="R12" t="str">
        <f t="shared" si="0"/>
        <v>239, 11</v>
      </c>
      <c r="S12" t="str">
        <f t="shared" si="1"/>
        <v>238, 11</v>
      </c>
      <c r="T12" t="s">
        <v>2177</v>
      </c>
      <c r="U12">
        <f t="shared" si="3"/>
        <v>10</v>
      </c>
      <c r="V12" t="str">
        <f t="shared" si="2"/>
        <v>10: 238, 239, 11, 190</v>
      </c>
      <c r="W12">
        <v>10</v>
      </c>
      <c r="X12" t="s">
        <v>2389</v>
      </c>
    </row>
    <row r="13" spans="1:24">
      <c r="A13" t="s">
        <v>1278</v>
      </c>
      <c r="B13" t="s">
        <v>455</v>
      </c>
      <c r="C13" t="s">
        <v>456</v>
      </c>
      <c r="D13" t="s">
        <v>456</v>
      </c>
      <c r="E13" t="s">
        <v>1279</v>
      </c>
      <c r="J13" t="s">
        <v>1039</v>
      </c>
      <c r="M13" t="s">
        <v>135</v>
      </c>
      <c r="N13" t="s">
        <v>92</v>
      </c>
      <c r="O13" t="s">
        <v>93</v>
      </c>
      <c r="P13" t="s">
        <v>136</v>
      </c>
      <c r="Q13" t="str">
        <f t="shared" si="0"/>
        <v>238, 239, 255, 255</v>
      </c>
      <c r="R13" t="str">
        <f t="shared" si="0"/>
        <v>239, 238</v>
      </c>
      <c r="S13" t="str">
        <f t="shared" si="1"/>
        <v>238, 159</v>
      </c>
      <c r="T13" t="s">
        <v>2178</v>
      </c>
      <c r="U13">
        <f t="shared" si="3"/>
        <v>11</v>
      </c>
      <c r="V13" t="str">
        <f t="shared" si="2"/>
        <v>11: 238, 239, 255, 159</v>
      </c>
      <c r="W13">
        <v>11</v>
      </c>
      <c r="X13" t="s">
        <v>2390</v>
      </c>
    </row>
    <row r="14" spans="1:24">
      <c r="A14" t="s">
        <v>111</v>
      </c>
      <c r="B14" t="s">
        <v>92</v>
      </c>
      <c r="C14" t="s">
        <v>93</v>
      </c>
      <c r="D14" t="s">
        <v>112</v>
      </c>
      <c r="J14" t="s">
        <v>1040</v>
      </c>
      <c r="M14" t="s">
        <v>137</v>
      </c>
      <c r="N14" t="s">
        <v>138</v>
      </c>
      <c r="O14" t="s">
        <v>139</v>
      </c>
      <c r="P14" t="s">
        <v>140</v>
      </c>
      <c r="Q14" t="str">
        <f t="shared" si="0"/>
        <v>238, 239, 150, 149</v>
      </c>
      <c r="R14" t="str">
        <f t="shared" si="0"/>
        <v>239, 150</v>
      </c>
      <c r="S14" t="str">
        <f t="shared" si="1"/>
        <v>238, 150</v>
      </c>
      <c r="T14" t="s">
        <v>2179</v>
      </c>
      <c r="U14">
        <f t="shared" si="3"/>
        <v>12</v>
      </c>
      <c r="V14" t="str">
        <f t="shared" si="2"/>
        <v>12: 238, 239, 150, 149</v>
      </c>
      <c r="W14">
        <v>12</v>
      </c>
      <c r="X14" t="s">
        <v>2391</v>
      </c>
    </row>
    <row r="15" spans="1:24">
      <c r="A15" t="s">
        <v>1280</v>
      </c>
      <c r="B15" t="s">
        <v>113</v>
      </c>
      <c r="C15" t="s">
        <v>505</v>
      </c>
      <c r="D15" t="s">
        <v>1281</v>
      </c>
      <c r="E15" t="s">
        <v>1282</v>
      </c>
      <c r="J15" t="s">
        <v>1041</v>
      </c>
      <c r="M15" t="s">
        <v>143</v>
      </c>
      <c r="N15" t="s">
        <v>144</v>
      </c>
      <c r="O15" t="s">
        <v>145</v>
      </c>
      <c r="P15" t="s">
        <v>146</v>
      </c>
      <c r="Q15" t="str">
        <f t="shared" si="0"/>
        <v>238, 148, 141, 147</v>
      </c>
      <c r="R15" t="str">
        <f t="shared" si="0"/>
        <v>148, 141</v>
      </c>
      <c r="S15" t="str">
        <f t="shared" si="1"/>
        <v>238, 141</v>
      </c>
      <c r="T15" t="s">
        <v>2180</v>
      </c>
      <c r="U15">
        <f t="shared" si="3"/>
        <v>13</v>
      </c>
      <c r="V15" t="str">
        <f t="shared" si="2"/>
        <v>13: 238, 148, 141, 147</v>
      </c>
      <c r="W15">
        <v>13</v>
      </c>
      <c r="X15" t="s">
        <v>2392</v>
      </c>
    </row>
    <row r="16" spans="1:24">
      <c r="A16" t="s">
        <v>115</v>
      </c>
      <c r="B16" t="s">
        <v>116</v>
      </c>
      <c r="C16" t="s">
        <v>117</v>
      </c>
      <c r="D16" t="s">
        <v>118</v>
      </c>
      <c r="J16" t="s">
        <v>1042</v>
      </c>
      <c r="M16" t="s">
        <v>147</v>
      </c>
      <c r="N16" t="s">
        <v>148</v>
      </c>
      <c r="O16" t="s">
        <v>149</v>
      </c>
      <c r="P16" t="s">
        <v>150</v>
      </c>
      <c r="Q16" t="str">
        <f t="shared" si="0"/>
        <v>238, 0, 16, 255</v>
      </c>
      <c r="R16" t="str">
        <f t="shared" si="0"/>
        <v>17, 16</v>
      </c>
      <c r="S16" t="str">
        <f t="shared" si="1"/>
        <v>238, 16</v>
      </c>
      <c r="T16" t="s">
        <v>2181</v>
      </c>
      <c r="U16">
        <f t="shared" si="3"/>
        <v>14</v>
      </c>
      <c r="V16" t="str">
        <f t="shared" si="2"/>
        <v>14: 238, 0, 16, 255, 17</v>
      </c>
      <c r="W16">
        <v>14</v>
      </c>
      <c r="X16" t="s">
        <v>2393</v>
      </c>
    </row>
    <row r="17" spans="1:24">
      <c r="A17" t="s">
        <v>1283</v>
      </c>
      <c r="B17" t="s">
        <v>119</v>
      </c>
      <c r="C17" t="s">
        <v>120</v>
      </c>
      <c r="D17" t="s">
        <v>120</v>
      </c>
      <c r="E17" t="s">
        <v>1284</v>
      </c>
      <c r="J17" t="s">
        <v>1043</v>
      </c>
      <c r="M17" t="s">
        <v>152</v>
      </c>
      <c r="N17" t="s">
        <v>153</v>
      </c>
      <c r="O17" t="s">
        <v>154</v>
      </c>
      <c r="P17" t="s">
        <v>155</v>
      </c>
      <c r="Q17" t="str">
        <f t="shared" si="0"/>
        <v>238, 226, 255, 255</v>
      </c>
      <c r="R17" t="str">
        <f t="shared" si="0"/>
        <v>226, 238</v>
      </c>
      <c r="S17" t="str">
        <f t="shared" si="1"/>
        <v>238, 107</v>
      </c>
      <c r="T17" t="s">
        <v>2182</v>
      </c>
      <c r="U17">
        <f t="shared" si="3"/>
        <v>15</v>
      </c>
      <c r="V17" t="str">
        <f t="shared" si="2"/>
        <v>15: 238, 226, 255, 107</v>
      </c>
      <c r="W17">
        <v>15</v>
      </c>
      <c r="X17" t="s">
        <v>2394</v>
      </c>
    </row>
    <row r="18" spans="1:24">
      <c r="A18" t="s">
        <v>121</v>
      </c>
      <c r="B18" t="s">
        <v>122</v>
      </c>
      <c r="C18" t="s">
        <v>123</v>
      </c>
      <c r="D18" t="s">
        <v>124</v>
      </c>
      <c r="J18" t="s">
        <v>1044</v>
      </c>
      <c r="M18" t="s">
        <v>158</v>
      </c>
      <c r="N18" t="s">
        <v>92</v>
      </c>
      <c r="O18" t="s">
        <v>93</v>
      </c>
      <c r="P18" t="s">
        <v>159</v>
      </c>
      <c r="Q18" t="str">
        <f t="shared" si="0"/>
        <v>238, 239, 255, 255</v>
      </c>
      <c r="R18" t="str">
        <f t="shared" si="0"/>
        <v>239, 238</v>
      </c>
      <c r="S18" t="str">
        <f t="shared" si="1"/>
        <v>238, 18</v>
      </c>
      <c r="T18" t="s">
        <v>2183</v>
      </c>
      <c r="U18">
        <f t="shared" si="3"/>
        <v>16</v>
      </c>
      <c r="V18" t="str">
        <f t="shared" si="2"/>
        <v>16: 238, 239, 255, 18</v>
      </c>
      <c r="W18">
        <v>16</v>
      </c>
      <c r="X18" t="s">
        <v>2395</v>
      </c>
    </row>
    <row r="19" spans="1:24">
      <c r="A19" t="s">
        <v>1285</v>
      </c>
      <c r="B19" t="s">
        <v>125</v>
      </c>
      <c r="C19" t="s">
        <v>126</v>
      </c>
      <c r="D19" t="s">
        <v>123</v>
      </c>
      <c r="E19" t="s">
        <v>1286</v>
      </c>
      <c r="J19" t="s">
        <v>1045</v>
      </c>
      <c r="M19" t="s">
        <v>160</v>
      </c>
      <c r="N19" t="s">
        <v>161</v>
      </c>
      <c r="O19" t="s">
        <v>162</v>
      </c>
      <c r="P19" t="s">
        <v>163</v>
      </c>
      <c r="Q19" t="str">
        <f t="shared" si="0"/>
        <v>238, 0, 255, 255</v>
      </c>
      <c r="R19" t="str">
        <f t="shared" si="0"/>
        <v>0, 238</v>
      </c>
      <c r="S19" t="str">
        <f t="shared" si="1"/>
        <v>238, 12</v>
      </c>
      <c r="T19" t="s">
        <v>2184</v>
      </c>
      <c r="U19">
        <f t="shared" si="3"/>
        <v>17</v>
      </c>
      <c r="V19" t="str">
        <f t="shared" si="2"/>
        <v>17: 238, 0, 255, 12</v>
      </c>
      <c r="W19">
        <v>17</v>
      </c>
      <c r="X19" t="s">
        <v>2396</v>
      </c>
    </row>
    <row r="20" spans="1:24">
      <c r="A20" t="s">
        <v>127</v>
      </c>
      <c r="B20" t="s">
        <v>128</v>
      </c>
      <c r="C20" t="s">
        <v>129</v>
      </c>
      <c r="D20" t="s">
        <v>130</v>
      </c>
      <c r="J20" t="s">
        <v>1046</v>
      </c>
      <c r="M20" t="s">
        <v>164</v>
      </c>
      <c r="N20" t="s">
        <v>81</v>
      </c>
      <c r="O20" t="s">
        <v>165</v>
      </c>
      <c r="P20" t="s">
        <v>166</v>
      </c>
      <c r="Q20" t="str">
        <f t="shared" si="0"/>
        <v>238, 255, 255, 255</v>
      </c>
      <c r="R20" t="str">
        <f t="shared" si="0"/>
        <v>239, 113</v>
      </c>
      <c r="S20" t="str">
        <f t="shared" si="1"/>
        <v>238, 113</v>
      </c>
      <c r="T20" t="s">
        <v>2185</v>
      </c>
      <c r="U20">
        <f t="shared" si="3"/>
        <v>18</v>
      </c>
      <c r="V20" t="str">
        <f t="shared" si="2"/>
        <v>18: 238, 255, 239, 113</v>
      </c>
      <c r="W20">
        <v>18</v>
      </c>
      <c r="X20" t="s">
        <v>2397</v>
      </c>
    </row>
    <row r="21" spans="1:24">
      <c r="A21" t="s">
        <v>1287</v>
      </c>
      <c r="B21" t="s">
        <v>1288</v>
      </c>
      <c r="C21" t="s">
        <v>1289</v>
      </c>
      <c r="D21" t="s">
        <v>182</v>
      </c>
      <c r="E21" t="s">
        <v>1290</v>
      </c>
      <c r="J21" t="s">
        <v>1047</v>
      </c>
      <c r="M21" t="s">
        <v>168</v>
      </c>
      <c r="N21" t="s">
        <v>92</v>
      </c>
      <c r="O21" t="s">
        <v>93</v>
      </c>
      <c r="P21" t="s">
        <v>169</v>
      </c>
      <c r="Q21" t="str">
        <f t="shared" si="0"/>
        <v>238, 239, 255, 255</v>
      </c>
      <c r="R21" t="str">
        <f t="shared" si="0"/>
        <v>239, 238</v>
      </c>
      <c r="S21" t="str">
        <f t="shared" si="1"/>
        <v>238, 3</v>
      </c>
      <c r="T21" t="s">
        <v>2170</v>
      </c>
      <c r="U21">
        <f t="shared" si="3"/>
        <v>19</v>
      </c>
      <c r="V21" t="str">
        <f t="shared" si="2"/>
        <v>19: 238, 239, 255</v>
      </c>
      <c r="W21">
        <v>19</v>
      </c>
      <c r="X21" t="s">
        <v>2382</v>
      </c>
    </row>
    <row r="22" spans="1:24">
      <c r="A22" t="s">
        <v>131</v>
      </c>
      <c r="B22" t="s">
        <v>132</v>
      </c>
      <c r="C22" t="s">
        <v>133</v>
      </c>
      <c r="D22" t="s">
        <v>134</v>
      </c>
      <c r="J22" t="s">
        <v>1048</v>
      </c>
      <c r="M22" t="s">
        <v>170</v>
      </c>
      <c r="N22" t="s">
        <v>92</v>
      </c>
      <c r="O22" t="s">
        <v>171</v>
      </c>
      <c r="P22" t="s">
        <v>172</v>
      </c>
      <c r="Q22" t="str">
        <f t="shared" si="0"/>
        <v>238, 239, 255, 255</v>
      </c>
      <c r="R22" t="str">
        <f t="shared" si="0"/>
        <v>239, 5</v>
      </c>
      <c r="S22" t="str">
        <f t="shared" si="1"/>
        <v>238, 173</v>
      </c>
      <c r="T22" t="s">
        <v>2186</v>
      </c>
      <c r="U22">
        <f t="shared" si="3"/>
        <v>20</v>
      </c>
      <c r="V22" t="str">
        <f t="shared" si="2"/>
        <v>20: 238, 239, 255, 173</v>
      </c>
      <c r="W22">
        <v>20</v>
      </c>
      <c r="X22" t="s">
        <v>2398</v>
      </c>
    </row>
    <row r="23" spans="1:24">
      <c r="A23" t="s">
        <v>1291</v>
      </c>
      <c r="B23" t="s">
        <v>1292</v>
      </c>
      <c r="C23" t="s">
        <v>416</v>
      </c>
      <c r="D23" t="s">
        <v>1293</v>
      </c>
      <c r="E23" t="s">
        <v>1294</v>
      </c>
      <c r="J23" t="s">
        <v>1049</v>
      </c>
      <c r="M23" t="s">
        <v>174</v>
      </c>
      <c r="N23" t="s">
        <v>175</v>
      </c>
      <c r="O23" t="s">
        <v>176</v>
      </c>
      <c r="P23" t="s">
        <v>177</v>
      </c>
      <c r="Q23" t="str">
        <f t="shared" si="0"/>
        <v>238, 184, 255, 255</v>
      </c>
      <c r="R23" t="str">
        <f t="shared" si="0"/>
        <v>184, 185</v>
      </c>
      <c r="S23" t="str">
        <f t="shared" si="1"/>
        <v>238, 184</v>
      </c>
      <c r="T23" t="s">
        <v>2187</v>
      </c>
      <c r="U23">
        <f t="shared" si="3"/>
        <v>21</v>
      </c>
      <c r="V23" t="str">
        <f t="shared" si="2"/>
        <v>21: 238, 184, 255, 185</v>
      </c>
      <c r="W23">
        <v>21</v>
      </c>
      <c r="X23" t="s">
        <v>2399</v>
      </c>
    </row>
    <row r="24" spans="1:24">
      <c r="A24" t="s">
        <v>135</v>
      </c>
      <c r="B24" t="s">
        <v>92</v>
      </c>
      <c r="C24" t="s">
        <v>93</v>
      </c>
      <c r="D24" t="s">
        <v>136</v>
      </c>
      <c r="J24" t="s">
        <v>1050</v>
      </c>
      <c r="M24" t="s">
        <v>178</v>
      </c>
      <c r="N24" t="s">
        <v>179</v>
      </c>
      <c r="O24" t="s">
        <v>180</v>
      </c>
      <c r="P24" t="s">
        <v>181</v>
      </c>
      <c r="Q24" t="str">
        <f t="shared" si="0"/>
        <v>238, 239, 186, 177</v>
      </c>
      <c r="R24" t="str">
        <f t="shared" si="0"/>
        <v>239, 237</v>
      </c>
      <c r="S24" t="str">
        <f t="shared" si="1"/>
        <v>238, 186</v>
      </c>
      <c r="T24" t="s">
        <v>2188</v>
      </c>
      <c r="U24">
        <f t="shared" si="3"/>
        <v>22</v>
      </c>
      <c r="V24" t="str">
        <f t="shared" si="2"/>
        <v>22: 238, 239, 186, 177, 237</v>
      </c>
      <c r="W24">
        <v>22</v>
      </c>
      <c r="X24" t="s">
        <v>2400</v>
      </c>
    </row>
    <row r="25" spans="1:24">
      <c r="A25" t="s">
        <v>1295</v>
      </c>
      <c r="B25" t="s">
        <v>90</v>
      </c>
      <c r="C25" t="s">
        <v>93</v>
      </c>
      <c r="D25" t="s">
        <v>1296</v>
      </c>
      <c r="E25" t="s">
        <v>1263</v>
      </c>
      <c r="J25" t="s">
        <v>1051</v>
      </c>
      <c r="M25" t="s">
        <v>183</v>
      </c>
      <c r="N25" t="s">
        <v>92</v>
      </c>
      <c r="O25" t="s">
        <v>93</v>
      </c>
      <c r="P25" t="s">
        <v>83</v>
      </c>
      <c r="Q25" t="str">
        <f t="shared" si="0"/>
        <v>238, 239, 255, 255</v>
      </c>
      <c r="R25" t="str">
        <f t="shared" si="0"/>
        <v>239, 238</v>
      </c>
      <c r="S25" t="str">
        <f t="shared" si="1"/>
        <v>238, 239</v>
      </c>
      <c r="T25" t="s">
        <v>2170</v>
      </c>
      <c r="U25">
        <f t="shared" si="3"/>
        <v>23</v>
      </c>
      <c r="V25" t="str">
        <f t="shared" si="2"/>
        <v>23: 238, 239, 255</v>
      </c>
      <c r="W25">
        <v>23</v>
      </c>
      <c r="X25" t="s">
        <v>2382</v>
      </c>
    </row>
    <row r="26" spans="1:24">
      <c r="A26" t="s">
        <v>137</v>
      </c>
      <c r="B26" t="s">
        <v>138</v>
      </c>
      <c r="C26" t="s">
        <v>139</v>
      </c>
      <c r="D26" t="s">
        <v>140</v>
      </c>
      <c r="J26" t="s">
        <v>1052</v>
      </c>
      <c r="M26" t="s">
        <v>184</v>
      </c>
      <c r="N26" t="s">
        <v>92</v>
      </c>
      <c r="O26" t="s">
        <v>185</v>
      </c>
      <c r="P26" t="s">
        <v>83</v>
      </c>
      <c r="Q26" t="str">
        <f t="shared" si="0"/>
        <v>238, 239, 255, 255</v>
      </c>
      <c r="R26" t="str">
        <f t="shared" si="0"/>
        <v>239, 177</v>
      </c>
      <c r="S26" t="str">
        <f t="shared" si="1"/>
        <v>238, 239</v>
      </c>
      <c r="T26" t="s">
        <v>2189</v>
      </c>
      <c r="U26">
        <f t="shared" si="3"/>
        <v>24</v>
      </c>
      <c r="V26" t="str">
        <f t="shared" si="2"/>
        <v>24: 238, 239, 255, 177</v>
      </c>
      <c r="W26">
        <v>24</v>
      </c>
      <c r="X26" t="s">
        <v>2401</v>
      </c>
    </row>
    <row r="27" spans="1:24">
      <c r="A27" t="s">
        <v>1297</v>
      </c>
      <c r="B27" t="s">
        <v>141</v>
      </c>
      <c r="C27" t="s">
        <v>142</v>
      </c>
      <c r="D27" t="s">
        <v>1298</v>
      </c>
      <c r="E27" t="s">
        <v>1299</v>
      </c>
      <c r="J27" t="s">
        <v>1053</v>
      </c>
      <c r="M27" t="s">
        <v>187</v>
      </c>
      <c r="N27" t="s">
        <v>92</v>
      </c>
      <c r="O27" t="s">
        <v>93</v>
      </c>
      <c r="P27" t="s">
        <v>83</v>
      </c>
      <c r="Q27" t="str">
        <f t="shared" si="0"/>
        <v>238, 239, 255, 255</v>
      </c>
      <c r="R27" t="str">
        <f t="shared" si="0"/>
        <v>239, 238</v>
      </c>
      <c r="S27" t="str">
        <f t="shared" si="1"/>
        <v>238, 239</v>
      </c>
      <c r="T27" t="s">
        <v>2170</v>
      </c>
      <c r="U27">
        <f t="shared" si="3"/>
        <v>25</v>
      </c>
      <c r="V27" t="str">
        <f t="shared" si="2"/>
        <v>25: 238, 239, 255</v>
      </c>
      <c r="W27">
        <v>25</v>
      </c>
      <c r="X27" t="s">
        <v>2382</v>
      </c>
    </row>
    <row r="28" spans="1:24">
      <c r="A28" t="s">
        <v>143</v>
      </c>
      <c r="B28" t="s">
        <v>144</v>
      </c>
      <c r="C28" t="s">
        <v>145</v>
      </c>
      <c r="D28" t="s">
        <v>146</v>
      </c>
      <c r="J28" t="s">
        <v>1054</v>
      </c>
      <c r="M28" t="s">
        <v>188</v>
      </c>
      <c r="N28" t="s">
        <v>92</v>
      </c>
      <c r="O28" t="s">
        <v>93</v>
      </c>
      <c r="P28" t="s">
        <v>83</v>
      </c>
      <c r="Q28" t="str">
        <f t="shared" si="0"/>
        <v>238, 239, 255, 255</v>
      </c>
      <c r="R28" t="str">
        <f t="shared" si="0"/>
        <v>239, 238</v>
      </c>
      <c r="S28" t="str">
        <f t="shared" si="1"/>
        <v>238, 239</v>
      </c>
      <c r="T28" t="s">
        <v>2170</v>
      </c>
      <c r="U28">
        <f t="shared" si="3"/>
        <v>26</v>
      </c>
      <c r="V28" t="str">
        <f t="shared" si="2"/>
        <v>26: 238, 239, 255</v>
      </c>
      <c r="W28">
        <v>26</v>
      </c>
      <c r="X28" t="s">
        <v>2382</v>
      </c>
    </row>
    <row r="29" spans="1:24">
      <c r="A29" t="s">
        <v>1300</v>
      </c>
      <c r="B29" t="s">
        <v>1301</v>
      </c>
      <c r="C29" t="s">
        <v>1302</v>
      </c>
      <c r="D29" t="s">
        <v>1303</v>
      </c>
      <c r="E29" t="s">
        <v>1304</v>
      </c>
      <c r="J29" t="s">
        <v>1055</v>
      </c>
      <c r="M29" t="s">
        <v>190</v>
      </c>
      <c r="N29" t="s">
        <v>191</v>
      </c>
      <c r="O29" t="s">
        <v>192</v>
      </c>
      <c r="P29" t="s">
        <v>181</v>
      </c>
      <c r="Q29" t="str">
        <f t="shared" si="0"/>
        <v>238, 239, 186, 255</v>
      </c>
      <c r="R29" t="str">
        <f t="shared" si="0"/>
        <v>239, 186</v>
      </c>
      <c r="S29" t="str">
        <f t="shared" si="1"/>
        <v>238, 186</v>
      </c>
      <c r="T29" t="s">
        <v>2190</v>
      </c>
      <c r="U29">
        <f t="shared" si="3"/>
        <v>27</v>
      </c>
      <c r="V29" t="str">
        <f t="shared" si="2"/>
        <v>27: 238, 239, 186, 255</v>
      </c>
      <c r="W29">
        <v>27</v>
      </c>
      <c r="X29" t="s">
        <v>2402</v>
      </c>
    </row>
    <row r="30" spans="1:24">
      <c r="A30" t="s">
        <v>147</v>
      </c>
      <c r="B30" t="s">
        <v>148</v>
      </c>
      <c r="C30" t="s">
        <v>149</v>
      </c>
      <c r="D30" t="s">
        <v>150</v>
      </c>
      <c r="J30" t="s">
        <v>1056</v>
      </c>
      <c r="M30" t="s">
        <v>195</v>
      </c>
      <c r="N30" t="s">
        <v>92</v>
      </c>
      <c r="O30" t="s">
        <v>93</v>
      </c>
      <c r="P30" t="s">
        <v>83</v>
      </c>
      <c r="Q30" t="str">
        <f t="shared" si="0"/>
        <v>238, 239, 255, 255</v>
      </c>
      <c r="R30" t="str">
        <f t="shared" si="0"/>
        <v>239, 238</v>
      </c>
      <c r="S30" t="str">
        <f t="shared" si="1"/>
        <v>238, 239</v>
      </c>
      <c r="T30" t="s">
        <v>2170</v>
      </c>
      <c r="U30">
        <f t="shared" si="3"/>
        <v>28</v>
      </c>
      <c r="V30" t="str">
        <f t="shared" si="2"/>
        <v>28: 238, 239, 255</v>
      </c>
      <c r="W30">
        <v>28</v>
      </c>
      <c r="X30" t="s">
        <v>2382</v>
      </c>
    </row>
    <row r="31" spans="1:24">
      <c r="A31" t="s">
        <v>1305</v>
      </c>
      <c r="B31" t="s">
        <v>1306</v>
      </c>
      <c r="C31" t="s">
        <v>984</v>
      </c>
      <c r="D31" t="s">
        <v>151</v>
      </c>
      <c r="E31" t="s">
        <v>1307</v>
      </c>
      <c r="J31" t="s">
        <v>1057</v>
      </c>
      <c r="M31" t="s">
        <v>196</v>
      </c>
      <c r="N31" t="s">
        <v>191</v>
      </c>
      <c r="O31" t="s">
        <v>197</v>
      </c>
      <c r="P31" t="s">
        <v>198</v>
      </c>
      <c r="Q31" t="str">
        <f t="shared" si="0"/>
        <v>238, 239, 186, 255</v>
      </c>
      <c r="R31" t="str">
        <f t="shared" si="0"/>
        <v>239, 187</v>
      </c>
      <c r="S31" t="str">
        <f t="shared" si="1"/>
        <v>238, 178</v>
      </c>
      <c r="T31" t="s">
        <v>2191</v>
      </c>
      <c r="U31">
        <f t="shared" si="3"/>
        <v>29</v>
      </c>
      <c r="V31" t="str">
        <f t="shared" si="2"/>
        <v>29: 238, 239, 186, 255, 187, 178</v>
      </c>
      <c r="W31">
        <v>29</v>
      </c>
      <c r="X31" t="s">
        <v>2403</v>
      </c>
    </row>
    <row r="32" spans="1:24">
      <c r="A32" t="s">
        <v>152</v>
      </c>
      <c r="B32" t="s">
        <v>153</v>
      </c>
      <c r="C32" t="s">
        <v>154</v>
      </c>
      <c r="D32" t="s">
        <v>155</v>
      </c>
      <c r="J32" t="s">
        <v>11</v>
      </c>
      <c r="M32" t="s">
        <v>200</v>
      </c>
      <c r="N32" t="s">
        <v>201</v>
      </c>
      <c r="O32" t="s">
        <v>202</v>
      </c>
      <c r="P32" t="s">
        <v>203</v>
      </c>
      <c r="Q32" t="str">
        <f t="shared" si="0"/>
        <v>238, 239, 142, 255</v>
      </c>
      <c r="R32" t="str">
        <f t="shared" si="0"/>
        <v>239, 142</v>
      </c>
      <c r="S32" t="str">
        <f t="shared" si="1"/>
        <v>238, 142</v>
      </c>
      <c r="T32" t="s">
        <v>2192</v>
      </c>
      <c r="U32">
        <f t="shared" si="3"/>
        <v>30</v>
      </c>
      <c r="V32" t="str">
        <f t="shared" si="2"/>
        <v>30: 238, 239, 142, 255</v>
      </c>
      <c r="W32">
        <v>30</v>
      </c>
      <c r="X32" t="s">
        <v>2404</v>
      </c>
    </row>
    <row r="33" spans="1:24">
      <c r="A33" t="s">
        <v>1308</v>
      </c>
      <c r="B33" t="s">
        <v>156</v>
      </c>
      <c r="C33" t="s">
        <v>157</v>
      </c>
      <c r="D33" t="s">
        <v>154</v>
      </c>
      <c r="E33" t="s">
        <v>1309</v>
      </c>
      <c r="J33" t="s">
        <v>1058</v>
      </c>
      <c r="M33" t="s">
        <v>204</v>
      </c>
      <c r="N33" t="s">
        <v>205</v>
      </c>
      <c r="O33" t="s">
        <v>202</v>
      </c>
      <c r="P33" t="s">
        <v>203</v>
      </c>
      <c r="Q33" t="str">
        <f t="shared" si="0"/>
        <v>238, 239, 142, 186</v>
      </c>
      <c r="R33" t="str">
        <f t="shared" si="0"/>
        <v>239, 142</v>
      </c>
      <c r="S33" t="str">
        <f t="shared" si="1"/>
        <v>238, 142</v>
      </c>
      <c r="T33" t="s">
        <v>2193</v>
      </c>
      <c r="U33">
        <f t="shared" si="3"/>
        <v>31</v>
      </c>
      <c r="V33" t="str">
        <f t="shared" si="2"/>
        <v>31: 238, 239, 142, 186</v>
      </c>
      <c r="W33">
        <v>31</v>
      </c>
      <c r="X33" t="s">
        <v>2405</v>
      </c>
    </row>
    <row r="34" spans="1:24">
      <c r="A34" t="s">
        <v>158</v>
      </c>
      <c r="B34" t="s">
        <v>92</v>
      </c>
      <c r="C34" t="s">
        <v>93</v>
      </c>
      <c r="D34" t="s">
        <v>159</v>
      </c>
      <c r="J34" t="s">
        <v>1059</v>
      </c>
      <c r="M34" t="s">
        <v>207</v>
      </c>
      <c r="N34" t="s">
        <v>208</v>
      </c>
      <c r="O34" t="s">
        <v>209</v>
      </c>
      <c r="P34" t="s">
        <v>210</v>
      </c>
      <c r="Q34" t="str">
        <f t="shared" si="0"/>
        <v>238, 239, 19, 9</v>
      </c>
      <c r="R34" t="str">
        <f t="shared" si="0"/>
        <v>239, 19</v>
      </c>
      <c r="S34" t="str">
        <f t="shared" si="1"/>
        <v>238, 19</v>
      </c>
      <c r="T34" t="s">
        <v>2194</v>
      </c>
      <c r="U34">
        <f t="shared" si="3"/>
        <v>32</v>
      </c>
      <c r="V34" t="str">
        <f t="shared" si="2"/>
        <v>32: 238, 239, 19</v>
      </c>
      <c r="W34">
        <v>32</v>
      </c>
      <c r="X34" t="s">
        <v>2406</v>
      </c>
    </row>
    <row r="35" spans="1:24">
      <c r="A35" t="s">
        <v>1310</v>
      </c>
      <c r="B35" t="s">
        <v>1311</v>
      </c>
      <c r="C35" t="s">
        <v>85</v>
      </c>
      <c r="D35" t="s">
        <v>85</v>
      </c>
      <c r="E35" t="s">
        <v>1312</v>
      </c>
      <c r="J35" t="s">
        <v>1060</v>
      </c>
      <c r="M35" t="s">
        <v>212</v>
      </c>
      <c r="N35" t="s">
        <v>213</v>
      </c>
      <c r="O35" t="s">
        <v>214</v>
      </c>
      <c r="P35" t="s">
        <v>215</v>
      </c>
      <c r="Q35" t="str">
        <f t="shared" si="0"/>
        <v>238, 239, 153, 255</v>
      </c>
      <c r="R35" t="str">
        <f t="shared" si="0"/>
        <v>239, 153</v>
      </c>
      <c r="S35" t="str">
        <f t="shared" si="1"/>
        <v>238, 153</v>
      </c>
      <c r="T35" t="s">
        <v>2195</v>
      </c>
      <c r="U35">
        <f t="shared" si="3"/>
        <v>33</v>
      </c>
      <c r="V35" t="str">
        <f t="shared" si="2"/>
        <v>33: 238, 239, 153, 255</v>
      </c>
      <c r="W35">
        <v>33</v>
      </c>
      <c r="X35" t="s">
        <v>2407</v>
      </c>
    </row>
    <row r="36" spans="1:24">
      <c r="A36" t="s">
        <v>160</v>
      </c>
      <c r="B36" t="s">
        <v>161</v>
      </c>
      <c r="C36" t="s">
        <v>162</v>
      </c>
      <c r="D36" t="s">
        <v>163</v>
      </c>
      <c r="J36" t="s">
        <v>1061</v>
      </c>
      <c r="M36" t="s">
        <v>217</v>
      </c>
      <c r="N36" t="s">
        <v>218</v>
      </c>
      <c r="O36" t="s">
        <v>219</v>
      </c>
      <c r="P36" t="s">
        <v>220</v>
      </c>
      <c r="Q36" t="str">
        <f t="shared" si="0"/>
        <v>238, 239, 179, 255</v>
      </c>
      <c r="R36" t="str">
        <f t="shared" si="0"/>
        <v>239, 179</v>
      </c>
      <c r="S36" t="str">
        <f t="shared" si="1"/>
        <v>238, 179</v>
      </c>
      <c r="T36" t="s">
        <v>2196</v>
      </c>
      <c r="U36">
        <f t="shared" si="3"/>
        <v>34</v>
      </c>
      <c r="V36" t="str">
        <f t="shared" si="2"/>
        <v>34: 238, 239, 179, 255</v>
      </c>
      <c r="W36">
        <v>34</v>
      </c>
      <c r="X36" t="s">
        <v>2408</v>
      </c>
    </row>
    <row r="37" spans="1:24">
      <c r="A37" t="s">
        <v>1313</v>
      </c>
      <c r="B37" t="s">
        <v>84</v>
      </c>
      <c r="C37" t="s">
        <v>85</v>
      </c>
      <c r="D37" t="s">
        <v>85</v>
      </c>
      <c r="E37" t="s">
        <v>1263</v>
      </c>
      <c r="J37" t="s">
        <v>1062</v>
      </c>
      <c r="M37" t="s">
        <v>221</v>
      </c>
      <c r="N37" t="s">
        <v>222</v>
      </c>
      <c r="O37" t="s">
        <v>223</v>
      </c>
      <c r="P37" t="s">
        <v>224</v>
      </c>
      <c r="Q37" t="str">
        <f t="shared" si="0"/>
        <v>238, 239, 105, 18</v>
      </c>
      <c r="R37" t="str">
        <f t="shared" si="0"/>
        <v>239, 105</v>
      </c>
      <c r="S37" t="str">
        <f t="shared" si="1"/>
        <v>238, 105</v>
      </c>
      <c r="T37" t="s">
        <v>2197</v>
      </c>
      <c r="U37">
        <f t="shared" si="3"/>
        <v>35</v>
      </c>
      <c r="V37" t="str">
        <f t="shared" si="2"/>
        <v>35: 238, 239, 105, 18</v>
      </c>
      <c r="W37">
        <v>35</v>
      </c>
      <c r="X37" t="s">
        <v>2409</v>
      </c>
    </row>
    <row r="38" spans="1:24">
      <c r="A38" t="s">
        <v>164</v>
      </c>
      <c r="B38" t="s">
        <v>81</v>
      </c>
      <c r="C38" t="s">
        <v>165</v>
      </c>
      <c r="D38" t="s">
        <v>166</v>
      </c>
      <c r="J38" t="s">
        <v>1063</v>
      </c>
      <c r="M38" t="s">
        <v>226</v>
      </c>
      <c r="N38" t="s">
        <v>227</v>
      </c>
      <c r="O38" t="s">
        <v>228</v>
      </c>
      <c r="P38" t="s">
        <v>108</v>
      </c>
      <c r="Q38" t="str">
        <f t="shared" si="0"/>
        <v>238, 14, 14, 14</v>
      </c>
      <c r="R38" t="str">
        <f t="shared" si="0"/>
        <v>15, 14</v>
      </c>
      <c r="S38" t="str">
        <f t="shared" si="1"/>
        <v>238, 14</v>
      </c>
      <c r="T38" t="s">
        <v>2198</v>
      </c>
      <c r="U38">
        <f t="shared" si="3"/>
        <v>36</v>
      </c>
      <c r="V38" t="str">
        <f t="shared" si="2"/>
        <v>36: 238, 14, 15</v>
      </c>
      <c r="W38">
        <v>36</v>
      </c>
      <c r="X38" t="s">
        <v>2410</v>
      </c>
    </row>
    <row r="39" spans="1:24">
      <c r="A39" t="s">
        <v>1314</v>
      </c>
      <c r="B39" t="s">
        <v>422</v>
      </c>
      <c r="C39" t="s">
        <v>93</v>
      </c>
      <c r="D39" t="s">
        <v>1315</v>
      </c>
      <c r="E39" t="s">
        <v>83</v>
      </c>
      <c r="J39" t="s">
        <v>1064</v>
      </c>
      <c r="M39" t="s">
        <v>229</v>
      </c>
      <c r="N39" t="s">
        <v>230</v>
      </c>
      <c r="O39" t="s">
        <v>231</v>
      </c>
      <c r="P39" t="s">
        <v>232</v>
      </c>
      <c r="Q39" t="str">
        <f t="shared" si="0"/>
        <v>238, 192, 197, 204</v>
      </c>
      <c r="R39" t="str">
        <f t="shared" si="0"/>
        <v>192, 197</v>
      </c>
      <c r="S39" t="str">
        <f t="shared" si="1"/>
        <v>238, 197</v>
      </c>
      <c r="T39" t="s">
        <v>2199</v>
      </c>
      <c r="U39">
        <f t="shared" si="3"/>
        <v>37</v>
      </c>
      <c r="V39" t="str">
        <f t="shared" si="2"/>
        <v>37: 238, 192, 197, 204</v>
      </c>
      <c r="W39">
        <v>37</v>
      </c>
      <c r="X39" t="s">
        <v>2411</v>
      </c>
    </row>
    <row r="40" spans="1:24">
      <c r="A40" t="s">
        <v>168</v>
      </c>
      <c r="B40" t="s">
        <v>92</v>
      </c>
      <c r="C40" t="s">
        <v>93</v>
      </c>
      <c r="D40" t="s">
        <v>169</v>
      </c>
      <c r="J40" t="s">
        <v>1065</v>
      </c>
      <c r="M40" t="s">
        <v>235</v>
      </c>
      <c r="N40" t="s">
        <v>92</v>
      </c>
      <c r="O40" t="s">
        <v>214</v>
      </c>
      <c r="P40" t="s">
        <v>236</v>
      </c>
      <c r="Q40" t="str">
        <f t="shared" si="0"/>
        <v>238, 239, 255, 255</v>
      </c>
      <c r="R40" t="str">
        <f t="shared" si="0"/>
        <v>239, 153</v>
      </c>
      <c r="S40" t="str">
        <f t="shared" si="1"/>
        <v>238, 214</v>
      </c>
      <c r="T40" t="s">
        <v>2200</v>
      </c>
      <c r="U40">
        <f t="shared" si="3"/>
        <v>38</v>
      </c>
      <c r="V40" t="str">
        <f t="shared" si="2"/>
        <v>38: 238, 239, 255, 153, 214</v>
      </c>
      <c r="W40">
        <v>38</v>
      </c>
      <c r="X40" t="s">
        <v>2412</v>
      </c>
    </row>
    <row r="41" spans="1:24">
      <c r="A41" t="s">
        <v>1316</v>
      </c>
      <c r="B41" t="s">
        <v>1317</v>
      </c>
      <c r="C41" t="s">
        <v>1318</v>
      </c>
      <c r="D41" t="s">
        <v>1319</v>
      </c>
      <c r="E41" t="s">
        <v>1320</v>
      </c>
      <c r="J41" t="s">
        <v>1066</v>
      </c>
      <c r="M41" t="s">
        <v>237</v>
      </c>
      <c r="N41" t="s">
        <v>238</v>
      </c>
      <c r="O41" t="s">
        <v>239</v>
      </c>
      <c r="P41" t="s">
        <v>240</v>
      </c>
      <c r="Q41" t="str">
        <f t="shared" si="0"/>
        <v>238, 239, 25, 31</v>
      </c>
      <c r="R41" t="str">
        <f t="shared" si="0"/>
        <v>239, 143</v>
      </c>
      <c r="S41" t="str">
        <f t="shared" si="1"/>
        <v>238, 223</v>
      </c>
      <c r="T41" t="s">
        <v>2201</v>
      </c>
      <c r="U41">
        <f t="shared" si="3"/>
        <v>39</v>
      </c>
      <c r="V41" t="str">
        <f t="shared" si="2"/>
        <v>39: 238, 239, 25, 31, 143, 223</v>
      </c>
      <c r="W41">
        <v>39</v>
      </c>
      <c r="X41" t="s">
        <v>2413</v>
      </c>
    </row>
    <row r="42" spans="1:24">
      <c r="A42" t="s">
        <v>170</v>
      </c>
      <c r="B42" t="s">
        <v>92</v>
      </c>
      <c r="C42" t="s">
        <v>171</v>
      </c>
      <c r="D42" t="s">
        <v>172</v>
      </c>
      <c r="J42" t="s">
        <v>1067</v>
      </c>
      <c r="M42" t="s">
        <v>242</v>
      </c>
      <c r="N42" t="s">
        <v>92</v>
      </c>
      <c r="O42" t="s">
        <v>93</v>
      </c>
      <c r="P42" t="s">
        <v>163</v>
      </c>
      <c r="Q42" t="str">
        <f t="shared" si="0"/>
        <v>238, 239, 255, 255</v>
      </c>
      <c r="R42" t="str">
        <f t="shared" si="0"/>
        <v>239, 238</v>
      </c>
      <c r="S42" t="str">
        <f t="shared" si="1"/>
        <v>238, 12</v>
      </c>
      <c r="T42" t="s">
        <v>2202</v>
      </c>
      <c r="U42">
        <f t="shared" si="3"/>
        <v>40</v>
      </c>
      <c r="V42" t="str">
        <f t="shared" si="2"/>
        <v>40: 238, 239, 255, 12</v>
      </c>
      <c r="W42">
        <v>40</v>
      </c>
      <c r="X42" t="s">
        <v>2414</v>
      </c>
    </row>
    <row r="43" spans="1:24">
      <c r="A43" t="s">
        <v>1321</v>
      </c>
      <c r="B43" t="s">
        <v>216</v>
      </c>
      <c r="C43" t="s">
        <v>85</v>
      </c>
      <c r="D43" t="s">
        <v>1322</v>
      </c>
      <c r="E43" t="s">
        <v>1323</v>
      </c>
      <c r="J43" t="s">
        <v>1068</v>
      </c>
      <c r="M43" t="s">
        <v>243</v>
      </c>
      <c r="N43" t="s">
        <v>92</v>
      </c>
      <c r="O43" t="s">
        <v>93</v>
      </c>
      <c r="P43" t="s">
        <v>83</v>
      </c>
      <c r="Q43" t="str">
        <f t="shared" si="0"/>
        <v>238, 239, 255, 255</v>
      </c>
      <c r="R43" t="str">
        <f t="shared" si="0"/>
        <v>239, 238</v>
      </c>
      <c r="S43" t="str">
        <f t="shared" si="1"/>
        <v>238, 239</v>
      </c>
      <c r="T43" t="s">
        <v>2170</v>
      </c>
      <c r="U43">
        <f t="shared" si="3"/>
        <v>41</v>
      </c>
      <c r="V43" t="str">
        <f t="shared" si="2"/>
        <v>41: 238, 239, 255</v>
      </c>
      <c r="W43">
        <v>41</v>
      </c>
      <c r="X43" t="s">
        <v>2382</v>
      </c>
    </row>
    <row r="44" spans="1:24">
      <c r="A44" t="s">
        <v>174</v>
      </c>
      <c r="B44" t="s">
        <v>175</v>
      </c>
      <c r="C44" t="s">
        <v>176</v>
      </c>
      <c r="D44" t="s">
        <v>177</v>
      </c>
      <c r="J44" t="s">
        <v>1069</v>
      </c>
      <c r="M44" t="s">
        <v>244</v>
      </c>
      <c r="N44" t="s">
        <v>245</v>
      </c>
      <c r="O44" t="s">
        <v>246</v>
      </c>
      <c r="P44" t="s">
        <v>247</v>
      </c>
      <c r="Q44" t="str">
        <f t="shared" si="0"/>
        <v>238, 239, 231, 255</v>
      </c>
      <c r="R44" t="str">
        <f t="shared" si="0"/>
        <v>239, 231</v>
      </c>
      <c r="S44" t="str">
        <f t="shared" si="1"/>
        <v>238, 231</v>
      </c>
      <c r="T44" t="s">
        <v>2203</v>
      </c>
      <c r="U44">
        <f t="shared" si="3"/>
        <v>42</v>
      </c>
      <c r="V44" t="str">
        <f t="shared" si="2"/>
        <v>42: 238, 239, 231, 255</v>
      </c>
      <c r="W44">
        <v>42</v>
      </c>
      <c r="X44" t="s">
        <v>2415</v>
      </c>
    </row>
    <row r="45" spans="1:24">
      <c r="A45" t="s">
        <v>1324</v>
      </c>
      <c r="B45" t="s">
        <v>266</v>
      </c>
      <c r="C45" t="s">
        <v>267</v>
      </c>
      <c r="D45" t="s">
        <v>267</v>
      </c>
      <c r="E45" t="s">
        <v>1325</v>
      </c>
      <c r="J45" t="s">
        <v>1070</v>
      </c>
      <c r="M45" t="s">
        <v>248</v>
      </c>
      <c r="N45" t="s">
        <v>249</v>
      </c>
      <c r="O45" t="s">
        <v>250</v>
      </c>
      <c r="P45" t="s">
        <v>198</v>
      </c>
      <c r="Q45" t="str">
        <f t="shared" si="0"/>
        <v>238, 239, 178, 143</v>
      </c>
      <c r="R45" t="str">
        <f t="shared" si="0"/>
        <v>239, 178</v>
      </c>
      <c r="S45" t="str">
        <f t="shared" si="1"/>
        <v>238, 178</v>
      </c>
      <c r="T45" t="s">
        <v>2204</v>
      </c>
      <c r="U45">
        <f t="shared" si="3"/>
        <v>43</v>
      </c>
      <c r="V45" t="str">
        <f t="shared" si="2"/>
        <v>43: 238, 239, 178, 143</v>
      </c>
      <c r="W45">
        <v>43</v>
      </c>
      <c r="X45" t="s">
        <v>2416</v>
      </c>
    </row>
    <row r="46" spans="1:24">
      <c r="A46" t="s">
        <v>178</v>
      </c>
      <c r="B46" t="s">
        <v>179</v>
      </c>
      <c r="C46" t="s">
        <v>180</v>
      </c>
      <c r="D46" t="s">
        <v>181</v>
      </c>
      <c r="J46" t="s">
        <v>1071</v>
      </c>
      <c r="M46" t="s">
        <v>252</v>
      </c>
      <c r="N46" t="s">
        <v>253</v>
      </c>
      <c r="O46" t="s">
        <v>254</v>
      </c>
      <c r="P46" t="s">
        <v>172</v>
      </c>
      <c r="Q46" t="str">
        <f t="shared" si="0"/>
        <v>238, 239, 173, 255</v>
      </c>
      <c r="R46" t="str">
        <f t="shared" si="0"/>
        <v>239, 173</v>
      </c>
      <c r="S46" t="str">
        <f t="shared" si="1"/>
        <v>238, 173</v>
      </c>
      <c r="T46" t="s">
        <v>2205</v>
      </c>
      <c r="U46">
        <f t="shared" si="3"/>
        <v>44</v>
      </c>
      <c r="V46" t="str">
        <f t="shared" si="2"/>
        <v>44: 238, 239, 173, 255</v>
      </c>
      <c r="W46">
        <v>44</v>
      </c>
      <c r="X46" t="s">
        <v>2417</v>
      </c>
    </row>
    <row r="47" spans="1:24">
      <c r="A47" t="s">
        <v>1326</v>
      </c>
      <c r="B47" t="s">
        <v>1327</v>
      </c>
      <c r="C47" t="s">
        <v>833</v>
      </c>
      <c r="D47" t="s">
        <v>1328</v>
      </c>
      <c r="E47" t="s">
        <v>1329</v>
      </c>
      <c r="J47" t="s">
        <v>1072</v>
      </c>
      <c r="M47" t="s">
        <v>255</v>
      </c>
      <c r="N47" t="s">
        <v>256</v>
      </c>
      <c r="O47" t="s">
        <v>257</v>
      </c>
      <c r="P47" t="s">
        <v>140</v>
      </c>
      <c r="Q47" t="str">
        <f t="shared" si="0"/>
        <v>238, 148, 150, 149</v>
      </c>
      <c r="R47" t="str">
        <f t="shared" si="0"/>
        <v>148, 150</v>
      </c>
      <c r="S47" t="str">
        <f t="shared" si="1"/>
        <v>238, 150</v>
      </c>
      <c r="T47" t="s">
        <v>2206</v>
      </c>
      <c r="U47">
        <f t="shared" si="3"/>
        <v>45</v>
      </c>
      <c r="V47" t="str">
        <f t="shared" si="2"/>
        <v>45: 238, 148, 150, 149</v>
      </c>
      <c r="W47">
        <v>45</v>
      </c>
      <c r="X47" t="s">
        <v>2418</v>
      </c>
    </row>
    <row r="48" spans="1:24">
      <c r="A48" t="s">
        <v>183</v>
      </c>
      <c r="B48" t="s">
        <v>92</v>
      </c>
      <c r="C48" t="s">
        <v>93</v>
      </c>
      <c r="D48" t="s">
        <v>83</v>
      </c>
      <c r="J48" t="s">
        <v>1073</v>
      </c>
      <c r="M48" t="s">
        <v>259</v>
      </c>
      <c r="N48" t="s">
        <v>92</v>
      </c>
      <c r="O48" t="s">
        <v>93</v>
      </c>
      <c r="P48" t="s">
        <v>83</v>
      </c>
      <c r="Q48" t="str">
        <f t="shared" si="0"/>
        <v>238, 239, 255, 255</v>
      </c>
      <c r="R48" t="str">
        <f t="shared" si="0"/>
        <v>239, 238</v>
      </c>
      <c r="S48" t="str">
        <f t="shared" si="1"/>
        <v>238, 239</v>
      </c>
      <c r="T48" t="s">
        <v>2170</v>
      </c>
      <c r="U48">
        <f t="shared" si="3"/>
        <v>46</v>
      </c>
      <c r="V48" t="str">
        <f t="shared" si="2"/>
        <v>46: 238, 239, 255</v>
      </c>
      <c r="W48">
        <v>46</v>
      </c>
      <c r="X48" t="s">
        <v>2382</v>
      </c>
    </row>
    <row r="49" spans="1:24">
      <c r="A49" t="s">
        <v>1330</v>
      </c>
      <c r="B49" t="s">
        <v>84</v>
      </c>
      <c r="C49" t="s">
        <v>93</v>
      </c>
      <c r="D49" t="s">
        <v>1331</v>
      </c>
      <c r="E49" t="s">
        <v>1263</v>
      </c>
      <c r="J49" t="s">
        <v>1074</v>
      </c>
      <c r="M49" t="s">
        <v>260</v>
      </c>
      <c r="N49" t="s">
        <v>92</v>
      </c>
      <c r="O49" t="s">
        <v>93</v>
      </c>
      <c r="P49" t="s">
        <v>261</v>
      </c>
      <c r="Q49" t="str">
        <f t="shared" si="0"/>
        <v>238, 239, 255, 255</v>
      </c>
      <c r="R49" t="str">
        <f t="shared" si="0"/>
        <v>239, 238</v>
      </c>
      <c r="S49" t="str">
        <f t="shared" si="1"/>
        <v>238, 33</v>
      </c>
      <c r="T49" t="s">
        <v>2207</v>
      </c>
      <c r="U49">
        <f t="shared" si="3"/>
        <v>47</v>
      </c>
      <c r="V49" t="str">
        <f t="shared" si="2"/>
        <v>47: 238, 239, 255, 33</v>
      </c>
      <c r="W49">
        <v>47</v>
      </c>
      <c r="X49" t="s">
        <v>2419</v>
      </c>
    </row>
    <row r="50" spans="1:24">
      <c r="A50" t="s">
        <v>184</v>
      </c>
      <c r="B50" t="s">
        <v>92</v>
      </c>
      <c r="C50" t="s">
        <v>185</v>
      </c>
      <c r="D50" t="s">
        <v>83</v>
      </c>
      <c r="J50" t="s">
        <v>1075</v>
      </c>
      <c r="M50" t="s">
        <v>263</v>
      </c>
      <c r="N50" t="s">
        <v>264</v>
      </c>
      <c r="O50" t="s">
        <v>265</v>
      </c>
      <c r="P50" t="s">
        <v>177</v>
      </c>
      <c r="Q50" t="str">
        <f t="shared" si="0"/>
        <v>238, 239, 184, 255</v>
      </c>
      <c r="R50" t="str">
        <f t="shared" si="0"/>
        <v>239, 184</v>
      </c>
      <c r="S50" t="str">
        <f t="shared" si="1"/>
        <v>238, 184</v>
      </c>
      <c r="T50" t="s">
        <v>2208</v>
      </c>
      <c r="U50">
        <f t="shared" si="3"/>
        <v>48</v>
      </c>
      <c r="V50" t="str">
        <f t="shared" si="2"/>
        <v>48: 238, 239, 184, 255</v>
      </c>
      <c r="W50">
        <v>48</v>
      </c>
      <c r="X50" t="s">
        <v>2420</v>
      </c>
    </row>
    <row r="51" spans="1:24">
      <c r="A51" t="s">
        <v>1332</v>
      </c>
      <c r="B51" t="s">
        <v>1333</v>
      </c>
      <c r="C51" t="s">
        <v>85</v>
      </c>
      <c r="D51" t="s">
        <v>85</v>
      </c>
      <c r="E51" t="s">
        <v>1334</v>
      </c>
      <c r="J51" t="s">
        <v>1076</v>
      </c>
      <c r="M51" t="s">
        <v>268</v>
      </c>
      <c r="N51" t="s">
        <v>269</v>
      </c>
      <c r="O51" t="s">
        <v>270</v>
      </c>
      <c r="P51" t="s">
        <v>271</v>
      </c>
      <c r="Q51" t="str">
        <f t="shared" si="0"/>
        <v>238, 239, 215, 255</v>
      </c>
      <c r="R51" t="str">
        <f t="shared" si="0"/>
        <v>239, 232</v>
      </c>
      <c r="S51" t="str">
        <f t="shared" si="1"/>
        <v>238, 215</v>
      </c>
      <c r="T51" t="s">
        <v>2209</v>
      </c>
      <c r="U51">
        <f t="shared" si="3"/>
        <v>49</v>
      </c>
      <c r="V51" t="str">
        <f t="shared" si="2"/>
        <v>49: 238, 239, 215, 255, 232</v>
      </c>
      <c r="W51">
        <v>49</v>
      </c>
      <c r="X51" t="s">
        <v>2421</v>
      </c>
    </row>
    <row r="52" spans="1:24">
      <c r="A52" t="s">
        <v>187</v>
      </c>
      <c r="B52" t="s">
        <v>92</v>
      </c>
      <c r="C52" t="s">
        <v>93</v>
      </c>
      <c r="D52" t="s">
        <v>83</v>
      </c>
      <c r="J52" t="s">
        <v>1077</v>
      </c>
      <c r="M52" t="s">
        <v>274</v>
      </c>
      <c r="N52" t="s">
        <v>92</v>
      </c>
      <c r="O52" t="s">
        <v>93</v>
      </c>
      <c r="P52" t="s">
        <v>112</v>
      </c>
      <c r="Q52" t="str">
        <f t="shared" si="0"/>
        <v>238, 239, 255, 255</v>
      </c>
      <c r="R52" t="str">
        <f t="shared" si="0"/>
        <v>239, 238</v>
      </c>
      <c r="S52" t="str">
        <f t="shared" si="1"/>
        <v>238, 8</v>
      </c>
      <c r="T52" t="s">
        <v>2170</v>
      </c>
      <c r="U52">
        <f t="shared" si="3"/>
        <v>50</v>
      </c>
      <c r="V52" t="str">
        <f t="shared" si="2"/>
        <v>50: 238, 239, 255</v>
      </c>
      <c r="W52">
        <v>50</v>
      </c>
      <c r="X52" t="s">
        <v>2382</v>
      </c>
    </row>
    <row r="53" spans="1:24">
      <c r="A53" t="s">
        <v>1335</v>
      </c>
      <c r="B53" t="s">
        <v>84</v>
      </c>
      <c r="C53" t="s">
        <v>93</v>
      </c>
      <c r="D53" t="s">
        <v>1336</v>
      </c>
      <c r="E53" t="s">
        <v>1263</v>
      </c>
      <c r="J53" t="s">
        <v>1078</v>
      </c>
      <c r="M53" t="s">
        <v>275</v>
      </c>
      <c r="N53" t="s">
        <v>276</v>
      </c>
      <c r="O53" t="s">
        <v>277</v>
      </c>
      <c r="P53" t="s">
        <v>83</v>
      </c>
      <c r="Q53" t="str">
        <f t="shared" si="0"/>
        <v>238, 239, 206, 255</v>
      </c>
      <c r="R53" t="str">
        <f t="shared" si="0"/>
        <v>239, 206</v>
      </c>
      <c r="S53" t="str">
        <f t="shared" si="1"/>
        <v>238, 239</v>
      </c>
      <c r="T53" t="s">
        <v>2210</v>
      </c>
      <c r="U53">
        <f t="shared" si="3"/>
        <v>51</v>
      </c>
      <c r="V53" t="str">
        <f t="shared" si="2"/>
        <v>51: 238, 239, 206, 255</v>
      </c>
      <c r="W53">
        <v>51</v>
      </c>
      <c r="X53" t="s">
        <v>2422</v>
      </c>
    </row>
    <row r="54" spans="1:24">
      <c r="A54" t="s">
        <v>188</v>
      </c>
      <c r="B54" t="s">
        <v>92</v>
      </c>
      <c r="C54" t="s">
        <v>93</v>
      </c>
      <c r="D54" t="s">
        <v>83</v>
      </c>
      <c r="J54" t="s">
        <v>1079</v>
      </c>
      <c r="M54" t="s">
        <v>278</v>
      </c>
      <c r="N54" t="s">
        <v>279</v>
      </c>
      <c r="O54" t="s">
        <v>280</v>
      </c>
      <c r="P54" t="s">
        <v>281</v>
      </c>
      <c r="Q54" t="str">
        <f t="shared" si="0"/>
        <v>238, 239, 235, 255</v>
      </c>
      <c r="R54" t="str">
        <f t="shared" si="0"/>
        <v>239, 235</v>
      </c>
      <c r="S54" t="str">
        <f t="shared" si="1"/>
        <v>238, 235</v>
      </c>
      <c r="T54" t="s">
        <v>2211</v>
      </c>
      <c r="U54">
        <f t="shared" si="3"/>
        <v>52</v>
      </c>
      <c r="V54" t="str">
        <f t="shared" si="2"/>
        <v>52: 238, 239, 235, 255</v>
      </c>
      <c r="W54">
        <v>52</v>
      </c>
      <c r="X54" t="s">
        <v>2423</v>
      </c>
    </row>
    <row r="55" spans="1:24">
      <c r="A55" t="s">
        <v>1337</v>
      </c>
      <c r="B55" t="s">
        <v>189</v>
      </c>
      <c r="C55" t="s">
        <v>85</v>
      </c>
      <c r="D55" t="s">
        <v>1338</v>
      </c>
      <c r="E55" t="s">
        <v>1339</v>
      </c>
      <c r="J55" t="s">
        <v>1080</v>
      </c>
      <c r="M55" t="s">
        <v>284</v>
      </c>
      <c r="N55" t="s">
        <v>285</v>
      </c>
      <c r="O55" t="s">
        <v>286</v>
      </c>
      <c r="P55" t="s">
        <v>112</v>
      </c>
      <c r="Q55" t="str">
        <f t="shared" si="0"/>
        <v>238, 239, 8, 13</v>
      </c>
      <c r="R55" t="str">
        <f t="shared" si="0"/>
        <v>239, 8</v>
      </c>
      <c r="S55" t="str">
        <f t="shared" si="1"/>
        <v>238, 8</v>
      </c>
      <c r="T55" t="s">
        <v>2212</v>
      </c>
      <c r="U55">
        <f t="shared" si="3"/>
        <v>53</v>
      </c>
      <c r="V55" t="str">
        <f t="shared" si="2"/>
        <v>53: 238, 239, 13</v>
      </c>
      <c r="W55">
        <v>53</v>
      </c>
      <c r="X55" t="s">
        <v>2424</v>
      </c>
    </row>
    <row r="56" spans="1:24">
      <c r="A56" t="s">
        <v>190</v>
      </c>
      <c r="B56" t="s">
        <v>191</v>
      </c>
      <c r="C56" t="s">
        <v>192</v>
      </c>
      <c r="D56" t="s">
        <v>181</v>
      </c>
      <c r="J56" t="s">
        <v>1081</v>
      </c>
      <c r="M56" t="s">
        <v>287</v>
      </c>
      <c r="N56" t="s">
        <v>288</v>
      </c>
      <c r="O56" t="s">
        <v>93</v>
      </c>
      <c r="P56" t="s">
        <v>83</v>
      </c>
      <c r="Q56" t="str">
        <f t="shared" si="0"/>
        <v>238, 239, 3, 255</v>
      </c>
      <c r="R56" t="str">
        <f t="shared" si="0"/>
        <v>239, 238</v>
      </c>
      <c r="S56" t="str">
        <f t="shared" si="1"/>
        <v>238, 239</v>
      </c>
      <c r="T56" t="s">
        <v>2170</v>
      </c>
      <c r="U56">
        <f t="shared" si="3"/>
        <v>54</v>
      </c>
      <c r="V56" t="str">
        <f t="shared" si="2"/>
        <v>54: 238, 239, 255</v>
      </c>
      <c r="W56">
        <v>54</v>
      </c>
      <c r="X56" t="s">
        <v>2382</v>
      </c>
    </row>
    <row r="57" spans="1:24">
      <c r="A57" t="s">
        <v>1340</v>
      </c>
      <c r="B57" t="s">
        <v>193</v>
      </c>
      <c r="C57" t="s">
        <v>194</v>
      </c>
      <c r="D57" t="s">
        <v>1341</v>
      </c>
      <c r="E57" t="s">
        <v>1342</v>
      </c>
      <c r="J57" t="s">
        <v>1082</v>
      </c>
      <c r="M57" t="s">
        <v>289</v>
      </c>
      <c r="N57" t="s">
        <v>290</v>
      </c>
      <c r="O57" t="s">
        <v>82</v>
      </c>
      <c r="P57" t="s">
        <v>291</v>
      </c>
      <c r="Q57" t="str">
        <f t="shared" si="0"/>
        <v>238, 209, 215, 238</v>
      </c>
      <c r="R57" t="str">
        <f t="shared" si="0"/>
        <v>238, 238</v>
      </c>
      <c r="S57" t="str">
        <f t="shared" si="1"/>
        <v>238, 15</v>
      </c>
      <c r="T57" t="s">
        <v>2213</v>
      </c>
      <c r="U57">
        <f t="shared" si="3"/>
        <v>55</v>
      </c>
      <c r="V57" t="str">
        <f t="shared" si="2"/>
        <v>55: 238, 209, 215</v>
      </c>
      <c r="W57">
        <v>55</v>
      </c>
      <c r="X57" t="s">
        <v>2425</v>
      </c>
    </row>
    <row r="58" spans="1:24">
      <c r="A58" t="s">
        <v>195</v>
      </c>
      <c r="B58" t="s">
        <v>92</v>
      </c>
      <c r="C58" t="s">
        <v>93</v>
      </c>
      <c r="D58" t="s">
        <v>83</v>
      </c>
      <c r="J58" t="s">
        <v>1083</v>
      </c>
      <c r="M58" t="s">
        <v>292</v>
      </c>
      <c r="N58" t="s">
        <v>92</v>
      </c>
      <c r="O58" t="s">
        <v>93</v>
      </c>
      <c r="P58" t="s">
        <v>83</v>
      </c>
      <c r="Q58" t="str">
        <f t="shared" si="0"/>
        <v>238, 239, 255, 255</v>
      </c>
      <c r="R58" t="str">
        <f t="shared" si="0"/>
        <v>239, 238</v>
      </c>
      <c r="S58" t="str">
        <f t="shared" si="1"/>
        <v>238, 239</v>
      </c>
      <c r="T58" t="s">
        <v>2170</v>
      </c>
      <c r="U58">
        <f t="shared" si="3"/>
        <v>56</v>
      </c>
      <c r="V58" t="str">
        <f t="shared" si="2"/>
        <v>56: 238, 239, 255</v>
      </c>
      <c r="W58">
        <v>56</v>
      </c>
      <c r="X58" t="s">
        <v>2382</v>
      </c>
    </row>
    <row r="59" spans="1:24">
      <c r="A59" t="s">
        <v>1343</v>
      </c>
      <c r="B59" t="s">
        <v>1344</v>
      </c>
      <c r="C59" t="s">
        <v>1345</v>
      </c>
      <c r="D59" t="s">
        <v>1346</v>
      </c>
      <c r="E59" t="s">
        <v>1347</v>
      </c>
      <c r="J59" t="s">
        <v>1084</v>
      </c>
      <c r="M59" t="s">
        <v>293</v>
      </c>
      <c r="N59" t="s">
        <v>92</v>
      </c>
      <c r="O59" t="s">
        <v>93</v>
      </c>
      <c r="P59" t="s">
        <v>83</v>
      </c>
      <c r="Q59" t="str">
        <f t="shared" si="0"/>
        <v>238, 239, 255, 255</v>
      </c>
      <c r="R59" t="str">
        <f t="shared" si="0"/>
        <v>239, 238</v>
      </c>
      <c r="S59" t="str">
        <f t="shared" si="1"/>
        <v>238, 239</v>
      </c>
      <c r="T59" t="s">
        <v>2170</v>
      </c>
      <c r="U59">
        <f t="shared" si="3"/>
        <v>57</v>
      </c>
      <c r="V59" t="str">
        <f t="shared" si="2"/>
        <v>57: 238, 239, 255</v>
      </c>
      <c r="W59">
        <v>57</v>
      </c>
      <c r="X59" t="s">
        <v>2382</v>
      </c>
    </row>
    <row r="60" spans="1:24">
      <c r="A60" t="s">
        <v>196</v>
      </c>
      <c r="B60" t="s">
        <v>191</v>
      </c>
      <c r="C60" t="s">
        <v>197</v>
      </c>
      <c r="D60" t="s">
        <v>198</v>
      </c>
      <c r="J60" t="s">
        <v>1085</v>
      </c>
      <c r="M60" t="s">
        <v>295</v>
      </c>
      <c r="N60" t="s">
        <v>201</v>
      </c>
      <c r="O60" t="s">
        <v>202</v>
      </c>
      <c r="P60" t="s">
        <v>203</v>
      </c>
      <c r="Q60" t="str">
        <f t="shared" si="0"/>
        <v>238, 239, 142, 255</v>
      </c>
      <c r="R60" t="str">
        <f t="shared" si="0"/>
        <v>239, 142</v>
      </c>
      <c r="S60" t="str">
        <f t="shared" si="1"/>
        <v>238, 142</v>
      </c>
      <c r="T60" t="s">
        <v>2192</v>
      </c>
      <c r="U60">
        <f t="shared" si="3"/>
        <v>58</v>
      </c>
      <c r="V60" t="str">
        <f t="shared" si="2"/>
        <v>58: 238, 239, 142, 255</v>
      </c>
      <c r="W60">
        <v>58</v>
      </c>
      <c r="X60" t="s">
        <v>2404</v>
      </c>
    </row>
    <row r="61" spans="1:24">
      <c r="A61" t="s">
        <v>1348</v>
      </c>
      <c r="B61" t="s">
        <v>1349</v>
      </c>
      <c r="C61" t="s">
        <v>1350</v>
      </c>
      <c r="D61" t="s">
        <v>1351</v>
      </c>
      <c r="E61" t="s">
        <v>1352</v>
      </c>
      <c r="J61" t="s">
        <v>1070</v>
      </c>
      <c r="M61" t="s">
        <v>298</v>
      </c>
      <c r="N61" t="s">
        <v>299</v>
      </c>
      <c r="O61" t="s">
        <v>300</v>
      </c>
      <c r="P61" t="s">
        <v>301</v>
      </c>
      <c r="Q61" t="str">
        <f t="shared" si="0"/>
        <v>238, 239, 174, 255</v>
      </c>
      <c r="R61" t="str">
        <f t="shared" si="0"/>
        <v>239, 174</v>
      </c>
      <c r="S61" t="str">
        <f t="shared" si="1"/>
        <v>238, 174</v>
      </c>
      <c r="T61" t="s">
        <v>2214</v>
      </c>
      <c r="U61">
        <f t="shared" si="3"/>
        <v>59</v>
      </c>
      <c r="V61" t="str">
        <f t="shared" si="2"/>
        <v>59: 238, 239, 174, 255</v>
      </c>
      <c r="W61">
        <v>59</v>
      </c>
      <c r="X61" t="s">
        <v>2426</v>
      </c>
    </row>
    <row r="62" spans="1:24">
      <c r="A62" t="s">
        <v>200</v>
      </c>
      <c r="B62" t="s">
        <v>201</v>
      </c>
      <c r="C62" t="s">
        <v>202</v>
      </c>
      <c r="D62" t="s">
        <v>203</v>
      </c>
      <c r="J62" t="s">
        <v>1086</v>
      </c>
      <c r="M62" t="s">
        <v>303</v>
      </c>
      <c r="N62" t="s">
        <v>304</v>
      </c>
      <c r="O62" t="s">
        <v>305</v>
      </c>
      <c r="P62" t="s">
        <v>163</v>
      </c>
      <c r="Q62" t="str">
        <f t="shared" si="0"/>
        <v>238, 12, 155, 255</v>
      </c>
      <c r="R62" t="str">
        <f t="shared" si="0"/>
        <v>35, 51</v>
      </c>
      <c r="S62" t="str">
        <f t="shared" si="1"/>
        <v>238, 12</v>
      </c>
      <c r="T62" t="s">
        <v>2215</v>
      </c>
      <c r="U62">
        <f t="shared" si="3"/>
        <v>60</v>
      </c>
      <c r="V62" t="str">
        <f t="shared" si="2"/>
        <v>60: 238, 12, 155, 255, 35, 51</v>
      </c>
      <c r="W62">
        <v>60</v>
      </c>
      <c r="X62" t="s">
        <v>2427</v>
      </c>
    </row>
    <row r="63" spans="1:24">
      <c r="A63" t="s">
        <v>1353</v>
      </c>
      <c r="B63" t="s">
        <v>1003</v>
      </c>
      <c r="C63" t="s">
        <v>85</v>
      </c>
      <c r="D63" t="s">
        <v>85</v>
      </c>
      <c r="E63" t="s">
        <v>1354</v>
      </c>
      <c r="J63" t="s">
        <v>1087</v>
      </c>
      <c r="M63" t="s">
        <v>306</v>
      </c>
      <c r="N63" t="s">
        <v>307</v>
      </c>
      <c r="O63" t="s">
        <v>308</v>
      </c>
      <c r="P63" t="s">
        <v>309</v>
      </c>
      <c r="Q63" t="str">
        <f t="shared" si="0"/>
        <v>238, 239, 21, 255</v>
      </c>
      <c r="R63" t="str">
        <f t="shared" si="0"/>
        <v>239, 21</v>
      </c>
      <c r="S63" t="str">
        <f t="shared" si="1"/>
        <v>238, 21</v>
      </c>
      <c r="T63" t="s">
        <v>2216</v>
      </c>
      <c r="U63">
        <f t="shared" si="3"/>
        <v>61</v>
      </c>
      <c r="V63" t="str">
        <f t="shared" si="2"/>
        <v>61: 238, 239, 21, 255</v>
      </c>
      <c r="W63">
        <v>61</v>
      </c>
      <c r="X63" t="s">
        <v>2428</v>
      </c>
    </row>
    <row r="64" spans="1:24">
      <c r="A64" t="s">
        <v>204</v>
      </c>
      <c r="B64" t="s">
        <v>205</v>
      </c>
      <c r="C64" t="s">
        <v>202</v>
      </c>
      <c r="D64" t="s">
        <v>203</v>
      </c>
      <c r="J64" t="s">
        <v>1088</v>
      </c>
      <c r="M64" t="s">
        <v>311</v>
      </c>
      <c r="N64" t="s">
        <v>312</v>
      </c>
      <c r="O64" t="s">
        <v>223</v>
      </c>
      <c r="P64" t="s">
        <v>224</v>
      </c>
      <c r="Q64" t="str">
        <f t="shared" si="0"/>
        <v>238, 239, 105, 21</v>
      </c>
      <c r="R64" t="str">
        <f t="shared" si="0"/>
        <v>239, 105</v>
      </c>
      <c r="S64" t="str">
        <f t="shared" si="1"/>
        <v>238, 105</v>
      </c>
      <c r="T64" t="s">
        <v>2217</v>
      </c>
      <c r="U64">
        <f t="shared" si="3"/>
        <v>62</v>
      </c>
      <c r="V64" t="str">
        <f t="shared" si="2"/>
        <v>62: 238, 239, 105, 21</v>
      </c>
      <c r="W64">
        <v>62</v>
      </c>
      <c r="X64" t="s">
        <v>2429</v>
      </c>
    </row>
    <row r="65" spans="1:24">
      <c r="A65" t="s">
        <v>1355</v>
      </c>
      <c r="B65" t="s">
        <v>1356</v>
      </c>
      <c r="C65" t="s">
        <v>1357</v>
      </c>
      <c r="D65" t="s">
        <v>206</v>
      </c>
      <c r="E65" t="s">
        <v>1358</v>
      </c>
      <c r="J65" t="s">
        <v>1089</v>
      </c>
      <c r="M65" t="s">
        <v>313</v>
      </c>
      <c r="N65" t="s">
        <v>314</v>
      </c>
      <c r="O65" t="s">
        <v>315</v>
      </c>
      <c r="P65" t="s">
        <v>316</v>
      </c>
      <c r="Q65" t="str">
        <f t="shared" si="0"/>
        <v>238, 239, 165, 255</v>
      </c>
      <c r="R65" t="str">
        <f t="shared" si="0"/>
        <v>239, 165</v>
      </c>
      <c r="S65" t="str">
        <f t="shared" si="1"/>
        <v>238, 165</v>
      </c>
      <c r="T65" t="s">
        <v>2218</v>
      </c>
      <c r="U65">
        <f t="shared" si="3"/>
        <v>63</v>
      </c>
      <c r="V65" t="str">
        <f t="shared" si="2"/>
        <v>63: 238, 239, 165, 255</v>
      </c>
      <c r="W65">
        <v>63</v>
      </c>
      <c r="X65" t="s">
        <v>2430</v>
      </c>
    </row>
    <row r="66" spans="1:24">
      <c r="A66" t="s">
        <v>207</v>
      </c>
      <c r="B66" t="s">
        <v>208</v>
      </c>
      <c r="C66" t="s">
        <v>209</v>
      </c>
      <c r="D66" t="s">
        <v>210</v>
      </c>
      <c r="J66" t="s">
        <v>1090</v>
      </c>
      <c r="M66" t="s">
        <v>317</v>
      </c>
      <c r="N66" t="s">
        <v>318</v>
      </c>
      <c r="O66" t="s">
        <v>82</v>
      </c>
      <c r="P66" t="s">
        <v>319</v>
      </c>
      <c r="Q66" t="str">
        <f t="shared" si="0"/>
        <v>238, 203, 203, 203</v>
      </c>
      <c r="R66" t="str">
        <f t="shared" si="0"/>
        <v>238, 238</v>
      </c>
      <c r="S66" t="str">
        <f t="shared" si="1"/>
        <v>238, 22</v>
      </c>
      <c r="T66" t="s">
        <v>2219</v>
      </c>
      <c r="U66">
        <f t="shared" si="3"/>
        <v>64</v>
      </c>
      <c r="V66" t="str">
        <f t="shared" si="2"/>
        <v>64: 238, 203, 22</v>
      </c>
      <c r="W66">
        <v>64</v>
      </c>
      <c r="X66" t="s">
        <v>2431</v>
      </c>
    </row>
    <row r="67" spans="1:24">
      <c r="A67" t="s">
        <v>1359</v>
      </c>
      <c r="B67" t="s">
        <v>1360</v>
      </c>
      <c r="C67" t="s">
        <v>1361</v>
      </c>
      <c r="D67" t="s">
        <v>1362</v>
      </c>
      <c r="E67" t="s">
        <v>1363</v>
      </c>
      <c r="J67" t="s">
        <v>1091</v>
      </c>
      <c r="M67" t="s">
        <v>320</v>
      </c>
      <c r="N67" t="s">
        <v>321</v>
      </c>
      <c r="O67" t="s">
        <v>322</v>
      </c>
      <c r="P67" t="s">
        <v>323</v>
      </c>
      <c r="Q67" t="str">
        <f t="shared" ref="Q67:R130" si="4">MID(TRIM(N67),2,LEN(N67)-4)</f>
        <v>238, 16, 17, 255</v>
      </c>
      <c r="R67" t="str">
        <f t="shared" si="4"/>
        <v>35, 140</v>
      </c>
      <c r="S67" t="str">
        <f t="shared" ref="S67:S130" si="5">MID(TRIM(P67),2,LEN(P67)-3)</f>
        <v>238, 35</v>
      </c>
      <c r="T67" t="s">
        <v>2220</v>
      </c>
      <c r="U67">
        <f t="shared" si="3"/>
        <v>65</v>
      </c>
      <c r="V67" t="str">
        <f t="shared" ref="V67:V130" si="6">U67&amp;": "&amp;T67</f>
        <v>65: 238, 16, 17, 255, 35, 140</v>
      </c>
      <c r="W67">
        <v>65</v>
      </c>
      <c r="X67" t="s">
        <v>2432</v>
      </c>
    </row>
    <row r="68" spans="1:24">
      <c r="A68" t="s">
        <v>212</v>
      </c>
      <c r="B68" t="s">
        <v>213</v>
      </c>
      <c r="C68" t="s">
        <v>214</v>
      </c>
      <c r="D68" t="s">
        <v>215</v>
      </c>
      <c r="J68" t="s">
        <v>1092</v>
      </c>
      <c r="M68" t="s">
        <v>326</v>
      </c>
      <c r="N68" t="s">
        <v>327</v>
      </c>
      <c r="O68" t="s">
        <v>328</v>
      </c>
      <c r="P68" t="s">
        <v>329</v>
      </c>
      <c r="Q68" t="str">
        <f t="shared" si="4"/>
        <v>238, 181, 255, 255</v>
      </c>
      <c r="R68" t="str">
        <f t="shared" si="4"/>
        <v>181, 238</v>
      </c>
      <c r="S68" t="str">
        <f t="shared" si="5"/>
        <v>238, 181</v>
      </c>
      <c r="T68" t="s">
        <v>2221</v>
      </c>
      <c r="U68">
        <f t="shared" ref="U68:U131" si="7">U67+1</f>
        <v>66</v>
      </c>
      <c r="V68" t="str">
        <f t="shared" si="6"/>
        <v>66: 238, 181, 255</v>
      </c>
      <c r="W68">
        <v>66</v>
      </c>
      <c r="X68" t="s">
        <v>2433</v>
      </c>
    </row>
    <row r="69" spans="1:24">
      <c r="A69" t="s">
        <v>1364</v>
      </c>
      <c r="B69" t="s">
        <v>173</v>
      </c>
      <c r="C69" t="s">
        <v>93</v>
      </c>
      <c r="D69" t="s">
        <v>85</v>
      </c>
      <c r="E69" t="s">
        <v>1323</v>
      </c>
      <c r="J69" t="s">
        <v>1093</v>
      </c>
      <c r="M69" t="s">
        <v>331</v>
      </c>
      <c r="N69" t="s">
        <v>332</v>
      </c>
      <c r="O69" t="s">
        <v>333</v>
      </c>
      <c r="P69" t="s">
        <v>329</v>
      </c>
      <c r="Q69" t="str">
        <f t="shared" si="4"/>
        <v>238, 239, 181, 255</v>
      </c>
      <c r="R69" t="str">
        <f t="shared" si="4"/>
        <v>239, 181</v>
      </c>
      <c r="S69" t="str">
        <f t="shared" si="5"/>
        <v>238, 181</v>
      </c>
      <c r="T69" t="s">
        <v>2222</v>
      </c>
      <c r="U69">
        <f t="shared" si="7"/>
        <v>67</v>
      </c>
      <c r="V69" t="str">
        <f t="shared" si="6"/>
        <v>67: 238, 239, 181, 255</v>
      </c>
      <c r="W69">
        <v>67</v>
      </c>
      <c r="X69" t="s">
        <v>2434</v>
      </c>
    </row>
    <row r="70" spans="1:24">
      <c r="A70" t="s">
        <v>217</v>
      </c>
      <c r="B70" t="s">
        <v>218</v>
      </c>
      <c r="C70" t="s">
        <v>219</v>
      </c>
      <c r="D70" t="s">
        <v>220</v>
      </c>
      <c r="J70" t="s">
        <v>1094</v>
      </c>
      <c r="M70" t="s">
        <v>335</v>
      </c>
      <c r="N70" t="s">
        <v>336</v>
      </c>
      <c r="O70" t="s">
        <v>337</v>
      </c>
      <c r="P70" t="s">
        <v>338</v>
      </c>
      <c r="Q70" t="str">
        <f t="shared" si="4"/>
        <v>238, 181, 179, 255</v>
      </c>
      <c r="R70" t="str">
        <f t="shared" si="4"/>
        <v>205, 181</v>
      </c>
      <c r="S70" t="str">
        <f t="shared" si="5"/>
        <v>238, 110</v>
      </c>
      <c r="T70" t="s">
        <v>2223</v>
      </c>
      <c r="U70">
        <f t="shared" si="7"/>
        <v>68</v>
      </c>
      <c r="V70" t="str">
        <f t="shared" si="6"/>
        <v>68: 238, 181, 179, 255, 205, 110</v>
      </c>
      <c r="W70">
        <v>68</v>
      </c>
      <c r="X70" t="s">
        <v>2435</v>
      </c>
    </row>
    <row r="71" spans="1:24">
      <c r="A71" t="s">
        <v>1365</v>
      </c>
      <c r="B71" t="s">
        <v>1366</v>
      </c>
      <c r="C71" t="s">
        <v>114</v>
      </c>
      <c r="D71" t="s">
        <v>505</v>
      </c>
      <c r="E71" t="s">
        <v>1367</v>
      </c>
      <c r="J71" t="s">
        <v>1095</v>
      </c>
      <c r="M71" t="s">
        <v>339</v>
      </c>
      <c r="N71" t="s">
        <v>340</v>
      </c>
      <c r="O71" t="s">
        <v>341</v>
      </c>
      <c r="P71" t="s">
        <v>342</v>
      </c>
      <c r="Q71" t="str">
        <f t="shared" si="4"/>
        <v>238, 239, 181, 187</v>
      </c>
      <c r="R71" t="str">
        <f t="shared" si="4"/>
        <v>239, 171</v>
      </c>
      <c r="S71" t="str">
        <f t="shared" si="5"/>
        <v>238, 212</v>
      </c>
      <c r="T71" t="s">
        <v>2224</v>
      </c>
      <c r="U71">
        <f t="shared" si="7"/>
        <v>69</v>
      </c>
      <c r="V71" t="str">
        <f t="shared" si="6"/>
        <v>69: 238, 239, 181, 187, 171, 212</v>
      </c>
      <c r="W71">
        <v>69</v>
      </c>
      <c r="X71" t="s">
        <v>2436</v>
      </c>
    </row>
    <row r="72" spans="1:24">
      <c r="A72" t="s">
        <v>221</v>
      </c>
      <c r="B72" t="s">
        <v>222</v>
      </c>
      <c r="C72" t="s">
        <v>223</v>
      </c>
      <c r="D72" t="s">
        <v>224</v>
      </c>
      <c r="J72" t="s">
        <v>1096</v>
      </c>
      <c r="M72" t="s">
        <v>344</v>
      </c>
      <c r="N72" t="s">
        <v>345</v>
      </c>
      <c r="O72" t="s">
        <v>346</v>
      </c>
      <c r="P72" t="s">
        <v>347</v>
      </c>
      <c r="Q72" t="str">
        <f t="shared" si="4"/>
        <v>238, 25, 255, 255</v>
      </c>
      <c r="R72" t="str">
        <f t="shared" si="4"/>
        <v>25, 238</v>
      </c>
      <c r="S72" t="str">
        <f t="shared" si="5"/>
        <v>238, 228</v>
      </c>
      <c r="T72" t="s">
        <v>2225</v>
      </c>
      <c r="U72">
        <f t="shared" si="7"/>
        <v>70</v>
      </c>
      <c r="V72" t="str">
        <f t="shared" si="6"/>
        <v>70: 238, 25, 255, 228</v>
      </c>
      <c r="W72">
        <v>70</v>
      </c>
      <c r="X72" t="s">
        <v>2437</v>
      </c>
    </row>
    <row r="73" spans="1:24">
      <c r="A73" t="s">
        <v>1368</v>
      </c>
      <c r="B73" t="s">
        <v>983</v>
      </c>
      <c r="C73" t="s">
        <v>225</v>
      </c>
      <c r="D73" t="s">
        <v>85</v>
      </c>
      <c r="E73" t="s">
        <v>1284</v>
      </c>
      <c r="J73" t="s">
        <v>1097</v>
      </c>
      <c r="M73" t="s">
        <v>348</v>
      </c>
      <c r="N73" t="s">
        <v>299</v>
      </c>
      <c r="O73" t="s">
        <v>300</v>
      </c>
      <c r="P73" t="s">
        <v>301</v>
      </c>
      <c r="Q73" t="str">
        <f t="shared" si="4"/>
        <v>238, 239, 174, 255</v>
      </c>
      <c r="R73" t="str">
        <f t="shared" si="4"/>
        <v>239, 174</v>
      </c>
      <c r="S73" t="str">
        <f t="shared" si="5"/>
        <v>238, 174</v>
      </c>
      <c r="T73" t="s">
        <v>2214</v>
      </c>
      <c r="U73">
        <f t="shared" si="7"/>
        <v>71</v>
      </c>
      <c r="V73" t="str">
        <f t="shared" si="6"/>
        <v>71: 238, 239, 174, 255</v>
      </c>
      <c r="W73">
        <v>71</v>
      </c>
      <c r="X73" t="s">
        <v>2426</v>
      </c>
    </row>
    <row r="74" spans="1:24">
      <c r="A74" t="s">
        <v>226</v>
      </c>
      <c r="B74" t="s">
        <v>227</v>
      </c>
      <c r="C74" t="s">
        <v>228</v>
      </c>
      <c r="D74" t="s">
        <v>108</v>
      </c>
      <c r="J74" t="s">
        <v>1098</v>
      </c>
      <c r="M74" t="s">
        <v>349</v>
      </c>
      <c r="N74" t="s">
        <v>279</v>
      </c>
      <c r="O74" t="s">
        <v>280</v>
      </c>
      <c r="P74" t="s">
        <v>281</v>
      </c>
      <c r="Q74" t="str">
        <f t="shared" si="4"/>
        <v>238, 239, 235, 255</v>
      </c>
      <c r="R74" t="str">
        <f t="shared" si="4"/>
        <v>239, 235</v>
      </c>
      <c r="S74" t="str">
        <f t="shared" si="5"/>
        <v>238, 235</v>
      </c>
      <c r="T74" t="s">
        <v>2211</v>
      </c>
      <c r="U74">
        <f t="shared" si="7"/>
        <v>72</v>
      </c>
      <c r="V74" t="str">
        <f t="shared" si="6"/>
        <v>72: 238, 239, 235, 255</v>
      </c>
      <c r="W74">
        <v>72</v>
      </c>
      <c r="X74" t="s">
        <v>2423</v>
      </c>
    </row>
    <row r="75" spans="1:24">
      <c r="A75" t="s">
        <v>1369</v>
      </c>
      <c r="B75" t="s">
        <v>989</v>
      </c>
      <c r="C75" t="s">
        <v>1370</v>
      </c>
      <c r="D75" t="s">
        <v>1371</v>
      </c>
      <c r="E75" t="s">
        <v>1372</v>
      </c>
      <c r="J75" t="s">
        <v>1099</v>
      </c>
      <c r="M75" t="s">
        <v>351</v>
      </c>
      <c r="N75" t="s">
        <v>288</v>
      </c>
      <c r="O75" t="s">
        <v>352</v>
      </c>
      <c r="P75" t="s">
        <v>169</v>
      </c>
      <c r="Q75" t="str">
        <f t="shared" si="4"/>
        <v>238, 239, 3, 255</v>
      </c>
      <c r="R75" t="str">
        <f t="shared" si="4"/>
        <v>239, 3</v>
      </c>
      <c r="S75" t="str">
        <f t="shared" si="5"/>
        <v>238, 3</v>
      </c>
      <c r="T75" t="s">
        <v>2170</v>
      </c>
      <c r="U75">
        <f t="shared" si="7"/>
        <v>73</v>
      </c>
      <c r="V75" t="str">
        <f t="shared" si="6"/>
        <v>73: 238, 239, 255</v>
      </c>
      <c r="W75">
        <v>73</v>
      </c>
      <c r="X75" t="s">
        <v>2382</v>
      </c>
    </row>
    <row r="76" spans="1:24">
      <c r="A76" t="s">
        <v>229</v>
      </c>
      <c r="B76" t="s">
        <v>230</v>
      </c>
      <c r="C76" t="s">
        <v>231</v>
      </c>
      <c r="D76" t="s">
        <v>232</v>
      </c>
      <c r="J76" t="s">
        <v>1100</v>
      </c>
      <c r="M76" t="s">
        <v>353</v>
      </c>
      <c r="N76" t="s">
        <v>354</v>
      </c>
      <c r="O76" t="s">
        <v>355</v>
      </c>
      <c r="P76" t="s">
        <v>356</v>
      </c>
      <c r="Q76" t="str">
        <f t="shared" si="4"/>
        <v>238, 239, 144, 255</v>
      </c>
      <c r="R76" t="str">
        <f t="shared" si="4"/>
        <v>239, 144</v>
      </c>
      <c r="S76" t="str">
        <f t="shared" si="5"/>
        <v>238, 144</v>
      </c>
      <c r="T76" t="s">
        <v>2226</v>
      </c>
      <c r="U76">
        <f t="shared" si="7"/>
        <v>74</v>
      </c>
      <c r="V76" t="str">
        <f t="shared" si="6"/>
        <v>74: 238, 239, 144, 255</v>
      </c>
      <c r="W76">
        <v>74</v>
      </c>
      <c r="X76" t="s">
        <v>2438</v>
      </c>
    </row>
    <row r="77" spans="1:24">
      <c r="A77" t="s">
        <v>1373</v>
      </c>
      <c r="B77" t="s">
        <v>1374</v>
      </c>
      <c r="C77" t="s">
        <v>234</v>
      </c>
      <c r="D77" t="s">
        <v>1375</v>
      </c>
      <c r="E77" t="s">
        <v>1376</v>
      </c>
      <c r="J77" t="s">
        <v>1101</v>
      </c>
      <c r="M77" t="s">
        <v>358</v>
      </c>
      <c r="N77" t="s">
        <v>299</v>
      </c>
      <c r="O77" t="s">
        <v>300</v>
      </c>
      <c r="P77" t="s">
        <v>301</v>
      </c>
      <c r="Q77" t="str">
        <f t="shared" si="4"/>
        <v>238, 239, 174, 255</v>
      </c>
      <c r="R77" t="str">
        <f t="shared" si="4"/>
        <v>239, 174</v>
      </c>
      <c r="S77" t="str">
        <f t="shared" si="5"/>
        <v>238, 174</v>
      </c>
      <c r="T77" t="s">
        <v>2214</v>
      </c>
      <c r="U77">
        <f t="shared" si="7"/>
        <v>75</v>
      </c>
      <c r="V77" t="str">
        <f t="shared" si="6"/>
        <v>75: 238, 239, 174, 255</v>
      </c>
      <c r="W77">
        <v>75</v>
      </c>
      <c r="X77" t="s">
        <v>2426</v>
      </c>
    </row>
    <row r="78" spans="1:24">
      <c r="A78" t="s">
        <v>235</v>
      </c>
      <c r="B78" t="s">
        <v>92</v>
      </c>
      <c r="C78" t="s">
        <v>214</v>
      </c>
      <c r="D78" t="s">
        <v>236</v>
      </c>
      <c r="J78" t="s">
        <v>1102</v>
      </c>
      <c r="M78" t="s">
        <v>359</v>
      </c>
      <c r="N78" t="s">
        <v>354</v>
      </c>
      <c r="O78" t="s">
        <v>355</v>
      </c>
      <c r="P78" t="s">
        <v>356</v>
      </c>
      <c r="Q78" t="str">
        <f t="shared" si="4"/>
        <v>238, 239, 144, 255</v>
      </c>
      <c r="R78" t="str">
        <f t="shared" si="4"/>
        <v>239, 144</v>
      </c>
      <c r="S78" t="str">
        <f t="shared" si="5"/>
        <v>238, 144</v>
      </c>
      <c r="T78" t="s">
        <v>2226</v>
      </c>
      <c r="U78">
        <f t="shared" si="7"/>
        <v>76</v>
      </c>
      <c r="V78" t="str">
        <f t="shared" si="6"/>
        <v>76: 238, 239, 144, 255</v>
      </c>
      <c r="W78">
        <v>76</v>
      </c>
      <c r="X78" t="s">
        <v>2438</v>
      </c>
    </row>
    <row r="79" spans="1:24">
      <c r="A79" t="s">
        <v>1377</v>
      </c>
      <c r="B79" t="s">
        <v>1378</v>
      </c>
      <c r="C79" t="s">
        <v>1379</v>
      </c>
      <c r="D79" t="s">
        <v>999</v>
      </c>
      <c r="E79" t="s">
        <v>1380</v>
      </c>
      <c r="J79" t="s">
        <v>1103</v>
      </c>
      <c r="M79" t="s">
        <v>360</v>
      </c>
      <c r="N79" t="s">
        <v>104</v>
      </c>
      <c r="O79" t="s">
        <v>361</v>
      </c>
      <c r="P79" t="s">
        <v>362</v>
      </c>
      <c r="Q79" t="str">
        <f t="shared" si="4"/>
        <v>238, 239, 239, 239</v>
      </c>
      <c r="R79" t="str">
        <f t="shared" si="4"/>
        <v>239, 15</v>
      </c>
      <c r="S79" t="str">
        <f t="shared" si="5"/>
        <v>238, 162</v>
      </c>
      <c r="T79" t="s">
        <v>2227</v>
      </c>
      <c r="U79">
        <f t="shared" si="7"/>
        <v>77</v>
      </c>
      <c r="V79" t="str">
        <f t="shared" si="6"/>
        <v>77: 238, 239, 15, 162</v>
      </c>
      <c r="W79">
        <v>77</v>
      </c>
      <c r="X79" t="s">
        <v>2439</v>
      </c>
    </row>
    <row r="80" spans="1:24">
      <c r="A80" t="s">
        <v>237</v>
      </c>
      <c r="B80" t="s">
        <v>238</v>
      </c>
      <c r="C80" t="s">
        <v>239</v>
      </c>
      <c r="D80" t="s">
        <v>240</v>
      </c>
      <c r="J80" t="s">
        <v>1104</v>
      </c>
      <c r="M80" t="s">
        <v>363</v>
      </c>
      <c r="N80" t="s">
        <v>364</v>
      </c>
      <c r="O80" t="s">
        <v>365</v>
      </c>
      <c r="P80" t="s">
        <v>366</v>
      </c>
      <c r="Q80" t="str">
        <f t="shared" si="4"/>
        <v>238, 239, 4, 255</v>
      </c>
      <c r="R80" t="str">
        <f t="shared" si="4"/>
        <v>239, 236</v>
      </c>
      <c r="S80" t="str">
        <f t="shared" si="5"/>
        <v>238, 31</v>
      </c>
      <c r="T80" t="s">
        <v>2228</v>
      </c>
      <c r="U80">
        <f t="shared" si="7"/>
        <v>78</v>
      </c>
      <c r="V80" t="str">
        <f t="shared" si="6"/>
        <v>78: 238, 239, 4, 255, 236, 31</v>
      </c>
      <c r="W80">
        <v>78</v>
      </c>
      <c r="X80" t="s">
        <v>2440</v>
      </c>
    </row>
    <row r="81" spans="1:24">
      <c r="A81" t="s">
        <v>1381</v>
      </c>
      <c r="B81" t="s">
        <v>991</v>
      </c>
      <c r="C81" t="s">
        <v>357</v>
      </c>
      <c r="D81" t="s">
        <v>669</v>
      </c>
      <c r="E81" t="s">
        <v>1382</v>
      </c>
      <c r="J81" t="s">
        <v>1105</v>
      </c>
      <c r="M81" t="s">
        <v>367</v>
      </c>
      <c r="N81" t="s">
        <v>368</v>
      </c>
      <c r="O81" t="s">
        <v>369</v>
      </c>
      <c r="P81" t="s">
        <v>347</v>
      </c>
      <c r="Q81" t="str">
        <f t="shared" si="4"/>
        <v>238, 162, 228, 255</v>
      </c>
      <c r="R81" t="str">
        <f t="shared" si="4"/>
        <v>162, 228</v>
      </c>
      <c r="S81" t="str">
        <f t="shared" si="5"/>
        <v>238, 228</v>
      </c>
      <c r="T81" t="s">
        <v>2229</v>
      </c>
      <c r="U81">
        <f t="shared" si="7"/>
        <v>79</v>
      </c>
      <c r="V81" t="str">
        <f t="shared" si="6"/>
        <v>79: 238, 162, 228, 255</v>
      </c>
      <c r="W81">
        <v>79</v>
      </c>
      <c r="X81" t="s">
        <v>2441</v>
      </c>
    </row>
    <row r="82" spans="1:24">
      <c r="A82" t="s">
        <v>242</v>
      </c>
      <c r="B82" t="s">
        <v>92</v>
      </c>
      <c r="C82" t="s">
        <v>93</v>
      </c>
      <c r="D82" t="s">
        <v>163</v>
      </c>
      <c r="J82" t="s">
        <v>1106</v>
      </c>
      <c r="M82" t="s">
        <v>371</v>
      </c>
      <c r="N82" t="s">
        <v>372</v>
      </c>
      <c r="O82" t="s">
        <v>373</v>
      </c>
      <c r="P82" t="s">
        <v>103</v>
      </c>
      <c r="Q82" t="str">
        <f t="shared" si="4"/>
        <v>238, 239, 168, 139</v>
      </c>
      <c r="R82" t="str">
        <f t="shared" si="4"/>
        <v>239, 168</v>
      </c>
      <c r="S82" t="str">
        <f t="shared" si="5"/>
        <v>238, 168</v>
      </c>
      <c r="T82" t="s">
        <v>2230</v>
      </c>
      <c r="U82">
        <f t="shared" si="7"/>
        <v>80</v>
      </c>
      <c r="V82" t="str">
        <f t="shared" si="6"/>
        <v>80: 238, 239, 168, 139</v>
      </c>
      <c r="W82">
        <v>80</v>
      </c>
      <c r="X82" t="s">
        <v>2442</v>
      </c>
    </row>
    <row r="83" spans="1:24">
      <c r="A83" t="s">
        <v>1383</v>
      </c>
      <c r="B83" t="s">
        <v>90</v>
      </c>
      <c r="C83" t="s">
        <v>85</v>
      </c>
      <c r="D83" t="s">
        <v>85</v>
      </c>
      <c r="E83" t="s">
        <v>1263</v>
      </c>
      <c r="J83" t="s">
        <v>1107</v>
      </c>
      <c r="M83" t="s">
        <v>376</v>
      </c>
      <c r="N83" t="s">
        <v>377</v>
      </c>
      <c r="O83" t="s">
        <v>209</v>
      </c>
      <c r="P83" t="s">
        <v>210</v>
      </c>
      <c r="Q83" t="str">
        <f t="shared" si="4"/>
        <v>238, 239, 19, 232</v>
      </c>
      <c r="R83" t="str">
        <f t="shared" si="4"/>
        <v>239, 19</v>
      </c>
      <c r="S83" t="str">
        <f t="shared" si="5"/>
        <v>238, 19</v>
      </c>
      <c r="T83" t="s">
        <v>2231</v>
      </c>
      <c r="U83">
        <f t="shared" si="7"/>
        <v>81</v>
      </c>
      <c r="V83" t="str">
        <f t="shared" si="6"/>
        <v>81: 238, 239, 19, 232</v>
      </c>
      <c r="W83">
        <v>81</v>
      </c>
      <c r="X83" t="s">
        <v>2443</v>
      </c>
    </row>
    <row r="84" spans="1:24">
      <c r="A84" t="s">
        <v>243</v>
      </c>
      <c r="B84" t="s">
        <v>92</v>
      </c>
      <c r="C84" t="s">
        <v>93</v>
      </c>
      <c r="D84" t="s">
        <v>83</v>
      </c>
      <c r="J84" t="s">
        <v>1108</v>
      </c>
      <c r="M84" t="s">
        <v>378</v>
      </c>
      <c r="N84" t="s">
        <v>379</v>
      </c>
      <c r="O84" t="s">
        <v>380</v>
      </c>
      <c r="P84" t="s">
        <v>381</v>
      </c>
      <c r="Q84" t="str">
        <f t="shared" si="4"/>
        <v>238, 5, 6, 7</v>
      </c>
      <c r="R84" t="str">
        <f t="shared" si="4"/>
        <v>5, 6</v>
      </c>
      <c r="S84" t="str">
        <f t="shared" si="5"/>
        <v>238, 6</v>
      </c>
      <c r="T84" t="s">
        <v>2232</v>
      </c>
      <c r="U84">
        <f t="shared" si="7"/>
        <v>82</v>
      </c>
      <c r="V84" t="str">
        <f t="shared" si="6"/>
        <v>82: 238, 5, 6, 7</v>
      </c>
      <c r="W84">
        <v>82</v>
      </c>
      <c r="X84" t="s">
        <v>2444</v>
      </c>
    </row>
    <row r="85" spans="1:24">
      <c r="A85" t="s">
        <v>1384</v>
      </c>
      <c r="B85" t="s">
        <v>1385</v>
      </c>
      <c r="C85" t="s">
        <v>1386</v>
      </c>
      <c r="D85" t="s">
        <v>1386</v>
      </c>
      <c r="E85" t="s">
        <v>1387</v>
      </c>
      <c r="J85" t="s">
        <v>1109</v>
      </c>
      <c r="M85" t="s">
        <v>383</v>
      </c>
      <c r="N85" t="s">
        <v>384</v>
      </c>
      <c r="O85" t="s">
        <v>385</v>
      </c>
      <c r="P85" t="s">
        <v>386</v>
      </c>
      <c r="Q85" t="str">
        <f t="shared" si="4"/>
        <v>238, 239, 188, 255</v>
      </c>
      <c r="R85" t="str">
        <f t="shared" si="4"/>
        <v>239, 188</v>
      </c>
      <c r="S85" t="str">
        <f t="shared" si="5"/>
        <v>238, 188</v>
      </c>
      <c r="T85" t="s">
        <v>2233</v>
      </c>
      <c r="U85">
        <f t="shared" si="7"/>
        <v>83</v>
      </c>
      <c r="V85" t="str">
        <f t="shared" si="6"/>
        <v>83: 238, 239, 188, 255</v>
      </c>
      <c r="W85">
        <v>83</v>
      </c>
      <c r="X85" t="s">
        <v>2445</v>
      </c>
    </row>
    <row r="86" spans="1:24">
      <c r="A86" t="s">
        <v>244</v>
      </c>
      <c r="B86" t="s">
        <v>245</v>
      </c>
      <c r="C86" t="s">
        <v>246</v>
      </c>
      <c r="D86" t="s">
        <v>247</v>
      </c>
      <c r="J86" t="s">
        <v>1110</v>
      </c>
      <c r="M86" t="s">
        <v>389</v>
      </c>
      <c r="N86" t="s">
        <v>390</v>
      </c>
      <c r="O86" t="s">
        <v>391</v>
      </c>
      <c r="P86" t="s">
        <v>163</v>
      </c>
      <c r="Q86" t="str">
        <f t="shared" si="4"/>
        <v>238, 239, 12, 255</v>
      </c>
      <c r="R86" t="str">
        <f t="shared" si="4"/>
        <v>239, 12</v>
      </c>
      <c r="S86" t="str">
        <f t="shared" si="5"/>
        <v>238, 12</v>
      </c>
      <c r="T86" t="s">
        <v>2234</v>
      </c>
      <c r="U86">
        <f t="shared" si="7"/>
        <v>84</v>
      </c>
      <c r="V86" t="str">
        <f t="shared" si="6"/>
        <v>84: 238, 239, 12, 255</v>
      </c>
      <c r="W86">
        <v>84</v>
      </c>
      <c r="X86" t="s">
        <v>2446</v>
      </c>
    </row>
    <row r="87" spans="1:24">
      <c r="A87" t="s">
        <v>1388</v>
      </c>
      <c r="B87" t="s">
        <v>992</v>
      </c>
      <c r="C87" t="s">
        <v>246</v>
      </c>
      <c r="D87" t="s">
        <v>1389</v>
      </c>
      <c r="E87" t="s">
        <v>1390</v>
      </c>
      <c r="J87" t="s">
        <v>1111</v>
      </c>
      <c r="M87" t="s">
        <v>394</v>
      </c>
      <c r="N87" t="s">
        <v>395</v>
      </c>
      <c r="O87" t="s">
        <v>396</v>
      </c>
      <c r="P87" t="s">
        <v>397</v>
      </c>
      <c r="Q87" t="str">
        <f t="shared" si="4"/>
        <v>238, 51, 47, 22</v>
      </c>
      <c r="R87" t="str">
        <f t="shared" si="4"/>
        <v>51, 47</v>
      </c>
      <c r="S87" t="str">
        <f t="shared" si="5"/>
        <v>238, 47</v>
      </c>
      <c r="T87" t="s">
        <v>2235</v>
      </c>
      <c r="U87">
        <f t="shared" si="7"/>
        <v>85</v>
      </c>
      <c r="V87" t="str">
        <f t="shared" si="6"/>
        <v>85: 238, 51, 47, 22</v>
      </c>
      <c r="W87">
        <v>85</v>
      </c>
      <c r="X87" t="s">
        <v>2447</v>
      </c>
    </row>
    <row r="88" spans="1:24">
      <c r="A88" t="s">
        <v>248</v>
      </c>
      <c r="B88" t="s">
        <v>249</v>
      </c>
      <c r="C88" t="s">
        <v>250</v>
      </c>
      <c r="D88" t="s">
        <v>198</v>
      </c>
      <c r="J88" t="s">
        <v>1112</v>
      </c>
      <c r="M88" t="s">
        <v>398</v>
      </c>
      <c r="N88" t="s">
        <v>399</v>
      </c>
      <c r="O88" t="s">
        <v>400</v>
      </c>
      <c r="P88" t="s">
        <v>401</v>
      </c>
      <c r="Q88" t="str">
        <f t="shared" si="4"/>
        <v>238, 145, 255, 255</v>
      </c>
      <c r="R88" t="str">
        <f t="shared" si="4"/>
        <v>238, 214</v>
      </c>
      <c r="S88" t="str">
        <f t="shared" si="5"/>
        <v>238, 23</v>
      </c>
      <c r="T88" t="s">
        <v>2236</v>
      </c>
      <c r="U88">
        <f t="shared" si="7"/>
        <v>86</v>
      </c>
      <c r="V88" t="str">
        <f t="shared" si="6"/>
        <v>86: 238, 145, 255, 214</v>
      </c>
      <c r="W88">
        <v>86</v>
      </c>
      <c r="X88" t="s">
        <v>2448</v>
      </c>
    </row>
    <row r="89" spans="1:24">
      <c r="A89" t="s">
        <v>1391</v>
      </c>
      <c r="B89" t="s">
        <v>251</v>
      </c>
      <c r="C89" t="s">
        <v>743</v>
      </c>
      <c r="D89" t="s">
        <v>1392</v>
      </c>
      <c r="E89" t="s">
        <v>1393</v>
      </c>
      <c r="J89" t="s">
        <v>1113</v>
      </c>
      <c r="M89" t="s">
        <v>403</v>
      </c>
      <c r="N89" t="s">
        <v>404</v>
      </c>
      <c r="O89" t="s">
        <v>405</v>
      </c>
      <c r="P89" t="s">
        <v>406</v>
      </c>
      <c r="Q89" t="str">
        <f t="shared" si="4"/>
        <v>238, 239, 155, 189</v>
      </c>
      <c r="R89" t="str">
        <f t="shared" si="4"/>
        <v>239, 155</v>
      </c>
      <c r="S89" t="str">
        <f t="shared" si="5"/>
        <v>238, 155</v>
      </c>
      <c r="T89" t="s">
        <v>2237</v>
      </c>
      <c r="U89">
        <f t="shared" si="7"/>
        <v>87</v>
      </c>
      <c r="V89" t="str">
        <f t="shared" si="6"/>
        <v>87: 238, 239, 155, 189</v>
      </c>
      <c r="W89">
        <v>87</v>
      </c>
      <c r="X89" t="s">
        <v>2449</v>
      </c>
    </row>
    <row r="90" spans="1:24">
      <c r="A90" t="s">
        <v>252</v>
      </c>
      <c r="B90" t="s">
        <v>253</v>
      </c>
      <c r="C90" t="s">
        <v>254</v>
      </c>
      <c r="D90" t="s">
        <v>172</v>
      </c>
      <c r="J90" t="s">
        <v>1114</v>
      </c>
      <c r="M90" t="s">
        <v>408</v>
      </c>
      <c r="N90" t="s">
        <v>409</v>
      </c>
      <c r="O90" t="s">
        <v>93</v>
      </c>
      <c r="P90" t="s">
        <v>410</v>
      </c>
      <c r="Q90" t="str">
        <f t="shared" si="4"/>
        <v>238, 239, 116, 255</v>
      </c>
      <c r="R90" t="str">
        <f t="shared" si="4"/>
        <v>239, 238</v>
      </c>
      <c r="S90" t="str">
        <f t="shared" si="5"/>
        <v>238, 40</v>
      </c>
      <c r="T90" t="s">
        <v>2238</v>
      </c>
      <c r="U90">
        <f t="shared" si="7"/>
        <v>88</v>
      </c>
      <c r="V90" t="str">
        <f t="shared" si="6"/>
        <v>88: 238, 239, 116, 255, 40</v>
      </c>
      <c r="W90">
        <v>88</v>
      </c>
      <c r="X90" t="s">
        <v>2450</v>
      </c>
    </row>
    <row r="91" spans="1:24">
      <c r="A91" t="s">
        <v>1394</v>
      </c>
      <c r="B91" t="s">
        <v>549</v>
      </c>
      <c r="C91" t="s">
        <v>993</v>
      </c>
      <c r="D91" t="s">
        <v>993</v>
      </c>
      <c r="E91" t="s">
        <v>1395</v>
      </c>
      <c r="J91" t="s">
        <v>1115</v>
      </c>
      <c r="M91" t="s">
        <v>411</v>
      </c>
      <c r="N91" t="s">
        <v>412</v>
      </c>
      <c r="O91" t="s">
        <v>413</v>
      </c>
      <c r="P91" t="s">
        <v>414</v>
      </c>
      <c r="Q91" t="str">
        <f t="shared" si="4"/>
        <v>238, 239, 185, 255</v>
      </c>
      <c r="R91" t="str">
        <f t="shared" si="4"/>
        <v>239, 185</v>
      </c>
      <c r="S91" t="str">
        <f t="shared" si="5"/>
        <v>238, 185</v>
      </c>
      <c r="T91" t="s">
        <v>2239</v>
      </c>
      <c r="U91">
        <f t="shared" si="7"/>
        <v>89</v>
      </c>
      <c r="V91" t="str">
        <f t="shared" si="6"/>
        <v>89: 238, 239, 185, 255</v>
      </c>
      <c r="W91">
        <v>89</v>
      </c>
      <c r="X91" t="s">
        <v>2451</v>
      </c>
    </row>
    <row r="92" spans="1:24">
      <c r="A92" t="s">
        <v>255</v>
      </c>
      <c r="B92" t="s">
        <v>256</v>
      </c>
      <c r="C92" t="s">
        <v>257</v>
      </c>
      <c r="D92" t="s">
        <v>140</v>
      </c>
      <c r="J92" t="s">
        <v>1116</v>
      </c>
      <c r="M92" t="s">
        <v>417</v>
      </c>
      <c r="N92" t="s">
        <v>161</v>
      </c>
      <c r="O92" t="s">
        <v>418</v>
      </c>
      <c r="P92" t="s">
        <v>124</v>
      </c>
      <c r="Q92" t="str">
        <f t="shared" si="4"/>
        <v>238, 0, 255, 255</v>
      </c>
      <c r="R92" t="str">
        <f t="shared" si="4"/>
        <v>0, 18</v>
      </c>
      <c r="S92" t="str">
        <f t="shared" si="5"/>
        <v>238, 7</v>
      </c>
      <c r="T92" t="s">
        <v>2240</v>
      </c>
      <c r="U92">
        <f t="shared" si="7"/>
        <v>90</v>
      </c>
      <c r="V92" t="str">
        <f t="shared" si="6"/>
        <v>90: 238, 0, 255, 18, 7</v>
      </c>
      <c r="W92">
        <v>90</v>
      </c>
      <c r="X92" t="s">
        <v>2452</v>
      </c>
    </row>
    <row r="93" spans="1:24">
      <c r="A93" t="s">
        <v>1396</v>
      </c>
      <c r="B93" t="s">
        <v>1397</v>
      </c>
      <c r="C93" t="s">
        <v>1298</v>
      </c>
      <c r="D93" t="s">
        <v>1398</v>
      </c>
      <c r="E93" t="s">
        <v>1299</v>
      </c>
      <c r="J93" t="s">
        <v>1117</v>
      </c>
      <c r="M93" t="s">
        <v>419</v>
      </c>
      <c r="N93" t="s">
        <v>213</v>
      </c>
      <c r="O93" t="s">
        <v>214</v>
      </c>
      <c r="P93" t="s">
        <v>215</v>
      </c>
      <c r="Q93" t="str">
        <f t="shared" si="4"/>
        <v>238, 239, 153, 255</v>
      </c>
      <c r="R93" t="str">
        <f t="shared" si="4"/>
        <v>239, 153</v>
      </c>
      <c r="S93" t="str">
        <f t="shared" si="5"/>
        <v>238, 153</v>
      </c>
      <c r="T93" t="s">
        <v>2195</v>
      </c>
      <c r="U93">
        <f t="shared" si="7"/>
        <v>91</v>
      </c>
      <c r="V93" t="str">
        <f t="shared" si="6"/>
        <v>91: 238, 239, 153, 255</v>
      </c>
      <c r="W93">
        <v>91</v>
      </c>
      <c r="X93" t="s">
        <v>2407</v>
      </c>
    </row>
    <row r="94" spans="1:24">
      <c r="A94" t="s">
        <v>259</v>
      </c>
      <c r="B94" t="s">
        <v>92</v>
      </c>
      <c r="C94" t="s">
        <v>93</v>
      </c>
      <c r="D94" t="s">
        <v>83</v>
      </c>
      <c r="J94" t="s">
        <v>1118</v>
      </c>
      <c r="M94" t="s">
        <v>420</v>
      </c>
      <c r="N94" t="s">
        <v>92</v>
      </c>
      <c r="O94" t="s">
        <v>93</v>
      </c>
      <c r="P94" t="s">
        <v>83</v>
      </c>
      <c r="Q94" t="str">
        <f t="shared" si="4"/>
        <v>238, 239, 255, 255</v>
      </c>
      <c r="R94" t="str">
        <f t="shared" si="4"/>
        <v>239, 238</v>
      </c>
      <c r="S94" t="str">
        <f t="shared" si="5"/>
        <v>238, 239</v>
      </c>
      <c r="T94" t="s">
        <v>2170</v>
      </c>
      <c r="U94">
        <f t="shared" si="7"/>
        <v>92</v>
      </c>
      <c r="V94" t="str">
        <f t="shared" si="6"/>
        <v>92: 238, 239, 255</v>
      </c>
      <c r="W94">
        <v>92</v>
      </c>
      <c r="X94" t="s">
        <v>2382</v>
      </c>
    </row>
    <row r="95" spans="1:24">
      <c r="A95" t="s">
        <v>1399</v>
      </c>
      <c r="B95" t="s">
        <v>84</v>
      </c>
      <c r="C95" t="s">
        <v>85</v>
      </c>
      <c r="D95" t="s">
        <v>85</v>
      </c>
      <c r="E95" t="s">
        <v>1263</v>
      </c>
      <c r="J95" t="s">
        <v>1119</v>
      </c>
      <c r="M95" t="s">
        <v>421</v>
      </c>
      <c r="N95" t="s">
        <v>92</v>
      </c>
      <c r="O95" t="s">
        <v>93</v>
      </c>
      <c r="P95" t="s">
        <v>83</v>
      </c>
      <c r="Q95" t="str">
        <f t="shared" si="4"/>
        <v>238, 239, 255, 255</v>
      </c>
      <c r="R95" t="str">
        <f t="shared" si="4"/>
        <v>239, 238</v>
      </c>
      <c r="S95" t="str">
        <f t="shared" si="5"/>
        <v>238, 239</v>
      </c>
      <c r="T95" t="s">
        <v>2170</v>
      </c>
      <c r="U95">
        <f t="shared" si="7"/>
        <v>93</v>
      </c>
      <c r="V95" t="str">
        <f t="shared" si="6"/>
        <v>93: 238, 239, 255</v>
      </c>
      <c r="W95">
        <v>93</v>
      </c>
      <c r="X95" t="s">
        <v>2382</v>
      </c>
    </row>
    <row r="96" spans="1:24">
      <c r="A96" t="s">
        <v>260</v>
      </c>
      <c r="B96" t="s">
        <v>92</v>
      </c>
      <c r="C96" t="s">
        <v>93</v>
      </c>
      <c r="D96" t="s">
        <v>261</v>
      </c>
      <c r="J96" t="s">
        <v>1120</v>
      </c>
      <c r="M96" t="s">
        <v>423</v>
      </c>
      <c r="N96" t="s">
        <v>92</v>
      </c>
      <c r="O96" t="s">
        <v>202</v>
      </c>
      <c r="P96" t="s">
        <v>83</v>
      </c>
      <c r="Q96" t="str">
        <f t="shared" si="4"/>
        <v>238, 239, 255, 255</v>
      </c>
      <c r="R96" t="str">
        <f t="shared" si="4"/>
        <v>239, 142</v>
      </c>
      <c r="S96" t="str">
        <f t="shared" si="5"/>
        <v>238, 239</v>
      </c>
      <c r="T96" t="s">
        <v>2241</v>
      </c>
      <c r="U96">
        <f t="shared" si="7"/>
        <v>94</v>
      </c>
      <c r="V96" t="str">
        <f t="shared" si="6"/>
        <v>94: 238, 239, 255, 142</v>
      </c>
      <c r="W96">
        <v>94</v>
      </c>
      <c r="X96" t="s">
        <v>2453</v>
      </c>
    </row>
    <row r="97" spans="1:24">
      <c r="A97" t="s">
        <v>1400</v>
      </c>
      <c r="B97" t="s">
        <v>422</v>
      </c>
      <c r="C97" t="s">
        <v>85</v>
      </c>
      <c r="D97" t="s">
        <v>85</v>
      </c>
      <c r="E97" t="s">
        <v>83</v>
      </c>
      <c r="J97" t="s">
        <v>1121</v>
      </c>
      <c r="M97" t="s">
        <v>424</v>
      </c>
      <c r="N97" t="s">
        <v>425</v>
      </c>
      <c r="O97" t="s">
        <v>223</v>
      </c>
      <c r="P97" t="s">
        <v>224</v>
      </c>
      <c r="Q97" t="str">
        <f t="shared" si="4"/>
        <v>238, 239, 105, 255</v>
      </c>
      <c r="R97" t="str">
        <f t="shared" si="4"/>
        <v>239, 105</v>
      </c>
      <c r="S97" t="str">
        <f t="shared" si="5"/>
        <v>238, 105</v>
      </c>
      <c r="T97" t="s">
        <v>2242</v>
      </c>
      <c r="U97">
        <f t="shared" si="7"/>
        <v>95</v>
      </c>
      <c r="V97" t="str">
        <f t="shared" si="6"/>
        <v>95: 238, 239, 105, 255</v>
      </c>
      <c r="W97">
        <v>95</v>
      </c>
      <c r="X97" t="s">
        <v>2454</v>
      </c>
    </row>
    <row r="98" spans="1:24">
      <c r="A98" t="s">
        <v>263</v>
      </c>
      <c r="B98" t="s">
        <v>264</v>
      </c>
      <c r="C98" t="s">
        <v>265</v>
      </c>
      <c r="D98" t="s">
        <v>177</v>
      </c>
      <c r="J98" t="s">
        <v>1122</v>
      </c>
      <c r="M98" t="s">
        <v>427</v>
      </c>
      <c r="N98" t="s">
        <v>428</v>
      </c>
      <c r="O98" t="s">
        <v>429</v>
      </c>
      <c r="P98" t="s">
        <v>381</v>
      </c>
      <c r="Q98" t="str">
        <f t="shared" si="4"/>
        <v>238, 239, 0, 255</v>
      </c>
      <c r="R98" t="str">
        <f t="shared" si="4"/>
        <v>239, 9</v>
      </c>
      <c r="S98" t="str">
        <f t="shared" si="5"/>
        <v>238, 6</v>
      </c>
      <c r="T98" t="s">
        <v>2243</v>
      </c>
      <c r="U98">
        <f t="shared" si="7"/>
        <v>96</v>
      </c>
      <c r="V98" t="str">
        <f t="shared" si="6"/>
        <v>96: 238, 239, 0, 255, 6</v>
      </c>
      <c r="W98">
        <v>96</v>
      </c>
      <c r="X98" t="s">
        <v>2455</v>
      </c>
    </row>
    <row r="99" spans="1:24">
      <c r="A99" t="s">
        <v>1401</v>
      </c>
      <c r="B99" t="s">
        <v>266</v>
      </c>
      <c r="C99" t="s">
        <v>267</v>
      </c>
      <c r="D99" t="s">
        <v>267</v>
      </c>
      <c r="E99" t="s">
        <v>1325</v>
      </c>
      <c r="J99" t="s">
        <v>1123</v>
      </c>
      <c r="M99" t="s">
        <v>430</v>
      </c>
      <c r="N99" t="s">
        <v>431</v>
      </c>
      <c r="O99" t="s">
        <v>432</v>
      </c>
      <c r="P99" t="s">
        <v>433</v>
      </c>
      <c r="Q99" t="str">
        <f t="shared" si="4"/>
        <v>238, 239, 156, 255</v>
      </c>
      <c r="R99" t="str">
        <f t="shared" si="4"/>
        <v>239, 156</v>
      </c>
      <c r="S99" t="str">
        <f t="shared" si="5"/>
        <v>238, 156</v>
      </c>
      <c r="T99" t="s">
        <v>2244</v>
      </c>
      <c r="U99">
        <f t="shared" si="7"/>
        <v>97</v>
      </c>
      <c r="V99" t="str">
        <f t="shared" si="6"/>
        <v>97: 238, 239, 156, 255</v>
      </c>
      <c r="W99">
        <v>97</v>
      </c>
      <c r="X99" t="s">
        <v>2456</v>
      </c>
    </row>
    <row r="100" spans="1:24">
      <c r="A100" t="s">
        <v>268</v>
      </c>
      <c r="B100" t="s">
        <v>269</v>
      </c>
      <c r="C100" t="s">
        <v>270</v>
      </c>
      <c r="D100" t="s">
        <v>271</v>
      </c>
      <c r="J100" t="s">
        <v>1124</v>
      </c>
      <c r="M100" t="s">
        <v>436</v>
      </c>
      <c r="N100" t="s">
        <v>384</v>
      </c>
      <c r="O100" t="s">
        <v>93</v>
      </c>
      <c r="P100" t="s">
        <v>83</v>
      </c>
      <c r="Q100" t="str">
        <f t="shared" si="4"/>
        <v>238, 239, 188, 255</v>
      </c>
      <c r="R100" t="str">
        <f t="shared" si="4"/>
        <v>239, 238</v>
      </c>
      <c r="S100" t="str">
        <f t="shared" si="5"/>
        <v>238, 239</v>
      </c>
      <c r="T100" t="s">
        <v>2233</v>
      </c>
      <c r="U100">
        <f t="shared" si="7"/>
        <v>98</v>
      </c>
      <c r="V100" t="str">
        <f t="shared" si="6"/>
        <v>98: 238, 239, 188, 255</v>
      </c>
      <c r="W100">
        <v>98</v>
      </c>
      <c r="X100" t="s">
        <v>2445</v>
      </c>
    </row>
    <row r="101" spans="1:24">
      <c r="A101" t="s">
        <v>1402</v>
      </c>
      <c r="B101" t="s">
        <v>95</v>
      </c>
      <c r="C101" t="s">
        <v>85</v>
      </c>
      <c r="D101" t="s">
        <v>1000</v>
      </c>
      <c r="E101" t="s">
        <v>1263</v>
      </c>
      <c r="J101" t="s">
        <v>1125</v>
      </c>
      <c r="M101" t="s">
        <v>437</v>
      </c>
      <c r="N101" t="s">
        <v>438</v>
      </c>
      <c r="O101" t="s">
        <v>93</v>
      </c>
      <c r="P101" t="s">
        <v>439</v>
      </c>
      <c r="Q101" t="str">
        <f t="shared" si="4"/>
        <v>238, 239, 226, 255</v>
      </c>
      <c r="R101" t="str">
        <f t="shared" si="4"/>
        <v>239, 238</v>
      </c>
      <c r="S101" t="str">
        <f t="shared" si="5"/>
        <v>238, 13</v>
      </c>
      <c r="T101" t="s">
        <v>2245</v>
      </c>
      <c r="U101">
        <f t="shared" si="7"/>
        <v>99</v>
      </c>
      <c r="V101" t="str">
        <f t="shared" si="6"/>
        <v>99: 238, 239, 226, 255, 13</v>
      </c>
      <c r="W101">
        <v>99</v>
      </c>
      <c r="X101" t="s">
        <v>2457</v>
      </c>
    </row>
    <row r="102" spans="1:24">
      <c r="A102" t="s">
        <v>274</v>
      </c>
      <c r="B102" t="s">
        <v>92</v>
      </c>
      <c r="C102" t="s">
        <v>93</v>
      </c>
      <c r="D102" t="s">
        <v>112</v>
      </c>
      <c r="J102" t="s">
        <v>1126</v>
      </c>
      <c r="M102" t="s">
        <v>440</v>
      </c>
      <c r="N102" t="s">
        <v>441</v>
      </c>
      <c r="O102" t="s">
        <v>93</v>
      </c>
      <c r="P102" t="s">
        <v>442</v>
      </c>
      <c r="Q102" t="str">
        <f t="shared" si="4"/>
        <v>238, 239, 7, 255</v>
      </c>
      <c r="R102" t="str">
        <f t="shared" si="4"/>
        <v>239, 238</v>
      </c>
      <c r="S102" t="str">
        <f t="shared" si="5"/>
        <v>238, 101</v>
      </c>
      <c r="T102" t="s">
        <v>2246</v>
      </c>
      <c r="U102">
        <f t="shared" si="7"/>
        <v>100</v>
      </c>
      <c r="V102" t="str">
        <f t="shared" si="6"/>
        <v>100: 238, 239, 7, 255, 101</v>
      </c>
      <c r="W102">
        <v>100</v>
      </c>
      <c r="X102" t="s">
        <v>2458</v>
      </c>
    </row>
    <row r="103" spans="1:24">
      <c r="A103" t="s">
        <v>1403</v>
      </c>
      <c r="B103" t="s">
        <v>104</v>
      </c>
      <c r="C103" t="s">
        <v>85</v>
      </c>
      <c r="D103" t="s">
        <v>85</v>
      </c>
      <c r="E103" t="s">
        <v>83</v>
      </c>
      <c r="J103" t="s">
        <v>1127</v>
      </c>
      <c r="M103" t="s">
        <v>444</v>
      </c>
      <c r="N103" t="s">
        <v>92</v>
      </c>
      <c r="O103" t="s">
        <v>93</v>
      </c>
      <c r="P103" t="s">
        <v>83</v>
      </c>
      <c r="Q103" t="str">
        <f t="shared" si="4"/>
        <v>238, 239, 255, 255</v>
      </c>
      <c r="R103" t="str">
        <f t="shared" si="4"/>
        <v>239, 238</v>
      </c>
      <c r="S103" t="str">
        <f t="shared" si="5"/>
        <v>238, 239</v>
      </c>
      <c r="T103" t="s">
        <v>2170</v>
      </c>
      <c r="U103">
        <f t="shared" si="7"/>
        <v>101</v>
      </c>
      <c r="V103" t="str">
        <f t="shared" si="6"/>
        <v>101: 238, 239, 255</v>
      </c>
      <c r="W103">
        <v>101</v>
      </c>
      <c r="X103" t="s">
        <v>2382</v>
      </c>
    </row>
    <row r="104" spans="1:24">
      <c r="A104" t="s">
        <v>275</v>
      </c>
      <c r="B104" t="s">
        <v>276</v>
      </c>
      <c r="C104" t="s">
        <v>277</v>
      </c>
      <c r="D104" t="s">
        <v>83</v>
      </c>
      <c r="J104" t="s">
        <v>1128</v>
      </c>
      <c r="M104" t="s">
        <v>445</v>
      </c>
      <c r="N104" t="s">
        <v>446</v>
      </c>
      <c r="O104" t="s">
        <v>447</v>
      </c>
      <c r="P104" t="s">
        <v>130</v>
      </c>
      <c r="Q104" t="str">
        <f t="shared" si="4"/>
        <v>238, 239, 46, 255</v>
      </c>
      <c r="R104" t="str">
        <f t="shared" si="4"/>
        <v>239, 46</v>
      </c>
      <c r="S104" t="str">
        <f t="shared" si="5"/>
        <v>238, 46</v>
      </c>
      <c r="T104" t="s">
        <v>2247</v>
      </c>
      <c r="U104">
        <f t="shared" si="7"/>
        <v>102</v>
      </c>
      <c r="V104" t="str">
        <f t="shared" si="6"/>
        <v>102: 238, 239, 46, 255</v>
      </c>
      <c r="W104">
        <v>102</v>
      </c>
      <c r="X104" t="s">
        <v>2459</v>
      </c>
    </row>
    <row r="105" spans="1:24">
      <c r="A105" t="s">
        <v>1404</v>
      </c>
      <c r="B105" t="s">
        <v>1405</v>
      </c>
      <c r="C105" t="s">
        <v>1406</v>
      </c>
      <c r="D105" t="s">
        <v>1407</v>
      </c>
      <c r="E105" t="s">
        <v>1408</v>
      </c>
      <c r="J105" t="s">
        <v>1129</v>
      </c>
      <c r="M105" t="s">
        <v>448</v>
      </c>
      <c r="N105" t="s">
        <v>449</v>
      </c>
      <c r="O105" t="s">
        <v>117</v>
      </c>
      <c r="P105" t="s">
        <v>442</v>
      </c>
      <c r="Q105" t="str">
        <f t="shared" si="4"/>
        <v>238, 239, 101, 103</v>
      </c>
      <c r="R105" t="str">
        <f t="shared" si="4"/>
        <v>239, 101</v>
      </c>
      <c r="S105" t="str">
        <f t="shared" si="5"/>
        <v>238, 101</v>
      </c>
      <c r="T105" t="s">
        <v>2248</v>
      </c>
      <c r="U105">
        <f t="shared" si="7"/>
        <v>103</v>
      </c>
      <c r="V105" t="str">
        <f t="shared" si="6"/>
        <v>103: 238, 239, 101, 103</v>
      </c>
      <c r="W105">
        <v>103</v>
      </c>
      <c r="X105" t="s">
        <v>2460</v>
      </c>
    </row>
    <row r="106" spans="1:24">
      <c r="A106" t="s">
        <v>278</v>
      </c>
      <c r="B106" t="s">
        <v>279</v>
      </c>
      <c r="C106" t="s">
        <v>280</v>
      </c>
      <c r="D106" t="s">
        <v>281</v>
      </c>
      <c r="J106" t="s">
        <v>1130</v>
      </c>
      <c r="M106" t="s">
        <v>451</v>
      </c>
      <c r="N106" t="s">
        <v>452</v>
      </c>
      <c r="O106" t="s">
        <v>453</v>
      </c>
      <c r="P106" t="s">
        <v>454</v>
      </c>
      <c r="Q106" t="str">
        <f t="shared" si="4"/>
        <v>238, 207, 147, 255</v>
      </c>
      <c r="R106" t="str">
        <f t="shared" si="4"/>
        <v>238, 19</v>
      </c>
      <c r="S106" t="str">
        <f t="shared" si="5"/>
        <v>238, 84</v>
      </c>
      <c r="T106" t="s">
        <v>2249</v>
      </c>
      <c r="U106">
        <f t="shared" si="7"/>
        <v>104</v>
      </c>
      <c r="V106" t="str">
        <f t="shared" si="6"/>
        <v>104: 238, 207, 147, 255, 19, 84</v>
      </c>
      <c r="W106">
        <v>104</v>
      </c>
      <c r="X106" t="s">
        <v>2461</v>
      </c>
    </row>
    <row r="107" spans="1:24">
      <c r="A107" t="s">
        <v>1409</v>
      </c>
      <c r="B107" t="s">
        <v>1410</v>
      </c>
      <c r="C107" t="s">
        <v>535</v>
      </c>
      <c r="D107" t="s">
        <v>1411</v>
      </c>
      <c r="E107" t="s">
        <v>1412</v>
      </c>
      <c r="J107" t="s">
        <v>1131</v>
      </c>
      <c r="M107" t="s">
        <v>457</v>
      </c>
      <c r="N107" t="s">
        <v>458</v>
      </c>
      <c r="O107" t="s">
        <v>459</v>
      </c>
      <c r="P107" t="s">
        <v>108</v>
      </c>
      <c r="Q107" t="str">
        <f t="shared" si="4"/>
        <v>238, 239, 14, 255</v>
      </c>
      <c r="R107" t="str">
        <f t="shared" si="4"/>
        <v>239, 14</v>
      </c>
      <c r="S107" t="str">
        <f t="shared" si="5"/>
        <v>238, 14</v>
      </c>
      <c r="T107" t="s">
        <v>2250</v>
      </c>
      <c r="U107">
        <f t="shared" si="7"/>
        <v>105</v>
      </c>
      <c r="V107" t="str">
        <f t="shared" si="6"/>
        <v>105: 238, 239, 14, 255</v>
      </c>
      <c r="W107">
        <v>105</v>
      </c>
      <c r="X107" t="s">
        <v>2462</v>
      </c>
    </row>
    <row r="108" spans="1:24">
      <c r="A108" t="s">
        <v>284</v>
      </c>
      <c r="B108" t="s">
        <v>285</v>
      </c>
      <c r="C108" t="s">
        <v>286</v>
      </c>
      <c r="D108" t="s">
        <v>112</v>
      </c>
      <c r="J108" t="s">
        <v>1132</v>
      </c>
      <c r="M108" t="s">
        <v>462</v>
      </c>
      <c r="N108" t="s">
        <v>463</v>
      </c>
      <c r="O108" t="s">
        <v>228</v>
      </c>
      <c r="P108" t="s">
        <v>108</v>
      </c>
      <c r="Q108" t="str">
        <f t="shared" si="4"/>
        <v>238, 15, 14, 10</v>
      </c>
      <c r="R108" t="str">
        <f t="shared" si="4"/>
        <v>15, 14</v>
      </c>
      <c r="S108" t="str">
        <f t="shared" si="5"/>
        <v>238, 14</v>
      </c>
      <c r="T108" t="s">
        <v>2251</v>
      </c>
      <c r="U108">
        <f t="shared" si="7"/>
        <v>106</v>
      </c>
      <c r="V108" t="str">
        <f t="shared" si="6"/>
        <v>106: 238, 15, 14, 10</v>
      </c>
      <c r="W108">
        <v>106</v>
      </c>
      <c r="X108" t="s">
        <v>2463</v>
      </c>
    </row>
    <row r="109" spans="1:24">
      <c r="A109" t="s">
        <v>1413</v>
      </c>
      <c r="B109" t="s">
        <v>1414</v>
      </c>
      <c r="C109" t="s">
        <v>110</v>
      </c>
      <c r="D109" t="s">
        <v>456</v>
      </c>
      <c r="E109" t="s">
        <v>1415</v>
      </c>
      <c r="J109" t="s">
        <v>1133</v>
      </c>
      <c r="M109" t="s">
        <v>464</v>
      </c>
      <c r="N109" t="s">
        <v>465</v>
      </c>
      <c r="O109" t="s">
        <v>466</v>
      </c>
      <c r="P109" t="s">
        <v>124</v>
      </c>
      <c r="Q109" t="str">
        <f t="shared" si="4"/>
        <v>238, 239, 7, 169</v>
      </c>
      <c r="R109" t="str">
        <f t="shared" si="4"/>
        <v>239, 7</v>
      </c>
      <c r="S109" t="str">
        <f t="shared" si="5"/>
        <v>238, 7</v>
      </c>
      <c r="T109" t="s">
        <v>2252</v>
      </c>
      <c r="U109">
        <f t="shared" si="7"/>
        <v>107</v>
      </c>
      <c r="V109" t="str">
        <f t="shared" si="6"/>
        <v>107: 238, 239, 7, 169</v>
      </c>
      <c r="W109">
        <v>107</v>
      </c>
      <c r="X109" t="s">
        <v>2464</v>
      </c>
    </row>
    <row r="110" spans="1:24">
      <c r="A110" t="s">
        <v>287</v>
      </c>
      <c r="B110" t="s">
        <v>288</v>
      </c>
      <c r="C110" t="s">
        <v>93</v>
      </c>
      <c r="D110" t="s">
        <v>83</v>
      </c>
      <c r="J110" t="s">
        <v>1134</v>
      </c>
      <c r="M110" t="s">
        <v>467</v>
      </c>
      <c r="N110" t="s">
        <v>468</v>
      </c>
      <c r="O110" t="s">
        <v>469</v>
      </c>
      <c r="P110" t="s">
        <v>136</v>
      </c>
      <c r="Q110" t="str">
        <f t="shared" si="4"/>
        <v>238, 239, 159, 255</v>
      </c>
      <c r="R110" t="str">
        <f t="shared" si="4"/>
        <v>239, 159</v>
      </c>
      <c r="S110" t="str">
        <f t="shared" si="5"/>
        <v>238, 159</v>
      </c>
      <c r="T110" t="s">
        <v>2253</v>
      </c>
      <c r="U110">
        <f t="shared" si="7"/>
        <v>108</v>
      </c>
      <c r="V110" t="str">
        <f t="shared" si="6"/>
        <v>108: 238, 239, 159, 255</v>
      </c>
      <c r="W110">
        <v>108</v>
      </c>
      <c r="X110" t="s">
        <v>2465</v>
      </c>
    </row>
    <row r="111" spans="1:24">
      <c r="A111" t="s">
        <v>1416</v>
      </c>
      <c r="B111" t="s">
        <v>422</v>
      </c>
      <c r="C111" t="s">
        <v>85</v>
      </c>
      <c r="D111" t="s">
        <v>85</v>
      </c>
      <c r="E111" t="s">
        <v>83</v>
      </c>
      <c r="J111" t="s">
        <v>1135</v>
      </c>
      <c r="M111" t="s">
        <v>472</v>
      </c>
      <c r="N111" t="s">
        <v>473</v>
      </c>
      <c r="O111" t="s">
        <v>474</v>
      </c>
      <c r="P111" t="s">
        <v>134</v>
      </c>
      <c r="Q111" t="str">
        <f t="shared" si="4"/>
        <v>238, 9, 11, 10</v>
      </c>
      <c r="R111" t="str">
        <f t="shared" si="4"/>
        <v>9, 11</v>
      </c>
      <c r="S111" t="str">
        <f t="shared" si="5"/>
        <v>238, 11</v>
      </c>
      <c r="T111" t="s">
        <v>2254</v>
      </c>
      <c r="U111">
        <f t="shared" si="7"/>
        <v>109</v>
      </c>
      <c r="V111" t="str">
        <f t="shared" si="6"/>
        <v>109: 238, 9, 11, 10</v>
      </c>
      <c r="W111">
        <v>109</v>
      </c>
      <c r="X111" t="s">
        <v>2466</v>
      </c>
    </row>
    <row r="112" spans="1:24">
      <c r="A112" t="s">
        <v>289</v>
      </c>
      <c r="B112" t="s">
        <v>290</v>
      </c>
      <c r="C112" t="s">
        <v>82</v>
      </c>
      <c r="D112" t="s">
        <v>291</v>
      </c>
      <c r="J112" t="s">
        <v>1136</v>
      </c>
      <c r="M112" t="s">
        <v>475</v>
      </c>
      <c r="N112" t="s">
        <v>476</v>
      </c>
      <c r="O112" t="s">
        <v>477</v>
      </c>
      <c r="P112" t="s">
        <v>323</v>
      </c>
      <c r="Q112" t="str">
        <f t="shared" si="4"/>
        <v>238, 239, 35, 255</v>
      </c>
      <c r="R112" t="str">
        <f t="shared" si="4"/>
        <v>239, 239</v>
      </c>
      <c r="S112" t="str">
        <f t="shared" si="5"/>
        <v>238, 35</v>
      </c>
      <c r="T112" t="s">
        <v>2255</v>
      </c>
      <c r="U112">
        <f t="shared" si="7"/>
        <v>110</v>
      </c>
      <c r="V112" t="str">
        <f t="shared" si="6"/>
        <v>110: 238, 239, 35, 255</v>
      </c>
      <c r="W112">
        <v>110</v>
      </c>
      <c r="X112" t="s">
        <v>2467</v>
      </c>
    </row>
    <row r="113" spans="1:24">
      <c r="A113" t="s">
        <v>1417</v>
      </c>
      <c r="B113" t="s">
        <v>1333</v>
      </c>
      <c r="C113" t="s">
        <v>93</v>
      </c>
      <c r="D113" t="s">
        <v>1418</v>
      </c>
      <c r="E113" t="s">
        <v>1334</v>
      </c>
      <c r="J113" t="s">
        <v>1137</v>
      </c>
      <c r="M113" t="s">
        <v>479</v>
      </c>
      <c r="N113" t="s">
        <v>480</v>
      </c>
      <c r="O113" t="s">
        <v>361</v>
      </c>
      <c r="P113" t="s">
        <v>291</v>
      </c>
      <c r="Q113" t="str">
        <f t="shared" si="4"/>
        <v>238, 239, 15, 255</v>
      </c>
      <c r="R113" t="str">
        <f t="shared" si="4"/>
        <v>239, 15</v>
      </c>
      <c r="S113" t="str">
        <f t="shared" si="5"/>
        <v>238, 15</v>
      </c>
      <c r="T113" t="s">
        <v>2256</v>
      </c>
      <c r="U113">
        <f t="shared" si="7"/>
        <v>111</v>
      </c>
      <c r="V113" t="str">
        <f t="shared" si="6"/>
        <v>111: 238, 239, 15, 255</v>
      </c>
      <c r="W113">
        <v>111</v>
      </c>
      <c r="X113" t="s">
        <v>2468</v>
      </c>
    </row>
    <row r="114" spans="1:24">
      <c r="A114" t="s">
        <v>292</v>
      </c>
      <c r="B114" t="s">
        <v>92</v>
      </c>
      <c r="C114" t="s">
        <v>93</v>
      </c>
      <c r="D114" t="s">
        <v>83</v>
      </c>
      <c r="J114" t="s">
        <v>1138</v>
      </c>
      <c r="M114" t="s">
        <v>483</v>
      </c>
      <c r="N114" t="s">
        <v>484</v>
      </c>
      <c r="O114" t="s">
        <v>485</v>
      </c>
      <c r="P114" t="s">
        <v>439</v>
      </c>
      <c r="Q114" t="str">
        <f t="shared" si="4"/>
        <v>238, 239, 13, 18</v>
      </c>
      <c r="R114" t="str">
        <f t="shared" si="4"/>
        <v>239, 13</v>
      </c>
      <c r="S114" t="str">
        <f t="shared" si="5"/>
        <v>238, 13</v>
      </c>
      <c r="T114" t="s">
        <v>2257</v>
      </c>
      <c r="U114">
        <f t="shared" si="7"/>
        <v>112</v>
      </c>
      <c r="V114" t="str">
        <f t="shared" si="6"/>
        <v>112: 238, 239, 13, 18</v>
      </c>
      <c r="W114">
        <v>112</v>
      </c>
      <c r="X114" t="s">
        <v>2469</v>
      </c>
    </row>
    <row r="115" spans="1:24">
      <c r="A115" t="s">
        <v>1419</v>
      </c>
      <c r="B115" t="s">
        <v>167</v>
      </c>
      <c r="C115" t="s">
        <v>93</v>
      </c>
      <c r="D115" t="s">
        <v>85</v>
      </c>
      <c r="E115" t="s">
        <v>83</v>
      </c>
      <c r="J115" t="s">
        <v>1139</v>
      </c>
      <c r="M115" t="s">
        <v>487</v>
      </c>
      <c r="N115" t="s">
        <v>92</v>
      </c>
      <c r="O115" t="s">
        <v>93</v>
      </c>
      <c r="P115" t="s">
        <v>83</v>
      </c>
      <c r="Q115" t="str">
        <f t="shared" si="4"/>
        <v>238, 239, 255, 255</v>
      </c>
      <c r="R115" t="str">
        <f t="shared" si="4"/>
        <v>239, 238</v>
      </c>
      <c r="S115" t="str">
        <f t="shared" si="5"/>
        <v>238, 239</v>
      </c>
      <c r="T115" t="s">
        <v>2170</v>
      </c>
      <c r="U115">
        <f t="shared" si="7"/>
        <v>113</v>
      </c>
      <c r="V115" t="str">
        <f t="shared" si="6"/>
        <v>113: 238, 239, 255</v>
      </c>
      <c r="W115">
        <v>113</v>
      </c>
      <c r="X115" t="s">
        <v>2382</v>
      </c>
    </row>
    <row r="116" spans="1:24">
      <c r="A116" t="s">
        <v>293</v>
      </c>
      <c r="B116" t="s">
        <v>92</v>
      </c>
      <c r="C116" t="s">
        <v>93</v>
      </c>
      <c r="D116" t="s">
        <v>83</v>
      </c>
      <c r="J116" t="s">
        <v>1140</v>
      </c>
      <c r="M116" t="s">
        <v>488</v>
      </c>
      <c r="N116" t="s">
        <v>489</v>
      </c>
      <c r="O116" t="s">
        <v>490</v>
      </c>
      <c r="P116" t="s">
        <v>491</v>
      </c>
      <c r="Q116" t="str">
        <f t="shared" si="4"/>
        <v>238, 239, 147, 255</v>
      </c>
      <c r="R116" t="str">
        <f t="shared" si="4"/>
        <v>239, 147</v>
      </c>
      <c r="S116" t="str">
        <f t="shared" si="5"/>
        <v>238, 147</v>
      </c>
      <c r="T116" t="s">
        <v>2258</v>
      </c>
      <c r="U116">
        <f t="shared" si="7"/>
        <v>114</v>
      </c>
      <c r="V116" t="str">
        <f t="shared" si="6"/>
        <v>114: 238, 239, 147, 255</v>
      </c>
      <c r="W116">
        <v>114</v>
      </c>
      <c r="X116" t="s">
        <v>2470</v>
      </c>
    </row>
    <row r="117" spans="1:24">
      <c r="A117" t="s">
        <v>1420</v>
      </c>
      <c r="B117" t="s">
        <v>84</v>
      </c>
      <c r="C117" t="s">
        <v>93</v>
      </c>
      <c r="D117" t="s">
        <v>1421</v>
      </c>
      <c r="E117" t="s">
        <v>1263</v>
      </c>
      <c r="J117" t="s">
        <v>1141</v>
      </c>
      <c r="M117" t="s">
        <v>493</v>
      </c>
      <c r="N117" t="s">
        <v>92</v>
      </c>
      <c r="O117" t="s">
        <v>93</v>
      </c>
      <c r="P117" t="s">
        <v>83</v>
      </c>
      <c r="Q117" t="str">
        <f t="shared" si="4"/>
        <v>238, 239, 255, 255</v>
      </c>
      <c r="R117" t="str">
        <f t="shared" si="4"/>
        <v>239, 238</v>
      </c>
      <c r="S117" t="str">
        <f t="shared" si="5"/>
        <v>238, 239</v>
      </c>
      <c r="T117" t="s">
        <v>2170</v>
      </c>
      <c r="U117">
        <f t="shared" si="7"/>
        <v>115</v>
      </c>
      <c r="V117" t="str">
        <f t="shared" si="6"/>
        <v>115: 238, 239, 255</v>
      </c>
      <c r="W117">
        <v>115</v>
      </c>
      <c r="X117" t="s">
        <v>2382</v>
      </c>
    </row>
    <row r="118" spans="1:24">
      <c r="A118" t="s">
        <v>295</v>
      </c>
      <c r="B118" t="s">
        <v>201</v>
      </c>
      <c r="C118" t="s">
        <v>202</v>
      </c>
      <c r="D118" t="s">
        <v>203</v>
      </c>
      <c r="J118" t="s">
        <v>1142</v>
      </c>
      <c r="M118" t="s">
        <v>494</v>
      </c>
      <c r="N118" t="s">
        <v>92</v>
      </c>
      <c r="O118" t="s">
        <v>246</v>
      </c>
      <c r="P118" t="s">
        <v>495</v>
      </c>
      <c r="Q118" t="str">
        <f t="shared" si="4"/>
        <v>238, 239, 255, 255</v>
      </c>
      <c r="R118" t="str">
        <f t="shared" si="4"/>
        <v>239, 231</v>
      </c>
      <c r="S118" t="str">
        <f t="shared" si="5"/>
        <v>238, 114</v>
      </c>
      <c r="T118" t="s">
        <v>2259</v>
      </c>
      <c r="U118">
        <f t="shared" si="7"/>
        <v>116</v>
      </c>
      <c r="V118" t="str">
        <f t="shared" si="6"/>
        <v>116: 238, 239, 255, 231, 114</v>
      </c>
      <c r="W118">
        <v>116</v>
      </c>
      <c r="X118" t="s">
        <v>2471</v>
      </c>
    </row>
    <row r="119" spans="1:24">
      <c r="A119" t="s">
        <v>1422</v>
      </c>
      <c r="B119" t="s">
        <v>296</v>
      </c>
      <c r="C119" t="s">
        <v>297</v>
      </c>
      <c r="D119" t="s">
        <v>297</v>
      </c>
      <c r="E119" t="s">
        <v>1423</v>
      </c>
      <c r="J119" t="s">
        <v>1143</v>
      </c>
      <c r="M119" t="s">
        <v>496</v>
      </c>
      <c r="N119" t="s">
        <v>497</v>
      </c>
      <c r="O119" t="s">
        <v>498</v>
      </c>
      <c r="P119" t="s">
        <v>499</v>
      </c>
      <c r="Q119" t="str">
        <f t="shared" si="4"/>
        <v>238, 239, 53, 255</v>
      </c>
      <c r="R119" t="str">
        <f t="shared" si="4"/>
        <v>239, 53</v>
      </c>
      <c r="S119" t="str">
        <f t="shared" si="5"/>
        <v>238, 53</v>
      </c>
      <c r="T119" t="s">
        <v>2260</v>
      </c>
      <c r="U119">
        <f t="shared" si="7"/>
        <v>117</v>
      </c>
      <c r="V119" t="str">
        <f t="shared" si="6"/>
        <v>117: 238, 239, 53, 255</v>
      </c>
      <c r="W119">
        <v>117</v>
      </c>
      <c r="X119" t="s">
        <v>2472</v>
      </c>
    </row>
    <row r="120" spans="1:24">
      <c r="A120" t="s">
        <v>298</v>
      </c>
      <c r="B120" t="s">
        <v>299</v>
      </c>
      <c r="C120" t="s">
        <v>300</v>
      </c>
      <c r="D120" t="s">
        <v>301</v>
      </c>
      <c r="J120" t="s">
        <v>1144</v>
      </c>
      <c r="M120" t="s">
        <v>500</v>
      </c>
      <c r="N120" t="s">
        <v>92</v>
      </c>
      <c r="O120" t="s">
        <v>93</v>
      </c>
      <c r="P120" t="s">
        <v>501</v>
      </c>
      <c r="Q120" t="str">
        <f t="shared" si="4"/>
        <v>238, 239, 255, 255</v>
      </c>
      <c r="R120" t="str">
        <f t="shared" si="4"/>
        <v>239, 238</v>
      </c>
      <c r="S120" t="str">
        <f t="shared" si="5"/>
        <v>238, 48</v>
      </c>
      <c r="T120" t="s">
        <v>2261</v>
      </c>
      <c r="U120">
        <f t="shared" si="7"/>
        <v>118</v>
      </c>
      <c r="V120" t="str">
        <f t="shared" si="6"/>
        <v>118: 238, 239, 255, 48</v>
      </c>
      <c r="W120">
        <v>118</v>
      </c>
      <c r="X120" t="s">
        <v>2473</v>
      </c>
    </row>
    <row r="121" spans="1:24">
      <c r="A121" t="s">
        <v>1424</v>
      </c>
      <c r="B121" t="s">
        <v>1425</v>
      </c>
      <c r="C121" t="s">
        <v>302</v>
      </c>
      <c r="D121" t="s">
        <v>302</v>
      </c>
      <c r="E121" t="s">
        <v>1426</v>
      </c>
      <c r="J121" t="s">
        <v>1145</v>
      </c>
      <c r="M121" t="s">
        <v>502</v>
      </c>
      <c r="N121" t="s">
        <v>503</v>
      </c>
      <c r="O121" t="s">
        <v>185</v>
      </c>
      <c r="P121" t="s">
        <v>504</v>
      </c>
      <c r="Q121" t="str">
        <f t="shared" si="4"/>
        <v>238, 239, 177, 255</v>
      </c>
      <c r="R121" t="str">
        <f t="shared" si="4"/>
        <v>239, 177</v>
      </c>
      <c r="S121" t="str">
        <f t="shared" si="5"/>
        <v>238, 177</v>
      </c>
      <c r="T121" t="s">
        <v>2262</v>
      </c>
      <c r="U121">
        <f t="shared" si="7"/>
        <v>119</v>
      </c>
      <c r="V121" t="str">
        <f t="shared" si="6"/>
        <v>119: 238, 239, 177, 255</v>
      </c>
      <c r="W121">
        <v>119</v>
      </c>
      <c r="X121" t="s">
        <v>2474</v>
      </c>
    </row>
    <row r="122" spans="1:24">
      <c r="A122" t="s">
        <v>303</v>
      </c>
      <c r="B122" t="s">
        <v>304</v>
      </c>
      <c r="C122" t="s">
        <v>305</v>
      </c>
      <c r="D122" t="s">
        <v>163</v>
      </c>
      <c r="J122" t="s">
        <v>1146</v>
      </c>
      <c r="M122" t="s">
        <v>506</v>
      </c>
      <c r="N122" t="s">
        <v>92</v>
      </c>
      <c r="O122" t="s">
        <v>93</v>
      </c>
      <c r="P122" t="s">
        <v>507</v>
      </c>
      <c r="Q122" t="str">
        <f t="shared" si="4"/>
        <v>238, 239, 255, 255</v>
      </c>
      <c r="R122" t="str">
        <f t="shared" si="4"/>
        <v>239, 238</v>
      </c>
      <c r="S122" t="str">
        <f t="shared" si="5"/>
        <v>238, 4</v>
      </c>
      <c r="T122" t="s">
        <v>2263</v>
      </c>
      <c r="U122">
        <f t="shared" si="7"/>
        <v>120</v>
      </c>
      <c r="V122" t="str">
        <f t="shared" si="6"/>
        <v>120: 238, 239, 255, 4</v>
      </c>
      <c r="W122">
        <v>120</v>
      </c>
      <c r="X122" t="s">
        <v>2475</v>
      </c>
    </row>
    <row r="123" spans="1:24">
      <c r="A123" t="s">
        <v>1427</v>
      </c>
      <c r="B123" t="s">
        <v>104</v>
      </c>
      <c r="C123" t="s">
        <v>85</v>
      </c>
      <c r="D123" t="s">
        <v>85</v>
      </c>
      <c r="E123" t="s">
        <v>83</v>
      </c>
      <c r="J123" t="s">
        <v>1147</v>
      </c>
      <c r="M123" t="s">
        <v>508</v>
      </c>
      <c r="N123" t="s">
        <v>92</v>
      </c>
      <c r="O123" t="s">
        <v>93</v>
      </c>
      <c r="P123" t="s">
        <v>83</v>
      </c>
      <c r="Q123" t="str">
        <f t="shared" si="4"/>
        <v>238, 239, 255, 255</v>
      </c>
      <c r="R123" t="str">
        <f t="shared" si="4"/>
        <v>239, 238</v>
      </c>
      <c r="S123" t="str">
        <f t="shared" si="5"/>
        <v>238, 239</v>
      </c>
      <c r="T123" t="s">
        <v>2170</v>
      </c>
      <c r="U123">
        <f t="shared" si="7"/>
        <v>121</v>
      </c>
      <c r="V123" t="str">
        <f t="shared" si="6"/>
        <v>121: 238, 239, 255</v>
      </c>
      <c r="W123">
        <v>121</v>
      </c>
      <c r="X123" t="s">
        <v>2382</v>
      </c>
    </row>
    <row r="124" spans="1:24">
      <c r="A124" t="s">
        <v>306</v>
      </c>
      <c r="B124" t="s">
        <v>307</v>
      </c>
      <c r="C124" t="s">
        <v>308</v>
      </c>
      <c r="D124" t="s">
        <v>309</v>
      </c>
      <c r="J124" t="s">
        <v>1148</v>
      </c>
      <c r="M124" t="s">
        <v>509</v>
      </c>
      <c r="N124" t="s">
        <v>92</v>
      </c>
      <c r="O124" t="s">
        <v>192</v>
      </c>
      <c r="P124" t="s">
        <v>181</v>
      </c>
      <c r="Q124" t="str">
        <f t="shared" si="4"/>
        <v>238, 239, 255, 255</v>
      </c>
      <c r="R124" t="str">
        <f t="shared" si="4"/>
        <v>239, 186</v>
      </c>
      <c r="S124" t="str">
        <f t="shared" si="5"/>
        <v>238, 186</v>
      </c>
      <c r="T124" t="s">
        <v>2264</v>
      </c>
      <c r="U124">
        <f t="shared" si="7"/>
        <v>122</v>
      </c>
      <c r="V124" t="str">
        <f t="shared" si="6"/>
        <v>122: 238, 239, 255, 186</v>
      </c>
      <c r="W124">
        <v>122</v>
      </c>
      <c r="X124" t="s">
        <v>2476</v>
      </c>
    </row>
    <row r="125" spans="1:24">
      <c r="A125" t="s">
        <v>1428</v>
      </c>
      <c r="B125" t="s">
        <v>1429</v>
      </c>
      <c r="C125" t="s">
        <v>905</v>
      </c>
      <c r="D125" t="s">
        <v>310</v>
      </c>
      <c r="E125" t="s">
        <v>1430</v>
      </c>
      <c r="J125" t="s">
        <v>1149</v>
      </c>
      <c r="M125" t="s">
        <v>510</v>
      </c>
      <c r="N125" t="s">
        <v>92</v>
      </c>
      <c r="O125" t="s">
        <v>93</v>
      </c>
      <c r="P125" t="s">
        <v>83</v>
      </c>
      <c r="Q125" t="str">
        <f t="shared" si="4"/>
        <v>238, 239, 255, 255</v>
      </c>
      <c r="R125" t="str">
        <f t="shared" si="4"/>
        <v>239, 238</v>
      </c>
      <c r="S125" t="str">
        <f t="shared" si="5"/>
        <v>238, 239</v>
      </c>
      <c r="T125" t="s">
        <v>2170</v>
      </c>
      <c r="U125">
        <f t="shared" si="7"/>
        <v>123</v>
      </c>
      <c r="V125" t="str">
        <f t="shared" si="6"/>
        <v>123: 238, 239, 255</v>
      </c>
      <c r="W125">
        <v>123</v>
      </c>
      <c r="X125" t="s">
        <v>2382</v>
      </c>
    </row>
    <row r="126" spans="1:24">
      <c r="A126" t="s">
        <v>311</v>
      </c>
      <c r="B126" t="s">
        <v>312</v>
      </c>
      <c r="C126" t="s">
        <v>223</v>
      </c>
      <c r="D126" t="s">
        <v>224</v>
      </c>
      <c r="J126" t="s">
        <v>1150</v>
      </c>
      <c r="M126" t="s">
        <v>511</v>
      </c>
      <c r="N126" t="s">
        <v>92</v>
      </c>
      <c r="O126" t="s">
        <v>93</v>
      </c>
      <c r="P126" t="s">
        <v>512</v>
      </c>
      <c r="Q126" t="str">
        <f t="shared" si="4"/>
        <v>238, 239, 255, 255</v>
      </c>
      <c r="R126" t="str">
        <f t="shared" si="4"/>
        <v>239, 238</v>
      </c>
      <c r="S126" t="str">
        <f t="shared" si="5"/>
        <v>238, 32</v>
      </c>
      <c r="T126" t="s">
        <v>2265</v>
      </c>
      <c r="U126">
        <f t="shared" si="7"/>
        <v>124</v>
      </c>
      <c r="V126" t="str">
        <f t="shared" si="6"/>
        <v>124: 238, 239, 255, 32</v>
      </c>
      <c r="W126">
        <v>124</v>
      </c>
      <c r="X126" t="s">
        <v>2477</v>
      </c>
    </row>
    <row r="127" spans="1:24">
      <c r="A127" t="s">
        <v>1431</v>
      </c>
      <c r="B127" t="s">
        <v>1432</v>
      </c>
      <c r="C127" t="s">
        <v>165</v>
      </c>
      <c r="D127" t="s">
        <v>1433</v>
      </c>
      <c r="E127" t="s">
        <v>1434</v>
      </c>
      <c r="J127" t="s">
        <v>1151</v>
      </c>
      <c r="M127" t="s">
        <v>513</v>
      </c>
      <c r="N127" t="s">
        <v>514</v>
      </c>
      <c r="O127" t="s">
        <v>93</v>
      </c>
      <c r="P127" t="s">
        <v>515</v>
      </c>
      <c r="Q127" t="str">
        <f t="shared" si="4"/>
        <v>238, 239, 162, 255</v>
      </c>
      <c r="R127" t="str">
        <f t="shared" si="4"/>
        <v>239, 238</v>
      </c>
      <c r="S127" t="str">
        <f t="shared" si="5"/>
        <v>238, 26</v>
      </c>
      <c r="T127" t="s">
        <v>2266</v>
      </c>
      <c r="U127">
        <f t="shared" si="7"/>
        <v>125</v>
      </c>
      <c r="V127" t="str">
        <f t="shared" si="6"/>
        <v>125: 238, 239, 162, 255, 26</v>
      </c>
      <c r="W127">
        <v>125</v>
      </c>
      <c r="X127" t="s">
        <v>2478</v>
      </c>
    </row>
    <row r="128" spans="1:24">
      <c r="A128" t="s">
        <v>313</v>
      </c>
      <c r="B128" t="s">
        <v>314</v>
      </c>
      <c r="C128" t="s">
        <v>315</v>
      </c>
      <c r="D128" t="s">
        <v>316</v>
      </c>
      <c r="J128" t="s">
        <v>1152</v>
      </c>
      <c r="M128" t="s">
        <v>516</v>
      </c>
      <c r="N128" t="s">
        <v>517</v>
      </c>
      <c r="O128" t="s">
        <v>518</v>
      </c>
      <c r="P128" t="s">
        <v>519</v>
      </c>
      <c r="Q128" t="str">
        <f t="shared" si="4"/>
        <v>238, 198, 116, 143</v>
      </c>
      <c r="R128" t="str">
        <f t="shared" si="4"/>
        <v>111, 116</v>
      </c>
      <c r="S128" t="str">
        <f t="shared" si="5"/>
        <v>238, 116</v>
      </c>
      <c r="T128" t="s">
        <v>2267</v>
      </c>
      <c r="U128">
        <f t="shared" si="7"/>
        <v>126</v>
      </c>
      <c r="V128" t="str">
        <f t="shared" si="6"/>
        <v>126: 238, 198, 116, 143, 111</v>
      </c>
      <c r="W128">
        <v>126</v>
      </c>
      <c r="X128" t="s">
        <v>2479</v>
      </c>
    </row>
    <row r="129" spans="1:24">
      <c r="A129" t="s">
        <v>1435</v>
      </c>
      <c r="B129" t="s">
        <v>1436</v>
      </c>
      <c r="C129" t="s">
        <v>110</v>
      </c>
      <c r="D129" t="s">
        <v>1437</v>
      </c>
      <c r="E129" t="s">
        <v>1438</v>
      </c>
      <c r="J129" t="s">
        <v>1153</v>
      </c>
      <c r="M129" t="s">
        <v>520</v>
      </c>
      <c r="N129" t="s">
        <v>521</v>
      </c>
      <c r="O129" t="s">
        <v>429</v>
      </c>
      <c r="P129" t="s">
        <v>522</v>
      </c>
      <c r="Q129" t="str">
        <f t="shared" si="4"/>
        <v>238, 238, 238, 238</v>
      </c>
      <c r="R129" t="str">
        <f t="shared" si="4"/>
        <v>239, 9</v>
      </c>
      <c r="S129" t="str">
        <f t="shared" si="5"/>
        <v>238, 9</v>
      </c>
      <c r="T129" t="s">
        <v>2268</v>
      </c>
      <c r="U129">
        <f t="shared" si="7"/>
        <v>127</v>
      </c>
      <c r="V129" t="str">
        <f t="shared" si="6"/>
        <v>127: 238, 239</v>
      </c>
      <c r="W129">
        <v>127</v>
      </c>
      <c r="X129" t="s">
        <v>83</v>
      </c>
    </row>
    <row r="130" spans="1:24">
      <c r="A130" t="s">
        <v>317</v>
      </c>
      <c r="B130" t="s">
        <v>318</v>
      </c>
      <c r="C130" t="s">
        <v>82</v>
      </c>
      <c r="D130" t="s">
        <v>319</v>
      </c>
      <c r="J130" t="s">
        <v>1154</v>
      </c>
      <c r="M130" t="s">
        <v>523</v>
      </c>
      <c r="N130" t="s">
        <v>489</v>
      </c>
      <c r="O130" t="s">
        <v>490</v>
      </c>
      <c r="P130" t="s">
        <v>491</v>
      </c>
      <c r="Q130" t="str">
        <f t="shared" si="4"/>
        <v>238, 239, 147, 255</v>
      </c>
      <c r="R130" t="str">
        <f t="shared" si="4"/>
        <v>239, 147</v>
      </c>
      <c r="S130" t="str">
        <f t="shared" si="5"/>
        <v>238, 147</v>
      </c>
      <c r="T130" t="s">
        <v>2258</v>
      </c>
      <c r="U130">
        <f t="shared" si="7"/>
        <v>128</v>
      </c>
      <c r="V130" t="str">
        <f t="shared" si="6"/>
        <v>128: 238, 239, 147, 255</v>
      </c>
      <c r="W130">
        <v>128</v>
      </c>
      <c r="X130" t="s">
        <v>2470</v>
      </c>
    </row>
    <row r="131" spans="1:24">
      <c r="A131" t="s">
        <v>1439</v>
      </c>
      <c r="B131" t="s">
        <v>987</v>
      </c>
      <c r="C131" t="s">
        <v>93</v>
      </c>
      <c r="D131" t="s">
        <v>85</v>
      </c>
      <c r="E131" t="s">
        <v>1354</v>
      </c>
      <c r="J131" t="s">
        <v>1155</v>
      </c>
      <c r="M131" t="s">
        <v>524</v>
      </c>
      <c r="N131" t="s">
        <v>525</v>
      </c>
      <c r="O131" t="s">
        <v>250</v>
      </c>
      <c r="P131" t="s">
        <v>198</v>
      </c>
      <c r="Q131" t="str">
        <f t="shared" ref="Q131:R194" si="8">MID(TRIM(N131),2,LEN(N131)-4)</f>
        <v>238, 239, 178, 255</v>
      </c>
      <c r="R131" t="str">
        <f t="shared" si="8"/>
        <v>239, 178</v>
      </c>
      <c r="S131" t="str">
        <f t="shared" ref="S131:S194" si="9">MID(TRIM(P131),2,LEN(P131)-3)</f>
        <v>238, 178</v>
      </c>
      <c r="T131" t="s">
        <v>2269</v>
      </c>
      <c r="U131">
        <f t="shared" si="7"/>
        <v>129</v>
      </c>
      <c r="V131" t="str">
        <f t="shared" ref="V131:V194" si="10">U131&amp;": "&amp;T131</f>
        <v>129: 238, 239, 178, 255</v>
      </c>
      <c r="W131">
        <v>129</v>
      </c>
      <c r="X131" t="s">
        <v>2480</v>
      </c>
    </row>
    <row r="132" spans="1:24">
      <c r="A132" t="s">
        <v>320</v>
      </c>
      <c r="B132" t="s">
        <v>321</v>
      </c>
      <c r="C132" t="s">
        <v>322</v>
      </c>
      <c r="D132" t="s">
        <v>323</v>
      </c>
      <c r="J132" t="s">
        <v>1156</v>
      </c>
      <c r="M132" t="s">
        <v>526</v>
      </c>
      <c r="N132" t="s">
        <v>527</v>
      </c>
      <c r="O132" t="s">
        <v>133</v>
      </c>
      <c r="P132" t="s">
        <v>528</v>
      </c>
      <c r="Q132" t="str">
        <f t="shared" si="8"/>
        <v>238, 239, 3, 8</v>
      </c>
      <c r="R132" t="str">
        <f t="shared" si="8"/>
        <v>239, 11</v>
      </c>
      <c r="S132" t="str">
        <f t="shared" si="9"/>
        <v>238, 139</v>
      </c>
      <c r="T132" t="s">
        <v>2270</v>
      </c>
      <c r="U132">
        <f t="shared" ref="U132:U195" si="11">U131+1</f>
        <v>130</v>
      </c>
      <c r="V132" t="str">
        <f t="shared" si="10"/>
        <v>130: 238, 239, 11, 139</v>
      </c>
      <c r="W132">
        <v>130</v>
      </c>
      <c r="X132" t="s">
        <v>2481</v>
      </c>
    </row>
    <row r="133" spans="1:24">
      <c r="A133" t="s">
        <v>1440</v>
      </c>
      <c r="B133" t="s">
        <v>324</v>
      </c>
      <c r="C133" t="s">
        <v>603</v>
      </c>
      <c r="D133" t="s">
        <v>325</v>
      </c>
      <c r="E133" t="s">
        <v>1441</v>
      </c>
      <c r="J133" t="s">
        <v>1157</v>
      </c>
      <c r="M133" t="s">
        <v>529</v>
      </c>
      <c r="N133" t="s">
        <v>530</v>
      </c>
      <c r="O133" t="s">
        <v>531</v>
      </c>
      <c r="P133" t="s">
        <v>532</v>
      </c>
      <c r="Q133" t="str">
        <f t="shared" si="8"/>
        <v>238, 239, 146, 186</v>
      </c>
      <c r="R133" t="str">
        <f t="shared" si="8"/>
        <v>239, 146</v>
      </c>
      <c r="S133" t="str">
        <f t="shared" si="9"/>
        <v>238, 146</v>
      </c>
      <c r="T133" t="s">
        <v>2271</v>
      </c>
      <c r="U133">
        <f t="shared" si="11"/>
        <v>131</v>
      </c>
      <c r="V133" t="str">
        <f t="shared" si="10"/>
        <v>131: 238, 239, 146, 186</v>
      </c>
      <c r="W133">
        <v>131</v>
      </c>
      <c r="X133" t="s">
        <v>2482</v>
      </c>
    </row>
    <row r="134" spans="1:24">
      <c r="A134" t="s">
        <v>326</v>
      </c>
      <c r="B134" t="s">
        <v>327</v>
      </c>
      <c r="C134" t="s">
        <v>328</v>
      </c>
      <c r="D134" t="s">
        <v>329</v>
      </c>
      <c r="J134" t="s">
        <v>1158</v>
      </c>
      <c r="M134" t="s">
        <v>533</v>
      </c>
      <c r="N134" t="s">
        <v>534</v>
      </c>
      <c r="O134" t="s">
        <v>429</v>
      </c>
      <c r="P134" t="s">
        <v>522</v>
      </c>
      <c r="Q134" t="str">
        <f t="shared" si="8"/>
        <v>238, 239, 9, 19</v>
      </c>
      <c r="R134" t="str">
        <f t="shared" si="8"/>
        <v>239, 9</v>
      </c>
      <c r="S134" t="str">
        <f t="shared" si="9"/>
        <v>238, 9</v>
      </c>
      <c r="T134" t="s">
        <v>2194</v>
      </c>
      <c r="U134">
        <f t="shared" si="11"/>
        <v>132</v>
      </c>
      <c r="V134" t="str">
        <f t="shared" si="10"/>
        <v>132: 238, 239, 19</v>
      </c>
      <c r="W134">
        <v>132</v>
      </c>
      <c r="X134" t="s">
        <v>2406</v>
      </c>
    </row>
    <row r="135" spans="1:24">
      <c r="A135" t="s">
        <v>1442</v>
      </c>
      <c r="B135" t="s">
        <v>330</v>
      </c>
      <c r="C135" t="s">
        <v>93</v>
      </c>
      <c r="D135" t="s">
        <v>1443</v>
      </c>
      <c r="E135" t="s">
        <v>1444</v>
      </c>
      <c r="J135" t="s">
        <v>1159</v>
      </c>
      <c r="M135" t="s">
        <v>536</v>
      </c>
      <c r="N135" t="s">
        <v>537</v>
      </c>
      <c r="O135" t="s">
        <v>485</v>
      </c>
      <c r="P135" t="s">
        <v>439</v>
      </c>
      <c r="Q135" t="str">
        <f t="shared" si="8"/>
        <v>238, 239, 13, 255</v>
      </c>
      <c r="R135" t="str">
        <f t="shared" si="8"/>
        <v>239, 13</v>
      </c>
      <c r="S135" t="str">
        <f t="shared" si="9"/>
        <v>238, 13</v>
      </c>
      <c r="T135" t="s">
        <v>2272</v>
      </c>
      <c r="U135">
        <f t="shared" si="11"/>
        <v>133</v>
      </c>
      <c r="V135" t="str">
        <f t="shared" si="10"/>
        <v>133: 238, 239, 13, 255</v>
      </c>
      <c r="W135">
        <v>133</v>
      </c>
      <c r="X135" t="s">
        <v>2483</v>
      </c>
    </row>
    <row r="136" spans="1:24">
      <c r="A136" t="s">
        <v>331</v>
      </c>
      <c r="B136" t="s">
        <v>332</v>
      </c>
      <c r="C136" t="s">
        <v>333</v>
      </c>
      <c r="D136" t="s">
        <v>329</v>
      </c>
      <c r="J136" t="s">
        <v>1160</v>
      </c>
      <c r="M136" t="s">
        <v>538</v>
      </c>
      <c r="N136" t="s">
        <v>390</v>
      </c>
      <c r="O136" t="s">
        <v>93</v>
      </c>
      <c r="P136" t="s">
        <v>539</v>
      </c>
      <c r="Q136" t="str">
        <f t="shared" si="8"/>
        <v>238, 239, 12, 255</v>
      </c>
      <c r="R136" t="str">
        <f t="shared" si="8"/>
        <v>239, 238</v>
      </c>
      <c r="S136" t="str">
        <f t="shared" si="9"/>
        <v>238, 39</v>
      </c>
      <c r="T136" t="s">
        <v>2234</v>
      </c>
      <c r="U136">
        <f t="shared" si="11"/>
        <v>134</v>
      </c>
      <c r="V136" t="str">
        <f t="shared" si="10"/>
        <v>134: 238, 239, 12, 255</v>
      </c>
      <c r="W136">
        <v>134</v>
      </c>
      <c r="X136" t="s">
        <v>2446</v>
      </c>
    </row>
    <row r="137" spans="1:24">
      <c r="A137" t="s">
        <v>1445</v>
      </c>
      <c r="B137" t="s">
        <v>1446</v>
      </c>
      <c r="C137" t="s">
        <v>334</v>
      </c>
      <c r="D137" t="s">
        <v>1447</v>
      </c>
      <c r="E137" t="s">
        <v>1448</v>
      </c>
      <c r="J137" t="s">
        <v>1161</v>
      </c>
      <c r="M137" t="s">
        <v>540</v>
      </c>
      <c r="N137" t="s">
        <v>525</v>
      </c>
      <c r="O137" t="s">
        <v>239</v>
      </c>
      <c r="P137" t="s">
        <v>541</v>
      </c>
      <c r="Q137" t="str">
        <f t="shared" si="8"/>
        <v>238, 239, 178, 255</v>
      </c>
      <c r="R137" t="str">
        <f t="shared" si="8"/>
        <v>239, 143</v>
      </c>
      <c r="S137" t="str">
        <f t="shared" si="9"/>
        <v>238, 143</v>
      </c>
      <c r="T137" t="s">
        <v>2273</v>
      </c>
      <c r="U137">
        <f t="shared" si="11"/>
        <v>135</v>
      </c>
      <c r="V137" t="str">
        <f t="shared" si="10"/>
        <v>135: 238, 239, 178, 255, 143</v>
      </c>
      <c r="W137">
        <v>135</v>
      </c>
      <c r="X137" t="s">
        <v>2484</v>
      </c>
    </row>
    <row r="138" spans="1:24">
      <c r="A138" t="s">
        <v>335</v>
      </c>
      <c r="B138" t="s">
        <v>336</v>
      </c>
      <c r="C138" t="s">
        <v>337</v>
      </c>
      <c r="D138" t="s">
        <v>338</v>
      </c>
      <c r="J138" t="s">
        <v>1162</v>
      </c>
      <c r="M138" t="s">
        <v>543</v>
      </c>
      <c r="N138" t="s">
        <v>245</v>
      </c>
      <c r="O138" t="s">
        <v>246</v>
      </c>
      <c r="P138" t="s">
        <v>247</v>
      </c>
      <c r="Q138" t="str">
        <f t="shared" si="8"/>
        <v>238, 239, 231, 255</v>
      </c>
      <c r="R138" t="str">
        <f t="shared" si="8"/>
        <v>239, 231</v>
      </c>
      <c r="S138" t="str">
        <f t="shared" si="9"/>
        <v>238, 231</v>
      </c>
      <c r="T138" t="s">
        <v>2203</v>
      </c>
      <c r="U138">
        <f t="shared" si="11"/>
        <v>136</v>
      </c>
      <c r="V138" t="str">
        <f t="shared" si="10"/>
        <v>136: 238, 239, 231, 255</v>
      </c>
      <c r="W138">
        <v>136</v>
      </c>
      <c r="X138" t="s">
        <v>2415</v>
      </c>
    </row>
    <row r="139" spans="1:24">
      <c r="A139" t="s">
        <v>1449</v>
      </c>
      <c r="B139" t="s">
        <v>1450</v>
      </c>
      <c r="C139" t="s">
        <v>1014</v>
      </c>
      <c r="D139" t="s">
        <v>1451</v>
      </c>
      <c r="E139" t="s">
        <v>1452</v>
      </c>
      <c r="J139" t="s">
        <v>1163</v>
      </c>
      <c r="M139" t="s">
        <v>545</v>
      </c>
      <c r="N139" t="s">
        <v>546</v>
      </c>
      <c r="O139" t="s">
        <v>239</v>
      </c>
      <c r="P139" t="s">
        <v>541</v>
      </c>
      <c r="Q139" t="str">
        <f t="shared" si="8"/>
        <v>238, 239, 143, 255</v>
      </c>
      <c r="R139" t="str">
        <f t="shared" si="8"/>
        <v>239, 143</v>
      </c>
      <c r="S139" t="str">
        <f t="shared" si="9"/>
        <v>238, 143</v>
      </c>
      <c r="T139" t="s">
        <v>2274</v>
      </c>
      <c r="U139">
        <f t="shared" si="11"/>
        <v>137</v>
      </c>
      <c r="V139" t="str">
        <f t="shared" si="10"/>
        <v>137: 238, 239, 143, 255</v>
      </c>
      <c r="W139">
        <v>137</v>
      </c>
      <c r="X139" t="s">
        <v>2485</v>
      </c>
    </row>
    <row r="140" spans="1:24">
      <c r="A140" t="s">
        <v>339</v>
      </c>
      <c r="B140" t="s">
        <v>340</v>
      </c>
      <c r="C140" t="s">
        <v>341</v>
      </c>
      <c r="D140" t="s">
        <v>342</v>
      </c>
      <c r="J140" t="s">
        <v>1164</v>
      </c>
      <c r="M140" t="s">
        <v>548</v>
      </c>
      <c r="N140" t="s">
        <v>253</v>
      </c>
      <c r="O140" t="s">
        <v>254</v>
      </c>
      <c r="P140" t="s">
        <v>172</v>
      </c>
      <c r="Q140" t="str">
        <f t="shared" si="8"/>
        <v>238, 239, 173, 255</v>
      </c>
      <c r="R140" t="str">
        <f t="shared" si="8"/>
        <v>239, 173</v>
      </c>
      <c r="S140" t="str">
        <f t="shared" si="9"/>
        <v>238, 173</v>
      </c>
      <c r="T140" t="s">
        <v>2205</v>
      </c>
      <c r="U140">
        <f t="shared" si="11"/>
        <v>138</v>
      </c>
      <c r="V140" t="str">
        <f t="shared" si="10"/>
        <v>138: 238, 239, 173, 255</v>
      </c>
      <c r="W140">
        <v>138</v>
      </c>
      <c r="X140" t="s">
        <v>2417</v>
      </c>
    </row>
    <row r="141" spans="1:24">
      <c r="A141" t="s">
        <v>1453</v>
      </c>
      <c r="B141" t="s">
        <v>1454</v>
      </c>
      <c r="C141" t="s">
        <v>334</v>
      </c>
      <c r="D141" t="s">
        <v>594</v>
      </c>
      <c r="E141" t="s">
        <v>1455</v>
      </c>
      <c r="J141" t="s">
        <v>1165</v>
      </c>
      <c r="M141" t="s">
        <v>550</v>
      </c>
      <c r="N141" t="s">
        <v>551</v>
      </c>
      <c r="O141" t="s">
        <v>552</v>
      </c>
      <c r="P141" t="s">
        <v>553</v>
      </c>
      <c r="Q141" t="str">
        <f t="shared" si="8"/>
        <v>238, 239, 30, 255</v>
      </c>
      <c r="R141" t="str">
        <f t="shared" si="8"/>
        <v>239, 30</v>
      </c>
      <c r="S141" t="str">
        <f t="shared" si="9"/>
        <v>238, 30</v>
      </c>
      <c r="T141" t="s">
        <v>2275</v>
      </c>
      <c r="U141">
        <f t="shared" si="11"/>
        <v>139</v>
      </c>
      <c r="V141" t="str">
        <f t="shared" si="10"/>
        <v>139: 238, 239, 30, 255</v>
      </c>
      <c r="W141">
        <v>139</v>
      </c>
      <c r="X141" t="s">
        <v>2486</v>
      </c>
    </row>
    <row r="142" spans="1:24">
      <c r="A142" t="s">
        <v>344</v>
      </c>
      <c r="B142" t="s">
        <v>345</v>
      </c>
      <c r="C142" t="s">
        <v>346</v>
      </c>
      <c r="D142" t="s">
        <v>347</v>
      </c>
      <c r="J142" t="s">
        <v>1166</v>
      </c>
      <c r="M142" t="s">
        <v>554</v>
      </c>
      <c r="N142" t="s">
        <v>555</v>
      </c>
      <c r="O142" t="s">
        <v>93</v>
      </c>
      <c r="P142" t="s">
        <v>83</v>
      </c>
      <c r="Q142" t="str">
        <f t="shared" si="8"/>
        <v>238, 239, 29, 255</v>
      </c>
      <c r="R142" t="str">
        <f t="shared" si="8"/>
        <v>239, 238</v>
      </c>
      <c r="S142" t="str">
        <f t="shared" si="9"/>
        <v>238, 239</v>
      </c>
      <c r="T142" t="s">
        <v>2276</v>
      </c>
      <c r="U142">
        <f t="shared" si="11"/>
        <v>140</v>
      </c>
      <c r="V142" t="str">
        <f t="shared" si="10"/>
        <v>140: 238, 239, 29, 255</v>
      </c>
      <c r="W142">
        <v>140</v>
      </c>
      <c r="X142" t="s">
        <v>2487</v>
      </c>
    </row>
    <row r="143" spans="1:24">
      <c r="A143" t="s">
        <v>1456</v>
      </c>
      <c r="B143" t="s">
        <v>104</v>
      </c>
      <c r="C143" t="s">
        <v>93</v>
      </c>
      <c r="D143" t="s">
        <v>85</v>
      </c>
      <c r="E143" t="s">
        <v>83</v>
      </c>
      <c r="J143" t="s">
        <v>1167</v>
      </c>
      <c r="M143" t="s">
        <v>556</v>
      </c>
      <c r="N143" t="s">
        <v>557</v>
      </c>
      <c r="O143" t="s">
        <v>280</v>
      </c>
      <c r="P143" t="s">
        <v>261</v>
      </c>
      <c r="Q143" t="str">
        <f t="shared" si="8"/>
        <v>238, 239, 33, 255</v>
      </c>
      <c r="R143" t="str">
        <f t="shared" si="8"/>
        <v>239, 235</v>
      </c>
      <c r="S143" t="str">
        <f t="shared" si="9"/>
        <v>238, 33</v>
      </c>
      <c r="T143" t="s">
        <v>2277</v>
      </c>
      <c r="U143">
        <f t="shared" si="11"/>
        <v>141</v>
      </c>
      <c r="V143" t="str">
        <f t="shared" si="10"/>
        <v>141: 238, 239, 33, 255, 235</v>
      </c>
      <c r="W143">
        <v>141</v>
      </c>
      <c r="X143" t="s">
        <v>2488</v>
      </c>
    </row>
    <row r="144" spans="1:24">
      <c r="A144" t="s">
        <v>348</v>
      </c>
      <c r="B144" t="s">
        <v>299</v>
      </c>
      <c r="C144" t="s">
        <v>300</v>
      </c>
      <c r="D144" t="s">
        <v>301</v>
      </c>
      <c r="J144" t="s">
        <v>1168</v>
      </c>
      <c r="M144" t="s">
        <v>558</v>
      </c>
      <c r="N144" t="s">
        <v>559</v>
      </c>
      <c r="O144" t="s">
        <v>560</v>
      </c>
      <c r="P144" t="s">
        <v>561</v>
      </c>
      <c r="Q144" t="str">
        <f t="shared" si="8"/>
        <v>238, 239, 109, 114</v>
      </c>
      <c r="R144" t="str">
        <f t="shared" si="8"/>
        <v>239, 109</v>
      </c>
      <c r="S144" t="str">
        <f t="shared" si="9"/>
        <v>238, 109</v>
      </c>
      <c r="T144" t="s">
        <v>2278</v>
      </c>
      <c r="U144">
        <f t="shared" si="11"/>
        <v>142</v>
      </c>
      <c r="V144" t="str">
        <f t="shared" si="10"/>
        <v>142: 238, 239, 109, 114</v>
      </c>
      <c r="W144">
        <v>142</v>
      </c>
      <c r="X144" t="s">
        <v>2489</v>
      </c>
    </row>
    <row r="145" spans="1:24">
      <c r="A145" t="s">
        <v>1457</v>
      </c>
      <c r="B145" t="s">
        <v>1458</v>
      </c>
      <c r="C145" t="s">
        <v>300</v>
      </c>
      <c r="D145" t="s">
        <v>765</v>
      </c>
      <c r="E145" t="s">
        <v>1459</v>
      </c>
      <c r="J145" t="s">
        <v>1169</v>
      </c>
      <c r="M145" t="s">
        <v>562</v>
      </c>
      <c r="N145" t="s">
        <v>269</v>
      </c>
      <c r="O145" t="s">
        <v>563</v>
      </c>
      <c r="P145" t="s">
        <v>271</v>
      </c>
      <c r="Q145" t="str">
        <f t="shared" si="8"/>
        <v>238, 239, 215, 255</v>
      </c>
      <c r="R145" t="str">
        <f t="shared" si="8"/>
        <v>239, 215</v>
      </c>
      <c r="S145" t="str">
        <f t="shared" si="9"/>
        <v>238, 215</v>
      </c>
      <c r="T145" t="s">
        <v>2279</v>
      </c>
      <c r="U145">
        <f t="shared" si="11"/>
        <v>143</v>
      </c>
      <c r="V145" t="str">
        <f t="shared" si="10"/>
        <v>143: 238, 239, 215, 255</v>
      </c>
      <c r="W145">
        <v>143</v>
      </c>
      <c r="X145" t="s">
        <v>2490</v>
      </c>
    </row>
    <row r="146" spans="1:24">
      <c r="A146" t="s">
        <v>349</v>
      </c>
      <c r="B146" t="s">
        <v>279</v>
      </c>
      <c r="C146" t="s">
        <v>280</v>
      </c>
      <c r="D146" t="s">
        <v>281</v>
      </c>
      <c r="J146" t="s">
        <v>1170</v>
      </c>
      <c r="M146" t="s">
        <v>564</v>
      </c>
      <c r="N146" t="s">
        <v>551</v>
      </c>
      <c r="O146" t="s">
        <v>352</v>
      </c>
      <c r="P146" t="s">
        <v>83</v>
      </c>
      <c r="Q146" t="str">
        <f t="shared" si="8"/>
        <v>238, 239, 30, 255</v>
      </c>
      <c r="R146" t="str">
        <f t="shared" si="8"/>
        <v>239, 3</v>
      </c>
      <c r="S146" t="str">
        <f t="shared" si="9"/>
        <v>238, 239</v>
      </c>
      <c r="T146" t="s">
        <v>2275</v>
      </c>
      <c r="U146">
        <f t="shared" si="11"/>
        <v>144</v>
      </c>
      <c r="V146" t="str">
        <f t="shared" si="10"/>
        <v>144: 238, 239, 30, 255</v>
      </c>
      <c r="W146">
        <v>144</v>
      </c>
      <c r="X146" t="s">
        <v>2486</v>
      </c>
    </row>
    <row r="147" spans="1:24">
      <c r="A147" t="s">
        <v>1460</v>
      </c>
      <c r="B147" t="s">
        <v>350</v>
      </c>
      <c r="C147" t="s">
        <v>535</v>
      </c>
      <c r="D147" t="s">
        <v>535</v>
      </c>
      <c r="E147" t="s">
        <v>1461</v>
      </c>
      <c r="J147" t="s">
        <v>1171</v>
      </c>
      <c r="M147" t="s">
        <v>565</v>
      </c>
      <c r="N147" t="s">
        <v>314</v>
      </c>
      <c r="O147" t="s">
        <v>315</v>
      </c>
      <c r="P147" t="s">
        <v>316</v>
      </c>
      <c r="Q147" t="str">
        <f t="shared" si="8"/>
        <v>238, 239, 165, 255</v>
      </c>
      <c r="R147" t="str">
        <f t="shared" si="8"/>
        <v>239, 165</v>
      </c>
      <c r="S147" t="str">
        <f t="shared" si="9"/>
        <v>238, 165</v>
      </c>
      <c r="T147" t="s">
        <v>2218</v>
      </c>
      <c r="U147">
        <f t="shared" si="11"/>
        <v>145</v>
      </c>
      <c r="V147" t="str">
        <f t="shared" si="10"/>
        <v>145: 238, 239, 165, 255</v>
      </c>
      <c r="W147">
        <v>145</v>
      </c>
      <c r="X147" t="s">
        <v>2430</v>
      </c>
    </row>
    <row r="148" spans="1:24">
      <c r="A148" t="s">
        <v>351</v>
      </c>
      <c r="B148" t="s">
        <v>288</v>
      </c>
      <c r="C148" t="s">
        <v>352</v>
      </c>
      <c r="D148" t="s">
        <v>169</v>
      </c>
      <c r="J148" t="s">
        <v>1172</v>
      </c>
      <c r="M148" t="s">
        <v>566</v>
      </c>
      <c r="N148" t="s">
        <v>279</v>
      </c>
      <c r="O148" t="s">
        <v>280</v>
      </c>
      <c r="P148" t="s">
        <v>281</v>
      </c>
      <c r="Q148" t="str">
        <f t="shared" si="8"/>
        <v>238, 239, 235, 255</v>
      </c>
      <c r="R148" t="str">
        <f t="shared" si="8"/>
        <v>239, 235</v>
      </c>
      <c r="S148" t="str">
        <f t="shared" si="9"/>
        <v>238, 235</v>
      </c>
      <c r="T148" t="s">
        <v>2211</v>
      </c>
      <c r="U148">
        <f t="shared" si="11"/>
        <v>146</v>
      </c>
      <c r="V148" t="str">
        <f t="shared" si="10"/>
        <v>146: 238, 239, 235, 255</v>
      </c>
      <c r="W148">
        <v>146</v>
      </c>
      <c r="X148" t="s">
        <v>2423</v>
      </c>
    </row>
    <row r="149" spans="1:24">
      <c r="A149" t="s">
        <v>1462</v>
      </c>
      <c r="B149" t="s">
        <v>104</v>
      </c>
      <c r="C149" t="s">
        <v>85</v>
      </c>
      <c r="D149" t="s">
        <v>85</v>
      </c>
      <c r="E149" t="s">
        <v>83</v>
      </c>
      <c r="J149" t="s">
        <v>1173</v>
      </c>
      <c r="M149" t="s">
        <v>568</v>
      </c>
      <c r="N149" t="s">
        <v>569</v>
      </c>
      <c r="O149" t="s">
        <v>570</v>
      </c>
      <c r="P149" t="s">
        <v>309</v>
      </c>
      <c r="Q149" t="str">
        <f t="shared" si="8"/>
        <v>238, 8, 21, 255</v>
      </c>
      <c r="R149" t="str">
        <f t="shared" si="8"/>
        <v>8, 21</v>
      </c>
      <c r="S149" t="str">
        <f t="shared" si="9"/>
        <v>238, 21</v>
      </c>
      <c r="T149" t="s">
        <v>2280</v>
      </c>
      <c r="U149">
        <f t="shared" si="11"/>
        <v>147</v>
      </c>
      <c r="V149" t="str">
        <f t="shared" si="10"/>
        <v>147: 238, 21, 255</v>
      </c>
      <c r="W149">
        <v>147</v>
      </c>
      <c r="X149" t="s">
        <v>2491</v>
      </c>
    </row>
    <row r="150" spans="1:24">
      <c r="A150" t="s">
        <v>353</v>
      </c>
      <c r="B150" t="s">
        <v>354</v>
      </c>
      <c r="C150" t="s">
        <v>355</v>
      </c>
      <c r="D150" t="s">
        <v>356</v>
      </c>
      <c r="J150" t="s">
        <v>1174</v>
      </c>
      <c r="M150" t="s">
        <v>571</v>
      </c>
      <c r="N150" t="s">
        <v>92</v>
      </c>
      <c r="O150" t="s">
        <v>93</v>
      </c>
      <c r="P150" t="s">
        <v>83</v>
      </c>
      <c r="Q150" t="str">
        <f t="shared" si="8"/>
        <v>238, 239, 255, 255</v>
      </c>
      <c r="R150" t="str">
        <f t="shared" si="8"/>
        <v>239, 238</v>
      </c>
      <c r="S150" t="str">
        <f t="shared" si="9"/>
        <v>238, 239</v>
      </c>
      <c r="T150" t="s">
        <v>2170</v>
      </c>
      <c r="U150">
        <f t="shared" si="11"/>
        <v>148</v>
      </c>
      <c r="V150" t="str">
        <f t="shared" si="10"/>
        <v>148: 238, 239, 255</v>
      </c>
      <c r="W150">
        <v>148</v>
      </c>
      <c r="X150" t="s">
        <v>2382</v>
      </c>
    </row>
    <row r="151" spans="1:24">
      <c r="A151" t="s">
        <v>1463</v>
      </c>
      <c r="B151" t="s">
        <v>1013</v>
      </c>
      <c r="C151" t="s">
        <v>357</v>
      </c>
      <c r="D151" t="s">
        <v>1464</v>
      </c>
      <c r="E151" t="s">
        <v>1465</v>
      </c>
      <c r="J151" t="s">
        <v>1175</v>
      </c>
      <c r="M151" t="s">
        <v>572</v>
      </c>
      <c r="N151" t="s">
        <v>332</v>
      </c>
      <c r="O151" t="s">
        <v>486</v>
      </c>
      <c r="P151" t="s">
        <v>573</v>
      </c>
      <c r="Q151" t="str">
        <f t="shared" si="8"/>
        <v>238, 239, 181, 255</v>
      </c>
      <c r="R151" t="str">
        <f t="shared" si="8"/>
        <v>239, 180</v>
      </c>
      <c r="S151" t="str">
        <f t="shared" si="9"/>
        <v>238, 171</v>
      </c>
      <c r="T151" t="s">
        <v>2281</v>
      </c>
      <c r="U151">
        <f t="shared" si="11"/>
        <v>149</v>
      </c>
      <c r="V151" t="str">
        <f t="shared" si="10"/>
        <v>149: 238, 239, 181, 255, 180, 171</v>
      </c>
      <c r="W151">
        <v>149</v>
      </c>
      <c r="X151" t="s">
        <v>2492</v>
      </c>
    </row>
    <row r="152" spans="1:24">
      <c r="A152" t="s">
        <v>358</v>
      </c>
      <c r="B152" t="s">
        <v>299</v>
      </c>
      <c r="C152" t="s">
        <v>300</v>
      </c>
      <c r="D152" t="s">
        <v>301</v>
      </c>
      <c r="J152" t="s">
        <v>1176</v>
      </c>
      <c r="M152" t="s">
        <v>575</v>
      </c>
      <c r="N152" t="s">
        <v>576</v>
      </c>
      <c r="O152" t="s">
        <v>93</v>
      </c>
      <c r="P152" t="s">
        <v>83</v>
      </c>
      <c r="Q152" t="str">
        <f t="shared" si="8"/>
        <v>238, 239, 32, 255</v>
      </c>
      <c r="R152" t="str">
        <f t="shared" si="8"/>
        <v>239, 238</v>
      </c>
      <c r="S152" t="str">
        <f t="shared" si="9"/>
        <v>238, 239</v>
      </c>
      <c r="T152" t="s">
        <v>2282</v>
      </c>
      <c r="U152">
        <f t="shared" si="11"/>
        <v>150</v>
      </c>
      <c r="V152" t="str">
        <f t="shared" si="10"/>
        <v>150: 238, 239, 32, 255</v>
      </c>
      <c r="W152">
        <v>150</v>
      </c>
      <c r="X152" t="s">
        <v>2493</v>
      </c>
    </row>
    <row r="153" spans="1:24">
      <c r="A153" t="s">
        <v>1466</v>
      </c>
      <c r="B153" t="s">
        <v>988</v>
      </c>
      <c r="C153" t="s">
        <v>300</v>
      </c>
      <c r="D153" t="s">
        <v>85</v>
      </c>
      <c r="E153" t="s">
        <v>1467</v>
      </c>
      <c r="J153" t="s">
        <v>1177</v>
      </c>
      <c r="M153" t="s">
        <v>579</v>
      </c>
      <c r="N153" t="s">
        <v>580</v>
      </c>
      <c r="O153" t="s">
        <v>93</v>
      </c>
      <c r="P153" t="s">
        <v>581</v>
      </c>
      <c r="Q153" t="str">
        <f t="shared" si="8"/>
        <v>238, 239, 51, 255</v>
      </c>
      <c r="R153" t="str">
        <f t="shared" si="8"/>
        <v>239, 238</v>
      </c>
      <c r="S153" t="str">
        <f t="shared" si="9"/>
        <v>238, 51</v>
      </c>
      <c r="T153" t="s">
        <v>2283</v>
      </c>
      <c r="U153">
        <f t="shared" si="11"/>
        <v>151</v>
      </c>
      <c r="V153" t="str">
        <f t="shared" si="10"/>
        <v>151: 238, 239, 51, 255</v>
      </c>
      <c r="W153">
        <v>151</v>
      </c>
      <c r="X153" t="s">
        <v>2494</v>
      </c>
    </row>
    <row r="154" spans="1:24">
      <c r="A154" t="s">
        <v>359</v>
      </c>
      <c r="B154" t="s">
        <v>354</v>
      </c>
      <c r="C154" t="s">
        <v>355</v>
      </c>
      <c r="D154" t="s">
        <v>356</v>
      </c>
      <c r="J154" t="s">
        <v>1178</v>
      </c>
      <c r="M154" t="s">
        <v>582</v>
      </c>
      <c r="N154" t="s">
        <v>299</v>
      </c>
      <c r="O154" t="s">
        <v>300</v>
      </c>
      <c r="P154" t="s">
        <v>301</v>
      </c>
      <c r="Q154" t="str">
        <f t="shared" si="8"/>
        <v>238, 239, 174, 255</v>
      </c>
      <c r="R154" t="str">
        <f t="shared" si="8"/>
        <v>239, 174</v>
      </c>
      <c r="S154" t="str">
        <f t="shared" si="9"/>
        <v>238, 174</v>
      </c>
      <c r="T154" t="s">
        <v>2214</v>
      </c>
      <c r="U154">
        <f t="shared" si="11"/>
        <v>152</v>
      </c>
      <c r="V154" t="str">
        <f t="shared" si="10"/>
        <v>152: 238, 239, 174, 255</v>
      </c>
      <c r="W154">
        <v>152</v>
      </c>
      <c r="X154" t="s">
        <v>2426</v>
      </c>
    </row>
    <row r="155" spans="1:24">
      <c r="A155" t="s">
        <v>1468</v>
      </c>
      <c r="B155" t="s">
        <v>668</v>
      </c>
      <c r="C155" t="s">
        <v>669</v>
      </c>
      <c r="D155" t="s">
        <v>669</v>
      </c>
      <c r="E155" t="s">
        <v>1465</v>
      </c>
      <c r="J155" t="s">
        <v>1179</v>
      </c>
      <c r="M155" t="s">
        <v>583</v>
      </c>
      <c r="N155" t="s">
        <v>584</v>
      </c>
      <c r="O155" t="s">
        <v>391</v>
      </c>
      <c r="P155" t="s">
        <v>163</v>
      </c>
      <c r="Q155" t="str">
        <f t="shared" si="8"/>
        <v>238, 239, 12, 226</v>
      </c>
      <c r="R155" t="str">
        <f t="shared" si="8"/>
        <v>239, 12</v>
      </c>
      <c r="S155" t="str">
        <f t="shared" si="9"/>
        <v>238, 12</v>
      </c>
      <c r="T155" t="s">
        <v>2284</v>
      </c>
      <c r="U155">
        <f t="shared" si="11"/>
        <v>153</v>
      </c>
      <c r="V155" t="str">
        <f t="shared" si="10"/>
        <v>153: 238, 239, 12, 226</v>
      </c>
      <c r="W155">
        <v>153</v>
      </c>
      <c r="X155" t="s">
        <v>2495</v>
      </c>
    </row>
    <row r="156" spans="1:24">
      <c r="A156" t="s">
        <v>360</v>
      </c>
      <c r="B156" t="s">
        <v>104</v>
      </c>
      <c r="C156" t="s">
        <v>361</v>
      </c>
      <c r="D156" t="s">
        <v>362</v>
      </c>
      <c r="J156" t="s">
        <v>1180</v>
      </c>
      <c r="M156" t="s">
        <v>585</v>
      </c>
      <c r="N156" t="s">
        <v>307</v>
      </c>
      <c r="O156" t="s">
        <v>308</v>
      </c>
      <c r="P156" t="s">
        <v>309</v>
      </c>
      <c r="Q156" t="str">
        <f t="shared" si="8"/>
        <v>238, 239, 21, 255</v>
      </c>
      <c r="R156" t="str">
        <f t="shared" si="8"/>
        <v>239, 21</v>
      </c>
      <c r="S156" t="str">
        <f t="shared" si="9"/>
        <v>238, 21</v>
      </c>
      <c r="T156" t="s">
        <v>2216</v>
      </c>
      <c r="U156">
        <f t="shared" si="11"/>
        <v>154</v>
      </c>
      <c r="V156" t="str">
        <f t="shared" si="10"/>
        <v>154: 238, 239, 21, 255</v>
      </c>
      <c r="W156">
        <v>154</v>
      </c>
      <c r="X156" t="s">
        <v>2428</v>
      </c>
    </row>
    <row r="157" spans="1:24">
      <c r="A157" t="s">
        <v>1469</v>
      </c>
      <c r="B157" t="s">
        <v>95</v>
      </c>
      <c r="C157" t="s">
        <v>93</v>
      </c>
      <c r="D157" t="s">
        <v>262</v>
      </c>
      <c r="E157" t="s">
        <v>1263</v>
      </c>
      <c r="J157" t="s">
        <v>1181</v>
      </c>
      <c r="M157" t="s">
        <v>586</v>
      </c>
      <c r="N157" t="s">
        <v>587</v>
      </c>
      <c r="O157" t="s">
        <v>385</v>
      </c>
      <c r="P157" t="s">
        <v>386</v>
      </c>
      <c r="Q157" t="str">
        <f t="shared" si="8"/>
        <v>238, 239, 188, 232</v>
      </c>
      <c r="R157" t="str">
        <f t="shared" si="8"/>
        <v>239, 188</v>
      </c>
      <c r="S157" t="str">
        <f t="shared" si="9"/>
        <v>238, 188</v>
      </c>
      <c r="T157" t="s">
        <v>2285</v>
      </c>
      <c r="U157">
        <f t="shared" si="11"/>
        <v>155</v>
      </c>
      <c r="V157" t="str">
        <f t="shared" si="10"/>
        <v>155: 238, 239, 188, 232</v>
      </c>
      <c r="W157">
        <v>155</v>
      </c>
      <c r="X157" t="s">
        <v>2496</v>
      </c>
    </row>
    <row r="158" spans="1:24">
      <c r="A158" t="s">
        <v>363</v>
      </c>
      <c r="B158" t="s">
        <v>364</v>
      </c>
      <c r="C158" t="s">
        <v>365</v>
      </c>
      <c r="D158" t="s">
        <v>366</v>
      </c>
      <c r="J158" t="s">
        <v>1182</v>
      </c>
      <c r="M158" t="s">
        <v>588</v>
      </c>
      <c r="N158" t="s">
        <v>589</v>
      </c>
      <c r="O158" t="s">
        <v>590</v>
      </c>
      <c r="P158" t="s">
        <v>591</v>
      </c>
      <c r="Q158" t="str">
        <f t="shared" si="8"/>
        <v>238, 239, 190, 255</v>
      </c>
      <c r="R158" t="str">
        <f t="shared" si="8"/>
        <v>239, 190</v>
      </c>
      <c r="S158" t="str">
        <f t="shared" si="9"/>
        <v>238, 190</v>
      </c>
      <c r="T158" t="s">
        <v>2286</v>
      </c>
      <c r="U158">
        <f t="shared" si="11"/>
        <v>156</v>
      </c>
      <c r="V158" t="str">
        <f t="shared" si="10"/>
        <v>156: 238, 239, 190, 255</v>
      </c>
      <c r="W158">
        <v>156</v>
      </c>
      <c r="X158" t="s">
        <v>2497</v>
      </c>
    </row>
    <row r="159" spans="1:24">
      <c r="A159" t="s">
        <v>1470</v>
      </c>
      <c r="B159" t="s">
        <v>90</v>
      </c>
      <c r="C159" t="s">
        <v>93</v>
      </c>
      <c r="D159" t="s">
        <v>85</v>
      </c>
      <c r="E159" t="s">
        <v>1263</v>
      </c>
      <c r="J159" t="s">
        <v>1183</v>
      </c>
      <c r="M159" t="s">
        <v>592</v>
      </c>
      <c r="N159" t="s">
        <v>593</v>
      </c>
      <c r="O159" t="s">
        <v>333</v>
      </c>
      <c r="P159" t="s">
        <v>329</v>
      </c>
      <c r="Q159" t="str">
        <f t="shared" si="8"/>
        <v>238, 239, 181, 215</v>
      </c>
      <c r="R159" t="str">
        <f t="shared" si="8"/>
        <v>239, 181</v>
      </c>
      <c r="S159" t="str">
        <f t="shared" si="9"/>
        <v>238, 181</v>
      </c>
      <c r="T159" t="s">
        <v>2287</v>
      </c>
      <c r="U159">
        <f t="shared" si="11"/>
        <v>157</v>
      </c>
      <c r="V159" t="str">
        <f t="shared" si="10"/>
        <v>157: 238, 239, 181, 215</v>
      </c>
      <c r="W159">
        <v>157</v>
      </c>
      <c r="X159" t="s">
        <v>2498</v>
      </c>
    </row>
    <row r="160" spans="1:24">
      <c r="A160" t="s">
        <v>367</v>
      </c>
      <c r="B160" t="s">
        <v>368</v>
      </c>
      <c r="C160" t="s">
        <v>369</v>
      </c>
      <c r="D160" t="s">
        <v>347</v>
      </c>
      <c r="J160" t="s">
        <v>1184</v>
      </c>
      <c r="M160" t="s">
        <v>595</v>
      </c>
      <c r="N160" t="s">
        <v>213</v>
      </c>
      <c r="O160" t="s">
        <v>214</v>
      </c>
      <c r="P160" t="s">
        <v>215</v>
      </c>
      <c r="Q160" t="str">
        <f t="shared" si="8"/>
        <v>238, 239, 153, 255</v>
      </c>
      <c r="R160" t="str">
        <f t="shared" si="8"/>
        <v>239, 153</v>
      </c>
      <c r="S160" t="str">
        <f t="shared" si="9"/>
        <v>238, 153</v>
      </c>
      <c r="T160" t="s">
        <v>2195</v>
      </c>
      <c r="U160">
        <f t="shared" si="11"/>
        <v>158</v>
      </c>
      <c r="V160" t="str">
        <f t="shared" si="10"/>
        <v>158: 238, 239, 153, 255</v>
      </c>
      <c r="W160">
        <v>158</v>
      </c>
      <c r="X160" t="s">
        <v>2407</v>
      </c>
    </row>
    <row r="161" spans="1:24">
      <c r="A161" t="s">
        <v>1471</v>
      </c>
      <c r="B161" t="s">
        <v>370</v>
      </c>
      <c r="C161" t="s">
        <v>1472</v>
      </c>
      <c r="D161" t="s">
        <v>1473</v>
      </c>
      <c r="E161" t="s">
        <v>1474</v>
      </c>
      <c r="J161" t="s">
        <v>1185</v>
      </c>
      <c r="M161" t="s">
        <v>597</v>
      </c>
      <c r="N161" t="s">
        <v>332</v>
      </c>
      <c r="O161" t="s">
        <v>333</v>
      </c>
      <c r="P161" t="s">
        <v>329</v>
      </c>
      <c r="Q161" t="str">
        <f t="shared" si="8"/>
        <v>238, 239, 181, 255</v>
      </c>
      <c r="R161" t="str">
        <f t="shared" si="8"/>
        <v>239, 181</v>
      </c>
      <c r="S161" t="str">
        <f t="shared" si="9"/>
        <v>238, 181</v>
      </c>
      <c r="T161" t="s">
        <v>2222</v>
      </c>
      <c r="U161">
        <f t="shared" si="11"/>
        <v>159</v>
      </c>
      <c r="V161" t="str">
        <f t="shared" si="10"/>
        <v>159: 238, 239, 181, 255</v>
      </c>
      <c r="W161">
        <v>159</v>
      </c>
      <c r="X161" t="s">
        <v>2434</v>
      </c>
    </row>
    <row r="162" spans="1:24">
      <c r="A162" t="s">
        <v>371</v>
      </c>
      <c r="B162" t="s">
        <v>372</v>
      </c>
      <c r="C162" t="s">
        <v>373</v>
      </c>
      <c r="D162" t="s">
        <v>103</v>
      </c>
      <c r="J162" t="s">
        <v>1186</v>
      </c>
      <c r="M162" t="s">
        <v>598</v>
      </c>
      <c r="N162" t="s">
        <v>599</v>
      </c>
      <c r="O162" t="s">
        <v>600</v>
      </c>
      <c r="P162" t="s">
        <v>601</v>
      </c>
      <c r="Q162" t="str">
        <f t="shared" si="8"/>
        <v>238, 239, 112, 155</v>
      </c>
      <c r="R162" t="str">
        <f t="shared" si="8"/>
        <v>239, 112</v>
      </c>
      <c r="S162" t="str">
        <f t="shared" si="9"/>
        <v>238, 112</v>
      </c>
      <c r="T162" t="s">
        <v>2288</v>
      </c>
      <c r="U162">
        <f t="shared" si="11"/>
        <v>160</v>
      </c>
      <c r="V162" t="str">
        <f t="shared" si="10"/>
        <v>160: 238, 239, 112, 155</v>
      </c>
      <c r="W162">
        <v>160</v>
      </c>
      <c r="X162" t="s">
        <v>2499</v>
      </c>
    </row>
    <row r="163" spans="1:24">
      <c r="A163" t="s">
        <v>1475</v>
      </c>
      <c r="B163" t="s">
        <v>374</v>
      </c>
      <c r="C163" t="s">
        <v>628</v>
      </c>
      <c r="D163" t="s">
        <v>1476</v>
      </c>
      <c r="E163" t="s">
        <v>1477</v>
      </c>
      <c r="J163" t="s">
        <v>1187</v>
      </c>
      <c r="M163" t="s">
        <v>602</v>
      </c>
      <c r="N163" t="s">
        <v>104</v>
      </c>
      <c r="O163" t="s">
        <v>603</v>
      </c>
      <c r="P163" t="s">
        <v>406</v>
      </c>
      <c r="Q163" t="str">
        <f t="shared" si="8"/>
        <v>238, 239, 239, 239</v>
      </c>
      <c r="R163" t="str">
        <f t="shared" si="8"/>
        <v>239, 162</v>
      </c>
      <c r="S163" t="str">
        <f t="shared" si="9"/>
        <v>238, 155</v>
      </c>
      <c r="T163" t="s">
        <v>2289</v>
      </c>
      <c r="U163">
        <f t="shared" si="11"/>
        <v>161</v>
      </c>
      <c r="V163" t="str">
        <f t="shared" si="10"/>
        <v>161: 238, 239, 162, 155</v>
      </c>
      <c r="W163">
        <v>161</v>
      </c>
      <c r="X163" t="s">
        <v>2500</v>
      </c>
    </row>
    <row r="164" spans="1:24">
      <c r="A164" t="s">
        <v>376</v>
      </c>
      <c r="B164" t="s">
        <v>377</v>
      </c>
      <c r="C164" t="s">
        <v>209</v>
      </c>
      <c r="D164" t="s">
        <v>210</v>
      </c>
      <c r="J164" t="s">
        <v>1188</v>
      </c>
      <c r="M164" t="s">
        <v>604</v>
      </c>
      <c r="N164" t="s">
        <v>345</v>
      </c>
      <c r="O164" t="s">
        <v>346</v>
      </c>
      <c r="P164" t="s">
        <v>83</v>
      </c>
      <c r="Q164" t="str">
        <f t="shared" si="8"/>
        <v>238, 25, 255, 255</v>
      </c>
      <c r="R164" t="str">
        <f t="shared" si="8"/>
        <v>25, 238</v>
      </c>
      <c r="S164" t="str">
        <f t="shared" si="9"/>
        <v>238, 239</v>
      </c>
      <c r="T164" t="s">
        <v>2290</v>
      </c>
      <c r="U164">
        <f t="shared" si="11"/>
        <v>162</v>
      </c>
      <c r="V164" t="str">
        <f t="shared" si="10"/>
        <v>162: 238, 25, 255, 239</v>
      </c>
      <c r="W164">
        <v>162</v>
      </c>
      <c r="X164" t="s">
        <v>2501</v>
      </c>
    </row>
    <row r="165" spans="1:24">
      <c r="A165" t="s">
        <v>1478</v>
      </c>
      <c r="B165" t="s">
        <v>1479</v>
      </c>
      <c r="C165" t="s">
        <v>211</v>
      </c>
      <c r="D165" t="s">
        <v>999</v>
      </c>
      <c r="E165" t="s">
        <v>1480</v>
      </c>
      <c r="J165" t="s">
        <v>1189</v>
      </c>
      <c r="M165" t="s">
        <v>605</v>
      </c>
      <c r="N165" t="s">
        <v>606</v>
      </c>
      <c r="O165" t="s">
        <v>214</v>
      </c>
      <c r="P165" t="s">
        <v>607</v>
      </c>
      <c r="Q165" t="str">
        <f t="shared" si="8"/>
        <v>238, 239, 157, 255</v>
      </c>
      <c r="R165" t="str">
        <f t="shared" si="8"/>
        <v>239, 153</v>
      </c>
      <c r="S165" t="str">
        <f t="shared" si="9"/>
        <v>238, 157</v>
      </c>
      <c r="T165" t="s">
        <v>2291</v>
      </c>
      <c r="U165">
        <f t="shared" si="11"/>
        <v>163</v>
      </c>
      <c r="V165" t="str">
        <f t="shared" si="10"/>
        <v>163: 238, 239, 157, 255, 153</v>
      </c>
      <c r="W165">
        <v>163</v>
      </c>
      <c r="X165" t="s">
        <v>2502</v>
      </c>
    </row>
    <row r="166" spans="1:24">
      <c r="A166" t="s">
        <v>378</v>
      </c>
      <c r="B166" t="s">
        <v>379</v>
      </c>
      <c r="C166" t="s">
        <v>380</v>
      </c>
      <c r="D166" t="s">
        <v>381</v>
      </c>
      <c r="J166" t="s">
        <v>1190</v>
      </c>
      <c r="M166" t="s">
        <v>609</v>
      </c>
      <c r="N166" t="s">
        <v>279</v>
      </c>
      <c r="O166" t="s">
        <v>280</v>
      </c>
      <c r="P166" t="s">
        <v>281</v>
      </c>
      <c r="Q166" t="str">
        <f t="shared" si="8"/>
        <v>238, 239, 235, 255</v>
      </c>
      <c r="R166" t="str">
        <f t="shared" si="8"/>
        <v>239, 235</v>
      </c>
      <c r="S166" t="str">
        <f t="shared" si="9"/>
        <v>238, 235</v>
      </c>
      <c r="T166" t="s">
        <v>2211</v>
      </c>
      <c r="U166">
        <f t="shared" si="11"/>
        <v>164</v>
      </c>
      <c r="V166" t="str">
        <f t="shared" si="10"/>
        <v>164: 238, 239, 235, 255</v>
      </c>
      <c r="W166">
        <v>164</v>
      </c>
      <c r="X166" t="s">
        <v>2423</v>
      </c>
    </row>
    <row r="167" spans="1:24">
      <c r="A167" t="s">
        <v>1481</v>
      </c>
      <c r="B167" t="s">
        <v>1482</v>
      </c>
      <c r="C167" t="s">
        <v>382</v>
      </c>
      <c r="D167" t="s">
        <v>1019</v>
      </c>
      <c r="E167" t="s">
        <v>1483</v>
      </c>
      <c r="J167" t="s">
        <v>1191</v>
      </c>
      <c r="M167" t="s">
        <v>610</v>
      </c>
      <c r="N167" t="s">
        <v>611</v>
      </c>
      <c r="O167" t="s">
        <v>286</v>
      </c>
      <c r="P167" t="s">
        <v>112</v>
      </c>
      <c r="Q167" t="str">
        <f t="shared" si="8"/>
        <v>238, 239, 8, 3</v>
      </c>
      <c r="R167" t="str">
        <f t="shared" si="8"/>
        <v>239, 8</v>
      </c>
      <c r="S167" t="str">
        <f t="shared" si="9"/>
        <v>238, 8</v>
      </c>
      <c r="T167" t="s">
        <v>2268</v>
      </c>
      <c r="U167">
        <f t="shared" si="11"/>
        <v>165</v>
      </c>
      <c r="V167" t="str">
        <f t="shared" si="10"/>
        <v>165: 238, 239</v>
      </c>
      <c r="W167">
        <v>165</v>
      </c>
      <c r="X167" t="s">
        <v>83</v>
      </c>
    </row>
    <row r="168" spans="1:24">
      <c r="A168" t="s">
        <v>383</v>
      </c>
      <c r="B168" t="s">
        <v>384</v>
      </c>
      <c r="C168" t="s">
        <v>385</v>
      </c>
      <c r="D168" t="s">
        <v>386</v>
      </c>
      <c r="J168" t="s">
        <v>1192</v>
      </c>
      <c r="M168" t="s">
        <v>612</v>
      </c>
      <c r="N168" t="s">
        <v>613</v>
      </c>
      <c r="O168" t="s">
        <v>614</v>
      </c>
      <c r="P168" t="s">
        <v>146</v>
      </c>
      <c r="Q168" t="str">
        <f t="shared" si="8"/>
        <v>238, 239, 141, 142</v>
      </c>
      <c r="R168" t="str">
        <f t="shared" si="8"/>
        <v>239, 141</v>
      </c>
      <c r="S168" t="str">
        <f t="shared" si="9"/>
        <v>238, 141</v>
      </c>
      <c r="T168" t="s">
        <v>2292</v>
      </c>
      <c r="U168">
        <f t="shared" si="11"/>
        <v>166</v>
      </c>
      <c r="V168" t="str">
        <f t="shared" si="10"/>
        <v>166: 238, 239, 141, 142</v>
      </c>
      <c r="W168">
        <v>166</v>
      </c>
      <c r="X168" t="s">
        <v>2503</v>
      </c>
    </row>
    <row r="169" spans="1:24">
      <c r="A169" t="s">
        <v>1484</v>
      </c>
      <c r="B169" t="s">
        <v>387</v>
      </c>
      <c r="C169" t="s">
        <v>388</v>
      </c>
      <c r="D169" t="s">
        <v>1485</v>
      </c>
      <c r="E169" t="s">
        <v>1486</v>
      </c>
      <c r="J169" t="s">
        <v>1193</v>
      </c>
      <c r="M169" t="s">
        <v>616</v>
      </c>
      <c r="N169" t="s">
        <v>438</v>
      </c>
      <c r="O169" t="s">
        <v>157</v>
      </c>
      <c r="P169" t="s">
        <v>617</v>
      </c>
      <c r="Q169" t="str">
        <f t="shared" si="8"/>
        <v>238, 239, 226, 255</v>
      </c>
      <c r="R169" t="str">
        <f t="shared" si="8"/>
        <v>239, 226</v>
      </c>
      <c r="S169" t="str">
        <f t="shared" si="9"/>
        <v>238, 226</v>
      </c>
      <c r="T169" t="s">
        <v>2293</v>
      </c>
      <c r="U169">
        <f t="shared" si="11"/>
        <v>167</v>
      </c>
      <c r="V169" t="str">
        <f t="shared" si="10"/>
        <v>167: 238, 239, 226, 255</v>
      </c>
      <c r="W169">
        <v>167</v>
      </c>
      <c r="X169" t="s">
        <v>2504</v>
      </c>
    </row>
    <row r="170" spans="1:24">
      <c r="A170" t="s">
        <v>389</v>
      </c>
      <c r="B170" t="s">
        <v>390</v>
      </c>
      <c r="C170" t="s">
        <v>391</v>
      </c>
      <c r="D170" t="s">
        <v>163</v>
      </c>
      <c r="J170" t="s">
        <v>1194</v>
      </c>
      <c r="M170" t="s">
        <v>618</v>
      </c>
      <c r="N170" t="s">
        <v>213</v>
      </c>
      <c r="O170" t="s">
        <v>477</v>
      </c>
      <c r="P170" t="s">
        <v>619</v>
      </c>
      <c r="Q170" t="str">
        <f t="shared" si="8"/>
        <v>238, 239, 153, 255</v>
      </c>
      <c r="R170" t="str">
        <f t="shared" si="8"/>
        <v>239, 239</v>
      </c>
      <c r="S170" t="str">
        <f t="shared" si="9"/>
        <v>238, 37</v>
      </c>
      <c r="T170" t="s">
        <v>2294</v>
      </c>
      <c r="U170">
        <f t="shared" si="11"/>
        <v>168</v>
      </c>
      <c r="V170" t="str">
        <f t="shared" si="10"/>
        <v>168: 238, 239, 153, 255, 37</v>
      </c>
      <c r="W170">
        <v>168</v>
      </c>
      <c r="X170" t="s">
        <v>2505</v>
      </c>
    </row>
    <row r="171" spans="1:24">
      <c r="A171" t="s">
        <v>1487</v>
      </c>
      <c r="B171" t="s">
        <v>392</v>
      </c>
      <c r="C171" t="s">
        <v>214</v>
      </c>
      <c r="D171" t="s">
        <v>393</v>
      </c>
      <c r="E171" t="s">
        <v>1488</v>
      </c>
      <c r="J171" t="s">
        <v>1195</v>
      </c>
      <c r="M171" t="s">
        <v>620</v>
      </c>
      <c r="N171" t="s">
        <v>476</v>
      </c>
      <c r="O171" t="s">
        <v>621</v>
      </c>
      <c r="P171" t="s">
        <v>323</v>
      </c>
      <c r="Q171" t="str">
        <f t="shared" si="8"/>
        <v>238, 239, 35, 255</v>
      </c>
      <c r="R171" t="str">
        <f t="shared" si="8"/>
        <v>239, 35</v>
      </c>
      <c r="S171" t="str">
        <f t="shared" si="9"/>
        <v>238, 35</v>
      </c>
      <c r="T171" t="s">
        <v>2255</v>
      </c>
      <c r="U171">
        <f t="shared" si="11"/>
        <v>169</v>
      </c>
      <c r="V171" t="str">
        <f t="shared" si="10"/>
        <v>169: 238, 239, 35, 255</v>
      </c>
      <c r="W171">
        <v>169</v>
      </c>
      <c r="X171" t="s">
        <v>2467</v>
      </c>
    </row>
    <row r="172" spans="1:24">
      <c r="A172" t="s">
        <v>394</v>
      </c>
      <c r="B172" t="s">
        <v>395</v>
      </c>
      <c r="C172" t="s">
        <v>396</v>
      </c>
      <c r="D172" t="s">
        <v>397</v>
      </c>
      <c r="J172" t="s">
        <v>1196</v>
      </c>
      <c r="M172" t="s">
        <v>622</v>
      </c>
      <c r="N172" t="s">
        <v>623</v>
      </c>
      <c r="O172" t="s">
        <v>624</v>
      </c>
      <c r="P172" t="s">
        <v>347</v>
      </c>
      <c r="Q172" t="str">
        <f t="shared" si="8"/>
        <v>238, 239, 228, 179</v>
      </c>
      <c r="R172" t="str">
        <f t="shared" si="8"/>
        <v>239, 228</v>
      </c>
      <c r="S172" t="str">
        <f t="shared" si="9"/>
        <v>238, 228</v>
      </c>
      <c r="T172" t="s">
        <v>2295</v>
      </c>
      <c r="U172">
        <f t="shared" si="11"/>
        <v>170</v>
      </c>
      <c r="V172" t="str">
        <f t="shared" si="10"/>
        <v>170: 238, 239, 228, 179</v>
      </c>
      <c r="W172">
        <v>170</v>
      </c>
      <c r="X172" t="s">
        <v>2506</v>
      </c>
    </row>
    <row r="173" spans="1:24">
      <c r="A173" t="s">
        <v>1489</v>
      </c>
      <c r="B173" t="s">
        <v>1490</v>
      </c>
      <c r="C173" t="s">
        <v>960</v>
      </c>
      <c r="D173" t="s">
        <v>1491</v>
      </c>
      <c r="E173" t="s">
        <v>1492</v>
      </c>
      <c r="J173" t="s">
        <v>1197</v>
      </c>
      <c r="M173" t="s">
        <v>625</v>
      </c>
      <c r="N173" t="s">
        <v>626</v>
      </c>
      <c r="O173" t="s">
        <v>627</v>
      </c>
      <c r="P173" t="s">
        <v>528</v>
      </c>
      <c r="Q173" t="str">
        <f t="shared" si="8"/>
        <v>238, 239, 139, 255</v>
      </c>
      <c r="R173" t="str">
        <f t="shared" si="8"/>
        <v>239, 139</v>
      </c>
      <c r="S173" t="str">
        <f t="shared" si="9"/>
        <v>238, 139</v>
      </c>
      <c r="T173" t="s">
        <v>2296</v>
      </c>
      <c r="U173">
        <f t="shared" si="11"/>
        <v>171</v>
      </c>
      <c r="V173" t="str">
        <f t="shared" si="10"/>
        <v>171: 238, 239, 139, 255</v>
      </c>
      <c r="W173">
        <v>171</v>
      </c>
      <c r="X173" t="s">
        <v>2507</v>
      </c>
    </row>
    <row r="174" spans="1:24">
      <c r="A174" t="s">
        <v>398</v>
      </c>
      <c r="B174" t="s">
        <v>399</v>
      </c>
      <c r="C174" t="s">
        <v>400</v>
      </c>
      <c r="D174" t="s">
        <v>401</v>
      </c>
      <c r="J174" t="s">
        <v>1198</v>
      </c>
      <c r="M174" t="s">
        <v>629</v>
      </c>
      <c r="N174" t="s">
        <v>630</v>
      </c>
      <c r="O174" t="s">
        <v>531</v>
      </c>
      <c r="P174" t="s">
        <v>532</v>
      </c>
      <c r="Q174" t="str">
        <f t="shared" si="8"/>
        <v>238, 239, 146, 255</v>
      </c>
      <c r="R174" t="str">
        <f t="shared" si="8"/>
        <v>239, 146</v>
      </c>
      <c r="S174" t="str">
        <f t="shared" si="9"/>
        <v>238, 146</v>
      </c>
      <c r="T174" t="s">
        <v>2297</v>
      </c>
      <c r="U174">
        <f t="shared" si="11"/>
        <v>172</v>
      </c>
      <c r="V174" t="str">
        <f t="shared" si="10"/>
        <v>172: 238, 239, 146, 255</v>
      </c>
      <c r="W174">
        <v>172</v>
      </c>
      <c r="X174" t="s">
        <v>2508</v>
      </c>
    </row>
    <row r="175" spans="1:24">
      <c r="A175" t="s">
        <v>1493</v>
      </c>
      <c r="B175" t="s">
        <v>402</v>
      </c>
      <c r="C175" t="s">
        <v>669</v>
      </c>
      <c r="D175" t="s">
        <v>1494</v>
      </c>
      <c r="E175" t="s">
        <v>1495</v>
      </c>
      <c r="J175" t="s">
        <v>1199</v>
      </c>
      <c r="M175" t="s">
        <v>631</v>
      </c>
      <c r="N175" t="s">
        <v>632</v>
      </c>
      <c r="O175" t="s">
        <v>633</v>
      </c>
      <c r="P175" t="s">
        <v>634</v>
      </c>
      <c r="Q175" t="str">
        <f t="shared" si="8"/>
        <v>238, 4, 41, 5</v>
      </c>
      <c r="R175" t="str">
        <f t="shared" si="8"/>
        <v>4, 41</v>
      </c>
      <c r="S175" t="str">
        <f t="shared" si="9"/>
        <v>238, 41</v>
      </c>
      <c r="T175" t="s">
        <v>2298</v>
      </c>
      <c r="U175">
        <f t="shared" si="11"/>
        <v>173</v>
      </c>
      <c r="V175" t="str">
        <f t="shared" si="10"/>
        <v>173: 238, 4, 41, 5</v>
      </c>
      <c r="W175">
        <v>173</v>
      </c>
      <c r="X175" t="s">
        <v>2509</v>
      </c>
    </row>
    <row r="176" spans="1:24">
      <c r="A176" t="s">
        <v>403</v>
      </c>
      <c r="B176" t="s">
        <v>404</v>
      </c>
      <c r="C176" t="s">
        <v>405</v>
      </c>
      <c r="D176" t="s">
        <v>406</v>
      </c>
      <c r="J176" t="s">
        <v>1200</v>
      </c>
      <c r="M176" t="s">
        <v>635</v>
      </c>
      <c r="N176" t="s">
        <v>630</v>
      </c>
      <c r="O176" t="s">
        <v>93</v>
      </c>
      <c r="P176" t="s">
        <v>386</v>
      </c>
      <c r="Q176" t="str">
        <f t="shared" si="8"/>
        <v>238, 239, 146, 255</v>
      </c>
      <c r="R176" t="str">
        <f t="shared" si="8"/>
        <v>239, 238</v>
      </c>
      <c r="S176" t="str">
        <f t="shared" si="9"/>
        <v>238, 188</v>
      </c>
      <c r="T176" t="s">
        <v>2299</v>
      </c>
      <c r="U176">
        <f t="shared" si="11"/>
        <v>174</v>
      </c>
      <c r="V176" t="str">
        <f t="shared" si="10"/>
        <v>174: 238, 239, 146, 255, 188</v>
      </c>
      <c r="W176">
        <v>174</v>
      </c>
      <c r="X176" t="s">
        <v>2510</v>
      </c>
    </row>
    <row r="177" spans="1:24">
      <c r="A177" t="s">
        <v>1496</v>
      </c>
      <c r="B177" t="s">
        <v>1497</v>
      </c>
      <c r="C177" t="s">
        <v>180</v>
      </c>
      <c r="D177" t="s">
        <v>790</v>
      </c>
      <c r="E177" t="s">
        <v>1498</v>
      </c>
      <c r="J177" t="s">
        <v>66</v>
      </c>
      <c r="M177" t="s">
        <v>111</v>
      </c>
      <c r="N177" t="s">
        <v>92</v>
      </c>
      <c r="O177" t="s">
        <v>93</v>
      </c>
      <c r="P177" t="s">
        <v>636</v>
      </c>
      <c r="Q177" t="str">
        <f t="shared" si="8"/>
        <v>238, 239, 255, 255</v>
      </c>
      <c r="R177" t="str">
        <f t="shared" si="8"/>
        <v>239, 238</v>
      </c>
      <c r="S177" t="str">
        <f t="shared" si="9"/>
        <v>238, 27</v>
      </c>
      <c r="T177" t="s">
        <v>2300</v>
      </c>
      <c r="U177">
        <f t="shared" si="11"/>
        <v>175</v>
      </c>
      <c r="V177" t="str">
        <f t="shared" si="10"/>
        <v>175: 238, 239, 255, 27</v>
      </c>
      <c r="W177">
        <v>175</v>
      </c>
      <c r="X177" t="s">
        <v>2511</v>
      </c>
    </row>
    <row r="178" spans="1:24">
      <c r="A178" t="s">
        <v>408</v>
      </c>
      <c r="B178" t="s">
        <v>409</v>
      </c>
      <c r="C178" t="s">
        <v>93</v>
      </c>
      <c r="D178" t="s">
        <v>410</v>
      </c>
      <c r="J178" t="s">
        <v>1201</v>
      </c>
      <c r="M178" t="s">
        <v>637</v>
      </c>
      <c r="N178" t="s">
        <v>638</v>
      </c>
      <c r="O178" t="s">
        <v>185</v>
      </c>
      <c r="P178" t="s">
        <v>504</v>
      </c>
      <c r="Q178" t="str">
        <f t="shared" si="8"/>
        <v>238, 239, 169, 255</v>
      </c>
      <c r="R178" t="str">
        <f t="shared" si="8"/>
        <v>239, 177</v>
      </c>
      <c r="S178" t="str">
        <f t="shared" si="9"/>
        <v>238, 177</v>
      </c>
      <c r="T178" t="s">
        <v>2301</v>
      </c>
      <c r="U178">
        <f t="shared" si="11"/>
        <v>176</v>
      </c>
      <c r="V178" t="str">
        <f t="shared" si="10"/>
        <v>176: 238, 239, 169, 255, 177</v>
      </c>
      <c r="W178">
        <v>176</v>
      </c>
      <c r="X178" t="s">
        <v>2512</v>
      </c>
    </row>
    <row r="179" spans="1:24">
      <c r="A179" t="s">
        <v>1499</v>
      </c>
      <c r="B179" t="s">
        <v>1500</v>
      </c>
      <c r="C179" t="s">
        <v>93</v>
      </c>
      <c r="D179" t="s">
        <v>923</v>
      </c>
      <c r="E179" t="s">
        <v>1501</v>
      </c>
      <c r="J179" t="s">
        <v>1202</v>
      </c>
      <c r="M179" t="s">
        <v>640</v>
      </c>
      <c r="N179" t="s">
        <v>412</v>
      </c>
      <c r="O179" t="s">
        <v>413</v>
      </c>
      <c r="P179" t="s">
        <v>414</v>
      </c>
      <c r="Q179" t="str">
        <f t="shared" si="8"/>
        <v>238, 239, 185, 255</v>
      </c>
      <c r="R179" t="str">
        <f t="shared" si="8"/>
        <v>239, 185</v>
      </c>
      <c r="S179" t="str">
        <f t="shared" si="9"/>
        <v>238, 185</v>
      </c>
      <c r="T179" t="s">
        <v>2239</v>
      </c>
      <c r="U179">
        <f t="shared" si="11"/>
        <v>177</v>
      </c>
      <c r="V179" t="str">
        <f t="shared" si="10"/>
        <v>177: 238, 239, 185, 255</v>
      </c>
      <c r="W179">
        <v>177</v>
      </c>
      <c r="X179" t="s">
        <v>2451</v>
      </c>
    </row>
    <row r="180" spans="1:24">
      <c r="A180" t="s">
        <v>411</v>
      </c>
      <c r="B180" t="s">
        <v>412</v>
      </c>
      <c r="C180" t="s">
        <v>413</v>
      </c>
      <c r="D180" t="s">
        <v>414</v>
      </c>
      <c r="J180" t="s">
        <v>1203</v>
      </c>
      <c r="M180" t="s">
        <v>641</v>
      </c>
      <c r="N180" t="s">
        <v>642</v>
      </c>
      <c r="O180" t="s">
        <v>643</v>
      </c>
      <c r="P180" t="s">
        <v>644</v>
      </c>
      <c r="Q180" t="str">
        <f t="shared" si="8"/>
        <v>238, 239, 145, 255</v>
      </c>
      <c r="R180" t="str">
        <f t="shared" si="8"/>
        <v>239, 145</v>
      </c>
      <c r="S180" t="str">
        <f t="shared" si="9"/>
        <v>238, 145</v>
      </c>
      <c r="T180" t="s">
        <v>2302</v>
      </c>
      <c r="U180">
        <f t="shared" si="11"/>
        <v>178</v>
      </c>
      <c r="V180" t="str">
        <f t="shared" si="10"/>
        <v>178: 238, 239, 145, 255</v>
      </c>
      <c r="W180">
        <v>178</v>
      </c>
      <c r="X180" t="s">
        <v>2513</v>
      </c>
    </row>
    <row r="181" spans="1:24">
      <c r="A181" t="s">
        <v>1502</v>
      </c>
      <c r="B181" t="s">
        <v>1503</v>
      </c>
      <c r="C181" t="s">
        <v>1504</v>
      </c>
      <c r="D181" t="s">
        <v>1443</v>
      </c>
      <c r="E181" t="s">
        <v>1505</v>
      </c>
      <c r="J181" t="s">
        <v>1204</v>
      </c>
      <c r="M181" t="s">
        <v>645</v>
      </c>
      <c r="N181" t="s">
        <v>384</v>
      </c>
      <c r="O181" t="s">
        <v>385</v>
      </c>
      <c r="P181" t="s">
        <v>386</v>
      </c>
      <c r="Q181" t="str">
        <f t="shared" si="8"/>
        <v>238, 239, 188, 255</v>
      </c>
      <c r="R181" t="str">
        <f t="shared" si="8"/>
        <v>239, 188</v>
      </c>
      <c r="S181" t="str">
        <f t="shared" si="9"/>
        <v>238, 188</v>
      </c>
      <c r="T181" t="s">
        <v>2233</v>
      </c>
      <c r="U181">
        <f t="shared" si="11"/>
        <v>179</v>
      </c>
      <c r="V181" t="str">
        <f t="shared" si="10"/>
        <v>179: 238, 239, 188, 255</v>
      </c>
      <c r="W181">
        <v>179</v>
      </c>
      <c r="X181" t="s">
        <v>2445</v>
      </c>
    </row>
    <row r="182" spans="1:24">
      <c r="A182" t="s">
        <v>417</v>
      </c>
      <c r="B182" t="s">
        <v>161</v>
      </c>
      <c r="C182" t="s">
        <v>418</v>
      </c>
      <c r="D182" t="s">
        <v>124</v>
      </c>
      <c r="J182" t="s">
        <v>1205</v>
      </c>
      <c r="M182" t="s">
        <v>646</v>
      </c>
      <c r="N182" t="s">
        <v>647</v>
      </c>
      <c r="O182" t="s">
        <v>648</v>
      </c>
      <c r="P182" t="s">
        <v>414</v>
      </c>
      <c r="Q182" t="str">
        <f t="shared" si="8"/>
        <v>238, 11, 185, 255</v>
      </c>
      <c r="R182" t="str">
        <f t="shared" si="8"/>
        <v>35, 185</v>
      </c>
      <c r="S182" t="str">
        <f t="shared" si="9"/>
        <v>238, 185</v>
      </c>
      <c r="T182" t="s">
        <v>2303</v>
      </c>
      <c r="U182">
        <f t="shared" si="11"/>
        <v>180</v>
      </c>
      <c r="V182" t="str">
        <f t="shared" si="10"/>
        <v>180: 238, 11, 185, 255, 35</v>
      </c>
      <c r="W182">
        <v>180</v>
      </c>
      <c r="X182" t="s">
        <v>2514</v>
      </c>
    </row>
    <row r="183" spans="1:24">
      <c r="A183" t="s">
        <v>1506</v>
      </c>
      <c r="B183" t="s">
        <v>1366</v>
      </c>
      <c r="C183" t="s">
        <v>505</v>
      </c>
      <c r="D183" t="s">
        <v>85</v>
      </c>
      <c r="E183" t="s">
        <v>1367</v>
      </c>
      <c r="J183" t="s">
        <v>1206</v>
      </c>
      <c r="M183" t="s">
        <v>650</v>
      </c>
      <c r="N183" t="s">
        <v>651</v>
      </c>
      <c r="O183" t="s">
        <v>652</v>
      </c>
      <c r="P183" t="s">
        <v>591</v>
      </c>
      <c r="Q183" t="str">
        <f t="shared" si="8"/>
        <v>238, 169, 190, 255</v>
      </c>
      <c r="R183" t="str">
        <f t="shared" si="8"/>
        <v>169, 190</v>
      </c>
      <c r="S183" t="str">
        <f t="shared" si="9"/>
        <v>238, 190</v>
      </c>
      <c r="T183" t="s">
        <v>2304</v>
      </c>
      <c r="U183">
        <f t="shared" si="11"/>
        <v>181</v>
      </c>
      <c r="V183" t="str">
        <f t="shared" si="10"/>
        <v>181: 238, 169, 190, 255</v>
      </c>
      <c r="W183">
        <v>181</v>
      </c>
      <c r="X183" t="s">
        <v>2515</v>
      </c>
    </row>
    <row r="184" spans="1:24">
      <c r="A184" t="s">
        <v>419</v>
      </c>
      <c r="B184" t="s">
        <v>213</v>
      </c>
      <c r="C184" t="s">
        <v>214</v>
      </c>
      <c r="D184" t="s">
        <v>215</v>
      </c>
      <c r="J184" t="s">
        <v>1207</v>
      </c>
      <c r="M184" t="s">
        <v>653</v>
      </c>
      <c r="N184" t="s">
        <v>654</v>
      </c>
      <c r="O184" t="s">
        <v>655</v>
      </c>
      <c r="P184" t="s">
        <v>89</v>
      </c>
      <c r="Q184" t="str">
        <f t="shared" si="8"/>
        <v>238, 2, 0, 1</v>
      </c>
      <c r="R184" t="str">
        <f t="shared" si="8"/>
        <v>2, 0</v>
      </c>
      <c r="S184" t="str">
        <f t="shared" si="9"/>
        <v>238, 0</v>
      </c>
      <c r="T184" t="s">
        <v>2305</v>
      </c>
      <c r="U184">
        <f t="shared" si="11"/>
        <v>182</v>
      </c>
      <c r="V184" t="str">
        <f t="shared" si="10"/>
        <v>182: 238, 0, 1</v>
      </c>
      <c r="W184">
        <v>182</v>
      </c>
      <c r="X184" t="s">
        <v>2516</v>
      </c>
    </row>
    <row r="185" spans="1:24">
      <c r="A185" t="s">
        <v>1507</v>
      </c>
      <c r="B185" t="s">
        <v>1508</v>
      </c>
      <c r="C185" t="s">
        <v>485</v>
      </c>
      <c r="D185" t="s">
        <v>1509</v>
      </c>
      <c r="E185" t="s">
        <v>1510</v>
      </c>
      <c r="J185" t="s">
        <v>1208</v>
      </c>
      <c r="M185" t="s">
        <v>656</v>
      </c>
      <c r="N185" t="s">
        <v>657</v>
      </c>
      <c r="O185" t="s">
        <v>658</v>
      </c>
      <c r="P185" t="s">
        <v>112</v>
      </c>
      <c r="Q185" t="str">
        <f t="shared" si="8"/>
        <v>238, 3, 203, 156</v>
      </c>
      <c r="R185" t="str">
        <f t="shared" si="8"/>
        <v>3, 156</v>
      </c>
      <c r="S185" t="str">
        <f t="shared" si="9"/>
        <v>238, 8</v>
      </c>
      <c r="T185" t="s">
        <v>2306</v>
      </c>
      <c r="U185">
        <f t="shared" si="11"/>
        <v>183</v>
      </c>
      <c r="V185" t="str">
        <f t="shared" si="10"/>
        <v>183: 238, 203, 156</v>
      </c>
      <c r="W185">
        <v>183</v>
      </c>
      <c r="X185" t="s">
        <v>2517</v>
      </c>
    </row>
    <row r="186" spans="1:24">
      <c r="A186" t="s">
        <v>420</v>
      </c>
      <c r="B186" t="s">
        <v>92</v>
      </c>
      <c r="C186" t="s">
        <v>93</v>
      </c>
      <c r="D186" t="s">
        <v>83</v>
      </c>
      <c r="J186" t="s">
        <v>1209</v>
      </c>
      <c r="M186" t="s">
        <v>660</v>
      </c>
      <c r="N186" t="s">
        <v>661</v>
      </c>
      <c r="O186" t="s">
        <v>93</v>
      </c>
      <c r="P186" t="s">
        <v>301</v>
      </c>
      <c r="Q186" t="str">
        <f t="shared" si="8"/>
        <v>238, 239, 188, 21</v>
      </c>
      <c r="R186" t="str">
        <f t="shared" si="8"/>
        <v>239, 238</v>
      </c>
      <c r="S186" t="str">
        <f t="shared" si="9"/>
        <v>238, 174</v>
      </c>
      <c r="T186" t="s">
        <v>2307</v>
      </c>
      <c r="U186">
        <f t="shared" si="11"/>
        <v>184</v>
      </c>
      <c r="V186" t="str">
        <f t="shared" si="10"/>
        <v>184: 238, 239, 188, 21, 174</v>
      </c>
      <c r="W186">
        <v>184</v>
      </c>
      <c r="X186" t="s">
        <v>2518</v>
      </c>
    </row>
    <row r="187" spans="1:24">
      <c r="A187" t="s">
        <v>1511</v>
      </c>
      <c r="B187" t="s">
        <v>84</v>
      </c>
      <c r="C187" t="s">
        <v>85</v>
      </c>
      <c r="D187" t="s">
        <v>1512</v>
      </c>
      <c r="E187" t="s">
        <v>1263</v>
      </c>
      <c r="J187" t="s">
        <v>1210</v>
      </c>
      <c r="M187" t="s">
        <v>662</v>
      </c>
      <c r="N187" t="s">
        <v>384</v>
      </c>
      <c r="O187" t="s">
        <v>385</v>
      </c>
      <c r="P187" t="s">
        <v>386</v>
      </c>
      <c r="Q187" t="str">
        <f t="shared" si="8"/>
        <v>238, 239, 188, 255</v>
      </c>
      <c r="R187" t="str">
        <f t="shared" si="8"/>
        <v>239, 188</v>
      </c>
      <c r="S187" t="str">
        <f t="shared" si="9"/>
        <v>238, 188</v>
      </c>
      <c r="T187" t="s">
        <v>2233</v>
      </c>
      <c r="U187">
        <f t="shared" si="11"/>
        <v>185</v>
      </c>
      <c r="V187" t="str">
        <f t="shared" si="10"/>
        <v>185: 238, 239, 188, 255</v>
      </c>
      <c r="W187">
        <v>185</v>
      </c>
      <c r="X187" t="s">
        <v>2445</v>
      </c>
    </row>
    <row r="188" spans="1:24">
      <c r="A188" t="s">
        <v>421</v>
      </c>
      <c r="B188" t="s">
        <v>92</v>
      </c>
      <c r="C188" t="s">
        <v>93</v>
      </c>
      <c r="D188" t="s">
        <v>83</v>
      </c>
      <c r="J188" t="s">
        <v>1211</v>
      </c>
      <c r="M188" t="s">
        <v>664</v>
      </c>
      <c r="N188" t="s">
        <v>92</v>
      </c>
      <c r="O188" t="s">
        <v>93</v>
      </c>
      <c r="P188" t="s">
        <v>634</v>
      </c>
      <c r="Q188" t="str">
        <f t="shared" si="8"/>
        <v>238, 239, 255, 255</v>
      </c>
      <c r="R188" t="str">
        <f t="shared" si="8"/>
        <v>239, 238</v>
      </c>
      <c r="S188" t="str">
        <f t="shared" si="9"/>
        <v>238, 41</v>
      </c>
      <c r="T188" t="s">
        <v>2308</v>
      </c>
      <c r="U188">
        <f t="shared" si="11"/>
        <v>186</v>
      </c>
      <c r="V188" t="str">
        <f t="shared" si="10"/>
        <v>186: 238, 239, 255, 41</v>
      </c>
      <c r="W188">
        <v>186</v>
      </c>
      <c r="X188" t="s">
        <v>2519</v>
      </c>
    </row>
    <row r="189" spans="1:24">
      <c r="A189" t="s">
        <v>1513</v>
      </c>
      <c r="B189" t="s">
        <v>167</v>
      </c>
      <c r="C189" t="s">
        <v>93</v>
      </c>
      <c r="D189" t="s">
        <v>85</v>
      </c>
      <c r="E189" t="s">
        <v>83</v>
      </c>
      <c r="J189" t="s">
        <v>1212</v>
      </c>
      <c r="M189" t="s">
        <v>665</v>
      </c>
      <c r="N189" t="s">
        <v>104</v>
      </c>
      <c r="O189" t="s">
        <v>477</v>
      </c>
      <c r="P189" t="s">
        <v>309</v>
      </c>
      <c r="Q189" t="str">
        <f t="shared" si="8"/>
        <v>238, 239, 239, 239</v>
      </c>
      <c r="R189" t="str">
        <f t="shared" si="8"/>
        <v>239, 239</v>
      </c>
      <c r="S189" t="str">
        <f t="shared" si="9"/>
        <v>238, 21</v>
      </c>
      <c r="T189" t="s">
        <v>2309</v>
      </c>
      <c r="U189">
        <f t="shared" si="11"/>
        <v>187</v>
      </c>
      <c r="V189" t="str">
        <f t="shared" si="10"/>
        <v>187: 238, 239, 21</v>
      </c>
      <c r="W189">
        <v>187</v>
      </c>
      <c r="X189" t="s">
        <v>2520</v>
      </c>
    </row>
    <row r="190" spans="1:24">
      <c r="A190" t="s">
        <v>423</v>
      </c>
      <c r="B190" t="s">
        <v>92</v>
      </c>
      <c r="C190" t="s">
        <v>202</v>
      </c>
      <c r="D190" t="s">
        <v>83</v>
      </c>
      <c r="J190" t="s">
        <v>1213</v>
      </c>
      <c r="M190" t="s">
        <v>667</v>
      </c>
      <c r="N190" t="s">
        <v>354</v>
      </c>
      <c r="O190" t="s">
        <v>355</v>
      </c>
      <c r="P190" t="s">
        <v>356</v>
      </c>
      <c r="Q190" t="str">
        <f t="shared" si="8"/>
        <v>238, 239, 144, 255</v>
      </c>
      <c r="R190" t="str">
        <f t="shared" si="8"/>
        <v>239, 144</v>
      </c>
      <c r="S190" t="str">
        <f t="shared" si="9"/>
        <v>238, 144</v>
      </c>
      <c r="T190" t="s">
        <v>2226</v>
      </c>
      <c r="U190">
        <f t="shared" si="11"/>
        <v>188</v>
      </c>
      <c r="V190" t="str">
        <f t="shared" si="10"/>
        <v>188: 238, 239, 144, 255</v>
      </c>
      <c r="W190">
        <v>188</v>
      </c>
      <c r="X190" t="s">
        <v>2438</v>
      </c>
    </row>
    <row r="191" spans="1:24">
      <c r="A191" t="s">
        <v>1514</v>
      </c>
      <c r="B191" t="s">
        <v>90</v>
      </c>
      <c r="C191" t="s">
        <v>85</v>
      </c>
      <c r="D191" t="s">
        <v>995</v>
      </c>
      <c r="E191" t="s">
        <v>1263</v>
      </c>
      <c r="J191" t="s">
        <v>1214</v>
      </c>
      <c r="M191" t="s">
        <v>670</v>
      </c>
      <c r="N191" t="s">
        <v>671</v>
      </c>
      <c r="O191" t="s">
        <v>93</v>
      </c>
      <c r="P191" t="s">
        <v>108</v>
      </c>
      <c r="Q191" t="str">
        <f t="shared" si="8"/>
        <v>238, 239, 18, 15</v>
      </c>
      <c r="R191" t="str">
        <f t="shared" si="8"/>
        <v>239, 238</v>
      </c>
      <c r="S191" t="str">
        <f t="shared" si="9"/>
        <v>238, 14</v>
      </c>
      <c r="T191" t="s">
        <v>2310</v>
      </c>
      <c r="U191">
        <f t="shared" si="11"/>
        <v>189</v>
      </c>
      <c r="V191" t="str">
        <f t="shared" si="10"/>
        <v>189: 238, 239, 18, 15, 14</v>
      </c>
      <c r="W191">
        <v>189</v>
      </c>
      <c r="X191" t="s">
        <v>2521</v>
      </c>
    </row>
    <row r="192" spans="1:24">
      <c r="A192" t="s">
        <v>424</v>
      </c>
      <c r="B192" t="s">
        <v>425</v>
      </c>
      <c r="C192" t="s">
        <v>223</v>
      </c>
      <c r="D192" t="s">
        <v>224</v>
      </c>
      <c r="J192" t="s">
        <v>1215</v>
      </c>
      <c r="M192" t="s">
        <v>672</v>
      </c>
      <c r="N192" t="s">
        <v>673</v>
      </c>
      <c r="O192" t="s">
        <v>674</v>
      </c>
      <c r="P192" t="s">
        <v>675</v>
      </c>
      <c r="Q192" t="str">
        <f t="shared" si="8"/>
        <v>238, 239, 30, 44</v>
      </c>
      <c r="R192" t="str">
        <f t="shared" si="8"/>
        <v>239, 199</v>
      </c>
      <c r="S192" t="str">
        <f t="shared" si="9"/>
        <v>238, 199</v>
      </c>
      <c r="T192" t="s">
        <v>2311</v>
      </c>
      <c r="U192">
        <f t="shared" si="11"/>
        <v>190</v>
      </c>
      <c r="V192" t="str">
        <f t="shared" si="10"/>
        <v>190: 238, 239, 30, 44, 199</v>
      </c>
      <c r="W192">
        <v>190</v>
      </c>
      <c r="X192" t="s">
        <v>2522</v>
      </c>
    </row>
    <row r="193" spans="1:24">
      <c r="A193" t="s">
        <v>1515</v>
      </c>
      <c r="B193" t="s">
        <v>1516</v>
      </c>
      <c r="C193" t="s">
        <v>426</v>
      </c>
      <c r="D193" t="s">
        <v>998</v>
      </c>
      <c r="E193" t="s">
        <v>1517</v>
      </c>
      <c r="J193" t="s">
        <v>1216</v>
      </c>
      <c r="M193" t="s">
        <v>676</v>
      </c>
      <c r="N193" t="s">
        <v>677</v>
      </c>
      <c r="O193" t="s">
        <v>590</v>
      </c>
      <c r="P193" t="s">
        <v>591</v>
      </c>
      <c r="Q193" t="str">
        <f t="shared" si="8"/>
        <v>238, 239, 190, 111</v>
      </c>
      <c r="R193" t="str">
        <f t="shared" si="8"/>
        <v>239, 190</v>
      </c>
      <c r="S193" t="str">
        <f t="shared" si="9"/>
        <v>238, 190</v>
      </c>
      <c r="T193" t="s">
        <v>2312</v>
      </c>
      <c r="U193">
        <f t="shared" si="11"/>
        <v>191</v>
      </c>
      <c r="V193" t="str">
        <f t="shared" si="10"/>
        <v>191: 238, 239, 190, 111</v>
      </c>
      <c r="W193">
        <v>191</v>
      </c>
      <c r="X193" t="s">
        <v>2523</v>
      </c>
    </row>
    <row r="194" spans="1:24">
      <c r="A194" t="s">
        <v>427</v>
      </c>
      <c r="B194" t="s">
        <v>428</v>
      </c>
      <c r="C194" t="s">
        <v>429</v>
      </c>
      <c r="D194" t="s">
        <v>381</v>
      </c>
      <c r="J194" t="s">
        <v>1217</v>
      </c>
      <c r="M194" t="s">
        <v>679</v>
      </c>
      <c r="N194" t="s">
        <v>680</v>
      </c>
      <c r="O194" t="s">
        <v>681</v>
      </c>
      <c r="P194" t="s">
        <v>507</v>
      </c>
      <c r="Q194" t="str">
        <f t="shared" si="8"/>
        <v>238, 3, 4, 8</v>
      </c>
      <c r="R194" t="str">
        <f t="shared" si="8"/>
        <v>3, 4</v>
      </c>
      <c r="S194" t="str">
        <f t="shared" si="9"/>
        <v>238, 4</v>
      </c>
      <c r="T194" t="s">
        <v>2313</v>
      </c>
      <c r="U194">
        <f t="shared" si="11"/>
        <v>192</v>
      </c>
      <c r="V194" t="str">
        <f t="shared" si="10"/>
        <v>192: 238, 4</v>
      </c>
      <c r="W194">
        <v>192</v>
      </c>
      <c r="X194" t="s">
        <v>507</v>
      </c>
    </row>
    <row r="195" spans="1:24">
      <c r="A195" t="s">
        <v>1518</v>
      </c>
      <c r="B195" t="s">
        <v>1519</v>
      </c>
      <c r="C195" t="s">
        <v>352</v>
      </c>
      <c r="D195" t="s">
        <v>1386</v>
      </c>
      <c r="E195" t="s">
        <v>1387</v>
      </c>
      <c r="J195" t="s">
        <v>1218</v>
      </c>
      <c r="M195" t="s">
        <v>683</v>
      </c>
      <c r="N195" t="s">
        <v>684</v>
      </c>
      <c r="O195" t="s">
        <v>685</v>
      </c>
      <c r="P195" t="s">
        <v>686</v>
      </c>
      <c r="Q195" t="str">
        <f t="shared" ref="Q195:R258" si="12">MID(TRIM(N195),2,LEN(N195)-4)</f>
        <v>238, 239, 227, 14</v>
      </c>
      <c r="R195" t="str">
        <f t="shared" si="12"/>
        <v>239, 227</v>
      </c>
      <c r="S195" t="str">
        <f t="shared" ref="S195:S258" si="13">MID(TRIM(P195),2,LEN(P195)-3)</f>
        <v>238, 227</v>
      </c>
      <c r="T195" t="s">
        <v>2314</v>
      </c>
      <c r="U195">
        <f t="shared" si="11"/>
        <v>193</v>
      </c>
      <c r="V195" t="str">
        <f t="shared" ref="V195:V258" si="14">U195&amp;": "&amp;T195</f>
        <v>193: 238, 239, 227, 14</v>
      </c>
      <c r="W195">
        <v>193</v>
      </c>
      <c r="X195" t="s">
        <v>2524</v>
      </c>
    </row>
    <row r="196" spans="1:24">
      <c r="A196" t="s">
        <v>430</v>
      </c>
      <c r="B196" t="s">
        <v>431</v>
      </c>
      <c r="C196" t="s">
        <v>432</v>
      </c>
      <c r="D196" t="s">
        <v>433</v>
      </c>
      <c r="J196" t="s">
        <v>1219</v>
      </c>
      <c r="M196" t="s">
        <v>687</v>
      </c>
      <c r="N196" t="s">
        <v>688</v>
      </c>
      <c r="O196" t="s">
        <v>93</v>
      </c>
      <c r="P196" t="s">
        <v>689</v>
      </c>
      <c r="Q196" t="str">
        <f t="shared" si="12"/>
        <v>238, 239, 28, 255</v>
      </c>
      <c r="R196" t="str">
        <f t="shared" si="12"/>
        <v>239, 238</v>
      </c>
      <c r="S196" t="str">
        <f t="shared" si="13"/>
        <v>238, 28</v>
      </c>
      <c r="T196" t="s">
        <v>2315</v>
      </c>
      <c r="U196">
        <f t="shared" ref="U196:U259" si="15">U195+1</f>
        <v>194</v>
      </c>
      <c r="V196" t="str">
        <f t="shared" si="14"/>
        <v>194: 238, 239, 28, 255</v>
      </c>
      <c r="W196">
        <v>194</v>
      </c>
      <c r="X196" t="s">
        <v>2525</v>
      </c>
    </row>
    <row r="197" spans="1:24">
      <c r="A197" t="s">
        <v>1520</v>
      </c>
      <c r="B197" t="s">
        <v>434</v>
      </c>
      <c r="C197" t="s">
        <v>435</v>
      </c>
      <c r="D197" t="s">
        <v>435</v>
      </c>
      <c r="E197" t="s">
        <v>1521</v>
      </c>
      <c r="J197" t="s">
        <v>1220</v>
      </c>
      <c r="M197" t="s">
        <v>690</v>
      </c>
      <c r="N197" t="s">
        <v>691</v>
      </c>
      <c r="O197" t="s">
        <v>692</v>
      </c>
      <c r="P197" t="s">
        <v>130</v>
      </c>
      <c r="Q197" t="str">
        <f t="shared" si="12"/>
        <v>238, 45, 46, 51</v>
      </c>
      <c r="R197" t="str">
        <f t="shared" si="12"/>
        <v>45, 46</v>
      </c>
      <c r="S197" t="str">
        <f t="shared" si="13"/>
        <v>238, 46</v>
      </c>
      <c r="T197" t="s">
        <v>2316</v>
      </c>
      <c r="U197">
        <f t="shared" si="15"/>
        <v>195</v>
      </c>
      <c r="V197" t="str">
        <f t="shared" si="14"/>
        <v>195: 238, 45, 46, 51</v>
      </c>
      <c r="W197">
        <v>195</v>
      </c>
      <c r="X197" t="s">
        <v>2526</v>
      </c>
    </row>
    <row r="198" spans="1:24">
      <c r="A198" t="s">
        <v>436</v>
      </c>
      <c r="B198" t="s">
        <v>384</v>
      </c>
      <c r="C198" t="s">
        <v>93</v>
      </c>
      <c r="D198" t="s">
        <v>83</v>
      </c>
      <c r="J198" t="s">
        <v>1221</v>
      </c>
      <c r="M198" t="s">
        <v>694</v>
      </c>
      <c r="N198" t="s">
        <v>695</v>
      </c>
      <c r="O198" t="s">
        <v>696</v>
      </c>
      <c r="P198" t="s">
        <v>150</v>
      </c>
      <c r="Q198" t="str">
        <f t="shared" si="12"/>
        <v>238, 26, 16, 32</v>
      </c>
      <c r="R198" t="str">
        <f t="shared" si="12"/>
        <v>26, 16</v>
      </c>
      <c r="S198" t="str">
        <f t="shared" si="13"/>
        <v>238, 16</v>
      </c>
      <c r="T198" t="s">
        <v>2317</v>
      </c>
      <c r="U198">
        <f t="shared" si="15"/>
        <v>196</v>
      </c>
      <c r="V198" t="str">
        <f t="shared" si="14"/>
        <v>196: 238, 26, 16, 32</v>
      </c>
      <c r="W198">
        <v>196</v>
      </c>
      <c r="X198" t="s">
        <v>2527</v>
      </c>
    </row>
    <row r="199" spans="1:24">
      <c r="A199" t="s">
        <v>1522</v>
      </c>
      <c r="B199" t="s">
        <v>422</v>
      </c>
      <c r="C199" t="s">
        <v>93</v>
      </c>
      <c r="D199" t="s">
        <v>85</v>
      </c>
      <c r="E199" t="s">
        <v>83</v>
      </c>
      <c r="J199" t="s">
        <v>1222</v>
      </c>
      <c r="M199" t="s">
        <v>698</v>
      </c>
      <c r="N199" t="s">
        <v>699</v>
      </c>
      <c r="O199" t="s">
        <v>700</v>
      </c>
      <c r="P199" t="s">
        <v>155</v>
      </c>
      <c r="Q199" t="str">
        <f t="shared" si="12"/>
        <v>238, 239, 107, 255</v>
      </c>
      <c r="R199" t="str">
        <f t="shared" si="12"/>
        <v>239, 107</v>
      </c>
      <c r="S199" t="str">
        <f t="shared" si="13"/>
        <v>238, 107</v>
      </c>
      <c r="T199" t="s">
        <v>2318</v>
      </c>
      <c r="U199">
        <f t="shared" si="15"/>
        <v>197</v>
      </c>
      <c r="V199" t="str">
        <f t="shared" si="14"/>
        <v>197: 238, 239, 107, 255</v>
      </c>
      <c r="W199">
        <v>197</v>
      </c>
      <c r="X199" t="s">
        <v>2528</v>
      </c>
    </row>
    <row r="200" spans="1:24">
      <c r="A200" t="s">
        <v>437</v>
      </c>
      <c r="B200" t="s">
        <v>438</v>
      </c>
      <c r="C200" t="s">
        <v>93</v>
      </c>
      <c r="D200" t="s">
        <v>439</v>
      </c>
      <c r="J200" t="s">
        <v>1223</v>
      </c>
      <c r="M200" t="s">
        <v>701</v>
      </c>
      <c r="N200" t="s">
        <v>647</v>
      </c>
      <c r="O200" t="s">
        <v>648</v>
      </c>
      <c r="P200" t="s">
        <v>414</v>
      </c>
      <c r="Q200" t="str">
        <f t="shared" si="12"/>
        <v>238, 11, 185, 255</v>
      </c>
      <c r="R200" t="str">
        <f t="shared" si="12"/>
        <v>35, 185</v>
      </c>
      <c r="S200" t="str">
        <f t="shared" si="13"/>
        <v>238, 185</v>
      </c>
      <c r="T200" t="s">
        <v>2303</v>
      </c>
      <c r="U200">
        <f t="shared" si="15"/>
        <v>198</v>
      </c>
      <c r="V200" t="str">
        <f t="shared" si="14"/>
        <v>198: 238, 11, 185, 255, 35</v>
      </c>
      <c r="W200">
        <v>198</v>
      </c>
      <c r="X200" t="s">
        <v>2514</v>
      </c>
    </row>
    <row r="201" spans="1:24">
      <c r="A201" t="s">
        <v>1523</v>
      </c>
      <c r="B201" t="s">
        <v>1524</v>
      </c>
      <c r="C201" t="s">
        <v>1525</v>
      </c>
      <c r="D201" t="s">
        <v>1526</v>
      </c>
      <c r="E201" t="s">
        <v>1527</v>
      </c>
      <c r="J201" t="s">
        <v>1224</v>
      </c>
      <c r="M201" t="s">
        <v>702</v>
      </c>
      <c r="N201" t="s">
        <v>703</v>
      </c>
      <c r="O201" t="s">
        <v>93</v>
      </c>
      <c r="P201" t="s">
        <v>704</v>
      </c>
      <c r="Q201" t="str">
        <f t="shared" si="12"/>
        <v>238, 239, 37, 255</v>
      </c>
      <c r="R201" t="str">
        <f t="shared" si="12"/>
        <v>239, 238</v>
      </c>
      <c r="S201" t="str">
        <f t="shared" si="13"/>
        <v>238, 36</v>
      </c>
      <c r="T201" t="s">
        <v>2319</v>
      </c>
      <c r="U201">
        <f t="shared" si="15"/>
        <v>199</v>
      </c>
      <c r="V201" t="str">
        <f t="shared" si="14"/>
        <v>199: 238, 239, 37, 255, 36</v>
      </c>
      <c r="W201">
        <v>199</v>
      </c>
      <c r="X201" t="s">
        <v>2529</v>
      </c>
    </row>
    <row r="202" spans="1:24">
      <c r="A202" t="s">
        <v>440</v>
      </c>
      <c r="B202" t="s">
        <v>441</v>
      </c>
      <c r="C202" t="s">
        <v>93</v>
      </c>
      <c r="D202" t="s">
        <v>442</v>
      </c>
      <c r="J202" t="s">
        <v>1225</v>
      </c>
      <c r="M202" t="s">
        <v>705</v>
      </c>
      <c r="N202" t="s">
        <v>706</v>
      </c>
      <c r="O202" t="s">
        <v>180</v>
      </c>
      <c r="P202" t="s">
        <v>707</v>
      </c>
      <c r="Q202" t="str">
        <f t="shared" si="12"/>
        <v>238, 239, 237, 116</v>
      </c>
      <c r="R202" t="str">
        <f t="shared" si="12"/>
        <v>239, 237</v>
      </c>
      <c r="S202" t="str">
        <f t="shared" si="13"/>
        <v>238, 237</v>
      </c>
      <c r="T202" t="s">
        <v>2320</v>
      </c>
      <c r="U202">
        <f t="shared" si="15"/>
        <v>200</v>
      </c>
      <c r="V202" t="str">
        <f t="shared" si="14"/>
        <v>200: 238, 239, 237, 116</v>
      </c>
      <c r="W202">
        <v>200</v>
      </c>
      <c r="X202" t="s">
        <v>2530</v>
      </c>
    </row>
    <row r="203" spans="1:24">
      <c r="A203" t="s">
        <v>1528</v>
      </c>
      <c r="B203" t="s">
        <v>443</v>
      </c>
      <c r="C203" t="s">
        <v>254</v>
      </c>
      <c r="D203" t="s">
        <v>993</v>
      </c>
      <c r="E203" t="s">
        <v>1529</v>
      </c>
      <c r="J203" t="s">
        <v>1226</v>
      </c>
      <c r="M203" t="s">
        <v>709</v>
      </c>
      <c r="N203" t="s">
        <v>710</v>
      </c>
      <c r="O203" t="s">
        <v>711</v>
      </c>
      <c r="P203" t="s">
        <v>136</v>
      </c>
      <c r="Q203" t="str">
        <f t="shared" si="12"/>
        <v>238, 12, 159, 255</v>
      </c>
      <c r="R203" t="str">
        <f t="shared" si="12"/>
        <v>35, 159</v>
      </c>
      <c r="S203" t="str">
        <f t="shared" si="13"/>
        <v>238, 159</v>
      </c>
      <c r="T203" t="s">
        <v>2321</v>
      </c>
      <c r="U203">
        <f t="shared" si="15"/>
        <v>201</v>
      </c>
      <c r="V203" t="str">
        <f t="shared" si="14"/>
        <v>201: 238, 12, 159, 255, 35</v>
      </c>
      <c r="W203">
        <v>201</v>
      </c>
      <c r="X203" t="s">
        <v>2531</v>
      </c>
    </row>
    <row r="204" spans="1:24">
      <c r="A204" t="s">
        <v>444</v>
      </c>
      <c r="B204" t="s">
        <v>92</v>
      </c>
      <c r="C204" t="s">
        <v>93</v>
      </c>
      <c r="D204" t="s">
        <v>83</v>
      </c>
      <c r="J204" t="s">
        <v>1227</v>
      </c>
      <c r="M204" t="s">
        <v>713</v>
      </c>
      <c r="N204" t="s">
        <v>92</v>
      </c>
      <c r="O204" t="s">
        <v>93</v>
      </c>
      <c r="P204" t="s">
        <v>83</v>
      </c>
      <c r="Q204" t="str">
        <f t="shared" si="12"/>
        <v>238, 239, 255, 255</v>
      </c>
      <c r="R204" t="str">
        <f t="shared" si="12"/>
        <v>239, 238</v>
      </c>
      <c r="S204" t="str">
        <f t="shared" si="13"/>
        <v>238, 239</v>
      </c>
      <c r="T204" t="s">
        <v>2170</v>
      </c>
      <c r="U204">
        <f t="shared" si="15"/>
        <v>202</v>
      </c>
      <c r="V204" t="str">
        <f t="shared" si="14"/>
        <v>202: 238, 239, 255</v>
      </c>
      <c r="W204">
        <v>202</v>
      </c>
      <c r="X204" t="s">
        <v>2382</v>
      </c>
    </row>
    <row r="205" spans="1:24">
      <c r="A205" t="s">
        <v>1530</v>
      </c>
      <c r="B205" t="s">
        <v>1531</v>
      </c>
      <c r="C205" t="s">
        <v>995</v>
      </c>
      <c r="D205" t="s">
        <v>346</v>
      </c>
      <c r="E205" t="s">
        <v>1532</v>
      </c>
      <c r="J205" t="s">
        <v>1228</v>
      </c>
      <c r="M205" t="s">
        <v>714</v>
      </c>
      <c r="N205" t="s">
        <v>715</v>
      </c>
      <c r="O205" t="s">
        <v>716</v>
      </c>
      <c r="P205" t="s">
        <v>150</v>
      </c>
      <c r="Q205" t="str">
        <f t="shared" si="12"/>
        <v>238, 239, 5, 255</v>
      </c>
      <c r="R205" t="str">
        <f t="shared" si="12"/>
        <v>239, 10</v>
      </c>
      <c r="S205" t="str">
        <f t="shared" si="13"/>
        <v>238, 16</v>
      </c>
      <c r="T205" t="s">
        <v>2322</v>
      </c>
      <c r="U205">
        <f t="shared" si="15"/>
        <v>203</v>
      </c>
      <c r="V205" t="str">
        <f t="shared" si="14"/>
        <v>203: 238, 239, 5, 255, 10, 16</v>
      </c>
      <c r="W205">
        <v>203</v>
      </c>
      <c r="X205" t="s">
        <v>2532</v>
      </c>
    </row>
    <row r="206" spans="1:24">
      <c r="A206" t="s">
        <v>445</v>
      </c>
      <c r="B206" t="s">
        <v>446</v>
      </c>
      <c r="C206" t="s">
        <v>447</v>
      </c>
      <c r="D206" t="s">
        <v>130</v>
      </c>
      <c r="J206" t="s">
        <v>1229</v>
      </c>
      <c r="M206" t="s">
        <v>717</v>
      </c>
      <c r="N206" t="s">
        <v>638</v>
      </c>
      <c r="O206" t="s">
        <v>718</v>
      </c>
      <c r="P206" t="s">
        <v>719</v>
      </c>
      <c r="Q206" t="str">
        <f t="shared" si="12"/>
        <v>238, 239, 169, 255</v>
      </c>
      <c r="R206" t="str">
        <f t="shared" si="12"/>
        <v>239, 169</v>
      </c>
      <c r="S206" t="str">
        <f t="shared" si="13"/>
        <v>238, 169</v>
      </c>
      <c r="T206" t="s">
        <v>2323</v>
      </c>
      <c r="U206">
        <f t="shared" si="15"/>
        <v>204</v>
      </c>
      <c r="V206" t="str">
        <f t="shared" si="14"/>
        <v>204: 238, 239, 169, 255</v>
      </c>
      <c r="W206">
        <v>204</v>
      </c>
      <c r="X206" t="s">
        <v>2533</v>
      </c>
    </row>
    <row r="207" spans="1:24">
      <c r="A207" t="s">
        <v>1533</v>
      </c>
      <c r="B207" t="s">
        <v>1534</v>
      </c>
      <c r="C207" t="s">
        <v>93</v>
      </c>
      <c r="D207" t="s">
        <v>85</v>
      </c>
      <c r="E207" t="s">
        <v>1535</v>
      </c>
      <c r="J207" t="s">
        <v>1230</v>
      </c>
      <c r="M207" t="s">
        <v>720</v>
      </c>
      <c r="N207" t="s">
        <v>721</v>
      </c>
      <c r="O207" t="s">
        <v>722</v>
      </c>
      <c r="P207" t="s">
        <v>323</v>
      </c>
      <c r="Q207" t="str">
        <f t="shared" si="12"/>
        <v>238, 51, 255, 255</v>
      </c>
      <c r="R207" t="str">
        <f t="shared" si="12"/>
        <v>35, 178</v>
      </c>
      <c r="S207" t="str">
        <f t="shared" si="13"/>
        <v>238, 35</v>
      </c>
      <c r="T207" t="s">
        <v>2324</v>
      </c>
      <c r="U207">
        <f t="shared" si="15"/>
        <v>205</v>
      </c>
      <c r="V207" t="str">
        <f t="shared" si="14"/>
        <v>205: 238, 51, 255, 35, 178</v>
      </c>
      <c r="W207">
        <v>205</v>
      </c>
      <c r="X207" t="s">
        <v>2534</v>
      </c>
    </row>
    <row r="208" spans="1:24">
      <c r="A208" t="s">
        <v>448</v>
      </c>
      <c r="B208" t="s">
        <v>449</v>
      </c>
      <c r="C208" t="s">
        <v>117</v>
      </c>
      <c r="D208" t="s">
        <v>442</v>
      </c>
      <c r="J208" t="s">
        <v>1231</v>
      </c>
      <c r="M208" t="s">
        <v>723</v>
      </c>
      <c r="N208" t="s">
        <v>92</v>
      </c>
      <c r="O208" t="s">
        <v>93</v>
      </c>
      <c r="P208" t="s">
        <v>181</v>
      </c>
      <c r="Q208" t="str">
        <f t="shared" si="12"/>
        <v>238, 239, 255, 255</v>
      </c>
      <c r="R208" t="str">
        <f t="shared" si="12"/>
        <v>239, 238</v>
      </c>
      <c r="S208" t="str">
        <f t="shared" si="13"/>
        <v>238, 186</v>
      </c>
      <c r="T208" t="s">
        <v>2264</v>
      </c>
      <c r="U208">
        <f t="shared" si="15"/>
        <v>206</v>
      </c>
      <c r="V208" t="str">
        <f t="shared" si="14"/>
        <v>206: 238, 239, 255, 186</v>
      </c>
      <c r="W208">
        <v>206</v>
      </c>
      <c r="X208" t="s">
        <v>2476</v>
      </c>
    </row>
    <row r="209" spans="1:24">
      <c r="A209" t="s">
        <v>1536</v>
      </c>
      <c r="B209" t="s">
        <v>1537</v>
      </c>
      <c r="C209" t="s">
        <v>426</v>
      </c>
      <c r="D209" t="s">
        <v>1328</v>
      </c>
      <c r="E209" t="s">
        <v>1538</v>
      </c>
      <c r="J209" t="s">
        <v>1232</v>
      </c>
      <c r="M209" t="s">
        <v>724</v>
      </c>
      <c r="N209" t="s">
        <v>345</v>
      </c>
      <c r="O209" t="s">
        <v>346</v>
      </c>
      <c r="P209" t="s">
        <v>89</v>
      </c>
      <c r="Q209" t="str">
        <f t="shared" si="12"/>
        <v>238, 25, 255, 255</v>
      </c>
      <c r="R209" t="str">
        <f t="shared" si="12"/>
        <v>25, 238</v>
      </c>
      <c r="S209" t="str">
        <f t="shared" si="13"/>
        <v>238, 0</v>
      </c>
      <c r="T209" t="s">
        <v>2325</v>
      </c>
      <c r="U209">
        <f t="shared" si="15"/>
        <v>207</v>
      </c>
      <c r="V209" t="str">
        <f t="shared" si="14"/>
        <v>207: 238, 25, 255, 0</v>
      </c>
      <c r="W209">
        <v>207</v>
      </c>
      <c r="X209" t="s">
        <v>2535</v>
      </c>
    </row>
    <row r="210" spans="1:24">
      <c r="A210" t="s">
        <v>451</v>
      </c>
      <c r="B210" t="s">
        <v>452</v>
      </c>
      <c r="C210" t="s">
        <v>453</v>
      </c>
      <c r="D210" t="s">
        <v>454</v>
      </c>
      <c r="J210" t="s">
        <v>1233</v>
      </c>
      <c r="M210" t="s">
        <v>725</v>
      </c>
      <c r="N210" t="s">
        <v>92</v>
      </c>
      <c r="O210" t="s">
        <v>93</v>
      </c>
      <c r="P210" t="s">
        <v>83</v>
      </c>
      <c r="Q210" t="str">
        <f t="shared" si="12"/>
        <v>238, 239, 255, 255</v>
      </c>
      <c r="R210" t="str">
        <f t="shared" si="12"/>
        <v>239, 238</v>
      </c>
      <c r="S210" t="str">
        <f t="shared" si="13"/>
        <v>238, 239</v>
      </c>
      <c r="T210" t="s">
        <v>2170</v>
      </c>
      <c r="U210">
        <f t="shared" si="15"/>
        <v>208</v>
      </c>
      <c r="V210" t="str">
        <f t="shared" si="14"/>
        <v>208: 238, 239, 255</v>
      </c>
      <c r="W210">
        <v>208</v>
      </c>
      <c r="X210" t="s">
        <v>2382</v>
      </c>
    </row>
    <row r="211" spans="1:24">
      <c r="A211" t="s">
        <v>1539</v>
      </c>
      <c r="B211" t="s">
        <v>455</v>
      </c>
      <c r="C211" t="s">
        <v>456</v>
      </c>
      <c r="D211" t="s">
        <v>85</v>
      </c>
      <c r="E211" t="s">
        <v>1279</v>
      </c>
      <c r="J211" t="s">
        <v>1234</v>
      </c>
      <c r="M211" t="s">
        <v>726</v>
      </c>
      <c r="N211" t="s">
        <v>727</v>
      </c>
      <c r="O211" t="s">
        <v>286</v>
      </c>
      <c r="P211" t="s">
        <v>728</v>
      </c>
      <c r="Q211" t="str">
        <f t="shared" si="12"/>
        <v>238, 239, 8, 255</v>
      </c>
      <c r="R211" t="str">
        <f t="shared" si="12"/>
        <v>239, 8</v>
      </c>
      <c r="S211" t="str">
        <f t="shared" si="13"/>
        <v>238, 24</v>
      </c>
      <c r="T211" t="s">
        <v>2326</v>
      </c>
      <c r="U211">
        <f t="shared" si="15"/>
        <v>209</v>
      </c>
      <c r="V211" t="str">
        <f t="shared" si="14"/>
        <v>209: 238, 239, 255, 24</v>
      </c>
      <c r="W211">
        <v>209</v>
      </c>
      <c r="X211" t="s">
        <v>2536</v>
      </c>
    </row>
    <row r="212" spans="1:24">
      <c r="A212" t="s">
        <v>457</v>
      </c>
      <c r="B212" t="s">
        <v>458</v>
      </c>
      <c r="C212" t="s">
        <v>459</v>
      </c>
      <c r="D212" t="s">
        <v>108</v>
      </c>
      <c r="J212" t="s">
        <v>1235</v>
      </c>
      <c r="M212" t="s">
        <v>729</v>
      </c>
      <c r="N212" t="s">
        <v>730</v>
      </c>
      <c r="O212" t="s">
        <v>117</v>
      </c>
      <c r="P212" t="s">
        <v>442</v>
      </c>
      <c r="Q212" t="str">
        <f t="shared" si="12"/>
        <v>238, 239, 101, 255</v>
      </c>
      <c r="R212" t="str">
        <f t="shared" si="12"/>
        <v>239, 101</v>
      </c>
      <c r="S212" t="str">
        <f t="shared" si="13"/>
        <v>238, 101</v>
      </c>
      <c r="T212" t="s">
        <v>2327</v>
      </c>
      <c r="U212">
        <f t="shared" si="15"/>
        <v>210</v>
      </c>
      <c r="V212" t="str">
        <f t="shared" si="14"/>
        <v>210: 238, 239, 101, 255</v>
      </c>
      <c r="W212">
        <v>210</v>
      </c>
      <c r="X212" t="s">
        <v>2537</v>
      </c>
    </row>
    <row r="213" spans="1:24">
      <c r="A213" t="s">
        <v>1540</v>
      </c>
      <c r="B213" t="s">
        <v>460</v>
      </c>
      <c r="C213" t="s">
        <v>461</v>
      </c>
      <c r="D213" t="s">
        <v>85</v>
      </c>
      <c r="E213" t="s">
        <v>1541</v>
      </c>
      <c r="J213" t="s">
        <v>1236</v>
      </c>
      <c r="M213" t="s">
        <v>731</v>
      </c>
      <c r="N213" t="s">
        <v>92</v>
      </c>
      <c r="O213" t="s">
        <v>93</v>
      </c>
      <c r="P213" t="s">
        <v>83</v>
      </c>
      <c r="Q213" t="str">
        <f t="shared" si="12"/>
        <v>238, 239, 255, 255</v>
      </c>
      <c r="R213" t="str">
        <f t="shared" si="12"/>
        <v>239, 238</v>
      </c>
      <c r="S213" t="str">
        <f t="shared" si="13"/>
        <v>238, 239</v>
      </c>
      <c r="T213" t="s">
        <v>2170</v>
      </c>
      <c r="U213">
        <f t="shared" si="15"/>
        <v>211</v>
      </c>
      <c r="V213" t="str">
        <f t="shared" si="14"/>
        <v>211: 238, 239, 255</v>
      </c>
      <c r="W213">
        <v>211</v>
      </c>
      <c r="X213" t="s">
        <v>2382</v>
      </c>
    </row>
    <row r="214" spans="1:24">
      <c r="A214" t="s">
        <v>462</v>
      </c>
      <c r="B214" t="s">
        <v>463</v>
      </c>
      <c r="C214" t="s">
        <v>228</v>
      </c>
      <c r="D214" t="s">
        <v>108</v>
      </c>
      <c r="J214" t="s">
        <v>1237</v>
      </c>
      <c r="M214" t="s">
        <v>732</v>
      </c>
      <c r="N214" t="s">
        <v>468</v>
      </c>
      <c r="O214" t="s">
        <v>93</v>
      </c>
      <c r="P214" t="s">
        <v>561</v>
      </c>
      <c r="Q214" t="str">
        <f t="shared" si="12"/>
        <v>238, 239, 159, 255</v>
      </c>
      <c r="R214" t="str">
        <f t="shared" si="12"/>
        <v>239, 238</v>
      </c>
      <c r="S214" t="str">
        <f t="shared" si="13"/>
        <v>238, 109</v>
      </c>
      <c r="T214" t="s">
        <v>2328</v>
      </c>
      <c r="U214">
        <f t="shared" si="15"/>
        <v>212</v>
      </c>
      <c r="V214" t="str">
        <f t="shared" si="14"/>
        <v>212: 238, 239, 159, 255, 109</v>
      </c>
      <c r="W214">
        <v>212</v>
      </c>
      <c r="X214" t="s">
        <v>2538</v>
      </c>
    </row>
    <row r="215" spans="1:24">
      <c r="A215" t="s">
        <v>1542</v>
      </c>
      <c r="B215" t="s">
        <v>1543</v>
      </c>
      <c r="C215" t="s">
        <v>1544</v>
      </c>
      <c r="D215" t="s">
        <v>1545</v>
      </c>
      <c r="E215" t="s">
        <v>1546</v>
      </c>
      <c r="J215" t="s">
        <v>1238</v>
      </c>
      <c r="M215" t="s">
        <v>733</v>
      </c>
      <c r="N215" t="s">
        <v>734</v>
      </c>
      <c r="O215" t="s">
        <v>735</v>
      </c>
      <c r="P215" t="s">
        <v>454</v>
      </c>
      <c r="Q215" t="str">
        <f t="shared" si="12"/>
        <v>238, 105, 13, 7</v>
      </c>
      <c r="R215" t="str">
        <f t="shared" si="12"/>
        <v>105, 192</v>
      </c>
      <c r="S215" t="str">
        <f t="shared" si="13"/>
        <v>238, 84</v>
      </c>
      <c r="T215" t="s">
        <v>2329</v>
      </c>
      <c r="U215">
        <f t="shared" si="15"/>
        <v>213</v>
      </c>
      <c r="V215" t="str">
        <f t="shared" si="14"/>
        <v>213: 238, 105, 13, 7, 192, 84</v>
      </c>
      <c r="W215">
        <v>213</v>
      </c>
      <c r="X215" t="s">
        <v>2539</v>
      </c>
    </row>
    <row r="216" spans="1:24">
      <c r="A216" t="s">
        <v>464</v>
      </c>
      <c r="B216" t="s">
        <v>465</v>
      </c>
      <c r="C216" t="s">
        <v>466</v>
      </c>
      <c r="D216" t="s">
        <v>124</v>
      </c>
      <c r="J216" t="s">
        <v>1239</v>
      </c>
      <c r="M216" t="s">
        <v>736</v>
      </c>
      <c r="N216" t="s">
        <v>638</v>
      </c>
      <c r="O216" t="s">
        <v>185</v>
      </c>
      <c r="P216" t="s">
        <v>719</v>
      </c>
      <c r="Q216" t="str">
        <f t="shared" si="12"/>
        <v>238, 239, 169, 255</v>
      </c>
      <c r="R216" t="str">
        <f t="shared" si="12"/>
        <v>239, 177</v>
      </c>
      <c r="S216" t="str">
        <f t="shared" si="13"/>
        <v>238, 169</v>
      </c>
      <c r="T216" t="s">
        <v>2301</v>
      </c>
      <c r="U216">
        <f t="shared" si="15"/>
        <v>214</v>
      </c>
      <c r="V216" t="str">
        <f t="shared" si="14"/>
        <v>214: 238, 239, 169, 255, 177</v>
      </c>
      <c r="W216">
        <v>214</v>
      </c>
      <c r="X216" t="s">
        <v>2512</v>
      </c>
    </row>
    <row r="217" spans="1:24">
      <c r="A217" t="s">
        <v>1547</v>
      </c>
      <c r="B217" t="s">
        <v>1548</v>
      </c>
      <c r="C217" t="s">
        <v>254</v>
      </c>
      <c r="D217" t="s">
        <v>1549</v>
      </c>
      <c r="E217" t="s">
        <v>1550</v>
      </c>
      <c r="J217" t="s">
        <v>1240</v>
      </c>
      <c r="M217" t="s">
        <v>737</v>
      </c>
      <c r="N217" t="s">
        <v>738</v>
      </c>
      <c r="O217" t="s">
        <v>139</v>
      </c>
      <c r="P217" t="s">
        <v>140</v>
      </c>
      <c r="Q217" t="str">
        <f t="shared" si="12"/>
        <v>238, 239, 150, 6</v>
      </c>
      <c r="R217" t="str">
        <f t="shared" si="12"/>
        <v>239, 150</v>
      </c>
      <c r="S217" t="str">
        <f t="shared" si="13"/>
        <v>238, 150</v>
      </c>
      <c r="T217" t="s">
        <v>2330</v>
      </c>
      <c r="U217">
        <f t="shared" si="15"/>
        <v>215</v>
      </c>
      <c r="V217" t="str">
        <f t="shared" si="14"/>
        <v>215: 238, 239, 150, 6</v>
      </c>
      <c r="W217">
        <v>215</v>
      </c>
      <c r="X217" t="s">
        <v>2540</v>
      </c>
    </row>
    <row r="218" spans="1:24">
      <c r="A218" t="s">
        <v>467</v>
      </c>
      <c r="B218" t="s">
        <v>468</v>
      </c>
      <c r="C218" t="s">
        <v>469</v>
      </c>
      <c r="D218" t="s">
        <v>136</v>
      </c>
      <c r="J218" t="s">
        <v>1241</v>
      </c>
      <c r="M218" t="s">
        <v>741</v>
      </c>
      <c r="N218" t="s">
        <v>525</v>
      </c>
      <c r="O218" t="s">
        <v>250</v>
      </c>
      <c r="P218" t="s">
        <v>198</v>
      </c>
      <c r="Q218" t="str">
        <f t="shared" si="12"/>
        <v>238, 239, 178, 255</v>
      </c>
      <c r="R218" t="str">
        <f t="shared" si="12"/>
        <v>239, 178</v>
      </c>
      <c r="S218" t="str">
        <f t="shared" si="13"/>
        <v>238, 178</v>
      </c>
      <c r="T218" t="s">
        <v>2269</v>
      </c>
      <c r="U218">
        <f t="shared" si="15"/>
        <v>216</v>
      </c>
      <c r="V218" t="str">
        <f t="shared" si="14"/>
        <v>216: 238, 239, 178, 255</v>
      </c>
      <c r="W218">
        <v>216</v>
      </c>
      <c r="X218" t="s">
        <v>2480</v>
      </c>
    </row>
    <row r="219" spans="1:24">
      <c r="A219" t="s">
        <v>1551</v>
      </c>
      <c r="B219" t="s">
        <v>470</v>
      </c>
      <c r="C219" t="s">
        <v>471</v>
      </c>
      <c r="D219" t="s">
        <v>1552</v>
      </c>
      <c r="E219" t="s">
        <v>1553</v>
      </c>
      <c r="J219" t="s">
        <v>1242</v>
      </c>
      <c r="M219" t="s">
        <v>744</v>
      </c>
      <c r="N219" t="s">
        <v>745</v>
      </c>
      <c r="O219" t="s">
        <v>413</v>
      </c>
      <c r="P219" t="s">
        <v>177</v>
      </c>
      <c r="Q219" t="str">
        <f t="shared" si="12"/>
        <v>238, 239, 184, 185</v>
      </c>
      <c r="R219" t="str">
        <f t="shared" si="12"/>
        <v>239, 185</v>
      </c>
      <c r="S219" t="str">
        <f t="shared" si="13"/>
        <v>238, 184</v>
      </c>
      <c r="T219" t="s">
        <v>2331</v>
      </c>
      <c r="U219">
        <f t="shared" si="15"/>
        <v>217</v>
      </c>
      <c r="V219" t="str">
        <f t="shared" si="14"/>
        <v>217: 238, 239, 184, 185</v>
      </c>
      <c r="W219">
        <v>217</v>
      </c>
      <c r="X219" t="s">
        <v>2541</v>
      </c>
    </row>
    <row r="220" spans="1:24">
      <c r="A220" t="s">
        <v>472</v>
      </c>
      <c r="B220" t="s">
        <v>473</v>
      </c>
      <c r="C220" t="s">
        <v>474</v>
      </c>
      <c r="D220" t="s">
        <v>134</v>
      </c>
      <c r="J220" t="s">
        <v>1243</v>
      </c>
      <c r="M220" t="s">
        <v>746</v>
      </c>
      <c r="N220" t="s">
        <v>279</v>
      </c>
      <c r="O220" t="s">
        <v>280</v>
      </c>
      <c r="P220" t="s">
        <v>281</v>
      </c>
      <c r="Q220" t="str">
        <f t="shared" si="12"/>
        <v>238, 239, 235, 255</v>
      </c>
      <c r="R220" t="str">
        <f t="shared" si="12"/>
        <v>239, 235</v>
      </c>
      <c r="S220" t="str">
        <f t="shared" si="13"/>
        <v>238, 235</v>
      </c>
      <c r="T220" t="s">
        <v>2211</v>
      </c>
      <c r="U220">
        <f t="shared" si="15"/>
        <v>218</v>
      </c>
      <c r="V220" t="str">
        <f t="shared" si="14"/>
        <v>218: 238, 239, 235, 255</v>
      </c>
      <c r="W220">
        <v>218</v>
      </c>
      <c r="X220" t="s">
        <v>2423</v>
      </c>
    </row>
    <row r="221" spans="1:24">
      <c r="A221" t="s">
        <v>1554</v>
      </c>
      <c r="B221" t="s">
        <v>1555</v>
      </c>
      <c r="C221" t="s">
        <v>505</v>
      </c>
      <c r="D221" t="s">
        <v>1556</v>
      </c>
      <c r="E221" t="s">
        <v>1557</v>
      </c>
      <c r="J221" t="s">
        <v>1244</v>
      </c>
      <c r="M221" t="s">
        <v>747</v>
      </c>
      <c r="N221" t="s">
        <v>606</v>
      </c>
      <c r="O221" t="s">
        <v>748</v>
      </c>
      <c r="P221" t="s">
        <v>607</v>
      </c>
      <c r="Q221" t="str">
        <f t="shared" si="12"/>
        <v>238, 239, 157, 255</v>
      </c>
      <c r="R221" t="str">
        <f t="shared" si="12"/>
        <v>239, 157</v>
      </c>
      <c r="S221" t="str">
        <f t="shared" si="13"/>
        <v>238, 157</v>
      </c>
      <c r="T221" t="s">
        <v>2332</v>
      </c>
      <c r="U221">
        <f t="shared" si="15"/>
        <v>219</v>
      </c>
      <c r="V221" t="str">
        <f t="shared" si="14"/>
        <v>219: 238, 239, 157, 255</v>
      </c>
      <c r="W221">
        <v>219</v>
      </c>
      <c r="X221" t="s">
        <v>2542</v>
      </c>
    </row>
    <row r="222" spans="1:24">
      <c r="A222" t="s">
        <v>475</v>
      </c>
      <c r="B222" t="s">
        <v>476</v>
      </c>
      <c r="C222" t="s">
        <v>477</v>
      </c>
      <c r="D222" t="s">
        <v>323</v>
      </c>
      <c r="J222" t="s">
        <v>1245</v>
      </c>
      <c r="M222" t="s">
        <v>749</v>
      </c>
      <c r="N222" t="s">
        <v>750</v>
      </c>
      <c r="O222" t="s">
        <v>751</v>
      </c>
      <c r="P222" t="s">
        <v>134</v>
      </c>
      <c r="Q222" t="str">
        <f t="shared" si="12"/>
        <v>238, 12, 11, 15</v>
      </c>
      <c r="R222" t="str">
        <f t="shared" si="12"/>
        <v>12, 11</v>
      </c>
      <c r="S222" t="str">
        <f t="shared" si="13"/>
        <v>238, 11</v>
      </c>
      <c r="T222" t="s">
        <v>2333</v>
      </c>
      <c r="U222">
        <f t="shared" si="15"/>
        <v>220</v>
      </c>
      <c r="V222" t="str">
        <f t="shared" si="14"/>
        <v>220: 238, 12, 11, 15</v>
      </c>
      <c r="W222">
        <v>220</v>
      </c>
      <c r="X222" t="s">
        <v>2543</v>
      </c>
    </row>
    <row r="223" spans="1:24">
      <c r="A223" t="s">
        <v>1558</v>
      </c>
      <c r="B223" t="s">
        <v>1559</v>
      </c>
      <c r="C223" t="s">
        <v>300</v>
      </c>
      <c r="D223" t="s">
        <v>596</v>
      </c>
      <c r="E223" t="s">
        <v>1560</v>
      </c>
      <c r="J223" t="s">
        <v>1246</v>
      </c>
      <c r="M223" t="s">
        <v>752</v>
      </c>
      <c r="N223" t="s">
        <v>81</v>
      </c>
      <c r="O223" t="s">
        <v>82</v>
      </c>
      <c r="P223" t="s">
        <v>134</v>
      </c>
      <c r="Q223" t="str">
        <f t="shared" si="12"/>
        <v>238, 255, 255, 255</v>
      </c>
      <c r="R223" t="str">
        <f t="shared" si="12"/>
        <v>238, 238</v>
      </c>
      <c r="S223" t="str">
        <f t="shared" si="13"/>
        <v>238, 11</v>
      </c>
      <c r="T223" t="s">
        <v>2334</v>
      </c>
      <c r="U223">
        <f t="shared" si="15"/>
        <v>221</v>
      </c>
      <c r="V223" t="str">
        <f t="shared" si="14"/>
        <v>221: 238, 255, 11</v>
      </c>
      <c r="W223">
        <v>221</v>
      </c>
      <c r="X223" t="s">
        <v>2544</v>
      </c>
    </row>
    <row r="224" spans="1:24">
      <c r="A224" t="s">
        <v>479</v>
      </c>
      <c r="B224" t="s">
        <v>480</v>
      </c>
      <c r="C224" t="s">
        <v>361</v>
      </c>
      <c r="D224" t="s">
        <v>291</v>
      </c>
      <c r="J224" t="s">
        <v>1247</v>
      </c>
      <c r="M224" t="s">
        <v>753</v>
      </c>
      <c r="N224" t="s">
        <v>514</v>
      </c>
      <c r="O224" t="s">
        <v>603</v>
      </c>
      <c r="P224" t="s">
        <v>362</v>
      </c>
      <c r="Q224" t="str">
        <f t="shared" si="12"/>
        <v>238, 239, 162, 255</v>
      </c>
      <c r="R224" t="str">
        <f t="shared" si="12"/>
        <v>239, 162</v>
      </c>
      <c r="S224" t="str">
        <f t="shared" si="13"/>
        <v>238, 162</v>
      </c>
      <c r="T224" t="s">
        <v>2335</v>
      </c>
      <c r="U224">
        <f t="shared" si="15"/>
        <v>222</v>
      </c>
      <c r="V224" t="str">
        <f t="shared" si="14"/>
        <v>222: 238, 239, 162, 255</v>
      </c>
      <c r="W224">
        <v>222</v>
      </c>
      <c r="X224" t="s">
        <v>2545</v>
      </c>
    </row>
    <row r="225" spans="1:24">
      <c r="A225" t="s">
        <v>1561</v>
      </c>
      <c r="B225" t="s">
        <v>481</v>
      </c>
      <c r="C225" t="s">
        <v>482</v>
      </c>
      <c r="D225" t="s">
        <v>482</v>
      </c>
      <c r="E225" t="s">
        <v>1562</v>
      </c>
      <c r="J225" t="s">
        <v>1248</v>
      </c>
      <c r="M225" t="s">
        <v>755</v>
      </c>
      <c r="N225" t="s">
        <v>756</v>
      </c>
      <c r="O225" t="s">
        <v>273</v>
      </c>
      <c r="P225" t="s">
        <v>757</v>
      </c>
      <c r="Q225" t="str">
        <f t="shared" si="12"/>
        <v>238, 239, 38, 255</v>
      </c>
      <c r="R225" t="str">
        <f t="shared" si="12"/>
        <v>239, 38</v>
      </c>
      <c r="S225" t="str">
        <f t="shared" si="13"/>
        <v>238, 38</v>
      </c>
      <c r="T225" t="s">
        <v>2170</v>
      </c>
      <c r="U225">
        <f t="shared" si="15"/>
        <v>223</v>
      </c>
      <c r="V225" t="str">
        <f t="shared" si="14"/>
        <v>223: 238, 239, 255</v>
      </c>
      <c r="W225">
        <v>223</v>
      </c>
      <c r="X225" t="s">
        <v>2382</v>
      </c>
    </row>
    <row r="226" spans="1:24">
      <c r="A226" t="s">
        <v>483</v>
      </c>
      <c r="B226" t="s">
        <v>484</v>
      </c>
      <c r="C226" t="s">
        <v>485</v>
      </c>
      <c r="D226" t="s">
        <v>439</v>
      </c>
      <c r="J226" t="s">
        <v>1249</v>
      </c>
      <c r="M226" t="s">
        <v>759</v>
      </c>
      <c r="N226" t="s">
        <v>208</v>
      </c>
      <c r="O226" t="s">
        <v>209</v>
      </c>
      <c r="P226" t="s">
        <v>210</v>
      </c>
      <c r="Q226" t="str">
        <f t="shared" si="12"/>
        <v>238, 239, 19, 9</v>
      </c>
      <c r="R226" t="str">
        <f t="shared" si="12"/>
        <v>239, 19</v>
      </c>
      <c r="S226" t="str">
        <f t="shared" si="13"/>
        <v>238, 19</v>
      </c>
      <c r="T226" t="s">
        <v>2194</v>
      </c>
      <c r="U226">
        <f t="shared" si="15"/>
        <v>224</v>
      </c>
      <c r="V226" t="str">
        <f t="shared" si="14"/>
        <v>224: 238, 239, 19</v>
      </c>
      <c r="W226">
        <v>224</v>
      </c>
      <c r="X226" t="s">
        <v>2406</v>
      </c>
    </row>
    <row r="227" spans="1:24">
      <c r="A227" t="s">
        <v>1563</v>
      </c>
      <c r="B227" t="s">
        <v>1001</v>
      </c>
      <c r="C227" t="s">
        <v>85</v>
      </c>
      <c r="D227" t="s">
        <v>886</v>
      </c>
      <c r="E227" t="s">
        <v>1564</v>
      </c>
      <c r="J227" t="s">
        <v>1250</v>
      </c>
      <c r="M227" t="s">
        <v>761</v>
      </c>
      <c r="N227" t="s">
        <v>92</v>
      </c>
      <c r="O227" t="s">
        <v>93</v>
      </c>
      <c r="P227" t="s">
        <v>169</v>
      </c>
      <c r="Q227" t="str">
        <f t="shared" si="12"/>
        <v>238, 239, 255, 255</v>
      </c>
      <c r="R227" t="str">
        <f t="shared" si="12"/>
        <v>239, 238</v>
      </c>
      <c r="S227" t="str">
        <f t="shared" si="13"/>
        <v>238, 3</v>
      </c>
      <c r="T227" t="s">
        <v>2170</v>
      </c>
      <c r="U227">
        <f t="shared" si="15"/>
        <v>225</v>
      </c>
      <c r="V227" t="str">
        <f t="shared" si="14"/>
        <v>225: 238, 239, 255</v>
      </c>
      <c r="W227">
        <v>225</v>
      </c>
      <c r="X227" t="s">
        <v>2382</v>
      </c>
    </row>
    <row r="228" spans="1:24">
      <c r="A228" t="s">
        <v>487</v>
      </c>
      <c r="B228" t="s">
        <v>92</v>
      </c>
      <c r="C228" t="s">
        <v>93</v>
      </c>
      <c r="D228" t="s">
        <v>83</v>
      </c>
      <c r="J228" t="s">
        <v>1251</v>
      </c>
      <c r="M228" t="s">
        <v>762</v>
      </c>
      <c r="N228" t="s">
        <v>763</v>
      </c>
      <c r="O228" t="s">
        <v>764</v>
      </c>
      <c r="P228" t="s">
        <v>236</v>
      </c>
      <c r="Q228" t="str">
        <f t="shared" si="12"/>
        <v>238, 239, 214, 19</v>
      </c>
      <c r="R228" t="str">
        <f t="shared" si="12"/>
        <v>239, 214</v>
      </c>
      <c r="S228" t="str">
        <f t="shared" si="13"/>
        <v>238, 214</v>
      </c>
      <c r="T228" t="s">
        <v>2336</v>
      </c>
      <c r="U228">
        <f t="shared" si="15"/>
        <v>226</v>
      </c>
      <c r="V228" t="str">
        <f t="shared" si="14"/>
        <v>226: 238, 239, 214, 19</v>
      </c>
      <c r="W228">
        <v>226</v>
      </c>
      <c r="X228" t="s">
        <v>2546</v>
      </c>
    </row>
    <row r="229" spans="1:24">
      <c r="A229" t="s">
        <v>1565</v>
      </c>
      <c r="B229" t="s">
        <v>189</v>
      </c>
      <c r="C229" t="s">
        <v>93</v>
      </c>
      <c r="D229" t="s">
        <v>1566</v>
      </c>
      <c r="E229" t="s">
        <v>1339</v>
      </c>
      <c r="J229" t="s">
        <v>1252</v>
      </c>
      <c r="M229" t="s">
        <v>766</v>
      </c>
      <c r="N229" t="s">
        <v>767</v>
      </c>
      <c r="O229" t="s">
        <v>333</v>
      </c>
      <c r="P229" t="s">
        <v>329</v>
      </c>
      <c r="Q229" t="str">
        <f t="shared" si="12"/>
        <v>238, 239, 181, 167</v>
      </c>
      <c r="R229" t="str">
        <f t="shared" si="12"/>
        <v>239, 181</v>
      </c>
      <c r="S229" t="str">
        <f t="shared" si="13"/>
        <v>238, 181</v>
      </c>
      <c r="T229" t="s">
        <v>2337</v>
      </c>
      <c r="U229">
        <f t="shared" si="15"/>
        <v>227</v>
      </c>
      <c r="V229" t="str">
        <f t="shared" si="14"/>
        <v>227: 238, 239, 181, 167</v>
      </c>
      <c r="W229">
        <v>227</v>
      </c>
      <c r="X229" t="s">
        <v>2547</v>
      </c>
    </row>
    <row r="230" spans="1:24">
      <c r="A230" t="s">
        <v>488</v>
      </c>
      <c r="B230" t="s">
        <v>489</v>
      </c>
      <c r="C230" t="s">
        <v>490</v>
      </c>
      <c r="D230" t="s">
        <v>491</v>
      </c>
      <c r="J230" t="s">
        <v>1253</v>
      </c>
      <c r="M230" t="s">
        <v>768</v>
      </c>
      <c r="N230" t="s">
        <v>769</v>
      </c>
      <c r="O230" t="s">
        <v>770</v>
      </c>
      <c r="P230" t="s">
        <v>203</v>
      </c>
      <c r="Q230" t="str">
        <f t="shared" si="12"/>
        <v>238, 185, 142, 228</v>
      </c>
      <c r="R230" t="str">
        <f t="shared" si="12"/>
        <v>185, 142</v>
      </c>
      <c r="S230" t="str">
        <f t="shared" si="13"/>
        <v>238, 142</v>
      </c>
      <c r="T230" t="s">
        <v>2338</v>
      </c>
      <c r="U230">
        <f t="shared" si="15"/>
        <v>228</v>
      </c>
      <c r="V230" t="str">
        <f t="shared" si="14"/>
        <v>228: 238, 185, 142, 228</v>
      </c>
      <c r="W230">
        <v>228</v>
      </c>
      <c r="X230" t="s">
        <v>2548</v>
      </c>
    </row>
    <row r="231" spans="1:24">
      <c r="A231" t="s">
        <v>1567</v>
      </c>
      <c r="B231" t="s">
        <v>492</v>
      </c>
      <c r="C231" t="s">
        <v>490</v>
      </c>
      <c r="D231" t="s">
        <v>1002</v>
      </c>
      <c r="E231" t="s">
        <v>1568</v>
      </c>
      <c r="J231" t="s">
        <v>1254</v>
      </c>
      <c r="M231" t="s">
        <v>771</v>
      </c>
      <c r="N231" t="s">
        <v>772</v>
      </c>
      <c r="O231" t="s">
        <v>773</v>
      </c>
      <c r="P231" t="s">
        <v>94</v>
      </c>
      <c r="Q231" t="str">
        <f t="shared" si="12"/>
        <v>238, 0, 5, 9</v>
      </c>
      <c r="R231" t="str">
        <f t="shared" si="12"/>
        <v>0, 5</v>
      </c>
      <c r="S231" t="str">
        <f t="shared" si="13"/>
        <v>238, 5</v>
      </c>
      <c r="T231" t="s">
        <v>2339</v>
      </c>
      <c r="U231">
        <f t="shared" si="15"/>
        <v>229</v>
      </c>
      <c r="V231" t="str">
        <f t="shared" si="14"/>
        <v>229: 238, 0, 5, 9</v>
      </c>
      <c r="W231">
        <v>229</v>
      </c>
      <c r="X231" t="s">
        <v>2549</v>
      </c>
    </row>
    <row r="232" spans="1:24">
      <c r="A232" t="s">
        <v>493</v>
      </c>
      <c r="B232" t="s">
        <v>92</v>
      </c>
      <c r="C232" t="s">
        <v>93</v>
      </c>
      <c r="D232" t="s">
        <v>83</v>
      </c>
      <c r="J232" t="s">
        <v>1255</v>
      </c>
      <c r="M232" t="s">
        <v>776</v>
      </c>
      <c r="N232" t="s">
        <v>245</v>
      </c>
      <c r="O232" t="s">
        <v>246</v>
      </c>
      <c r="P232" t="s">
        <v>247</v>
      </c>
      <c r="Q232" t="str">
        <f t="shared" si="12"/>
        <v>238, 239, 231, 255</v>
      </c>
      <c r="R232" t="str">
        <f t="shared" si="12"/>
        <v>239, 231</v>
      </c>
      <c r="S232" t="str">
        <f t="shared" si="13"/>
        <v>238, 231</v>
      </c>
      <c r="T232" t="s">
        <v>2203</v>
      </c>
      <c r="U232">
        <f t="shared" si="15"/>
        <v>230</v>
      </c>
      <c r="V232" t="str">
        <f t="shared" si="14"/>
        <v>230: 238, 239, 231, 255</v>
      </c>
      <c r="W232">
        <v>230</v>
      </c>
      <c r="X232" t="s">
        <v>2415</v>
      </c>
    </row>
    <row r="233" spans="1:24">
      <c r="A233" t="s">
        <v>1569</v>
      </c>
      <c r="B233" t="s">
        <v>189</v>
      </c>
      <c r="C233" t="s">
        <v>85</v>
      </c>
      <c r="D233" t="s">
        <v>1570</v>
      </c>
      <c r="E233" t="s">
        <v>1339</v>
      </c>
      <c r="J233" t="s">
        <v>1256</v>
      </c>
      <c r="M233" t="s">
        <v>111</v>
      </c>
      <c r="N233" t="s">
        <v>92</v>
      </c>
      <c r="O233" t="s">
        <v>93</v>
      </c>
      <c r="P233" t="s">
        <v>366</v>
      </c>
      <c r="Q233" t="str">
        <f t="shared" si="12"/>
        <v>238, 239, 255, 255</v>
      </c>
      <c r="R233" t="str">
        <f t="shared" si="12"/>
        <v>239, 238</v>
      </c>
      <c r="S233" t="str">
        <f t="shared" si="13"/>
        <v>238, 31</v>
      </c>
      <c r="T233" t="s">
        <v>2340</v>
      </c>
      <c r="U233">
        <f t="shared" si="15"/>
        <v>231</v>
      </c>
      <c r="V233" t="str">
        <f t="shared" si="14"/>
        <v>231: 238, 239, 255, 31</v>
      </c>
      <c r="W233">
        <v>231</v>
      </c>
      <c r="X233" t="s">
        <v>2550</v>
      </c>
    </row>
    <row r="234" spans="1:24">
      <c r="A234" t="s">
        <v>494</v>
      </c>
      <c r="B234" t="s">
        <v>92</v>
      </c>
      <c r="C234" t="s">
        <v>246</v>
      </c>
      <c r="D234" t="s">
        <v>495</v>
      </c>
      <c r="J234" t="s">
        <v>1257</v>
      </c>
      <c r="M234" t="s">
        <v>777</v>
      </c>
      <c r="N234" t="s">
        <v>92</v>
      </c>
      <c r="O234" t="s">
        <v>93</v>
      </c>
      <c r="P234" t="s">
        <v>512</v>
      </c>
      <c r="Q234" t="str">
        <f t="shared" si="12"/>
        <v>238, 239, 255, 255</v>
      </c>
      <c r="R234" t="str">
        <f t="shared" si="12"/>
        <v>239, 238</v>
      </c>
      <c r="S234" t="str">
        <f t="shared" si="13"/>
        <v>238, 32</v>
      </c>
      <c r="T234" t="s">
        <v>2265</v>
      </c>
      <c r="U234">
        <f t="shared" si="15"/>
        <v>232</v>
      </c>
      <c r="V234" t="str">
        <f t="shared" si="14"/>
        <v>232: 238, 239, 255, 32</v>
      </c>
      <c r="W234">
        <v>232</v>
      </c>
      <c r="X234" t="s">
        <v>2477</v>
      </c>
    </row>
    <row r="235" spans="1:24">
      <c r="A235" t="s">
        <v>1571</v>
      </c>
      <c r="B235" t="s">
        <v>1572</v>
      </c>
      <c r="C235" t="s">
        <v>865</v>
      </c>
      <c r="D235" t="s">
        <v>1573</v>
      </c>
      <c r="E235" t="s">
        <v>1574</v>
      </c>
      <c r="J235" t="s">
        <v>1258</v>
      </c>
      <c r="M235" t="s">
        <v>778</v>
      </c>
      <c r="N235" t="s">
        <v>92</v>
      </c>
      <c r="O235" t="s">
        <v>93</v>
      </c>
      <c r="P235" t="s">
        <v>779</v>
      </c>
      <c r="Q235" t="str">
        <f t="shared" si="12"/>
        <v>238, 239, 255, 255</v>
      </c>
      <c r="R235" t="str">
        <f t="shared" si="12"/>
        <v>239, 238</v>
      </c>
      <c r="S235" t="str">
        <f t="shared" si="13"/>
        <v>238, 29</v>
      </c>
      <c r="T235" t="s">
        <v>2341</v>
      </c>
      <c r="U235">
        <f t="shared" si="15"/>
        <v>233</v>
      </c>
      <c r="V235" t="str">
        <f t="shared" si="14"/>
        <v>233: 238, 239, 255, 29</v>
      </c>
      <c r="W235">
        <v>233</v>
      </c>
      <c r="X235" t="s">
        <v>2551</v>
      </c>
    </row>
    <row r="236" spans="1:24">
      <c r="A236" t="s">
        <v>496</v>
      </c>
      <c r="B236" t="s">
        <v>497</v>
      </c>
      <c r="C236" t="s">
        <v>498</v>
      </c>
      <c r="D236" t="s">
        <v>499</v>
      </c>
      <c r="J236" t="s">
        <v>1259</v>
      </c>
      <c r="M236" t="s">
        <v>780</v>
      </c>
      <c r="N236" t="s">
        <v>781</v>
      </c>
      <c r="O236" t="s">
        <v>563</v>
      </c>
      <c r="P236" t="s">
        <v>220</v>
      </c>
      <c r="Q236" t="str">
        <f t="shared" si="12"/>
        <v>238, 239, 179, 115</v>
      </c>
      <c r="R236" t="str">
        <f t="shared" si="12"/>
        <v>239, 215</v>
      </c>
      <c r="S236" t="str">
        <f t="shared" si="13"/>
        <v>238, 179</v>
      </c>
      <c r="T236" t="s">
        <v>2342</v>
      </c>
      <c r="U236">
        <f t="shared" si="15"/>
        <v>234</v>
      </c>
      <c r="V236" t="str">
        <f t="shared" si="14"/>
        <v>234: 238, 239, 179, 115, 215</v>
      </c>
      <c r="W236">
        <v>234</v>
      </c>
      <c r="X236" t="s">
        <v>2552</v>
      </c>
    </row>
    <row r="237" spans="1:24">
      <c r="A237" t="s">
        <v>1575</v>
      </c>
      <c r="B237" t="s">
        <v>1576</v>
      </c>
      <c r="C237" t="s">
        <v>498</v>
      </c>
      <c r="D237" t="s">
        <v>85</v>
      </c>
      <c r="E237" t="s">
        <v>1577</v>
      </c>
      <c r="J237" t="s">
        <v>1260</v>
      </c>
      <c r="M237" t="s">
        <v>782</v>
      </c>
      <c r="N237" t="s">
        <v>288</v>
      </c>
      <c r="O237" t="s">
        <v>352</v>
      </c>
      <c r="P237" t="s">
        <v>169</v>
      </c>
      <c r="Q237" t="str">
        <f t="shared" si="12"/>
        <v>238, 239, 3, 255</v>
      </c>
      <c r="R237" t="str">
        <f t="shared" si="12"/>
        <v>239, 3</v>
      </c>
      <c r="S237" t="str">
        <f t="shared" si="13"/>
        <v>238, 3</v>
      </c>
      <c r="T237" t="s">
        <v>2170</v>
      </c>
      <c r="U237">
        <f t="shared" si="15"/>
        <v>235</v>
      </c>
      <c r="V237" t="str">
        <f t="shared" si="14"/>
        <v>235: 238, 239, 255</v>
      </c>
      <c r="W237">
        <v>235</v>
      </c>
      <c r="X237" t="s">
        <v>2382</v>
      </c>
    </row>
    <row r="238" spans="1:24">
      <c r="A238" t="s">
        <v>500</v>
      </c>
      <c r="B238" t="s">
        <v>92</v>
      </c>
      <c r="C238" t="s">
        <v>93</v>
      </c>
      <c r="D238" t="s">
        <v>501</v>
      </c>
      <c r="M238" t="s">
        <v>783</v>
      </c>
      <c r="N238" t="s">
        <v>784</v>
      </c>
      <c r="O238" t="s">
        <v>250</v>
      </c>
      <c r="P238" t="s">
        <v>198</v>
      </c>
      <c r="Q238" t="str">
        <f t="shared" si="12"/>
        <v>238, 239, 178, 231</v>
      </c>
      <c r="R238" t="str">
        <f t="shared" si="12"/>
        <v>239, 178</v>
      </c>
      <c r="S238" t="str">
        <f t="shared" si="13"/>
        <v>238, 178</v>
      </c>
      <c r="T238" t="s">
        <v>2343</v>
      </c>
      <c r="U238">
        <f t="shared" si="15"/>
        <v>236</v>
      </c>
      <c r="V238" t="str">
        <f t="shared" si="14"/>
        <v>236: 238, 239, 178, 231</v>
      </c>
      <c r="W238">
        <v>236</v>
      </c>
      <c r="X238" t="s">
        <v>2553</v>
      </c>
    </row>
    <row r="239" spans="1:24">
      <c r="A239" t="s">
        <v>1578</v>
      </c>
      <c r="B239" t="s">
        <v>95</v>
      </c>
      <c r="C239" t="s">
        <v>85</v>
      </c>
      <c r="D239" t="s">
        <v>1579</v>
      </c>
      <c r="E239" t="s">
        <v>1263</v>
      </c>
      <c r="M239" t="s">
        <v>785</v>
      </c>
      <c r="N239" t="s">
        <v>786</v>
      </c>
      <c r="O239" t="s">
        <v>133</v>
      </c>
      <c r="P239" t="s">
        <v>607</v>
      </c>
      <c r="Q239" t="str">
        <f t="shared" si="12"/>
        <v>238, 239, 157, 162</v>
      </c>
      <c r="R239" t="str">
        <f t="shared" si="12"/>
        <v>239, 11</v>
      </c>
      <c r="S239" t="str">
        <f t="shared" si="13"/>
        <v>238, 157</v>
      </c>
      <c r="T239" t="s">
        <v>2344</v>
      </c>
      <c r="U239">
        <f t="shared" si="15"/>
        <v>237</v>
      </c>
      <c r="V239" t="str">
        <f t="shared" si="14"/>
        <v>237: 238, 239, 157, 162, 11</v>
      </c>
      <c r="W239">
        <v>237</v>
      </c>
      <c r="X239" t="s">
        <v>2554</v>
      </c>
    </row>
    <row r="240" spans="1:24">
      <c r="A240" t="s">
        <v>502</v>
      </c>
      <c r="B240" t="s">
        <v>503</v>
      </c>
      <c r="C240" t="s">
        <v>185</v>
      </c>
      <c r="D240" t="s">
        <v>504</v>
      </c>
      <c r="M240" t="s">
        <v>787</v>
      </c>
      <c r="N240" t="s">
        <v>788</v>
      </c>
      <c r="O240" t="s">
        <v>407</v>
      </c>
      <c r="P240" t="s">
        <v>789</v>
      </c>
      <c r="Q240" t="str">
        <f t="shared" si="12"/>
        <v>238, 239, 189, 255</v>
      </c>
      <c r="R240" t="str">
        <f t="shared" si="12"/>
        <v>239, 189</v>
      </c>
      <c r="S240" t="str">
        <f t="shared" si="13"/>
        <v>238, 189</v>
      </c>
      <c r="T240" t="s">
        <v>2345</v>
      </c>
      <c r="U240">
        <f t="shared" si="15"/>
        <v>238</v>
      </c>
      <c r="V240" t="str">
        <f t="shared" si="14"/>
        <v>238: 238, 239, 189, 255</v>
      </c>
      <c r="W240">
        <v>238</v>
      </c>
      <c r="X240" t="s">
        <v>2555</v>
      </c>
    </row>
    <row r="241" spans="1:24">
      <c r="A241" t="s">
        <v>1580</v>
      </c>
      <c r="B241" t="s">
        <v>1581</v>
      </c>
      <c r="C241" t="s">
        <v>505</v>
      </c>
      <c r="D241" t="s">
        <v>505</v>
      </c>
      <c r="E241" t="s">
        <v>1582</v>
      </c>
      <c r="M241" t="s">
        <v>791</v>
      </c>
      <c r="N241" t="s">
        <v>92</v>
      </c>
      <c r="O241" t="s">
        <v>93</v>
      </c>
      <c r="P241" t="s">
        <v>136</v>
      </c>
      <c r="Q241" t="str">
        <f t="shared" si="12"/>
        <v>238, 239, 255, 255</v>
      </c>
      <c r="R241" t="str">
        <f t="shared" si="12"/>
        <v>239, 238</v>
      </c>
      <c r="S241" t="str">
        <f t="shared" si="13"/>
        <v>238, 159</v>
      </c>
      <c r="T241" t="s">
        <v>2178</v>
      </c>
      <c r="U241">
        <f t="shared" si="15"/>
        <v>239</v>
      </c>
      <c r="V241" t="str">
        <f t="shared" si="14"/>
        <v>239: 238, 239, 255, 159</v>
      </c>
      <c r="W241">
        <v>239</v>
      </c>
      <c r="X241" t="s">
        <v>2390</v>
      </c>
    </row>
    <row r="242" spans="1:24">
      <c r="A242" t="s">
        <v>506</v>
      </c>
      <c r="B242" t="s">
        <v>92</v>
      </c>
      <c r="C242" t="s">
        <v>93</v>
      </c>
      <c r="D242" t="s">
        <v>507</v>
      </c>
      <c r="M242" t="s">
        <v>792</v>
      </c>
      <c r="N242" t="s">
        <v>793</v>
      </c>
      <c r="O242" t="s">
        <v>794</v>
      </c>
      <c r="P242" t="s">
        <v>410</v>
      </c>
      <c r="Q242" t="str">
        <f t="shared" si="12"/>
        <v>238, 239, 40, 39</v>
      </c>
      <c r="R242" t="str">
        <f t="shared" si="12"/>
        <v>239, 40</v>
      </c>
      <c r="S242" t="str">
        <f t="shared" si="13"/>
        <v>238, 40</v>
      </c>
      <c r="T242" t="s">
        <v>2346</v>
      </c>
      <c r="U242">
        <f t="shared" si="15"/>
        <v>240</v>
      </c>
      <c r="V242" t="str">
        <f t="shared" si="14"/>
        <v>240: 238, 239, 40</v>
      </c>
      <c r="W242">
        <v>240</v>
      </c>
      <c r="X242" t="s">
        <v>2556</v>
      </c>
    </row>
    <row r="243" spans="1:24">
      <c r="A243" t="s">
        <v>1583</v>
      </c>
      <c r="B243" t="s">
        <v>1584</v>
      </c>
      <c r="C243" t="s">
        <v>294</v>
      </c>
      <c r="D243" t="s">
        <v>294</v>
      </c>
      <c r="E243" t="s">
        <v>1585</v>
      </c>
      <c r="M243" t="s">
        <v>795</v>
      </c>
      <c r="N243" t="s">
        <v>796</v>
      </c>
      <c r="O243" t="s">
        <v>797</v>
      </c>
      <c r="P243" t="s">
        <v>439</v>
      </c>
      <c r="Q243" t="str">
        <f t="shared" si="12"/>
        <v>238, 18, 13, 15</v>
      </c>
      <c r="R243" t="str">
        <f t="shared" si="12"/>
        <v>18, 13</v>
      </c>
      <c r="S243" t="str">
        <f t="shared" si="13"/>
        <v>238, 13</v>
      </c>
      <c r="T243" t="s">
        <v>2347</v>
      </c>
      <c r="U243">
        <f t="shared" si="15"/>
        <v>241</v>
      </c>
      <c r="V243" t="str">
        <f t="shared" si="14"/>
        <v>241: 238, 18, 13, 15</v>
      </c>
      <c r="W243">
        <v>241</v>
      </c>
      <c r="X243" t="s">
        <v>2557</v>
      </c>
    </row>
    <row r="244" spans="1:24">
      <c r="A244" t="s">
        <v>508</v>
      </c>
      <c r="B244" t="s">
        <v>92</v>
      </c>
      <c r="C244" t="s">
        <v>93</v>
      </c>
      <c r="D244" t="s">
        <v>83</v>
      </c>
      <c r="M244" t="s">
        <v>798</v>
      </c>
      <c r="N244" t="s">
        <v>104</v>
      </c>
      <c r="O244" t="s">
        <v>477</v>
      </c>
      <c r="P244" t="s">
        <v>532</v>
      </c>
      <c r="Q244" t="str">
        <f t="shared" si="12"/>
        <v>238, 239, 239, 239</v>
      </c>
      <c r="R244" t="str">
        <f t="shared" si="12"/>
        <v>239, 239</v>
      </c>
      <c r="S244" t="str">
        <f t="shared" si="13"/>
        <v>238, 146</v>
      </c>
      <c r="T244" t="s">
        <v>2348</v>
      </c>
      <c r="U244">
        <f t="shared" si="15"/>
        <v>242</v>
      </c>
      <c r="V244" t="str">
        <f t="shared" si="14"/>
        <v>242: 238, 239, 146</v>
      </c>
      <c r="W244">
        <v>242</v>
      </c>
      <c r="X244" t="s">
        <v>2558</v>
      </c>
    </row>
    <row r="245" spans="1:24">
      <c r="A245" t="s">
        <v>1586</v>
      </c>
      <c r="B245" t="s">
        <v>189</v>
      </c>
      <c r="C245" t="s">
        <v>93</v>
      </c>
      <c r="D245" t="s">
        <v>1587</v>
      </c>
      <c r="E245" t="s">
        <v>1339</v>
      </c>
      <c r="M245" t="s">
        <v>111</v>
      </c>
      <c r="N245" t="s">
        <v>92</v>
      </c>
      <c r="O245" t="s">
        <v>93</v>
      </c>
      <c r="P245" t="s">
        <v>799</v>
      </c>
      <c r="Q245" t="str">
        <f t="shared" si="12"/>
        <v>238, 239, 255, 255</v>
      </c>
      <c r="R245" t="str">
        <f t="shared" si="12"/>
        <v>239, 238</v>
      </c>
      <c r="S245" t="str">
        <f t="shared" si="13"/>
        <v>238, 149</v>
      </c>
      <c r="T245" t="s">
        <v>2349</v>
      </c>
      <c r="U245">
        <f t="shared" si="15"/>
        <v>243</v>
      </c>
      <c r="V245" t="str">
        <f t="shared" si="14"/>
        <v>243: 238, 239, 255, 149</v>
      </c>
      <c r="W245">
        <v>243</v>
      </c>
      <c r="X245" t="s">
        <v>2559</v>
      </c>
    </row>
    <row r="246" spans="1:24">
      <c r="A246" t="s">
        <v>509</v>
      </c>
      <c r="B246" t="s">
        <v>92</v>
      </c>
      <c r="C246" t="s">
        <v>192</v>
      </c>
      <c r="D246" t="s">
        <v>181</v>
      </c>
      <c r="M246" t="s">
        <v>800</v>
      </c>
      <c r="N246" t="s">
        <v>92</v>
      </c>
      <c r="O246" t="s">
        <v>93</v>
      </c>
      <c r="P246" t="s">
        <v>83</v>
      </c>
      <c r="Q246" t="str">
        <f t="shared" si="12"/>
        <v>238, 239, 255, 255</v>
      </c>
      <c r="R246" t="str">
        <f t="shared" si="12"/>
        <v>239, 238</v>
      </c>
      <c r="S246" t="str">
        <f t="shared" si="13"/>
        <v>238, 239</v>
      </c>
      <c r="T246" t="s">
        <v>2170</v>
      </c>
      <c r="U246">
        <f t="shared" si="15"/>
        <v>244</v>
      </c>
      <c r="V246" t="str">
        <f t="shared" si="14"/>
        <v>244: 238, 239, 255</v>
      </c>
      <c r="W246">
        <v>244</v>
      </c>
      <c r="X246" t="s">
        <v>2382</v>
      </c>
    </row>
    <row r="247" spans="1:24">
      <c r="A247" t="s">
        <v>1588</v>
      </c>
      <c r="B247" t="s">
        <v>90</v>
      </c>
      <c r="C247" t="s">
        <v>93</v>
      </c>
      <c r="D247" t="s">
        <v>1443</v>
      </c>
      <c r="E247" t="s">
        <v>1263</v>
      </c>
      <c r="M247" t="s">
        <v>801</v>
      </c>
      <c r="N247" t="s">
        <v>92</v>
      </c>
      <c r="O247" t="s">
        <v>93</v>
      </c>
      <c r="P247" t="s">
        <v>83</v>
      </c>
      <c r="Q247" t="str">
        <f t="shared" si="12"/>
        <v>238, 239, 255, 255</v>
      </c>
      <c r="R247" t="str">
        <f t="shared" si="12"/>
        <v>239, 238</v>
      </c>
      <c r="S247" t="str">
        <f t="shared" si="13"/>
        <v>238, 239</v>
      </c>
      <c r="T247" t="s">
        <v>2170</v>
      </c>
      <c r="U247">
        <f t="shared" si="15"/>
        <v>245</v>
      </c>
      <c r="V247" t="str">
        <f t="shared" si="14"/>
        <v>245: 238, 239, 255</v>
      </c>
      <c r="W247">
        <v>245</v>
      </c>
      <c r="X247" t="s">
        <v>2382</v>
      </c>
    </row>
    <row r="248" spans="1:24">
      <c r="A248" t="s">
        <v>510</v>
      </c>
      <c r="B248" t="s">
        <v>92</v>
      </c>
      <c r="C248" t="s">
        <v>93</v>
      </c>
      <c r="D248" t="s">
        <v>83</v>
      </c>
      <c r="M248" t="s">
        <v>802</v>
      </c>
      <c r="N248" t="s">
        <v>803</v>
      </c>
      <c r="O248" t="s">
        <v>804</v>
      </c>
      <c r="P248" t="s">
        <v>316</v>
      </c>
      <c r="Q248" t="str">
        <f t="shared" si="12"/>
        <v>238, 152, 255, 255</v>
      </c>
      <c r="R248" t="str">
        <f t="shared" si="12"/>
        <v>152, 238</v>
      </c>
      <c r="S248" t="str">
        <f t="shared" si="13"/>
        <v>238, 165</v>
      </c>
      <c r="T248" t="s">
        <v>2350</v>
      </c>
      <c r="U248">
        <f t="shared" si="15"/>
        <v>246</v>
      </c>
      <c r="V248" t="str">
        <f t="shared" si="14"/>
        <v>246: 238, 152, 255, 165</v>
      </c>
      <c r="W248">
        <v>246</v>
      </c>
      <c r="X248" t="s">
        <v>2560</v>
      </c>
    </row>
    <row r="249" spans="1:24">
      <c r="A249" t="s">
        <v>1589</v>
      </c>
      <c r="B249" t="s">
        <v>1590</v>
      </c>
      <c r="C249" t="s">
        <v>997</v>
      </c>
      <c r="D249" t="s">
        <v>997</v>
      </c>
      <c r="E249" t="s">
        <v>1591</v>
      </c>
      <c r="M249" t="s">
        <v>805</v>
      </c>
      <c r="N249" t="s">
        <v>772</v>
      </c>
      <c r="O249" t="s">
        <v>773</v>
      </c>
      <c r="P249" t="s">
        <v>94</v>
      </c>
      <c r="Q249" t="str">
        <f t="shared" si="12"/>
        <v>238, 0, 5, 9</v>
      </c>
      <c r="R249" t="str">
        <f t="shared" si="12"/>
        <v>0, 5</v>
      </c>
      <c r="S249" t="str">
        <f t="shared" si="13"/>
        <v>238, 5</v>
      </c>
      <c r="T249" t="s">
        <v>2339</v>
      </c>
      <c r="U249">
        <f t="shared" si="15"/>
        <v>247</v>
      </c>
      <c r="V249" t="str">
        <f t="shared" si="14"/>
        <v>247: 238, 0, 5, 9</v>
      </c>
      <c r="W249">
        <v>247</v>
      </c>
      <c r="X249" t="s">
        <v>2549</v>
      </c>
    </row>
    <row r="250" spans="1:24">
      <c r="A250" t="s">
        <v>511</v>
      </c>
      <c r="B250" t="s">
        <v>92</v>
      </c>
      <c r="C250" t="s">
        <v>93</v>
      </c>
      <c r="D250" t="s">
        <v>512</v>
      </c>
      <c r="M250" t="s">
        <v>806</v>
      </c>
      <c r="N250" t="s">
        <v>92</v>
      </c>
      <c r="O250" t="s">
        <v>531</v>
      </c>
      <c r="P250" t="s">
        <v>83</v>
      </c>
      <c r="Q250" t="str">
        <f t="shared" si="12"/>
        <v>238, 239, 255, 255</v>
      </c>
      <c r="R250" t="str">
        <f t="shared" si="12"/>
        <v>239, 146</v>
      </c>
      <c r="S250" t="str">
        <f t="shared" si="13"/>
        <v>238, 239</v>
      </c>
      <c r="T250" t="s">
        <v>2351</v>
      </c>
      <c r="U250">
        <f t="shared" si="15"/>
        <v>248</v>
      </c>
      <c r="V250" t="str">
        <f t="shared" si="14"/>
        <v>248: 238, 239, 255, 146</v>
      </c>
      <c r="W250">
        <v>248</v>
      </c>
      <c r="X250" t="s">
        <v>2561</v>
      </c>
    </row>
    <row r="251" spans="1:24">
      <c r="A251" t="s">
        <v>1592</v>
      </c>
      <c r="B251" t="s">
        <v>199</v>
      </c>
      <c r="C251" t="s">
        <v>85</v>
      </c>
      <c r="D251" t="s">
        <v>1322</v>
      </c>
      <c r="E251" t="s">
        <v>1593</v>
      </c>
      <c r="M251" t="s">
        <v>807</v>
      </c>
      <c r="N251" t="s">
        <v>808</v>
      </c>
      <c r="O251" t="s">
        <v>308</v>
      </c>
      <c r="P251" t="s">
        <v>401</v>
      </c>
      <c r="Q251" t="str">
        <f t="shared" si="12"/>
        <v>238, 15, 198, 177</v>
      </c>
      <c r="R251" t="str">
        <f t="shared" si="12"/>
        <v>239, 21</v>
      </c>
      <c r="S251" t="str">
        <f t="shared" si="13"/>
        <v>238, 23</v>
      </c>
      <c r="T251" t="s">
        <v>2352</v>
      </c>
      <c r="U251">
        <f t="shared" si="15"/>
        <v>249</v>
      </c>
      <c r="V251" t="str">
        <f t="shared" si="14"/>
        <v>249: 238, 15, 198, 177, 239, 21</v>
      </c>
      <c r="W251">
        <v>249</v>
      </c>
      <c r="X251" t="s">
        <v>2562</v>
      </c>
    </row>
    <row r="252" spans="1:24">
      <c r="A252" t="s">
        <v>513</v>
      </c>
      <c r="B252" t="s">
        <v>514</v>
      </c>
      <c r="C252" t="s">
        <v>93</v>
      </c>
      <c r="D252" t="s">
        <v>515</v>
      </c>
      <c r="M252" t="s">
        <v>809</v>
      </c>
      <c r="N252" t="s">
        <v>92</v>
      </c>
      <c r="O252" t="s">
        <v>810</v>
      </c>
      <c r="P252" t="s">
        <v>811</v>
      </c>
      <c r="Q252" t="str">
        <f t="shared" si="12"/>
        <v>238, 239, 255, 255</v>
      </c>
      <c r="R252" t="str">
        <f t="shared" si="12"/>
        <v>239, 22</v>
      </c>
      <c r="S252" t="str">
        <f t="shared" si="13"/>
        <v>238, 10</v>
      </c>
      <c r="T252" t="s">
        <v>2353</v>
      </c>
      <c r="U252">
        <f t="shared" si="15"/>
        <v>250</v>
      </c>
      <c r="V252" t="str">
        <f t="shared" si="14"/>
        <v>250: 238, 239, 255, 22, 10</v>
      </c>
      <c r="W252">
        <v>250</v>
      </c>
      <c r="X252" t="s">
        <v>2563</v>
      </c>
    </row>
    <row r="253" spans="1:24">
      <c r="A253" t="s">
        <v>1594</v>
      </c>
      <c r="B253" t="s">
        <v>1003</v>
      </c>
      <c r="C253" t="s">
        <v>93</v>
      </c>
      <c r="D253" t="s">
        <v>85</v>
      </c>
      <c r="E253" t="s">
        <v>1354</v>
      </c>
      <c r="M253" t="s">
        <v>812</v>
      </c>
      <c r="N253" t="s">
        <v>813</v>
      </c>
      <c r="O253" t="s">
        <v>814</v>
      </c>
      <c r="P253" t="s">
        <v>815</v>
      </c>
      <c r="Q253" t="str">
        <f t="shared" si="12"/>
        <v>238, 13, 18, 140</v>
      </c>
      <c r="R253" t="str">
        <f t="shared" si="12"/>
        <v>140, 139</v>
      </c>
      <c r="S253" t="str">
        <f t="shared" si="13"/>
        <v>238, 140</v>
      </c>
      <c r="T253" t="s">
        <v>2354</v>
      </c>
      <c r="U253">
        <f t="shared" si="15"/>
        <v>251</v>
      </c>
      <c r="V253" t="str">
        <f t="shared" si="14"/>
        <v>251: 238, 13, 18, 140, 139</v>
      </c>
      <c r="W253">
        <v>251</v>
      </c>
      <c r="X253" t="s">
        <v>2564</v>
      </c>
    </row>
    <row r="254" spans="1:24">
      <c r="A254" t="s">
        <v>516</v>
      </c>
      <c r="B254" t="s">
        <v>517</v>
      </c>
      <c r="C254" t="s">
        <v>518</v>
      </c>
      <c r="D254" t="s">
        <v>519</v>
      </c>
      <c r="M254" t="s">
        <v>817</v>
      </c>
      <c r="N254" t="s">
        <v>818</v>
      </c>
      <c r="O254" t="s">
        <v>819</v>
      </c>
      <c r="P254" t="s">
        <v>439</v>
      </c>
      <c r="Q254" t="str">
        <f t="shared" si="12"/>
        <v>238, 13, 13, 13</v>
      </c>
      <c r="R254" t="str">
        <f t="shared" si="12"/>
        <v>13, 185</v>
      </c>
      <c r="S254" t="str">
        <f t="shared" si="13"/>
        <v>238, 13</v>
      </c>
      <c r="T254" t="s">
        <v>2355</v>
      </c>
      <c r="U254">
        <f t="shared" si="15"/>
        <v>252</v>
      </c>
      <c r="V254" t="str">
        <f t="shared" si="14"/>
        <v>252: 238, 13, 185</v>
      </c>
      <c r="W254">
        <v>252</v>
      </c>
      <c r="X254" t="s">
        <v>2565</v>
      </c>
    </row>
    <row r="255" spans="1:24">
      <c r="A255" t="s">
        <v>1595</v>
      </c>
      <c r="B255" t="s">
        <v>1596</v>
      </c>
      <c r="C255" t="s">
        <v>1357</v>
      </c>
      <c r="D255" t="s">
        <v>1597</v>
      </c>
      <c r="E255" t="s">
        <v>1598</v>
      </c>
      <c r="M255" t="s">
        <v>821</v>
      </c>
      <c r="N255" t="s">
        <v>822</v>
      </c>
      <c r="O255" t="s">
        <v>405</v>
      </c>
      <c r="P255" t="s">
        <v>406</v>
      </c>
      <c r="Q255" t="str">
        <f t="shared" si="12"/>
        <v>238, 239, 155, 181</v>
      </c>
      <c r="R255" t="str">
        <f t="shared" si="12"/>
        <v>239, 155</v>
      </c>
      <c r="S255" t="str">
        <f t="shared" si="13"/>
        <v>238, 155</v>
      </c>
      <c r="T255" t="s">
        <v>2356</v>
      </c>
      <c r="U255">
        <f t="shared" si="15"/>
        <v>253</v>
      </c>
      <c r="V255" t="str">
        <f t="shared" si="14"/>
        <v>253: 238, 239, 155, 181</v>
      </c>
      <c r="W255">
        <v>253</v>
      </c>
      <c r="X255" t="s">
        <v>2566</v>
      </c>
    </row>
    <row r="256" spans="1:24">
      <c r="A256" t="s">
        <v>520</v>
      </c>
      <c r="B256" t="s">
        <v>521</v>
      </c>
      <c r="C256" t="s">
        <v>429</v>
      </c>
      <c r="D256" t="s">
        <v>522</v>
      </c>
      <c r="M256" t="s">
        <v>824</v>
      </c>
      <c r="N256" t="s">
        <v>825</v>
      </c>
      <c r="O256" t="s">
        <v>600</v>
      </c>
      <c r="P256" t="s">
        <v>826</v>
      </c>
      <c r="Q256" t="str">
        <f t="shared" si="12"/>
        <v>238, 239, 112, 177</v>
      </c>
      <c r="R256" t="str">
        <f t="shared" si="12"/>
        <v>239, 112</v>
      </c>
      <c r="S256" t="str">
        <f t="shared" si="13"/>
        <v>238, 198</v>
      </c>
      <c r="T256" t="s">
        <v>2357</v>
      </c>
      <c r="U256">
        <f t="shared" si="15"/>
        <v>254</v>
      </c>
      <c r="V256" t="str">
        <f t="shared" si="14"/>
        <v>254: 238, 239, 112, 177, 198</v>
      </c>
      <c r="W256">
        <v>254</v>
      </c>
      <c r="X256" t="s">
        <v>2567</v>
      </c>
    </row>
    <row r="257" spans="1:24">
      <c r="A257" t="s">
        <v>1599</v>
      </c>
      <c r="B257" t="s">
        <v>1004</v>
      </c>
      <c r="C257" t="s">
        <v>1600</v>
      </c>
      <c r="D257" t="s">
        <v>1601</v>
      </c>
      <c r="E257" t="s">
        <v>1602</v>
      </c>
      <c r="M257" t="s">
        <v>829</v>
      </c>
      <c r="N257" t="s">
        <v>81</v>
      </c>
      <c r="O257" t="s">
        <v>82</v>
      </c>
      <c r="P257" t="s">
        <v>830</v>
      </c>
      <c r="Q257" t="str">
        <f t="shared" si="12"/>
        <v>238, 255, 255, 255</v>
      </c>
      <c r="R257" t="str">
        <f t="shared" si="12"/>
        <v>238, 238</v>
      </c>
      <c r="S257" t="str">
        <f t="shared" si="13"/>
        <v>on</v>
      </c>
      <c r="T257" t="s">
        <v>2358</v>
      </c>
      <c r="U257">
        <f t="shared" si="15"/>
        <v>255</v>
      </c>
      <c r="V257" t="str">
        <f t="shared" si="14"/>
        <v>255: 238, 255</v>
      </c>
      <c r="W257">
        <v>255</v>
      </c>
      <c r="X257" t="s">
        <v>2568</v>
      </c>
    </row>
    <row r="258" spans="1:24">
      <c r="A258" t="s">
        <v>523</v>
      </c>
      <c r="B258" t="s">
        <v>489</v>
      </c>
      <c r="C258" t="s">
        <v>490</v>
      </c>
      <c r="D258" t="s">
        <v>491</v>
      </c>
      <c r="M258" t="s">
        <v>831</v>
      </c>
      <c r="N258" t="s">
        <v>92</v>
      </c>
      <c r="O258" t="s">
        <v>93</v>
      </c>
      <c r="P258" t="s">
        <v>830</v>
      </c>
      <c r="Q258" t="str">
        <f t="shared" si="12"/>
        <v>238, 239, 255, 255</v>
      </c>
      <c r="R258" t="str">
        <f t="shared" si="12"/>
        <v>239, 238</v>
      </c>
      <c r="S258" t="str">
        <f t="shared" si="13"/>
        <v>on</v>
      </c>
      <c r="T258" t="s">
        <v>2170</v>
      </c>
      <c r="U258">
        <f t="shared" si="15"/>
        <v>256</v>
      </c>
      <c r="V258" t="str">
        <f t="shared" si="14"/>
        <v>256: 238, 239, 255</v>
      </c>
      <c r="W258">
        <v>256</v>
      </c>
      <c r="X258" t="s">
        <v>2382</v>
      </c>
    </row>
    <row r="259" spans="1:24">
      <c r="A259" t="s">
        <v>1603</v>
      </c>
      <c r="B259" t="s">
        <v>113</v>
      </c>
      <c r="C259" t="s">
        <v>505</v>
      </c>
      <c r="D259" t="s">
        <v>85</v>
      </c>
      <c r="E259" t="s">
        <v>1604</v>
      </c>
      <c r="M259" t="s">
        <v>834</v>
      </c>
      <c r="N259" t="s">
        <v>92</v>
      </c>
      <c r="O259" t="s">
        <v>93</v>
      </c>
      <c r="P259" t="s">
        <v>830</v>
      </c>
      <c r="Q259" t="str">
        <f t="shared" ref="Q259:R322" si="16">MID(TRIM(N259),2,LEN(N259)-4)</f>
        <v>238, 239, 255, 255</v>
      </c>
      <c r="R259" t="str">
        <f t="shared" si="16"/>
        <v>239, 238</v>
      </c>
      <c r="S259" t="str">
        <f t="shared" ref="S259:S322" si="17">MID(TRIM(P259),2,LEN(P259)-3)</f>
        <v>on</v>
      </c>
      <c r="T259" t="s">
        <v>2170</v>
      </c>
      <c r="U259">
        <f t="shared" si="15"/>
        <v>257</v>
      </c>
      <c r="V259" t="str">
        <f t="shared" ref="V259:V322" si="18">U259&amp;": "&amp;T259</f>
        <v>257: 238, 239, 255</v>
      </c>
      <c r="W259">
        <v>257</v>
      </c>
      <c r="X259" t="s">
        <v>2382</v>
      </c>
    </row>
    <row r="260" spans="1:24">
      <c r="A260" t="s">
        <v>524</v>
      </c>
      <c r="B260" t="s">
        <v>525</v>
      </c>
      <c r="C260" t="s">
        <v>250</v>
      </c>
      <c r="D260" t="s">
        <v>198</v>
      </c>
      <c r="M260" t="s">
        <v>835</v>
      </c>
      <c r="N260" t="s">
        <v>332</v>
      </c>
      <c r="O260" t="s">
        <v>333</v>
      </c>
      <c r="P260" t="s">
        <v>830</v>
      </c>
      <c r="Q260" t="str">
        <f t="shared" si="16"/>
        <v>238, 239, 181, 255</v>
      </c>
      <c r="R260" t="str">
        <f t="shared" si="16"/>
        <v>239, 181</v>
      </c>
      <c r="S260" t="str">
        <f t="shared" si="17"/>
        <v>on</v>
      </c>
      <c r="T260" t="s">
        <v>2222</v>
      </c>
      <c r="U260">
        <f t="shared" ref="U260:U323" si="19">U259+1</f>
        <v>258</v>
      </c>
      <c r="V260" t="str">
        <f t="shared" si="18"/>
        <v>258: 238, 239, 181, 255</v>
      </c>
      <c r="W260">
        <v>258</v>
      </c>
      <c r="X260" t="s">
        <v>2434</v>
      </c>
    </row>
    <row r="261" spans="1:24">
      <c r="A261" t="s">
        <v>1605</v>
      </c>
      <c r="B261" t="s">
        <v>1005</v>
      </c>
      <c r="C261" t="s">
        <v>250</v>
      </c>
      <c r="D261" t="s">
        <v>1606</v>
      </c>
      <c r="E261" t="s">
        <v>1607</v>
      </c>
      <c r="M261" t="s">
        <v>836</v>
      </c>
      <c r="N261" t="s">
        <v>92</v>
      </c>
      <c r="O261" t="s">
        <v>93</v>
      </c>
      <c r="P261" t="s">
        <v>830</v>
      </c>
      <c r="Q261" t="str">
        <f t="shared" si="16"/>
        <v>238, 239, 255, 255</v>
      </c>
      <c r="R261" t="str">
        <f t="shared" si="16"/>
        <v>239, 238</v>
      </c>
      <c r="S261" t="str">
        <f t="shared" si="17"/>
        <v>on</v>
      </c>
      <c r="T261" t="s">
        <v>2170</v>
      </c>
      <c r="U261">
        <f t="shared" si="19"/>
        <v>259</v>
      </c>
      <c r="V261" t="str">
        <f t="shared" si="18"/>
        <v>259: 238, 239, 255</v>
      </c>
      <c r="W261">
        <v>259</v>
      </c>
      <c r="X261" t="s">
        <v>2382</v>
      </c>
    </row>
    <row r="262" spans="1:24">
      <c r="A262" t="s">
        <v>526</v>
      </c>
      <c r="B262" t="s">
        <v>527</v>
      </c>
      <c r="C262" t="s">
        <v>133</v>
      </c>
      <c r="D262" t="s">
        <v>528</v>
      </c>
      <c r="M262" t="s">
        <v>837</v>
      </c>
      <c r="N262" t="s">
        <v>92</v>
      </c>
      <c r="O262" t="s">
        <v>93</v>
      </c>
      <c r="P262" t="s">
        <v>830</v>
      </c>
      <c r="Q262" t="str">
        <f t="shared" si="16"/>
        <v>238, 239, 255, 255</v>
      </c>
      <c r="R262" t="str">
        <f t="shared" si="16"/>
        <v>239, 238</v>
      </c>
      <c r="S262" t="str">
        <f t="shared" si="17"/>
        <v>on</v>
      </c>
      <c r="T262" t="s">
        <v>2170</v>
      </c>
      <c r="U262">
        <f t="shared" si="19"/>
        <v>260</v>
      </c>
      <c r="V262" t="str">
        <f t="shared" si="18"/>
        <v>260: 238, 239, 255</v>
      </c>
      <c r="W262">
        <v>260</v>
      </c>
      <c r="X262" t="s">
        <v>2382</v>
      </c>
    </row>
    <row r="263" spans="1:24">
      <c r="A263" t="s">
        <v>1608</v>
      </c>
      <c r="B263" t="s">
        <v>104</v>
      </c>
      <c r="C263" t="s">
        <v>93</v>
      </c>
      <c r="D263" t="s">
        <v>85</v>
      </c>
      <c r="E263" t="s">
        <v>83</v>
      </c>
      <c r="M263" t="s">
        <v>838</v>
      </c>
      <c r="N263" t="s">
        <v>839</v>
      </c>
      <c r="O263" t="s">
        <v>840</v>
      </c>
      <c r="P263" t="s">
        <v>830</v>
      </c>
      <c r="Q263" t="str">
        <f t="shared" si="16"/>
        <v>238, 239, 204, 197</v>
      </c>
      <c r="R263" t="str">
        <f t="shared" si="16"/>
        <v>239, 204</v>
      </c>
      <c r="S263" t="str">
        <f t="shared" si="17"/>
        <v>on</v>
      </c>
      <c r="T263" t="s">
        <v>2359</v>
      </c>
      <c r="U263">
        <f t="shared" si="19"/>
        <v>261</v>
      </c>
      <c r="V263" t="str">
        <f t="shared" si="18"/>
        <v>261: 238, 239, 204, 197</v>
      </c>
      <c r="W263">
        <v>261</v>
      </c>
      <c r="X263" t="s">
        <v>2569</v>
      </c>
    </row>
    <row r="264" spans="1:24">
      <c r="A264" t="s">
        <v>529</v>
      </c>
      <c r="B264" t="s">
        <v>530</v>
      </c>
      <c r="C264" t="s">
        <v>531</v>
      </c>
      <c r="D264" t="s">
        <v>532</v>
      </c>
      <c r="M264" t="s">
        <v>841</v>
      </c>
      <c r="N264" t="s">
        <v>92</v>
      </c>
      <c r="O264" t="s">
        <v>93</v>
      </c>
      <c r="P264" t="s">
        <v>830</v>
      </c>
      <c r="Q264" t="str">
        <f t="shared" si="16"/>
        <v>238, 239, 255, 255</v>
      </c>
      <c r="R264" t="str">
        <f t="shared" si="16"/>
        <v>239, 238</v>
      </c>
      <c r="S264" t="str">
        <f t="shared" si="17"/>
        <v>on</v>
      </c>
      <c r="T264" t="s">
        <v>2170</v>
      </c>
      <c r="U264">
        <f t="shared" si="19"/>
        <v>262</v>
      </c>
      <c r="V264" t="str">
        <f t="shared" si="18"/>
        <v>262: 238, 239, 255</v>
      </c>
      <c r="W264">
        <v>262</v>
      </c>
      <c r="X264" t="s">
        <v>2382</v>
      </c>
    </row>
    <row r="265" spans="1:24">
      <c r="A265" t="s">
        <v>1609</v>
      </c>
      <c r="B265" t="s">
        <v>1610</v>
      </c>
      <c r="C265" t="s">
        <v>182</v>
      </c>
      <c r="D265" t="s">
        <v>182</v>
      </c>
      <c r="E265" t="s">
        <v>1611</v>
      </c>
      <c r="M265" t="s">
        <v>842</v>
      </c>
      <c r="N265" t="s">
        <v>92</v>
      </c>
      <c r="O265" t="s">
        <v>93</v>
      </c>
      <c r="P265" t="s">
        <v>830</v>
      </c>
      <c r="Q265" t="str">
        <f t="shared" si="16"/>
        <v>238, 239, 255, 255</v>
      </c>
      <c r="R265" t="str">
        <f t="shared" si="16"/>
        <v>239, 238</v>
      </c>
      <c r="S265" t="str">
        <f t="shared" si="17"/>
        <v>on</v>
      </c>
      <c r="T265" t="s">
        <v>2170</v>
      </c>
      <c r="U265">
        <f t="shared" si="19"/>
        <v>263</v>
      </c>
      <c r="V265" t="str">
        <f t="shared" si="18"/>
        <v>263: 238, 239, 255</v>
      </c>
      <c r="W265">
        <v>263</v>
      </c>
      <c r="X265" t="s">
        <v>2382</v>
      </c>
    </row>
    <row r="266" spans="1:24">
      <c r="A266" t="s">
        <v>533</v>
      </c>
      <c r="B266" t="s">
        <v>534</v>
      </c>
      <c r="C266" t="s">
        <v>429</v>
      </c>
      <c r="D266" t="s">
        <v>522</v>
      </c>
      <c r="M266" t="s">
        <v>843</v>
      </c>
      <c r="N266" t="s">
        <v>92</v>
      </c>
      <c r="O266" t="s">
        <v>93</v>
      </c>
      <c r="P266" t="s">
        <v>830</v>
      </c>
      <c r="Q266" t="str">
        <f t="shared" si="16"/>
        <v>238, 239, 255, 255</v>
      </c>
      <c r="R266" t="str">
        <f t="shared" si="16"/>
        <v>239, 238</v>
      </c>
      <c r="S266" t="str">
        <f t="shared" si="17"/>
        <v>on</v>
      </c>
      <c r="T266" t="s">
        <v>2170</v>
      </c>
      <c r="U266">
        <f t="shared" si="19"/>
        <v>264</v>
      </c>
      <c r="V266" t="str">
        <f t="shared" si="18"/>
        <v>264: 238, 239, 255</v>
      </c>
      <c r="W266">
        <v>264</v>
      </c>
      <c r="X266" t="s">
        <v>2382</v>
      </c>
    </row>
    <row r="267" spans="1:24">
      <c r="A267" t="s">
        <v>1612</v>
      </c>
      <c r="B267" t="s">
        <v>1006</v>
      </c>
      <c r="C267" t="s">
        <v>283</v>
      </c>
      <c r="D267" t="s">
        <v>535</v>
      </c>
      <c r="E267" t="s">
        <v>1613</v>
      </c>
      <c r="M267" t="s">
        <v>844</v>
      </c>
      <c r="N267" t="s">
        <v>92</v>
      </c>
      <c r="O267" t="s">
        <v>93</v>
      </c>
      <c r="P267" t="s">
        <v>830</v>
      </c>
      <c r="Q267" t="str">
        <f t="shared" si="16"/>
        <v>238, 239, 255, 255</v>
      </c>
      <c r="R267" t="str">
        <f t="shared" si="16"/>
        <v>239, 238</v>
      </c>
      <c r="S267" t="str">
        <f t="shared" si="17"/>
        <v>on</v>
      </c>
      <c r="T267" t="s">
        <v>2170</v>
      </c>
      <c r="U267">
        <f t="shared" si="19"/>
        <v>265</v>
      </c>
      <c r="V267" t="str">
        <f t="shared" si="18"/>
        <v>265: 238, 239, 255</v>
      </c>
      <c r="W267">
        <v>265</v>
      </c>
      <c r="X267" t="s">
        <v>2382</v>
      </c>
    </row>
    <row r="268" spans="1:24">
      <c r="A268" t="s">
        <v>536</v>
      </c>
      <c r="B268" t="s">
        <v>537</v>
      </c>
      <c r="C268" t="s">
        <v>485</v>
      </c>
      <c r="D268" t="s">
        <v>439</v>
      </c>
      <c r="M268" t="s">
        <v>845</v>
      </c>
      <c r="N268" t="s">
        <v>92</v>
      </c>
      <c r="O268" t="s">
        <v>93</v>
      </c>
      <c r="P268" t="s">
        <v>830</v>
      </c>
      <c r="Q268" t="str">
        <f t="shared" si="16"/>
        <v>238, 239, 255, 255</v>
      </c>
      <c r="R268" t="str">
        <f t="shared" si="16"/>
        <v>239, 238</v>
      </c>
      <c r="S268" t="str">
        <f t="shared" si="17"/>
        <v>on</v>
      </c>
      <c r="T268" t="s">
        <v>2170</v>
      </c>
      <c r="U268">
        <f t="shared" si="19"/>
        <v>266</v>
      </c>
      <c r="V268" t="str">
        <f t="shared" si="18"/>
        <v>266: 238, 239, 255</v>
      </c>
      <c r="W268">
        <v>266</v>
      </c>
      <c r="X268" t="s">
        <v>2382</v>
      </c>
    </row>
    <row r="269" spans="1:24">
      <c r="A269" t="s">
        <v>1614</v>
      </c>
      <c r="B269" t="s">
        <v>1615</v>
      </c>
      <c r="C269" t="s">
        <v>456</v>
      </c>
      <c r="D269" t="s">
        <v>1616</v>
      </c>
      <c r="E269" t="s">
        <v>1617</v>
      </c>
      <c r="M269" t="s">
        <v>846</v>
      </c>
      <c r="N269" t="s">
        <v>92</v>
      </c>
      <c r="O269" t="s">
        <v>93</v>
      </c>
      <c r="P269" t="s">
        <v>830</v>
      </c>
      <c r="Q269" t="str">
        <f t="shared" si="16"/>
        <v>238, 239, 255, 255</v>
      </c>
      <c r="R269" t="str">
        <f t="shared" si="16"/>
        <v>239, 238</v>
      </c>
      <c r="S269" t="str">
        <f t="shared" si="17"/>
        <v>on</v>
      </c>
      <c r="T269" t="s">
        <v>2170</v>
      </c>
      <c r="U269">
        <f t="shared" si="19"/>
        <v>267</v>
      </c>
      <c r="V269" t="str">
        <f t="shared" si="18"/>
        <v>267: 238, 239, 255</v>
      </c>
      <c r="W269">
        <v>267</v>
      </c>
      <c r="X269" t="s">
        <v>2382</v>
      </c>
    </row>
    <row r="270" spans="1:24">
      <c r="A270" t="s">
        <v>538</v>
      </c>
      <c r="B270" t="s">
        <v>390</v>
      </c>
      <c r="C270" t="s">
        <v>93</v>
      </c>
      <c r="D270" t="s">
        <v>539</v>
      </c>
      <c r="M270" t="s">
        <v>847</v>
      </c>
      <c r="N270" t="s">
        <v>92</v>
      </c>
      <c r="O270" t="s">
        <v>93</v>
      </c>
      <c r="P270" t="s">
        <v>830</v>
      </c>
      <c r="Q270" t="str">
        <f t="shared" si="16"/>
        <v>238, 239, 255, 255</v>
      </c>
      <c r="R270" t="str">
        <f t="shared" si="16"/>
        <v>239, 238</v>
      </c>
      <c r="S270" t="str">
        <f t="shared" si="17"/>
        <v>on</v>
      </c>
      <c r="T270" t="s">
        <v>2170</v>
      </c>
      <c r="U270">
        <f t="shared" si="19"/>
        <v>268</v>
      </c>
      <c r="V270" t="str">
        <f t="shared" si="18"/>
        <v>268: 238, 239, 255</v>
      </c>
      <c r="W270">
        <v>268</v>
      </c>
      <c r="X270" t="s">
        <v>2382</v>
      </c>
    </row>
    <row r="271" spans="1:24">
      <c r="A271" t="s">
        <v>1618</v>
      </c>
      <c r="B271" t="s">
        <v>167</v>
      </c>
      <c r="C271" t="s">
        <v>93</v>
      </c>
      <c r="D271" t="s">
        <v>85</v>
      </c>
      <c r="E271" t="s">
        <v>83</v>
      </c>
      <c r="M271" t="s">
        <v>848</v>
      </c>
      <c r="N271" t="s">
        <v>92</v>
      </c>
      <c r="O271" t="s">
        <v>93</v>
      </c>
      <c r="P271" t="s">
        <v>830</v>
      </c>
      <c r="Q271" t="str">
        <f t="shared" si="16"/>
        <v>238, 239, 255, 255</v>
      </c>
      <c r="R271" t="str">
        <f t="shared" si="16"/>
        <v>239, 238</v>
      </c>
      <c r="S271" t="str">
        <f t="shared" si="17"/>
        <v>on</v>
      </c>
      <c r="T271" t="s">
        <v>2170</v>
      </c>
      <c r="U271">
        <f t="shared" si="19"/>
        <v>269</v>
      </c>
      <c r="V271" t="str">
        <f t="shared" si="18"/>
        <v>269: 238, 239, 255</v>
      </c>
      <c r="W271">
        <v>269</v>
      </c>
      <c r="X271" t="s">
        <v>2382</v>
      </c>
    </row>
    <row r="272" spans="1:24">
      <c r="A272" t="s">
        <v>540</v>
      </c>
      <c r="B272" t="s">
        <v>525</v>
      </c>
      <c r="C272" t="s">
        <v>239</v>
      </c>
      <c r="D272" t="s">
        <v>541</v>
      </c>
      <c r="M272" t="s">
        <v>848</v>
      </c>
      <c r="N272" t="s">
        <v>92</v>
      </c>
      <c r="O272" t="s">
        <v>93</v>
      </c>
      <c r="P272" t="s">
        <v>830</v>
      </c>
      <c r="Q272" t="str">
        <f t="shared" si="16"/>
        <v>238, 239, 255, 255</v>
      </c>
      <c r="R272" t="str">
        <f t="shared" si="16"/>
        <v>239, 238</v>
      </c>
      <c r="S272" t="str">
        <f t="shared" si="17"/>
        <v>on</v>
      </c>
      <c r="T272" t="s">
        <v>2170</v>
      </c>
      <c r="U272">
        <f t="shared" si="19"/>
        <v>270</v>
      </c>
      <c r="V272" t="str">
        <f t="shared" si="18"/>
        <v>270: 238, 239, 255</v>
      </c>
      <c r="W272">
        <v>270</v>
      </c>
      <c r="X272" t="s">
        <v>2382</v>
      </c>
    </row>
    <row r="273" spans="1:24">
      <c r="A273" t="s">
        <v>1619</v>
      </c>
      <c r="B273" t="s">
        <v>1620</v>
      </c>
      <c r="C273" t="s">
        <v>1002</v>
      </c>
      <c r="D273" t="s">
        <v>1621</v>
      </c>
      <c r="E273" t="s">
        <v>1622</v>
      </c>
      <c r="M273" t="s">
        <v>849</v>
      </c>
      <c r="N273" t="s">
        <v>92</v>
      </c>
      <c r="O273" t="s">
        <v>93</v>
      </c>
      <c r="P273" t="s">
        <v>830</v>
      </c>
      <c r="Q273" t="str">
        <f t="shared" si="16"/>
        <v>238, 239, 255, 255</v>
      </c>
      <c r="R273" t="str">
        <f t="shared" si="16"/>
        <v>239, 238</v>
      </c>
      <c r="S273" t="str">
        <f t="shared" si="17"/>
        <v>on</v>
      </c>
      <c r="T273" t="s">
        <v>2170</v>
      </c>
      <c r="U273">
        <f t="shared" si="19"/>
        <v>271</v>
      </c>
      <c r="V273" t="str">
        <f t="shared" si="18"/>
        <v>271: 238, 239, 255</v>
      </c>
      <c r="W273">
        <v>271</v>
      </c>
      <c r="X273" t="s">
        <v>2382</v>
      </c>
    </row>
    <row r="274" spans="1:24">
      <c r="A274" t="s">
        <v>543</v>
      </c>
      <c r="B274" t="s">
        <v>245</v>
      </c>
      <c r="C274" t="s">
        <v>246</v>
      </c>
      <c r="D274" t="s">
        <v>247</v>
      </c>
      <c r="M274" t="s">
        <v>849</v>
      </c>
      <c r="N274" t="s">
        <v>92</v>
      </c>
      <c r="O274" t="s">
        <v>93</v>
      </c>
      <c r="P274" t="s">
        <v>830</v>
      </c>
      <c r="Q274" t="str">
        <f t="shared" si="16"/>
        <v>238, 239, 255, 255</v>
      </c>
      <c r="R274" t="str">
        <f t="shared" si="16"/>
        <v>239, 238</v>
      </c>
      <c r="S274" t="str">
        <f t="shared" si="17"/>
        <v>on</v>
      </c>
      <c r="T274" t="s">
        <v>2170</v>
      </c>
      <c r="U274">
        <f t="shared" si="19"/>
        <v>272</v>
      </c>
      <c r="V274" t="str">
        <f t="shared" si="18"/>
        <v>272: 238, 239, 255</v>
      </c>
      <c r="W274">
        <v>272</v>
      </c>
      <c r="X274" t="s">
        <v>2382</v>
      </c>
    </row>
    <row r="275" spans="1:24">
      <c r="A275" t="s">
        <v>1623</v>
      </c>
      <c r="B275" t="s">
        <v>1624</v>
      </c>
      <c r="C275" t="s">
        <v>1011</v>
      </c>
      <c r="D275" t="s">
        <v>85</v>
      </c>
      <c r="E275" t="s">
        <v>1625</v>
      </c>
      <c r="M275" t="s">
        <v>850</v>
      </c>
      <c r="N275" t="s">
        <v>92</v>
      </c>
      <c r="O275" t="s">
        <v>93</v>
      </c>
      <c r="P275" t="s">
        <v>830</v>
      </c>
      <c r="Q275" t="str">
        <f t="shared" si="16"/>
        <v>238, 239, 255, 255</v>
      </c>
      <c r="R275" t="str">
        <f t="shared" si="16"/>
        <v>239, 238</v>
      </c>
      <c r="S275" t="str">
        <f t="shared" si="17"/>
        <v>on</v>
      </c>
      <c r="T275" t="s">
        <v>2170</v>
      </c>
      <c r="U275">
        <f t="shared" si="19"/>
        <v>273</v>
      </c>
      <c r="V275" t="str">
        <f t="shared" si="18"/>
        <v>273: 238, 239, 255</v>
      </c>
      <c r="W275">
        <v>273</v>
      </c>
      <c r="X275" t="s">
        <v>2382</v>
      </c>
    </row>
    <row r="276" spans="1:24">
      <c r="A276" t="s">
        <v>545</v>
      </c>
      <c r="B276" t="s">
        <v>546</v>
      </c>
      <c r="C276" t="s">
        <v>239</v>
      </c>
      <c r="D276" t="s">
        <v>541</v>
      </c>
      <c r="M276" t="s">
        <v>850</v>
      </c>
      <c r="N276" t="s">
        <v>851</v>
      </c>
      <c r="O276" t="s">
        <v>643</v>
      </c>
      <c r="P276" t="s">
        <v>830</v>
      </c>
      <c r="Q276" t="str">
        <f t="shared" si="16"/>
        <v>238, 239, 112, 255</v>
      </c>
      <c r="R276" t="str">
        <f t="shared" si="16"/>
        <v>239, 145</v>
      </c>
      <c r="S276" t="str">
        <f t="shared" si="17"/>
        <v>on</v>
      </c>
      <c r="T276" t="s">
        <v>2360</v>
      </c>
      <c r="U276">
        <f t="shared" si="19"/>
        <v>274</v>
      </c>
      <c r="V276" t="str">
        <f t="shared" si="18"/>
        <v>274: 238, 239, 112, 255, 145</v>
      </c>
      <c r="W276">
        <v>274</v>
      </c>
      <c r="X276" t="s">
        <v>2570</v>
      </c>
    </row>
    <row r="277" spans="1:24">
      <c r="A277" t="s">
        <v>1626</v>
      </c>
      <c r="B277" t="s">
        <v>547</v>
      </c>
      <c r="C277" t="s">
        <v>879</v>
      </c>
      <c r="D277" t="s">
        <v>1627</v>
      </c>
      <c r="E277" t="s">
        <v>1628</v>
      </c>
      <c r="M277" t="s">
        <v>852</v>
      </c>
      <c r="N277" t="s">
        <v>92</v>
      </c>
      <c r="O277" t="s">
        <v>93</v>
      </c>
      <c r="P277" t="s">
        <v>830</v>
      </c>
      <c r="Q277" t="str">
        <f t="shared" si="16"/>
        <v>238, 239, 255, 255</v>
      </c>
      <c r="R277" t="str">
        <f t="shared" si="16"/>
        <v>239, 238</v>
      </c>
      <c r="S277" t="str">
        <f t="shared" si="17"/>
        <v>on</v>
      </c>
      <c r="T277" t="s">
        <v>2170</v>
      </c>
      <c r="U277">
        <f t="shared" si="19"/>
        <v>275</v>
      </c>
      <c r="V277" t="str">
        <f t="shared" si="18"/>
        <v>275: 238, 239, 255</v>
      </c>
      <c r="W277">
        <v>275</v>
      </c>
      <c r="X277" t="s">
        <v>2382</v>
      </c>
    </row>
    <row r="278" spans="1:24">
      <c r="A278" t="s">
        <v>548</v>
      </c>
      <c r="B278" t="s">
        <v>253</v>
      </c>
      <c r="C278" t="s">
        <v>254</v>
      </c>
      <c r="D278" t="s">
        <v>172</v>
      </c>
      <c r="M278" t="s">
        <v>853</v>
      </c>
      <c r="N278" t="s">
        <v>92</v>
      </c>
      <c r="O278" t="s">
        <v>93</v>
      </c>
      <c r="P278" t="s">
        <v>830</v>
      </c>
      <c r="Q278" t="str">
        <f t="shared" si="16"/>
        <v>238, 239, 255, 255</v>
      </c>
      <c r="R278" t="str">
        <f t="shared" si="16"/>
        <v>239, 238</v>
      </c>
      <c r="S278" t="str">
        <f t="shared" si="17"/>
        <v>on</v>
      </c>
      <c r="T278" t="s">
        <v>2170</v>
      </c>
      <c r="U278">
        <f t="shared" si="19"/>
        <v>276</v>
      </c>
      <c r="V278" t="str">
        <f t="shared" si="18"/>
        <v>276: 238, 239, 255</v>
      </c>
      <c r="W278">
        <v>276</v>
      </c>
      <c r="X278" t="s">
        <v>2382</v>
      </c>
    </row>
    <row r="279" spans="1:24">
      <c r="A279" t="s">
        <v>1629</v>
      </c>
      <c r="B279" t="s">
        <v>1630</v>
      </c>
      <c r="C279" t="s">
        <v>993</v>
      </c>
      <c r="D279" t="s">
        <v>1631</v>
      </c>
      <c r="E279" t="s">
        <v>1395</v>
      </c>
      <c r="M279" t="s">
        <v>853</v>
      </c>
      <c r="N279" t="s">
        <v>92</v>
      </c>
      <c r="O279" t="s">
        <v>93</v>
      </c>
      <c r="P279" t="s">
        <v>830</v>
      </c>
      <c r="Q279" t="str">
        <f t="shared" si="16"/>
        <v>238, 239, 255, 255</v>
      </c>
      <c r="R279" t="str">
        <f t="shared" si="16"/>
        <v>239, 238</v>
      </c>
      <c r="S279" t="str">
        <f t="shared" si="17"/>
        <v>on</v>
      </c>
      <c r="T279" t="s">
        <v>2170</v>
      </c>
      <c r="U279">
        <f t="shared" si="19"/>
        <v>277</v>
      </c>
      <c r="V279" t="str">
        <f t="shared" si="18"/>
        <v>277: 238, 239, 255</v>
      </c>
      <c r="W279">
        <v>277</v>
      </c>
      <c r="X279" t="s">
        <v>2382</v>
      </c>
    </row>
    <row r="280" spans="1:24">
      <c r="A280" t="s">
        <v>550</v>
      </c>
      <c r="B280" t="s">
        <v>551</v>
      </c>
      <c r="C280" t="s">
        <v>552</v>
      </c>
      <c r="D280" t="s">
        <v>553</v>
      </c>
      <c r="M280" t="s">
        <v>854</v>
      </c>
      <c r="N280" t="s">
        <v>92</v>
      </c>
      <c r="O280" t="s">
        <v>93</v>
      </c>
      <c r="P280" t="s">
        <v>830</v>
      </c>
      <c r="Q280" t="str">
        <f t="shared" si="16"/>
        <v>238, 239, 255, 255</v>
      </c>
      <c r="R280" t="str">
        <f t="shared" si="16"/>
        <v>239, 238</v>
      </c>
      <c r="S280" t="str">
        <f t="shared" si="17"/>
        <v>on</v>
      </c>
      <c r="T280" t="s">
        <v>2170</v>
      </c>
      <c r="U280">
        <f t="shared" si="19"/>
        <v>278</v>
      </c>
      <c r="V280" t="str">
        <f t="shared" si="18"/>
        <v>278: 238, 239, 255</v>
      </c>
      <c r="W280">
        <v>278</v>
      </c>
      <c r="X280" t="s">
        <v>2382</v>
      </c>
    </row>
    <row r="281" spans="1:24">
      <c r="A281" t="s">
        <v>1632</v>
      </c>
      <c r="B281" t="s">
        <v>167</v>
      </c>
      <c r="C281" t="s">
        <v>93</v>
      </c>
      <c r="D281" t="s">
        <v>85</v>
      </c>
      <c r="E281" t="s">
        <v>83</v>
      </c>
      <c r="M281" t="s">
        <v>855</v>
      </c>
      <c r="N281" t="s">
        <v>92</v>
      </c>
      <c r="O281" t="s">
        <v>93</v>
      </c>
      <c r="P281" t="s">
        <v>830</v>
      </c>
      <c r="Q281" t="str">
        <f t="shared" si="16"/>
        <v>238, 239, 255, 255</v>
      </c>
      <c r="R281" t="str">
        <f t="shared" si="16"/>
        <v>239, 238</v>
      </c>
      <c r="S281" t="str">
        <f t="shared" si="17"/>
        <v>on</v>
      </c>
      <c r="T281" t="s">
        <v>2170</v>
      </c>
      <c r="U281">
        <f t="shared" si="19"/>
        <v>279</v>
      </c>
      <c r="V281" t="str">
        <f t="shared" si="18"/>
        <v>279: 238, 239, 255</v>
      </c>
      <c r="W281">
        <v>279</v>
      </c>
      <c r="X281" t="s">
        <v>2382</v>
      </c>
    </row>
    <row r="282" spans="1:24">
      <c r="A282" t="s">
        <v>554</v>
      </c>
      <c r="B282" t="s">
        <v>555</v>
      </c>
      <c r="C282" t="s">
        <v>93</v>
      </c>
      <c r="D282" t="s">
        <v>83</v>
      </c>
      <c r="M282" t="s">
        <v>857</v>
      </c>
      <c r="N282" t="s">
        <v>92</v>
      </c>
      <c r="O282" t="s">
        <v>93</v>
      </c>
      <c r="P282" t="s">
        <v>830</v>
      </c>
      <c r="Q282" t="str">
        <f t="shared" si="16"/>
        <v>238, 239, 255, 255</v>
      </c>
      <c r="R282" t="str">
        <f t="shared" si="16"/>
        <v>239, 238</v>
      </c>
      <c r="S282" t="str">
        <f t="shared" si="17"/>
        <v>on</v>
      </c>
      <c r="T282" t="s">
        <v>2170</v>
      </c>
      <c r="U282">
        <f t="shared" si="19"/>
        <v>280</v>
      </c>
      <c r="V282" t="str">
        <f t="shared" si="18"/>
        <v>280: 238, 239, 255</v>
      </c>
      <c r="W282">
        <v>280</v>
      </c>
      <c r="X282" t="s">
        <v>2382</v>
      </c>
    </row>
    <row r="283" spans="1:24">
      <c r="A283" t="s">
        <v>1633</v>
      </c>
      <c r="B283" t="s">
        <v>167</v>
      </c>
      <c r="C283" t="s">
        <v>85</v>
      </c>
      <c r="D283" t="s">
        <v>85</v>
      </c>
      <c r="E283" t="s">
        <v>83</v>
      </c>
      <c r="M283" t="s">
        <v>520</v>
      </c>
      <c r="N283" t="s">
        <v>92</v>
      </c>
      <c r="O283" t="s">
        <v>93</v>
      </c>
      <c r="P283" t="s">
        <v>830</v>
      </c>
      <c r="Q283" t="str">
        <f t="shared" si="16"/>
        <v>238, 239, 255, 255</v>
      </c>
      <c r="R283" t="str">
        <f t="shared" si="16"/>
        <v>239, 238</v>
      </c>
      <c r="S283" t="str">
        <f t="shared" si="17"/>
        <v>on</v>
      </c>
      <c r="T283" t="s">
        <v>2170</v>
      </c>
      <c r="U283">
        <f t="shared" si="19"/>
        <v>281</v>
      </c>
      <c r="V283" t="str">
        <f t="shared" si="18"/>
        <v>281: 238, 239, 255</v>
      </c>
      <c r="W283">
        <v>281</v>
      </c>
      <c r="X283" t="s">
        <v>2382</v>
      </c>
    </row>
    <row r="284" spans="1:24">
      <c r="A284" t="s">
        <v>556</v>
      </c>
      <c r="B284" t="s">
        <v>557</v>
      </c>
      <c r="C284" t="s">
        <v>280</v>
      </c>
      <c r="D284" t="s">
        <v>261</v>
      </c>
      <c r="M284" t="s">
        <v>858</v>
      </c>
      <c r="N284" t="s">
        <v>92</v>
      </c>
      <c r="O284" t="s">
        <v>93</v>
      </c>
      <c r="P284" t="s">
        <v>830</v>
      </c>
      <c r="Q284" t="str">
        <f t="shared" si="16"/>
        <v>238, 239, 255, 255</v>
      </c>
      <c r="R284" t="str">
        <f t="shared" si="16"/>
        <v>239, 238</v>
      </c>
      <c r="S284" t="str">
        <f t="shared" si="17"/>
        <v>on</v>
      </c>
      <c r="T284" t="s">
        <v>2170</v>
      </c>
      <c r="U284">
        <f t="shared" si="19"/>
        <v>282</v>
      </c>
      <c r="V284" t="str">
        <f t="shared" si="18"/>
        <v>282: 238, 239, 255</v>
      </c>
      <c r="W284">
        <v>282</v>
      </c>
      <c r="X284" t="s">
        <v>2382</v>
      </c>
    </row>
    <row r="285" spans="1:24">
      <c r="A285" t="s">
        <v>1634</v>
      </c>
      <c r="B285" t="s">
        <v>104</v>
      </c>
      <c r="C285" t="s">
        <v>93</v>
      </c>
      <c r="D285" t="s">
        <v>85</v>
      </c>
      <c r="E285" t="s">
        <v>83</v>
      </c>
      <c r="M285" t="s">
        <v>859</v>
      </c>
      <c r="N285" t="s">
        <v>92</v>
      </c>
      <c r="O285" t="s">
        <v>93</v>
      </c>
      <c r="P285" t="s">
        <v>830</v>
      </c>
      <c r="Q285" t="str">
        <f t="shared" si="16"/>
        <v>238, 239, 255, 255</v>
      </c>
      <c r="R285" t="str">
        <f t="shared" si="16"/>
        <v>239, 238</v>
      </c>
      <c r="S285" t="str">
        <f t="shared" si="17"/>
        <v>on</v>
      </c>
      <c r="T285" t="s">
        <v>2170</v>
      </c>
      <c r="U285">
        <f t="shared" si="19"/>
        <v>283</v>
      </c>
      <c r="V285" t="str">
        <f t="shared" si="18"/>
        <v>283: 238, 239, 255</v>
      </c>
      <c r="W285">
        <v>283</v>
      </c>
      <c r="X285" t="s">
        <v>2382</v>
      </c>
    </row>
    <row r="286" spans="1:24">
      <c r="A286" t="s">
        <v>558</v>
      </c>
      <c r="B286" t="s">
        <v>559</v>
      </c>
      <c r="C286" t="s">
        <v>560</v>
      </c>
      <c r="D286" t="s">
        <v>561</v>
      </c>
      <c r="M286" t="s">
        <v>861</v>
      </c>
      <c r="N286" t="s">
        <v>92</v>
      </c>
      <c r="O286" t="s">
        <v>93</v>
      </c>
      <c r="P286" t="s">
        <v>830</v>
      </c>
      <c r="Q286" t="str">
        <f t="shared" si="16"/>
        <v>238, 239, 255, 255</v>
      </c>
      <c r="R286" t="str">
        <f t="shared" si="16"/>
        <v>239, 238</v>
      </c>
      <c r="S286" t="str">
        <f t="shared" si="17"/>
        <v>on</v>
      </c>
      <c r="T286" t="s">
        <v>2170</v>
      </c>
      <c r="U286">
        <f t="shared" si="19"/>
        <v>284</v>
      </c>
      <c r="V286" t="str">
        <f t="shared" si="18"/>
        <v>284: 238, 239, 255</v>
      </c>
      <c r="W286">
        <v>284</v>
      </c>
      <c r="X286" t="s">
        <v>2382</v>
      </c>
    </row>
    <row r="287" spans="1:24">
      <c r="A287" t="s">
        <v>1635</v>
      </c>
      <c r="B287" t="s">
        <v>1636</v>
      </c>
      <c r="C287" t="s">
        <v>1637</v>
      </c>
      <c r="D287" t="s">
        <v>1007</v>
      </c>
      <c r="E287" t="s">
        <v>1638</v>
      </c>
      <c r="M287" t="s">
        <v>863</v>
      </c>
      <c r="N287" t="s">
        <v>92</v>
      </c>
      <c r="O287" t="s">
        <v>93</v>
      </c>
      <c r="P287" t="s">
        <v>830</v>
      </c>
      <c r="Q287" t="str">
        <f t="shared" si="16"/>
        <v>238, 239, 255, 255</v>
      </c>
      <c r="R287" t="str">
        <f t="shared" si="16"/>
        <v>239, 238</v>
      </c>
      <c r="S287" t="str">
        <f t="shared" si="17"/>
        <v>on</v>
      </c>
      <c r="T287" t="s">
        <v>2170</v>
      </c>
      <c r="U287">
        <f t="shared" si="19"/>
        <v>285</v>
      </c>
      <c r="V287" t="str">
        <f t="shared" si="18"/>
        <v>285: 238, 239, 255</v>
      </c>
      <c r="W287">
        <v>285</v>
      </c>
      <c r="X287" t="s">
        <v>2382</v>
      </c>
    </row>
    <row r="288" spans="1:24">
      <c r="A288" t="s">
        <v>562</v>
      </c>
      <c r="B288" t="s">
        <v>269</v>
      </c>
      <c r="C288" t="s">
        <v>563</v>
      </c>
      <c r="D288" t="s">
        <v>271</v>
      </c>
      <c r="M288" t="s">
        <v>864</v>
      </c>
      <c r="N288" t="s">
        <v>92</v>
      </c>
      <c r="O288" t="s">
        <v>93</v>
      </c>
      <c r="P288" t="s">
        <v>830</v>
      </c>
      <c r="Q288" t="str">
        <f t="shared" si="16"/>
        <v>238, 239, 255, 255</v>
      </c>
      <c r="R288" t="str">
        <f t="shared" si="16"/>
        <v>239, 238</v>
      </c>
      <c r="S288" t="str">
        <f t="shared" si="17"/>
        <v>on</v>
      </c>
      <c r="T288" t="s">
        <v>2170</v>
      </c>
      <c r="U288">
        <f t="shared" si="19"/>
        <v>286</v>
      </c>
      <c r="V288" t="str">
        <f t="shared" si="18"/>
        <v>286: 238, 239, 255</v>
      </c>
      <c r="W288">
        <v>286</v>
      </c>
      <c r="X288" t="s">
        <v>2382</v>
      </c>
    </row>
    <row r="289" spans="1:24">
      <c r="A289" t="s">
        <v>1639</v>
      </c>
      <c r="B289" t="s">
        <v>973</v>
      </c>
      <c r="C289" t="s">
        <v>886</v>
      </c>
      <c r="D289" t="s">
        <v>1640</v>
      </c>
      <c r="E289" t="s">
        <v>1641</v>
      </c>
      <c r="M289" t="s">
        <v>866</v>
      </c>
      <c r="N289" t="s">
        <v>92</v>
      </c>
      <c r="O289" t="s">
        <v>93</v>
      </c>
      <c r="P289" t="s">
        <v>830</v>
      </c>
      <c r="Q289" t="str">
        <f t="shared" si="16"/>
        <v>238, 239, 255, 255</v>
      </c>
      <c r="R289" t="str">
        <f t="shared" si="16"/>
        <v>239, 238</v>
      </c>
      <c r="S289" t="str">
        <f t="shared" si="17"/>
        <v>on</v>
      </c>
      <c r="T289" t="s">
        <v>2170</v>
      </c>
      <c r="U289">
        <f t="shared" si="19"/>
        <v>287</v>
      </c>
      <c r="V289" t="str">
        <f t="shared" si="18"/>
        <v>287: 238, 239, 255</v>
      </c>
      <c r="W289">
        <v>287</v>
      </c>
      <c r="X289" t="s">
        <v>2382</v>
      </c>
    </row>
    <row r="290" spans="1:24">
      <c r="A290" t="s">
        <v>564</v>
      </c>
      <c r="B290" t="s">
        <v>551</v>
      </c>
      <c r="C290" t="s">
        <v>352</v>
      </c>
      <c r="D290" t="s">
        <v>83</v>
      </c>
      <c r="M290" t="s">
        <v>867</v>
      </c>
      <c r="N290" t="s">
        <v>92</v>
      </c>
      <c r="O290" t="s">
        <v>93</v>
      </c>
      <c r="P290" t="s">
        <v>830</v>
      </c>
      <c r="Q290" t="str">
        <f t="shared" si="16"/>
        <v>238, 239, 255, 255</v>
      </c>
      <c r="R290" t="str">
        <f t="shared" si="16"/>
        <v>239, 238</v>
      </c>
      <c r="S290" t="str">
        <f t="shared" si="17"/>
        <v>on</v>
      </c>
      <c r="T290" t="s">
        <v>2170</v>
      </c>
      <c r="U290">
        <f t="shared" si="19"/>
        <v>288</v>
      </c>
      <c r="V290" t="str">
        <f t="shared" si="18"/>
        <v>288: 238, 239, 255</v>
      </c>
      <c r="W290">
        <v>288</v>
      </c>
      <c r="X290" t="s">
        <v>2382</v>
      </c>
    </row>
    <row r="291" spans="1:24">
      <c r="A291" t="s">
        <v>1642</v>
      </c>
      <c r="B291" t="s">
        <v>994</v>
      </c>
      <c r="C291" t="s">
        <v>995</v>
      </c>
      <c r="D291" t="s">
        <v>85</v>
      </c>
      <c r="E291" t="s">
        <v>1643</v>
      </c>
      <c r="M291" t="s">
        <v>868</v>
      </c>
      <c r="N291" t="s">
        <v>92</v>
      </c>
      <c r="O291" t="s">
        <v>93</v>
      </c>
      <c r="P291" t="s">
        <v>830</v>
      </c>
      <c r="Q291" t="str">
        <f t="shared" si="16"/>
        <v>238, 239, 255, 255</v>
      </c>
      <c r="R291" t="str">
        <f t="shared" si="16"/>
        <v>239, 238</v>
      </c>
      <c r="S291" t="str">
        <f t="shared" si="17"/>
        <v>on</v>
      </c>
      <c r="T291" t="s">
        <v>2170</v>
      </c>
      <c r="U291">
        <f t="shared" si="19"/>
        <v>289</v>
      </c>
      <c r="V291" t="str">
        <f t="shared" si="18"/>
        <v>289: 238, 239, 255</v>
      </c>
      <c r="W291">
        <v>289</v>
      </c>
      <c r="X291" t="s">
        <v>2382</v>
      </c>
    </row>
    <row r="292" spans="1:24">
      <c r="A292" t="s">
        <v>565</v>
      </c>
      <c r="B292" t="s">
        <v>314</v>
      </c>
      <c r="C292" t="s">
        <v>315</v>
      </c>
      <c r="D292" t="s">
        <v>316</v>
      </c>
      <c r="M292" t="s">
        <v>869</v>
      </c>
      <c r="N292" t="s">
        <v>92</v>
      </c>
      <c r="O292" t="s">
        <v>93</v>
      </c>
      <c r="P292" t="s">
        <v>830</v>
      </c>
      <c r="Q292" t="str">
        <f t="shared" si="16"/>
        <v>238, 239, 255, 255</v>
      </c>
      <c r="R292" t="str">
        <f t="shared" si="16"/>
        <v>239, 238</v>
      </c>
      <c r="S292" t="str">
        <f t="shared" si="17"/>
        <v>on</v>
      </c>
      <c r="T292" t="s">
        <v>2170</v>
      </c>
      <c r="U292">
        <f t="shared" si="19"/>
        <v>290</v>
      </c>
      <c r="V292" t="str">
        <f t="shared" si="18"/>
        <v>290: 238, 239, 255</v>
      </c>
      <c r="W292">
        <v>290</v>
      </c>
      <c r="X292" t="s">
        <v>2382</v>
      </c>
    </row>
    <row r="293" spans="1:24">
      <c r="A293" t="s">
        <v>1644</v>
      </c>
      <c r="B293" t="s">
        <v>109</v>
      </c>
      <c r="C293" t="s">
        <v>110</v>
      </c>
      <c r="D293" t="s">
        <v>85</v>
      </c>
      <c r="E293" t="s">
        <v>1279</v>
      </c>
      <c r="M293" t="s">
        <v>870</v>
      </c>
      <c r="N293" t="s">
        <v>92</v>
      </c>
      <c r="O293" t="s">
        <v>93</v>
      </c>
      <c r="P293" t="s">
        <v>830</v>
      </c>
      <c r="Q293" t="str">
        <f t="shared" si="16"/>
        <v>238, 239, 255, 255</v>
      </c>
      <c r="R293" t="str">
        <f t="shared" si="16"/>
        <v>239, 238</v>
      </c>
      <c r="S293" t="str">
        <f t="shared" si="17"/>
        <v>on</v>
      </c>
      <c r="T293" t="s">
        <v>2170</v>
      </c>
      <c r="U293">
        <f t="shared" si="19"/>
        <v>291</v>
      </c>
      <c r="V293" t="str">
        <f t="shared" si="18"/>
        <v>291: 238, 239, 255</v>
      </c>
      <c r="W293">
        <v>291</v>
      </c>
      <c r="X293" t="s">
        <v>2382</v>
      </c>
    </row>
    <row r="294" spans="1:24">
      <c r="A294" t="s">
        <v>566</v>
      </c>
      <c r="B294" t="s">
        <v>279</v>
      </c>
      <c r="C294" t="s">
        <v>280</v>
      </c>
      <c r="D294" t="s">
        <v>281</v>
      </c>
      <c r="M294" t="s">
        <v>871</v>
      </c>
      <c r="N294" t="s">
        <v>92</v>
      </c>
      <c r="O294" t="s">
        <v>93</v>
      </c>
      <c r="P294" t="s">
        <v>830</v>
      </c>
      <c r="Q294" t="str">
        <f t="shared" si="16"/>
        <v>238, 239, 255, 255</v>
      </c>
      <c r="R294" t="str">
        <f t="shared" si="16"/>
        <v>239, 238</v>
      </c>
      <c r="S294" t="str">
        <f t="shared" si="17"/>
        <v>on</v>
      </c>
      <c r="T294" t="s">
        <v>2170</v>
      </c>
      <c r="U294">
        <f t="shared" si="19"/>
        <v>292</v>
      </c>
      <c r="V294" t="str">
        <f t="shared" si="18"/>
        <v>292: 238, 239, 255</v>
      </c>
      <c r="W294">
        <v>292</v>
      </c>
      <c r="X294" t="s">
        <v>2382</v>
      </c>
    </row>
    <row r="295" spans="1:24">
      <c r="A295" t="s">
        <v>1645</v>
      </c>
      <c r="B295" t="s">
        <v>567</v>
      </c>
      <c r="C295" t="s">
        <v>535</v>
      </c>
      <c r="D295" t="s">
        <v>535</v>
      </c>
      <c r="E295" t="s">
        <v>1646</v>
      </c>
      <c r="M295" t="s">
        <v>872</v>
      </c>
      <c r="N295" t="s">
        <v>873</v>
      </c>
      <c r="O295" t="s">
        <v>874</v>
      </c>
      <c r="P295" t="s">
        <v>830</v>
      </c>
      <c r="Q295" t="str">
        <f t="shared" si="16"/>
        <v>238, 7, 41, 36</v>
      </c>
      <c r="R295" t="str">
        <f t="shared" si="16"/>
        <v>7, 41</v>
      </c>
      <c r="S295" t="str">
        <f t="shared" si="17"/>
        <v>on</v>
      </c>
      <c r="T295" t="s">
        <v>2361</v>
      </c>
      <c r="U295">
        <f t="shared" si="19"/>
        <v>293</v>
      </c>
      <c r="V295" t="str">
        <f t="shared" si="18"/>
        <v>293: 238, 7, 41, 36</v>
      </c>
      <c r="W295">
        <v>293</v>
      </c>
      <c r="X295" t="s">
        <v>2571</v>
      </c>
    </row>
    <row r="296" spans="1:24">
      <c r="A296" t="s">
        <v>568</v>
      </c>
      <c r="B296" t="s">
        <v>569</v>
      </c>
      <c r="C296" t="s">
        <v>570</v>
      </c>
      <c r="D296" t="s">
        <v>309</v>
      </c>
      <c r="M296" t="s">
        <v>875</v>
      </c>
      <c r="N296" t="s">
        <v>92</v>
      </c>
      <c r="O296" t="s">
        <v>93</v>
      </c>
      <c r="P296" t="s">
        <v>830</v>
      </c>
      <c r="Q296" t="str">
        <f t="shared" si="16"/>
        <v>238, 239, 255, 255</v>
      </c>
      <c r="R296" t="str">
        <f t="shared" si="16"/>
        <v>239, 238</v>
      </c>
      <c r="S296" t="str">
        <f t="shared" si="17"/>
        <v>on</v>
      </c>
      <c r="T296" t="s">
        <v>2170</v>
      </c>
      <c r="U296">
        <f t="shared" si="19"/>
        <v>294</v>
      </c>
      <c r="V296" t="str">
        <f t="shared" si="18"/>
        <v>294: 238, 239, 255</v>
      </c>
      <c r="W296">
        <v>294</v>
      </c>
      <c r="X296" t="s">
        <v>2382</v>
      </c>
    </row>
    <row r="297" spans="1:24">
      <c r="A297" t="s">
        <v>1647</v>
      </c>
      <c r="B297" t="s">
        <v>455</v>
      </c>
      <c r="C297" t="s">
        <v>456</v>
      </c>
      <c r="D297" t="s">
        <v>85</v>
      </c>
      <c r="E297" t="s">
        <v>1279</v>
      </c>
      <c r="M297" t="s">
        <v>876</v>
      </c>
      <c r="N297" t="s">
        <v>92</v>
      </c>
      <c r="O297" t="s">
        <v>93</v>
      </c>
      <c r="P297" t="s">
        <v>830</v>
      </c>
      <c r="Q297" t="str">
        <f t="shared" si="16"/>
        <v>238, 239, 255, 255</v>
      </c>
      <c r="R297" t="str">
        <f t="shared" si="16"/>
        <v>239, 238</v>
      </c>
      <c r="S297" t="str">
        <f t="shared" si="17"/>
        <v>on</v>
      </c>
      <c r="T297" t="s">
        <v>2170</v>
      </c>
      <c r="U297">
        <f t="shared" si="19"/>
        <v>295</v>
      </c>
      <c r="V297" t="str">
        <f t="shared" si="18"/>
        <v>295: 238, 239, 255</v>
      </c>
      <c r="W297">
        <v>295</v>
      </c>
      <c r="X297" t="s">
        <v>2382</v>
      </c>
    </row>
    <row r="298" spans="1:24">
      <c r="A298" t="s">
        <v>571</v>
      </c>
      <c r="B298" t="s">
        <v>92</v>
      </c>
      <c r="C298" t="s">
        <v>93</v>
      </c>
      <c r="D298" t="s">
        <v>83</v>
      </c>
      <c r="M298" t="s">
        <v>877</v>
      </c>
      <c r="N298" t="s">
        <v>92</v>
      </c>
      <c r="O298" t="s">
        <v>93</v>
      </c>
      <c r="P298" t="s">
        <v>830</v>
      </c>
      <c r="Q298" t="str">
        <f t="shared" si="16"/>
        <v>238, 239, 255, 255</v>
      </c>
      <c r="R298" t="str">
        <f t="shared" si="16"/>
        <v>239, 238</v>
      </c>
      <c r="S298" t="str">
        <f t="shared" si="17"/>
        <v>on</v>
      </c>
      <c r="T298" t="s">
        <v>2170</v>
      </c>
      <c r="U298">
        <f t="shared" si="19"/>
        <v>296</v>
      </c>
      <c r="V298" t="str">
        <f t="shared" si="18"/>
        <v>296: 238, 239, 255</v>
      </c>
      <c r="W298">
        <v>296</v>
      </c>
      <c r="X298" t="s">
        <v>2382</v>
      </c>
    </row>
    <row r="299" spans="1:24">
      <c r="A299" t="s">
        <v>1648</v>
      </c>
      <c r="B299" t="s">
        <v>104</v>
      </c>
      <c r="C299" t="s">
        <v>93</v>
      </c>
      <c r="D299" t="s">
        <v>85</v>
      </c>
      <c r="E299" t="s">
        <v>83</v>
      </c>
      <c r="M299" t="s">
        <v>878</v>
      </c>
      <c r="N299" t="s">
        <v>92</v>
      </c>
      <c r="O299" t="s">
        <v>93</v>
      </c>
      <c r="P299" t="s">
        <v>830</v>
      </c>
      <c r="Q299" t="str">
        <f t="shared" si="16"/>
        <v>238, 239, 255, 255</v>
      </c>
      <c r="R299" t="str">
        <f t="shared" si="16"/>
        <v>239, 238</v>
      </c>
      <c r="S299" t="str">
        <f t="shared" si="17"/>
        <v>on</v>
      </c>
      <c r="T299" t="s">
        <v>2170</v>
      </c>
      <c r="U299">
        <f t="shared" si="19"/>
        <v>297</v>
      </c>
      <c r="V299" t="str">
        <f t="shared" si="18"/>
        <v>297: 238, 239, 255</v>
      </c>
      <c r="W299">
        <v>297</v>
      </c>
      <c r="X299" t="s">
        <v>2382</v>
      </c>
    </row>
    <row r="300" spans="1:24">
      <c r="A300" t="s">
        <v>572</v>
      </c>
      <c r="B300" t="s">
        <v>332</v>
      </c>
      <c r="C300" t="s">
        <v>486</v>
      </c>
      <c r="D300" t="s">
        <v>573</v>
      </c>
      <c r="M300" t="s">
        <v>858</v>
      </c>
      <c r="N300" t="s">
        <v>92</v>
      </c>
      <c r="O300" t="s">
        <v>880</v>
      </c>
      <c r="P300" t="s">
        <v>830</v>
      </c>
      <c r="Q300" t="str">
        <f t="shared" si="16"/>
        <v>238, 239, 255, 255</v>
      </c>
      <c r="R300" t="str">
        <f t="shared" si="16"/>
        <v>239, 20</v>
      </c>
      <c r="S300" t="str">
        <f t="shared" si="17"/>
        <v>on</v>
      </c>
      <c r="T300" t="s">
        <v>2362</v>
      </c>
      <c r="U300">
        <f t="shared" si="19"/>
        <v>298</v>
      </c>
      <c r="V300" t="str">
        <f t="shared" si="18"/>
        <v>298: 238, 239, 255, 20</v>
      </c>
      <c r="W300">
        <v>298</v>
      </c>
      <c r="X300" t="s">
        <v>2572</v>
      </c>
    </row>
    <row r="301" spans="1:24">
      <c r="A301" t="s">
        <v>1649</v>
      </c>
      <c r="B301" t="s">
        <v>1650</v>
      </c>
      <c r="C301" t="s">
        <v>1008</v>
      </c>
      <c r="D301" t="s">
        <v>1447</v>
      </c>
      <c r="E301" t="s">
        <v>1651</v>
      </c>
      <c r="M301" t="s">
        <v>881</v>
      </c>
      <c r="N301" t="s">
        <v>882</v>
      </c>
      <c r="O301" t="s">
        <v>883</v>
      </c>
      <c r="P301" t="s">
        <v>830</v>
      </c>
      <c r="Q301" t="str">
        <f t="shared" si="16"/>
        <v>238, 4, 27, 38</v>
      </c>
      <c r="R301" t="str">
        <f t="shared" si="16"/>
        <v>4, 27</v>
      </c>
      <c r="S301" t="str">
        <f t="shared" si="17"/>
        <v>on</v>
      </c>
      <c r="T301" t="s">
        <v>2363</v>
      </c>
      <c r="U301">
        <f t="shared" si="19"/>
        <v>299</v>
      </c>
      <c r="V301" t="str">
        <f t="shared" si="18"/>
        <v>299: 238, 4, 27</v>
      </c>
      <c r="W301">
        <v>299</v>
      </c>
      <c r="X301" t="s">
        <v>2573</v>
      </c>
    </row>
    <row r="302" spans="1:24">
      <c r="A302" t="s">
        <v>575</v>
      </c>
      <c r="B302" t="s">
        <v>576</v>
      </c>
      <c r="C302" t="s">
        <v>93</v>
      </c>
      <c r="D302" t="s">
        <v>83</v>
      </c>
      <c r="M302" t="s">
        <v>884</v>
      </c>
      <c r="N302" t="s">
        <v>92</v>
      </c>
      <c r="O302" t="s">
        <v>93</v>
      </c>
      <c r="P302" t="s">
        <v>830</v>
      </c>
      <c r="Q302" t="str">
        <f t="shared" si="16"/>
        <v>238, 239, 255, 255</v>
      </c>
      <c r="R302" t="str">
        <f t="shared" si="16"/>
        <v>239, 238</v>
      </c>
      <c r="S302" t="str">
        <f t="shared" si="17"/>
        <v>on</v>
      </c>
      <c r="T302" t="s">
        <v>2170</v>
      </c>
      <c r="U302">
        <f t="shared" si="19"/>
        <v>300</v>
      </c>
      <c r="V302" t="str">
        <f t="shared" si="18"/>
        <v>300: 238, 239, 255</v>
      </c>
      <c r="W302">
        <v>300</v>
      </c>
      <c r="X302" t="s">
        <v>2382</v>
      </c>
    </row>
    <row r="303" spans="1:24">
      <c r="A303" t="s">
        <v>1652</v>
      </c>
      <c r="B303" t="s">
        <v>577</v>
      </c>
      <c r="C303" t="s">
        <v>1653</v>
      </c>
      <c r="D303" t="s">
        <v>1640</v>
      </c>
      <c r="E303" t="s">
        <v>1654</v>
      </c>
      <c r="M303" t="s">
        <v>884</v>
      </c>
      <c r="N303" t="s">
        <v>92</v>
      </c>
      <c r="O303" t="s">
        <v>93</v>
      </c>
      <c r="P303" t="s">
        <v>830</v>
      </c>
      <c r="Q303" t="str">
        <f t="shared" si="16"/>
        <v>238, 239, 255, 255</v>
      </c>
      <c r="R303" t="str">
        <f t="shared" si="16"/>
        <v>239, 238</v>
      </c>
      <c r="S303" t="str">
        <f t="shared" si="17"/>
        <v>on</v>
      </c>
      <c r="T303" t="s">
        <v>2170</v>
      </c>
      <c r="U303">
        <f t="shared" si="19"/>
        <v>301</v>
      </c>
      <c r="V303" t="str">
        <f t="shared" si="18"/>
        <v>301: 238, 239, 255</v>
      </c>
      <c r="W303">
        <v>301</v>
      </c>
      <c r="X303" t="s">
        <v>2382</v>
      </c>
    </row>
    <row r="304" spans="1:24">
      <c r="A304" t="s">
        <v>579</v>
      </c>
      <c r="B304" t="s">
        <v>580</v>
      </c>
      <c r="C304" t="s">
        <v>93</v>
      </c>
      <c r="D304" t="s">
        <v>581</v>
      </c>
      <c r="M304" t="s">
        <v>884</v>
      </c>
      <c r="N304" t="s">
        <v>92</v>
      </c>
      <c r="O304" t="s">
        <v>887</v>
      </c>
      <c r="P304" t="s">
        <v>830</v>
      </c>
      <c r="Q304" t="str">
        <f t="shared" si="16"/>
        <v>238, 239, 255, 255</v>
      </c>
      <c r="R304" t="str">
        <f t="shared" si="16"/>
        <v>208, 208</v>
      </c>
      <c r="S304" t="str">
        <f t="shared" si="17"/>
        <v>on</v>
      </c>
      <c r="T304" t="s">
        <v>2364</v>
      </c>
      <c r="U304">
        <f t="shared" si="19"/>
        <v>302</v>
      </c>
      <c r="V304" t="str">
        <f t="shared" si="18"/>
        <v>302: 238, 239, 255, 208</v>
      </c>
      <c r="W304">
        <v>302</v>
      </c>
      <c r="X304" t="s">
        <v>2574</v>
      </c>
    </row>
    <row r="305" spans="1:24">
      <c r="A305" t="s">
        <v>1655</v>
      </c>
      <c r="B305" t="s">
        <v>90</v>
      </c>
      <c r="C305" t="s">
        <v>85</v>
      </c>
      <c r="D305" t="s">
        <v>1656</v>
      </c>
      <c r="E305" t="s">
        <v>1263</v>
      </c>
      <c r="M305" t="s">
        <v>317</v>
      </c>
      <c r="N305" t="s">
        <v>92</v>
      </c>
      <c r="O305" t="s">
        <v>93</v>
      </c>
      <c r="P305" t="s">
        <v>830</v>
      </c>
      <c r="Q305" t="str">
        <f t="shared" si="16"/>
        <v>238, 239, 255, 255</v>
      </c>
      <c r="R305" t="str">
        <f t="shared" si="16"/>
        <v>239, 238</v>
      </c>
      <c r="S305" t="str">
        <f t="shared" si="17"/>
        <v>on</v>
      </c>
      <c r="T305" t="s">
        <v>2170</v>
      </c>
      <c r="U305">
        <f t="shared" si="19"/>
        <v>303</v>
      </c>
      <c r="V305" t="str">
        <f t="shared" si="18"/>
        <v>303: 238, 239, 255</v>
      </c>
      <c r="W305">
        <v>303</v>
      </c>
      <c r="X305" t="s">
        <v>2382</v>
      </c>
    </row>
    <row r="306" spans="1:24">
      <c r="A306" t="s">
        <v>582</v>
      </c>
      <c r="B306" t="s">
        <v>299</v>
      </c>
      <c r="C306" t="s">
        <v>300</v>
      </c>
      <c r="D306" t="s">
        <v>301</v>
      </c>
      <c r="M306" t="s">
        <v>889</v>
      </c>
      <c r="N306" t="s">
        <v>890</v>
      </c>
      <c r="O306" t="s">
        <v>891</v>
      </c>
      <c r="P306" t="s">
        <v>830</v>
      </c>
      <c r="Q306" t="str">
        <f t="shared" si="16"/>
        <v>238, 17, 26, 28</v>
      </c>
      <c r="R306" t="str">
        <f t="shared" si="16"/>
        <v>17, 26</v>
      </c>
      <c r="S306" t="str">
        <f t="shared" si="17"/>
        <v>on</v>
      </c>
      <c r="T306" t="s">
        <v>2365</v>
      </c>
      <c r="U306">
        <f t="shared" si="19"/>
        <v>304</v>
      </c>
      <c r="V306" t="str">
        <f t="shared" si="18"/>
        <v>304: 238, 17, 26, 28</v>
      </c>
      <c r="W306">
        <v>304</v>
      </c>
      <c r="X306" t="s">
        <v>2575</v>
      </c>
    </row>
    <row r="307" spans="1:24">
      <c r="A307" t="s">
        <v>1657</v>
      </c>
      <c r="B307" t="s">
        <v>1658</v>
      </c>
      <c r="C307" t="s">
        <v>1659</v>
      </c>
      <c r="D307" t="s">
        <v>302</v>
      </c>
      <c r="E307" t="s">
        <v>1660</v>
      </c>
      <c r="M307" t="s">
        <v>289</v>
      </c>
      <c r="N307" t="s">
        <v>92</v>
      </c>
      <c r="O307" t="s">
        <v>93</v>
      </c>
      <c r="P307" t="s">
        <v>830</v>
      </c>
      <c r="Q307" t="str">
        <f t="shared" si="16"/>
        <v>238, 239, 255, 255</v>
      </c>
      <c r="R307" t="str">
        <f t="shared" si="16"/>
        <v>239, 238</v>
      </c>
      <c r="S307" t="str">
        <f t="shared" si="17"/>
        <v>on</v>
      </c>
      <c r="T307" t="s">
        <v>2170</v>
      </c>
      <c r="U307">
        <f t="shared" si="19"/>
        <v>305</v>
      </c>
      <c r="V307" t="str">
        <f t="shared" si="18"/>
        <v>305: 238, 239, 255</v>
      </c>
      <c r="W307">
        <v>305</v>
      </c>
      <c r="X307" t="s">
        <v>2382</v>
      </c>
    </row>
    <row r="308" spans="1:24">
      <c r="A308" t="s">
        <v>583</v>
      </c>
      <c r="B308" t="s">
        <v>584</v>
      </c>
      <c r="C308" t="s">
        <v>391</v>
      </c>
      <c r="D308" t="s">
        <v>163</v>
      </c>
      <c r="M308" t="s">
        <v>893</v>
      </c>
      <c r="N308" t="s">
        <v>894</v>
      </c>
      <c r="O308" t="s">
        <v>895</v>
      </c>
      <c r="P308" t="s">
        <v>830</v>
      </c>
      <c r="Q308" t="str">
        <f t="shared" si="16"/>
        <v>238, 2, 25, 31</v>
      </c>
      <c r="R308" t="str">
        <f t="shared" si="16"/>
        <v>2, 25</v>
      </c>
      <c r="S308" t="str">
        <f t="shared" si="17"/>
        <v>on</v>
      </c>
      <c r="T308" t="s">
        <v>2366</v>
      </c>
      <c r="U308">
        <f t="shared" si="19"/>
        <v>306</v>
      </c>
      <c r="V308" t="str">
        <f t="shared" si="18"/>
        <v>306: 238, 25, 31</v>
      </c>
      <c r="W308">
        <v>306</v>
      </c>
      <c r="X308" t="s">
        <v>2576</v>
      </c>
    </row>
    <row r="309" spans="1:24">
      <c r="A309" t="s">
        <v>1661</v>
      </c>
      <c r="B309" t="s">
        <v>1662</v>
      </c>
      <c r="C309" t="s">
        <v>185</v>
      </c>
      <c r="D309" t="s">
        <v>1663</v>
      </c>
      <c r="E309" t="s">
        <v>1664</v>
      </c>
      <c r="M309" t="s">
        <v>896</v>
      </c>
      <c r="N309" t="s">
        <v>897</v>
      </c>
      <c r="O309" t="s">
        <v>898</v>
      </c>
      <c r="P309" t="s">
        <v>830</v>
      </c>
      <c r="Q309" t="str">
        <f t="shared" si="16"/>
        <v>238, 8, 33, 39</v>
      </c>
      <c r="R309" t="str">
        <f t="shared" si="16"/>
        <v>8, 33</v>
      </c>
      <c r="S309" t="str">
        <f t="shared" si="17"/>
        <v>on</v>
      </c>
      <c r="T309" t="s">
        <v>2367</v>
      </c>
      <c r="U309">
        <f t="shared" si="19"/>
        <v>307</v>
      </c>
      <c r="V309" t="str">
        <f t="shared" si="18"/>
        <v>307: 238, 33, 39</v>
      </c>
      <c r="W309">
        <v>307</v>
      </c>
      <c r="X309" t="s">
        <v>2577</v>
      </c>
    </row>
    <row r="310" spans="1:24">
      <c r="A310" t="s">
        <v>585</v>
      </c>
      <c r="B310" t="s">
        <v>307</v>
      </c>
      <c r="C310" t="s">
        <v>308</v>
      </c>
      <c r="D310" t="s">
        <v>309</v>
      </c>
      <c r="M310" t="s">
        <v>899</v>
      </c>
      <c r="N310" t="s">
        <v>92</v>
      </c>
      <c r="O310" t="s">
        <v>93</v>
      </c>
      <c r="P310" t="s">
        <v>830</v>
      </c>
      <c r="Q310" t="str">
        <f t="shared" si="16"/>
        <v>238, 239, 255, 255</v>
      </c>
      <c r="R310" t="str">
        <f t="shared" si="16"/>
        <v>239, 238</v>
      </c>
      <c r="S310" t="str">
        <f t="shared" si="17"/>
        <v>on</v>
      </c>
      <c r="T310" t="s">
        <v>2170</v>
      </c>
      <c r="U310">
        <f t="shared" si="19"/>
        <v>308</v>
      </c>
      <c r="V310" t="str">
        <f t="shared" si="18"/>
        <v>308: 238, 239, 255</v>
      </c>
      <c r="W310">
        <v>308</v>
      </c>
      <c r="X310" t="s">
        <v>2382</v>
      </c>
    </row>
    <row r="311" spans="1:24">
      <c r="A311" t="s">
        <v>1665</v>
      </c>
      <c r="B311" t="s">
        <v>1666</v>
      </c>
      <c r="C311" t="s">
        <v>905</v>
      </c>
      <c r="D311" t="s">
        <v>85</v>
      </c>
      <c r="E311" t="s">
        <v>1430</v>
      </c>
      <c r="M311" t="s">
        <v>900</v>
      </c>
      <c r="N311" t="s">
        <v>92</v>
      </c>
      <c r="O311" t="s">
        <v>93</v>
      </c>
      <c r="P311" t="s">
        <v>830</v>
      </c>
      <c r="Q311" t="str">
        <f t="shared" si="16"/>
        <v>238, 239, 255, 255</v>
      </c>
      <c r="R311" t="str">
        <f t="shared" si="16"/>
        <v>239, 238</v>
      </c>
      <c r="S311" t="str">
        <f t="shared" si="17"/>
        <v>on</v>
      </c>
      <c r="T311" t="s">
        <v>2170</v>
      </c>
      <c r="U311">
        <f t="shared" si="19"/>
        <v>309</v>
      </c>
      <c r="V311" t="str">
        <f t="shared" si="18"/>
        <v>309: 238, 239, 255</v>
      </c>
      <c r="W311">
        <v>309</v>
      </c>
      <c r="X311" t="s">
        <v>2382</v>
      </c>
    </row>
    <row r="312" spans="1:24">
      <c r="A312" t="s">
        <v>586</v>
      </c>
      <c r="B312" t="s">
        <v>587</v>
      </c>
      <c r="C312" t="s">
        <v>385</v>
      </c>
      <c r="D312" t="s">
        <v>386</v>
      </c>
      <c r="M312" t="s">
        <v>902</v>
      </c>
      <c r="N312" t="s">
        <v>92</v>
      </c>
      <c r="O312" t="s">
        <v>93</v>
      </c>
      <c r="P312" t="s">
        <v>830</v>
      </c>
      <c r="Q312" t="str">
        <f t="shared" si="16"/>
        <v>238, 239, 255, 255</v>
      </c>
      <c r="R312" t="str">
        <f t="shared" si="16"/>
        <v>239, 238</v>
      </c>
      <c r="S312" t="str">
        <f t="shared" si="17"/>
        <v>on</v>
      </c>
      <c r="T312" t="s">
        <v>2170</v>
      </c>
      <c r="U312">
        <f t="shared" si="19"/>
        <v>310</v>
      </c>
      <c r="V312" t="str">
        <f t="shared" si="18"/>
        <v>310: 238, 239, 255</v>
      </c>
      <c r="W312">
        <v>310</v>
      </c>
      <c r="X312" t="s">
        <v>2382</v>
      </c>
    </row>
    <row r="313" spans="1:24">
      <c r="A313" t="s">
        <v>1667</v>
      </c>
      <c r="B313" t="s">
        <v>1668</v>
      </c>
      <c r="C313" t="s">
        <v>388</v>
      </c>
      <c r="D313" t="s">
        <v>1669</v>
      </c>
      <c r="E313" t="s">
        <v>1670</v>
      </c>
      <c r="M313" t="s">
        <v>903</v>
      </c>
      <c r="N313" t="s">
        <v>92</v>
      </c>
      <c r="O313" t="s">
        <v>93</v>
      </c>
      <c r="P313" t="s">
        <v>830</v>
      </c>
      <c r="Q313" t="str">
        <f t="shared" si="16"/>
        <v>238, 239, 255, 255</v>
      </c>
      <c r="R313" t="str">
        <f t="shared" si="16"/>
        <v>239, 238</v>
      </c>
      <c r="S313" t="str">
        <f t="shared" si="17"/>
        <v>on</v>
      </c>
      <c r="T313" t="s">
        <v>2170</v>
      </c>
      <c r="U313">
        <f t="shared" si="19"/>
        <v>311</v>
      </c>
      <c r="V313" t="str">
        <f t="shared" si="18"/>
        <v>311: 238, 239, 255</v>
      </c>
      <c r="W313">
        <v>311</v>
      </c>
      <c r="X313" t="s">
        <v>2382</v>
      </c>
    </row>
    <row r="314" spans="1:24">
      <c r="A314" t="s">
        <v>588</v>
      </c>
      <c r="B314" t="s">
        <v>589</v>
      </c>
      <c r="C314" t="s">
        <v>590</v>
      </c>
      <c r="D314" t="s">
        <v>591</v>
      </c>
      <c r="M314" t="s">
        <v>904</v>
      </c>
      <c r="N314" t="s">
        <v>92</v>
      </c>
      <c r="O314" t="s">
        <v>93</v>
      </c>
      <c r="P314" t="s">
        <v>830</v>
      </c>
      <c r="Q314" t="str">
        <f t="shared" si="16"/>
        <v>238, 239, 255, 255</v>
      </c>
      <c r="R314" t="str">
        <f t="shared" si="16"/>
        <v>239, 238</v>
      </c>
      <c r="S314" t="str">
        <f t="shared" si="17"/>
        <v>on</v>
      </c>
      <c r="T314" t="s">
        <v>2170</v>
      </c>
      <c r="U314">
        <f t="shared" si="19"/>
        <v>312</v>
      </c>
      <c r="V314" t="str">
        <f t="shared" si="18"/>
        <v>312: 238, 239, 255</v>
      </c>
      <c r="W314">
        <v>312</v>
      </c>
      <c r="X314" t="s">
        <v>2382</v>
      </c>
    </row>
    <row r="315" spans="1:24">
      <c r="A315" t="s">
        <v>1671</v>
      </c>
      <c r="B315" t="s">
        <v>95</v>
      </c>
      <c r="C315" t="s">
        <v>85</v>
      </c>
      <c r="D315" t="s">
        <v>1014</v>
      </c>
      <c r="E315" t="s">
        <v>1263</v>
      </c>
      <c r="M315" t="s">
        <v>906</v>
      </c>
      <c r="N315" t="s">
        <v>907</v>
      </c>
      <c r="O315" t="s">
        <v>908</v>
      </c>
      <c r="P315" t="s">
        <v>830</v>
      </c>
      <c r="Q315" t="str">
        <f t="shared" si="16"/>
        <v>238, 21, 40, 52</v>
      </c>
      <c r="R315" t="str">
        <f t="shared" si="16"/>
        <v>21, 40</v>
      </c>
      <c r="S315" t="str">
        <f t="shared" si="17"/>
        <v>on</v>
      </c>
      <c r="T315" t="s">
        <v>2368</v>
      </c>
      <c r="U315">
        <f t="shared" si="19"/>
        <v>313</v>
      </c>
      <c r="V315" t="str">
        <f t="shared" si="18"/>
        <v>313: 238, 21, 40, 52</v>
      </c>
      <c r="W315">
        <v>313</v>
      </c>
      <c r="X315" t="s">
        <v>2578</v>
      </c>
    </row>
    <row r="316" spans="1:24">
      <c r="A316" t="s">
        <v>592</v>
      </c>
      <c r="B316" t="s">
        <v>593</v>
      </c>
      <c r="C316" t="s">
        <v>333</v>
      </c>
      <c r="D316" t="s">
        <v>329</v>
      </c>
      <c r="M316" t="s">
        <v>909</v>
      </c>
      <c r="N316" t="s">
        <v>92</v>
      </c>
      <c r="O316" t="s">
        <v>93</v>
      </c>
      <c r="P316" t="s">
        <v>830</v>
      </c>
      <c r="Q316" t="str">
        <f t="shared" si="16"/>
        <v>238, 239, 255, 255</v>
      </c>
      <c r="R316" t="str">
        <f t="shared" si="16"/>
        <v>239, 238</v>
      </c>
      <c r="S316" t="str">
        <f t="shared" si="17"/>
        <v>on</v>
      </c>
      <c r="T316" t="s">
        <v>2170</v>
      </c>
      <c r="U316">
        <f t="shared" si="19"/>
        <v>314</v>
      </c>
      <c r="V316" t="str">
        <f t="shared" si="18"/>
        <v>314: 238, 239, 255</v>
      </c>
      <c r="W316">
        <v>314</v>
      </c>
      <c r="X316" t="s">
        <v>2382</v>
      </c>
    </row>
    <row r="317" spans="1:24">
      <c r="A317" t="s">
        <v>1672</v>
      </c>
      <c r="B317" t="s">
        <v>330</v>
      </c>
      <c r="C317" t="s">
        <v>1673</v>
      </c>
      <c r="D317" t="s">
        <v>1674</v>
      </c>
      <c r="E317" t="s">
        <v>1675</v>
      </c>
      <c r="M317" t="s">
        <v>910</v>
      </c>
      <c r="N317" t="s">
        <v>92</v>
      </c>
      <c r="O317" t="s">
        <v>93</v>
      </c>
      <c r="P317" t="s">
        <v>830</v>
      </c>
      <c r="Q317" t="str">
        <f t="shared" si="16"/>
        <v>238, 239, 255, 255</v>
      </c>
      <c r="R317" t="str">
        <f t="shared" si="16"/>
        <v>239, 238</v>
      </c>
      <c r="S317" t="str">
        <f t="shared" si="17"/>
        <v>on</v>
      </c>
      <c r="T317" t="s">
        <v>2170</v>
      </c>
      <c r="U317">
        <f t="shared" si="19"/>
        <v>315</v>
      </c>
      <c r="V317" t="str">
        <f t="shared" si="18"/>
        <v>315: 238, 239, 255</v>
      </c>
      <c r="W317">
        <v>315</v>
      </c>
      <c r="X317" t="s">
        <v>2382</v>
      </c>
    </row>
    <row r="318" spans="1:24">
      <c r="A318" t="s">
        <v>595</v>
      </c>
      <c r="B318" t="s">
        <v>213</v>
      </c>
      <c r="C318" t="s">
        <v>214</v>
      </c>
      <c r="D318" t="s">
        <v>215</v>
      </c>
      <c r="M318" t="s">
        <v>859</v>
      </c>
      <c r="N318" t="s">
        <v>92</v>
      </c>
      <c r="O318" t="s">
        <v>93</v>
      </c>
      <c r="P318" t="s">
        <v>830</v>
      </c>
      <c r="Q318" t="str">
        <f t="shared" si="16"/>
        <v>238, 239, 255, 255</v>
      </c>
      <c r="R318" t="str">
        <f t="shared" si="16"/>
        <v>239, 238</v>
      </c>
      <c r="S318" t="str">
        <f t="shared" si="17"/>
        <v>on</v>
      </c>
      <c r="T318" t="s">
        <v>2170</v>
      </c>
      <c r="U318">
        <f t="shared" si="19"/>
        <v>316</v>
      </c>
      <c r="V318" t="str">
        <f t="shared" si="18"/>
        <v>316: 238, 239, 255</v>
      </c>
      <c r="W318">
        <v>316</v>
      </c>
      <c r="X318" t="s">
        <v>2382</v>
      </c>
    </row>
    <row r="319" spans="1:24">
      <c r="A319" t="s">
        <v>1676</v>
      </c>
      <c r="B319" t="s">
        <v>478</v>
      </c>
      <c r="C319" t="s">
        <v>596</v>
      </c>
      <c r="D319" t="s">
        <v>1677</v>
      </c>
      <c r="E319" t="s">
        <v>1678</v>
      </c>
      <c r="M319" t="s">
        <v>859</v>
      </c>
      <c r="N319" t="s">
        <v>92</v>
      </c>
      <c r="O319" t="s">
        <v>93</v>
      </c>
      <c r="P319" t="s">
        <v>830</v>
      </c>
      <c r="Q319" t="str">
        <f t="shared" si="16"/>
        <v>238, 239, 255, 255</v>
      </c>
      <c r="R319" t="str">
        <f t="shared" si="16"/>
        <v>239, 238</v>
      </c>
      <c r="S319" t="str">
        <f t="shared" si="17"/>
        <v>on</v>
      </c>
      <c r="T319" t="s">
        <v>2170</v>
      </c>
      <c r="U319">
        <f t="shared" si="19"/>
        <v>317</v>
      </c>
      <c r="V319" t="str">
        <f t="shared" si="18"/>
        <v>317: 238, 239, 255</v>
      </c>
      <c r="W319">
        <v>317</v>
      </c>
      <c r="X319" t="s">
        <v>2382</v>
      </c>
    </row>
    <row r="320" spans="1:24">
      <c r="A320" t="s">
        <v>597</v>
      </c>
      <c r="B320" t="s">
        <v>332</v>
      </c>
      <c r="C320" t="s">
        <v>333</v>
      </c>
      <c r="D320" t="s">
        <v>329</v>
      </c>
      <c r="M320" t="s">
        <v>859</v>
      </c>
      <c r="N320" t="s">
        <v>92</v>
      </c>
      <c r="O320" t="s">
        <v>93</v>
      </c>
      <c r="P320" t="s">
        <v>830</v>
      </c>
      <c r="Q320" t="str">
        <f t="shared" si="16"/>
        <v>238, 239, 255, 255</v>
      </c>
      <c r="R320" t="str">
        <f t="shared" si="16"/>
        <v>239, 238</v>
      </c>
      <c r="S320" t="str">
        <f t="shared" si="17"/>
        <v>on</v>
      </c>
      <c r="T320" t="s">
        <v>2170</v>
      </c>
      <c r="U320">
        <f t="shared" si="19"/>
        <v>318</v>
      </c>
      <c r="V320" t="str">
        <f t="shared" si="18"/>
        <v>318: 238, 239, 255</v>
      </c>
      <c r="W320">
        <v>318</v>
      </c>
      <c r="X320" t="s">
        <v>2382</v>
      </c>
    </row>
    <row r="321" spans="1:24">
      <c r="A321" t="s">
        <v>1679</v>
      </c>
      <c r="B321" t="s">
        <v>1680</v>
      </c>
      <c r="C321" t="s">
        <v>1681</v>
      </c>
      <c r="D321" t="s">
        <v>1682</v>
      </c>
      <c r="E321" t="s">
        <v>1683</v>
      </c>
      <c r="M321" t="s">
        <v>912</v>
      </c>
      <c r="N321" t="s">
        <v>92</v>
      </c>
      <c r="O321" t="s">
        <v>93</v>
      </c>
      <c r="P321" t="s">
        <v>830</v>
      </c>
      <c r="Q321" t="str">
        <f t="shared" si="16"/>
        <v>238, 239, 255, 255</v>
      </c>
      <c r="R321" t="str">
        <f t="shared" si="16"/>
        <v>239, 238</v>
      </c>
      <c r="S321" t="str">
        <f t="shared" si="17"/>
        <v>on</v>
      </c>
      <c r="T321" t="s">
        <v>2170</v>
      </c>
      <c r="U321">
        <f t="shared" si="19"/>
        <v>319</v>
      </c>
      <c r="V321" t="str">
        <f t="shared" si="18"/>
        <v>319: 238, 239, 255</v>
      </c>
      <c r="W321">
        <v>319</v>
      </c>
      <c r="X321" t="s">
        <v>2382</v>
      </c>
    </row>
    <row r="322" spans="1:24">
      <c r="A322" t="s">
        <v>598</v>
      </c>
      <c r="B322" t="s">
        <v>599</v>
      </c>
      <c r="C322" t="s">
        <v>600</v>
      </c>
      <c r="D322" t="s">
        <v>601</v>
      </c>
      <c r="M322" t="s">
        <v>913</v>
      </c>
      <c r="N322" t="s">
        <v>92</v>
      </c>
      <c r="O322" t="s">
        <v>93</v>
      </c>
      <c r="P322" t="s">
        <v>830</v>
      </c>
      <c r="Q322" t="str">
        <f t="shared" si="16"/>
        <v>238, 239, 255, 255</v>
      </c>
      <c r="R322" t="str">
        <f t="shared" si="16"/>
        <v>239, 238</v>
      </c>
      <c r="S322" t="str">
        <f t="shared" si="17"/>
        <v>on</v>
      </c>
      <c r="T322" t="s">
        <v>2170</v>
      </c>
      <c r="U322">
        <f t="shared" si="19"/>
        <v>320</v>
      </c>
      <c r="V322" t="str">
        <f t="shared" si="18"/>
        <v>320: 238, 239, 255</v>
      </c>
      <c r="W322">
        <v>320</v>
      </c>
      <c r="X322" t="s">
        <v>2382</v>
      </c>
    </row>
    <row r="323" spans="1:24">
      <c r="A323" t="s">
        <v>1684</v>
      </c>
      <c r="B323" t="s">
        <v>1685</v>
      </c>
      <c r="C323" t="s">
        <v>416</v>
      </c>
      <c r="D323" t="s">
        <v>1451</v>
      </c>
      <c r="E323" t="s">
        <v>1686</v>
      </c>
      <c r="M323" t="s">
        <v>914</v>
      </c>
      <c r="N323" t="s">
        <v>92</v>
      </c>
      <c r="O323" t="s">
        <v>93</v>
      </c>
      <c r="P323" t="s">
        <v>830</v>
      </c>
      <c r="Q323" t="str">
        <f t="shared" ref="Q323:R371" si="20">MID(TRIM(N323),2,LEN(N323)-4)</f>
        <v>238, 239, 255, 255</v>
      </c>
      <c r="R323" t="str">
        <f t="shared" si="20"/>
        <v>239, 238</v>
      </c>
      <c r="S323" t="str">
        <f t="shared" ref="S323:S371" si="21">MID(TRIM(P323),2,LEN(P323)-3)</f>
        <v>on</v>
      </c>
      <c r="T323" t="s">
        <v>2170</v>
      </c>
      <c r="U323">
        <f t="shared" si="19"/>
        <v>321</v>
      </c>
      <c r="V323" t="str">
        <f t="shared" ref="V323:V371" si="22">U323&amp;": "&amp;T323</f>
        <v>321: 238, 239, 255</v>
      </c>
      <c r="W323">
        <v>321</v>
      </c>
      <c r="X323" t="s">
        <v>2382</v>
      </c>
    </row>
    <row r="324" spans="1:24">
      <c r="A324" t="s">
        <v>602</v>
      </c>
      <c r="B324" t="s">
        <v>104</v>
      </c>
      <c r="C324" t="s">
        <v>603</v>
      </c>
      <c r="D324" t="s">
        <v>406</v>
      </c>
      <c r="M324" t="s">
        <v>915</v>
      </c>
      <c r="N324" t="s">
        <v>92</v>
      </c>
      <c r="O324" t="s">
        <v>93</v>
      </c>
      <c r="P324" t="s">
        <v>830</v>
      </c>
      <c r="Q324" t="str">
        <f t="shared" si="20"/>
        <v>238, 239, 255, 255</v>
      </c>
      <c r="R324" t="str">
        <f t="shared" si="20"/>
        <v>239, 238</v>
      </c>
      <c r="S324" t="str">
        <f t="shared" si="21"/>
        <v>on</v>
      </c>
      <c r="T324" t="s">
        <v>2170</v>
      </c>
      <c r="U324">
        <f t="shared" ref="U324:U367" si="23">U323+1</f>
        <v>322</v>
      </c>
      <c r="V324" t="str">
        <f t="shared" si="22"/>
        <v>322: 238, 239, 255</v>
      </c>
      <c r="W324">
        <v>322</v>
      </c>
      <c r="X324" t="s">
        <v>2382</v>
      </c>
    </row>
    <row r="325" spans="1:24">
      <c r="A325" t="s">
        <v>1687</v>
      </c>
      <c r="B325" t="s">
        <v>827</v>
      </c>
      <c r="C325" t="s">
        <v>1688</v>
      </c>
      <c r="D325" t="s">
        <v>85</v>
      </c>
      <c r="E325" t="s">
        <v>1689</v>
      </c>
      <c r="M325" t="s">
        <v>917</v>
      </c>
      <c r="N325" t="s">
        <v>918</v>
      </c>
      <c r="O325" t="s">
        <v>919</v>
      </c>
      <c r="P325" t="s">
        <v>830</v>
      </c>
      <c r="Q325" t="str">
        <f t="shared" si="20"/>
        <v>238, 9, 10, 11</v>
      </c>
      <c r="R325" t="str">
        <f t="shared" si="20"/>
        <v>9, 10</v>
      </c>
      <c r="S325" t="str">
        <f t="shared" si="21"/>
        <v>on</v>
      </c>
      <c r="T325" t="s">
        <v>2369</v>
      </c>
      <c r="U325">
        <f t="shared" si="23"/>
        <v>323</v>
      </c>
      <c r="V325" t="str">
        <f t="shared" si="22"/>
        <v>323: 238, 9, 10, 11</v>
      </c>
      <c r="W325">
        <v>323</v>
      </c>
      <c r="X325" t="s">
        <v>2579</v>
      </c>
    </row>
    <row r="326" spans="1:24">
      <c r="A326" t="s">
        <v>604</v>
      </c>
      <c r="B326" t="s">
        <v>345</v>
      </c>
      <c r="C326" t="s">
        <v>346</v>
      </c>
      <c r="D326" t="s">
        <v>83</v>
      </c>
      <c r="M326" t="s">
        <v>853</v>
      </c>
      <c r="N326" t="s">
        <v>92</v>
      </c>
      <c r="O326" t="s">
        <v>93</v>
      </c>
      <c r="P326" t="s">
        <v>830</v>
      </c>
      <c r="Q326" t="str">
        <f t="shared" si="20"/>
        <v>238, 239, 255, 255</v>
      </c>
      <c r="R326" t="str">
        <f t="shared" si="20"/>
        <v>239, 238</v>
      </c>
      <c r="S326" t="str">
        <f t="shared" si="21"/>
        <v>on</v>
      </c>
      <c r="T326" t="s">
        <v>2170</v>
      </c>
      <c r="U326">
        <f t="shared" si="23"/>
        <v>324</v>
      </c>
      <c r="V326" t="str">
        <f t="shared" si="22"/>
        <v>324: 238, 239, 255</v>
      </c>
      <c r="W326">
        <v>324</v>
      </c>
      <c r="X326" t="s">
        <v>2382</v>
      </c>
    </row>
    <row r="327" spans="1:24">
      <c r="A327" t="s">
        <v>1690</v>
      </c>
      <c r="B327" t="s">
        <v>1519</v>
      </c>
      <c r="C327" t="s">
        <v>352</v>
      </c>
      <c r="D327" t="s">
        <v>1386</v>
      </c>
      <c r="E327" t="s">
        <v>1387</v>
      </c>
      <c r="M327" t="s">
        <v>920</v>
      </c>
      <c r="N327" t="s">
        <v>92</v>
      </c>
      <c r="O327" t="s">
        <v>93</v>
      </c>
      <c r="P327" t="s">
        <v>830</v>
      </c>
      <c r="Q327" t="str">
        <f t="shared" si="20"/>
        <v>238, 239, 255, 255</v>
      </c>
      <c r="R327" t="str">
        <f t="shared" si="20"/>
        <v>239, 238</v>
      </c>
      <c r="S327" t="str">
        <f t="shared" si="21"/>
        <v>on</v>
      </c>
      <c r="T327" t="s">
        <v>2170</v>
      </c>
      <c r="U327">
        <f t="shared" si="23"/>
        <v>325</v>
      </c>
      <c r="V327" t="str">
        <f t="shared" si="22"/>
        <v>325: 238, 239, 255</v>
      </c>
      <c r="W327">
        <v>325</v>
      </c>
      <c r="X327" t="s">
        <v>2382</v>
      </c>
    </row>
    <row r="328" spans="1:24">
      <c r="A328" t="s">
        <v>605</v>
      </c>
      <c r="B328" t="s">
        <v>606</v>
      </c>
      <c r="C328" t="s">
        <v>214</v>
      </c>
      <c r="D328" t="s">
        <v>607</v>
      </c>
      <c r="M328" t="s">
        <v>922</v>
      </c>
      <c r="N328" t="s">
        <v>92</v>
      </c>
      <c r="O328" t="s">
        <v>93</v>
      </c>
      <c r="P328" t="s">
        <v>830</v>
      </c>
      <c r="Q328" t="str">
        <f t="shared" si="20"/>
        <v>238, 239, 255, 255</v>
      </c>
      <c r="R328" t="str">
        <f t="shared" si="20"/>
        <v>239, 238</v>
      </c>
      <c r="S328" t="str">
        <f t="shared" si="21"/>
        <v>on</v>
      </c>
      <c r="T328" t="s">
        <v>2170</v>
      </c>
      <c r="U328">
        <f t="shared" si="23"/>
        <v>326</v>
      </c>
      <c r="V328" t="str">
        <f t="shared" si="22"/>
        <v>326: 238, 239, 255</v>
      </c>
      <c r="W328">
        <v>326</v>
      </c>
      <c r="X328" t="s">
        <v>2382</v>
      </c>
    </row>
    <row r="329" spans="1:24">
      <c r="A329" t="s">
        <v>1691</v>
      </c>
      <c r="B329" t="s">
        <v>608</v>
      </c>
      <c r="C329" t="s">
        <v>211</v>
      </c>
      <c r="D329" t="s">
        <v>1692</v>
      </c>
      <c r="E329" t="s">
        <v>1693</v>
      </c>
      <c r="M329" t="s">
        <v>924</v>
      </c>
      <c r="N329" t="s">
        <v>92</v>
      </c>
      <c r="O329" t="s">
        <v>93</v>
      </c>
      <c r="P329" t="s">
        <v>830</v>
      </c>
      <c r="Q329" t="str">
        <f t="shared" si="20"/>
        <v>238, 239, 255, 255</v>
      </c>
      <c r="R329" t="str">
        <f t="shared" si="20"/>
        <v>239, 238</v>
      </c>
      <c r="S329" t="str">
        <f t="shared" si="21"/>
        <v>on</v>
      </c>
      <c r="T329" t="s">
        <v>2170</v>
      </c>
      <c r="U329">
        <f t="shared" si="23"/>
        <v>327</v>
      </c>
      <c r="V329" t="str">
        <f t="shared" si="22"/>
        <v>327: 238, 239, 255</v>
      </c>
      <c r="W329">
        <v>327</v>
      </c>
      <c r="X329" t="s">
        <v>2382</v>
      </c>
    </row>
    <row r="330" spans="1:24">
      <c r="A330" t="s">
        <v>609</v>
      </c>
      <c r="B330" t="s">
        <v>279</v>
      </c>
      <c r="C330" t="s">
        <v>280</v>
      </c>
      <c r="D330" t="s">
        <v>281</v>
      </c>
      <c r="M330" t="s">
        <v>864</v>
      </c>
      <c r="N330" t="s">
        <v>92</v>
      </c>
      <c r="O330" t="s">
        <v>93</v>
      </c>
      <c r="P330" t="s">
        <v>830</v>
      </c>
      <c r="Q330" t="str">
        <f t="shared" si="20"/>
        <v>238, 239, 255, 255</v>
      </c>
      <c r="R330" t="str">
        <f t="shared" si="20"/>
        <v>239, 238</v>
      </c>
      <c r="S330" t="str">
        <f t="shared" si="21"/>
        <v>on</v>
      </c>
      <c r="T330" t="s">
        <v>2170</v>
      </c>
      <c r="U330">
        <f t="shared" si="23"/>
        <v>328</v>
      </c>
      <c r="V330" t="str">
        <f t="shared" si="22"/>
        <v>328: 238, 239, 255</v>
      </c>
      <c r="W330">
        <v>328</v>
      </c>
      <c r="X330" t="s">
        <v>2382</v>
      </c>
    </row>
    <row r="331" spans="1:24">
      <c r="A331" t="s">
        <v>1694</v>
      </c>
      <c r="B331" t="s">
        <v>282</v>
      </c>
      <c r="C331" t="s">
        <v>535</v>
      </c>
      <c r="D331" t="s">
        <v>85</v>
      </c>
      <c r="E331" t="s">
        <v>1461</v>
      </c>
      <c r="M331" t="s">
        <v>926</v>
      </c>
      <c r="N331" t="s">
        <v>92</v>
      </c>
      <c r="O331" t="s">
        <v>919</v>
      </c>
      <c r="P331" t="s">
        <v>830</v>
      </c>
      <c r="Q331" t="str">
        <f t="shared" si="20"/>
        <v>238, 239, 255, 255</v>
      </c>
      <c r="R331" t="str">
        <f t="shared" si="20"/>
        <v>9, 10</v>
      </c>
      <c r="S331" t="str">
        <f t="shared" si="21"/>
        <v>on</v>
      </c>
      <c r="T331" t="s">
        <v>2370</v>
      </c>
      <c r="U331">
        <f t="shared" si="23"/>
        <v>329</v>
      </c>
      <c r="V331" t="str">
        <f t="shared" si="22"/>
        <v>329: 238, 239, 255, 10</v>
      </c>
      <c r="W331">
        <v>329</v>
      </c>
      <c r="X331" t="s">
        <v>2580</v>
      </c>
    </row>
    <row r="332" spans="1:24">
      <c r="A332" t="s">
        <v>610</v>
      </c>
      <c r="B332" t="s">
        <v>611</v>
      </c>
      <c r="C332" t="s">
        <v>286</v>
      </c>
      <c r="D332" t="s">
        <v>112</v>
      </c>
      <c r="M332" t="s">
        <v>858</v>
      </c>
      <c r="N332" t="s">
        <v>92</v>
      </c>
      <c r="O332" t="s">
        <v>93</v>
      </c>
      <c r="P332" t="s">
        <v>830</v>
      </c>
      <c r="Q332" t="str">
        <f t="shared" si="20"/>
        <v>238, 239, 255, 255</v>
      </c>
      <c r="R332" t="str">
        <f t="shared" si="20"/>
        <v>239, 238</v>
      </c>
      <c r="S332" t="str">
        <f t="shared" si="21"/>
        <v>on</v>
      </c>
      <c r="T332" t="s">
        <v>2170</v>
      </c>
      <c r="U332">
        <f t="shared" si="23"/>
        <v>330</v>
      </c>
      <c r="V332" t="str">
        <f t="shared" si="22"/>
        <v>330: 238, 239, 255</v>
      </c>
      <c r="W332">
        <v>330</v>
      </c>
      <c r="X332" t="s">
        <v>2382</v>
      </c>
    </row>
    <row r="333" spans="1:24">
      <c r="A333" t="s">
        <v>1695</v>
      </c>
      <c r="B333" t="s">
        <v>167</v>
      </c>
      <c r="C333" t="s">
        <v>93</v>
      </c>
      <c r="D333" t="s">
        <v>85</v>
      </c>
      <c r="E333" t="s">
        <v>83</v>
      </c>
      <c r="M333" t="s">
        <v>930</v>
      </c>
      <c r="N333" t="s">
        <v>92</v>
      </c>
      <c r="O333" t="s">
        <v>931</v>
      </c>
      <c r="P333" t="s">
        <v>830</v>
      </c>
      <c r="Q333" t="str">
        <f t="shared" si="20"/>
        <v>238, 239, 255, 255</v>
      </c>
      <c r="R333" t="str">
        <f t="shared" si="20"/>
        <v>147, 143</v>
      </c>
      <c r="S333" t="str">
        <f t="shared" si="21"/>
        <v>on</v>
      </c>
      <c r="T333" t="s">
        <v>2371</v>
      </c>
      <c r="U333">
        <f t="shared" si="23"/>
        <v>331</v>
      </c>
      <c r="V333" t="str">
        <f t="shared" si="22"/>
        <v>331: 238, 239, 255, 147, 143</v>
      </c>
      <c r="W333">
        <v>331</v>
      </c>
      <c r="X333" t="s">
        <v>2581</v>
      </c>
    </row>
    <row r="334" spans="1:24">
      <c r="A334" t="s">
        <v>612</v>
      </c>
      <c r="B334" t="s">
        <v>613</v>
      </c>
      <c r="C334" t="s">
        <v>614</v>
      </c>
      <c r="D334" t="s">
        <v>146</v>
      </c>
      <c r="M334" t="s">
        <v>932</v>
      </c>
      <c r="N334" t="s">
        <v>92</v>
      </c>
      <c r="O334" t="s">
        <v>933</v>
      </c>
      <c r="P334" t="s">
        <v>830</v>
      </c>
      <c r="Q334" t="str">
        <f t="shared" si="20"/>
        <v>238, 239, 255, 255</v>
      </c>
      <c r="R334" t="str">
        <f t="shared" si="20"/>
        <v>188, 11</v>
      </c>
      <c r="S334" t="str">
        <f t="shared" si="21"/>
        <v>on</v>
      </c>
      <c r="T334" t="s">
        <v>2372</v>
      </c>
      <c r="U334">
        <f t="shared" si="23"/>
        <v>332</v>
      </c>
      <c r="V334" t="str">
        <f t="shared" si="22"/>
        <v>332: 238, 239, 255, 188, 11</v>
      </c>
      <c r="W334">
        <v>332</v>
      </c>
      <c r="X334" t="s">
        <v>2582</v>
      </c>
    </row>
    <row r="335" spans="1:24">
      <c r="A335" t="s">
        <v>1696</v>
      </c>
      <c r="B335" t="s">
        <v>1697</v>
      </c>
      <c r="C335" t="s">
        <v>678</v>
      </c>
      <c r="D335" t="s">
        <v>1698</v>
      </c>
      <c r="E335" t="s">
        <v>1699</v>
      </c>
      <c r="M335" t="s">
        <v>934</v>
      </c>
      <c r="N335" t="s">
        <v>92</v>
      </c>
      <c r="O335" t="s">
        <v>93</v>
      </c>
      <c r="P335" t="s">
        <v>830</v>
      </c>
      <c r="Q335" t="str">
        <f t="shared" si="20"/>
        <v>238, 239, 255, 255</v>
      </c>
      <c r="R335" t="str">
        <f t="shared" si="20"/>
        <v>239, 238</v>
      </c>
      <c r="S335" t="str">
        <f t="shared" si="21"/>
        <v>on</v>
      </c>
      <c r="T335" t="s">
        <v>2170</v>
      </c>
      <c r="U335">
        <f t="shared" si="23"/>
        <v>333</v>
      </c>
      <c r="V335" t="str">
        <f t="shared" si="22"/>
        <v>333: 238, 239, 255</v>
      </c>
      <c r="W335">
        <v>333</v>
      </c>
      <c r="X335" t="s">
        <v>2382</v>
      </c>
    </row>
    <row r="336" spans="1:24">
      <c r="A336" t="s">
        <v>616</v>
      </c>
      <c r="B336" t="s">
        <v>438</v>
      </c>
      <c r="C336" t="s">
        <v>157</v>
      </c>
      <c r="D336" t="s">
        <v>617</v>
      </c>
      <c r="M336" t="s">
        <v>935</v>
      </c>
      <c r="N336" t="s">
        <v>92</v>
      </c>
      <c r="O336" t="s">
        <v>93</v>
      </c>
      <c r="P336" t="s">
        <v>830</v>
      </c>
      <c r="Q336" t="str">
        <f t="shared" si="20"/>
        <v>238, 239, 255, 255</v>
      </c>
      <c r="R336" t="str">
        <f t="shared" si="20"/>
        <v>239, 238</v>
      </c>
      <c r="S336" t="str">
        <f t="shared" si="21"/>
        <v>on</v>
      </c>
      <c r="T336" t="s">
        <v>2170</v>
      </c>
      <c r="U336">
        <f t="shared" si="23"/>
        <v>334</v>
      </c>
      <c r="V336" t="str">
        <f t="shared" si="22"/>
        <v>334: 238, 239, 255</v>
      </c>
      <c r="W336">
        <v>334</v>
      </c>
      <c r="X336" t="s">
        <v>2382</v>
      </c>
    </row>
    <row r="337" spans="1:24">
      <c r="A337" t="s">
        <v>1700</v>
      </c>
      <c r="B337" t="s">
        <v>216</v>
      </c>
      <c r="C337" t="s">
        <v>85</v>
      </c>
      <c r="D337" t="s">
        <v>85</v>
      </c>
      <c r="E337" t="s">
        <v>1323</v>
      </c>
      <c r="M337" t="s">
        <v>937</v>
      </c>
      <c r="N337" t="s">
        <v>92</v>
      </c>
      <c r="O337" t="s">
        <v>93</v>
      </c>
      <c r="P337" t="s">
        <v>830</v>
      </c>
      <c r="Q337" t="str">
        <f t="shared" si="20"/>
        <v>238, 239, 255, 255</v>
      </c>
      <c r="R337" t="str">
        <f t="shared" si="20"/>
        <v>239, 238</v>
      </c>
      <c r="S337" t="str">
        <f t="shared" si="21"/>
        <v>on</v>
      </c>
      <c r="T337" t="s">
        <v>2170</v>
      </c>
      <c r="U337">
        <f t="shared" si="23"/>
        <v>335</v>
      </c>
      <c r="V337" t="str">
        <f t="shared" si="22"/>
        <v>335: 238, 239, 255</v>
      </c>
      <c r="W337">
        <v>335</v>
      </c>
      <c r="X337" t="s">
        <v>2382</v>
      </c>
    </row>
    <row r="338" spans="1:24">
      <c r="A338" t="s">
        <v>618</v>
      </c>
      <c r="B338" t="s">
        <v>213</v>
      </c>
      <c r="C338" t="s">
        <v>477</v>
      </c>
      <c r="D338" t="s">
        <v>619</v>
      </c>
      <c r="M338" t="s">
        <v>938</v>
      </c>
      <c r="N338" t="s">
        <v>92</v>
      </c>
      <c r="O338" t="s">
        <v>939</v>
      </c>
      <c r="P338" t="s">
        <v>830</v>
      </c>
      <c r="Q338" t="str">
        <f t="shared" si="20"/>
        <v>238, 239, 255, 255</v>
      </c>
      <c r="R338" t="str">
        <f t="shared" si="20"/>
        <v>10, 11</v>
      </c>
      <c r="S338" t="str">
        <f t="shared" si="21"/>
        <v>on</v>
      </c>
      <c r="T338" t="s">
        <v>2373</v>
      </c>
      <c r="U338">
        <f t="shared" si="23"/>
        <v>336</v>
      </c>
      <c r="V338" t="str">
        <f t="shared" si="22"/>
        <v>336: 238, 239, 255, 10, 11</v>
      </c>
      <c r="W338">
        <v>336</v>
      </c>
      <c r="X338" t="s">
        <v>2583</v>
      </c>
    </row>
    <row r="339" spans="1:24">
      <c r="A339" t="s">
        <v>1701</v>
      </c>
      <c r="B339" t="s">
        <v>90</v>
      </c>
      <c r="C339" t="s">
        <v>85</v>
      </c>
      <c r="D339" t="s">
        <v>1315</v>
      </c>
      <c r="E339" t="s">
        <v>1263</v>
      </c>
      <c r="M339" t="s">
        <v>940</v>
      </c>
      <c r="N339" t="s">
        <v>92</v>
      </c>
      <c r="O339" t="s">
        <v>941</v>
      </c>
      <c r="P339" t="s">
        <v>830</v>
      </c>
      <c r="Q339" t="str">
        <f t="shared" si="20"/>
        <v>238, 239, 255, 255</v>
      </c>
      <c r="R339" t="str">
        <f t="shared" si="20"/>
        <v>26, 238</v>
      </c>
      <c r="S339" t="str">
        <f t="shared" si="21"/>
        <v>on</v>
      </c>
      <c r="T339" t="s">
        <v>2374</v>
      </c>
      <c r="U339">
        <f t="shared" si="23"/>
        <v>337</v>
      </c>
      <c r="V339" t="str">
        <f t="shared" si="22"/>
        <v>337: 238, 239, 255, 26</v>
      </c>
      <c r="W339">
        <v>337</v>
      </c>
      <c r="X339" t="s">
        <v>2584</v>
      </c>
    </row>
    <row r="340" spans="1:24">
      <c r="A340" t="s">
        <v>620</v>
      </c>
      <c r="B340" t="s">
        <v>476</v>
      </c>
      <c r="C340" t="s">
        <v>621</v>
      </c>
      <c r="D340" t="s">
        <v>323</v>
      </c>
      <c r="M340" t="s">
        <v>942</v>
      </c>
      <c r="N340" t="s">
        <v>92</v>
      </c>
      <c r="O340" t="s">
        <v>943</v>
      </c>
      <c r="P340" t="s">
        <v>830</v>
      </c>
      <c r="Q340" t="str">
        <f t="shared" si="20"/>
        <v>238, 239, 255, 255</v>
      </c>
      <c r="R340" t="str">
        <f t="shared" si="20"/>
        <v>177, 10</v>
      </c>
      <c r="S340" t="str">
        <f t="shared" si="21"/>
        <v>on</v>
      </c>
      <c r="T340" t="s">
        <v>2375</v>
      </c>
      <c r="U340">
        <f t="shared" si="23"/>
        <v>338</v>
      </c>
      <c r="V340" t="str">
        <f t="shared" si="22"/>
        <v>338: 238, 239, 255, 177, 10</v>
      </c>
      <c r="W340">
        <v>338</v>
      </c>
      <c r="X340" t="s">
        <v>2585</v>
      </c>
    </row>
    <row r="341" spans="1:24">
      <c r="A341" t="s">
        <v>1702</v>
      </c>
      <c r="B341" t="s">
        <v>167</v>
      </c>
      <c r="C341" t="s">
        <v>85</v>
      </c>
      <c r="D341" t="s">
        <v>85</v>
      </c>
      <c r="E341" t="s">
        <v>83</v>
      </c>
      <c r="M341" t="s">
        <v>944</v>
      </c>
      <c r="N341" t="s">
        <v>92</v>
      </c>
      <c r="O341" t="s">
        <v>945</v>
      </c>
      <c r="P341" t="s">
        <v>830</v>
      </c>
      <c r="Q341" t="str">
        <f t="shared" si="20"/>
        <v>238, 239, 255, 255</v>
      </c>
      <c r="R341" t="str">
        <f t="shared" si="20"/>
        <v>152, 9</v>
      </c>
      <c r="S341" t="str">
        <f t="shared" si="21"/>
        <v>on</v>
      </c>
      <c r="T341" t="s">
        <v>2376</v>
      </c>
      <c r="U341">
        <f t="shared" si="23"/>
        <v>339</v>
      </c>
      <c r="V341" t="str">
        <f t="shared" si="22"/>
        <v>339: 238, 239, 255, 152</v>
      </c>
      <c r="W341">
        <v>339</v>
      </c>
      <c r="X341" t="s">
        <v>2586</v>
      </c>
    </row>
    <row r="342" spans="1:24">
      <c r="A342" t="s">
        <v>622</v>
      </c>
      <c r="B342" t="s">
        <v>623</v>
      </c>
      <c r="C342" t="s">
        <v>624</v>
      </c>
      <c r="D342" t="s">
        <v>347</v>
      </c>
      <c r="M342" t="s">
        <v>946</v>
      </c>
      <c r="N342" t="s">
        <v>92</v>
      </c>
      <c r="O342" t="s">
        <v>93</v>
      </c>
      <c r="P342" t="s">
        <v>830</v>
      </c>
      <c r="Q342" t="str">
        <f t="shared" si="20"/>
        <v>238, 239, 255, 255</v>
      </c>
      <c r="R342" t="str">
        <f t="shared" si="20"/>
        <v>239, 238</v>
      </c>
      <c r="S342" t="str">
        <f t="shared" si="21"/>
        <v>on</v>
      </c>
      <c r="T342" t="s">
        <v>2170</v>
      </c>
      <c r="U342">
        <f t="shared" si="23"/>
        <v>340</v>
      </c>
      <c r="V342" t="str">
        <f t="shared" si="22"/>
        <v>340: 238, 239, 255</v>
      </c>
      <c r="W342">
        <v>340</v>
      </c>
      <c r="X342" t="s">
        <v>2382</v>
      </c>
    </row>
    <row r="343" spans="1:24">
      <c r="A343" t="s">
        <v>1703</v>
      </c>
      <c r="B343" t="s">
        <v>1704</v>
      </c>
      <c r="C343" t="s">
        <v>1705</v>
      </c>
      <c r="D343" t="s">
        <v>1706</v>
      </c>
      <c r="E343" t="s">
        <v>1707</v>
      </c>
      <c r="M343" t="s">
        <v>947</v>
      </c>
      <c r="N343" t="s">
        <v>92</v>
      </c>
      <c r="O343" t="s">
        <v>93</v>
      </c>
      <c r="P343" t="s">
        <v>830</v>
      </c>
      <c r="Q343" t="str">
        <f t="shared" si="20"/>
        <v>238, 239, 255, 255</v>
      </c>
      <c r="R343" t="str">
        <f t="shared" si="20"/>
        <v>239, 238</v>
      </c>
      <c r="S343" t="str">
        <f t="shared" si="21"/>
        <v>on</v>
      </c>
      <c r="T343" t="s">
        <v>2170</v>
      </c>
      <c r="U343">
        <f t="shared" si="23"/>
        <v>341</v>
      </c>
      <c r="V343" t="str">
        <f t="shared" si="22"/>
        <v>341: 238, 239, 255</v>
      </c>
      <c r="W343">
        <v>341</v>
      </c>
      <c r="X343" t="s">
        <v>2382</v>
      </c>
    </row>
    <row r="344" spans="1:24">
      <c r="A344" t="s">
        <v>625</v>
      </c>
      <c r="B344" t="s">
        <v>626</v>
      </c>
      <c r="C344" t="s">
        <v>627</v>
      </c>
      <c r="D344" t="s">
        <v>528</v>
      </c>
      <c r="M344" t="s">
        <v>948</v>
      </c>
      <c r="N344" t="s">
        <v>92</v>
      </c>
      <c r="O344" t="s">
        <v>93</v>
      </c>
      <c r="P344" t="s">
        <v>830</v>
      </c>
      <c r="Q344" t="str">
        <f t="shared" si="20"/>
        <v>238, 239, 255, 255</v>
      </c>
      <c r="R344" t="str">
        <f t="shared" si="20"/>
        <v>239, 238</v>
      </c>
      <c r="S344" t="str">
        <f t="shared" si="21"/>
        <v>on</v>
      </c>
      <c r="T344" t="s">
        <v>2170</v>
      </c>
      <c r="U344">
        <f t="shared" si="23"/>
        <v>342</v>
      </c>
      <c r="V344" t="str">
        <f t="shared" si="22"/>
        <v>342: 238, 239, 255</v>
      </c>
      <c r="W344">
        <v>342</v>
      </c>
      <c r="X344" t="s">
        <v>2382</v>
      </c>
    </row>
    <row r="345" spans="1:24">
      <c r="A345" t="s">
        <v>1708</v>
      </c>
      <c r="B345" t="s">
        <v>1709</v>
      </c>
      <c r="C345" t="s">
        <v>814</v>
      </c>
      <c r="D345" t="s">
        <v>1710</v>
      </c>
      <c r="E345" t="s">
        <v>1711</v>
      </c>
      <c r="M345" t="s">
        <v>949</v>
      </c>
      <c r="N345" t="s">
        <v>92</v>
      </c>
      <c r="O345" t="s">
        <v>93</v>
      </c>
      <c r="P345" t="s">
        <v>830</v>
      </c>
      <c r="Q345" t="str">
        <f t="shared" si="20"/>
        <v>238, 239, 255, 255</v>
      </c>
      <c r="R345" t="str">
        <f t="shared" si="20"/>
        <v>239, 238</v>
      </c>
      <c r="S345" t="str">
        <f t="shared" si="21"/>
        <v>on</v>
      </c>
      <c r="T345" t="s">
        <v>2170</v>
      </c>
      <c r="U345">
        <f t="shared" si="23"/>
        <v>343</v>
      </c>
      <c r="V345" t="str">
        <f t="shared" si="22"/>
        <v>343: 238, 239, 255</v>
      </c>
      <c r="W345">
        <v>343</v>
      </c>
      <c r="X345" t="s">
        <v>2382</v>
      </c>
    </row>
    <row r="346" spans="1:24">
      <c r="A346" t="s">
        <v>629</v>
      </c>
      <c r="B346" t="s">
        <v>630</v>
      </c>
      <c r="C346" t="s">
        <v>531</v>
      </c>
      <c r="D346" t="s">
        <v>532</v>
      </c>
      <c r="M346" t="s">
        <v>950</v>
      </c>
      <c r="N346" t="s">
        <v>92</v>
      </c>
      <c r="O346" t="s">
        <v>93</v>
      </c>
      <c r="P346" t="s">
        <v>830</v>
      </c>
      <c r="Q346" t="str">
        <f t="shared" si="20"/>
        <v>238, 239, 255, 255</v>
      </c>
      <c r="R346" t="str">
        <f t="shared" si="20"/>
        <v>239, 238</v>
      </c>
      <c r="S346" t="str">
        <f t="shared" si="21"/>
        <v>on</v>
      </c>
      <c r="T346" t="s">
        <v>2170</v>
      </c>
      <c r="U346">
        <f t="shared" si="23"/>
        <v>344</v>
      </c>
      <c r="V346" t="str">
        <f t="shared" si="22"/>
        <v>344: 238, 239, 255</v>
      </c>
      <c r="W346">
        <v>344</v>
      </c>
      <c r="X346" t="s">
        <v>2382</v>
      </c>
    </row>
    <row r="347" spans="1:24">
      <c r="A347" t="s">
        <v>1712</v>
      </c>
      <c r="B347" t="s">
        <v>1713</v>
      </c>
      <c r="C347" t="s">
        <v>531</v>
      </c>
      <c r="D347" t="s">
        <v>1350</v>
      </c>
      <c r="E347" t="s">
        <v>1714</v>
      </c>
      <c r="M347" t="s">
        <v>952</v>
      </c>
      <c r="N347" t="s">
        <v>92</v>
      </c>
      <c r="O347" t="s">
        <v>93</v>
      </c>
      <c r="P347" t="s">
        <v>830</v>
      </c>
      <c r="Q347" t="str">
        <f t="shared" si="20"/>
        <v>238, 239, 255, 255</v>
      </c>
      <c r="R347" t="str">
        <f t="shared" si="20"/>
        <v>239, 238</v>
      </c>
      <c r="S347" t="str">
        <f t="shared" si="21"/>
        <v>on</v>
      </c>
      <c r="T347" t="s">
        <v>2170</v>
      </c>
      <c r="U347">
        <f t="shared" si="23"/>
        <v>345</v>
      </c>
      <c r="V347" t="str">
        <f t="shared" si="22"/>
        <v>345: 238, 239, 255</v>
      </c>
      <c r="W347">
        <v>345</v>
      </c>
      <c r="X347" t="s">
        <v>2382</v>
      </c>
    </row>
    <row r="348" spans="1:24">
      <c r="A348" t="s">
        <v>631</v>
      </c>
      <c r="B348" t="s">
        <v>632</v>
      </c>
      <c r="C348" t="s">
        <v>633</v>
      </c>
      <c r="D348" t="s">
        <v>634</v>
      </c>
      <c r="M348" t="s">
        <v>953</v>
      </c>
      <c r="N348" t="s">
        <v>92</v>
      </c>
      <c r="O348" t="s">
        <v>93</v>
      </c>
      <c r="P348" t="s">
        <v>830</v>
      </c>
      <c r="Q348" t="str">
        <f t="shared" si="20"/>
        <v>238, 239, 255, 255</v>
      </c>
      <c r="R348" t="str">
        <f t="shared" si="20"/>
        <v>239, 238</v>
      </c>
      <c r="S348" t="str">
        <f t="shared" si="21"/>
        <v>on</v>
      </c>
      <c r="T348" t="s">
        <v>2170</v>
      </c>
      <c r="U348">
        <f t="shared" si="23"/>
        <v>346</v>
      </c>
      <c r="V348" t="str">
        <f t="shared" si="22"/>
        <v>346: 238, 239, 255</v>
      </c>
      <c r="W348">
        <v>346</v>
      </c>
      <c r="X348" t="s">
        <v>2382</v>
      </c>
    </row>
    <row r="349" spans="1:24">
      <c r="A349" t="s">
        <v>1715</v>
      </c>
      <c r="B349" t="s">
        <v>167</v>
      </c>
      <c r="C349" t="s">
        <v>85</v>
      </c>
      <c r="D349" t="s">
        <v>85</v>
      </c>
      <c r="E349" t="s">
        <v>83</v>
      </c>
      <c r="M349" t="s">
        <v>955</v>
      </c>
      <c r="N349" t="s">
        <v>92</v>
      </c>
      <c r="O349" t="s">
        <v>93</v>
      </c>
      <c r="P349" t="s">
        <v>830</v>
      </c>
      <c r="Q349" t="str">
        <f t="shared" si="20"/>
        <v>238, 239, 255, 255</v>
      </c>
      <c r="R349" t="str">
        <f t="shared" si="20"/>
        <v>239, 238</v>
      </c>
      <c r="S349" t="str">
        <f t="shared" si="21"/>
        <v>on</v>
      </c>
      <c r="T349" t="s">
        <v>2170</v>
      </c>
      <c r="U349">
        <f t="shared" si="23"/>
        <v>347</v>
      </c>
      <c r="V349" t="str">
        <f t="shared" si="22"/>
        <v>347: 238, 239, 255</v>
      </c>
      <c r="W349">
        <v>347</v>
      </c>
      <c r="X349" t="s">
        <v>2382</v>
      </c>
    </row>
    <row r="350" spans="1:24">
      <c r="A350" t="s">
        <v>635</v>
      </c>
      <c r="B350" t="s">
        <v>630</v>
      </c>
      <c r="C350" t="s">
        <v>93</v>
      </c>
      <c r="D350" t="s">
        <v>386</v>
      </c>
      <c r="M350" t="s">
        <v>956</v>
      </c>
      <c r="N350" t="s">
        <v>92</v>
      </c>
      <c r="O350" t="s">
        <v>93</v>
      </c>
      <c r="P350" t="s">
        <v>830</v>
      </c>
      <c r="Q350" t="str">
        <f t="shared" si="20"/>
        <v>238, 239, 255, 255</v>
      </c>
      <c r="R350" t="str">
        <f t="shared" si="20"/>
        <v>239, 238</v>
      </c>
      <c r="S350" t="str">
        <f t="shared" si="21"/>
        <v>on</v>
      </c>
      <c r="T350" t="s">
        <v>2170</v>
      </c>
      <c r="U350">
        <f t="shared" si="23"/>
        <v>348</v>
      </c>
      <c r="V350" t="str">
        <f t="shared" si="22"/>
        <v>348: 238, 239, 255</v>
      </c>
      <c r="W350">
        <v>348</v>
      </c>
      <c r="X350" t="s">
        <v>2382</v>
      </c>
    </row>
    <row r="351" spans="1:24">
      <c r="A351" t="s">
        <v>1716</v>
      </c>
      <c r="B351" t="s">
        <v>186</v>
      </c>
      <c r="C351" t="s">
        <v>93</v>
      </c>
      <c r="D351" t="s">
        <v>85</v>
      </c>
      <c r="E351" t="s">
        <v>1334</v>
      </c>
      <c r="M351" t="s">
        <v>957</v>
      </c>
      <c r="N351" t="s">
        <v>92</v>
      </c>
      <c r="O351" t="s">
        <v>93</v>
      </c>
      <c r="P351" t="s">
        <v>830</v>
      </c>
      <c r="Q351" t="str">
        <f t="shared" si="20"/>
        <v>238, 239, 255, 255</v>
      </c>
      <c r="R351" t="str">
        <f t="shared" si="20"/>
        <v>239, 238</v>
      </c>
      <c r="S351" t="str">
        <f t="shared" si="21"/>
        <v>on</v>
      </c>
      <c r="T351" t="s">
        <v>2170</v>
      </c>
      <c r="U351">
        <f t="shared" si="23"/>
        <v>349</v>
      </c>
      <c r="V351" t="str">
        <f t="shared" si="22"/>
        <v>349: 238, 239, 255</v>
      </c>
      <c r="W351">
        <v>349</v>
      </c>
      <c r="X351" t="s">
        <v>2382</v>
      </c>
    </row>
    <row r="352" spans="1:24">
      <c r="A352" t="s">
        <v>111</v>
      </c>
      <c r="B352" t="s">
        <v>92</v>
      </c>
      <c r="C352" t="s">
        <v>93</v>
      </c>
      <c r="D352" t="s">
        <v>636</v>
      </c>
      <c r="M352" t="s">
        <v>958</v>
      </c>
      <c r="N352" t="s">
        <v>92</v>
      </c>
      <c r="O352" t="s">
        <v>93</v>
      </c>
      <c r="P352" t="s">
        <v>830</v>
      </c>
      <c r="Q352" t="str">
        <f t="shared" si="20"/>
        <v>238, 239, 255, 255</v>
      </c>
      <c r="R352" t="str">
        <f t="shared" si="20"/>
        <v>239, 238</v>
      </c>
      <c r="S352" t="str">
        <f t="shared" si="21"/>
        <v>on</v>
      </c>
      <c r="T352" t="s">
        <v>2170</v>
      </c>
      <c r="U352">
        <f t="shared" si="23"/>
        <v>350</v>
      </c>
      <c r="V352" t="str">
        <f t="shared" si="22"/>
        <v>350: 238, 239, 255</v>
      </c>
      <c r="W352">
        <v>350</v>
      </c>
      <c r="X352" t="s">
        <v>2382</v>
      </c>
    </row>
    <row r="353" spans="1:24">
      <c r="A353" t="s">
        <v>1280</v>
      </c>
      <c r="B353" t="s">
        <v>193</v>
      </c>
      <c r="C353" t="s">
        <v>182</v>
      </c>
      <c r="D353" t="s">
        <v>182</v>
      </c>
      <c r="E353" t="s">
        <v>1342</v>
      </c>
      <c r="M353" t="s">
        <v>961</v>
      </c>
      <c r="N353" t="s">
        <v>92</v>
      </c>
      <c r="O353" t="s">
        <v>93</v>
      </c>
      <c r="P353" t="s">
        <v>830</v>
      </c>
      <c r="Q353" t="str">
        <f t="shared" si="20"/>
        <v>238, 239, 255, 255</v>
      </c>
      <c r="R353" t="str">
        <f t="shared" si="20"/>
        <v>239, 238</v>
      </c>
      <c r="S353" t="str">
        <f t="shared" si="21"/>
        <v>on</v>
      </c>
      <c r="T353" t="s">
        <v>2170</v>
      </c>
      <c r="U353">
        <f t="shared" si="23"/>
        <v>351</v>
      </c>
      <c r="V353" t="str">
        <f t="shared" si="22"/>
        <v>351: 238, 239, 255</v>
      </c>
      <c r="W353">
        <v>351</v>
      </c>
      <c r="X353" t="s">
        <v>2382</v>
      </c>
    </row>
    <row r="354" spans="1:24">
      <c r="A354" t="s">
        <v>637</v>
      </c>
      <c r="B354" t="s">
        <v>638</v>
      </c>
      <c r="C354" t="s">
        <v>185</v>
      </c>
      <c r="D354" t="s">
        <v>504</v>
      </c>
      <c r="M354" t="s">
        <v>875</v>
      </c>
      <c r="N354" t="s">
        <v>92</v>
      </c>
      <c r="O354" t="s">
        <v>93</v>
      </c>
      <c r="P354" t="s">
        <v>830</v>
      </c>
      <c r="Q354" t="str">
        <f t="shared" si="20"/>
        <v>238, 239, 255, 255</v>
      </c>
      <c r="R354" t="str">
        <f t="shared" si="20"/>
        <v>239, 238</v>
      </c>
      <c r="S354" t="str">
        <f t="shared" si="21"/>
        <v>on</v>
      </c>
      <c r="T354" t="s">
        <v>2170</v>
      </c>
      <c r="U354">
        <f t="shared" si="23"/>
        <v>352</v>
      </c>
      <c r="V354" t="str">
        <f t="shared" si="22"/>
        <v>352: 238, 239, 255</v>
      </c>
      <c r="W354">
        <v>352</v>
      </c>
      <c r="X354" t="s">
        <v>2382</v>
      </c>
    </row>
    <row r="355" spans="1:24">
      <c r="A355" t="s">
        <v>1717</v>
      </c>
      <c r="B355" t="s">
        <v>95</v>
      </c>
      <c r="C355" t="s">
        <v>93</v>
      </c>
      <c r="D355" t="s">
        <v>1718</v>
      </c>
      <c r="E355" t="s">
        <v>1263</v>
      </c>
      <c r="M355" t="s">
        <v>875</v>
      </c>
      <c r="N355" t="s">
        <v>92</v>
      </c>
      <c r="O355" t="s">
        <v>93</v>
      </c>
      <c r="P355" t="s">
        <v>830</v>
      </c>
      <c r="Q355" t="str">
        <f t="shared" si="20"/>
        <v>238, 239, 255, 255</v>
      </c>
      <c r="R355" t="str">
        <f t="shared" si="20"/>
        <v>239, 238</v>
      </c>
      <c r="S355" t="str">
        <f t="shared" si="21"/>
        <v>on</v>
      </c>
      <c r="T355" t="s">
        <v>2170</v>
      </c>
      <c r="U355">
        <f t="shared" si="23"/>
        <v>353</v>
      </c>
      <c r="V355" t="str">
        <f t="shared" si="22"/>
        <v>353: 238, 239, 255</v>
      </c>
      <c r="W355">
        <v>353</v>
      </c>
      <c r="X355" t="s">
        <v>2382</v>
      </c>
    </row>
    <row r="356" spans="1:24">
      <c r="A356" t="s">
        <v>640</v>
      </c>
      <c r="B356" t="s">
        <v>412</v>
      </c>
      <c r="C356" t="s">
        <v>413</v>
      </c>
      <c r="D356" t="s">
        <v>414</v>
      </c>
      <c r="M356" t="s">
        <v>875</v>
      </c>
      <c r="N356" t="s">
        <v>92</v>
      </c>
      <c r="O356" t="s">
        <v>93</v>
      </c>
      <c r="P356" t="s">
        <v>830</v>
      </c>
      <c r="Q356" t="str">
        <f t="shared" si="20"/>
        <v>238, 239, 255, 255</v>
      </c>
      <c r="R356" t="str">
        <f t="shared" si="20"/>
        <v>239, 238</v>
      </c>
      <c r="S356" t="str">
        <f t="shared" si="21"/>
        <v>on</v>
      </c>
      <c r="T356" t="s">
        <v>2170</v>
      </c>
      <c r="U356">
        <f t="shared" si="23"/>
        <v>354</v>
      </c>
      <c r="V356" t="str">
        <f t="shared" si="22"/>
        <v>354: 238, 239, 255</v>
      </c>
      <c r="W356">
        <v>354</v>
      </c>
      <c r="X356" t="s">
        <v>2382</v>
      </c>
    </row>
    <row r="357" spans="1:24">
      <c r="A357" t="s">
        <v>1719</v>
      </c>
      <c r="B357" t="s">
        <v>415</v>
      </c>
      <c r="C357" t="s">
        <v>833</v>
      </c>
      <c r="D357" t="s">
        <v>416</v>
      </c>
      <c r="E357" t="s">
        <v>1720</v>
      </c>
      <c r="M357" t="s">
        <v>962</v>
      </c>
      <c r="N357" t="s">
        <v>963</v>
      </c>
      <c r="O357" t="s">
        <v>964</v>
      </c>
      <c r="P357" t="s">
        <v>830</v>
      </c>
      <c r="Q357" t="str">
        <f t="shared" si="20"/>
        <v>238, 36, 47, 51</v>
      </c>
      <c r="R357" t="str">
        <f t="shared" si="20"/>
        <v>36, 47</v>
      </c>
      <c r="S357" t="str">
        <f t="shared" si="21"/>
        <v>on</v>
      </c>
      <c r="T357" t="s">
        <v>2377</v>
      </c>
      <c r="U357">
        <f t="shared" si="23"/>
        <v>355</v>
      </c>
      <c r="V357" t="str">
        <f t="shared" si="22"/>
        <v>355: 238, 36, 47, 51</v>
      </c>
      <c r="W357">
        <v>355</v>
      </c>
      <c r="X357" t="s">
        <v>2587</v>
      </c>
    </row>
    <row r="358" spans="1:24">
      <c r="A358" t="s">
        <v>641</v>
      </c>
      <c r="B358" t="s">
        <v>642</v>
      </c>
      <c r="C358" t="s">
        <v>643</v>
      </c>
      <c r="D358" t="s">
        <v>644</v>
      </c>
      <c r="M358" t="s">
        <v>965</v>
      </c>
      <c r="N358" t="s">
        <v>966</v>
      </c>
      <c r="O358" t="s">
        <v>967</v>
      </c>
      <c r="P358" t="s">
        <v>830</v>
      </c>
      <c r="Q358" t="str">
        <f t="shared" si="20"/>
        <v>238, 19, 23, 22</v>
      </c>
      <c r="R358" t="str">
        <f t="shared" si="20"/>
        <v>19, 23</v>
      </c>
      <c r="S358" t="str">
        <f t="shared" si="21"/>
        <v>on</v>
      </c>
      <c r="T358" t="s">
        <v>2378</v>
      </c>
      <c r="U358">
        <f t="shared" si="23"/>
        <v>356</v>
      </c>
      <c r="V358" t="str">
        <f t="shared" si="22"/>
        <v>356: 238, 19, 22</v>
      </c>
      <c r="W358">
        <v>356</v>
      </c>
      <c r="X358" t="s">
        <v>2588</v>
      </c>
    </row>
    <row r="359" spans="1:24">
      <c r="A359" t="s">
        <v>1721</v>
      </c>
      <c r="B359" t="s">
        <v>1722</v>
      </c>
      <c r="C359" t="s">
        <v>1723</v>
      </c>
      <c r="D359" t="s">
        <v>1724</v>
      </c>
      <c r="E359" t="s">
        <v>1725</v>
      </c>
      <c r="M359" t="s">
        <v>968</v>
      </c>
      <c r="N359" t="s">
        <v>767</v>
      </c>
      <c r="O359" t="s">
        <v>333</v>
      </c>
      <c r="P359" t="s">
        <v>830</v>
      </c>
      <c r="Q359" t="str">
        <f t="shared" si="20"/>
        <v>238, 239, 181, 167</v>
      </c>
      <c r="R359" t="str">
        <f t="shared" si="20"/>
        <v>239, 181</v>
      </c>
      <c r="S359" t="str">
        <f t="shared" si="21"/>
        <v>on</v>
      </c>
      <c r="T359" t="s">
        <v>2337</v>
      </c>
      <c r="U359">
        <f t="shared" si="23"/>
        <v>357</v>
      </c>
      <c r="V359" t="str">
        <f t="shared" si="22"/>
        <v>357: 238, 239, 181, 167</v>
      </c>
      <c r="W359">
        <v>357</v>
      </c>
      <c r="X359" t="s">
        <v>2547</v>
      </c>
    </row>
    <row r="360" spans="1:24">
      <c r="A360" t="s">
        <v>645</v>
      </c>
      <c r="B360" t="s">
        <v>384</v>
      </c>
      <c r="C360" t="s">
        <v>385</v>
      </c>
      <c r="D360" t="s">
        <v>386</v>
      </c>
      <c r="M360" t="s">
        <v>970</v>
      </c>
      <c r="N360" t="s">
        <v>971</v>
      </c>
      <c r="O360" t="s">
        <v>82</v>
      </c>
      <c r="P360" t="s">
        <v>830</v>
      </c>
      <c r="Q360" t="str">
        <f t="shared" si="20"/>
        <v>238, 20, 255, 255</v>
      </c>
      <c r="R360" t="str">
        <f t="shared" si="20"/>
        <v>238, 238</v>
      </c>
      <c r="S360" t="str">
        <f t="shared" si="21"/>
        <v>on</v>
      </c>
      <c r="T360" t="s">
        <v>2379</v>
      </c>
      <c r="U360">
        <f t="shared" si="23"/>
        <v>358</v>
      </c>
      <c r="V360" t="str">
        <f t="shared" si="22"/>
        <v>358: 238, 20, 255</v>
      </c>
      <c r="W360">
        <v>358</v>
      </c>
      <c r="X360" t="s">
        <v>2589</v>
      </c>
    </row>
    <row r="361" spans="1:24">
      <c r="A361" t="s">
        <v>1726</v>
      </c>
      <c r="B361" t="s">
        <v>1012</v>
      </c>
      <c r="C361" t="s">
        <v>388</v>
      </c>
      <c r="D361" t="s">
        <v>1485</v>
      </c>
      <c r="E361" t="s">
        <v>1727</v>
      </c>
      <c r="M361" t="s">
        <v>972</v>
      </c>
      <c r="N361" t="s">
        <v>92</v>
      </c>
      <c r="O361" t="s">
        <v>93</v>
      </c>
      <c r="P361" t="s">
        <v>830</v>
      </c>
      <c r="Q361" t="str">
        <f t="shared" si="20"/>
        <v>238, 239, 255, 255</v>
      </c>
      <c r="R361" t="str">
        <f t="shared" si="20"/>
        <v>239, 238</v>
      </c>
      <c r="S361" t="str">
        <f t="shared" si="21"/>
        <v>on</v>
      </c>
      <c r="T361" t="s">
        <v>2170</v>
      </c>
      <c r="U361">
        <f t="shared" si="23"/>
        <v>359</v>
      </c>
      <c r="V361" t="str">
        <f t="shared" si="22"/>
        <v>359: 238, 239, 255</v>
      </c>
      <c r="W361">
        <v>359</v>
      </c>
      <c r="X361" t="s">
        <v>2382</v>
      </c>
    </row>
    <row r="362" spans="1:24">
      <c r="A362" t="s">
        <v>646</v>
      </c>
      <c r="B362" t="s">
        <v>647</v>
      </c>
      <c r="C362" t="s">
        <v>648</v>
      </c>
      <c r="D362" t="s">
        <v>414</v>
      </c>
      <c r="M362" t="s">
        <v>884</v>
      </c>
      <c r="N362" t="s">
        <v>92</v>
      </c>
      <c r="O362" t="s">
        <v>93</v>
      </c>
      <c r="P362" t="s">
        <v>830</v>
      </c>
      <c r="Q362" t="str">
        <f t="shared" si="20"/>
        <v>238, 239, 255, 255</v>
      </c>
      <c r="R362" t="str">
        <f t="shared" si="20"/>
        <v>239, 238</v>
      </c>
      <c r="S362" t="str">
        <f t="shared" si="21"/>
        <v>on</v>
      </c>
      <c r="T362" t="s">
        <v>2170</v>
      </c>
      <c r="U362">
        <f t="shared" si="23"/>
        <v>360</v>
      </c>
      <c r="V362" t="str">
        <f t="shared" si="22"/>
        <v>360: 238, 239, 255</v>
      </c>
      <c r="W362">
        <v>360</v>
      </c>
      <c r="X362" t="s">
        <v>2382</v>
      </c>
    </row>
    <row r="363" spans="1:24">
      <c r="A363" t="s">
        <v>1728</v>
      </c>
      <c r="B363" t="s">
        <v>649</v>
      </c>
      <c r="C363" t="s">
        <v>977</v>
      </c>
      <c r="D363" t="s">
        <v>1729</v>
      </c>
      <c r="E363" t="s">
        <v>1730</v>
      </c>
      <c r="M363" t="s">
        <v>974</v>
      </c>
      <c r="N363" t="s">
        <v>92</v>
      </c>
      <c r="O363" t="s">
        <v>93</v>
      </c>
      <c r="P363" t="s">
        <v>830</v>
      </c>
      <c r="Q363" t="str">
        <f t="shared" si="20"/>
        <v>238, 239, 255, 255</v>
      </c>
      <c r="R363" t="str">
        <f t="shared" si="20"/>
        <v>239, 238</v>
      </c>
      <c r="S363" t="str">
        <f t="shared" si="21"/>
        <v>on</v>
      </c>
      <c r="T363" t="s">
        <v>2170</v>
      </c>
      <c r="U363">
        <f t="shared" si="23"/>
        <v>361</v>
      </c>
      <c r="V363" t="str">
        <f t="shared" si="22"/>
        <v>361: 238, 239, 255</v>
      </c>
      <c r="W363">
        <v>361</v>
      </c>
      <c r="X363" t="s">
        <v>2382</v>
      </c>
    </row>
    <row r="364" spans="1:24">
      <c r="A364" t="s">
        <v>650</v>
      </c>
      <c r="B364" t="s">
        <v>651</v>
      </c>
      <c r="C364" t="s">
        <v>652</v>
      </c>
      <c r="D364" t="s">
        <v>591</v>
      </c>
      <c r="M364" t="s">
        <v>975</v>
      </c>
      <c r="N364" t="s">
        <v>92</v>
      </c>
      <c r="O364" t="s">
        <v>93</v>
      </c>
      <c r="P364" t="s">
        <v>830</v>
      </c>
      <c r="Q364" t="str">
        <f t="shared" si="20"/>
        <v>238, 239, 255, 255</v>
      </c>
      <c r="R364" t="str">
        <f t="shared" si="20"/>
        <v>239, 238</v>
      </c>
      <c r="S364" t="str">
        <f t="shared" si="21"/>
        <v>on</v>
      </c>
      <c r="T364" t="s">
        <v>2170</v>
      </c>
      <c r="U364">
        <f t="shared" si="23"/>
        <v>362</v>
      </c>
      <c r="V364" t="str">
        <f t="shared" si="22"/>
        <v>362: 238, 239, 255</v>
      </c>
      <c r="W364">
        <v>362</v>
      </c>
      <c r="X364" t="s">
        <v>2382</v>
      </c>
    </row>
    <row r="365" spans="1:24">
      <c r="A365" t="s">
        <v>1731</v>
      </c>
      <c r="B365" t="s">
        <v>1732</v>
      </c>
      <c r="C365" t="s">
        <v>297</v>
      </c>
      <c r="D365" t="s">
        <v>85</v>
      </c>
      <c r="E365" t="s">
        <v>1733</v>
      </c>
      <c r="M365" t="s">
        <v>975</v>
      </c>
      <c r="N365" t="s">
        <v>92</v>
      </c>
      <c r="O365" t="s">
        <v>93</v>
      </c>
      <c r="P365" t="s">
        <v>830</v>
      </c>
      <c r="Q365" t="str">
        <f t="shared" si="20"/>
        <v>238, 239, 255, 255</v>
      </c>
      <c r="R365" t="str">
        <f t="shared" si="20"/>
        <v>239, 238</v>
      </c>
      <c r="S365" t="str">
        <f t="shared" si="21"/>
        <v>on</v>
      </c>
      <c r="T365" t="s">
        <v>2170</v>
      </c>
      <c r="U365">
        <f t="shared" si="23"/>
        <v>363</v>
      </c>
      <c r="V365" t="str">
        <f t="shared" si="22"/>
        <v>363: 238, 239, 255</v>
      </c>
      <c r="W365">
        <v>363</v>
      </c>
      <c r="X365" t="s">
        <v>2382</v>
      </c>
    </row>
    <row r="366" spans="1:24">
      <c r="A366" t="s">
        <v>653</v>
      </c>
      <c r="B366" t="s">
        <v>654</v>
      </c>
      <c r="C366" t="s">
        <v>655</v>
      </c>
      <c r="D366" t="s">
        <v>89</v>
      </c>
      <c r="M366" t="s">
        <v>975</v>
      </c>
      <c r="N366" t="s">
        <v>92</v>
      </c>
      <c r="O366" t="s">
        <v>93</v>
      </c>
      <c r="P366" t="s">
        <v>830</v>
      </c>
      <c r="Q366" t="str">
        <f t="shared" si="20"/>
        <v>238, 239, 255, 255</v>
      </c>
      <c r="R366" t="str">
        <f t="shared" si="20"/>
        <v>239, 238</v>
      </c>
      <c r="S366" t="str">
        <f t="shared" si="21"/>
        <v>on</v>
      </c>
      <c r="T366" t="s">
        <v>2170</v>
      </c>
      <c r="U366">
        <f t="shared" si="23"/>
        <v>364</v>
      </c>
      <c r="V366" t="str">
        <f t="shared" si="22"/>
        <v>364: 238, 239, 255</v>
      </c>
      <c r="W366">
        <v>364</v>
      </c>
      <c r="X366" t="s">
        <v>2382</v>
      </c>
    </row>
    <row r="367" spans="1:24">
      <c r="A367" t="s">
        <v>1734</v>
      </c>
      <c r="B367" t="s">
        <v>1482</v>
      </c>
      <c r="C367" t="s">
        <v>267</v>
      </c>
      <c r="D367" t="s">
        <v>1289</v>
      </c>
      <c r="E367" t="s">
        <v>1735</v>
      </c>
      <c r="M367" t="s">
        <v>975</v>
      </c>
      <c r="N367" t="s">
        <v>92</v>
      </c>
      <c r="O367" t="s">
        <v>93</v>
      </c>
      <c r="P367" t="s">
        <v>830</v>
      </c>
      <c r="Q367" t="str">
        <f t="shared" si="20"/>
        <v>238, 239, 255, 255</v>
      </c>
      <c r="R367" t="str">
        <f t="shared" si="20"/>
        <v>239, 238</v>
      </c>
      <c r="S367" t="str">
        <f t="shared" si="21"/>
        <v>on</v>
      </c>
      <c r="T367" t="s">
        <v>2170</v>
      </c>
      <c r="U367">
        <f t="shared" si="23"/>
        <v>365</v>
      </c>
      <c r="V367" t="str">
        <f t="shared" si="22"/>
        <v>365: 238, 239, 255</v>
      </c>
      <c r="W367">
        <v>365</v>
      </c>
      <c r="X367" t="s">
        <v>2382</v>
      </c>
    </row>
    <row r="368" spans="1:24">
      <c r="A368" t="s">
        <v>656</v>
      </c>
      <c r="B368" t="s">
        <v>657</v>
      </c>
      <c r="C368" t="s">
        <v>658</v>
      </c>
      <c r="D368" t="s">
        <v>112</v>
      </c>
      <c r="M368" t="s">
        <v>978</v>
      </c>
      <c r="N368" t="s">
        <v>92</v>
      </c>
      <c r="O368" t="s">
        <v>93</v>
      </c>
      <c r="P368" t="s">
        <v>830</v>
      </c>
      <c r="Q368" t="str">
        <f t="shared" si="20"/>
        <v>238, 239, 255, 255</v>
      </c>
      <c r="R368" t="str">
        <f t="shared" si="20"/>
        <v>239, 238</v>
      </c>
      <c r="S368" t="str">
        <f t="shared" si="21"/>
        <v>on</v>
      </c>
      <c r="T368" t="s">
        <v>2170</v>
      </c>
      <c r="U368">
        <v>373</v>
      </c>
      <c r="V368" t="str">
        <f t="shared" si="22"/>
        <v>373: 238, 239, 255</v>
      </c>
      <c r="W368">
        <v>373</v>
      </c>
      <c r="X368" t="s">
        <v>2382</v>
      </c>
    </row>
    <row r="369" spans="1:24">
      <c r="A369" t="s">
        <v>1736</v>
      </c>
      <c r="B369" t="s">
        <v>434</v>
      </c>
      <c r="C369" t="s">
        <v>659</v>
      </c>
      <c r="D369" t="s">
        <v>1737</v>
      </c>
      <c r="E369" t="s">
        <v>1521</v>
      </c>
      <c r="M369" t="s">
        <v>979</v>
      </c>
      <c r="N369" t="s">
        <v>92</v>
      </c>
      <c r="O369" t="s">
        <v>93</v>
      </c>
      <c r="P369" t="s">
        <v>830</v>
      </c>
      <c r="Q369" t="str">
        <f t="shared" si="20"/>
        <v>238, 239, 255, 255</v>
      </c>
      <c r="R369" t="str">
        <f t="shared" si="20"/>
        <v>239, 238</v>
      </c>
      <c r="S369" t="str">
        <f t="shared" si="21"/>
        <v>on</v>
      </c>
      <c r="T369" t="s">
        <v>2170</v>
      </c>
      <c r="U369">
        <v>374</v>
      </c>
      <c r="V369" t="str">
        <f t="shared" si="22"/>
        <v>374: 238, 239, 255</v>
      </c>
      <c r="W369">
        <v>374</v>
      </c>
      <c r="X369" t="s">
        <v>2382</v>
      </c>
    </row>
    <row r="370" spans="1:24">
      <c r="A370" t="s">
        <v>660</v>
      </c>
      <c r="B370" t="s">
        <v>661</v>
      </c>
      <c r="C370" t="s">
        <v>93</v>
      </c>
      <c r="D370" t="s">
        <v>301</v>
      </c>
      <c r="M370" t="s">
        <v>86</v>
      </c>
      <c r="N370" t="s">
        <v>92</v>
      </c>
      <c r="O370" t="s">
        <v>93</v>
      </c>
      <c r="P370" t="s">
        <v>830</v>
      </c>
      <c r="Q370" t="str">
        <f t="shared" si="20"/>
        <v>238, 239, 255, 255</v>
      </c>
      <c r="R370" t="str">
        <f t="shared" si="20"/>
        <v>239, 238</v>
      </c>
      <c r="S370" t="str">
        <f t="shared" si="21"/>
        <v>on</v>
      </c>
      <c r="T370" t="s">
        <v>2170</v>
      </c>
      <c r="U370">
        <v>377</v>
      </c>
      <c r="V370" t="str">
        <f t="shared" si="22"/>
        <v>377: 238, 239, 255</v>
      </c>
      <c r="W370">
        <v>377</v>
      </c>
      <c r="X370" t="s">
        <v>2382</v>
      </c>
    </row>
    <row r="371" spans="1:24">
      <c r="A371" t="s">
        <v>1738</v>
      </c>
      <c r="B371" t="s">
        <v>167</v>
      </c>
      <c r="C371" t="s">
        <v>85</v>
      </c>
      <c r="D371" t="s">
        <v>85</v>
      </c>
      <c r="E371" t="s">
        <v>83</v>
      </c>
      <c r="M371" t="s">
        <v>980</v>
      </c>
      <c r="N371" t="s">
        <v>92</v>
      </c>
      <c r="O371" t="s">
        <v>93</v>
      </c>
      <c r="P371" t="s">
        <v>830</v>
      </c>
      <c r="Q371" t="str">
        <f t="shared" si="20"/>
        <v>238, 239, 255, 255</v>
      </c>
      <c r="R371" t="str">
        <f t="shared" si="20"/>
        <v>239, 238</v>
      </c>
      <c r="S371" t="str">
        <f t="shared" si="21"/>
        <v>on</v>
      </c>
      <c r="T371" t="s">
        <v>2170</v>
      </c>
      <c r="U371">
        <v>381</v>
      </c>
      <c r="V371" t="str">
        <f t="shared" si="22"/>
        <v>381: 238, 239, 255</v>
      </c>
      <c r="W371">
        <v>381</v>
      </c>
      <c r="X371" t="s">
        <v>2382</v>
      </c>
    </row>
    <row r="372" spans="1:24">
      <c r="A372" t="s">
        <v>662</v>
      </c>
      <c r="B372" t="s">
        <v>384</v>
      </c>
      <c r="C372" t="s">
        <v>385</v>
      </c>
      <c r="D372" t="s">
        <v>386</v>
      </c>
    </row>
    <row r="373" spans="1:24">
      <c r="A373" t="s">
        <v>1739</v>
      </c>
      <c r="B373" t="s">
        <v>663</v>
      </c>
      <c r="C373" t="s">
        <v>388</v>
      </c>
      <c r="D373" t="s">
        <v>1010</v>
      </c>
      <c r="E373" t="s">
        <v>1740</v>
      </c>
    </row>
    <row r="374" spans="1:24">
      <c r="A374" t="s">
        <v>664</v>
      </c>
      <c r="B374" t="s">
        <v>92</v>
      </c>
      <c r="C374" t="s">
        <v>93</v>
      </c>
      <c r="D374" t="s">
        <v>634</v>
      </c>
    </row>
    <row r="375" spans="1:24">
      <c r="A375" t="s">
        <v>1741</v>
      </c>
      <c r="B375" t="s">
        <v>167</v>
      </c>
      <c r="C375" t="s">
        <v>93</v>
      </c>
      <c r="D375" t="s">
        <v>85</v>
      </c>
      <c r="E375" t="s">
        <v>83</v>
      </c>
    </row>
    <row r="376" spans="1:24">
      <c r="A376" t="s">
        <v>665</v>
      </c>
      <c r="B376" t="s">
        <v>104</v>
      </c>
      <c r="C376" t="s">
        <v>477</v>
      </c>
      <c r="D376" t="s">
        <v>309</v>
      </c>
    </row>
    <row r="377" spans="1:24">
      <c r="A377" t="s">
        <v>1742</v>
      </c>
      <c r="B377" t="s">
        <v>666</v>
      </c>
      <c r="C377" t="s">
        <v>1743</v>
      </c>
      <c r="D377" t="s">
        <v>1744</v>
      </c>
      <c r="E377" t="s">
        <v>1745</v>
      </c>
    </row>
    <row r="378" spans="1:24">
      <c r="A378" t="s">
        <v>667</v>
      </c>
      <c r="B378" t="s">
        <v>354</v>
      </c>
      <c r="C378" t="s">
        <v>355</v>
      </c>
      <c r="D378" t="s">
        <v>356</v>
      </c>
    </row>
    <row r="379" spans="1:24">
      <c r="A379" t="s">
        <v>1746</v>
      </c>
      <c r="B379" t="s">
        <v>668</v>
      </c>
      <c r="C379" t="s">
        <v>669</v>
      </c>
      <c r="D379" t="s">
        <v>669</v>
      </c>
      <c r="E379" t="s">
        <v>1465</v>
      </c>
    </row>
    <row r="380" spans="1:24">
      <c r="A380" t="s">
        <v>670</v>
      </c>
      <c r="B380" t="s">
        <v>671</v>
      </c>
      <c r="C380" t="s">
        <v>93</v>
      </c>
      <c r="D380" t="s">
        <v>108</v>
      </c>
    </row>
    <row r="381" spans="1:24">
      <c r="A381" t="s">
        <v>1747</v>
      </c>
      <c r="B381" t="s">
        <v>167</v>
      </c>
      <c r="C381" t="s">
        <v>1737</v>
      </c>
      <c r="D381" t="s">
        <v>804</v>
      </c>
      <c r="E381" t="s">
        <v>83</v>
      </c>
    </row>
    <row r="382" spans="1:24">
      <c r="A382" t="s">
        <v>672</v>
      </c>
      <c r="B382" t="s">
        <v>673</v>
      </c>
      <c r="C382" t="s">
        <v>674</v>
      </c>
      <c r="D382" t="s">
        <v>675</v>
      </c>
    </row>
    <row r="383" spans="1:24">
      <c r="A383" t="s">
        <v>1748</v>
      </c>
      <c r="B383" t="s">
        <v>1749</v>
      </c>
      <c r="C383" t="s">
        <v>126</v>
      </c>
      <c r="D383" t="s">
        <v>1750</v>
      </c>
      <c r="E383" t="s">
        <v>1751</v>
      </c>
    </row>
    <row r="384" spans="1:24">
      <c r="A384" t="s">
        <v>676</v>
      </c>
      <c r="B384" t="s">
        <v>677</v>
      </c>
      <c r="C384" t="s">
        <v>590</v>
      </c>
      <c r="D384" t="s">
        <v>591</v>
      </c>
    </row>
    <row r="385" spans="1:5">
      <c r="A385" t="s">
        <v>1752</v>
      </c>
      <c r="B385" t="s">
        <v>615</v>
      </c>
      <c r="C385" t="s">
        <v>297</v>
      </c>
      <c r="D385" t="s">
        <v>678</v>
      </c>
      <c r="E385" t="s">
        <v>1753</v>
      </c>
    </row>
    <row r="386" spans="1:5">
      <c r="A386" t="s">
        <v>679</v>
      </c>
      <c r="B386" t="s">
        <v>680</v>
      </c>
      <c r="C386" t="s">
        <v>681</v>
      </c>
      <c r="D386" t="s">
        <v>507</v>
      </c>
    </row>
    <row r="387" spans="1:5">
      <c r="A387" t="s">
        <v>1754</v>
      </c>
      <c r="B387" t="s">
        <v>682</v>
      </c>
      <c r="C387" t="s">
        <v>126</v>
      </c>
      <c r="D387" t="s">
        <v>123</v>
      </c>
      <c r="E387" t="s">
        <v>1755</v>
      </c>
    </row>
    <row r="388" spans="1:5">
      <c r="A388" t="s">
        <v>683</v>
      </c>
      <c r="B388" t="s">
        <v>684</v>
      </c>
      <c r="C388" t="s">
        <v>685</v>
      </c>
      <c r="D388" t="s">
        <v>686</v>
      </c>
    </row>
    <row r="389" spans="1:5">
      <c r="A389" t="s">
        <v>1756</v>
      </c>
      <c r="B389" t="s">
        <v>1757</v>
      </c>
      <c r="C389" t="s">
        <v>1758</v>
      </c>
      <c r="D389" t="s">
        <v>1759</v>
      </c>
      <c r="E389" t="s">
        <v>1760</v>
      </c>
    </row>
    <row r="390" spans="1:5">
      <c r="A390" t="s">
        <v>687</v>
      </c>
      <c r="B390" t="s">
        <v>688</v>
      </c>
      <c r="C390" t="s">
        <v>93</v>
      </c>
      <c r="D390" t="s">
        <v>689</v>
      </c>
    </row>
    <row r="391" spans="1:5">
      <c r="A391" t="s">
        <v>1761</v>
      </c>
      <c r="B391" t="s">
        <v>84</v>
      </c>
      <c r="C391" t="s">
        <v>93</v>
      </c>
      <c r="D391" t="s">
        <v>85</v>
      </c>
      <c r="E391" t="s">
        <v>1263</v>
      </c>
    </row>
    <row r="392" spans="1:5">
      <c r="A392" t="s">
        <v>690</v>
      </c>
      <c r="B392" t="s">
        <v>691</v>
      </c>
      <c r="C392" t="s">
        <v>692</v>
      </c>
      <c r="D392" t="s">
        <v>130</v>
      </c>
    </row>
    <row r="393" spans="1:5">
      <c r="A393" t="s">
        <v>1762</v>
      </c>
      <c r="B393" t="s">
        <v>1763</v>
      </c>
      <c r="C393" t="s">
        <v>693</v>
      </c>
      <c r="D393" t="s">
        <v>693</v>
      </c>
      <c r="E393" t="s">
        <v>1764</v>
      </c>
    </row>
    <row r="394" spans="1:5">
      <c r="A394" t="s">
        <v>694</v>
      </c>
      <c r="B394" t="s">
        <v>695</v>
      </c>
      <c r="C394" t="s">
        <v>696</v>
      </c>
      <c r="D394" t="s">
        <v>150</v>
      </c>
    </row>
    <row r="395" spans="1:5">
      <c r="A395" t="s">
        <v>1765</v>
      </c>
      <c r="B395" t="s">
        <v>1766</v>
      </c>
      <c r="C395" t="s">
        <v>1767</v>
      </c>
      <c r="D395" t="s">
        <v>1768</v>
      </c>
      <c r="E395" t="s">
        <v>1769</v>
      </c>
    </row>
    <row r="396" spans="1:5">
      <c r="A396" t="s">
        <v>698</v>
      </c>
      <c r="B396" t="s">
        <v>699</v>
      </c>
      <c r="C396" t="s">
        <v>700</v>
      </c>
      <c r="D396" t="s">
        <v>155</v>
      </c>
    </row>
    <row r="397" spans="1:5">
      <c r="A397" t="s">
        <v>1770</v>
      </c>
      <c r="B397" t="s">
        <v>90</v>
      </c>
      <c r="C397" t="s">
        <v>85</v>
      </c>
      <c r="D397" t="s">
        <v>1771</v>
      </c>
      <c r="E397" t="s">
        <v>1263</v>
      </c>
    </row>
    <row r="398" spans="1:5">
      <c r="A398" t="s">
        <v>701</v>
      </c>
      <c r="B398" t="s">
        <v>647</v>
      </c>
      <c r="C398" t="s">
        <v>648</v>
      </c>
      <c r="D398" t="s">
        <v>414</v>
      </c>
    </row>
    <row r="399" spans="1:5">
      <c r="A399" t="s">
        <v>1772</v>
      </c>
      <c r="B399" t="s">
        <v>104</v>
      </c>
      <c r="C399" t="s">
        <v>93</v>
      </c>
      <c r="D399" t="s">
        <v>85</v>
      </c>
      <c r="E399" t="s">
        <v>83</v>
      </c>
    </row>
    <row r="400" spans="1:5">
      <c r="A400" t="s">
        <v>702</v>
      </c>
      <c r="B400" t="s">
        <v>703</v>
      </c>
      <c r="C400" t="s">
        <v>93</v>
      </c>
      <c r="D400" t="s">
        <v>704</v>
      </c>
    </row>
    <row r="401" spans="1:5">
      <c r="A401" t="s">
        <v>1773</v>
      </c>
      <c r="B401" t="s">
        <v>167</v>
      </c>
      <c r="C401" t="s">
        <v>93</v>
      </c>
      <c r="D401" t="s">
        <v>85</v>
      </c>
      <c r="E401" t="s">
        <v>83</v>
      </c>
    </row>
    <row r="402" spans="1:5">
      <c r="A402" t="s">
        <v>705</v>
      </c>
      <c r="B402" t="s">
        <v>706</v>
      </c>
      <c r="C402" t="s">
        <v>180</v>
      </c>
      <c r="D402" t="s">
        <v>707</v>
      </c>
    </row>
    <row r="403" spans="1:5">
      <c r="A403" t="s">
        <v>1774</v>
      </c>
      <c r="B403" t="s">
        <v>708</v>
      </c>
      <c r="C403" t="s">
        <v>426</v>
      </c>
      <c r="D403" t="s">
        <v>120</v>
      </c>
      <c r="E403" t="s">
        <v>1775</v>
      </c>
    </row>
    <row r="404" spans="1:5">
      <c r="A404" t="s">
        <v>709</v>
      </c>
      <c r="B404" t="s">
        <v>710</v>
      </c>
      <c r="C404" t="s">
        <v>711</v>
      </c>
      <c r="D404" t="s">
        <v>136</v>
      </c>
    </row>
    <row r="405" spans="1:5">
      <c r="A405" t="s">
        <v>1776</v>
      </c>
      <c r="B405" t="s">
        <v>1777</v>
      </c>
      <c r="C405" t="s">
        <v>712</v>
      </c>
      <c r="D405" t="s">
        <v>712</v>
      </c>
      <c r="E405" t="s">
        <v>1778</v>
      </c>
    </row>
    <row r="406" spans="1:5">
      <c r="A406" t="s">
        <v>713</v>
      </c>
      <c r="B406" t="s">
        <v>92</v>
      </c>
      <c r="C406" t="s">
        <v>93</v>
      </c>
      <c r="D406" t="s">
        <v>83</v>
      </c>
    </row>
    <row r="407" spans="1:5">
      <c r="A407" t="s">
        <v>1779</v>
      </c>
      <c r="B407" t="s">
        <v>167</v>
      </c>
      <c r="C407" t="s">
        <v>93</v>
      </c>
      <c r="D407" t="s">
        <v>85</v>
      </c>
      <c r="E407" t="s">
        <v>83</v>
      </c>
    </row>
    <row r="408" spans="1:5">
      <c r="A408" t="s">
        <v>714</v>
      </c>
      <c r="B408" t="s">
        <v>715</v>
      </c>
      <c r="C408" t="s">
        <v>716</v>
      </c>
      <c r="D408" t="s">
        <v>150</v>
      </c>
    </row>
    <row r="409" spans="1:5">
      <c r="A409" t="s">
        <v>1780</v>
      </c>
      <c r="B409" t="s">
        <v>167</v>
      </c>
      <c r="C409" t="s">
        <v>93</v>
      </c>
      <c r="D409" t="s">
        <v>85</v>
      </c>
      <c r="E409" t="s">
        <v>83</v>
      </c>
    </row>
    <row r="410" spans="1:5">
      <c r="A410" t="s">
        <v>717</v>
      </c>
      <c r="B410" t="s">
        <v>638</v>
      </c>
      <c r="C410" t="s">
        <v>718</v>
      </c>
      <c r="D410" t="s">
        <v>719</v>
      </c>
    </row>
    <row r="411" spans="1:5">
      <c r="A411" t="s">
        <v>1781</v>
      </c>
      <c r="B411" t="s">
        <v>167</v>
      </c>
      <c r="C411" t="s">
        <v>85</v>
      </c>
      <c r="D411" t="s">
        <v>85</v>
      </c>
      <c r="E411" t="s">
        <v>83</v>
      </c>
    </row>
    <row r="412" spans="1:5">
      <c r="A412" t="s">
        <v>720</v>
      </c>
      <c r="B412" t="s">
        <v>721</v>
      </c>
      <c r="C412" t="s">
        <v>722</v>
      </c>
      <c r="D412" t="s">
        <v>323</v>
      </c>
    </row>
    <row r="413" spans="1:5">
      <c r="A413" t="s">
        <v>1782</v>
      </c>
      <c r="B413" t="s">
        <v>167</v>
      </c>
      <c r="C413" t="s">
        <v>93</v>
      </c>
      <c r="D413" t="s">
        <v>85</v>
      </c>
      <c r="E413" t="s">
        <v>83</v>
      </c>
    </row>
    <row r="414" spans="1:5">
      <c r="A414" t="s">
        <v>723</v>
      </c>
      <c r="B414" t="s">
        <v>92</v>
      </c>
      <c r="C414" t="s">
        <v>93</v>
      </c>
      <c r="D414" t="s">
        <v>181</v>
      </c>
    </row>
    <row r="415" spans="1:5">
      <c r="A415" t="s">
        <v>1783</v>
      </c>
      <c r="B415" t="s">
        <v>84</v>
      </c>
      <c r="C415" t="s">
        <v>85</v>
      </c>
      <c r="D415" t="s">
        <v>1784</v>
      </c>
      <c r="E415" t="s">
        <v>1263</v>
      </c>
    </row>
    <row r="416" spans="1:5">
      <c r="A416" t="s">
        <v>724</v>
      </c>
      <c r="B416" t="s">
        <v>345</v>
      </c>
      <c r="C416" t="s">
        <v>346</v>
      </c>
      <c r="D416" t="s">
        <v>89</v>
      </c>
    </row>
    <row r="417" spans="1:5">
      <c r="A417" t="s">
        <v>1785</v>
      </c>
      <c r="B417" t="s">
        <v>104</v>
      </c>
      <c r="C417" t="s">
        <v>85</v>
      </c>
      <c r="D417" t="s">
        <v>85</v>
      </c>
      <c r="E417" t="s">
        <v>83</v>
      </c>
    </row>
    <row r="418" spans="1:5">
      <c r="A418" t="s">
        <v>725</v>
      </c>
      <c r="B418" t="s">
        <v>92</v>
      </c>
      <c r="C418" t="s">
        <v>93</v>
      </c>
      <c r="D418" t="s">
        <v>83</v>
      </c>
    </row>
    <row r="419" spans="1:5">
      <c r="A419" t="s">
        <v>1786</v>
      </c>
      <c r="B419" t="s">
        <v>1787</v>
      </c>
      <c r="C419" t="s">
        <v>1350</v>
      </c>
      <c r="D419" t="s">
        <v>1351</v>
      </c>
      <c r="E419" t="s">
        <v>1788</v>
      </c>
    </row>
    <row r="420" spans="1:5">
      <c r="A420" t="s">
        <v>726</v>
      </c>
      <c r="B420" t="s">
        <v>727</v>
      </c>
      <c r="C420" t="s">
        <v>286</v>
      </c>
      <c r="D420" t="s">
        <v>728</v>
      </c>
    </row>
    <row r="421" spans="1:5">
      <c r="A421" t="s">
        <v>1789</v>
      </c>
      <c r="B421" t="s">
        <v>167</v>
      </c>
      <c r="C421" t="s">
        <v>85</v>
      </c>
      <c r="D421" t="s">
        <v>85</v>
      </c>
      <c r="E421" t="s">
        <v>83</v>
      </c>
    </row>
    <row r="422" spans="1:5">
      <c r="A422" t="s">
        <v>729</v>
      </c>
      <c r="B422" t="s">
        <v>730</v>
      </c>
      <c r="C422" t="s">
        <v>117</v>
      </c>
      <c r="D422" t="s">
        <v>442</v>
      </c>
    </row>
    <row r="423" spans="1:5">
      <c r="A423" t="s">
        <v>1790</v>
      </c>
      <c r="B423" t="s">
        <v>167</v>
      </c>
      <c r="C423" t="s">
        <v>93</v>
      </c>
      <c r="D423" t="s">
        <v>85</v>
      </c>
      <c r="E423" t="s">
        <v>83</v>
      </c>
    </row>
    <row r="424" spans="1:5">
      <c r="A424" t="s">
        <v>731</v>
      </c>
      <c r="B424" t="s">
        <v>92</v>
      </c>
      <c r="C424" t="s">
        <v>93</v>
      </c>
      <c r="D424" t="s">
        <v>83</v>
      </c>
    </row>
    <row r="425" spans="1:5">
      <c r="A425" t="s">
        <v>1791</v>
      </c>
      <c r="B425" t="s">
        <v>90</v>
      </c>
      <c r="C425" t="s">
        <v>85</v>
      </c>
      <c r="D425" t="s">
        <v>1389</v>
      </c>
      <c r="E425" t="s">
        <v>1263</v>
      </c>
    </row>
    <row r="426" spans="1:5">
      <c r="A426" t="s">
        <v>732</v>
      </c>
      <c r="B426" t="s">
        <v>468</v>
      </c>
      <c r="C426" t="s">
        <v>93</v>
      </c>
      <c r="D426" t="s">
        <v>561</v>
      </c>
    </row>
    <row r="427" spans="1:5">
      <c r="A427" t="s">
        <v>1792</v>
      </c>
      <c r="B427" t="s">
        <v>95</v>
      </c>
      <c r="C427" t="s">
        <v>85</v>
      </c>
      <c r="D427" t="s">
        <v>1494</v>
      </c>
      <c r="E427" t="s">
        <v>1263</v>
      </c>
    </row>
    <row r="428" spans="1:5">
      <c r="A428" t="s">
        <v>733</v>
      </c>
      <c r="B428" t="s">
        <v>734</v>
      </c>
      <c r="C428" t="s">
        <v>735</v>
      </c>
      <c r="D428" t="s">
        <v>454</v>
      </c>
    </row>
    <row r="429" spans="1:5">
      <c r="A429" t="s">
        <v>1793</v>
      </c>
      <c r="B429" t="s">
        <v>119</v>
      </c>
      <c r="C429" t="s">
        <v>426</v>
      </c>
      <c r="D429" t="s">
        <v>120</v>
      </c>
      <c r="E429" t="s">
        <v>1284</v>
      </c>
    </row>
    <row r="430" spans="1:5">
      <c r="A430" t="s">
        <v>736</v>
      </c>
      <c r="B430" t="s">
        <v>638</v>
      </c>
      <c r="C430" t="s">
        <v>185</v>
      </c>
      <c r="D430" t="s">
        <v>719</v>
      </c>
    </row>
    <row r="431" spans="1:5">
      <c r="A431" t="s">
        <v>1794</v>
      </c>
      <c r="B431" t="s">
        <v>199</v>
      </c>
      <c r="C431" t="s">
        <v>85</v>
      </c>
      <c r="D431" t="s">
        <v>1795</v>
      </c>
      <c r="E431" t="s">
        <v>1593</v>
      </c>
    </row>
    <row r="432" spans="1:5">
      <c r="A432" t="s">
        <v>737</v>
      </c>
      <c r="B432" t="s">
        <v>738</v>
      </c>
      <c r="C432" t="s">
        <v>139</v>
      </c>
      <c r="D432" t="s">
        <v>140</v>
      </c>
    </row>
    <row r="433" spans="1:5">
      <c r="A433" t="s">
        <v>1796</v>
      </c>
      <c r="B433" t="s">
        <v>739</v>
      </c>
      <c r="C433" t="s">
        <v>740</v>
      </c>
      <c r="D433" t="s">
        <v>740</v>
      </c>
      <c r="E433" t="s">
        <v>1797</v>
      </c>
    </row>
    <row r="434" spans="1:5">
      <c r="A434" t="s">
        <v>741</v>
      </c>
      <c r="B434" t="s">
        <v>525</v>
      </c>
      <c r="C434" t="s">
        <v>250</v>
      </c>
      <c r="D434" t="s">
        <v>198</v>
      </c>
    </row>
    <row r="435" spans="1:5">
      <c r="A435" t="s">
        <v>1798</v>
      </c>
      <c r="B435" t="s">
        <v>742</v>
      </c>
      <c r="C435" t="s">
        <v>743</v>
      </c>
      <c r="D435" t="s">
        <v>1606</v>
      </c>
      <c r="E435" t="s">
        <v>1799</v>
      </c>
    </row>
    <row r="436" spans="1:5">
      <c r="A436" t="s">
        <v>744</v>
      </c>
      <c r="B436" t="s">
        <v>745</v>
      </c>
      <c r="C436" t="s">
        <v>413</v>
      </c>
      <c r="D436" t="s">
        <v>177</v>
      </c>
    </row>
    <row r="437" spans="1:5">
      <c r="A437" t="s">
        <v>1800</v>
      </c>
      <c r="B437" t="s">
        <v>1801</v>
      </c>
      <c r="C437" t="s">
        <v>1298</v>
      </c>
      <c r="D437" t="s">
        <v>1802</v>
      </c>
      <c r="E437" t="s">
        <v>1803</v>
      </c>
    </row>
    <row r="438" spans="1:5">
      <c r="A438" t="s">
        <v>746</v>
      </c>
      <c r="B438" t="s">
        <v>279</v>
      </c>
      <c r="C438" t="s">
        <v>280</v>
      </c>
      <c r="D438" t="s">
        <v>281</v>
      </c>
    </row>
    <row r="439" spans="1:5">
      <c r="A439" t="s">
        <v>1804</v>
      </c>
      <c r="B439" t="s">
        <v>1805</v>
      </c>
      <c r="C439" t="s">
        <v>985</v>
      </c>
      <c r="D439" t="s">
        <v>1806</v>
      </c>
      <c r="E439" t="s">
        <v>1807</v>
      </c>
    </row>
    <row r="440" spans="1:5">
      <c r="A440" t="s">
        <v>747</v>
      </c>
      <c r="B440" t="s">
        <v>606</v>
      </c>
      <c r="C440" t="s">
        <v>748</v>
      </c>
      <c r="D440" t="s">
        <v>607</v>
      </c>
    </row>
    <row r="441" spans="1:5">
      <c r="A441" t="s">
        <v>1808</v>
      </c>
      <c r="B441" t="s">
        <v>1809</v>
      </c>
      <c r="C441" t="s">
        <v>85</v>
      </c>
      <c r="D441" t="s">
        <v>85</v>
      </c>
      <c r="E441" t="s">
        <v>1810</v>
      </c>
    </row>
    <row r="442" spans="1:5">
      <c r="A442" t="s">
        <v>749</v>
      </c>
      <c r="B442" t="s">
        <v>750</v>
      </c>
      <c r="C442" t="s">
        <v>751</v>
      </c>
      <c r="D442" t="s">
        <v>134</v>
      </c>
    </row>
    <row r="443" spans="1:5">
      <c r="A443" t="s">
        <v>1811</v>
      </c>
      <c r="B443" t="s">
        <v>1812</v>
      </c>
      <c r="C443" t="s">
        <v>416</v>
      </c>
      <c r="D443" t="s">
        <v>85</v>
      </c>
      <c r="E443" t="s">
        <v>1813</v>
      </c>
    </row>
    <row r="444" spans="1:5">
      <c r="A444" t="s">
        <v>752</v>
      </c>
      <c r="B444" t="s">
        <v>81</v>
      </c>
      <c r="C444" t="s">
        <v>82</v>
      </c>
      <c r="D444" t="s">
        <v>134</v>
      </c>
    </row>
    <row r="445" spans="1:5">
      <c r="A445" t="s">
        <v>1814</v>
      </c>
      <c r="B445" t="s">
        <v>95</v>
      </c>
      <c r="C445" t="s">
        <v>85</v>
      </c>
      <c r="D445" t="s">
        <v>258</v>
      </c>
      <c r="E445" t="s">
        <v>1263</v>
      </c>
    </row>
    <row r="446" spans="1:5">
      <c r="A446" t="s">
        <v>753</v>
      </c>
      <c r="B446" t="s">
        <v>514</v>
      </c>
      <c r="C446" t="s">
        <v>603</v>
      </c>
      <c r="D446" t="s">
        <v>362</v>
      </c>
    </row>
    <row r="447" spans="1:5">
      <c r="A447" t="s">
        <v>1815</v>
      </c>
      <c r="B447" t="s">
        <v>754</v>
      </c>
      <c r="C447" t="s">
        <v>603</v>
      </c>
      <c r="D447" t="s">
        <v>325</v>
      </c>
      <c r="E447" t="s">
        <v>1816</v>
      </c>
    </row>
    <row r="448" spans="1:5">
      <c r="A448" t="s">
        <v>755</v>
      </c>
      <c r="B448" t="s">
        <v>756</v>
      </c>
      <c r="C448" t="s">
        <v>273</v>
      </c>
      <c r="D448" t="s">
        <v>757</v>
      </c>
    </row>
    <row r="449" spans="1:5">
      <c r="A449" t="s">
        <v>1817</v>
      </c>
      <c r="B449" t="s">
        <v>272</v>
      </c>
      <c r="C449" t="s">
        <v>273</v>
      </c>
      <c r="D449" t="s">
        <v>758</v>
      </c>
      <c r="E449" t="s">
        <v>1818</v>
      </c>
    </row>
    <row r="450" spans="1:5">
      <c r="A450" t="s">
        <v>759</v>
      </c>
      <c r="B450" t="s">
        <v>208</v>
      </c>
      <c r="C450" t="s">
        <v>209</v>
      </c>
      <c r="D450" t="s">
        <v>210</v>
      </c>
    </row>
    <row r="451" spans="1:5">
      <c r="A451" t="s">
        <v>1819</v>
      </c>
      <c r="B451" t="s">
        <v>760</v>
      </c>
      <c r="C451" t="s">
        <v>669</v>
      </c>
      <c r="D451" t="s">
        <v>1464</v>
      </c>
      <c r="E451" t="s">
        <v>1820</v>
      </c>
    </row>
    <row r="452" spans="1:5">
      <c r="A452" t="s">
        <v>761</v>
      </c>
      <c r="B452" t="s">
        <v>92</v>
      </c>
      <c r="C452" t="s">
        <v>93</v>
      </c>
      <c r="D452" t="s">
        <v>169</v>
      </c>
    </row>
    <row r="453" spans="1:5">
      <c r="A453" t="s">
        <v>1821</v>
      </c>
      <c r="B453" t="s">
        <v>422</v>
      </c>
      <c r="C453" t="s">
        <v>93</v>
      </c>
      <c r="D453" t="s">
        <v>85</v>
      </c>
      <c r="E453" t="s">
        <v>83</v>
      </c>
    </row>
    <row r="454" spans="1:5">
      <c r="A454" t="s">
        <v>762</v>
      </c>
      <c r="B454" t="s">
        <v>763</v>
      </c>
      <c r="C454" t="s">
        <v>764</v>
      </c>
      <c r="D454" t="s">
        <v>236</v>
      </c>
    </row>
    <row r="455" spans="1:5">
      <c r="A455" t="s">
        <v>1822</v>
      </c>
      <c r="B455" t="s">
        <v>1823</v>
      </c>
      <c r="C455" t="s">
        <v>1824</v>
      </c>
      <c r="D455" t="s">
        <v>1824</v>
      </c>
      <c r="E455" t="s">
        <v>1825</v>
      </c>
    </row>
    <row r="456" spans="1:5">
      <c r="A456" t="s">
        <v>766</v>
      </c>
      <c r="B456" t="s">
        <v>767</v>
      </c>
      <c r="C456" t="s">
        <v>333</v>
      </c>
      <c r="D456" t="s">
        <v>329</v>
      </c>
    </row>
    <row r="457" spans="1:5">
      <c r="A457" t="s">
        <v>1826</v>
      </c>
      <c r="B457" t="s">
        <v>1827</v>
      </c>
      <c r="C457" t="s">
        <v>928</v>
      </c>
      <c r="D457" t="s">
        <v>639</v>
      </c>
      <c r="E457" t="s">
        <v>1828</v>
      </c>
    </row>
    <row r="458" spans="1:5">
      <c r="A458" t="s">
        <v>768</v>
      </c>
      <c r="B458" t="s">
        <v>769</v>
      </c>
      <c r="C458" t="s">
        <v>770</v>
      </c>
      <c r="D458" t="s">
        <v>203</v>
      </c>
    </row>
    <row r="459" spans="1:5">
      <c r="A459" t="s">
        <v>1829</v>
      </c>
      <c r="B459" t="s">
        <v>113</v>
      </c>
      <c r="C459" t="s">
        <v>182</v>
      </c>
      <c r="D459" t="s">
        <v>986</v>
      </c>
      <c r="E459" t="s">
        <v>1830</v>
      </c>
    </row>
    <row r="460" spans="1:5">
      <c r="A460" t="s">
        <v>771</v>
      </c>
      <c r="B460" t="s">
        <v>772</v>
      </c>
      <c r="C460" t="s">
        <v>773</v>
      </c>
      <c r="D460" t="s">
        <v>94</v>
      </c>
    </row>
    <row r="461" spans="1:5">
      <c r="A461" t="s">
        <v>1831</v>
      </c>
      <c r="B461" t="s">
        <v>774</v>
      </c>
      <c r="C461" t="s">
        <v>990</v>
      </c>
      <c r="D461" t="s">
        <v>1832</v>
      </c>
      <c r="E461" t="s">
        <v>1833</v>
      </c>
    </row>
    <row r="462" spans="1:5">
      <c r="A462" t="s">
        <v>776</v>
      </c>
      <c r="B462" t="s">
        <v>245</v>
      </c>
      <c r="C462" t="s">
        <v>246</v>
      </c>
      <c r="D462" t="s">
        <v>247</v>
      </c>
    </row>
    <row r="463" spans="1:5">
      <c r="A463" t="s">
        <v>1834</v>
      </c>
      <c r="B463" t="s">
        <v>992</v>
      </c>
      <c r="C463" t="s">
        <v>246</v>
      </c>
      <c r="D463" t="s">
        <v>544</v>
      </c>
      <c r="E463" t="s">
        <v>1390</v>
      </c>
    </row>
    <row r="464" spans="1:5">
      <c r="A464" t="s">
        <v>111</v>
      </c>
      <c r="B464" t="s">
        <v>92</v>
      </c>
      <c r="C464" t="s">
        <v>93</v>
      </c>
      <c r="D464" t="s">
        <v>366</v>
      </c>
    </row>
    <row r="465" spans="1:5">
      <c r="A465" t="s">
        <v>1280</v>
      </c>
      <c r="B465" t="s">
        <v>193</v>
      </c>
      <c r="C465" t="s">
        <v>182</v>
      </c>
      <c r="D465" t="s">
        <v>1341</v>
      </c>
      <c r="E465" t="s">
        <v>1342</v>
      </c>
    </row>
    <row r="466" spans="1:5">
      <c r="A466" t="s">
        <v>777</v>
      </c>
      <c r="B466" t="s">
        <v>92</v>
      </c>
      <c r="C466" t="s">
        <v>93</v>
      </c>
      <c r="D466" t="s">
        <v>512</v>
      </c>
    </row>
    <row r="467" spans="1:5">
      <c r="A467" t="s">
        <v>1835</v>
      </c>
      <c r="B467" t="s">
        <v>167</v>
      </c>
      <c r="C467" t="s">
        <v>93</v>
      </c>
      <c r="D467" t="s">
        <v>85</v>
      </c>
      <c r="E467" t="s">
        <v>83</v>
      </c>
    </row>
    <row r="468" spans="1:5">
      <c r="A468" t="s">
        <v>778</v>
      </c>
      <c r="B468" t="s">
        <v>92</v>
      </c>
      <c r="C468" t="s">
        <v>93</v>
      </c>
      <c r="D468" t="s">
        <v>779</v>
      </c>
    </row>
    <row r="469" spans="1:5">
      <c r="A469" t="s">
        <v>1836</v>
      </c>
      <c r="B469" t="s">
        <v>1837</v>
      </c>
      <c r="C469" t="s">
        <v>700</v>
      </c>
      <c r="D469" t="s">
        <v>85</v>
      </c>
      <c r="E469" t="s">
        <v>1838</v>
      </c>
    </row>
    <row r="470" spans="1:5">
      <c r="A470" t="s">
        <v>780</v>
      </c>
      <c r="B470" t="s">
        <v>781</v>
      </c>
      <c r="C470" t="s">
        <v>563</v>
      </c>
      <c r="D470" t="s">
        <v>220</v>
      </c>
    </row>
    <row r="471" spans="1:5">
      <c r="A471" t="s">
        <v>1839</v>
      </c>
      <c r="B471" t="s">
        <v>1015</v>
      </c>
      <c r="C471" t="s">
        <v>574</v>
      </c>
      <c r="D471" t="s">
        <v>574</v>
      </c>
      <c r="E471" t="s">
        <v>1840</v>
      </c>
    </row>
    <row r="472" spans="1:5">
      <c r="A472" t="s">
        <v>782</v>
      </c>
      <c r="B472" t="s">
        <v>288</v>
      </c>
      <c r="C472" t="s">
        <v>352</v>
      </c>
      <c r="D472" t="s">
        <v>169</v>
      </c>
    </row>
    <row r="473" spans="1:5">
      <c r="A473" t="s">
        <v>1841</v>
      </c>
      <c r="B473" t="s">
        <v>542</v>
      </c>
      <c r="C473" t="s">
        <v>1002</v>
      </c>
      <c r="D473" t="s">
        <v>1002</v>
      </c>
      <c r="E473" t="s">
        <v>1622</v>
      </c>
    </row>
    <row r="474" spans="1:5">
      <c r="A474" t="s">
        <v>783</v>
      </c>
      <c r="B474" t="s">
        <v>784</v>
      </c>
      <c r="C474" t="s">
        <v>250</v>
      </c>
      <c r="D474" t="s">
        <v>198</v>
      </c>
    </row>
    <row r="475" spans="1:5">
      <c r="A475" t="s">
        <v>1842</v>
      </c>
      <c r="B475" t="s">
        <v>1843</v>
      </c>
      <c r="C475" t="s">
        <v>544</v>
      </c>
      <c r="D475" t="s">
        <v>1844</v>
      </c>
      <c r="E475" t="s">
        <v>1845</v>
      </c>
    </row>
    <row r="476" spans="1:5">
      <c r="A476" t="s">
        <v>785</v>
      </c>
      <c r="B476" t="s">
        <v>786</v>
      </c>
      <c r="C476" t="s">
        <v>133</v>
      </c>
      <c r="D476" t="s">
        <v>607</v>
      </c>
    </row>
    <row r="477" spans="1:5">
      <c r="A477" t="s">
        <v>1846</v>
      </c>
      <c r="B477" t="s">
        <v>1847</v>
      </c>
      <c r="C477" t="s">
        <v>603</v>
      </c>
      <c r="D477" t="s">
        <v>1848</v>
      </c>
      <c r="E477" t="s">
        <v>1849</v>
      </c>
    </row>
    <row r="478" spans="1:5">
      <c r="A478" t="s">
        <v>787</v>
      </c>
      <c r="B478" t="s">
        <v>788</v>
      </c>
      <c r="C478" t="s">
        <v>407</v>
      </c>
      <c r="D478" t="s">
        <v>789</v>
      </c>
    </row>
    <row r="479" spans="1:5">
      <c r="A479" t="s">
        <v>1850</v>
      </c>
      <c r="B479" t="s">
        <v>1851</v>
      </c>
      <c r="C479" t="s">
        <v>407</v>
      </c>
      <c r="D479" t="s">
        <v>790</v>
      </c>
      <c r="E479" t="s">
        <v>1852</v>
      </c>
    </row>
    <row r="480" spans="1:5">
      <c r="A480" t="s">
        <v>791</v>
      </c>
      <c r="B480" t="s">
        <v>92</v>
      </c>
      <c r="C480" t="s">
        <v>93</v>
      </c>
      <c r="D480" t="s">
        <v>136</v>
      </c>
    </row>
    <row r="481" spans="1:5">
      <c r="A481" t="s">
        <v>1853</v>
      </c>
      <c r="B481" t="s">
        <v>981</v>
      </c>
      <c r="C481" t="s">
        <v>262</v>
      </c>
      <c r="D481" t="s">
        <v>1296</v>
      </c>
      <c r="E481" t="s">
        <v>1854</v>
      </c>
    </row>
    <row r="482" spans="1:5">
      <c r="A482" t="s">
        <v>792</v>
      </c>
      <c r="B482" t="s">
        <v>793</v>
      </c>
      <c r="C482" t="s">
        <v>794</v>
      </c>
      <c r="D482" t="s">
        <v>410</v>
      </c>
    </row>
    <row r="483" spans="1:5">
      <c r="A483" t="s">
        <v>1855</v>
      </c>
      <c r="B483" t="s">
        <v>167</v>
      </c>
      <c r="C483" t="s">
        <v>93</v>
      </c>
      <c r="D483" t="s">
        <v>85</v>
      </c>
      <c r="E483" t="s">
        <v>83</v>
      </c>
    </row>
    <row r="484" spans="1:5">
      <c r="A484" t="s">
        <v>795</v>
      </c>
      <c r="B484" t="s">
        <v>796</v>
      </c>
      <c r="C484" t="s">
        <v>797</v>
      </c>
      <c r="D484" t="s">
        <v>439</v>
      </c>
    </row>
    <row r="485" spans="1:5">
      <c r="A485" t="s">
        <v>1856</v>
      </c>
      <c r="B485" t="s">
        <v>1857</v>
      </c>
      <c r="C485" t="s">
        <v>892</v>
      </c>
      <c r="D485" t="s">
        <v>1858</v>
      </c>
      <c r="E485" t="s">
        <v>1859</v>
      </c>
    </row>
    <row r="486" spans="1:5">
      <c r="A486" t="s">
        <v>798</v>
      </c>
      <c r="B486" t="s">
        <v>104</v>
      </c>
      <c r="C486" t="s">
        <v>477</v>
      </c>
      <c r="D486" t="s">
        <v>532</v>
      </c>
    </row>
    <row r="487" spans="1:5">
      <c r="A487" t="s">
        <v>1860</v>
      </c>
      <c r="B487" t="s">
        <v>1333</v>
      </c>
      <c r="C487" t="s">
        <v>93</v>
      </c>
      <c r="D487" t="s">
        <v>1861</v>
      </c>
      <c r="E487" t="s">
        <v>1334</v>
      </c>
    </row>
    <row r="488" spans="1:5">
      <c r="A488" t="s">
        <v>111</v>
      </c>
      <c r="B488" t="s">
        <v>92</v>
      </c>
      <c r="C488" t="s">
        <v>93</v>
      </c>
      <c r="D488" t="s">
        <v>799</v>
      </c>
    </row>
    <row r="489" spans="1:5">
      <c r="A489" t="s">
        <v>1280</v>
      </c>
      <c r="B489" t="s">
        <v>113</v>
      </c>
      <c r="C489" t="s">
        <v>505</v>
      </c>
      <c r="D489" t="s">
        <v>1281</v>
      </c>
      <c r="E489" t="s">
        <v>1282</v>
      </c>
    </row>
    <row r="490" spans="1:5">
      <c r="A490" t="s">
        <v>800</v>
      </c>
      <c r="B490" t="s">
        <v>92</v>
      </c>
      <c r="C490" t="s">
        <v>93</v>
      </c>
      <c r="D490" t="s">
        <v>83</v>
      </c>
    </row>
    <row r="491" spans="1:5">
      <c r="A491" t="s">
        <v>1862</v>
      </c>
      <c r="B491" t="s">
        <v>84</v>
      </c>
      <c r="C491" t="s">
        <v>85</v>
      </c>
      <c r="D491" t="s">
        <v>1346</v>
      </c>
      <c r="E491" t="s">
        <v>1263</v>
      </c>
    </row>
    <row r="492" spans="1:5">
      <c r="A492" t="s">
        <v>801</v>
      </c>
      <c r="B492" t="s">
        <v>92</v>
      </c>
      <c r="C492" t="s">
        <v>93</v>
      </c>
      <c r="D492" t="s">
        <v>83</v>
      </c>
    </row>
    <row r="493" spans="1:5">
      <c r="A493" t="s">
        <v>1863</v>
      </c>
      <c r="B493" t="s">
        <v>1864</v>
      </c>
      <c r="C493" t="s">
        <v>343</v>
      </c>
      <c r="D493" t="s">
        <v>594</v>
      </c>
      <c r="E493" t="s">
        <v>1865</v>
      </c>
    </row>
    <row r="494" spans="1:5">
      <c r="A494" t="s">
        <v>802</v>
      </c>
      <c r="B494" t="s">
        <v>803</v>
      </c>
      <c r="C494" t="s">
        <v>804</v>
      </c>
      <c r="D494" t="s">
        <v>316</v>
      </c>
    </row>
    <row r="495" spans="1:5">
      <c r="A495" t="s">
        <v>1866</v>
      </c>
      <c r="B495" t="s">
        <v>1867</v>
      </c>
      <c r="C495" t="s">
        <v>833</v>
      </c>
      <c r="D495" t="s">
        <v>416</v>
      </c>
      <c r="E495" t="s">
        <v>1868</v>
      </c>
    </row>
    <row r="496" spans="1:5">
      <c r="A496" t="s">
        <v>805</v>
      </c>
      <c r="B496" t="s">
        <v>772</v>
      </c>
      <c r="C496" t="s">
        <v>773</v>
      </c>
      <c r="D496" t="s">
        <v>94</v>
      </c>
    </row>
    <row r="497" spans="1:5">
      <c r="A497" t="s">
        <v>1869</v>
      </c>
      <c r="B497" t="s">
        <v>774</v>
      </c>
      <c r="C497" t="s">
        <v>505</v>
      </c>
      <c r="D497" t="s">
        <v>1277</v>
      </c>
      <c r="E497" t="s">
        <v>1870</v>
      </c>
    </row>
    <row r="498" spans="1:5">
      <c r="A498" t="s">
        <v>806</v>
      </c>
      <c r="B498" t="s">
        <v>92</v>
      </c>
      <c r="C498" t="s">
        <v>531</v>
      </c>
      <c r="D498" t="s">
        <v>83</v>
      </c>
    </row>
    <row r="499" spans="1:5">
      <c r="A499" t="s">
        <v>1871</v>
      </c>
      <c r="B499" t="s">
        <v>90</v>
      </c>
      <c r="C499" t="s">
        <v>85</v>
      </c>
      <c r="D499" t="s">
        <v>85</v>
      </c>
      <c r="E499" t="s">
        <v>1263</v>
      </c>
    </row>
    <row r="500" spans="1:5">
      <c r="A500" t="s">
        <v>807</v>
      </c>
      <c r="B500" t="s">
        <v>808</v>
      </c>
      <c r="C500" t="s">
        <v>308</v>
      </c>
      <c r="D500" t="s">
        <v>401</v>
      </c>
    </row>
    <row r="501" spans="1:5">
      <c r="A501" t="s">
        <v>1872</v>
      </c>
      <c r="B501" t="s">
        <v>1873</v>
      </c>
      <c r="C501" t="s">
        <v>241</v>
      </c>
      <c r="D501" t="s">
        <v>1298</v>
      </c>
      <c r="E501" t="s">
        <v>1874</v>
      </c>
    </row>
    <row r="502" spans="1:5">
      <c r="A502" t="s">
        <v>809</v>
      </c>
      <c r="B502" t="s">
        <v>92</v>
      </c>
      <c r="C502" t="s">
        <v>810</v>
      </c>
      <c r="D502" t="s">
        <v>811</v>
      </c>
    </row>
    <row r="503" spans="1:5">
      <c r="A503" t="s">
        <v>1875</v>
      </c>
      <c r="B503" t="s">
        <v>104</v>
      </c>
      <c r="C503" t="s">
        <v>85</v>
      </c>
      <c r="D503" t="s">
        <v>85</v>
      </c>
      <c r="E503" t="s">
        <v>83</v>
      </c>
    </row>
    <row r="504" spans="1:5">
      <c r="A504" t="s">
        <v>812</v>
      </c>
      <c r="B504" t="s">
        <v>813</v>
      </c>
      <c r="C504" t="s">
        <v>814</v>
      </c>
      <c r="D504" t="s">
        <v>815</v>
      </c>
    </row>
    <row r="505" spans="1:5">
      <c r="A505" t="s">
        <v>1876</v>
      </c>
      <c r="B505" t="s">
        <v>816</v>
      </c>
      <c r="C505" t="s">
        <v>1877</v>
      </c>
      <c r="D505" t="s">
        <v>375</v>
      </c>
      <c r="E505" t="s">
        <v>1878</v>
      </c>
    </row>
    <row r="506" spans="1:5">
      <c r="A506" t="s">
        <v>817</v>
      </c>
      <c r="B506" t="s">
        <v>818</v>
      </c>
      <c r="C506" t="s">
        <v>819</v>
      </c>
      <c r="D506" t="s">
        <v>439</v>
      </c>
    </row>
    <row r="507" spans="1:5">
      <c r="A507" t="s">
        <v>1879</v>
      </c>
      <c r="B507" t="s">
        <v>820</v>
      </c>
      <c r="C507" t="s">
        <v>1880</v>
      </c>
      <c r="D507" t="s">
        <v>85</v>
      </c>
      <c r="E507" t="s">
        <v>1881</v>
      </c>
    </row>
    <row r="508" spans="1:5">
      <c r="A508" t="s">
        <v>821</v>
      </c>
      <c r="B508" t="s">
        <v>822</v>
      </c>
      <c r="C508" t="s">
        <v>405</v>
      </c>
      <c r="D508" t="s">
        <v>406</v>
      </c>
    </row>
    <row r="509" spans="1:5">
      <c r="A509" t="s">
        <v>1882</v>
      </c>
      <c r="B509" t="s">
        <v>492</v>
      </c>
      <c r="C509" t="s">
        <v>823</v>
      </c>
      <c r="D509" t="s">
        <v>1002</v>
      </c>
      <c r="E509" t="s">
        <v>1883</v>
      </c>
    </row>
    <row r="510" spans="1:5">
      <c r="A510" t="s">
        <v>824</v>
      </c>
      <c r="B510" t="s">
        <v>825</v>
      </c>
      <c r="C510" t="s">
        <v>600</v>
      </c>
      <c r="D510" t="s">
        <v>826</v>
      </c>
    </row>
    <row r="511" spans="1:5">
      <c r="A511" t="s">
        <v>1884</v>
      </c>
      <c r="B511" t="s">
        <v>1885</v>
      </c>
      <c r="C511" t="s">
        <v>85</v>
      </c>
      <c r="D511" t="s">
        <v>258</v>
      </c>
      <c r="E511" t="s">
        <v>1886</v>
      </c>
    </row>
    <row r="512" spans="1:5">
      <c r="A512" t="s">
        <v>829</v>
      </c>
      <c r="B512" t="s">
        <v>81</v>
      </c>
      <c r="C512" t="s">
        <v>82</v>
      </c>
      <c r="D512" t="s">
        <v>830</v>
      </c>
    </row>
    <row r="513" spans="1:5">
      <c r="A513" t="s">
        <v>1887</v>
      </c>
      <c r="B513" t="s">
        <v>1016</v>
      </c>
      <c r="C513" t="s">
        <v>461</v>
      </c>
      <c r="D513" t="s">
        <v>1888</v>
      </c>
      <c r="E513" t="s">
        <v>1889</v>
      </c>
    </row>
    <row r="514" spans="1:5">
      <c r="A514" t="s">
        <v>831</v>
      </c>
      <c r="B514" t="s">
        <v>92</v>
      </c>
      <c r="C514" t="s">
        <v>93</v>
      </c>
      <c r="D514" t="s">
        <v>830</v>
      </c>
    </row>
    <row r="515" spans="1:5">
      <c r="A515" t="s">
        <v>1890</v>
      </c>
      <c r="B515" t="s">
        <v>832</v>
      </c>
      <c r="C515" t="s">
        <v>416</v>
      </c>
      <c r="D515" t="s">
        <v>1888</v>
      </c>
      <c r="E515" t="s">
        <v>1720</v>
      </c>
    </row>
    <row r="516" spans="1:5">
      <c r="A516" t="s">
        <v>834</v>
      </c>
      <c r="B516" t="s">
        <v>92</v>
      </c>
      <c r="C516" t="s">
        <v>93</v>
      </c>
      <c r="D516" t="s">
        <v>830</v>
      </c>
    </row>
    <row r="517" spans="1:5">
      <c r="A517" t="s">
        <v>1891</v>
      </c>
      <c r="B517" t="s">
        <v>1892</v>
      </c>
      <c r="C517" t="s">
        <v>1010</v>
      </c>
      <c r="D517" t="s">
        <v>1888</v>
      </c>
      <c r="E517" t="s">
        <v>1893</v>
      </c>
    </row>
    <row r="518" spans="1:5">
      <c r="A518" t="s">
        <v>835</v>
      </c>
      <c r="B518" t="s">
        <v>332</v>
      </c>
      <c r="C518" t="s">
        <v>333</v>
      </c>
      <c r="D518" t="s">
        <v>830</v>
      </c>
    </row>
    <row r="519" spans="1:5">
      <c r="A519" t="s">
        <v>1894</v>
      </c>
      <c r="B519" t="s">
        <v>1895</v>
      </c>
      <c r="C519" t="s">
        <v>574</v>
      </c>
      <c r="D519" t="s">
        <v>1888</v>
      </c>
      <c r="E519" t="s">
        <v>1896</v>
      </c>
    </row>
    <row r="520" spans="1:5">
      <c r="A520" t="s">
        <v>836</v>
      </c>
      <c r="B520" t="s">
        <v>92</v>
      </c>
      <c r="C520" t="s">
        <v>93</v>
      </c>
      <c r="D520" t="s">
        <v>830</v>
      </c>
    </row>
    <row r="521" spans="1:5">
      <c r="A521" t="s">
        <v>1897</v>
      </c>
      <c r="B521" t="s">
        <v>1898</v>
      </c>
      <c r="C521" t="s">
        <v>1899</v>
      </c>
      <c r="D521" t="s">
        <v>1888</v>
      </c>
      <c r="E521" t="s">
        <v>1900</v>
      </c>
    </row>
    <row r="522" spans="1:5">
      <c r="A522" t="s">
        <v>837</v>
      </c>
      <c r="B522" t="s">
        <v>92</v>
      </c>
      <c r="C522" t="s">
        <v>93</v>
      </c>
      <c r="D522" t="s">
        <v>830</v>
      </c>
    </row>
    <row r="523" spans="1:5">
      <c r="A523" t="s">
        <v>1901</v>
      </c>
      <c r="B523" t="s">
        <v>1902</v>
      </c>
      <c r="C523" t="s">
        <v>1019</v>
      </c>
      <c r="D523" t="s">
        <v>1888</v>
      </c>
      <c r="E523" t="s">
        <v>1903</v>
      </c>
    </row>
    <row r="524" spans="1:5">
      <c r="A524" t="s">
        <v>838</v>
      </c>
      <c r="B524" t="s">
        <v>839</v>
      </c>
      <c r="C524" t="s">
        <v>840</v>
      </c>
      <c r="D524" t="s">
        <v>830</v>
      </c>
    </row>
    <row r="525" spans="1:5">
      <c r="A525" t="s">
        <v>1904</v>
      </c>
      <c r="B525" t="s">
        <v>233</v>
      </c>
      <c r="C525" t="s">
        <v>828</v>
      </c>
      <c r="D525" t="s">
        <v>1888</v>
      </c>
      <c r="E525" t="s">
        <v>1905</v>
      </c>
    </row>
    <row r="526" spans="1:5">
      <c r="A526" t="s">
        <v>841</v>
      </c>
      <c r="B526" t="s">
        <v>92</v>
      </c>
      <c r="C526" t="s">
        <v>93</v>
      </c>
      <c r="D526" t="s">
        <v>830</v>
      </c>
    </row>
    <row r="527" spans="1:5">
      <c r="A527" t="s">
        <v>1906</v>
      </c>
      <c r="B527" t="s">
        <v>1907</v>
      </c>
      <c r="C527" t="s">
        <v>1908</v>
      </c>
      <c r="D527" t="s">
        <v>1888</v>
      </c>
      <c r="E527" t="s">
        <v>1909</v>
      </c>
    </row>
    <row r="528" spans="1:5">
      <c r="A528" t="s">
        <v>842</v>
      </c>
      <c r="B528" t="s">
        <v>92</v>
      </c>
      <c r="C528" t="s">
        <v>93</v>
      </c>
      <c r="D528" t="s">
        <v>830</v>
      </c>
    </row>
    <row r="529" spans="1:5">
      <c r="A529" t="s">
        <v>1910</v>
      </c>
      <c r="B529" t="s">
        <v>1911</v>
      </c>
      <c r="C529" t="s">
        <v>471</v>
      </c>
      <c r="D529" t="s">
        <v>1888</v>
      </c>
      <c r="E529" t="s">
        <v>1912</v>
      </c>
    </row>
    <row r="530" spans="1:5">
      <c r="A530" t="s">
        <v>843</v>
      </c>
      <c r="B530" t="s">
        <v>92</v>
      </c>
      <c r="C530" t="s">
        <v>93</v>
      </c>
      <c r="D530" t="s">
        <v>830</v>
      </c>
    </row>
    <row r="531" spans="1:5">
      <c r="A531" t="s">
        <v>1913</v>
      </c>
      <c r="B531" t="s">
        <v>1017</v>
      </c>
      <c r="C531" t="s">
        <v>1914</v>
      </c>
      <c r="D531" t="s">
        <v>1888</v>
      </c>
      <c r="E531" t="s">
        <v>1915</v>
      </c>
    </row>
    <row r="532" spans="1:5">
      <c r="A532" t="s">
        <v>844</v>
      </c>
      <c r="B532" t="s">
        <v>92</v>
      </c>
      <c r="C532" t="s">
        <v>93</v>
      </c>
      <c r="D532" t="s">
        <v>830</v>
      </c>
    </row>
    <row r="533" spans="1:5">
      <c r="A533" t="s">
        <v>1916</v>
      </c>
      <c r="B533" t="s">
        <v>1917</v>
      </c>
      <c r="C533" t="s">
        <v>775</v>
      </c>
      <c r="D533" t="s">
        <v>1888</v>
      </c>
      <c r="E533" t="s">
        <v>1918</v>
      </c>
    </row>
    <row r="534" spans="1:5">
      <c r="A534" t="s">
        <v>845</v>
      </c>
      <c r="B534" t="s">
        <v>92</v>
      </c>
      <c r="C534" t="s">
        <v>93</v>
      </c>
      <c r="D534" t="s">
        <v>830</v>
      </c>
    </row>
    <row r="535" spans="1:5">
      <c r="A535" t="s">
        <v>1919</v>
      </c>
      <c r="B535" t="s">
        <v>1920</v>
      </c>
      <c r="C535" t="s">
        <v>998</v>
      </c>
      <c r="D535" t="s">
        <v>1888</v>
      </c>
      <c r="E535" t="s">
        <v>1921</v>
      </c>
    </row>
    <row r="536" spans="1:5">
      <c r="A536" t="s">
        <v>846</v>
      </c>
      <c r="B536" t="s">
        <v>92</v>
      </c>
      <c r="C536" t="s">
        <v>93</v>
      </c>
      <c r="D536" t="s">
        <v>830</v>
      </c>
    </row>
    <row r="537" spans="1:5">
      <c r="A537" t="s">
        <v>1922</v>
      </c>
      <c r="B537" t="s">
        <v>1923</v>
      </c>
      <c r="C537" t="s">
        <v>1924</v>
      </c>
      <c r="D537" t="s">
        <v>1888</v>
      </c>
      <c r="E537" t="s">
        <v>1925</v>
      </c>
    </row>
    <row r="538" spans="1:5">
      <c r="A538" t="s">
        <v>847</v>
      </c>
      <c r="B538" t="s">
        <v>92</v>
      </c>
      <c r="C538" t="s">
        <v>93</v>
      </c>
      <c r="D538" t="s">
        <v>830</v>
      </c>
    </row>
    <row r="539" spans="1:5">
      <c r="A539" t="s">
        <v>1926</v>
      </c>
      <c r="B539" t="s">
        <v>1927</v>
      </c>
      <c r="C539" t="s">
        <v>267</v>
      </c>
      <c r="D539" t="s">
        <v>1888</v>
      </c>
      <c r="E539" t="s">
        <v>1928</v>
      </c>
    </row>
    <row r="540" spans="1:5">
      <c r="A540" t="s">
        <v>848</v>
      </c>
      <c r="B540" t="s">
        <v>92</v>
      </c>
      <c r="C540" t="s">
        <v>93</v>
      </c>
      <c r="D540" t="s">
        <v>830</v>
      </c>
    </row>
    <row r="541" spans="1:5">
      <c r="A541" t="s">
        <v>1929</v>
      </c>
      <c r="B541" t="s">
        <v>1930</v>
      </c>
      <c r="C541" t="s">
        <v>1931</v>
      </c>
      <c r="D541" t="s">
        <v>1888</v>
      </c>
      <c r="E541" t="s">
        <v>1932</v>
      </c>
    </row>
    <row r="542" spans="1:5">
      <c r="A542" t="s">
        <v>848</v>
      </c>
      <c r="B542" t="s">
        <v>92</v>
      </c>
      <c r="C542" t="s">
        <v>93</v>
      </c>
      <c r="D542" t="s">
        <v>830</v>
      </c>
    </row>
    <row r="543" spans="1:5">
      <c r="A543" t="s">
        <v>1929</v>
      </c>
      <c r="B543" t="s">
        <v>1933</v>
      </c>
      <c r="C543" t="s">
        <v>1934</v>
      </c>
      <c r="D543" t="s">
        <v>1888</v>
      </c>
      <c r="E543" t="s">
        <v>1935</v>
      </c>
    </row>
    <row r="544" spans="1:5">
      <c r="A544" t="s">
        <v>849</v>
      </c>
      <c r="B544" t="s">
        <v>92</v>
      </c>
      <c r="C544" t="s">
        <v>93</v>
      </c>
      <c r="D544" t="s">
        <v>830</v>
      </c>
    </row>
    <row r="545" spans="1:5">
      <c r="A545" t="s">
        <v>1936</v>
      </c>
      <c r="B545" t="s">
        <v>1937</v>
      </c>
      <c r="C545" t="s">
        <v>1938</v>
      </c>
      <c r="D545" t="s">
        <v>1888</v>
      </c>
      <c r="E545" t="s">
        <v>1939</v>
      </c>
    </row>
    <row r="546" spans="1:5">
      <c r="A546" t="s">
        <v>849</v>
      </c>
      <c r="B546" t="s">
        <v>92</v>
      </c>
      <c r="C546" t="s">
        <v>93</v>
      </c>
      <c r="D546" t="s">
        <v>830</v>
      </c>
    </row>
    <row r="547" spans="1:5">
      <c r="A547" t="s">
        <v>1936</v>
      </c>
      <c r="B547" t="s">
        <v>1940</v>
      </c>
      <c r="C547" t="s">
        <v>928</v>
      </c>
      <c r="D547" t="s">
        <v>1888</v>
      </c>
      <c r="E547" t="s">
        <v>1941</v>
      </c>
    </row>
    <row r="548" spans="1:5">
      <c r="A548" t="s">
        <v>850</v>
      </c>
      <c r="B548" t="s">
        <v>92</v>
      </c>
      <c r="C548" t="s">
        <v>93</v>
      </c>
      <c r="D548" t="s">
        <v>830</v>
      </c>
    </row>
    <row r="549" spans="1:5">
      <c r="A549" t="s">
        <v>1942</v>
      </c>
      <c r="B549" t="s">
        <v>104</v>
      </c>
      <c r="C549" t="s">
        <v>93</v>
      </c>
      <c r="D549" t="s">
        <v>1888</v>
      </c>
      <c r="E549" t="s">
        <v>83</v>
      </c>
    </row>
    <row r="550" spans="1:5">
      <c r="A550" t="s">
        <v>850</v>
      </c>
      <c r="B550" t="s">
        <v>851</v>
      </c>
      <c r="C550" t="s">
        <v>643</v>
      </c>
      <c r="D550" t="s">
        <v>830</v>
      </c>
    </row>
    <row r="551" spans="1:5">
      <c r="A551" t="s">
        <v>1942</v>
      </c>
      <c r="B551" t="s">
        <v>1943</v>
      </c>
      <c r="C551" t="s">
        <v>1944</v>
      </c>
      <c r="D551" t="s">
        <v>1888</v>
      </c>
      <c r="E551" t="s">
        <v>1945</v>
      </c>
    </row>
    <row r="552" spans="1:5">
      <c r="A552" t="s">
        <v>852</v>
      </c>
      <c r="B552" t="s">
        <v>92</v>
      </c>
      <c r="C552" t="s">
        <v>93</v>
      </c>
      <c r="D552" t="s">
        <v>830</v>
      </c>
    </row>
    <row r="553" spans="1:5">
      <c r="A553" t="s">
        <v>1946</v>
      </c>
      <c r="B553" t="s">
        <v>1947</v>
      </c>
      <c r="C553" t="s">
        <v>996</v>
      </c>
      <c r="D553" t="s">
        <v>1888</v>
      </c>
      <c r="E553" t="s">
        <v>1948</v>
      </c>
    </row>
    <row r="554" spans="1:5">
      <c r="A554" t="s">
        <v>853</v>
      </c>
      <c r="B554" t="s">
        <v>92</v>
      </c>
      <c r="C554" t="s">
        <v>93</v>
      </c>
      <c r="D554" t="s">
        <v>830</v>
      </c>
    </row>
    <row r="555" spans="1:5">
      <c r="A555" t="s">
        <v>1949</v>
      </c>
      <c r="B555" t="s">
        <v>167</v>
      </c>
      <c r="C555" t="s">
        <v>85</v>
      </c>
      <c r="D555" t="s">
        <v>1888</v>
      </c>
      <c r="E555" t="s">
        <v>83</v>
      </c>
    </row>
    <row r="556" spans="1:5">
      <c r="A556" t="s">
        <v>853</v>
      </c>
      <c r="B556" t="s">
        <v>92</v>
      </c>
      <c r="C556" t="s">
        <v>93</v>
      </c>
      <c r="D556" t="s">
        <v>830</v>
      </c>
    </row>
    <row r="557" spans="1:5">
      <c r="A557" t="s">
        <v>1949</v>
      </c>
      <c r="B557" t="s">
        <v>167</v>
      </c>
      <c r="C557" t="s">
        <v>93</v>
      </c>
      <c r="D557" t="s">
        <v>1888</v>
      </c>
      <c r="E557" t="s">
        <v>83</v>
      </c>
    </row>
    <row r="558" spans="1:5">
      <c r="A558" t="s">
        <v>854</v>
      </c>
      <c r="B558" t="s">
        <v>92</v>
      </c>
      <c r="C558" t="s">
        <v>93</v>
      </c>
      <c r="D558" t="s">
        <v>830</v>
      </c>
    </row>
    <row r="559" spans="1:5">
      <c r="A559" t="s">
        <v>1950</v>
      </c>
      <c r="B559" t="s">
        <v>1951</v>
      </c>
      <c r="C559" t="s">
        <v>1952</v>
      </c>
      <c r="D559" t="s">
        <v>1888</v>
      </c>
      <c r="E559" t="s">
        <v>1953</v>
      </c>
    </row>
    <row r="560" spans="1:5">
      <c r="A560" t="s">
        <v>855</v>
      </c>
      <c r="B560" t="s">
        <v>92</v>
      </c>
      <c r="C560" t="s">
        <v>93</v>
      </c>
      <c r="D560" t="s">
        <v>830</v>
      </c>
    </row>
    <row r="561" spans="1:5">
      <c r="A561" t="s">
        <v>1954</v>
      </c>
      <c r="B561" t="s">
        <v>1955</v>
      </c>
      <c r="C561" t="s">
        <v>856</v>
      </c>
      <c r="D561" t="s">
        <v>1888</v>
      </c>
      <c r="E561" t="s">
        <v>1956</v>
      </c>
    </row>
    <row r="562" spans="1:5">
      <c r="A562" t="s">
        <v>857</v>
      </c>
      <c r="B562" t="s">
        <v>92</v>
      </c>
      <c r="C562" t="s">
        <v>93</v>
      </c>
      <c r="D562" t="s">
        <v>830</v>
      </c>
    </row>
    <row r="563" spans="1:5">
      <c r="A563" t="s">
        <v>1957</v>
      </c>
      <c r="B563" t="s">
        <v>1018</v>
      </c>
      <c r="C563" t="s">
        <v>1958</v>
      </c>
      <c r="D563" t="s">
        <v>1888</v>
      </c>
      <c r="E563" t="s">
        <v>1959</v>
      </c>
    </row>
    <row r="564" spans="1:5">
      <c r="A564" t="s">
        <v>520</v>
      </c>
      <c r="B564" t="s">
        <v>92</v>
      </c>
      <c r="C564" t="s">
        <v>93</v>
      </c>
      <c r="D564" t="s">
        <v>830</v>
      </c>
    </row>
    <row r="565" spans="1:5">
      <c r="A565" t="s">
        <v>1599</v>
      </c>
      <c r="B565" t="s">
        <v>1960</v>
      </c>
      <c r="C565" t="s">
        <v>461</v>
      </c>
      <c r="D565" t="s">
        <v>1888</v>
      </c>
      <c r="E565" t="s">
        <v>1961</v>
      </c>
    </row>
    <row r="566" spans="1:5">
      <c r="A566" t="s">
        <v>858</v>
      </c>
      <c r="B566" t="s">
        <v>92</v>
      </c>
      <c r="C566" t="s">
        <v>93</v>
      </c>
      <c r="D566" t="s">
        <v>830</v>
      </c>
    </row>
    <row r="567" spans="1:5">
      <c r="A567" t="s">
        <v>1962</v>
      </c>
      <c r="B567" t="s">
        <v>422</v>
      </c>
      <c r="C567" t="s">
        <v>93</v>
      </c>
      <c r="D567" t="s">
        <v>1888</v>
      </c>
      <c r="E567" t="s">
        <v>83</v>
      </c>
    </row>
    <row r="568" spans="1:5">
      <c r="A568" t="s">
        <v>859</v>
      </c>
      <c r="B568" t="s">
        <v>92</v>
      </c>
      <c r="C568" t="s">
        <v>93</v>
      </c>
      <c r="D568" t="s">
        <v>830</v>
      </c>
    </row>
    <row r="569" spans="1:5">
      <c r="A569" t="s">
        <v>1963</v>
      </c>
      <c r="B569" t="s">
        <v>1964</v>
      </c>
      <c r="C569" t="s">
        <v>1020</v>
      </c>
      <c r="D569" t="s">
        <v>1888</v>
      </c>
      <c r="E569" t="s">
        <v>1965</v>
      </c>
    </row>
    <row r="570" spans="1:5">
      <c r="A570" t="s">
        <v>861</v>
      </c>
      <c r="B570" t="s">
        <v>92</v>
      </c>
      <c r="C570" t="s">
        <v>93</v>
      </c>
      <c r="D570" t="s">
        <v>830</v>
      </c>
    </row>
    <row r="571" spans="1:5">
      <c r="A571" t="s">
        <v>1966</v>
      </c>
      <c r="B571" t="s">
        <v>1967</v>
      </c>
      <c r="C571" t="s">
        <v>862</v>
      </c>
      <c r="D571" t="s">
        <v>1888</v>
      </c>
      <c r="E571" t="s">
        <v>1968</v>
      </c>
    </row>
    <row r="572" spans="1:5">
      <c r="A572" t="s">
        <v>863</v>
      </c>
      <c r="B572" t="s">
        <v>92</v>
      </c>
      <c r="C572" t="s">
        <v>93</v>
      </c>
      <c r="D572" t="s">
        <v>830</v>
      </c>
    </row>
    <row r="573" spans="1:5">
      <c r="A573" t="s">
        <v>1969</v>
      </c>
      <c r="B573" t="s">
        <v>1970</v>
      </c>
      <c r="C573" t="s">
        <v>879</v>
      </c>
      <c r="D573" t="s">
        <v>1888</v>
      </c>
      <c r="E573" t="s">
        <v>1971</v>
      </c>
    </row>
    <row r="574" spans="1:5">
      <c r="A574" t="s">
        <v>864</v>
      </c>
      <c r="B574" t="s">
        <v>92</v>
      </c>
      <c r="C574" t="s">
        <v>93</v>
      </c>
      <c r="D574" t="s">
        <v>830</v>
      </c>
    </row>
    <row r="575" spans="1:5">
      <c r="A575" t="s">
        <v>1972</v>
      </c>
      <c r="B575" t="s">
        <v>1973</v>
      </c>
      <c r="C575" t="s">
        <v>1974</v>
      </c>
      <c r="D575" t="s">
        <v>1888</v>
      </c>
      <c r="E575" t="s">
        <v>1975</v>
      </c>
    </row>
    <row r="576" spans="1:5">
      <c r="A576" t="s">
        <v>866</v>
      </c>
      <c r="B576" t="s">
        <v>92</v>
      </c>
      <c r="C576" t="s">
        <v>93</v>
      </c>
      <c r="D576" t="s">
        <v>830</v>
      </c>
    </row>
    <row r="577" spans="1:5">
      <c r="A577" t="s">
        <v>1976</v>
      </c>
      <c r="B577" t="s">
        <v>1977</v>
      </c>
      <c r="C577" t="s">
        <v>1978</v>
      </c>
      <c r="D577" t="s">
        <v>1888</v>
      </c>
      <c r="E577" t="s">
        <v>1979</v>
      </c>
    </row>
    <row r="578" spans="1:5">
      <c r="A578" t="s">
        <v>867</v>
      </c>
      <c r="B578" t="s">
        <v>92</v>
      </c>
      <c r="C578" t="s">
        <v>93</v>
      </c>
      <c r="D578" t="s">
        <v>830</v>
      </c>
    </row>
    <row r="579" spans="1:5">
      <c r="A579" t="s">
        <v>1980</v>
      </c>
      <c r="B579" t="s">
        <v>1981</v>
      </c>
      <c r="C579" t="s">
        <v>1982</v>
      </c>
      <c r="D579" t="s">
        <v>1888</v>
      </c>
      <c r="E579" t="s">
        <v>1983</v>
      </c>
    </row>
    <row r="580" spans="1:5">
      <c r="A580" t="s">
        <v>868</v>
      </c>
      <c r="B580" t="s">
        <v>92</v>
      </c>
      <c r="C580" t="s">
        <v>93</v>
      </c>
      <c r="D580" t="s">
        <v>830</v>
      </c>
    </row>
    <row r="581" spans="1:5">
      <c r="A581" t="s">
        <v>1984</v>
      </c>
      <c r="B581" t="s">
        <v>1985</v>
      </c>
      <c r="C581" t="s">
        <v>267</v>
      </c>
      <c r="D581" t="s">
        <v>1888</v>
      </c>
      <c r="E581" t="s">
        <v>1986</v>
      </c>
    </row>
    <row r="582" spans="1:5">
      <c r="A582" t="s">
        <v>869</v>
      </c>
      <c r="B582" t="s">
        <v>92</v>
      </c>
      <c r="C582" t="s">
        <v>93</v>
      </c>
      <c r="D582" t="s">
        <v>830</v>
      </c>
    </row>
    <row r="583" spans="1:5">
      <c r="A583" t="s">
        <v>1987</v>
      </c>
      <c r="B583" t="s">
        <v>832</v>
      </c>
      <c r="C583" t="s">
        <v>416</v>
      </c>
      <c r="D583" t="s">
        <v>1888</v>
      </c>
      <c r="E583" t="s">
        <v>1720</v>
      </c>
    </row>
    <row r="584" spans="1:5">
      <c r="A584" t="s">
        <v>870</v>
      </c>
      <c r="B584" t="s">
        <v>92</v>
      </c>
      <c r="C584" t="s">
        <v>93</v>
      </c>
      <c r="D584" t="s">
        <v>830</v>
      </c>
    </row>
    <row r="585" spans="1:5">
      <c r="A585" t="s">
        <v>1988</v>
      </c>
      <c r="B585" t="s">
        <v>1989</v>
      </c>
      <c r="C585" t="s">
        <v>110</v>
      </c>
      <c r="D585" t="s">
        <v>1888</v>
      </c>
      <c r="E585" t="s">
        <v>1990</v>
      </c>
    </row>
    <row r="586" spans="1:5">
      <c r="A586" t="s">
        <v>871</v>
      </c>
      <c r="B586" t="s">
        <v>92</v>
      </c>
      <c r="C586" t="s">
        <v>93</v>
      </c>
      <c r="D586" t="s">
        <v>830</v>
      </c>
    </row>
    <row r="587" spans="1:5">
      <c r="A587" t="s">
        <v>1991</v>
      </c>
      <c r="B587" t="s">
        <v>1992</v>
      </c>
      <c r="C587" t="s">
        <v>1993</v>
      </c>
      <c r="D587" t="s">
        <v>1888</v>
      </c>
      <c r="E587" t="s">
        <v>1994</v>
      </c>
    </row>
    <row r="588" spans="1:5">
      <c r="A588" t="s">
        <v>872</v>
      </c>
      <c r="B588" t="s">
        <v>873</v>
      </c>
      <c r="C588" t="s">
        <v>874</v>
      </c>
      <c r="D588" t="s">
        <v>830</v>
      </c>
    </row>
    <row r="589" spans="1:5">
      <c r="A589" t="s">
        <v>1995</v>
      </c>
      <c r="B589" t="s">
        <v>1996</v>
      </c>
      <c r="C589" t="s">
        <v>697</v>
      </c>
      <c r="D589" t="s">
        <v>1888</v>
      </c>
      <c r="E589" t="s">
        <v>1997</v>
      </c>
    </row>
    <row r="590" spans="1:5">
      <c r="A590" t="s">
        <v>875</v>
      </c>
      <c r="B590" t="s">
        <v>92</v>
      </c>
      <c r="C590" t="s">
        <v>93</v>
      </c>
      <c r="D590" t="s">
        <v>830</v>
      </c>
    </row>
    <row r="591" spans="1:5">
      <c r="A591" t="s">
        <v>1998</v>
      </c>
      <c r="B591" t="s">
        <v>422</v>
      </c>
      <c r="C591" t="s">
        <v>85</v>
      </c>
      <c r="D591" t="s">
        <v>1888</v>
      </c>
      <c r="E591" t="s">
        <v>83</v>
      </c>
    </row>
    <row r="592" spans="1:5">
      <c r="A592" t="s">
        <v>876</v>
      </c>
      <c r="B592" t="s">
        <v>92</v>
      </c>
      <c r="C592" t="s">
        <v>93</v>
      </c>
      <c r="D592" t="s">
        <v>830</v>
      </c>
    </row>
    <row r="593" spans="1:5">
      <c r="A593" t="s">
        <v>1999</v>
      </c>
      <c r="B593" t="s">
        <v>2000</v>
      </c>
      <c r="C593" t="s">
        <v>2001</v>
      </c>
      <c r="D593" t="s">
        <v>1888</v>
      </c>
      <c r="E593" t="s">
        <v>2002</v>
      </c>
    </row>
    <row r="594" spans="1:5">
      <c r="A594" t="s">
        <v>877</v>
      </c>
      <c r="B594" t="s">
        <v>92</v>
      </c>
      <c r="C594" t="s">
        <v>93</v>
      </c>
      <c r="D594" t="s">
        <v>830</v>
      </c>
    </row>
    <row r="595" spans="1:5">
      <c r="A595" t="s">
        <v>2003</v>
      </c>
      <c r="B595" t="s">
        <v>2004</v>
      </c>
      <c r="C595" t="s">
        <v>2005</v>
      </c>
      <c r="D595" t="s">
        <v>1888</v>
      </c>
      <c r="E595" t="s">
        <v>2006</v>
      </c>
    </row>
    <row r="596" spans="1:5">
      <c r="A596" t="s">
        <v>878</v>
      </c>
      <c r="B596" t="s">
        <v>92</v>
      </c>
      <c r="C596" t="s">
        <v>93</v>
      </c>
      <c r="D596" t="s">
        <v>830</v>
      </c>
    </row>
    <row r="597" spans="1:5">
      <c r="A597" t="s">
        <v>2007</v>
      </c>
      <c r="B597" t="s">
        <v>2008</v>
      </c>
      <c r="C597" t="s">
        <v>879</v>
      </c>
      <c r="D597" t="s">
        <v>1888</v>
      </c>
      <c r="E597" t="s">
        <v>2009</v>
      </c>
    </row>
    <row r="598" spans="1:5">
      <c r="A598" t="s">
        <v>858</v>
      </c>
      <c r="B598" t="s">
        <v>92</v>
      </c>
      <c r="C598" t="s">
        <v>880</v>
      </c>
      <c r="D598" t="s">
        <v>830</v>
      </c>
    </row>
    <row r="599" spans="1:5">
      <c r="A599" t="s">
        <v>1962</v>
      </c>
      <c r="B599" t="s">
        <v>2010</v>
      </c>
      <c r="C599" t="s">
        <v>2011</v>
      </c>
      <c r="D599" t="s">
        <v>1888</v>
      </c>
      <c r="E599" t="s">
        <v>2012</v>
      </c>
    </row>
    <row r="600" spans="1:5">
      <c r="A600" t="s">
        <v>881</v>
      </c>
      <c r="B600" t="s">
        <v>882</v>
      </c>
      <c r="C600" t="s">
        <v>883</v>
      </c>
      <c r="D600" t="s">
        <v>830</v>
      </c>
    </row>
    <row r="601" spans="1:5">
      <c r="A601" t="s">
        <v>2013</v>
      </c>
      <c r="B601" t="s">
        <v>2014</v>
      </c>
      <c r="C601" t="s">
        <v>2015</v>
      </c>
      <c r="D601" t="s">
        <v>1888</v>
      </c>
      <c r="E601" t="s">
        <v>2016</v>
      </c>
    </row>
    <row r="602" spans="1:5">
      <c r="A602" t="s">
        <v>884</v>
      </c>
      <c r="B602" t="s">
        <v>92</v>
      </c>
      <c r="C602" t="s">
        <v>93</v>
      </c>
      <c r="D602" t="s">
        <v>830</v>
      </c>
    </row>
    <row r="603" spans="1:5">
      <c r="A603" t="s">
        <v>2017</v>
      </c>
      <c r="B603" t="s">
        <v>885</v>
      </c>
      <c r="C603" t="s">
        <v>886</v>
      </c>
      <c r="D603" t="s">
        <v>1888</v>
      </c>
      <c r="E603" t="s">
        <v>1641</v>
      </c>
    </row>
    <row r="604" spans="1:5">
      <c r="A604" t="s">
        <v>884</v>
      </c>
      <c r="B604" t="s">
        <v>92</v>
      </c>
      <c r="C604" t="s">
        <v>93</v>
      </c>
      <c r="D604" t="s">
        <v>830</v>
      </c>
    </row>
    <row r="605" spans="1:5">
      <c r="A605" t="s">
        <v>2017</v>
      </c>
      <c r="B605" t="s">
        <v>2018</v>
      </c>
      <c r="C605" t="s">
        <v>114</v>
      </c>
      <c r="D605" t="s">
        <v>1888</v>
      </c>
      <c r="E605" t="s">
        <v>2019</v>
      </c>
    </row>
    <row r="606" spans="1:5">
      <c r="A606" t="s">
        <v>884</v>
      </c>
      <c r="B606" t="s">
        <v>92</v>
      </c>
      <c r="C606" t="s">
        <v>887</v>
      </c>
      <c r="D606" t="s">
        <v>830</v>
      </c>
    </row>
    <row r="607" spans="1:5">
      <c r="A607" t="s">
        <v>2017</v>
      </c>
      <c r="B607" t="s">
        <v>2020</v>
      </c>
      <c r="C607" t="s">
        <v>2021</v>
      </c>
      <c r="D607" t="s">
        <v>1888</v>
      </c>
      <c r="E607" t="s">
        <v>2022</v>
      </c>
    </row>
    <row r="608" spans="1:5">
      <c r="A608" t="s">
        <v>317</v>
      </c>
      <c r="B608" t="s">
        <v>92</v>
      </c>
      <c r="C608" t="s">
        <v>93</v>
      </c>
      <c r="D608" t="s">
        <v>830</v>
      </c>
    </row>
    <row r="609" spans="1:5">
      <c r="A609" t="s">
        <v>1439</v>
      </c>
      <c r="B609" t="s">
        <v>888</v>
      </c>
      <c r="C609" t="s">
        <v>114</v>
      </c>
      <c r="D609" t="s">
        <v>1888</v>
      </c>
      <c r="E609" t="s">
        <v>2023</v>
      </c>
    </row>
    <row r="610" spans="1:5">
      <c r="A610" t="s">
        <v>889</v>
      </c>
      <c r="B610" t="s">
        <v>890</v>
      </c>
      <c r="C610" t="s">
        <v>891</v>
      </c>
      <c r="D610" t="s">
        <v>830</v>
      </c>
    </row>
    <row r="611" spans="1:5">
      <c r="A611" t="s">
        <v>2024</v>
      </c>
      <c r="B611" t="s">
        <v>2025</v>
      </c>
      <c r="C611" t="s">
        <v>294</v>
      </c>
      <c r="D611" t="s">
        <v>1888</v>
      </c>
      <c r="E611" t="s">
        <v>2026</v>
      </c>
    </row>
    <row r="612" spans="1:5">
      <c r="A612" t="s">
        <v>289</v>
      </c>
      <c r="B612" t="s">
        <v>92</v>
      </c>
      <c r="C612" t="s">
        <v>93</v>
      </c>
      <c r="D612" t="s">
        <v>830</v>
      </c>
    </row>
    <row r="613" spans="1:5">
      <c r="A613" t="s">
        <v>1417</v>
      </c>
      <c r="B613" t="s">
        <v>422</v>
      </c>
      <c r="C613" t="s">
        <v>93</v>
      </c>
      <c r="D613" t="s">
        <v>1888</v>
      </c>
      <c r="E613" t="s">
        <v>83</v>
      </c>
    </row>
    <row r="614" spans="1:5">
      <c r="A614" t="s">
        <v>893</v>
      </c>
      <c r="B614" t="s">
        <v>894</v>
      </c>
      <c r="C614" t="s">
        <v>895</v>
      </c>
      <c r="D614" t="s">
        <v>830</v>
      </c>
    </row>
    <row r="615" spans="1:5">
      <c r="A615" t="s">
        <v>2027</v>
      </c>
      <c r="B615" t="s">
        <v>2028</v>
      </c>
      <c r="C615" t="s">
        <v>2029</v>
      </c>
      <c r="D615" t="s">
        <v>1888</v>
      </c>
      <c r="E615" t="s">
        <v>2030</v>
      </c>
    </row>
    <row r="616" spans="1:5">
      <c r="A616" t="s">
        <v>896</v>
      </c>
      <c r="B616" t="s">
        <v>897</v>
      </c>
      <c r="C616" t="s">
        <v>898</v>
      </c>
      <c r="D616" t="s">
        <v>830</v>
      </c>
    </row>
    <row r="617" spans="1:5">
      <c r="A617" t="s">
        <v>2031</v>
      </c>
      <c r="B617" t="s">
        <v>2032</v>
      </c>
      <c r="C617" t="s">
        <v>2033</v>
      </c>
      <c r="D617" t="s">
        <v>1888</v>
      </c>
      <c r="E617" t="s">
        <v>2034</v>
      </c>
    </row>
    <row r="618" spans="1:5">
      <c r="A618" t="s">
        <v>899</v>
      </c>
      <c r="B618" t="s">
        <v>92</v>
      </c>
      <c r="C618" t="s">
        <v>93</v>
      </c>
      <c r="D618" t="s">
        <v>830</v>
      </c>
    </row>
    <row r="619" spans="1:5">
      <c r="A619" t="s">
        <v>2035</v>
      </c>
      <c r="B619" t="s">
        <v>104</v>
      </c>
      <c r="C619" t="s">
        <v>93</v>
      </c>
      <c r="D619" t="s">
        <v>1888</v>
      </c>
      <c r="E619" t="s">
        <v>83</v>
      </c>
    </row>
    <row r="620" spans="1:5">
      <c r="A620" t="s">
        <v>900</v>
      </c>
      <c r="B620" t="s">
        <v>92</v>
      </c>
      <c r="C620" t="s">
        <v>93</v>
      </c>
      <c r="D620" t="s">
        <v>830</v>
      </c>
    </row>
    <row r="621" spans="1:5">
      <c r="A621" t="s">
        <v>2036</v>
      </c>
      <c r="B621" t="s">
        <v>901</v>
      </c>
      <c r="C621" t="s">
        <v>450</v>
      </c>
      <c r="D621" t="s">
        <v>1888</v>
      </c>
      <c r="E621" t="s">
        <v>2037</v>
      </c>
    </row>
    <row r="622" spans="1:5">
      <c r="A622" t="s">
        <v>902</v>
      </c>
      <c r="B622" t="s">
        <v>92</v>
      </c>
      <c r="C622" t="s">
        <v>93</v>
      </c>
      <c r="D622" t="s">
        <v>830</v>
      </c>
    </row>
    <row r="623" spans="1:5">
      <c r="A623" t="s">
        <v>2038</v>
      </c>
      <c r="B623" t="s">
        <v>1009</v>
      </c>
      <c r="C623" t="s">
        <v>1010</v>
      </c>
      <c r="D623" t="s">
        <v>1888</v>
      </c>
      <c r="E623" t="s">
        <v>2039</v>
      </c>
    </row>
    <row r="624" spans="1:5">
      <c r="A624" t="s">
        <v>903</v>
      </c>
      <c r="B624" t="s">
        <v>92</v>
      </c>
      <c r="C624" t="s">
        <v>93</v>
      </c>
      <c r="D624" t="s">
        <v>830</v>
      </c>
    </row>
    <row r="625" spans="1:5">
      <c r="A625" t="s">
        <v>2040</v>
      </c>
      <c r="B625" t="s">
        <v>104</v>
      </c>
      <c r="C625" t="s">
        <v>85</v>
      </c>
      <c r="D625" t="s">
        <v>1888</v>
      </c>
      <c r="E625" t="s">
        <v>83</v>
      </c>
    </row>
    <row r="626" spans="1:5">
      <c r="A626" t="s">
        <v>904</v>
      </c>
      <c r="B626" t="s">
        <v>92</v>
      </c>
      <c r="C626" t="s">
        <v>93</v>
      </c>
      <c r="D626" t="s">
        <v>830</v>
      </c>
    </row>
    <row r="627" spans="1:5">
      <c r="A627" t="s">
        <v>2041</v>
      </c>
      <c r="B627" t="s">
        <v>2042</v>
      </c>
      <c r="C627" t="s">
        <v>2043</v>
      </c>
      <c r="D627" t="s">
        <v>1888</v>
      </c>
      <c r="E627" t="s">
        <v>2044</v>
      </c>
    </row>
    <row r="628" spans="1:5">
      <c r="A628" t="s">
        <v>906</v>
      </c>
      <c r="B628" t="s">
        <v>907</v>
      </c>
      <c r="C628" t="s">
        <v>908</v>
      </c>
      <c r="D628" t="s">
        <v>830</v>
      </c>
    </row>
    <row r="629" spans="1:5">
      <c r="A629" t="s">
        <v>2045</v>
      </c>
      <c r="B629" t="s">
        <v>2046</v>
      </c>
      <c r="C629" t="s">
        <v>905</v>
      </c>
      <c r="D629" t="s">
        <v>1888</v>
      </c>
      <c r="E629" t="s">
        <v>2047</v>
      </c>
    </row>
    <row r="630" spans="1:5">
      <c r="A630" t="s">
        <v>909</v>
      </c>
      <c r="B630" t="s">
        <v>92</v>
      </c>
      <c r="C630" t="s">
        <v>93</v>
      </c>
      <c r="D630" t="s">
        <v>830</v>
      </c>
    </row>
    <row r="631" spans="1:5">
      <c r="A631" t="s">
        <v>2048</v>
      </c>
      <c r="B631" t="s">
        <v>167</v>
      </c>
      <c r="C631" t="s">
        <v>93</v>
      </c>
      <c r="D631" t="s">
        <v>1888</v>
      </c>
      <c r="E631" t="s">
        <v>83</v>
      </c>
    </row>
    <row r="632" spans="1:5">
      <c r="A632" t="s">
        <v>910</v>
      </c>
      <c r="B632" t="s">
        <v>92</v>
      </c>
      <c r="C632" t="s">
        <v>93</v>
      </c>
      <c r="D632" t="s">
        <v>830</v>
      </c>
    </row>
    <row r="633" spans="1:5">
      <c r="A633" t="s">
        <v>2049</v>
      </c>
      <c r="B633" t="s">
        <v>173</v>
      </c>
      <c r="C633" t="s">
        <v>85</v>
      </c>
      <c r="D633" t="s">
        <v>1888</v>
      </c>
      <c r="E633" t="s">
        <v>1323</v>
      </c>
    </row>
    <row r="634" spans="1:5">
      <c r="A634" t="s">
        <v>859</v>
      </c>
      <c r="B634" t="s">
        <v>92</v>
      </c>
      <c r="C634" t="s">
        <v>93</v>
      </c>
      <c r="D634" t="s">
        <v>830</v>
      </c>
    </row>
    <row r="635" spans="1:5">
      <c r="A635" t="s">
        <v>1963</v>
      </c>
      <c r="B635" t="s">
        <v>860</v>
      </c>
      <c r="C635" t="s">
        <v>2050</v>
      </c>
      <c r="D635" t="s">
        <v>1888</v>
      </c>
      <c r="E635" t="s">
        <v>1965</v>
      </c>
    </row>
    <row r="636" spans="1:5">
      <c r="A636" t="s">
        <v>859</v>
      </c>
      <c r="B636" t="s">
        <v>92</v>
      </c>
      <c r="C636" t="s">
        <v>93</v>
      </c>
      <c r="D636" t="s">
        <v>830</v>
      </c>
    </row>
    <row r="637" spans="1:5">
      <c r="A637" t="s">
        <v>1963</v>
      </c>
      <c r="B637" t="s">
        <v>911</v>
      </c>
      <c r="C637" t="s">
        <v>1020</v>
      </c>
      <c r="D637" t="s">
        <v>1888</v>
      </c>
      <c r="E637" t="s">
        <v>1965</v>
      </c>
    </row>
    <row r="638" spans="1:5">
      <c r="A638" t="s">
        <v>859</v>
      </c>
      <c r="B638" t="s">
        <v>92</v>
      </c>
      <c r="C638" t="s">
        <v>93</v>
      </c>
      <c r="D638" t="s">
        <v>830</v>
      </c>
    </row>
    <row r="639" spans="1:5">
      <c r="A639" t="s">
        <v>1963</v>
      </c>
      <c r="B639" t="s">
        <v>2051</v>
      </c>
      <c r="C639" t="s">
        <v>2052</v>
      </c>
      <c r="D639" t="s">
        <v>1888</v>
      </c>
      <c r="E639" t="s">
        <v>2053</v>
      </c>
    </row>
    <row r="640" spans="1:5">
      <c r="A640" t="s">
        <v>912</v>
      </c>
      <c r="B640" t="s">
        <v>92</v>
      </c>
      <c r="C640" t="s">
        <v>93</v>
      </c>
      <c r="D640" t="s">
        <v>830</v>
      </c>
    </row>
    <row r="641" spans="1:5">
      <c r="A641" t="s">
        <v>2054</v>
      </c>
      <c r="B641" t="s">
        <v>95</v>
      </c>
      <c r="C641" t="s">
        <v>85</v>
      </c>
      <c r="D641" t="s">
        <v>1888</v>
      </c>
      <c r="E641" t="s">
        <v>1263</v>
      </c>
    </row>
    <row r="642" spans="1:5">
      <c r="A642" t="s">
        <v>913</v>
      </c>
      <c r="B642" t="s">
        <v>92</v>
      </c>
      <c r="C642" t="s">
        <v>93</v>
      </c>
      <c r="D642" t="s">
        <v>830</v>
      </c>
    </row>
    <row r="643" spans="1:5">
      <c r="A643" t="s">
        <v>2055</v>
      </c>
      <c r="B643" t="s">
        <v>1021</v>
      </c>
      <c r="C643" t="s">
        <v>246</v>
      </c>
      <c r="D643" t="s">
        <v>1888</v>
      </c>
      <c r="E643" t="s">
        <v>2056</v>
      </c>
    </row>
    <row r="644" spans="1:5">
      <c r="A644" t="s">
        <v>914</v>
      </c>
      <c r="B644" t="s">
        <v>92</v>
      </c>
      <c r="C644" t="s">
        <v>93</v>
      </c>
      <c r="D644" t="s">
        <v>830</v>
      </c>
    </row>
    <row r="645" spans="1:5">
      <c r="A645" t="s">
        <v>2057</v>
      </c>
      <c r="B645" t="s">
        <v>95</v>
      </c>
      <c r="C645" t="s">
        <v>85</v>
      </c>
      <c r="D645" t="s">
        <v>1888</v>
      </c>
      <c r="E645" t="s">
        <v>1263</v>
      </c>
    </row>
    <row r="646" spans="1:5">
      <c r="A646" t="s">
        <v>915</v>
      </c>
      <c r="B646" t="s">
        <v>92</v>
      </c>
      <c r="C646" t="s">
        <v>93</v>
      </c>
      <c r="D646" t="s">
        <v>830</v>
      </c>
    </row>
    <row r="647" spans="1:5">
      <c r="A647" t="s">
        <v>2058</v>
      </c>
      <c r="B647" t="s">
        <v>916</v>
      </c>
      <c r="C647" t="s">
        <v>93</v>
      </c>
      <c r="D647" t="s">
        <v>1888</v>
      </c>
      <c r="E647" t="s">
        <v>2059</v>
      </c>
    </row>
    <row r="648" spans="1:5">
      <c r="A648" t="s">
        <v>917</v>
      </c>
      <c r="B648" t="s">
        <v>918</v>
      </c>
      <c r="C648" t="s">
        <v>919</v>
      </c>
      <c r="D648" t="s">
        <v>830</v>
      </c>
    </row>
    <row r="649" spans="1:5">
      <c r="A649" t="s">
        <v>2060</v>
      </c>
      <c r="B649" t="s">
        <v>2061</v>
      </c>
      <c r="C649" t="s">
        <v>1273</v>
      </c>
      <c r="D649" t="s">
        <v>1888</v>
      </c>
      <c r="E649" t="s">
        <v>2062</v>
      </c>
    </row>
    <row r="650" spans="1:5">
      <c r="A650" t="s">
        <v>853</v>
      </c>
      <c r="B650" t="s">
        <v>92</v>
      </c>
      <c r="C650" t="s">
        <v>93</v>
      </c>
      <c r="D650" t="s">
        <v>830</v>
      </c>
    </row>
    <row r="651" spans="1:5">
      <c r="A651" t="s">
        <v>1949</v>
      </c>
      <c r="B651" t="s">
        <v>2063</v>
      </c>
      <c r="C651" t="s">
        <v>2064</v>
      </c>
      <c r="D651" t="s">
        <v>1888</v>
      </c>
      <c r="E651" t="s">
        <v>2065</v>
      </c>
    </row>
    <row r="652" spans="1:5">
      <c r="A652" t="s">
        <v>920</v>
      </c>
      <c r="B652" t="s">
        <v>92</v>
      </c>
      <c r="C652" t="s">
        <v>93</v>
      </c>
      <c r="D652" t="s">
        <v>830</v>
      </c>
    </row>
    <row r="653" spans="1:5">
      <c r="A653" t="s">
        <v>2066</v>
      </c>
      <c r="B653" t="s">
        <v>921</v>
      </c>
      <c r="C653" t="s">
        <v>93</v>
      </c>
      <c r="D653" t="s">
        <v>1888</v>
      </c>
      <c r="E653" t="s">
        <v>2067</v>
      </c>
    </row>
    <row r="654" spans="1:5">
      <c r="A654" t="s">
        <v>922</v>
      </c>
      <c r="B654" t="s">
        <v>92</v>
      </c>
      <c r="C654" t="s">
        <v>93</v>
      </c>
      <c r="D654" t="s">
        <v>830</v>
      </c>
    </row>
    <row r="655" spans="1:5">
      <c r="A655" t="s">
        <v>2068</v>
      </c>
      <c r="B655" t="s">
        <v>422</v>
      </c>
      <c r="C655" t="s">
        <v>93</v>
      </c>
      <c r="D655" t="s">
        <v>1888</v>
      </c>
      <c r="E655" t="s">
        <v>83</v>
      </c>
    </row>
    <row r="656" spans="1:5">
      <c r="A656" t="s">
        <v>924</v>
      </c>
      <c r="B656" t="s">
        <v>92</v>
      </c>
      <c r="C656" t="s">
        <v>93</v>
      </c>
      <c r="D656" t="s">
        <v>830</v>
      </c>
    </row>
    <row r="657" spans="1:5">
      <c r="A657" t="s">
        <v>2069</v>
      </c>
      <c r="B657" t="s">
        <v>2070</v>
      </c>
      <c r="C657" t="s">
        <v>594</v>
      </c>
      <c r="D657" t="s">
        <v>1888</v>
      </c>
      <c r="E657" t="s">
        <v>2071</v>
      </c>
    </row>
    <row r="658" spans="1:5">
      <c r="A658" t="s">
        <v>864</v>
      </c>
      <c r="B658" t="s">
        <v>92</v>
      </c>
      <c r="C658" t="s">
        <v>93</v>
      </c>
      <c r="D658" t="s">
        <v>830</v>
      </c>
    </row>
    <row r="659" spans="1:5">
      <c r="A659" t="s">
        <v>1972</v>
      </c>
      <c r="B659" t="s">
        <v>925</v>
      </c>
      <c r="C659" t="s">
        <v>1022</v>
      </c>
      <c r="D659" t="s">
        <v>1888</v>
      </c>
      <c r="E659" t="s">
        <v>2072</v>
      </c>
    </row>
    <row r="660" spans="1:5">
      <c r="A660" t="s">
        <v>926</v>
      </c>
      <c r="B660" t="s">
        <v>92</v>
      </c>
      <c r="C660" t="s">
        <v>919</v>
      </c>
      <c r="D660" t="s">
        <v>830</v>
      </c>
    </row>
    <row r="661" spans="1:5">
      <c r="A661" t="s">
        <v>2073</v>
      </c>
      <c r="B661" t="s">
        <v>927</v>
      </c>
      <c r="C661" t="s">
        <v>928</v>
      </c>
      <c r="D661" t="s">
        <v>1888</v>
      </c>
      <c r="E661" t="s">
        <v>2074</v>
      </c>
    </row>
    <row r="662" spans="1:5">
      <c r="A662" t="s">
        <v>858</v>
      </c>
      <c r="B662" t="s">
        <v>92</v>
      </c>
      <c r="C662" t="s">
        <v>93</v>
      </c>
      <c r="D662" t="s">
        <v>830</v>
      </c>
    </row>
    <row r="663" spans="1:5">
      <c r="A663" t="s">
        <v>1962</v>
      </c>
      <c r="B663" t="s">
        <v>929</v>
      </c>
      <c r="C663" t="s">
        <v>254</v>
      </c>
      <c r="D663" t="s">
        <v>1888</v>
      </c>
      <c r="E663" t="s">
        <v>2075</v>
      </c>
    </row>
    <row r="664" spans="1:5">
      <c r="A664" t="s">
        <v>930</v>
      </c>
      <c r="B664" t="s">
        <v>92</v>
      </c>
      <c r="C664" t="s">
        <v>931</v>
      </c>
      <c r="D664" t="s">
        <v>830</v>
      </c>
    </row>
    <row r="665" spans="1:5">
      <c r="A665" t="s">
        <v>2076</v>
      </c>
      <c r="B665" t="s">
        <v>2077</v>
      </c>
      <c r="C665" t="s">
        <v>2078</v>
      </c>
      <c r="D665" t="s">
        <v>1888</v>
      </c>
      <c r="E665" t="s">
        <v>2079</v>
      </c>
    </row>
    <row r="666" spans="1:5">
      <c r="A666" t="s">
        <v>932</v>
      </c>
      <c r="B666" t="s">
        <v>92</v>
      </c>
      <c r="C666" t="s">
        <v>933</v>
      </c>
      <c r="D666" t="s">
        <v>830</v>
      </c>
    </row>
    <row r="667" spans="1:5">
      <c r="A667" t="s">
        <v>2080</v>
      </c>
      <c r="B667" t="s">
        <v>2081</v>
      </c>
      <c r="C667" t="s">
        <v>283</v>
      </c>
      <c r="D667" t="s">
        <v>1888</v>
      </c>
      <c r="E667" t="s">
        <v>2082</v>
      </c>
    </row>
    <row r="668" spans="1:5">
      <c r="A668" t="s">
        <v>934</v>
      </c>
      <c r="B668" t="s">
        <v>92</v>
      </c>
      <c r="C668" t="s">
        <v>93</v>
      </c>
      <c r="D668" t="s">
        <v>830</v>
      </c>
    </row>
    <row r="669" spans="1:5">
      <c r="A669" t="s">
        <v>2083</v>
      </c>
      <c r="B669" t="s">
        <v>90</v>
      </c>
      <c r="C669" t="s">
        <v>85</v>
      </c>
      <c r="D669" t="s">
        <v>1888</v>
      </c>
      <c r="E669" t="s">
        <v>1263</v>
      </c>
    </row>
    <row r="670" spans="1:5">
      <c r="A670" t="s">
        <v>935</v>
      </c>
      <c r="B670" t="s">
        <v>92</v>
      </c>
      <c r="C670" t="s">
        <v>93</v>
      </c>
      <c r="D670" t="s">
        <v>830</v>
      </c>
    </row>
    <row r="671" spans="1:5">
      <c r="A671" t="s">
        <v>2084</v>
      </c>
      <c r="B671" t="s">
        <v>936</v>
      </c>
      <c r="C671" t="s">
        <v>85</v>
      </c>
      <c r="D671" t="s">
        <v>1888</v>
      </c>
      <c r="E671" t="s">
        <v>2085</v>
      </c>
    </row>
    <row r="672" spans="1:5">
      <c r="A672" t="s">
        <v>937</v>
      </c>
      <c r="B672" t="s">
        <v>92</v>
      </c>
      <c r="C672" t="s">
        <v>93</v>
      </c>
      <c r="D672" t="s">
        <v>830</v>
      </c>
    </row>
    <row r="673" spans="1:5">
      <c r="A673" t="s">
        <v>2086</v>
      </c>
      <c r="B673" t="s">
        <v>422</v>
      </c>
      <c r="C673" t="s">
        <v>93</v>
      </c>
      <c r="D673" t="s">
        <v>1888</v>
      </c>
      <c r="E673" t="s">
        <v>83</v>
      </c>
    </row>
    <row r="674" spans="1:5">
      <c r="A674" t="s">
        <v>938</v>
      </c>
      <c r="B674" t="s">
        <v>92</v>
      </c>
      <c r="C674" t="s">
        <v>939</v>
      </c>
      <c r="D674" t="s">
        <v>830</v>
      </c>
    </row>
    <row r="675" spans="1:5">
      <c r="A675" t="s">
        <v>2087</v>
      </c>
      <c r="B675" t="s">
        <v>2088</v>
      </c>
      <c r="C675" t="s">
        <v>2089</v>
      </c>
      <c r="D675" t="s">
        <v>1888</v>
      </c>
      <c r="E675" t="s">
        <v>2090</v>
      </c>
    </row>
    <row r="676" spans="1:5">
      <c r="A676" t="s">
        <v>940</v>
      </c>
      <c r="B676" t="s">
        <v>92</v>
      </c>
      <c r="C676" t="s">
        <v>941</v>
      </c>
      <c r="D676" t="s">
        <v>830</v>
      </c>
    </row>
    <row r="677" spans="1:5">
      <c r="A677" t="s">
        <v>2091</v>
      </c>
      <c r="B677" t="s">
        <v>2092</v>
      </c>
      <c r="C677" t="s">
        <v>234</v>
      </c>
      <c r="D677" t="s">
        <v>1888</v>
      </c>
      <c r="E677" t="s">
        <v>2093</v>
      </c>
    </row>
    <row r="678" spans="1:5">
      <c r="A678" t="s">
        <v>942</v>
      </c>
      <c r="B678" t="s">
        <v>92</v>
      </c>
      <c r="C678" t="s">
        <v>943</v>
      </c>
      <c r="D678" t="s">
        <v>830</v>
      </c>
    </row>
    <row r="679" spans="1:5">
      <c r="A679" t="s">
        <v>2094</v>
      </c>
      <c r="B679" t="s">
        <v>2095</v>
      </c>
      <c r="C679" t="s">
        <v>2096</v>
      </c>
      <c r="D679" t="s">
        <v>1888</v>
      </c>
      <c r="E679" t="s">
        <v>2097</v>
      </c>
    </row>
    <row r="680" spans="1:5">
      <c r="A680" t="s">
        <v>944</v>
      </c>
      <c r="B680" t="s">
        <v>92</v>
      </c>
      <c r="C680" t="s">
        <v>945</v>
      </c>
      <c r="D680" t="s">
        <v>830</v>
      </c>
    </row>
    <row r="681" spans="1:5">
      <c r="A681" t="s">
        <v>2098</v>
      </c>
      <c r="B681" t="s">
        <v>2099</v>
      </c>
      <c r="C681" t="s">
        <v>2100</v>
      </c>
      <c r="D681" t="s">
        <v>1888</v>
      </c>
      <c r="E681" t="s">
        <v>2101</v>
      </c>
    </row>
    <row r="682" spans="1:5">
      <c r="A682" t="s">
        <v>946</v>
      </c>
      <c r="B682" t="s">
        <v>92</v>
      </c>
      <c r="C682" t="s">
        <v>93</v>
      </c>
      <c r="D682" t="s">
        <v>830</v>
      </c>
    </row>
    <row r="683" spans="1:5">
      <c r="A683" t="s">
        <v>2102</v>
      </c>
      <c r="B683" t="s">
        <v>2103</v>
      </c>
      <c r="C683" t="s">
        <v>2104</v>
      </c>
      <c r="D683" t="s">
        <v>1888</v>
      </c>
      <c r="E683" t="s">
        <v>2105</v>
      </c>
    </row>
    <row r="684" spans="1:5">
      <c r="A684" t="s">
        <v>947</v>
      </c>
      <c r="B684" t="s">
        <v>92</v>
      </c>
      <c r="C684" t="s">
        <v>93</v>
      </c>
      <c r="D684" t="s">
        <v>830</v>
      </c>
    </row>
    <row r="685" spans="1:5">
      <c r="A685" t="s">
        <v>2106</v>
      </c>
      <c r="B685" t="s">
        <v>2107</v>
      </c>
      <c r="C685" t="s">
        <v>2108</v>
      </c>
      <c r="D685" t="s">
        <v>1888</v>
      </c>
      <c r="E685" t="s">
        <v>2109</v>
      </c>
    </row>
    <row r="686" spans="1:5">
      <c r="A686" t="s">
        <v>948</v>
      </c>
      <c r="B686" t="s">
        <v>92</v>
      </c>
      <c r="C686" t="s">
        <v>93</v>
      </c>
      <c r="D686" t="s">
        <v>830</v>
      </c>
    </row>
    <row r="687" spans="1:5">
      <c r="A687" t="s">
        <v>2110</v>
      </c>
      <c r="B687" t="s">
        <v>1023</v>
      </c>
      <c r="C687" t="s">
        <v>182</v>
      </c>
      <c r="D687" t="s">
        <v>1888</v>
      </c>
      <c r="E687" t="s">
        <v>2111</v>
      </c>
    </row>
    <row r="688" spans="1:5">
      <c r="A688" t="s">
        <v>949</v>
      </c>
      <c r="B688" t="s">
        <v>92</v>
      </c>
      <c r="C688" t="s">
        <v>93</v>
      </c>
      <c r="D688" t="s">
        <v>830</v>
      </c>
    </row>
    <row r="689" spans="1:5">
      <c r="A689" t="s">
        <v>2112</v>
      </c>
      <c r="B689" t="s">
        <v>167</v>
      </c>
      <c r="C689" t="s">
        <v>93</v>
      </c>
      <c r="D689" t="s">
        <v>1888</v>
      </c>
      <c r="E689" t="s">
        <v>83</v>
      </c>
    </row>
    <row r="690" spans="1:5">
      <c r="A690" t="s">
        <v>950</v>
      </c>
      <c r="B690" t="s">
        <v>92</v>
      </c>
      <c r="C690" t="s">
        <v>93</v>
      </c>
      <c r="D690" t="s">
        <v>830</v>
      </c>
    </row>
    <row r="691" spans="1:5">
      <c r="A691" t="s">
        <v>2113</v>
      </c>
      <c r="B691" t="s">
        <v>951</v>
      </c>
      <c r="C691" t="s">
        <v>685</v>
      </c>
      <c r="D691" t="s">
        <v>1888</v>
      </c>
      <c r="E691" t="s">
        <v>2114</v>
      </c>
    </row>
    <row r="692" spans="1:5">
      <c r="A692" t="s">
        <v>952</v>
      </c>
      <c r="B692" t="s">
        <v>92</v>
      </c>
      <c r="C692" t="s">
        <v>93</v>
      </c>
      <c r="D692" t="s">
        <v>830</v>
      </c>
    </row>
    <row r="693" spans="1:5">
      <c r="A693" t="s">
        <v>2115</v>
      </c>
      <c r="B693" t="s">
        <v>2116</v>
      </c>
      <c r="C693" t="s">
        <v>2117</v>
      </c>
      <c r="D693" t="s">
        <v>1888</v>
      </c>
      <c r="E693" t="s">
        <v>2118</v>
      </c>
    </row>
    <row r="694" spans="1:5">
      <c r="A694" t="s">
        <v>953</v>
      </c>
      <c r="B694" t="s">
        <v>92</v>
      </c>
      <c r="C694" t="s">
        <v>93</v>
      </c>
      <c r="D694" t="s">
        <v>830</v>
      </c>
    </row>
    <row r="695" spans="1:5">
      <c r="A695" t="s">
        <v>2119</v>
      </c>
      <c r="B695" t="s">
        <v>1024</v>
      </c>
      <c r="C695" t="s">
        <v>954</v>
      </c>
      <c r="D695" t="s">
        <v>1888</v>
      </c>
      <c r="E695" t="s">
        <v>2120</v>
      </c>
    </row>
    <row r="696" spans="1:5">
      <c r="A696" t="s">
        <v>955</v>
      </c>
      <c r="B696" t="s">
        <v>92</v>
      </c>
      <c r="C696" t="s">
        <v>93</v>
      </c>
      <c r="D696" t="s">
        <v>830</v>
      </c>
    </row>
    <row r="697" spans="1:5">
      <c r="A697" t="s">
        <v>2121</v>
      </c>
      <c r="B697" t="s">
        <v>2122</v>
      </c>
      <c r="C697" t="s">
        <v>2123</v>
      </c>
      <c r="D697" t="s">
        <v>1888</v>
      </c>
      <c r="E697" t="s">
        <v>2124</v>
      </c>
    </row>
    <row r="698" spans="1:5">
      <c r="A698" t="s">
        <v>956</v>
      </c>
      <c r="B698" t="s">
        <v>92</v>
      </c>
      <c r="C698" t="s">
        <v>93</v>
      </c>
      <c r="D698" t="s">
        <v>830</v>
      </c>
    </row>
    <row r="699" spans="1:5">
      <c r="A699" t="s">
        <v>2125</v>
      </c>
      <c r="B699" t="s">
        <v>2126</v>
      </c>
      <c r="C699" t="s">
        <v>2127</v>
      </c>
      <c r="D699" t="s">
        <v>1888</v>
      </c>
      <c r="E699" t="s">
        <v>2128</v>
      </c>
    </row>
    <row r="700" spans="1:5">
      <c r="A700" t="s">
        <v>957</v>
      </c>
      <c r="B700" t="s">
        <v>92</v>
      </c>
      <c r="C700" t="s">
        <v>93</v>
      </c>
      <c r="D700" t="s">
        <v>830</v>
      </c>
    </row>
    <row r="701" spans="1:5">
      <c r="A701" t="s">
        <v>2129</v>
      </c>
      <c r="B701" t="s">
        <v>422</v>
      </c>
      <c r="C701" t="s">
        <v>85</v>
      </c>
      <c r="D701" t="s">
        <v>1888</v>
      </c>
      <c r="E701" t="s">
        <v>83</v>
      </c>
    </row>
    <row r="702" spans="1:5">
      <c r="A702" t="s">
        <v>958</v>
      </c>
      <c r="B702" t="s">
        <v>92</v>
      </c>
      <c r="C702" t="s">
        <v>93</v>
      </c>
      <c r="D702" t="s">
        <v>830</v>
      </c>
    </row>
    <row r="703" spans="1:5">
      <c r="A703" t="s">
        <v>2130</v>
      </c>
      <c r="B703" t="s">
        <v>959</v>
      </c>
      <c r="C703" t="s">
        <v>1978</v>
      </c>
      <c r="D703" t="s">
        <v>1888</v>
      </c>
      <c r="E703" t="s">
        <v>2131</v>
      </c>
    </row>
    <row r="704" spans="1:5">
      <c r="A704" t="s">
        <v>961</v>
      </c>
      <c r="B704" t="s">
        <v>92</v>
      </c>
      <c r="C704" t="s">
        <v>93</v>
      </c>
      <c r="D704" t="s">
        <v>830</v>
      </c>
    </row>
    <row r="705" spans="1:5">
      <c r="A705" t="s">
        <v>2132</v>
      </c>
      <c r="B705" t="s">
        <v>2133</v>
      </c>
      <c r="C705" t="s">
        <v>2134</v>
      </c>
      <c r="D705" t="s">
        <v>1888</v>
      </c>
      <c r="E705" t="s">
        <v>2135</v>
      </c>
    </row>
    <row r="706" spans="1:5">
      <c r="A706" t="s">
        <v>875</v>
      </c>
      <c r="B706" t="s">
        <v>92</v>
      </c>
      <c r="C706" t="s">
        <v>93</v>
      </c>
      <c r="D706" t="s">
        <v>830</v>
      </c>
    </row>
    <row r="707" spans="1:5">
      <c r="A707" t="s">
        <v>1998</v>
      </c>
      <c r="B707" t="s">
        <v>104</v>
      </c>
      <c r="C707" t="s">
        <v>93</v>
      </c>
      <c r="D707" t="s">
        <v>1888</v>
      </c>
      <c r="E707" t="s">
        <v>83</v>
      </c>
    </row>
    <row r="708" spans="1:5">
      <c r="A708" t="s">
        <v>875</v>
      </c>
      <c r="B708" t="s">
        <v>92</v>
      </c>
      <c r="C708" t="s">
        <v>93</v>
      </c>
      <c r="D708" t="s">
        <v>830</v>
      </c>
    </row>
    <row r="709" spans="1:5">
      <c r="A709" t="s">
        <v>1998</v>
      </c>
      <c r="B709" t="s">
        <v>95</v>
      </c>
      <c r="C709" t="s">
        <v>93</v>
      </c>
      <c r="D709" t="s">
        <v>1888</v>
      </c>
      <c r="E709" t="s">
        <v>1263</v>
      </c>
    </row>
    <row r="710" spans="1:5">
      <c r="A710" t="s">
        <v>875</v>
      </c>
      <c r="B710" t="s">
        <v>92</v>
      </c>
      <c r="C710" t="s">
        <v>93</v>
      </c>
      <c r="D710" t="s">
        <v>830</v>
      </c>
    </row>
    <row r="711" spans="1:5">
      <c r="A711" t="s">
        <v>1998</v>
      </c>
      <c r="B711" t="s">
        <v>1333</v>
      </c>
      <c r="C711" t="s">
        <v>93</v>
      </c>
      <c r="D711" t="s">
        <v>1888</v>
      </c>
      <c r="E711" t="s">
        <v>1334</v>
      </c>
    </row>
    <row r="712" spans="1:5">
      <c r="A712" t="s">
        <v>962</v>
      </c>
      <c r="B712" t="s">
        <v>963</v>
      </c>
      <c r="C712" t="s">
        <v>964</v>
      </c>
      <c r="D712" t="s">
        <v>830</v>
      </c>
    </row>
    <row r="713" spans="1:5">
      <c r="A713" t="s">
        <v>2136</v>
      </c>
      <c r="B713" t="s">
        <v>2137</v>
      </c>
      <c r="C713" t="s">
        <v>639</v>
      </c>
      <c r="D713" t="s">
        <v>1888</v>
      </c>
      <c r="E713" t="s">
        <v>2138</v>
      </c>
    </row>
    <row r="714" spans="1:5">
      <c r="A714" t="s">
        <v>965</v>
      </c>
      <c r="B714" t="s">
        <v>966</v>
      </c>
      <c r="C714" t="s">
        <v>967</v>
      </c>
      <c r="D714" t="s">
        <v>830</v>
      </c>
    </row>
    <row r="715" spans="1:5">
      <c r="A715" t="s">
        <v>2139</v>
      </c>
      <c r="B715" t="s">
        <v>2140</v>
      </c>
      <c r="C715" t="s">
        <v>2141</v>
      </c>
      <c r="D715" t="s">
        <v>1888</v>
      </c>
      <c r="E715" t="s">
        <v>2142</v>
      </c>
    </row>
    <row r="716" spans="1:5">
      <c r="A716" t="s">
        <v>968</v>
      </c>
      <c r="B716" t="s">
        <v>767</v>
      </c>
      <c r="C716" t="s">
        <v>333</v>
      </c>
      <c r="D716" t="s">
        <v>830</v>
      </c>
    </row>
    <row r="717" spans="1:5">
      <c r="A717" t="s">
        <v>2143</v>
      </c>
      <c r="B717" t="s">
        <v>2144</v>
      </c>
      <c r="C717" t="s">
        <v>969</v>
      </c>
      <c r="D717" t="s">
        <v>1888</v>
      </c>
      <c r="E717" t="s">
        <v>2145</v>
      </c>
    </row>
    <row r="718" spans="1:5">
      <c r="A718" t="s">
        <v>970</v>
      </c>
      <c r="B718" t="s">
        <v>971</v>
      </c>
      <c r="C718" t="s">
        <v>82</v>
      </c>
      <c r="D718" t="s">
        <v>830</v>
      </c>
    </row>
    <row r="719" spans="1:5">
      <c r="A719" t="s">
        <v>2146</v>
      </c>
      <c r="B719" t="s">
        <v>2147</v>
      </c>
      <c r="C719" t="s">
        <v>639</v>
      </c>
      <c r="D719" t="s">
        <v>1888</v>
      </c>
      <c r="E719" t="s">
        <v>2148</v>
      </c>
    </row>
    <row r="720" spans="1:5">
      <c r="A720" t="s">
        <v>972</v>
      </c>
      <c r="B720" t="s">
        <v>92</v>
      </c>
      <c r="C720" t="s">
        <v>93</v>
      </c>
      <c r="D720" t="s">
        <v>830</v>
      </c>
    </row>
    <row r="721" spans="1:5">
      <c r="A721" t="s">
        <v>2149</v>
      </c>
      <c r="B721" t="s">
        <v>2088</v>
      </c>
      <c r="C721" t="s">
        <v>639</v>
      </c>
      <c r="D721" t="s">
        <v>1888</v>
      </c>
      <c r="E721" t="s">
        <v>2150</v>
      </c>
    </row>
    <row r="722" spans="1:5">
      <c r="A722" t="s">
        <v>884</v>
      </c>
      <c r="B722" t="s">
        <v>92</v>
      </c>
      <c r="C722" t="s">
        <v>93</v>
      </c>
      <c r="D722" t="s">
        <v>830</v>
      </c>
    </row>
    <row r="723" spans="1:5">
      <c r="A723" t="s">
        <v>2017</v>
      </c>
      <c r="B723" t="s">
        <v>973</v>
      </c>
      <c r="C723" t="s">
        <v>578</v>
      </c>
      <c r="D723" t="s">
        <v>1888</v>
      </c>
      <c r="E723" t="s">
        <v>1641</v>
      </c>
    </row>
    <row r="724" spans="1:5">
      <c r="A724" t="s">
        <v>974</v>
      </c>
      <c r="B724" t="s">
        <v>92</v>
      </c>
      <c r="C724" t="s">
        <v>93</v>
      </c>
      <c r="D724" t="s">
        <v>830</v>
      </c>
    </row>
    <row r="725" spans="1:5">
      <c r="A725" t="s">
        <v>2151</v>
      </c>
      <c r="B725" t="s">
        <v>2152</v>
      </c>
      <c r="C725" t="s">
        <v>194</v>
      </c>
      <c r="D725" t="s">
        <v>1888</v>
      </c>
      <c r="E725" t="s">
        <v>2153</v>
      </c>
    </row>
    <row r="726" spans="1:5">
      <c r="A726" t="s">
        <v>975</v>
      </c>
      <c r="B726" t="s">
        <v>92</v>
      </c>
      <c r="C726" t="s">
        <v>93</v>
      </c>
      <c r="D726" t="s">
        <v>830</v>
      </c>
    </row>
    <row r="727" spans="1:5">
      <c r="A727" t="s">
        <v>2154</v>
      </c>
      <c r="B727" t="s">
        <v>1026</v>
      </c>
      <c r="C727" t="s">
        <v>2155</v>
      </c>
      <c r="D727" t="s">
        <v>1888</v>
      </c>
      <c r="E727" t="s">
        <v>2156</v>
      </c>
    </row>
    <row r="728" spans="1:5">
      <c r="A728" t="s">
        <v>975</v>
      </c>
      <c r="B728" t="s">
        <v>92</v>
      </c>
      <c r="C728" t="s">
        <v>93</v>
      </c>
      <c r="D728" t="s">
        <v>830</v>
      </c>
    </row>
    <row r="729" spans="1:5">
      <c r="A729" t="s">
        <v>2154</v>
      </c>
      <c r="B729" t="s">
        <v>1025</v>
      </c>
      <c r="C729" t="s">
        <v>977</v>
      </c>
      <c r="D729" t="s">
        <v>1888</v>
      </c>
      <c r="E729" t="s">
        <v>2157</v>
      </c>
    </row>
    <row r="730" spans="1:5">
      <c r="A730" t="s">
        <v>975</v>
      </c>
      <c r="B730" t="s">
        <v>92</v>
      </c>
      <c r="C730" t="s">
        <v>93</v>
      </c>
      <c r="D730" t="s">
        <v>830</v>
      </c>
    </row>
    <row r="731" spans="1:5">
      <c r="A731" t="s">
        <v>2154</v>
      </c>
      <c r="B731" t="s">
        <v>2158</v>
      </c>
      <c r="C731" t="s">
        <v>833</v>
      </c>
      <c r="D731" t="s">
        <v>1888</v>
      </c>
      <c r="E731" t="s">
        <v>2159</v>
      </c>
    </row>
    <row r="732" spans="1:5">
      <c r="A732" t="s">
        <v>975</v>
      </c>
      <c r="B732" t="s">
        <v>92</v>
      </c>
      <c r="C732" t="s">
        <v>93</v>
      </c>
      <c r="D732" t="s">
        <v>830</v>
      </c>
    </row>
    <row r="733" spans="1:5">
      <c r="A733" t="s">
        <v>2154</v>
      </c>
      <c r="B733" t="s">
        <v>976</v>
      </c>
      <c r="C733" t="s">
        <v>977</v>
      </c>
      <c r="D733" t="s">
        <v>1888</v>
      </c>
      <c r="E733" t="s">
        <v>2156</v>
      </c>
    </row>
    <row r="734" spans="1:5">
      <c r="A734" t="s">
        <v>978</v>
      </c>
      <c r="B734" t="s">
        <v>92</v>
      </c>
      <c r="C734" t="s">
        <v>93</v>
      </c>
      <c r="D734" t="s">
        <v>830</v>
      </c>
    </row>
    <row r="735" spans="1:5">
      <c r="A735" t="s">
        <v>2160</v>
      </c>
      <c r="B735" t="s">
        <v>104</v>
      </c>
      <c r="C735" t="s">
        <v>85</v>
      </c>
      <c r="D735" t="s">
        <v>1888</v>
      </c>
      <c r="E735" t="s">
        <v>83</v>
      </c>
    </row>
    <row r="736" spans="1:5">
      <c r="A736" t="s">
        <v>979</v>
      </c>
      <c r="B736" t="s">
        <v>92</v>
      </c>
      <c r="C736" t="s">
        <v>93</v>
      </c>
      <c r="D736" t="s">
        <v>830</v>
      </c>
    </row>
    <row r="737" spans="1:5">
      <c r="A737" t="s">
        <v>2161</v>
      </c>
      <c r="B737" t="s">
        <v>84</v>
      </c>
      <c r="C737" t="s">
        <v>93</v>
      </c>
      <c r="D737" t="s">
        <v>1888</v>
      </c>
      <c r="E737" t="s">
        <v>1263</v>
      </c>
    </row>
    <row r="738" spans="1:5">
      <c r="A738" t="s">
        <v>86</v>
      </c>
      <c r="B738" t="s">
        <v>92</v>
      </c>
      <c r="C738" t="s">
        <v>93</v>
      </c>
      <c r="D738" t="s">
        <v>830</v>
      </c>
    </row>
    <row r="739" spans="1:5">
      <c r="A739" t="s">
        <v>1264</v>
      </c>
      <c r="B739" t="s">
        <v>104</v>
      </c>
      <c r="C739" t="s">
        <v>85</v>
      </c>
      <c r="D739" t="s">
        <v>1888</v>
      </c>
      <c r="E739" t="s">
        <v>83</v>
      </c>
    </row>
    <row r="740" spans="1:5">
      <c r="A740" t="s">
        <v>980</v>
      </c>
      <c r="B740" t="s">
        <v>92</v>
      </c>
      <c r="C740" t="s">
        <v>93</v>
      </c>
      <c r="D740" t="s">
        <v>830</v>
      </c>
    </row>
    <row r="741" spans="1:5">
      <c r="A741" t="s">
        <v>2162</v>
      </c>
      <c r="B741" t="s">
        <v>2163</v>
      </c>
      <c r="C741" t="s">
        <v>2164</v>
      </c>
      <c r="D741" t="s">
        <v>1888</v>
      </c>
      <c r="E741" t="s">
        <v>2165</v>
      </c>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sheetPr codeName="Sheet11"/>
  <dimension ref="A1:H371"/>
  <sheetViews>
    <sheetView tabSelected="1" topLeftCell="A291" workbookViewId="0">
      <selection activeCell="G312" sqref="G312"/>
    </sheetView>
  </sheetViews>
  <sheetFormatPr defaultRowHeight="15"/>
  <cols>
    <col min="1" max="1" width="14.140625" bestFit="1" customWidth="1"/>
    <col min="2" max="2" width="13.42578125" bestFit="1" customWidth="1"/>
    <col min="3" max="3" width="26.42578125" bestFit="1" customWidth="1"/>
    <col min="4" max="4" width="7.28515625" bestFit="1" customWidth="1"/>
    <col min="5" max="5" width="4.7109375" bestFit="1" customWidth="1"/>
    <col min="6" max="6" width="10" bestFit="1" customWidth="1"/>
  </cols>
  <sheetData>
    <row r="1" spans="1:8">
      <c r="A1" t="s">
        <v>6387</v>
      </c>
      <c r="B1" t="s">
        <v>9760</v>
      </c>
      <c r="C1" t="s">
        <v>9759</v>
      </c>
      <c r="D1" t="s">
        <v>9756</v>
      </c>
      <c r="E1" t="s">
        <v>9757</v>
      </c>
      <c r="F1" t="s">
        <v>9758</v>
      </c>
      <c r="H1" t="s">
        <v>26315</v>
      </c>
    </row>
    <row r="2" spans="1:8">
      <c r="A2" t="s">
        <v>2600</v>
      </c>
      <c r="B2" t="s">
        <v>9519</v>
      </c>
      <c r="C2" t="s">
        <v>9520</v>
      </c>
      <c r="D2">
        <v>0</v>
      </c>
      <c r="E2">
        <v>0</v>
      </c>
      <c r="F2">
        <v>8</v>
      </c>
      <c r="G2" t="s">
        <v>14874</v>
      </c>
      <c r="H2">
        <v>0</v>
      </c>
    </row>
    <row r="3" spans="1:8">
      <c r="A3" t="s">
        <v>2602</v>
      </c>
      <c r="B3" t="s">
        <v>9519</v>
      </c>
      <c r="C3" t="s">
        <v>9521</v>
      </c>
      <c r="D3">
        <v>0</v>
      </c>
      <c r="E3">
        <v>0</v>
      </c>
      <c r="F3">
        <v>8</v>
      </c>
      <c r="G3" t="s">
        <v>14878</v>
      </c>
      <c r="H3">
        <f>H2+1</f>
        <v>1</v>
      </c>
    </row>
    <row r="4" spans="1:8">
      <c r="A4" t="s">
        <v>2604</v>
      </c>
      <c r="B4" t="s">
        <v>9522</v>
      </c>
      <c r="C4" t="s">
        <v>9520</v>
      </c>
      <c r="D4">
        <v>0</v>
      </c>
      <c r="E4">
        <v>0</v>
      </c>
      <c r="F4">
        <v>8</v>
      </c>
      <c r="G4" t="s">
        <v>14882</v>
      </c>
      <c r="H4">
        <f t="shared" ref="H4:H67" si="0">H3+1</f>
        <v>2</v>
      </c>
    </row>
    <row r="5" spans="1:8">
      <c r="A5" t="s">
        <v>2605</v>
      </c>
      <c r="B5" t="s">
        <v>9523</v>
      </c>
      <c r="C5" t="s">
        <v>9524</v>
      </c>
      <c r="D5">
        <v>8</v>
      </c>
      <c r="E5">
        <v>0</v>
      </c>
      <c r="F5">
        <v>36</v>
      </c>
      <c r="G5" t="s">
        <v>14883</v>
      </c>
      <c r="H5">
        <f t="shared" si="0"/>
        <v>3</v>
      </c>
    </row>
    <row r="6" spans="1:8">
      <c r="A6" t="s">
        <v>2607</v>
      </c>
      <c r="B6" t="s">
        <v>9519</v>
      </c>
      <c r="C6" t="s">
        <v>9525</v>
      </c>
      <c r="D6">
        <v>0</v>
      </c>
      <c r="E6">
        <v>0</v>
      </c>
      <c r="F6">
        <v>8</v>
      </c>
      <c r="G6" t="s">
        <v>14892</v>
      </c>
      <c r="H6">
        <f t="shared" si="0"/>
        <v>4</v>
      </c>
    </row>
    <row r="7" spans="1:8">
      <c r="A7" t="s">
        <v>2609</v>
      </c>
      <c r="B7" t="s">
        <v>9519</v>
      </c>
      <c r="C7" t="s">
        <v>9526</v>
      </c>
      <c r="D7">
        <v>8</v>
      </c>
      <c r="E7">
        <v>0</v>
      </c>
      <c r="F7">
        <v>33</v>
      </c>
      <c r="G7" t="s">
        <v>14894</v>
      </c>
      <c r="H7">
        <f t="shared" si="0"/>
        <v>5</v>
      </c>
    </row>
    <row r="8" spans="1:8">
      <c r="A8" t="s">
        <v>2611</v>
      </c>
      <c r="B8" t="s">
        <v>9522</v>
      </c>
      <c r="C8" t="s">
        <v>9527</v>
      </c>
      <c r="D8">
        <v>2</v>
      </c>
      <c r="E8">
        <v>0</v>
      </c>
      <c r="F8">
        <v>1</v>
      </c>
      <c r="G8" t="s">
        <v>14900</v>
      </c>
      <c r="H8">
        <f t="shared" si="0"/>
        <v>6</v>
      </c>
    </row>
    <row r="9" spans="1:8">
      <c r="A9" t="s">
        <v>2613</v>
      </c>
      <c r="B9" t="s">
        <v>9519</v>
      </c>
      <c r="C9" t="s">
        <v>9528</v>
      </c>
      <c r="D9">
        <v>0</v>
      </c>
      <c r="E9">
        <v>0</v>
      </c>
      <c r="F9">
        <v>8</v>
      </c>
      <c r="G9" t="s">
        <v>14902</v>
      </c>
      <c r="H9">
        <f t="shared" si="0"/>
        <v>7</v>
      </c>
    </row>
    <row r="10" spans="1:8">
      <c r="A10" t="s">
        <v>2615</v>
      </c>
      <c r="B10" t="s">
        <v>9519</v>
      </c>
      <c r="C10" t="s">
        <v>9529</v>
      </c>
      <c r="D10">
        <v>0</v>
      </c>
      <c r="E10">
        <v>0</v>
      </c>
      <c r="F10">
        <v>32</v>
      </c>
      <c r="G10" t="s">
        <v>14905</v>
      </c>
      <c r="H10">
        <f t="shared" si="0"/>
        <v>8</v>
      </c>
    </row>
    <row r="11" spans="1:8">
      <c r="A11" t="s">
        <v>2617</v>
      </c>
      <c r="B11" t="s">
        <v>9519</v>
      </c>
      <c r="C11" t="s">
        <v>9530</v>
      </c>
      <c r="D11">
        <v>0</v>
      </c>
      <c r="E11">
        <v>0</v>
      </c>
      <c r="F11">
        <v>8</v>
      </c>
      <c r="G11" t="s">
        <v>14908</v>
      </c>
      <c r="H11">
        <f t="shared" si="0"/>
        <v>9</v>
      </c>
    </row>
    <row r="12" spans="1:8">
      <c r="A12" t="s">
        <v>2619</v>
      </c>
      <c r="B12" t="s">
        <v>9523</v>
      </c>
      <c r="C12" t="s">
        <v>9531</v>
      </c>
      <c r="D12">
        <v>0</v>
      </c>
      <c r="E12">
        <v>0</v>
      </c>
      <c r="F12">
        <v>162</v>
      </c>
      <c r="G12" t="s">
        <v>14912</v>
      </c>
      <c r="H12">
        <f t="shared" si="0"/>
        <v>10</v>
      </c>
    </row>
    <row r="13" spans="1:8">
      <c r="A13" t="s">
        <v>2621</v>
      </c>
      <c r="B13" t="s">
        <v>9532</v>
      </c>
      <c r="C13" t="s">
        <v>9533</v>
      </c>
      <c r="D13">
        <v>8</v>
      </c>
      <c r="E13">
        <v>0</v>
      </c>
      <c r="F13">
        <v>2</v>
      </c>
      <c r="G13" t="s">
        <v>14917</v>
      </c>
      <c r="H13">
        <f t="shared" si="0"/>
        <v>11</v>
      </c>
    </row>
    <row r="14" spans="1:8">
      <c r="A14" t="s">
        <v>2623</v>
      </c>
      <c r="B14" t="s">
        <v>9519</v>
      </c>
      <c r="C14" t="s">
        <v>9534</v>
      </c>
      <c r="D14">
        <v>0</v>
      </c>
      <c r="E14">
        <v>0</v>
      </c>
      <c r="F14">
        <v>164</v>
      </c>
      <c r="G14" t="s">
        <v>14918</v>
      </c>
      <c r="H14">
        <f t="shared" si="0"/>
        <v>12</v>
      </c>
    </row>
    <row r="15" spans="1:8">
      <c r="A15" t="s">
        <v>2625</v>
      </c>
      <c r="B15" t="s">
        <v>9519</v>
      </c>
      <c r="C15" t="s">
        <v>9535</v>
      </c>
      <c r="D15">
        <v>0</v>
      </c>
      <c r="E15">
        <v>0</v>
      </c>
      <c r="F15">
        <v>32</v>
      </c>
      <c r="G15" t="s">
        <v>14921</v>
      </c>
      <c r="H15">
        <f t="shared" si="0"/>
        <v>13</v>
      </c>
    </row>
    <row r="16" spans="1:8">
      <c r="A16" t="s">
        <v>2627</v>
      </c>
      <c r="B16" t="s">
        <v>9536</v>
      </c>
      <c r="C16" t="s">
        <v>9526</v>
      </c>
      <c r="D16">
        <v>8</v>
      </c>
      <c r="E16">
        <v>0</v>
      </c>
      <c r="F16">
        <v>33</v>
      </c>
      <c r="G16" t="s">
        <v>14929</v>
      </c>
      <c r="H16">
        <f t="shared" si="0"/>
        <v>14</v>
      </c>
    </row>
    <row r="17" spans="1:8">
      <c r="A17" t="s">
        <v>2629</v>
      </c>
      <c r="B17" t="s">
        <v>9519</v>
      </c>
      <c r="C17" t="s">
        <v>9526</v>
      </c>
      <c r="D17">
        <v>8</v>
      </c>
      <c r="E17">
        <v>0</v>
      </c>
      <c r="F17">
        <v>33</v>
      </c>
      <c r="G17" t="s">
        <v>14933</v>
      </c>
      <c r="H17">
        <f t="shared" si="0"/>
        <v>15</v>
      </c>
    </row>
    <row r="18" spans="1:8">
      <c r="A18" t="s">
        <v>2631</v>
      </c>
      <c r="B18" t="s">
        <v>9519</v>
      </c>
      <c r="C18" t="s">
        <v>9526</v>
      </c>
      <c r="D18">
        <v>8</v>
      </c>
      <c r="E18">
        <v>0</v>
      </c>
      <c r="F18">
        <v>33</v>
      </c>
      <c r="G18" t="s">
        <v>14936</v>
      </c>
      <c r="H18">
        <f t="shared" si="0"/>
        <v>16</v>
      </c>
    </row>
    <row r="19" spans="1:8">
      <c r="A19" t="s">
        <v>2633</v>
      </c>
      <c r="B19" t="s">
        <v>9519</v>
      </c>
      <c r="C19" t="s">
        <v>9520</v>
      </c>
      <c r="D19">
        <v>0</v>
      </c>
      <c r="E19">
        <v>0</v>
      </c>
      <c r="F19">
        <v>8</v>
      </c>
      <c r="G19" t="s">
        <v>14938</v>
      </c>
      <c r="H19">
        <f t="shared" si="0"/>
        <v>17</v>
      </c>
    </row>
    <row r="20" spans="1:8">
      <c r="A20" t="s">
        <v>2635</v>
      </c>
      <c r="B20" t="s">
        <v>9519</v>
      </c>
      <c r="C20" t="s">
        <v>9537</v>
      </c>
      <c r="D20">
        <v>0</v>
      </c>
      <c r="E20">
        <v>0</v>
      </c>
      <c r="F20">
        <v>0</v>
      </c>
      <c r="G20" t="s">
        <v>14940</v>
      </c>
      <c r="H20">
        <f t="shared" si="0"/>
        <v>18</v>
      </c>
    </row>
    <row r="21" spans="1:8">
      <c r="A21" t="s">
        <v>2637</v>
      </c>
      <c r="B21" t="s">
        <v>9519</v>
      </c>
      <c r="C21" t="s">
        <v>9521</v>
      </c>
      <c r="D21">
        <v>8</v>
      </c>
      <c r="E21">
        <v>0</v>
      </c>
      <c r="F21">
        <v>1</v>
      </c>
      <c r="G21" t="s">
        <v>14941</v>
      </c>
      <c r="H21">
        <f t="shared" si="0"/>
        <v>19</v>
      </c>
    </row>
    <row r="22" spans="1:8">
      <c r="A22" t="s">
        <v>2639</v>
      </c>
      <c r="B22" t="s">
        <v>9519</v>
      </c>
      <c r="C22" t="s">
        <v>9538</v>
      </c>
      <c r="D22">
        <v>0</v>
      </c>
      <c r="E22">
        <v>0</v>
      </c>
      <c r="F22">
        <v>1</v>
      </c>
      <c r="G22" t="s">
        <v>14942</v>
      </c>
      <c r="H22">
        <f t="shared" si="0"/>
        <v>20</v>
      </c>
    </row>
    <row r="23" spans="1:8">
      <c r="A23" t="s">
        <v>2641</v>
      </c>
      <c r="B23" t="s">
        <v>9519</v>
      </c>
      <c r="C23" t="s">
        <v>9539</v>
      </c>
      <c r="D23">
        <v>4</v>
      </c>
      <c r="E23">
        <v>0</v>
      </c>
      <c r="F23">
        <v>0</v>
      </c>
      <c r="G23" t="s">
        <v>14947</v>
      </c>
      <c r="H23">
        <f t="shared" si="0"/>
        <v>21</v>
      </c>
    </row>
    <row r="24" spans="1:8">
      <c r="A24" t="s">
        <v>2643</v>
      </c>
      <c r="B24" t="s">
        <v>9519</v>
      </c>
      <c r="C24" t="s">
        <v>9540</v>
      </c>
      <c r="D24">
        <v>0</v>
      </c>
      <c r="E24">
        <v>0</v>
      </c>
      <c r="F24">
        <v>32</v>
      </c>
      <c r="G24" t="s">
        <v>14949</v>
      </c>
      <c r="H24">
        <f t="shared" si="0"/>
        <v>22</v>
      </c>
    </row>
    <row r="25" spans="1:8">
      <c r="A25" t="s">
        <v>2645</v>
      </c>
      <c r="B25" t="s">
        <v>9519</v>
      </c>
      <c r="C25" t="s">
        <v>9520</v>
      </c>
      <c r="D25">
        <v>2</v>
      </c>
      <c r="E25">
        <v>0</v>
      </c>
      <c r="F25">
        <v>129</v>
      </c>
      <c r="G25" t="s">
        <v>14952</v>
      </c>
      <c r="H25">
        <f t="shared" si="0"/>
        <v>23</v>
      </c>
    </row>
    <row r="26" spans="1:8">
      <c r="A26" t="s">
        <v>2646</v>
      </c>
      <c r="B26" t="s">
        <v>9519</v>
      </c>
      <c r="C26" t="s">
        <v>9520</v>
      </c>
      <c r="D26">
        <v>0</v>
      </c>
      <c r="E26">
        <v>0</v>
      </c>
      <c r="F26">
        <v>0</v>
      </c>
      <c r="G26" t="s">
        <v>14953</v>
      </c>
      <c r="H26">
        <f t="shared" si="0"/>
        <v>24</v>
      </c>
    </row>
    <row r="27" spans="1:8">
      <c r="A27" t="s">
        <v>2648</v>
      </c>
      <c r="B27" t="s">
        <v>9519</v>
      </c>
      <c r="C27" t="s">
        <v>9520</v>
      </c>
      <c r="D27">
        <v>0</v>
      </c>
      <c r="E27">
        <v>0</v>
      </c>
      <c r="F27">
        <v>1</v>
      </c>
      <c r="G27" t="s">
        <v>14954</v>
      </c>
      <c r="H27">
        <f t="shared" si="0"/>
        <v>25</v>
      </c>
    </row>
    <row r="28" spans="1:8">
      <c r="A28" t="s">
        <v>2650</v>
      </c>
      <c r="B28" t="s">
        <v>9519</v>
      </c>
      <c r="C28" t="s">
        <v>9520</v>
      </c>
      <c r="D28">
        <v>0</v>
      </c>
      <c r="E28">
        <v>0</v>
      </c>
      <c r="F28">
        <v>1</v>
      </c>
      <c r="G28" t="s">
        <v>14957</v>
      </c>
      <c r="H28">
        <f t="shared" si="0"/>
        <v>26</v>
      </c>
    </row>
    <row r="29" spans="1:8">
      <c r="A29" t="s">
        <v>2652</v>
      </c>
      <c r="B29" t="s">
        <v>9519</v>
      </c>
      <c r="C29" t="s">
        <v>9541</v>
      </c>
      <c r="D29">
        <v>0</v>
      </c>
      <c r="E29">
        <v>0</v>
      </c>
      <c r="F29">
        <v>1</v>
      </c>
      <c r="G29" t="s">
        <v>14960</v>
      </c>
      <c r="H29">
        <f t="shared" si="0"/>
        <v>27</v>
      </c>
    </row>
    <row r="30" spans="1:8">
      <c r="A30" t="s">
        <v>2654</v>
      </c>
      <c r="B30" t="s">
        <v>9519</v>
      </c>
      <c r="C30" t="s">
        <v>9542</v>
      </c>
      <c r="D30">
        <v>0</v>
      </c>
      <c r="E30">
        <v>0</v>
      </c>
      <c r="F30">
        <v>1</v>
      </c>
      <c r="G30" t="s">
        <v>14966</v>
      </c>
      <c r="H30">
        <f t="shared" si="0"/>
        <v>28</v>
      </c>
    </row>
    <row r="31" spans="1:8">
      <c r="A31" t="s">
        <v>2656</v>
      </c>
      <c r="B31" t="s">
        <v>9519</v>
      </c>
      <c r="C31" t="s">
        <v>9543</v>
      </c>
      <c r="D31">
        <v>0</v>
      </c>
      <c r="E31">
        <v>0</v>
      </c>
      <c r="F31">
        <v>0</v>
      </c>
      <c r="G31" t="s">
        <v>14967</v>
      </c>
      <c r="H31">
        <f t="shared" si="0"/>
        <v>29</v>
      </c>
    </row>
    <row r="32" spans="1:8">
      <c r="A32" t="s">
        <v>2658</v>
      </c>
      <c r="B32" t="s">
        <v>9519</v>
      </c>
      <c r="C32" t="s">
        <v>9544</v>
      </c>
      <c r="D32">
        <v>0</v>
      </c>
      <c r="E32">
        <v>0</v>
      </c>
      <c r="F32">
        <v>32</v>
      </c>
      <c r="G32" t="s">
        <v>14969</v>
      </c>
      <c r="H32">
        <f t="shared" si="0"/>
        <v>30</v>
      </c>
    </row>
    <row r="33" spans="1:8">
      <c r="A33" t="s">
        <v>2660</v>
      </c>
      <c r="B33" t="s">
        <v>9519</v>
      </c>
      <c r="C33" t="s">
        <v>9545</v>
      </c>
      <c r="D33">
        <v>0</v>
      </c>
      <c r="E33">
        <v>0</v>
      </c>
      <c r="F33">
        <v>0</v>
      </c>
      <c r="G33" t="s">
        <v>14971</v>
      </c>
      <c r="H33">
        <f t="shared" si="0"/>
        <v>31</v>
      </c>
    </row>
    <row r="34" spans="1:8">
      <c r="A34" t="s">
        <v>2662</v>
      </c>
      <c r="B34" t="s">
        <v>9519</v>
      </c>
      <c r="C34" t="s">
        <v>9546</v>
      </c>
      <c r="D34">
        <v>0</v>
      </c>
      <c r="E34">
        <v>0</v>
      </c>
      <c r="F34">
        <v>2</v>
      </c>
      <c r="G34" t="s">
        <v>14976</v>
      </c>
      <c r="H34">
        <f t="shared" si="0"/>
        <v>32</v>
      </c>
    </row>
    <row r="35" spans="1:8">
      <c r="A35" t="s">
        <v>2664</v>
      </c>
      <c r="B35" t="s">
        <v>9519</v>
      </c>
      <c r="C35" t="s">
        <v>9520</v>
      </c>
      <c r="D35">
        <v>0</v>
      </c>
      <c r="E35">
        <v>0</v>
      </c>
      <c r="F35">
        <v>2</v>
      </c>
      <c r="G35" t="s">
        <v>14980</v>
      </c>
      <c r="H35">
        <f t="shared" si="0"/>
        <v>33</v>
      </c>
    </row>
    <row r="36" spans="1:8">
      <c r="A36" t="s">
        <v>2666</v>
      </c>
      <c r="B36" t="s">
        <v>9523</v>
      </c>
      <c r="C36" t="s">
        <v>9547</v>
      </c>
      <c r="D36">
        <v>0</v>
      </c>
      <c r="E36">
        <v>0</v>
      </c>
      <c r="F36">
        <v>1</v>
      </c>
      <c r="G36" t="s">
        <v>14983</v>
      </c>
      <c r="H36">
        <f t="shared" si="0"/>
        <v>34</v>
      </c>
    </row>
    <row r="37" spans="1:8">
      <c r="A37" t="s">
        <v>2668</v>
      </c>
      <c r="B37" t="s">
        <v>9519</v>
      </c>
      <c r="C37" t="s">
        <v>9526</v>
      </c>
      <c r="D37">
        <v>8</v>
      </c>
      <c r="E37">
        <v>0</v>
      </c>
      <c r="F37">
        <v>163</v>
      </c>
      <c r="G37" t="s">
        <v>14989</v>
      </c>
      <c r="H37">
        <f t="shared" si="0"/>
        <v>35</v>
      </c>
    </row>
    <row r="38" spans="1:8">
      <c r="A38" t="s">
        <v>2670</v>
      </c>
      <c r="B38" t="s">
        <v>9519</v>
      </c>
      <c r="C38" t="s">
        <v>9548</v>
      </c>
      <c r="D38">
        <v>32</v>
      </c>
      <c r="E38">
        <v>0</v>
      </c>
      <c r="F38">
        <v>0</v>
      </c>
      <c r="G38" t="s">
        <v>14992</v>
      </c>
      <c r="H38">
        <f t="shared" si="0"/>
        <v>36</v>
      </c>
    </row>
    <row r="39" spans="1:8">
      <c r="A39" t="s">
        <v>2672</v>
      </c>
      <c r="B39" t="s">
        <v>9523</v>
      </c>
      <c r="C39" t="s">
        <v>9549</v>
      </c>
      <c r="D39">
        <v>0</v>
      </c>
      <c r="E39">
        <v>0</v>
      </c>
      <c r="F39">
        <v>0</v>
      </c>
      <c r="G39" t="s">
        <v>14997</v>
      </c>
      <c r="H39">
        <f t="shared" si="0"/>
        <v>37</v>
      </c>
    </row>
    <row r="40" spans="1:8">
      <c r="A40" t="s">
        <v>2674</v>
      </c>
      <c r="B40" t="s">
        <v>9519</v>
      </c>
      <c r="C40" t="s">
        <v>9550</v>
      </c>
      <c r="D40">
        <v>0</v>
      </c>
      <c r="E40">
        <v>0</v>
      </c>
      <c r="F40">
        <v>2</v>
      </c>
      <c r="G40" t="s">
        <v>15001</v>
      </c>
      <c r="H40">
        <f t="shared" si="0"/>
        <v>38</v>
      </c>
    </row>
    <row r="41" spans="1:8">
      <c r="A41" t="s">
        <v>2676</v>
      </c>
      <c r="B41" t="s">
        <v>9519</v>
      </c>
      <c r="C41" t="s">
        <v>9551</v>
      </c>
      <c r="D41">
        <v>0</v>
      </c>
      <c r="E41">
        <v>0</v>
      </c>
      <c r="F41">
        <v>2</v>
      </c>
      <c r="G41" t="s">
        <v>15007</v>
      </c>
      <c r="H41">
        <f t="shared" si="0"/>
        <v>39</v>
      </c>
    </row>
    <row r="42" spans="1:8">
      <c r="A42" t="s">
        <v>2678</v>
      </c>
      <c r="B42" t="s">
        <v>9523</v>
      </c>
      <c r="C42" t="s">
        <v>9547</v>
      </c>
      <c r="D42">
        <v>0</v>
      </c>
      <c r="E42">
        <v>0</v>
      </c>
      <c r="F42">
        <v>1</v>
      </c>
      <c r="G42" t="s">
        <v>15008</v>
      </c>
      <c r="H42">
        <f t="shared" si="0"/>
        <v>40</v>
      </c>
    </row>
    <row r="43" spans="1:8">
      <c r="A43" t="s">
        <v>2680</v>
      </c>
      <c r="B43" t="s">
        <v>9519</v>
      </c>
      <c r="C43" t="s">
        <v>9547</v>
      </c>
      <c r="D43">
        <v>0</v>
      </c>
      <c r="E43">
        <v>0</v>
      </c>
      <c r="F43">
        <v>1</v>
      </c>
      <c r="G43" t="s">
        <v>15009</v>
      </c>
      <c r="H43">
        <f t="shared" si="0"/>
        <v>41</v>
      </c>
    </row>
    <row r="44" spans="1:8">
      <c r="A44" t="s">
        <v>2682</v>
      </c>
      <c r="B44" t="s">
        <v>9523</v>
      </c>
      <c r="C44" t="s">
        <v>9547</v>
      </c>
      <c r="D44">
        <v>0</v>
      </c>
      <c r="E44">
        <v>0</v>
      </c>
      <c r="F44">
        <v>16</v>
      </c>
      <c r="G44" t="s">
        <v>15010</v>
      </c>
      <c r="H44">
        <f t="shared" si="0"/>
        <v>42</v>
      </c>
    </row>
    <row r="45" spans="1:8">
      <c r="A45" t="s">
        <v>2684</v>
      </c>
      <c r="B45" t="s">
        <v>9523</v>
      </c>
      <c r="C45" t="s">
        <v>9552</v>
      </c>
      <c r="D45">
        <v>0</v>
      </c>
      <c r="E45">
        <v>0</v>
      </c>
      <c r="F45">
        <v>0</v>
      </c>
      <c r="G45" t="s">
        <v>15013</v>
      </c>
      <c r="H45">
        <f t="shared" si="0"/>
        <v>43</v>
      </c>
    </row>
    <row r="46" spans="1:8">
      <c r="A46" t="s">
        <v>2686</v>
      </c>
      <c r="B46" t="s">
        <v>9522</v>
      </c>
      <c r="C46" t="s">
        <v>9553</v>
      </c>
      <c r="D46">
        <v>0</v>
      </c>
      <c r="E46">
        <v>0</v>
      </c>
      <c r="F46">
        <v>128</v>
      </c>
      <c r="G46" t="s">
        <v>15016</v>
      </c>
      <c r="H46">
        <f t="shared" si="0"/>
        <v>44</v>
      </c>
    </row>
    <row r="47" spans="1:8">
      <c r="A47" t="s">
        <v>2688</v>
      </c>
      <c r="B47" t="s">
        <v>9523</v>
      </c>
      <c r="C47" t="s">
        <v>9554</v>
      </c>
      <c r="D47">
        <v>0</v>
      </c>
      <c r="E47">
        <v>0</v>
      </c>
      <c r="F47">
        <v>132</v>
      </c>
      <c r="G47" t="s">
        <v>15019</v>
      </c>
      <c r="H47">
        <f t="shared" si="0"/>
        <v>45</v>
      </c>
    </row>
    <row r="48" spans="1:8">
      <c r="A48" t="s">
        <v>2690</v>
      </c>
      <c r="B48" t="s">
        <v>9523</v>
      </c>
      <c r="C48" t="s">
        <v>9547</v>
      </c>
      <c r="D48">
        <v>0</v>
      </c>
      <c r="E48">
        <v>0</v>
      </c>
      <c r="F48">
        <v>1</v>
      </c>
      <c r="G48" t="s">
        <v>15023</v>
      </c>
      <c r="H48">
        <f t="shared" si="0"/>
        <v>46</v>
      </c>
    </row>
    <row r="49" spans="1:8">
      <c r="A49" t="s">
        <v>2691</v>
      </c>
      <c r="B49" t="s">
        <v>9523</v>
      </c>
      <c r="C49" t="s">
        <v>9555</v>
      </c>
      <c r="D49">
        <v>0</v>
      </c>
      <c r="E49">
        <v>0</v>
      </c>
      <c r="F49">
        <v>17</v>
      </c>
      <c r="G49" t="s">
        <v>15024</v>
      </c>
      <c r="H49">
        <f t="shared" si="0"/>
        <v>47</v>
      </c>
    </row>
    <row r="50" spans="1:8">
      <c r="A50" t="s">
        <v>2693</v>
      </c>
      <c r="B50" t="s">
        <v>9519</v>
      </c>
      <c r="C50" t="s">
        <v>9556</v>
      </c>
      <c r="D50">
        <v>0</v>
      </c>
      <c r="E50">
        <v>0</v>
      </c>
      <c r="F50">
        <v>1</v>
      </c>
      <c r="G50" t="s">
        <v>15025</v>
      </c>
      <c r="H50">
        <f t="shared" si="0"/>
        <v>48</v>
      </c>
    </row>
    <row r="51" spans="1:8">
      <c r="A51" t="s">
        <v>2695</v>
      </c>
      <c r="B51" t="s">
        <v>9519</v>
      </c>
      <c r="C51" t="s">
        <v>9557</v>
      </c>
      <c r="D51">
        <v>0</v>
      </c>
      <c r="E51">
        <v>0</v>
      </c>
      <c r="F51">
        <v>1</v>
      </c>
      <c r="G51" t="s">
        <v>15027</v>
      </c>
      <c r="H51">
        <f t="shared" si="0"/>
        <v>49</v>
      </c>
    </row>
    <row r="52" spans="1:8">
      <c r="A52" t="s">
        <v>2697</v>
      </c>
      <c r="B52" t="s">
        <v>9519</v>
      </c>
      <c r="C52" t="s">
        <v>9547</v>
      </c>
      <c r="D52">
        <v>128</v>
      </c>
      <c r="E52">
        <v>0</v>
      </c>
      <c r="F52">
        <v>1</v>
      </c>
      <c r="G52" t="s">
        <v>15028</v>
      </c>
      <c r="H52">
        <f t="shared" si="0"/>
        <v>50</v>
      </c>
    </row>
    <row r="53" spans="1:8">
      <c r="A53" t="s">
        <v>2699</v>
      </c>
      <c r="B53" t="s">
        <v>9519</v>
      </c>
      <c r="C53" t="s">
        <v>9558</v>
      </c>
      <c r="D53">
        <v>128</v>
      </c>
      <c r="E53">
        <v>0</v>
      </c>
      <c r="F53">
        <v>1</v>
      </c>
      <c r="G53" t="s">
        <v>15029</v>
      </c>
      <c r="H53">
        <f t="shared" si="0"/>
        <v>51</v>
      </c>
    </row>
    <row r="54" spans="1:8">
      <c r="A54" t="s">
        <v>2701</v>
      </c>
      <c r="B54" t="s">
        <v>9519</v>
      </c>
      <c r="C54" t="s">
        <v>9559</v>
      </c>
      <c r="D54">
        <v>128</v>
      </c>
      <c r="E54">
        <v>0</v>
      </c>
      <c r="F54">
        <v>1</v>
      </c>
      <c r="G54" t="s">
        <v>15031</v>
      </c>
      <c r="H54">
        <f t="shared" si="0"/>
        <v>52</v>
      </c>
    </row>
    <row r="55" spans="1:8">
      <c r="A55" t="s">
        <v>2703</v>
      </c>
      <c r="B55" t="s">
        <v>9519</v>
      </c>
      <c r="C55" t="s">
        <v>9560</v>
      </c>
      <c r="D55">
        <v>128</v>
      </c>
      <c r="E55">
        <v>0</v>
      </c>
      <c r="F55">
        <v>1</v>
      </c>
      <c r="G55" t="s">
        <v>15033</v>
      </c>
      <c r="H55">
        <f t="shared" si="0"/>
        <v>53</v>
      </c>
    </row>
    <row r="56" spans="1:8">
      <c r="A56" t="s">
        <v>2705</v>
      </c>
      <c r="B56" t="s">
        <v>9522</v>
      </c>
      <c r="C56" t="s">
        <v>9547</v>
      </c>
      <c r="D56">
        <v>0</v>
      </c>
      <c r="E56">
        <v>0</v>
      </c>
      <c r="F56">
        <v>0</v>
      </c>
      <c r="G56" t="s">
        <v>15035</v>
      </c>
      <c r="H56">
        <f t="shared" si="0"/>
        <v>54</v>
      </c>
    </row>
    <row r="57" spans="1:8">
      <c r="A57" t="s">
        <v>2706</v>
      </c>
      <c r="B57" t="s">
        <v>9522</v>
      </c>
      <c r="C57" t="s">
        <v>9561</v>
      </c>
      <c r="D57">
        <v>0</v>
      </c>
      <c r="E57">
        <v>0</v>
      </c>
      <c r="F57">
        <v>255</v>
      </c>
      <c r="G57" t="s">
        <v>15036</v>
      </c>
      <c r="H57">
        <f t="shared" si="0"/>
        <v>55</v>
      </c>
    </row>
    <row r="58" spans="1:8">
      <c r="A58" t="s">
        <v>2708</v>
      </c>
      <c r="B58" t="s">
        <v>9522</v>
      </c>
      <c r="C58" t="s">
        <v>9547</v>
      </c>
      <c r="D58">
        <v>128</v>
      </c>
      <c r="E58">
        <v>0</v>
      </c>
      <c r="F58">
        <v>5</v>
      </c>
      <c r="G58" t="s">
        <v>15037</v>
      </c>
      <c r="H58">
        <f t="shared" si="0"/>
        <v>56</v>
      </c>
    </row>
    <row r="59" spans="1:8">
      <c r="A59" t="s">
        <v>2710</v>
      </c>
      <c r="B59" t="s">
        <v>9519</v>
      </c>
      <c r="C59" t="s">
        <v>9562</v>
      </c>
      <c r="D59">
        <v>128</v>
      </c>
      <c r="E59">
        <v>0</v>
      </c>
      <c r="F59">
        <v>5</v>
      </c>
      <c r="G59" t="s">
        <v>15039</v>
      </c>
      <c r="H59">
        <f t="shared" si="0"/>
        <v>57</v>
      </c>
    </row>
    <row r="60" spans="1:8">
      <c r="A60" t="s">
        <v>2712</v>
      </c>
      <c r="B60" t="s">
        <v>9563</v>
      </c>
      <c r="C60" t="s">
        <v>9547</v>
      </c>
      <c r="D60">
        <v>128</v>
      </c>
      <c r="E60">
        <v>0</v>
      </c>
      <c r="F60">
        <v>4</v>
      </c>
      <c r="G60" t="s">
        <v>15040</v>
      </c>
      <c r="H60">
        <f t="shared" si="0"/>
        <v>58</v>
      </c>
    </row>
    <row r="61" spans="1:8">
      <c r="A61" t="s">
        <v>2714</v>
      </c>
      <c r="B61" t="s">
        <v>9519</v>
      </c>
      <c r="C61" t="s">
        <v>9564</v>
      </c>
      <c r="D61">
        <v>0</v>
      </c>
      <c r="E61">
        <v>0</v>
      </c>
      <c r="F61">
        <v>2</v>
      </c>
      <c r="G61" t="s">
        <v>15042</v>
      </c>
      <c r="H61">
        <f t="shared" si="0"/>
        <v>59</v>
      </c>
    </row>
    <row r="62" spans="1:8">
      <c r="A62" t="s">
        <v>2716</v>
      </c>
      <c r="B62" t="s">
        <v>9519</v>
      </c>
      <c r="C62" t="s">
        <v>9565</v>
      </c>
      <c r="D62">
        <v>8</v>
      </c>
      <c r="E62">
        <v>0</v>
      </c>
      <c r="F62">
        <v>2</v>
      </c>
      <c r="G62" t="s">
        <v>15045</v>
      </c>
      <c r="H62">
        <f t="shared" si="0"/>
        <v>60</v>
      </c>
    </row>
    <row r="63" spans="1:8">
      <c r="A63" t="s">
        <v>2718</v>
      </c>
      <c r="B63" t="s">
        <v>9519</v>
      </c>
      <c r="C63" t="s">
        <v>9566</v>
      </c>
      <c r="D63">
        <v>0</v>
      </c>
      <c r="E63">
        <v>0</v>
      </c>
      <c r="F63">
        <v>2</v>
      </c>
      <c r="G63" t="s">
        <v>15046</v>
      </c>
      <c r="H63">
        <f t="shared" si="0"/>
        <v>61</v>
      </c>
    </row>
    <row r="64" spans="1:8">
      <c r="A64" t="s">
        <v>2720</v>
      </c>
      <c r="B64" t="s">
        <v>9519</v>
      </c>
      <c r="C64" t="s">
        <v>9567</v>
      </c>
      <c r="D64">
        <v>0</v>
      </c>
      <c r="E64">
        <v>0</v>
      </c>
      <c r="F64">
        <v>130</v>
      </c>
      <c r="G64" t="s">
        <v>15048</v>
      </c>
      <c r="H64">
        <f t="shared" si="0"/>
        <v>62</v>
      </c>
    </row>
    <row r="65" spans="1:8">
      <c r="A65" t="s">
        <v>2722</v>
      </c>
      <c r="B65" t="s">
        <v>9519</v>
      </c>
      <c r="C65" t="s">
        <v>9568</v>
      </c>
      <c r="D65">
        <v>0</v>
      </c>
      <c r="E65">
        <v>0</v>
      </c>
      <c r="F65">
        <v>9</v>
      </c>
      <c r="G65" t="s">
        <v>15050</v>
      </c>
      <c r="H65">
        <f t="shared" si="0"/>
        <v>63</v>
      </c>
    </row>
    <row r="66" spans="1:8">
      <c r="A66" t="s">
        <v>2724</v>
      </c>
      <c r="B66" t="s">
        <v>9519</v>
      </c>
      <c r="C66" t="s">
        <v>9569</v>
      </c>
      <c r="D66">
        <v>1</v>
      </c>
      <c r="E66">
        <v>0</v>
      </c>
      <c r="F66">
        <v>130</v>
      </c>
      <c r="G66" t="s">
        <v>15055</v>
      </c>
      <c r="H66">
        <f t="shared" si="0"/>
        <v>64</v>
      </c>
    </row>
    <row r="67" spans="1:8">
      <c r="A67" t="s">
        <v>2726</v>
      </c>
      <c r="B67" t="s">
        <v>9519</v>
      </c>
      <c r="C67" t="s">
        <v>9554</v>
      </c>
      <c r="D67">
        <v>0</v>
      </c>
      <c r="E67">
        <v>0</v>
      </c>
      <c r="F67">
        <v>132</v>
      </c>
      <c r="G67" t="s">
        <v>15057</v>
      </c>
      <c r="H67">
        <f t="shared" si="0"/>
        <v>65</v>
      </c>
    </row>
    <row r="68" spans="1:8">
      <c r="A68" t="s">
        <v>2728</v>
      </c>
      <c r="B68" t="s">
        <v>9522</v>
      </c>
      <c r="C68" t="s">
        <v>9570</v>
      </c>
      <c r="D68">
        <v>0</v>
      </c>
      <c r="E68">
        <v>0</v>
      </c>
      <c r="F68">
        <v>4</v>
      </c>
      <c r="G68" t="s">
        <v>15059</v>
      </c>
      <c r="H68">
        <f t="shared" ref="H68:H131" si="1">H67+1</f>
        <v>66</v>
      </c>
    </row>
    <row r="69" spans="1:8">
      <c r="A69" t="s">
        <v>2730</v>
      </c>
      <c r="B69" t="s">
        <v>9523</v>
      </c>
      <c r="C69" t="s">
        <v>9554</v>
      </c>
      <c r="D69">
        <v>0</v>
      </c>
      <c r="E69">
        <v>0</v>
      </c>
      <c r="F69">
        <v>20</v>
      </c>
      <c r="G69" t="s">
        <v>15066</v>
      </c>
      <c r="H69">
        <f t="shared" si="1"/>
        <v>67</v>
      </c>
    </row>
    <row r="70" spans="1:8">
      <c r="A70" t="s">
        <v>2732</v>
      </c>
      <c r="B70" t="s">
        <v>9523</v>
      </c>
      <c r="C70" t="s">
        <v>9571</v>
      </c>
      <c r="D70">
        <v>0</v>
      </c>
      <c r="E70">
        <v>0</v>
      </c>
      <c r="F70">
        <v>132</v>
      </c>
      <c r="G70" t="s">
        <v>15070</v>
      </c>
      <c r="H70">
        <f t="shared" si="1"/>
        <v>68</v>
      </c>
    </row>
    <row r="71" spans="1:8">
      <c r="A71" t="s">
        <v>2734</v>
      </c>
      <c r="B71" t="s">
        <v>9572</v>
      </c>
      <c r="C71" t="s">
        <v>9573</v>
      </c>
      <c r="D71">
        <v>0</v>
      </c>
      <c r="E71">
        <v>0</v>
      </c>
      <c r="F71">
        <v>132</v>
      </c>
      <c r="G71" t="s">
        <v>15095</v>
      </c>
      <c r="H71">
        <f t="shared" si="1"/>
        <v>69</v>
      </c>
    </row>
    <row r="72" spans="1:8">
      <c r="A72" t="s">
        <v>2736</v>
      </c>
      <c r="B72" t="s">
        <v>9523</v>
      </c>
      <c r="C72" t="s">
        <v>9526</v>
      </c>
      <c r="D72">
        <v>4</v>
      </c>
      <c r="E72">
        <v>0</v>
      </c>
      <c r="F72">
        <v>33</v>
      </c>
      <c r="G72" t="s">
        <v>15097</v>
      </c>
      <c r="H72">
        <f t="shared" si="1"/>
        <v>70</v>
      </c>
    </row>
    <row r="73" spans="1:8">
      <c r="A73" t="s">
        <v>2738</v>
      </c>
      <c r="B73" t="s">
        <v>9519</v>
      </c>
      <c r="C73" t="s">
        <v>9574</v>
      </c>
      <c r="D73">
        <v>0</v>
      </c>
      <c r="E73">
        <v>248</v>
      </c>
      <c r="F73">
        <v>1</v>
      </c>
      <c r="G73" t="s">
        <v>15098</v>
      </c>
      <c r="H73">
        <f t="shared" si="1"/>
        <v>71</v>
      </c>
    </row>
    <row r="74" spans="1:8">
      <c r="A74" t="s">
        <v>2740</v>
      </c>
      <c r="B74" t="s">
        <v>9523</v>
      </c>
      <c r="C74" t="s">
        <v>9526</v>
      </c>
      <c r="D74">
        <v>9</v>
      </c>
      <c r="E74">
        <v>0</v>
      </c>
      <c r="F74">
        <v>160</v>
      </c>
      <c r="G74" t="s">
        <v>15113</v>
      </c>
      <c r="H74">
        <f t="shared" si="1"/>
        <v>72</v>
      </c>
    </row>
    <row r="75" spans="1:8">
      <c r="A75" t="s">
        <v>2742</v>
      </c>
      <c r="B75" t="s">
        <v>9519</v>
      </c>
      <c r="C75" t="s">
        <v>9526</v>
      </c>
      <c r="D75">
        <v>8</v>
      </c>
      <c r="E75">
        <v>0</v>
      </c>
      <c r="F75">
        <v>33</v>
      </c>
      <c r="G75" t="s">
        <v>15116</v>
      </c>
      <c r="H75">
        <f t="shared" si="1"/>
        <v>73</v>
      </c>
    </row>
    <row r="76" spans="1:8">
      <c r="A76" t="s">
        <v>2744</v>
      </c>
      <c r="B76" t="s">
        <v>9523</v>
      </c>
      <c r="C76" t="s">
        <v>9575</v>
      </c>
      <c r="D76">
        <v>8</v>
      </c>
      <c r="E76">
        <v>0</v>
      </c>
      <c r="F76">
        <v>37</v>
      </c>
      <c r="G76" t="s">
        <v>15117</v>
      </c>
      <c r="H76">
        <f t="shared" si="1"/>
        <v>74</v>
      </c>
    </row>
    <row r="77" spans="1:8">
      <c r="A77" t="s">
        <v>2746</v>
      </c>
      <c r="B77" t="s">
        <v>9576</v>
      </c>
      <c r="C77" t="s">
        <v>9577</v>
      </c>
      <c r="D77">
        <v>8</v>
      </c>
      <c r="E77">
        <v>0</v>
      </c>
      <c r="F77">
        <v>33</v>
      </c>
      <c r="G77" t="s">
        <v>15119</v>
      </c>
      <c r="H77">
        <f t="shared" si="1"/>
        <v>75</v>
      </c>
    </row>
    <row r="78" spans="1:8">
      <c r="A78" t="s">
        <v>2748</v>
      </c>
      <c r="B78" t="s">
        <v>9519</v>
      </c>
      <c r="C78" t="s">
        <v>9578</v>
      </c>
      <c r="D78">
        <v>0</v>
      </c>
      <c r="E78">
        <v>0</v>
      </c>
      <c r="F78">
        <v>130</v>
      </c>
      <c r="G78" t="s">
        <v>15121</v>
      </c>
      <c r="H78">
        <f t="shared" si="1"/>
        <v>76</v>
      </c>
    </row>
    <row r="79" spans="1:8">
      <c r="A79" t="s">
        <v>2750</v>
      </c>
      <c r="B79" t="s">
        <v>9519</v>
      </c>
      <c r="C79" t="s">
        <v>9520</v>
      </c>
      <c r="D79">
        <v>0</v>
      </c>
      <c r="E79">
        <v>0</v>
      </c>
      <c r="F79">
        <v>8</v>
      </c>
      <c r="G79" t="s">
        <v>15125</v>
      </c>
      <c r="H79">
        <f t="shared" si="1"/>
        <v>77</v>
      </c>
    </row>
    <row r="80" spans="1:8">
      <c r="A80" t="s">
        <v>2752</v>
      </c>
      <c r="B80" t="s">
        <v>9579</v>
      </c>
      <c r="C80" t="s">
        <v>9580</v>
      </c>
      <c r="D80">
        <v>0</v>
      </c>
      <c r="E80">
        <v>0</v>
      </c>
      <c r="F80">
        <v>8</v>
      </c>
      <c r="G80" t="s">
        <v>1048</v>
      </c>
      <c r="H80">
        <f t="shared" si="1"/>
        <v>78</v>
      </c>
    </row>
    <row r="81" spans="1:8">
      <c r="A81" t="s">
        <v>2754</v>
      </c>
      <c r="B81" t="s">
        <v>9523</v>
      </c>
      <c r="C81" t="s">
        <v>9581</v>
      </c>
      <c r="D81">
        <v>1</v>
      </c>
      <c r="E81">
        <v>0</v>
      </c>
      <c r="F81">
        <v>130</v>
      </c>
      <c r="G81" t="s">
        <v>15129</v>
      </c>
      <c r="H81">
        <f t="shared" si="1"/>
        <v>79</v>
      </c>
    </row>
    <row r="82" spans="1:8">
      <c r="A82" t="s">
        <v>2756</v>
      </c>
      <c r="B82" t="s">
        <v>9519</v>
      </c>
      <c r="C82" t="s">
        <v>9558</v>
      </c>
      <c r="D82">
        <v>0</v>
      </c>
      <c r="E82">
        <v>0</v>
      </c>
      <c r="F82">
        <v>1</v>
      </c>
      <c r="G82" t="s">
        <v>15131</v>
      </c>
      <c r="H82">
        <f t="shared" si="1"/>
        <v>80</v>
      </c>
    </row>
    <row r="83" spans="1:8">
      <c r="A83" t="s">
        <v>2758</v>
      </c>
      <c r="B83" t="s">
        <v>9582</v>
      </c>
      <c r="C83" t="s">
        <v>9583</v>
      </c>
      <c r="D83">
        <v>0</v>
      </c>
      <c r="E83">
        <v>0</v>
      </c>
      <c r="F83">
        <v>32</v>
      </c>
      <c r="G83" t="s">
        <v>15135</v>
      </c>
      <c r="H83">
        <f t="shared" si="1"/>
        <v>81</v>
      </c>
    </row>
    <row r="84" spans="1:8">
      <c r="A84" t="s">
        <v>2760</v>
      </c>
      <c r="B84" t="s">
        <v>9519</v>
      </c>
      <c r="C84" t="s">
        <v>9584</v>
      </c>
      <c r="D84">
        <v>0</v>
      </c>
      <c r="E84">
        <v>0</v>
      </c>
      <c r="F84">
        <v>8</v>
      </c>
      <c r="G84" t="s">
        <v>15137</v>
      </c>
      <c r="H84">
        <f t="shared" si="1"/>
        <v>82</v>
      </c>
    </row>
    <row r="85" spans="1:8">
      <c r="A85" t="s">
        <v>2762</v>
      </c>
      <c r="B85" t="s">
        <v>9519</v>
      </c>
      <c r="C85" t="s">
        <v>9520</v>
      </c>
      <c r="D85">
        <v>64</v>
      </c>
      <c r="E85">
        <v>0</v>
      </c>
      <c r="F85">
        <v>8</v>
      </c>
      <c r="G85" t="s">
        <v>15140</v>
      </c>
      <c r="H85">
        <f t="shared" si="1"/>
        <v>83</v>
      </c>
    </row>
    <row r="86" spans="1:8">
      <c r="A86" t="s">
        <v>2764</v>
      </c>
      <c r="B86" t="s">
        <v>9519</v>
      </c>
      <c r="C86" t="s">
        <v>9585</v>
      </c>
      <c r="D86">
        <v>128</v>
      </c>
      <c r="E86">
        <v>0</v>
      </c>
      <c r="F86">
        <v>5</v>
      </c>
      <c r="G86" t="s">
        <v>15142</v>
      </c>
      <c r="H86">
        <f t="shared" si="1"/>
        <v>84</v>
      </c>
    </row>
    <row r="87" spans="1:8">
      <c r="A87" t="s">
        <v>2766</v>
      </c>
      <c r="B87" t="s">
        <v>9519</v>
      </c>
      <c r="C87" t="s">
        <v>9558</v>
      </c>
      <c r="D87">
        <v>255</v>
      </c>
      <c r="E87">
        <v>0</v>
      </c>
      <c r="F87">
        <v>0</v>
      </c>
      <c r="G87" t="s">
        <v>15145</v>
      </c>
      <c r="H87">
        <f t="shared" si="1"/>
        <v>85</v>
      </c>
    </row>
    <row r="88" spans="1:8">
      <c r="A88" t="s">
        <v>2768</v>
      </c>
      <c r="B88" t="s">
        <v>9523</v>
      </c>
      <c r="C88" t="s">
        <v>9586</v>
      </c>
      <c r="D88">
        <v>8</v>
      </c>
      <c r="E88">
        <v>0</v>
      </c>
      <c r="F88">
        <v>0</v>
      </c>
      <c r="G88" t="s">
        <v>15155</v>
      </c>
      <c r="H88">
        <f t="shared" si="1"/>
        <v>86</v>
      </c>
    </row>
    <row r="89" spans="1:8">
      <c r="A89" t="s">
        <v>2770</v>
      </c>
      <c r="B89" t="s">
        <v>9572</v>
      </c>
      <c r="C89" t="s">
        <v>9587</v>
      </c>
      <c r="D89">
        <v>0</v>
      </c>
      <c r="E89">
        <v>0</v>
      </c>
      <c r="F89">
        <v>2</v>
      </c>
      <c r="G89" t="s">
        <v>15157</v>
      </c>
      <c r="H89">
        <f t="shared" si="1"/>
        <v>87</v>
      </c>
    </row>
    <row r="90" spans="1:8">
      <c r="A90" t="s">
        <v>2772</v>
      </c>
      <c r="B90" t="s">
        <v>9588</v>
      </c>
      <c r="C90" t="s">
        <v>9589</v>
      </c>
      <c r="D90">
        <v>0</v>
      </c>
      <c r="E90">
        <v>0</v>
      </c>
      <c r="F90">
        <v>129</v>
      </c>
      <c r="G90" t="s">
        <v>15159</v>
      </c>
      <c r="H90">
        <f t="shared" si="1"/>
        <v>88</v>
      </c>
    </row>
    <row r="91" spans="1:8">
      <c r="A91" t="s">
        <v>2774</v>
      </c>
      <c r="B91" t="s">
        <v>9590</v>
      </c>
      <c r="C91" t="s">
        <v>9591</v>
      </c>
      <c r="D91">
        <v>128</v>
      </c>
      <c r="E91">
        <v>0</v>
      </c>
      <c r="F91">
        <v>1</v>
      </c>
      <c r="G91" t="s">
        <v>15161</v>
      </c>
      <c r="H91">
        <f t="shared" si="1"/>
        <v>89</v>
      </c>
    </row>
    <row r="92" spans="1:8">
      <c r="A92" t="s">
        <v>2776</v>
      </c>
      <c r="B92" t="s">
        <v>9523</v>
      </c>
      <c r="C92" t="s">
        <v>9526</v>
      </c>
      <c r="D92">
        <v>8</v>
      </c>
      <c r="E92">
        <v>0</v>
      </c>
      <c r="F92">
        <v>33</v>
      </c>
      <c r="G92" t="s">
        <v>15163</v>
      </c>
      <c r="H92">
        <f t="shared" si="1"/>
        <v>90</v>
      </c>
    </row>
    <row r="93" spans="1:8">
      <c r="A93" t="s">
        <v>2778</v>
      </c>
      <c r="B93" t="s">
        <v>9519</v>
      </c>
      <c r="C93" t="s">
        <v>9533</v>
      </c>
      <c r="D93">
        <v>0</v>
      </c>
      <c r="E93">
        <v>0</v>
      </c>
      <c r="F93">
        <v>2</v>
      </c>
      <c r="G93" t="s">
        <v>15166</v>
      </c>
      <c r="H93">
        <f t="shared" si="1"/>
        <v>91</v>
      </c>
    </row>
    <row r="94" spans="1:8">
      <c r="A94" t="s">
        <v>2779</v>
      </c>
      <c r="B94" t="s">
        <v>9519</v>
      </c>
      <c r="C94" t="s">
        <v>9520</v>
      </c>
      <c r="D94">
        <v>0</v>
      </c>
      <c r="E94">
        <v>0</v>
      </c>
      <c r="F94">
        <v>130</v>
      </c>
      <c r="G94" t="s">
        <v>15167</v>
      </c>
      <c r="H94">
        <f t="shared" si="1"/>
        <v>92</v>
      </c>
    </row>
    <row r="95" spans="1:8">
      <c r="A95" t="s">
        <v>2781</v>
      </c>
      <c r="B95" t="s">
        <v>9519</v>
      </c>
      <c r="C95" t="s">
        <v>9520</v>
      </c>
      <c r="D95">
        <v>0</v>
      </c>
      <c r="E95">
        <v>0</v>
      </c>
      <c r="F95">
        <v>130</v>
      </c>
      <c r="G95" t="s">
        <v>15168</v>
      </c>
      <c r="H95">
        <f t="shared" si="1"/>
        <v>93</v>
      </c>
    </row>
    <row r="96" spans="1:8">
      <c r="A96" t="s">
        <v>2783</v>
      </c>
      <c r="B96" t="s">
        <v>9563</v>
      </c>
      <c r="C96" t="s">
        <v>9592</v>
      </c>
      <c r="D96">
        <v>128</v>
      </c>
      <c r="E96">
        <v>0</v>
      </c>
      <c r="F96">
        <v>5</v>
      </c>
      <c r="G96" t="s">
        <v>15170</v>
      </c>
      <c r="H96">
        <f t="shared" si="1"/>
        <v>94</v>
      </c>
    </row>
    <row r="97" spans="1:8">
      <c r="A97" t="s">
        <v>2784</v>
      </c>
      <c r="B97" t="s">
        <v>9519</v>
      </c>
      <c r="C97" t="s">
        <v>9593</v>
      </c>
      <c r="D97">
        <v>0</v>
      </c>
      <c r="E97">
        <v>0</v>
      </c>
      <c r="F97">
        <v>130</v>
      </c>
      <c r="G97" t="s">
        <v>15171</v>
      </c>
      <c r="H97">
        <f t="shared" si="1"/>
        <v>95</v>
      </c>
    </row>
    <row r="98" spans="1:8">
      <c r="A98" t="s">
        <v>2786</v>
      </c>
      <c r="B98" t="s">
        <v>9536</v>
      </c>
      <c r="C98" t="s">
        <v>9526</v>
      </c>
      <c r="D98">
        <v>8</v>
      </c>
      <c r="E98">
        <v>0</v>
      </c>
      <c r="F98">
        <v>33</v>
      </c>
      <c r="G98" t="s">
        <v>15174</v>
      </c>
      <c r="H98">
        <f t="shared" si="1"/>
        <v>96</v>
      </c>
    </row>
    <row r="99" spans="1:8">
      <c r="A99" t="s">
        <v>2787</v>
      </c>
      <c r="B99" t="s">
        <v>9519</v>
      </c>
      <c r="C99" t="s">
        <v>9594</v>
      </c>
      <c r="D99">
        <v>136</v>
      </c>
      <c r="E99">
        <v>0</v>
      </c>
      <c r="F99">
        <v>1</v>
      </c>
      <c r="G99" t="s">
        <v>15175</v>
      </c>
      <c r="H99">
        <f t="shared" si="1"/>
        <v>97</v>
      </c>
    </row>
    <row r="100" spans="1:8">
      <c r="A100" t="s">
        <v>2789</v>
      </c>
      <c r="B100" t="s">
        <v>9519</v>
      </c>
      <c r="C100" t="s">
        <v>9520</v>
      </c>
      <c r="D100">
        <v>0</v>
      </c>
      <c r="E100">
        <v>0</v>
      </c>
      <c r="F100">
        <v>1</v>
      </c>
      <c r="G100" t="s">
        <v>15177</v>
      </c>
      <c r="H100">
        <f t="shared" si="1"/>
        <v>98</v>
      </c>
    </row>
    <row r="101" spans="1:8">
      <c r="A101" t="s">
        <v>2791</v>
      </c>
      <c r="B101" t="s">
        <v>9519</v>
      </c>
      <c r="C101" t="s">
        <v>9520</v>
      </c>
      <c r="D101">
        <v>0</v>
      </c>
      <c r="E101">
        <v>0</v>
      </c>
      <c r="F101">
        <v>1</v>
      </c>
      <c r="G101" t="s">
        <v>15179</v>
      </c>
      <c r="H101">
        <f t="shared" si="1"/>
        <v>99</v>
      </c>
    </row>
    <row r="102" spans="1:8">
      <c r="A102" t="s">
        <v>2792</v>
      </c>
      <c r="B102" t="s">
        <v>9519</v>
      </c>
      <c r="C102" t="s">
        <v>9533</v>
      </c>
      <c r="D102">
        <v>0</v>
      </c>
      <c r="E102">
        <v>0</v>
      </c>
      <c r="F102">
        <v>8</v>
      </c>
      <c r="G102" t="s">
        <v>15180</v>
      </c>
      <c r="H102">
        <f t="shared" si="1"/>
        <v>100</v>
      </c>
    </row>
    <row r="103" spans="1:8">
      <c r="A103" t="s">
        <v>2794</v>
      </c>
      <c r="B103" t="s">
        <v>9519</v>
      </c>
      <c r="C103" t="s">
        <v>9520</v>
      </c>
      <c r="D103">
        <v>0</v>
      </c>
      <c r="E103">
        <v>0</v>
      </c>
      <c r="F103">
        <v>8</v>
      </c>
      <c r="G103" t="s">
        <v>15183</v>
      </c>
      <c r="H103">
        <f t="shared" si="1"/>
        <v>101</v>
      </c>
    </row>
    <row r="104" spans="1:8">
      <c r="A104" t="s">
        <v>2796</v>
      </c>
      <c r="B104" t="s">
        <v>9522</v>
      </c>
      <c r="C104" t="s">
        <v>9520</v>
      </c>
      <c r="D104">
        <v>0</v>
      </c>
      <c r="E104">
        <v>0</v>
      </c>
      <c r="F104">
        <v>8</v>
      </c>
      <c r="G104" t="s">
        <v>6270</v>
      </c>
      <c r="H104">
        <f t="shared" si="1"/>
        <v>102</v>
      </c>
    </row>
    <row r="105" spans="1:8">
      <c r="A105" t="s">
        <v>2798</v>
      </c>
      <c r="B105" t="s">
        <v>9519</v>
      </c>
      <c r="C105" t="s">
        <v>9595</v>
      </c>
      <c r="D105">
        <v>8</v>
      </c>
      <c r="E105">
        <v>0</v>
      </c>
      <c r="F105">
        <v>32</v>
      </c>
      <c r="G105" t="s">
        <v>15185</v>
      </c>
      <c r="H105">
        <f t="shared" si="1"/>
        <v>103</v>
      </c>
    </row>
    <row r="106" spans="1:8">
      <c r="A106" t="s">
        <v>2800</v>
      </c>
      <c r="B106" t="s">
        <v>9519</v>
      </c>
      <c r="C106" t="s">
        <v>9596</v>
      </c>
      <c r="D106">
        <v>0</v>
      </c>
      <c r="E106">
        <v>0</v>
      </c>
      <c r="F106">
        <v>12</v>
      </c>
      <c r="G106" t="s">
        <v>15190</v>
      </c>
      <c r="H106">
        <f t="shared" si="1"/>
        <v>104</v>
      </c>
    </row>
    <row r="107" spans="1:8">
      <c r="A107" t="s">
        <v>2802</v>
      </c>
      <c r="B107" t="s">
        <v>9519</v>
      </c>
      <c r="C107" t="s">
        <v>9597</v>
      </c>
      <c r="D107">
        <v>0</v>
      </c>
      <c r="E107">
        <v>0</v>
      </c>
      <c r="F107">
        <v>12</v>
      </c>
      <c r="G107" t="s">
        <v>15191</v>
      </c>
      <c r="H107">
        <f t="shared" si="1"/>
        <v>105</v>
      </c>
    </row>
    <row r="108" spans="1:8">
      <c r="A108" t="s">
        <v>2804</v>
      </c>
      <c r="B108" t="s">
        <v>9519</v>
      </c>
      <c r="C108" t="s">
        <v>9598</v>
      </c>
      <c r="D108">
        <v>0</v>
      </c>
      <c r="E108">
        <v>0</v>
      </c>
      <c r="F108">
        <v>8</v>
      </c>
      <c r="G108" t="s">
        <v>15194</v>
      </c>
      <c r="H108">
        <f t="shared" si="1"/>
        <v>106</v>
      </c>
    </row>
    <row r="109" spans="1:8">
      <c r="A109" t="s">
        <v>2806</v>
      </c>
      <c r="B109" t="s">
        <v>9523</v>
      </c>
      <c r="C109" t="s">
        <v>9547</v>
      </c>
      <c r="D109">
        <v>0</v>
      </c>
      <c r="E109">
        <v>0</v>
      </c>
      <c r="F109">
        <v>12</v>
      </c>
      <c r="G109" t="s">
        <v>15203</v>
      </c>
      <c r="H109">
        <f t="shared" si="1"/>
        <v>107</v>
      </c>
    </row>
    <row r="110" spans="1:8">
      <c r="A110" t="s">
        <v>2808</v>
      </c>
      <c r="B110" t="s">
        <v>9519</v>
      </c>
      <c r="C110" t="s">
        <v>9520</v>
      </c>
      <c r="D110">
        <v>8</v>
      </c>
      <c r="E110">
        <v>0</v>
      </c>
      <c r="F110">
        <v>0</v>
      </c>
      <c r="G110" t="s">
        <v>15207</v>
      </c>
      <c r="H110">
        <f t="shared" si="1"/>
        <v>108</v>
      </c>
    </row>
    <row r="111" spans="1:8">
      <c r="A111" t="s">
        <v>2810</v>
      </c>
      <c r="B111" t="s">
        <v>9572</v>
      </c>
      <c r="C111" t="s">
        <v>9599</v>
      </c>
      <c r="D111">
        <v>0</v>
      </c>
      <c r="E111">
        <v>0</v>
      </c>
      <c r="F111">
        <v>32</v>
      </c>
      <c r="G111" t="s">
        <v>15209</v>
      </c>
      <c r="H111">
        <f t="shared" si="1"/>
        <v>109</v>
      </c>
    </row>
    <row r="112" spans="1:8">
      <c r="A112" t="s">
        <v>2812</v>
      </c>
      <c r="B112" t="s">
        <v>9536</v>
      </c>
      <c r="C112" t="s">
        <v>9577</v>
      </c>
      <c r="D112">
        <v>9</v>
      </c>
      <c r="E112">
        <v>0</v>
      </c>
      <c r="F112">
        <v>34</v>
      </c>
      <c r="G112" t="s">
        <v>15212</v>
      </c>
      <c r="H112">
        <f t="shared" si="1"/>
        <v>110</v>
      </c>
    </row>
    <row r="113" spans="1:8">
      <c r="A113" t="s">
        <v>2814</v>
      </c>
      <c r="B113" t="s">
        <v>9519</v>
      </c>
      <c r="C113" t="s">
        <v>9577</v>
      </c>
      <c r="D113">
        <v>8</v>
      </c>
      <c r="E113">
        <v>0</v>
      </c>
      <c r="F113">
        <v>33</v>
      </c>
      <c r="G113" t="s">
        <v>15214</v>
      </c>
      <c r="H113">
        <f t="shared" si="1"/>
        <v>111</v>
      </c>
    </row>
    <row r="114" spans="1:8">
      <c r="A114" t="s">
        <v>2816</v>
      </c>
      <c r="B114" t="s">
        <v>9519</v>
      </c>
      <c r="C114" t="s">
        <v>9526</v>
      </c>
      <c r="D114">
        <v>8</v>
      </c>
      <c r="E114">
        <v>0</v>
      </c>
      <c r="F114">
        <v>33</v>
      </c>
      <c r="G114" t="s">
        <v>15216</v>
      </c>
      <c r="H114">
        <f t="shared" si="1"/>
        <v>112</v>
      </c>
    </row>
    <row r="115" spans="1:8">
      <c r="A115" t="s">
        <v>2818</v>
      </c>
      <c r="B115" t="s">
        <v>9600</v>
      </c>
      <c r="C115" t="s">
        <v>9520</v>
      </c>
      <c r="D115">
        <v>0</v>
      </c>
      <c r="E115">
        <v>0</v>
      </c>
      <c r="F115">
        <v>1</v>
      </c>
      <c r="G115" t="s">
        <v>15217</v>
      </c>
      <c r="H115">
        <f t="shared" si="1"/>
        <v>113</v>
      </c>
    </row>
    <row r="116" spans="1:8">
      <c r="A116" t="s">
        <v>2820</v>
      </c>
      <c r="B116" t="s">
        <v>9601</v>
      </c>
      <c r="C116" t="s">
        <v>9533</v>
      </c>
      <c r="D116">
        <v>0</v>
      </c>
      <c r="E116">
        <v>0</v>
      </c>
      <c r="F116">
        <v>130</v>
      </c>
      <c r="G116" t="s">
        <v>15218</v>
      </c>
      <c r="H116">
        <f t="shared" si="1"/>
        <v>114</v>
      </c>
    </row>
    <row r="117" spans="1:8">
      <c r="A117" t="s">
        <v>2822</v>
      </c>
      <c r="B117" t="s">
        <v>9519</v>
      </c>
      <c r="C117" t="s">
        <v>9520</v>
      </c>
      <c r="D117">
        <v>8</v>
      </c>
      <c r="E117">
        <v>0</v>
      </c>
      <c r="F117">
        <v>1</v>
      </c>
      <c r="G117" t="s">
        <v>15220</v>
      </c>
      <c r="H117">
        <f t="shared" si="1"/>
        <v>115</v>
      </c>
    </row>
    <row r="118" spans="1:8">
      <c r="A118" t="s">
        <v>2824</v>
      </c>
      <c r="B118" t="s">
        <v>9519</v>
      </c>
      <c r="C118" t="s">
        <v>9602</v>
      </c>
      <c r="D118">
        <v>0</v>
      </c>
      <c r="E118">
        <v>0</v>
      </c>
      <c r="F118">
        <v>32</v>
      </c>
      <c r="G118" t="s">
        <v>15223</v>
      </c>
      <c r="H118">
        <f t="shared" si="1"/>
        <v>116</v>
      </c>
    </row>
    <row r="119" spans="1:8">
      <c r="A119" t="s">
        <v>2826</v>
      </c>
      <c r="B119" t="s">
        <v>9522</v>
      </c>
      <c r="C119" t="s">
        <v>9561</v>
      </c>
      <c r="D119">
        <v>4</v>
      </c>
      <c r="E119">
        <v>0</v>
      </c>
      <c r="F119">
        <v>0</v>
      </c>
      <c r="G119" t="s">
        <v>15224</v>
      </c>
      <c r="H119">
        <f t="shared" si="1"/>
        <v>117</v>
      </c>
    </row>
    <row r="120" spans="1:8">
      <c r="A120" t="s">
        <v>2828</v>
      </c>
      <c r="B120" t="s">
        <v>9519</v>
      </c>
      <c r="C120" t="s">
        <v>9520</v>
      </c>
      <c r="D120">
        <v>0</v>
      </c>
      <c r="E120">
        <v>0</v>
      </c>
      <c r="F120">
        <v>128</v>
      </c>
      <c r="G120" t="s">
        <v>15226</v>
      </c>
      <c r="H120">
        <f t="shared" si="1"/>
        <v>118</v>
      </c>
    </row>
    <row r="121" spans="1:8">
      <c r="A121" t="s">
        <v>2829</v>
      </c>
      <c r="B121" t="s">
        <v>9519</v>
      </c>
      <c r="C121" t="s">
        <v>9603</v>
      </c>
      <c r="D121">
        <v>0</v>
      </c>
      <c r="E121">
        <v>0</v>
      </c>
      <c r="F121">
        <v>129</v>
      </c>
      <c r="G121" t="s">
        <v>15227</v>
      </c>
      <c r="H121">
        <f t="shared" si="1"/>
        <v>119</v>
      </c>
    </row>
    <row r="122" spans="1:8">
      <c r="A122" t="s">
        <v>2831</v>
      </c>
      <c r="B122" t="s">
        <v>9519</v>
      </c>
      <c r="C122" t="s">
        <v>9520</v>
      </c>
      <c r="D122">
        <v>0</v>
      </c>
      <c r="E122">
        <v>0</v>
      </c>
      <c r="F122">
        <v>0</v>
      </c>
      <c r="G122" t="s">
        <v>15229</v>
      </c>
      <c r="H122">
        <f t="shared" si="1"/>
        <v>120</v>
      </c>
    </row>
    <row r="123" spans="1:8">
      <c r="A123" t="s">
        <v>2833</v>
      </c>
      <c r="B123" t="s">
        <v>9519</v>
      </c>
      <c r="C123" t="s">
        <v>9520</v>
      </c>
      <c r="D123">
        <v>0</v>
      </c>
      <c r="E123">
        <v>0</v>
      </c>
      <c r="F123">
        <v>1</v>
      </c>
      <c r="G123" t="s">
        <v>15231</v>
      </c>
      <c r="H123">
        <f t="shared" si="1"/>
        <v>121</v>
      </c>
    </row>
    <row r="124" spans="1:8">
      <c r="A124" t="s">
        <v>2835</v>
      </c>
      <c r="B124" t="s">
        <v>9519</v>
      </c>
      <c r="C124" t="s">
        <v>9520</v>
      </c>
      <c r="D124">
        <v>0</v>
      </c>
      <c r="E124">
        <v>0</v>
      </c>
      <c r="F124">
        <v>1</v>
      </c>
      <c r="G124" t="s">
        <v>15232</v>
      </c>
      <c r="H124">
        <f t="shared" si="1"/>
        <v>122</v>
      </c>
    </row>
    <row r="125" spans="1:8">
      <c r="A125" t="s">
        <v>2837</v>
      </c>
      <c r="B125" t="s">
        <v>9519</v>
      </c>
      <c r="C125" t="s">
        <v>9604</v>
      </c>
      <c r="D125">
        <v>0</v>
      </c>
      <c r="E125">
        <v>0</v>
      </c>
      <c r="F125">
        <v>0</v>
      </c>
      <c r="G125" t="s">
        <v>15233</v>
      </c>
      <c r="H125">
        <f t="shared" si="1"/>
        <v>123</v>
      </c>
    </row>
    <row r="126" spans="1:8">
      <c r="A126" t="s">
        <v>2838</v>
      </c>
      <c r="B126" t="s">
        <v>9522</v>
      </c>
      <c r="C126" t="s">
        <v>9605</v>
      </c>
      <c r="D126">
        <v>0</v>
      </c>
      <c r="E126">
        <v>0</v>
      </c>
      <c r="F126">
        <v>4</v>
      </c>
      <c r="G126" t="s">
        <v>15234</v>
      </c>
      <c r="H126">
        <f t="shared" si="1"/>
        <v>124</v>
      </c>
    </row>
    <row r="127" spans="1:8">
      <c r="A127" t="s">
        <v>2840</v>
      </c>
      <c r="B127" t="s">
        <v>9519</v>
      </c>
      <c r="C127" t="s">
        <v>9606</v>
      </c>
      <c r="D127">
        <v>0</v>
      </c>
      <c r="E127">
        <v>0</v>
      </c>
      <c r="F127">
        <v>1</v>
      </c>
      <c r="G127" t="s">
        <v>15235</v>
      </c>
      <c r="H127">
        <f t="shared" si="1"/>
        <v>125</v>
      </c>
    </row>
    <row r="128" spans="1:8">
      <c r="A128" t="s">
        <v>2842</v>
      </c>
      <c r="B128" t="s">
        <v>9519</v>
      </c>
      <c r="C128" t="s">
        <v>9607</v>
      </c>
      <c r="D128">
        <v>0</v>
      </c>
      <c r="E128">
        <v>0</v>
      </c>
      <c r="F128">
        <v>0</v>
      </c>
      <c r="G128" t="s">
        <v>15236</v>
      </c>
      <c r="H128">
        <f t="shared" si="1"/>
        <v>126</v>
      </c>
    </row>
    <row r="129" spans="1:8">
      <c r="A129" t="s">
        <v>2844</v>
      </c>
      <c r="B129" t="s">
        <v>9519</v>
      </c>
      <c r="C129" t="s">
        <v>9608</v>
      </c>
      <c r="D129">
        <v>8</v>
      </c>
      <c r="E129">
        <v>0</v>
      </c>
      <c r="F129">
        <v>33</v>
      </c>
      <c r="G129" t="s">
        <v>15240</v>
      </c>
      <c r="H129">
        <f t="shared" si="1"/>
        <v>127</v>
      </c>
    </row>
    <row r="130" spans="1:8">
      <c r="A130" t="s">
        <v>2846</v>
      </c>
      <c r="B130" t="s">
        <v>9519</v>
      </c>
      <c r="C130" t="s">
        <v>9609</v>
      </c>
      <c r="D130">
        <v>0</v>
      </c>
      <c r="E130">
        <v>0</v>
      </c>
      <c r="F130">
        <v>130</v>
      </c>
      <c r="G130" t="s">
        <v>15259</v>
      </c>
      <c r="H130">
        <f t="shared" si="1"/>
        <v>128</v>
      </c>
    </row>
    <row r="131" spans="1:8">
      <c r="A131" t="s">
        <v>2848</v>
      </c>
      <c r="B131" t="s">
        <v>9519</v>
      </c>
      <c r="C131" t="s">
        <v>9547</v>
      </c>
      <c r="D131">
        <v>0</v>
      </c>
      <c r="E131">
        <v>0</v>
      </c>
      <c r="F131">
        <v>2</v>
      </c>
      <c r="G131" t="s">
        <v>15261</v>
      </c>
      <c r="H131">
        <f t="shared" si="1"/>
        <v>129</v>
      </c>
    </row>
    <row r="132" spans="1:8">
      <c r="A132" t="s">
        <v>2850</v>
      </c>
      <c r="B132" t="s">
        <v>9519</v>
      </c>
      <c r="C132" t="s">
        <v>9526</v>
      </c>
      <c r="D132">
        <v>8</v>
      </c>
      <c r="E132">
        <v>0</v>
      </c>
      <c r="F132">
        <v>33</v>
      </c>
      <c r="G132" t="s">
        <v>15262</v>
      </c>
      <c r="H132">
        <f t="shared" ref="H132:H195" si="2">H131+1</f>
        <v>130</v>
      </c>
    </row>
    <row r="133" spans="1:8">
      <c r="A133" t="s">
        <v>2852</v>
      </c>
      <c r="B133" t="s">
        <v>9519</v>
      </c>
      <c r="C133" t="s">
        <v>9610</v>
      </c>
      <c r="D133">
        <v>0</v>
      </c>
      <c r="E133">
        <v>0</v>
      </c>
      <c r="F133">
        <v>4</v>
      </c>
      <c r="G133" t="s">
        <v>15263</v>
      </c>
      <c r="H133">
        <f t="shared" si="2"/>
        <v>131</v>
      </c>
    </row>
    <row r="134" spans="1:8">
      <c r="A134" t="s">
        <v>2854</v>
      </c>
      <c r="B134" t="s">
        <v>9519</v>
      </c>
      <c r="C134" t="s">
        <v>9611</v>
      </c>
      <c r="D134">
        <v>0</v>
      </c>
      <c r="E134">
        <v>0</v>
      </c>
      <c r="F134">
        <v>2</v>
      </c>
      <c r="G134" t="s">
        <v>15267</v>
      </c>
      <c r="H134">
        <f t="shared" si="2"/>
        <v>132</v>
      </c>
    </row>
    <row r="135" spans="1:8">
      <c r="A135" t="s">
        <v>2856</v>
      </c>
      <c r="B135" t="s">
        <v>9588</v>
      </c>
      <c r="C135" t="s">
        <v>9526</v>
      </c>
      <c r="D135">
        <v>0</v>
      </c>
      <c r="E135">
        <v>0</v>
      </c>
      <c r="F135">
        <v>33</v>
      </c>
      <c r="G135" t="s">
        <v>15270</v>
      </c>
      <c r="H135">
        <f t="shared" si="2"/>
        <v>133</v>
      </c>
    </row>
    <row r="136" spans="1:8">
      <c r="A136" t="s">
        <v>2858</v>
      </c>
      <c r="B136" t="s">
        <v>9523</v>
      </c>
      <c r="C136" t="s">
        <v>9547</v>
      </c>
      <c r="D136">
        <v>0</v>
      </c>
      <c r="E136">
        <v>0</v>
      </c>
      <c r="F136">
        <v>0</v>
      </c>
      <c r="G136" t="s">
        <v>15272</v>
      </c>
      <c r="H136">
        <f t="shared" si="2"/>
        <v>134</v>
      </c>
    </row>
    <row r="137" spans="1:8">
      <c r="A137" t="s">
        <v>2860</v>
      </c>
      <c r="B137" t="s">
        <v>9519</v>
      </c>
      <c r="C137" t="s">
        <v>9612</v>
      </c>
      <c r="D137">
        <v>0</v>
      </c>
      <c r="E137">
        <v>0</v>
      </c>
      <c r="F137">
        <v>4</v>
      </c>
      <c r="G137" t="s">
        <v>15273</v>
      </c>
      <c r="H137">
        <f t="shared" si="2"/>
        <v>135</v>
      </c>
    </row>
    <row r="138" spans="1:8">
      <c r="A138" t="s">
        <v>2862</v>
      </c>
      <c r="B138" t="s">
        <v>9523</v>
      </c>
      <c r="C138" t="s">
        <v>9547</v>
      </c>
      <c r="D138">
        <v>0</v>
      </c>
      <c r="E138">
        <v>0</v>
      </c>
      <c r="F138">
        <v>0</v>
      </c>
      <c r="G138" t="s">
        <v>15275</v>
      </c>
      <c r="H138">
        <f t="shared" si="2"/>
        <v>136</v>
      </c>
    </row>
    <row r="139" spans="1:8">
      <c r="A139" t="s">
        <v>2864</v>
      </c>
      <c r="B139" t="s">
        <v>9523</v>
      </c>
      <c r="C139" t="s">
        <v>9613</v>
      </c>
      <c r="D139">
        <v>0</v>
      </c>
      <c r="E139">
        <v>0</v>
      </c>
      <c r="F139">
        <v>16</v>
      </c>
      <c r="G139" t="s">
        <v>15277</v>
      </c>
      <c r="H139">
        <f t="shared" si="2"/>
        <v>137</v>
      </c>
    </row>
    <row r="140" spans="1:8">
      <c r="A140" t="s">
        <v>2866</v>
      </c>
      <c r="B140" t="s">
        <v>9519</v>
      </c>
      <c r="C140" t="s">
        <v>9614</v>
      </c>
      <c r="D140">
        <v>0</v>
      </c>
      <c r="E140">
        <v>0</v>
      </c>
      <c r="F140">
        <v>2</v>
      </c>
      <c r="G140" t="s">
        <v>15279</v>
      </c>
      <c r="H140">
        <f t="shared" si="2"/>
        <v>138</v>
      </c>
    </row>
    <row r="141" spans="1:8">
      <c r="A141" t="s">
        <v>2868</v>
      </c>
      <c r="B141" t="s">
        <v>9601</v>
      </c>
      <c r="C141" t="s">
        <v>9571</v>
      </c>
      <c r="D141">
        <v>0</v>
      </c>
      <c r="E141">
        <v>0</v>
      </c>
      <c r="F141">
        <v>132</v>
      </c>
      <c r="G141" t="s">
        <v>15280</v>
      </c>
      <c r="H141">
        <f t="shared" si="2"/>
        <v>139</v>
      </c>
    </row>
    <row r="142" spans="1:8">
      <c r="A142" t="s">
        <v>2870</v>
      </c>
      <c r="B142" t="s">
        <v>9523</v>
      </c>
      <c r="C142" t="s">
        <v>9555</v>
      </c>
      <c r="D142">
        <v>0</v>
      </c>
      <c r="E142">
        <v>0</v>
      </c>
      <c r="F142">
        <v>17</v>
      </c>
      <c r="G142" t="s">
        <v>15281</v>
      </c>
      <c r="H142">
        <f t="shared" si="2"/>
        <v>140</v>
      </c>
    </row>
    <row r="143" spans="1:8">
      <c r="A143" t="s">
        <v>2872</v>
      </c>
      <c r="B143" t="s">
        <v>9523</v>
      </c>
      <c r="C143" t="s">
        <v>9615</v>
      </c>
      <c r="D143">
        <v>0</v>
      </c>
      <c r="E143">
        <v>0</v>
      </c>
      <c r="F143">
        <v>17</v>
      </c>
      <c r="G143" t="s">
        <v>15283</v>
      </c>
      <c r="H143">
        <f t="shared" si="2"/>
        <v>141</v>
      </c>
    </row>
    <row r="144" spans="1:8">
      <c r="A144" t="s">
        <v>2873</v>
      </c>
      <c r="B144" t="s">
        <v>9523</v>
      </c>
      <c r="C144" t="s">
        <v>9616</v>
      </c>
      <c r="D144">
        <v>0</v>
      </c>
      <c r="E144">
        <v>0</v>
      </c>
      <c r="F144">
        <v>17</v>
      </c>
      <c r="G144" t="s">
        <v>15284</v>
      </c>
      <c r="H144">
        <f t="shared" si="2"/>
        <v>142</v>
      </c>
    </row>
    <row r="145" spans="1:8">
      <c r="A145" t="s">
        <v>2875</v>
      </c>
      <c r="B145" t="s">
        <v>9519</v>
      </c>
      <c r="C145" t="s">
        <v>9617</v>
      </c>
      <c r="D145">
        <v>2</v>
      </c>
      <c r="E145">
        <v>0</v>
      </c>
      <c r="F145">
        <v>17</v>
      </c>
      <c r="G145" t="s">
        <v>15287</v>
      </c>
      <c r="H145">
        <f t="shared" si="2"/>
        <v>143</v>
      </c>
    </row>
    <row r="146" spans="1:8">
      <c r="A146" t="s">
        <v>2877</v>
      </c>
      <c r="B146" t="s">
        <v>9519</v>
      </c>
      <c r="C146" t="s">
        <v>9618</v>
      </c>
      <c r="D146">
        <v>0</v>
      </c>
      <c r="E146">
        <v>0</v>
      </c>
      <c r="F146">
        <v>1</v>
      </c>
      <c r="G146" t="s">
        <v>15288</v>
      </c>
      <c r="H146">
        <f t="shared" si="2"/>
        <v>144</v>
      </c>
    </row>
    <row r="147" spans="1:8">
      <c r="A147" t="s">
        <v>2879</v>
      </c>
      <c r="B147" t="s">
        <v>9619</v>
      </c>
      <c r="C147" t="s">
        <v>9620</v>
      </c>
      <c r="D147">
        <v>8</v>
      </c>
      <c r="E147">
        <v>0</v>
      </c>
      <c r="F147">
        <v>33</v>
      </c>
      <c r="G147" t="s">
        <v>15289</v>
      </c>
      <c r="H147">
        <f t="shared" si="2"/>
        <v>145</v>
      </c>
    </row>
    <row r="148" spans="1:8">
      <c r="A148" t="s">
        <v>2881</v>
      </c>
      <c r="B148" t="s">
        <v>9519</v>
      </c>
      <c r="C148" t="s">
        <v>9621</v>
      </c>
      <c r="D148">
        <v>0</v>
      </c>
      <c r="E148">
        <v>0</v>
      </c>
      <c r="F148">
        <v>1</v>
      </c>
      <c r="G148" t="s">
        <v>15291</v>
      </c>
      <c r="H148">
        <f t="shared" si="2"/>
        <v>146</v>
      </c>
    </row>
    <row r="149" spans="1:8">
      <c r="A149" t="s">
        <v>2883</v>
      </c>
      <c r="B149" t="s">
        <v>9519</v>
      </c>
      <c r="C149" t="s">
        <v>9553</v>
      </c>
      <c r="D149">
        <v>1</v>
      </c>
      <c r="E149">
        <v>0</v>
      </c>
      <c r="F149">
        <v>2</v>
      </c>
      <c r="G149" t="s">
        <v>15292</v>
      </c>
      <c r="H149">
        <f t="shared" si="2"/>
        <v>147</v>
      </c>
    </row>
    <row r="150" spans="1:8">
      <c r="A150" t="s">
        <v>2885</v>
      </c>
      <c r="B150" t="s">
        <v>9519</v>
      </c>
      <c r="C150" t="s">
        <v>9547</v>
      </c>
      <c r="D150">
        <v>0</v>
      </c>
      <c r="E150">
        <v>0</v>
      </c>
      <c r="F150">
        <v>4</v>
      </c>
      <c r="G150" t="s">
        <v>15294</v>
      </c>
      <c r="H150">
        <f t="shared" si="2"/>
        <v>148</v>
      </c>
    </row>
    <row r="151" spans="1:8">
      <c r="A151" t="s">
        <v>2887</v>
      </c>
      <c r="B151" t="s">
        <v>9523</v>
      </c>
      <c r="C151" t="s">
        <v>9554</v>
      </c>
      <c r="D151">
        <v>0</v>
      </c>
      <c r="E151">
        <v>0</v>
      </c>
      <c r="F151">
        <v>148</v>
      </c>
      <c r="G151" t="s">
        <v>15295</v>
      </c>
      <c r="H151">
        <f t="shared" si="2"/>
        <v>149</v>
      </c>
    </row>
    <row r="152" spans="1:8">
      <c r="A152" t="s">
        <v>2889</v>
      </c>
      <c r="B152" t="s">
        <v>9522</v>
      </c>
      <c r="C152" t="s">
        <v>9622</v>
      </c>
      <c r="D152">
        <v>0</v>
      </c>
      <c r="E152">
        <v>0</v>
      </c>
      <c r="F152">
        <v>4</v>
      </c>
      <c r="G152" t="s">
        <v>15298</v>
      </c>
      <c r="H152">
        <f t="shared" si="2"/>
        <v>150</v>
      </c>
    </row>
    <row r="153" spans="1:8">
      <c r="A153" t="s">
        <v>2891</v>
      </c>
      <c r="B153" t="s">
        <v>9519</v>
      </c>
      <c r="C153" t="s">
        <v>9623</v>
      </c>
      <c r="D153">
        <v>0</v>
      </c>
      <c r="E153">
        <v>0</v>
      </c>
      <c r="F153">
        <v>134</v>
      </c>
      <c r="G153" t="s">
        <v>15300</v>
      </c>
      <c r="H153">
        <f t="shared" si="2"/>
        <v>151</v>
      </c>
    </row>
    <row r="154" spans="1:8">
      <c r="A154" t="s">
        <v>2893</v>
      </c>
      <c r="B154" t="s">
        <v>9519</v>
      </c>
      <c r="C154" t="s">
        <v>9543</v>
      </c>
      <c r="D154">
        <v>0</v>
      </c>
      <c r="E154">
        <v>0</v>
      </c>
      <c r="F154">
        <v>2</v>
      </c>
      <c r="G154" t="s">
        <v>15301</v>
      </c>
      <c r="H154">
        <f t="shared" si="2"/>
        <v>152</v>
      </c>
    </row>
    <row r="155" spans="1:8">
      <c r="A155" t="s">
        <v>2895</v>
      </c>
      <c r="B155" t="s">
        <v>9519</v>
      </c>
      <c r="C155" t="s">
        <v>9604</v>
      </c>
      <c r="D155">
        <v>0</v>
      </c>
      <c r="E155">
        <v>0</v>
      </c>
      <c r="F155">
        <v>2</v>
      </c>
      <c r="G155" t="s">
        <v>15302</v>
      </c>
      <c r="H155">
        <f t="shared" si="2"/>
        <v>153</v>
      </c>
    </row>
    <row r="156" spans="1:8">
      <c r="A156" t="s">
        <v>2897</v>
      </c>
      <c r="B156" t="s">
        <v>9519</v>
      </c>
      <c r="C156" t="s">
        <v>9624</v>
      </c>
      <c r="D156">
        <v>8</v>
      </c>
      <c r="E156">
        <v>0</v>
      </c>
      <c r="F156">
        <v>2</v>
      </c>
      <c r="G156" t="s">
        <v>15303</v>
      </c>
      <c r="H156">
        <f t="shared" si="2"/>
        <v>154</v>
      </c>
    </row>
    <row r="157" spans="1:8">
      <c r="A157" t="s">
        <v>2899</v>
      </c>
      <c r="B157" t="s">
        <v>9519</v>
      </c>
      <c r="C157" t="s">
        <v>9547</v>
      </c>
      <c r="D157">
        <v>64</v>
      </c>
      <c r="E157">
        <v>0</v>
      </c>
      <c r="F157">
        <v>2</v>
      </c>
      <c r="G157" t="s">
        <v>15304</v>
      </c>
      <c r="H157">
        <f t="shared" si="2"/>
        <v>155</v>
      </c>
    </row>
    <row r="158" spans="1:8">
      <c r="A158" t="s">
        <v>2901</v>
      </c>
      <c r="B158" t="s">
        <v>9519</v>
      </c>
      <c r="C158" t="s">
        <v>9625</v>
      </c>
      <c r="D158">
        <v>0</v>
      </c>
      <c r="E158">
        <v>0</v>
      </c>
      <c r="F158">
        <v>8</v>
      </c>
      <c r="G158" t="s">
        <v>15307</v>
      </c>
      <c r="H158">
        <f t="shared" si="2"/>
        <v>156</v>
      </c>
    </row>
    <row r="159" spans="1:8">
      <c r="A159" t="s">
        <v>2903</v>
      </c>
      <c r="B159" t="s">
        <v>9519</v>
      </c>
      <c r="C159" t="s">
        <v>9554</v>
      </c>
      <c r="D159">
        <v>0</v>
      </c>
      <c r="E159">
        <v>0</v>
      </c>
      <c r="F159">
        <v>132</v>
      </c>
      <c r="G159" t="s">
        <v>15308</v>
      </c>
      <c r="H159">
        <f t="shared" si="2"/>
        <v>157</v>
      </c>
    </row>
    <row r="160" spans="1:8">
      <c r="A160" t="s">
        <v>2905</v>
      </c>
      <c r="B160" t="s">
        <v>9519</v>
      </c>
      <c r="C160" t="s">
        <v>9554</v>
      </c>
      <c r="D160">
        <v>0</v>
      </c>
      <c r="E160">
        <v>0</v>
      </c>
      <c r="F160">
        <v>132</v>
      </c>
      <c r="G160" t="s">
        <v>15312</v>
      </c>
      <c r="H160">
        <f t="shared" si="2"/>
        <v>158</v>
      </c>
    </row>
    <row r="161" spans="1:8">
      <c r="A161" t="s">
        <v>2907</v>
      </c>
      <c r="B161" t="s">
        <v>9522</v>
      </c>
      <c r="C161" t="s">
        <v>9554</v>
      </c>
      <c r="D161">
        <v>0</v>
      </c>
      <c r="E161">
        <v>0</v>
      </c>
      <c r="F161">
        <v>132</v>
      </c>
      <c r="G161" t="s">
        <v>15314</v>
      </c>
      <c r="H161">
        <f t="shared" si="2"/>
        <v>159</v>
      </c>
    </row>
    <row r="162" spans="1:8">
      <c r="A162" t="s">
        <v>2909</v>
      </c>
      <c r="B162" t="s">
        <v>9523</v>
      </c>
      <c r="C162" t="s">
        <v>9554</v>
      </c>
      <c r="D162">
        <v>0</v>
      </c>
      <c r="E162">
        <v>0</v>
      </c>
      <c r="F162">
        <v>132</v>
      </c>
      <c r="G162" t="s">
        <v>15322</v>
      </c>
      <c r="H162">
        <f t="shared" si="2"/>
        <v>160</v>
      </c>
    </row>
    <row r="163" spans="1:8">
      <c r="A163" t="s">
        <v>2911</v>
      </c>
      <c r="B163" t="s">
        <v>9519</v>
      </c>
      <c r="C163" t="s">
        <v>9571</v>
      </c>
      <c r="D163">
        <v>0</v>
      </c>
      <c r="E163">
        <v>0</v>
      </c>
      <c r="F163">
        <v>132</v>
      </c>
      <c r="G163" t="s">
        <v>15337</v>
      </c>
      <c r="H163">
        <f t="shared" si="2"/>
        <v>161</v>
      </c>
    </row>
    <row r="164" spans="1:8">
      <c r="A164" t="s">
        <v>2913</v>
      </c>
      <c r="B164" t="s">
        <v>9523</v>
      </c>
      <c r="C164" t="s">
        <v>9526</v>
      </c>
      <c r="D164">
        <v>8</v>
      </c>
      <c r="E164">
        <v>0</v>
      </c>
      <c r="F164">
        <v>33</v>
      </c>
      <c r="G164" t="s">
        <v>15343</v>
      </c>
      <c r="H164">
        <f t="shared" si="2"/>
        <v>162</v>
      </c>
    </row>
    <row r="165" spans="1:8">
      <c r="A165" t="s">
        <v>2914</v>
      </c>
      <c r="B165" t="s">
        <v>9626</v>
      </c>
      <c r="C165" t="s">
        <v>9627</v>
      </c>
      <c r="D165">
        <v>255</v>
      </c>
      <c r="E165">
        <v>0</v>
      </c>
      <c r="F165">
        <v>0</v>
      </c>
      <c r="G165" t="s">
        <v>15344</v>
      </c>
      <c r="H165">
        <f t="shared" si="2"/>
        <v>163</v>
      </c>
    </row>
    <row r="166" spans="1:8">
      <c r="A166" t="s">
        <v>2916</v>
      </c>
      <c r="B166" t="s">
        <v>9523</v>
      </c>
      <c r="C166" t="s">
        <v>9575</v>
      </c>
      <c r="D166">
        <v>8</v>
      </c>
      <c r="E166">
        <v>0</v>
      </c>
      <c r="F166">
        <v>33</v>
      </c>
      <c r="G166" t="s">
        <v>15350</v>
      </c>
      <c r="H166">
        <f t="shared" si="2"/>
        <v>164</v>
      </c>
    </row>
    <row r="167" spans="1:8">
      <c r="A167" t="s">
        <v>2918</v>
      </c>
      <c r="B167" t="s">
        <v>9519</v>
      </c>
      <c r="C167" t="s">
        <v>9555</v>
      </c>
      <c r="D167">
        <v>0</v>
      </c>
      <c r="E167">
        <v>0</v>
      </c>
      <c r="F167">
        <v>4</v>
      </c>
      <c r="G167" t="s">
        <v>15352</v>
      </c>
      <c r="H167">
        <f t="shared" si="2"/>
        <v>165</v>
      </c>
    </row>
    <row r="168" spans="1:8">
      <c r="A168" t="s">
        <v>2919</v>
      </c>
      <c r="B168" t="s">
        <v>9628</v>
      </c>
      <c r="C168" t="s">
        <v>9629</v>
      </c>
      <c r="D168">
        <v>0</v>
      </c>
      <c r="E168">
        <v>0</v>
      </c>
      <c r="F168">
        <v>32</v>
      </c>
      <c r="G168" t="s">
        <v>15353</v>
      </c>
      <c r="H168">
        <f t="shared" si="2"/>
        <v>166</v>
      </c>
    </row>
    <row r="169" spans="1:8">
      <c r="A169" t="s">
        <v>2921</v>
      </c>
      <c r="B169" t="s">
        <v>9519</v>
      </c>
      <c r="C169" t="s">
        <v>9555</v>
      </c>
      <c r="D169">
        <v>0</v>
      </c>
      <c r="E169">
        <v>0</v>
      </c>
      <c r="F169">
        <v>1</v>
      </c>
      <c r="G169" t="s">
        <v>15355</v>
      </c>
      <c r="H169">
        <f t="shared" si="2"/>
        <v>167</v>
      </c>
    </row>
    <row r="170" spans="1:8">
      <c r="A170" t="s">
        <v>2923</v>
      </c>
      <c r="B170" t="s">
        <v>9600</v>
      </c>
      <c r="C170" t="s">
        <v>9520</v>
      </c>
      <c r="D170">
        <v>0</v>
      </c>
      <c r="E170">
        <v>0</v>
      </c>
      <c r="F170">
        <v>8</v>
      </c>
      <c r="G170" t="s">
        <v>15357</v>
      </c>
      <c r="H170">
        <f t="shared" si="2"/>
        <v>168</v>
      </c>
    </row>
    <row r="171" spans="1:8">
      <c r="A171" t="s">
        <v>2925</v>
      </c>
      <c r="B171" t="s">
        <v>9600</v>
      </c>
      <c r="C171" t="s">
        <v>9547</v>
      </c>
      <c r="D171">
        <v>0</v>
      </c>
      <c r="E171">
        <v>0</v>
      </c>
      <c r="F171">
        <v>8</v>
      </c>
      <c r="G171" t="s">
        <v>15358</v>
      </c>
      <c r="H171">
        <f t="shared" si="2"/>
        <v>169</v>
      </c>
    </row>
    <row r="172" spans="1:8">
      <c r="A172" t="s">
        <v>2927</v>
      </c>
      <c r="B172" t="s">
        <v>9523</v>
      </c>
      <c r="C172" t="s">
        <v>9630</v>
      </c>
      <c r="D172">
        <v>1</v>
      </c>
      <c r="E172">
        <v>0</v>
      </c>
      <c r="F172">
        <v>130</v>
      </c>
      <c r="G172" t="s">
        <v>15359</v>
      </c>
      <c r="H172">
        <f t="shared" si="2"/>
        <v>170</v>
      </c>
    </row>
    <row r="173" spans="1:8">
      <c r="A173" t="s">
        <v>2929</v>
      </c>
      <c r="B173" t="s">
        <v>9519</v>
      </c>
      <c r="C173" t="s">
        <v>9577</v>
      </c>
      <c r="D173">
        <v>0</v>
      </c>
      <c r="E173">
        <v>0</v>
      </c>
      <c r="F173">
        <v>0</v>
      </c>
      <c r="G173" t="s">
        <v>15362</v>
      </c>
      <c r="H173">
        <f t="shared" si="2"/>
        <v>171</v>
      </c>
    </row>
    <row r="174" spans="1:8">
      <c r="A174" t="s">
        <v>2931</v>
      </c>
      <c r="B174" t="s">
        <v>9523</v>
      </c>
      <c r="C174" t="s">
        <v>9526</v>
      </c>
      <c r="D174">
        <v>8</v>
      </c>
      <c r="E174">
        <v>0</v>
      </c>
      <c r="F174">
        <v>33</v>
      </c>
      <c r="G174" t="s">
        <v>15366</v>
      </c>
      <c r="H174">
        <f t="shared" si="2"/>
        <v>172</v>
      </c>
    </row>
    <row r="175" spans="1:8">
      <c r="A175" t="s">
        <v>2933</v>
      </c>
      <c r="B175" t="s">
        <v>9519</v>
      </c>
      <c r="C175" t="s">
        <v>9631</v>
      </c>
      <c r="D175">
        <v>0</v>
      </c>
      <c r="E175">
        <v>0</v>
      </c>
      <c r="F175">
        <v>8</v>
      </c>
      <c r="G175" t="s">
        <v>15370</v>
      </c>
      <c r="H175">
        <f t="shared" si="2"/>
        <v>173</v>
      </c>
    </row>
    <row r="176" spans="1:8">
      <c r="A176" t="s">
        <v>2935</v>
      </c>
      <c r="B176" t="s">
        <v>9522</v>
      </c>
      <c r="C176" t="s">
        <v>9632</v>
      </c>
      <c r="D176">
        <v>0</v>
      </c>
      <c r="E176">
        <v>0</v>
      </c>
      <c r="F176">
        <v>8</v>
      </c>
      <c r="G176" t="s">
        <v>15375</v>
      </c>
      <c r="H176">
        <f t="shared" si="2"/>
        <v>174</v>
      </c>
    </row>
    <row r="177" spans="1:8">
      <c r="A177" t="s">
        <v>2611</v>
      </c>
      <c r="B177" t="s">
        <v>9600</v>
      </c>
      <c r="C177" t="s">
        <v>9633</v>
      </c>
      <c r="D177">
        <v>0</v>
      </c>
      <c r="E177">
        <v>0</v>
      </c>
      <c r="F177">
        <v>2</v>
      </c>
      <c r="G177" t="s">
        <v>14900</v>
      </c>
      <c r="H177">
        <f t="shared" si="2"/>
        <v>175</v>
      </c>
    </row>
    <row r="178" spans="1:8">
      <c r="A178" t="s">
        <v>2938</v>
      </c>
      <c r="B178" t="s">
        <v>9519</v>
      </c>
      <c r="C178" t="s">
        <v>9634</v>
      </c>
      <c r="D178">
        <v>0</v>
      </c>
      <c r="E178">
        <v>0</v>
      </c>
      <c r="F178">
        <v>128</v>
      </c>
      <c r="G178" t="s">
        <v>15377</v>
      </c>
      <c r="H178">
        <f t="shared" si="2"/>
        <v>176</v>
      </c>
    </row>
    <row r="179" spans="1:8">
      <c r="A179" t="s">
        <v>2939</v>
      </c>
      <c r="B179" t="s">
        <v>9523</v>
      </c>
      <c r="C179" t="s">
        <v>9526</v>
      </c>
      <c r="D179">
        <v>0</v>
      </c>
      <c r="E179">
        <v>0</v>
      </c>
      <c r="F179">
        <v>1</v>
      </c>
      <c r="G179" t="s">
        <v>15378</v>
      </c>
      <c r="H179">
        <f t="shared" si="2"/>
        <v>177</v>
      </c>
    </row>
    <row r="180" spans="1:8">
      <c r="A180" t="s">
        <v>2941</v>
      </c>
      <c r="B180" t="s">
        <v>9635</v>
      </c>
      <c r="C180" t="s">
        <v>9636</v>
      </c>
      <c r="D180">
        <v>0</v>
      </c>
      <c r="E180">
        <v>0</v>
      </c>
      <c r="F180">
        <v>128</v>
      </c>
      <c r="G180" t="s">
        <v>15380</v>
      </c>
      <c r="H180">
        <f t="shared" si="2"/>
        <v>178</v>
      </c>
    </row>
    <row r="181" spans="1:8">
      <c r="A181" t="s">
        <v>2943</v>
      </c>
      <c r="B181" t="s">
        <v>9519</v>
      </c>
      <c r="C181" t="s">
        <v>9637</v>
      </c>
      <c r="D181">
        <v>1</v>
      </c>
      <c r="E181">
        <v>0</v>
      </c>
      <c r="F181">
        <v>2</v>
      </c>
      <c r="G181" t="s">
        <v>15381</v>
      </c>
      <c r="H181">
        <f t="shared" si="2"/>
        <v>179</v>
      </c>
    </row>
    <row r="182" spans="1:8">
      <c r="A182" t="s">
        <v>2945</v>
      </c>
      <c r="B182" t="s">
        <v>9519</v>
      </c>
      <c r="C182" t="s">
        <v>9616</v>
      </c>
      <c r="D182">
        <v>132</v>
      </c>
      <c r="E182">
        <v>0</v>
      </c>
      <c r="F182">
        <v>5</v>
      </c>
      <c r="G182" t="s">
        <v>15383</v>
      </c>
      <c r="H182">
        <f t="shared" si="2"/>
        <v>180</v>
      </c>
    </row>
    <row r="183" spans="1:8">
      <c r="A183" t="s">
        <v>2947</v>
      </c>
      <c r="B183" t="s">
        <v>9523</v>
      </c>
      <c r="C183" t="s">
        <v>9577</v>
      </c>
      <c r="D183">
        <v>8</v>
      </c>
      <c r="E183">
        <v>0</v>
      </c>
      <c r="F183">
        <v>33</v>
      </c>
      <c r="G183" t="s">
        <v>15386</v>
      </c>
      <c r="H183">
        <f t="shared" si="2"/>
        <v>181</v>
      </c>
    </row>
    <row r="184" spans="1:8">
      <c r="A184" t="s">
        <v>2949</v>
      </c>
      <c r="B184" t="s">
        <v>9519</v>
      </c>
      <c r="C184" t="s">
        <v>9526</v>
      </c>
      <c r="D184">
        <v>8</v>
      </c>
      <c r="E184">
        <v>0</v>
      </c>
      <c r="F184">
        <v>33</v>
      </c>
      <c r="G184" t="s">
        <v>15389</v>
      </c>
      <c r="H184">
        <f t="shared" si="2"/>
        <v>182</v>
      </c>
    </row>
    <row r="185" spans="1:8">
      <c r="A185" t="s">
        <v>2951</v>
      </c>
      <c r="B185" t="s">
        <v>9519</v>
      </c>
      <c r="C185" t="s">
        <v>9638</v>
      </c>
      <c r="D185">
        <v>254</v>
      </c>
      <c r="E185">
        <v>0</v>
      </c>
      <c r="F185">
        <v>1</v>
      </c>
      <c r="G185" t="s">
        <v>15391</v>
      </c>
      <c r="H185">
        <f t="shared" si="2"/>
        <v>183</v>
      </c>
    </row>
    <row r="186" spans="1:8">
      <c r="A186" t="s">
        <v>2953</v>
      </c>
      <c r="B186" t="s">
        <v>9519</v>
      </c>
      <c r="C186" t="s">
        <v>9639</v>
      </c>
      <c r="D186">
        <v>0</v>
      </c>
      <c r="E186">
        <v>0</v>
      </c>
      <c r="F186">
        <v>1</v>
      </c>
      <c r="G186" t="s">
        <v>15393</v>
      </c>
      <c r="H186">
        <f t="shared" si="2"/>
        <v>184</v>
      </c>
    </row>
    <row r="187" spans="1:8">
      <c r="A187" t="s">
        <v>2955</v>
      </c>
      <c r="B187" t="s">
        <v>9519</v>
      </c>
      <c r="C187" t="s">
        <v>9640</v>
      </c>
      <c r="D187">
        <v>0</v>
      </c>
      <c r="E187">
        <v>0</v>
      </c>
      <c r="F187">
        <v>4</v>
      </c>
      <c r="G187" t="s">
        <v>15394</v>
      </c>
      <c r="H187">
        <f t="shared" si="2"/>
        <v>185</v>
      </c>
    </row>
    <row r="188" spans="1:8">
      <c r="A188" t="s">
        <v>2957</v>
      </c>
      <c r="B188" t="s">
        <v>9519</v>
      </c>
      <c r="C188" t="s">
        <v>9526</v>
      </c>
      <c r="D188">
        <v>8</v>
      </c>
      <c r="E188">
        <v>0</v>
      </c>
      <c r="F188">
        <v>33</v>
      </c>
      <c r="G188" t="s">
        <v>15397</v>
      </c>
      <c r="H188">
        <f t="shared" si="2"/>
        <v>186</v>
      </c>
    </row>
    <row r="189" spans="1:8">
      <c r="A189" t="s">
        <v>2958</v>
      </c>
      <c r="B189" t="s">
        <v>9519</v>
      </c>
      <c r="C189" t="s">
        <v>9641</v>
      </c>
      <c r="D189">
        <v>8</v>
      </c>
      <c r="E189">
        <v>0</v>
      </c>
      <c r="F189">
        <v>33</v>
      </c>
      <c r="G189" t="s">
        <v>15398</v>
      </c>
      <c r="H189">
        <f t="shared" si="2"/>
        <v>187</v>
      </c>
    </row>
    <row r="190" spans="1:8">
      <c r="A190" t="s">
        <v>2960</v>
      </c>
      <c r="B190" t="s">
        <v>9523</v>
      </c>
      <c r="C190" t="s">
        <v>9642</v>
      </c>
      <c r="D190">
        <v>1</v>
      </c>
      <c r="E190">
        <v>0</v>
      </c>
      <c r="F190">
        <v>2</v>
      </c>
      <c r="G190" t="s">
        <v>15403</v>
      </c>
      <c r="H190">
        <f t="shared" si="2"/>
        <v>188</v>
      </c>
    </row>
    <row r="191" spans="1:8">
      <c r="A191" t="s">
        <v>2962</v>
      </c>
      <c r="B191" t="s">
        <v>9600</v>
      </c>
      <c r="C191" t="s">
        <v>9643</v>
      </c>
      <c r="D191">
        <v>8</v>
      </c>
      <c r="E191">
        <v>0</v>
      </c>
      <c r="F191">
        <v>32</v>
      </c>
      <c r="G191" t="s">
        <v>15405</v>
      </c>
      <c r="H191">
        <f t="shared" si="2"/>
        <v>189</v>
      </c>
    </row>
    <row r="192" spans="1:8">
      <c r="A192" t="s">
        <v>2964</v>
      </c>
      <c r="B192" t="s">
        <v>9519</v>
      </c>
      <c r="C192" t="s">
        <v>9571</v>
      </c>
      <c r="D192">
        <v>0</v>
      </c>
      <c r="E192">
        <v>0</v>
      </c>
      <c r="F192">
        <v>8</v>
      </c>
      <c r="G192" t="s">
        <v>15413</v>
      </c>
      <c r="H192">
        <f t="shared" si="2"/>
        <v>190</v>
      </c>
    </row>
    <row r="193" spans="1:8">
      <c r="A193" t="s">
        <v>2966</v>
      </c>
      <c r="B193" t="s">
        <v>9523</v>
      </c>
      <c r="C193" t="s">
        <v>9644</v>
      </c>
      <c r="D193">
        <v>1</v>
      </c>
      <c r="E193">
        <v>0</v>
      </c>
      <c r="F193">
        <v>2</v>
      </c>
      <c r="G193" t="s">
        <v>15416</v>
      </c>
      <c r="H193">
        <f t="shared" si="2"/>
        <v>191</v>
      </c>
    </row>
    <row r="194" spans="1:8">
      <c r="A194" t="s">
        <v>2968</v>
      </c>
      <c r="B194" t="s">
        <v>9536</v>
      </c>
      <c r="C194" t="s">
        <v>9526</v>
      </c>
      <c r="D194">
        <v>8</v>
      </c>
      <c r="E194">
        <v>0</v>
      </c>
      <c r="F194">
        <v>33</v>
      </c>
      <c r="G194" t="s">
        <v>15418</v>
      </c>
      <c r="H194">
        <f t="shared" si="2"/>
        <v>192</v>
      </c>
    </row>
    <row r="195" spans="1:8">
      <c r="A195" t="s">
        <v>2970</v>
      </c>
      <c r="B195" t="s">
        <v>9519</v>
      </c>
      <c r="C195" t="s">
        <v>9631</v>
      </c>
      <c r="D195">
        <v>0</v>
      </c>
      <c r="E195">
        <v>0</v>
      </c>
      <c r="F195">
        <v>0</v>
      </c>
      <c r="G195" t="s">
        <v>15421</v>
      </c>
      <c r="H195">
        <f t="shared" si="2"/>
        <v>193</v>
      </c>
    </row>
    <row r="196" spans="1:8">
      <c r="A196" t="s">
        <v>2972</v>
      </c>
      <c r="B196" t="s">
        <v>9522</v>
      </c>
      <c r="C196" t="s">
        <v>9645</v>
      </c>
      <c r="D196">
        <v>0</v>
      </c>
      <c r="E196">
        <v>0</v>
      </c>
      <c r="F196">
        <v>8</v>
      </c>
      <c r="G196" t="s">
        <v>15423</v>
      </c>
      <c r="H196">
        <f t="shared" ref="H196:H227" si="3">H195+1</f>
        <v>194</v>
      </c>
    </row>
    <row r="197" spans="1:8">
      <c r="A197" t="s">
        <v>2974</v>
      </c>
      <c r="B197" t="s">
        <v>9600</v>
      </c>
      <c r="C197" t="s">
        <v>9646</v>
      </c>
      <c r="D197">
        <v>0</v>
      </c>
      <c r="E197">
        <v>0</v>
      </c>
      <c r="F197">
        <v>128</v>
      </c>
      <c r="G197" t="s">
        <v>15424</v>
      </c>
      <c r="H197">
        <f t="shared" si="3"/>
        <v>195</v>
      </c>
    </row>
    <row r="198" spans="1:8">
      <c r="A198" t="s">
        <v>2976</v>
      </c>
      <c r="B198" t="s">
        <v>9519</v>
      </c>
      <c r="C198" t="s">
        <v>9647</v>
      </c>
      <c r="D198">
        <v>0</v>
      </c>
      <c r="E198">
        <v>0</v>
      </c>
      <c r="F198">
        <v>12</v>
      </c>
      <c r="G198" t="s">
        <v>6272</v>
      </c>
      <c r="H198">
        <f t="shared" si="3"/>
        <v>196</v>
      </c>
    </row>
    <row r="199" spans="1:8">
      <c r="A199" t="s">
        <v>2978</v>
      </c>
      <c r="B199" t="s">
        <v>9600</v>
      </c>
      <c r="C199" t="s">
        <v>9648</v>
      </c>
      <c r="D199">
        <v>8</v>
      </c>
      <c r="E199">
        <v>0</v>
      </c>
      <c r="F199">
        <v>0</v>
      </c>
      <c r="G199" t="s">
        <v>15430</v>
      </c>
      <c r="H199">
        <f t="shared" si="3"/>
        <v>197</v>
      </c>
    </row>
    <row r="200" spans="1:8">
      <c r="A200" t="s">
        <v>2980</v>
      </c>
      <c r="B200" t="s">
        <v>9522</v>
      </c>
      <c r="C200" t="s">
        <v>9649</v>
      </c>
      <c r="D200">
        <v>4</v>
      </c>
      <c r="E200">
        <v>0</v>
      </c>
      <c r="F200">
        <v>1</v>
      </c>
      <c r="G200" t="s">
        <v>15431</v>
      </c>
      <c r="H200">
        <f t="shared" si="3"/>
        <v>198</v>
      </c>
    </row>
    <row r="201" spans="1:8">
      <c r="A201" t="s">
        <v>2982</v>
      </c>
      <c r="B201" t="s">
        <v>9519</v>
      </c>
      <c r="C201" t="s">
        <v>9554</v>
      </c>
      <c r="D201">
        <v>0</v>
      </c>
      <c r="E201">
        <v>0</v>
      </c>
      <c r="F201">
        <v>132</v>
      </c>
      <c r="G201" t="s">
        <v>15432</v>
      </c>
      <c r="H201">
        <f t="shared" si="3"/>
        <v>199</v>
      </c>
    </row>
    <row r="202" spans="1:8">
      <c r="A202" t="s">
        <v>2984</v>
      </c>
      <c r="B202" t="s">
        <v>9601</v>
      </c>
      <c r="C202" t="s">
        <v>9526</v>
      </c>
      <c r="D202">
        <v>8</v>
      </c>
      <c r="E202">
        <v>0</v>
      </c>
      <c r="F202">
        <v>33</v>
      </c>
      <c r="G202" t="s">
        <v>15433</v>
      </c>
      <c r="H202">
        <f t="shared" si="3"/>
        <v>200</v>
      </c>
    </row>
    <row r="203" spans="1:8">
      <c r="A203" t="s">
        <v>2986</v>
      </c>
      <c r="B203" t="s">
        <v>9522</v>
      </c>
      <c r="C203" t="s">
        <v>9547</v>
      </c>
      <c r="D203">
        <v>0</v>
      </c>
      <c r="E203">
        <v>0</v>
      </c>
      <c r="F203">
        <v>1</v>
      </c>
      <c r="G203" t="s">
        <v>15435</v>
      </c>
      <c r="H203">
        <f t="shared" si="3"/>
        <v>201</v>
      </c>
    </row>
    <row r="204" spans="1:8">
      <c r="A204" t="s">
        <v>2988</v>
      </c>
      <c r="B204" t="s">
        <v>9519</v>
      </c>
      <c r="C204" t="s">
        <v>9650</v>
      </c>
      <c r="D204">
        <v>0</v>
      </c>
      <c r="E204">
        <v>0</v>
      </c>
      <c r="F204">
        <v>0</v>
      </c>
      <c r="G204" t="s">
        <v>15437</v>
      </c>
      <c r="H204">
        <f t="shared" si="3"/>
        <v>202</v>
      </c>
    </row>
    <row r="205" spans="1:8">
      <c r="A205" t="s">
        <v>2990</v>
      </c>
      <c r="B205" t="s">
        <v>9519</v>
      </c>
      <c r="C205" t="s">
        <v>9554</v>
      </c>
      <c r="D205">
        <v>0</v>
      </c>
      <c r="E205">
        <v>0</v>
      </c>
      <c r="F205">
        <v>132</v>
      </c>
      <c r="G205" t="s">
        <v>15438</v>
      </c>
      <c r="H205">
        <f t="shared" si="3"/>
        <v>203</v>
      </c>
    </row>
    <row r="206" spans="1:8">
      <c r="A206" t="s">
        <v>2991</v>
      </c>
      <c r="B206" t="s">
        <v>9523</v>
      </c>
      <c r="C206" t="s">
        <v>9555</v>
      </c>
      <c r="D206">
        <v>0</v>
      </c>
      <c r="E206">
        <v>0</v>
      </c>
      <c r="F206">
        <v>1</v>
      </c>
      <c r="G206" t="s">
        <v>15439</v>
      </c>
      <c r="H206">
        <f t="shared" si="3"/>
        <v>204</v>
      </c>
    </row>
    <row r="207" spans="1:8">
      <c r="A207" t="s">
        <v>2993</v>
      </c>
      <c r="B207" t="s">
        <v>9519</v>
      </c>
      <c r="C207" t="s">
        <v>9651</v>
      </c>
      <c r="D207">
        <v>0</v>
      </c>
      <c r="E207">
        <v>0</v>
      </c>
      <c r="F207">
        <v>2</v>
      </c>
      <c r="G207" t="s">
        <v>15440</v>
      </c>
      <c r="H207">
        <f t="shared" si="3"/>
        <v>205</v>
      </c>
    </row>
    <row r="208" spans="1:8">
      <c r="A208" t="s">
        <v>2994</v>
      </c>
      <c r="B208" t="s">
        <v>9522</v>
      </c>
      <c r="C208" t="s">
        <v>9652</v>
      </c>
      <c r="D208">
        <v>0</v>
      </c>
      <c r="E208">
        <v>0</v>
      </c>
      <c r="F208">
        <v>1</v>
      </c>
      <c r="G208" t="s">
        <v>15441</v>
      </c>
      <c r="H208">
        <f t="shared" si="3"/>
        <v>206</v>
      </c>
    </row>
    <row r="209" spans="1:8">
      <c r="A209" t="s">
        <v>2995</v>
      </c>
      <c r="B209" t="s">
        <v>9523</v>
      </c>
      <c r="C209" t="s">
        <v>9526</v>
      </c>
      <c r="D209">
        <v>8</v>
      </c>
      <c r="E209">
        <v>0</v>
      </c>
      <c r="F209">
        <v>33</v>
      </c>
      <c r="G209" t="s">
        <v>15442</v>
      </c>
      <c r="H209">
        <f t="shared" si="3"/>
        <v>207</v>
      </c>
    </row>
    <row r="210" spans="1:8">
      <c r="A210" t="s">
        <v>2996</v>
      </c>
      <c r="B210" t="s">
        <v>9523</v>
      </c>
      <c r="C210" t="s">
        <v>9591</v>
      </c>
      <c r="D210">
        <v>0</v>
      </c>
      <c r="E210">
        <v>0</v>
      </c>
      <c r="F210">
        <v>17</v>
      </c>
      <c r="G210" t="s">
        <v>15443</v>
      </c>
      <c r="H210">
        <f t="shared" si="3"/>
        <v>208</v>
      </c>
    </row>
    <row r="211" spans="1:8">
      <c r="A211" t="s">
        <v>2998</v>
      </c>
      <c r="B211" t="s">
        <v>9519</v>
      </c>
      <c r="C211" t="s">
        <v>9520</v>
      </c>
      <c r="D211">
        <v>8</v>
      </c>
      <c r="E211">
        <v>0</v>
      </c>
      <c r="F211">
        <v>2</v>
      </c>
      <c r="G211" t="s">
        <v>15444</v>
      </c>
      <c r="H211">
        <f t="shared" si="3"/>
        <v>209</v>
      </c>
    </row>
    <row r="212" spans="1:8">
      <c r="A212" t="s">
        <v>3000</v>
      </c>
      <c r="B212" t="s">
        <v>9519</v>
      </c>
      <c r="C212" t="s">
        <v>9653</v>
      </c>
      <c r="D212">
        <v>0</v>
      </c>
      <c r="E212">
        <v>0</v>
      </c>
      <c r="F212">
        <v>1</v>
      </c>
      <c r="G212" t="s">
        <v>15451</v>
      </c>
      <c r="H212">
        <f t="shared" si="3"/>
        <v>210</v>
      </c>
    </row>
    <row r="213" spans="1:8">
      <c r="A213" t="s">
        <v>3002</v>
      </c>
      <c r="B213" t="s">
        <v>9522</v>
      </c>
      <c r="C213" t="s">
        <v>9604</v>
      </c>
      <c r="D213">
        <v>0</v>
      </c>
      <c r="E213">
        <v>0</v>
      </c>
      <c r="F213">
        <v>0</v>
      </c>
      <c r="G213" t="s">
        <v>15453</v>
      </c>
      <c r="H213">
        <f t="shared" si="3"/>
        <v>211</v>
      </c>
    </row>
    <row r="214" spans="1:8">
      <c r="A214" t="s">
        <v>3003</v>
      </c>
      <c r="B214" t="s">
        <v>9519</v>
      </c>
      <c r="C214" t="s">
        <v>9654</v>
      </c>
      <c r="D214">
        <v>0</v>
      </c>
      <c r="E214">
        <v>0</v>
      </c>
      <c r="F214">
        <v>0</v>
      </c>
      <c r="G214" t="s">
        <v>15454</v>
      </c>
      <c r="H214">
        <f t="shared" si="3"/>
        <v>212</v>
      </c>
    </row>
    <row r="215" spans="1:8">
      <c r="A215" t="s">
        <v>3004</v>
      </c>
      <c r="B215" t="s">
        <v>9601</v>
      </c>
      <c r="C215" t="s">
        <v>9526</v>
      </c>
      <c r="D215">
        <v>8</v>
      </c>
      <c r="E215">
        <v>0</v>
      </c>
      <c r="F215">
        <v>33</v>
      </c>
      <c r="G215" t="s">
        <v>15455</v>
      </c>
      <c r="H215">
        <f t="shared" si="3"/>
        <v>213</v>
      </c>
    </row>
    <row r="216" spans="1:8">
      <c r="A216" t="s">
        <v>3006</v>
      </c>
      <c r="B216" t="s">
        <v>9522</v>
      </c>
      <c r="C216" t="s">
        <v>9655</v>
      </c>
      <c r="D216">
        <v>0</v>
      </c>
      <c r="E216">
        <v>0</v>
      </c>
      <c r="F216">
        <v>0</v>
      </c>
      <c r="G216" t="s">
        <v>15458</v>
      </c>
      <c r="H216">
        <f t="shared" si="3"/>
        <v>214</v>
      </c>
    </row>
    <row r="217" spans="1:8">
      <c r="A217" t="s">
        <v>3008</v>
      </c>
      <c r="B217" t="s">
        <v>9519</v>
      </c>
      <c r="C217" t="s">
        <v>9526</v>
      </c>
      <c r="D217">
        <v>0</v>
      </c>
      <c r="E217">
        <v>0</v>
      </c>
      <c r="F217">
        <v>8</v>
      </c>
      <c r="G217" t="s">
        <v>15459</v>
      </c>
      <c r="H217">
        <f t="shared" si="3"/>
        <v>215</v>
      </c>
    </row>
    <row r="218" spans="1:8">
      <c r="A218" t="s">
        <v>3010</v>
      </c>
      <c r="B218" t="s">
        <v>9656</v>
      </c>
      <c r="C218" t="s">
        <v>9547</v>
      </c>
      <c r="D218">
        <v>0</v>
      </c>
      <c r="E218">
        <v>0</v>
      </c>
      <c r="F218">
        <v>0</v>
      </c>
      <c r="G218" t="s">
        <v>15461</v>
      </c>
      <c r="H218">
        <f t="shared" si="3"/>
        <v>216</v>
      </c>
    </row>
    <row r="219" spans="1:8">
      <c r="A219" t="s">
        <v>3012</v>
      </c>
      <c r="B219" t="s">
        <v>9519</v>
      </c>
      <c r="C219" t="s">
        <v>9554</v>
      </c>
      <c r="D219">
        <v>0</v>
      </c>
      <c r="E219">
        <v>0</v>
      </c>
      <c r="F219">
        <v>132</v>
      </c>
      <c r="G219" t="s">
        <v>15462</v>
      </c>
      <c r="H219">
        <f t="shared" si="3"/>
        <v>217</v>
      </c>
    </row>
    <row r="220" spans="1:8">
      <c r="A220" t="s">
        <v>3014</v>
      </c>
      <c r="B220" t="s">
        <v>9523</v>
      </c>
      <c r="C220" t="s">
        <v>9657</v>
      </c>
      <c r="D220">
        <v>1</v>
      </c>
      <c r="E220">
        <v>0</v>
      </c>
      <c r="F220">
        <v>2</v>
      </c>
      <c r="G220" t="s">
        <v>15465</v>
      </c>
      <c r="H220">
        <f t="shared" si="3"/>
        <v>218</v>
      </c>
    </row>
    <row r="221" spans="1:8">
      <c r="A221" t="s">
        <v>3015</v>
      </c>
      <c r="B221" t="s">
        <v>9619</v>
      </c>
      <c r="C221" t="s">
        <v>9658</v>
      </c>
      <c r="D221">
        <v>0</v>
      </c>
      <c r="E221">
        <v>248</v>
      </c>
      <c r="F221">
        <v>0</v>
      </c>
      <c r="G221" t="s">
        <v>15466</v>
      </c>
      <c r="H221">
        <f t="shared" si="3"/>
        <v>219</v>
      </c>
    </row>
    <row r="222" spans="1:8">
      <c r="A222" t="s">
        <v>3017</v>
      </c>
      <c r="B222" t="s">
        <v>9523</v>
      </c>
      <c r="C222" t="s">
        <v>9659</v>
      </c>
      <c r="D222">
        <v>8</v>
      </c>
      <c r="E222">
        <v>0</v>
      </c>
      <c r="F222">
        <v>33</v>
      </c>
      <c r="G222" t="s">
        <v>15470</v>
      </c>
      <c r="H222">
        <f t="shared" si="3"/>
        <v>220</v>
      </c>
    </row>
    <row r="223" spans="1:8">
      <c r="A223" t="s">
        <v>3019</v>
      </c>
      <c r="B223" t="s">
        <v>9600</v>
      </c>
      <c r="C223" t="s">
        <v>9660</v>
      </c>
      <c r="D223">
        <v>0</v>
      </c>
      <c r="E223">
        <v>0</v>
      </c>
      <c r="F223">
        <v>8</v>
      </c>
      <c r="G223" t="s">
        <v>15473</v>
      </c>
      <c r="H223">
        <f t="shared" si="3"/>
        <v>221</v>
      </c>
    </row>
    <row r="224" spans="1:8">
      <c r="A224" t="s">
        <v>3021</v>
      </c>
      <c r="B224" t="s">
        <v>9523</v>
      </c>
      <c r="C224" t="s">
        <v>9555</v>
      </c>
      <c r="D224">
        <v>1</v>
      </c>
      <c r="E224">
        <v>0</v>
      </c>
      <c r="F224">
        <v>130</v>
      </c>
      <c r="G224" t="s">
        <v>15476</v>
      </c>
      <c r="H224">
        <f t="shared" si="3"/>
        <v>222</v>
      </c>
    </row>
    <row r="225" spans="1:8">
      <c r="A225" t="s">
        <v>3023</v>
      </c>
      <c r="B225" t="s">
        <v>9519</v>
      </c>
      <c r="C225" t="s">
        <v>9520</v>
      </c>
      <c r="D225">
        <v>0</v>
      </c>
      <c r="E225">
        <v>0</v>
      </c>
      <c r="F225">
        <v>8</v>
      </c>
      <c r="G225" t="s">
        <v>15481</v>
      </c>
      <c r="H225">
        <f t="shared" si="3"/>
        <v>223</v>
      </c>
    </row>
    <row r="226" spans="1:8">
      <c r="A226" t="s">
        <v>3025</v>
      </c>
      <c r="B226" t="s">
        <v>9519</v>
      </c>
      <c r="C226" t="s">
        <v>9661</v>
      </c>
      <c r="D226">
        <v>0</v>
      </c>
      <c r="E226">
        <v>0</v>
      </c>
      <c r="F226">
        <v>0</v>
      </c>
      <c r="G226" t="s">
        <v>15483</v>
      </c>
      <c r="H226">
        <f t="shared" si="3"/>
        <v>224</v>
      </c>
    </row>
    <row r="227" spans="1:8">
      <c r="A227" t="s">
        <v>3027</v>
      </c>
      <c r="B227" t="s">
        <v>9519</v>
      </c>
      <c r="C227" t="s">
        <v>9662</v>
      </c>
      <c r="D227">
        <v>0</v>
      </c>
      <c r="E227">
        <v>0</v>
      </c>
      <c r="F227">
        <v>0</v>
      </c>
      <c r="G227" t="s">
        <v>15484</v>
      </c>
      <c r="H227">
        <f t="shared" si="3"/>
        <v>225</v>
      </c>
    </row>
    <row r="228" spans="1:8">
      <c r="A228" t="s">
        <v>3029</v>
      </c>
      <c r="B228" t="s">
        <v>9519</v>
      </c>
      <c r="C228" t="s">
        <v>9663</v>
      </c>
      <c r="D228">
        <v>1</v>
      </c>
      <c r="E228">
        <v>0</v>
      </c>
      <c r="F228">
        <v>2</v>
      </c>
      <c r="G228" t="s">
        <v>15485</v>
      </c>
      <c r="H228">
        <f t="shared" ref="H228:H291" si="4">H227+1</f>
        <v>226</v>
      </c>
    </row>
    <row r="229" spans="1:8">
      <c r="A229" t="s">
        <v>3031</v>
      </c>
      <c r="B229" t="s">
        <v>9519</v>
      </c>
      <c r="C229" t="s">
        <v>9664</v>
      </c>
      <c r="D229">
        <v>0</v>
      </c>
      <c r="E229">
        <v>0</v>
      </c>
      <c r="F229">
        <v>20</v>
      </c>
      <c r="G229" t="s">
        <v>15487</v>
      </c>
      <c r="H229">
        <f t="shared" si="4"/>
        <v>227</v>
      </c>
    </row>
    <row r="230" spans="1:8">
      <c r="A230" t="s">
        <v>3033</v>
      </c>
      <c r="B230" t="s">
        <v>9519</v>
      </c>
      <c r="C230" t="s">
        <v>9665</v>
      </c>
      <c r="D230">
        <v>0</v>
      </c>
      <c r="E230">
        <v>0</v>
      </c>
      <c r="F230">
        <v>0</v>
      </c>
      <c r="G230" t="s">
        <v>15490</v>
      </c>
      <c r="H230">
        <f t="shared" si="4"/>
        <v>228</v>
      </c>
    </row>
    <row r="231" spans="1:8">
      <c r="A231" t="s">
        <v>3035</v>
      </c>
      <c r="B231" t="s">
        <v>9523</v>
      </c>
      <c r="C231" t="s">
        <v>9577</v>
      </c>
      <c r="D231">
        <v>9</v>
      </c>
      <c r="E231">
        <v>0</v>
      </c>
      <c r="F231">
        <v>32</v>
      </c>
      <c r="G231" t="s">
        <v>15494</v>
      </c>
      <c r="H231">
        <f t="shared" si="4"/>
        <v>229</v>
      </c>
    </row>
    <row r="232" spans="1:8">
      <c r="A232" t="s">
        <v>3037</v>
      </c>
      <c r="B232" t="s">
        <v>9523</v>
      </c>
      <c r="C232" t="s">
        <v>9666</v>
      </c>
      <c r="D232">
        <v>0</v>
      </c>
      <c r="E232">
        <v>0</v>
      </c>
      <c r="F232">
        <v>2</v>
      </c>
      <c r="G232" t="s">
        <v>15498</v>
      </c>
      <c r="H232">
        <f t="shared" si="4"/>
        <v>230</v>
      </c>
    </row>
    <row r="233" spans="1:8">
      <c r="A233" t="s">
        <v>2611</v>
      </c>
      <c r="B233" t="s">
        <v>9519</v>
      </c>
      <c r="C233" t="s">
        <v>9667</v>
      </c>
      <c r="D233">
        <v>0</v>
      </c>
      <c r="E233">
        <v>0</v>
      </c>
      <c r="F233">
        <v>0</v>
      </c>
      <c r="G233" t="s">
        <v>14900</v>
      </c>
      <c r="H233">
        <f t="shared" si="4"/>
        <v>231</v>
      </c>
    </row>
    <row r="234" spans="1:8">
      <c r="A234" t="s">
        <v>3039</v>
      </c>
      <c r="B234" t="s">
        <v>9523</v>
      </c>
      <c r="C234" t="s">
        <v>9615</v>
      </c>
      <c r="D234">
        <v>0</v>
      </c>
      <c r="E234">
        <v>0</v>
      </c>
      <c r="F234">
        <v>130</v>
      </c>
      <c r="G234" t="s">
        <v>15500</v>
      </c>
      <c r="H234">
        <f t="shared" si="4"/>
        <v>232</v>
      </c>
    </row>
    <row r="235" spans="1:8">
      <c r="A235" t="s">
        <v>3041</v>
      </c>
      <c r="B235" t="s">
        <v>9519</v>
      </c>
      <c r="C235" t="s">
        <v>9559</v>
      </c>
      <c r="D235">
        <v>129</v>
      </c>
      <c r="E235">
        <v>0</v>
      </c>
      <c r="F235">
        <v>6</v>
      </c>
      <c r="G235" t="s">
        <v>15502</v>
      </c>
      <c r="H235">
        <f t="shared" si="4"/>
        <v>233</v>
      </c>
    </row>
    <row r="236" spans="1:8">
      <c r="A236" t="s">
        <v>3042</v>
      </c>
      <c r="B236" t="s">
        <v>9519</v>
      </c>
      <c r="C236" t="s">
        <v>9554</v>
      </c>
      <c r="D236">
        <v>0</v>
      </c>
      <c r="E236">
        <v>0</v>
      </c>
      <c r="F236">
        <v>132</v>
      </c>
      <c r="G236" t="s">
        <v>15503</v>
      </c>
      <c r="H236">
        <f t="shared" si="4"/>
        <v>234</v>
      </c>
    </row>
    <row r="237" spans="1:8">
      <c r="A237" t="s">
        <v>3044</v>
      </c>
      <c r="B237" t="s">
        <v>9519</v>
      </c>
      <c r="C237" t="s">
        <v>9668</v>
      </c>
      <c r="D237">
        <v>0</v>
      </c>
      <c r="E237">
        <v>0</v>
      </c>
      <c r="F237">
        <v>0</v>
      </c>
      <c r="G237" t="s">
        <v>15507</v>
      </c>
      <c r="H237">
        <f t="shared" si="4"/>
        <v>235</v>
      </c>
    </row>
    <row r="238" spans="1:8">
      <c r="A238" t="s">
        <v>3046</v>
      </c>
      <c r="B238" t="s">
        <v>9523</v>
      </c>
      <c r="C238" t="s">
        <v>9552</v>
      </c>
      <c r="D238">
        <v>1</v>
      </c>
      <c r="E238">
        <v>0</v>
      </c>
      <c r="F238">
        <v>2</v>
      </c>
      <c r="G238" t="s">
        <v>15509</v>
      </c>
      <c r="H238">
        <f t="shared" si="4"/>
        <v>236</v>
      </c>
    </row>
    <row r="239" spans="1:8">
      <c r="A239" t="s">
        <v>3048</v>
      </c>
      <c r="B239" t="s">
        <v>9523</v>
      </c>
      <c r="C239" t="s">
        <v>9554</v>
      </c>
      <c r="D239">
        <v>0</v>
      </c>
      <c r="E239">
        <v>0</v>
      </c>
      <c r="F239">
        <v>132</v>
      </c>
      <c r="G239" t="s">
        <v>15511</v>
      </c>
      <c r="H239">
        <f t="shared" si="4"/>
        <v>237</v>
      </c>
    </row>
    <row r="240" spans="1:8">
      <c r="A240" t="s">
        <v>3050</v>
      </c>
      <c r="B240" t="s">
        <v>9669</v>
      </c>
      <c r="C240" t="s">
        <v>9670</v>
      </c>
      <c r="D240">
        <v>128</v>
      </c>
      <c r="E240">
        <v>0</v>
      </c>
      <c r="F240">
        <v>1</v>
      </c>
      <c r="G240" t="s">
        <v>15514</v>
      </c>
      <c r="H240">
        <f t="shared" si="4"/>
        <v>238</v>
      </c>
    </row>
    <row r="241" spans="1:8">
      <c r="A241" t="s">
        <v>3052</v>
      </c>
      <c r="B241" t="s">
        <v>9519</v>
      </c>
      <c r="C241" t="s">
        <v>9520</v>
      </c>
      <c r="D241">
        <v>0</v>
      </c>
      <c r="E241">
        <v>0</v>
      </c>
      <c r="F241">
        <v>8</v>
      </c>
      <c r="G241" t="s">
        <v>15516</v>
      </c>
      <c r="H241">
        <f t="shared" si="4"/>
        <v>239</v>
      </c>
    </row>
    <row r="242" spans="1:8">
      <c r="A242" t="s">
        <v>3053</v>
      </c>
      <c r="B242" t="s">
        <v>9519</v>
      </c>
      <c r="C242" t="s">
        <v>9671</v>
      </c>
      <c r="D242">
        <v>0</v>
      </c>
      <c r="E242">
        <v>0</v>
      </c>
      <c r="F242">
        <v>8</v>
      </c>
      <c r="G242" t="s">
        <v>15517</v>
      </c>
      <c r="H242">
        <f t="shared" si="4"/>
        <v>240</v>
      </c>
    </row>
    <row r="243" spans="1:8">
      <c r="A243" t="s">
        <v>3055</v>
      </c>
      <c r="B243" t="s">
        <v>9523</v>
      </c>
      <c r="C243" t="s">
        <v>9526</v>
      </c>
      <c r="D243">
        <v>8</v>
      </c>
      <c r="E243">
        <v>0</v>
      </c>
      <c r="F243">
        <v>33</v>
      </c>
      <c r="G243" t="s">
        <v>15519</v>
      </c>
      <c r="H243">
        <f t="shared" si="4"/>
        <v>241</v>
      </c>
    </row>
    <row r="244" spans="1:8">
      <c r="A244" t="s">
        <v>3057</v>
      </c>
      <c r="B244" t="s">
        <v>9519</v>
      </c>
      <c r="C244" t="s">
        <v>9634</v>
      </c>
      <c r="D244">
        <v>0</v>
      </c>
      <c r="E244">
        <v>0</v>
      </c>
      <c r="F244">
        <v>8</v>
      </c>
      <c r="G244" t="s">
        <v>15522</v>
      </c>
      <c r="H244">
        <f t="shared" si="4"/>
        <v>242</v>
      </c>
    </row>
    <row r="245" spans="1:8">
      <c r="A245" t="s">
        <v>2611</v>
      </c>
      <c r="B245" t="s">
        <v>9600</v>
      </c>
      <c r="C245" t="s">
        <v>9672</v>
      </c>
      <c r="D245">
        <v>0</v>
      </c>
      <c r="E245">
        <v>0</v>
      </c>
      <c r="F245">
        <v>0</v>
      </c>
      <c r="G245" t="s">
        <v>14900</v>
      </c>
      <c r="H245">
        <f t="shared" si="4"/>
        <v>243</v>
      </c>
    </row>
    <row r="246" spans="1:8">
      <c r="A246" t="s">
        <v>3060</v>
      </c>
      <c r="B246" t="s">
        <v>9519</v>
      </c>
      <c r="C246" t="s">
        <v>9520</v>
      </c>
      <c r="D246">
        <v>8</v>
      </c>
      <c r="E246">
        <v>0</v>
      </c>
      <c r="F246">
        <v>1</v>
      </c>
      <c r="G246" t="s">
        <v>15523</v>
      </c>
      <c r="H246">
        <f t="shared" si="4"/>
        <v>244</v>
      </c>
    </row>
    <row r="247" spans="1:8">
      <c r="A247" t="s">
        <v>3061</v>
      </c>
      <c r="B247" t="s">
        <v>9519</v>
      </c>
      <c r="C247" t="s">
        <v>9520</v>
      </c>
      <c r="D247">
        <v>0</v>
      </c>
      <c r="E247">
        <v>0</v>
      </c>
      <c r="F247">
        <v>0</v>
      </c>
      <c r="G247" t="s">
        <v>15524</v>
      </c>
      <c r="H247">
        <f t="shared" si="4"/>
        <v>245</v>
      </c>
    </row>
    <row r="248" spans="1:8">
      <c r="A248" t="s">
        <v>3063</v>
      </c>
      <c r="B248" t="s">
        <v>9523</v>
      </c>
      <c r="C248" t="s">
        <v>9673</v>
      </c>
      <c r="D248">
        <v>0</v>
      </c>
      <c r="E248">
        <v>0</v>
      </c>
      <c r="F248">
        <v>132</v>
      </c>
      <c r="G248" t="s">
        <v>15525</v>
      </c>
      <c r="H248">
        <f t="shared" si="4"/>
        <v>246</v>
      </c>
    </row>
    <row r="249" spans="1:8">
      <c r="A249" t="s">
        <v>3065</v>
      </c>
      <c r="B249" t="s">
        <v>9523</v>
      </c>
      <c r="C249" t="s">
        <v>9674</v>
      </c>
      <c r="D249">
        <v>0</v>
      </c>
      <c r="E249">
        <v>0</v>
      </c>
      <c r="F249">
        <v>32</v>
      </c>
      <c r="G249" t="s">
        <v>15528</v>
      </c>
      <c r="H249">
        <f t="shared" si="4"/>
        <v>247</v>
      </c>
    </row>
    <row r="250" spans="1:8">
      <c r="A250" t="s">
        <v>3067</v>
      </c>
      <c r="B250" t="s">
        <v>9519</v>
      </c>
      <c r="C250" t="s">
        <v>9675</v>
      </c>
      <c r="D250">
        <v>0</v>
      </c>
      <c r="E250">
        <v>0</v>
      </c>
      <c r="F250">
        <v>0</v>
      </c>
      <c r="G250" t="s">
        <v>15533</v>
      </c>
      <c r="H250">
        <f t="shared" si="4"/>
        <v>248</v>
      </c>
    </row>
    <row r="251" spans="1:8">
      <c r="A251" t="s">
        <v>3068</v>
      </c>
      <c r="B251" t="s">
        <v>9519</v>
      </c>
      <c r="C251" t="s">
        <v>9676</v>
      </c>
      <c r="D251">
        <v>8</v>
      </c>
      <c r="E251">
        <v>0</v>
      </c>
      <c r="F251">
        <v>33</v>
      </c>
      <c r="G251" t="s">
        <v>15534</v>
      </c>
      <c r="H251">
        <f t="shared" si="4"/>
        <v>249</v>
      </c>
    </row>
    <row r="252" spans="1:8">
      <c r="A252" t="s">
        <v>3070</v>
      </c>
      <c r="B252" t="s">
        <v>9523</v>
      </c>
      <c r="C252" t="s">
        <v>9677</v>
      </c>
      <c r="D252">
        <v>222</v>
      </c>
      <c r="E252">
        <v>0</v>
      </c>
      <c r="F252">
        <v>1</v>
      </c>
      <c r="G252" t="s">
        <v>15543</v>
      </c>
      <c r="H252">
        <f t="shared" si="4"/>
        <v>250</v>
      </c>
    </row>
    <row r="253" spans="1:8">
      <c r="A253" t="s">
        <v>3072</v>
      </c>
      <c r="B253" t="s">
        <v>9519</v>
      </c>
      <c r="C253" t="s">
        <v>9631</v>
      </c>
      <c r="D253">
        <v>0</v>
      </c>
      <c r="E253">
        <v>0</v>
      </c>
      <c r="F253">
        <v>0</v>
      </c>
      <c r="G253" t="s">
        <v>15544</v>
      </c>
      <c r="H253">
        <f t="shared" si="4"/>
        <v>251</v>
      </c>
    </row>
    <row r="254" spans="1:8">
      <c r="A254" t="s">
        <v>3074</v>
      </c>
      <c r="B254" t="s">
        <v>9519</v>
      </c>
      <c r="C254" t="s">
        <v>9554</v>
      </c>
      <c r="D254">
        <v>0</v>
      </c>
      <c r="E254">
        <v>0</v>
      </c>
      <c r="F254">
        <v>132</v>
      </c>
      <c r="G254" t="s">
        <v>15549</v>
      </c>
      <c r="H254">
        <f t="shared" si="4"/>
        <v>252</v>
      </c>
    </row>
    <row r="255" spans="1:8">
      <c r="A255" t="s">
        <v>3076</v>
      </c>
      <c r="B255" t="s">
        <v>9519</v>
      </c>
      <c r="C255" t="s">
        <v>9554</v>
      </c>
      <c r="D255">
        <v>0</v>
      </c>
      <c r="E255">
        <v>0</v>
      </c>
      <c r="F255">
        <v>132</v>
      </c>
      <c r="G255" t="s">
        <v>15553</v>
      </c>
      <c r="H255">
        <f t="shared" si="4"/>
        <v>253</v>
      </c>
    </row>
    <row r="256" spans="1:8">
      <c r="A256" t="s">
        <v>3078</v>
      </c>
      <c r="B256" t="s">
        <v>9519</v>
      </c>
      <c r="C256" t="s">
        <v>9678</v>
      </c>
      <c r="D256">
        <v>0</v>
      </c>
      <c r="E256">
        <v>88</v>
      </c>
      <c r="F256">
        <v>164</v>
      </c>
      <c r="G256" t="s">
        <v>15555</v>
      </c>
      <c r="H256">
        <f t="shared" si="4"/>
        <v>254</v>
      </c>
    </row>
    <row r="257" spans="1:8">
      <c r="A257" t="s">
        <v>3080</v>
      </c>
      <c r="B257" t="s">
        <v>9519</v>
      </c>
      <c r="C257" t="s">
        <v>9679</v>
      </c>
      <c r="D257">
        <v>128</v>
      </c>
      <c r="E257">
        <v>0</v>
      </c>
      <c r="F257">
        <v>1</v>
      </c>
      <c r="G257" t="s">
        <v>15557</v>
      </c>
      <c r="H257">
        <f t="shared" si="4"/>
        <v>255</v>
      </c>
    </row>
    <row r="258" spans="1:8">
      <c r="A258" t="s">
        <v>3082</v>
      </c>
      <c r="B258" t="s">
        <v>9519</v>
      </c>
      <c r="C258" t="s">
        <v>9558</v>
      </c>
      <c r="D258">
        <v>4</v>
      </c>
      <c r="E258">
        <v>0</v>
      </c>
      <c r="F258">
        <v>0</v>
      </c>
      <c r="G258" t="s">
        <v>26319</v>
      </c>
      <c r="H258">
        <f t="shared" si="4"/>
        <v>256</v>
      </c>
    </row>
    <row r="259" spans="1:8">
      <c r="A259" t="s">
        <v>3084</v>
      </c>
      <c r="B259" t="s">
        <v>9523</v>
      </c>
      <c r="C259" t="s">
        <v>9680</v>
      </c>
      <c r="D259">
        <v>134</v>
      </c>
      <c r="E259">
        <v>0</v>
      </c>
      <c r="F259">
        <v>1</v>
      </c>
      <c r="G259" t="s">
        <v>26320</v>
      </c>
      <c r="H259">
        <f t="shared" si="4"/>
        <v>257</v>
      </c>
    </row>
    <row r="260" spans="1:8">
      <c r="A260" t="s">
        <v>3086</v>
      </c>
      <c r="B260" t="s">
        <v>9522</v>
      </c>
      <c r="C260" t="s">
        <v>9554</v>
      </c>
      <c r="D260">
        <v>0</v>
      </c>
      <c r="E260">
        <v>0</v>
      </c>
      <c r="F260">
        <v>132</v>
      </c>
      <c r="G260" t="s">
        <v>3086</v>
      </c>
      <c r="H260">
        <f t="shared" si="4"/>
        <v>258</v>
      </c>
    </row>
    <row r="261" spans="1:8">
      <c r="A261" t="s">
        <v>3088</v>
      </c>
      <c r="B261" t="s">
        <v>9519</v>
      </c>
      <c r="C261" t="s">
        <v>9681</v>
      </c>
      <c r="D261">
        <v>0</v>
      </c>
      <c r="E261">
        <v>0</v>
      </c>
      <c r="F261">
        <v>8</v>
      </c>
      <c r="G261" t="s">
        <v>26321</v>
      </c>
      <c r="H261">
        <f t="shared" si="4"/>
        <v>259</v>
      </c>
    </row>
    <row r="262" spans="1:8">
      <c r="A262" t="s">
        <v>3090</v>
      </c>
      <c r="B262" t="s">
        <v>9519</v>
      </c>
      <c r="C262" t="s">
        <v>9558</v>
      </c>
      <c r="D262">
        <v>0</v>
      </c>
      <c r="E262">
        <v>0</v>
      </c>
      <c r="F262">
        <v>132</v>
      </c>
      <c r="G262" t="s">
        <v>3090</v>
      </c>
      <c r="H262">
        <f t="shared" si="4"/>
        <v>260</v>
      </c>
    </row>
    <row r="263" spans="1:8">
      <c r="A263" t="s">
        <v>3092</v>
      </c>
      <c r="B263" t="s">
        <v>9519</v>
      </c>
      <c r="C263" t="s">
        <v>9682</v>
      </c>
      <c r="D263">
        <v>0</v>
      </c>
      <c r="E263">
        <v>0</v>
      </c>
      <c r="F263">
        <v>132</v>
      </c>
      <c r="G263" t="s">
        <v>3092</v>
      </c>
      <c r="H263">
        <f t="shared" si="4"/>
        <v>261</v>
      </c>
    </row>
    <row r="264" spans="1:8">
      <c r="A264" t="s">
        <v>3094</v>
      </c>
      <c r="B264" t="s">
        <v>9519</v>
      </c>
      <c r="C264" t="s">
        <v>9683</v>
      </c>
      <c r="D264">
        <v>8</v>
      </c>
      <c r="E264">
        <v>0</v>
      </c>
      <c r="F264">
        <v>37</v>
      </c>
      <c r="G264" t="s">
        <v>3094</v>
      </c>
      <c r="H264">
        <f t="shared" si="4"/>
        <v>262</v>
      </c>
    </row>
    <row r="265" spans="1:8">
      <c r="A265" t="s">
        <v>3096</v>
      </c>
      <c r="B265" t="s">
        <v>9519</v>
      </c>
      <c r="C265" t="s">
        <v>9684</v>
      </c>
      <c r="D265">
        <v>0</v>
      </c>
      <c r="E265">
        <v>0</v>
      </c>
      <c r="F265">
        <v>8</v>
      </c>
      <c r="G265" t="s">
        <v>26322</v>
      </c>
      <c r="H265">
        <f t="shared" si="4"/>
        <v>263</v>
      </c>
    </row>
    <row r="266" spans="1:8">
      <c r="A266" t="s">
        <v>3098</v>
      </c>
      <c r="B266" t="s">
        <v>9519</v>
      </c>
      <c r="C266" t="s">
        <v>9685</v>
      </c>
      <c r="D266">
        <v>2</v>
      </c>
      <c r="E266">
        <v>252</v>
      </c>
      <c r="F266">
        <v>1</v>
      </c>
      <c r="G266" t="s">
        <v>13703</v>
      </c>
      <c r="H266">
        <f t="shared" si="4"/>
        <v>264</v>
      </c>
    </row>
    <row r="267" spans="1:8">
      <c r="A267" t="s">
        <v>3100</v>
      </c>
      <c r="B267" t="s">
        <v>9519</v>
      </c>
      <c r="C267" t="s">
        <v>9685</v>
      </c>
      <c r="D267">
        <v>1</v>
      </c>
      <c r="E267">
        <v>252</v>
      </c>
      <c r="F267">
        <v>2</v>
      </c>
      <c r="G267" t="s">
        <v>13702</v>
      </c>
      <c r="H267">
        <f t="shared" si="4"/>
        <v>265</v>
      </c>
    </row>
    <row r="268" spans="1:8">
      <c r="A268" t="s">
        <v>3102</v>
      </c>
      <c r="B268" t="s">
        <v>9519</v>
      </c>
      <c r="C268" t="s">
        <v>9686</v>
      </c>
      <c r="D268">
        <v>0</v>
      </c>
      <c r="E268">
        <v>0</v>
      </c>
      <c r="F268">
        <v>0</v>
      </c>
      <c r="G268" t="s">
        <v>3102</v>
      </c>
      <c r="H268">
        <f t="shared" si="4"/>
        <v>266</v>
      </c>
    </row>
    <row r="269" spans="1:8">
      <c r="A269" t="s">
        <v>3104</v>
      </c>
      <c r="B269" t="s">
        <v>9519</v>
      </c>
      <c r="C269" t="s">
        <v>9687</v>
      </c>
      <c r="D269">
        <v>2</v>
      </c>
      <c r="E269">
        <v>0</v>
      </c>
      <c r="F269">
        <v>0</v>
      </c>
      <c r="G269" t="s">
        <v>3104</v>
      </c>
      <c r="H269">
        <f t="shared" si="4"/>
        <v>267</v>
      </c>
    </row>
    <row r="270" spans="1:8">
      <c r="A270" t="s">
        <v>3106</v>
      </c>
      <c r="B270" t="s">
        <v>9519</v>
      </c>
      <c r="C270" t="s">
        <v>9688</v>
      </c>
      <c r="D270">
        <v>1</v>
      </c>
      <c r="E270">
        <v>0</v>
      </c>
      <c r="F270">
        <v>4</v>
      </c>
      <c r="G270" t="s">
        <v>26323</v>
      </c>
      <c r="H270">
        <f t="shared" si="4"/>
        <v>268</v>
      </c>
    </row>
    <row r="271" spans="1:8">
      <c r="A271" t="s">
        <v>3108</v>
      </c>
      <c r="B271" t="s">
        <v>9519</v>
      </c>
      <c r="C271" t="s">
        <v>9682</v>
      </c>
      <c r="D271">
        <v>4</v>
      </c>
      <c r="E271">
        <v>0</v>
      </c>
      <c r="F271">
        <v>128</v>
      </c>
      <c r="G271" t="s">
        <v>26324</v>
      </c>
      <c r="H271">
        <f t="shared" si="4"/>
        <v>269</v>
      </c>
    </row>
    <row r="272" spans="1:8">
      <c r="A272" t="s">
        <v>3108</v>
      </c>
      <c r="B272" t="s">
        <v>9519</v>
      </c>
      <c r="C272" t="s">
        <v>9682</v>
      </c>
      <c r="D272">
        <v>1</v>
      </c>
      <c r="E272">
        <v>0</v>
      </c>
      <c r="F272">
        <v>132</v>
      </c>
      <c r="G272" t="s">
        <v>26324</v>
      </c>
      <c r="H272">
        <f t="shared" si="4"/>
        <v>270</v>
      </c>
    </row>
    <row r="273" spans="1:8">
      <c r="A273" t="s">
        <v>3111</v>
      </c>
      <c r="B273" t="s">
        <v>9519</v>
      </c>
      <c r="C273" t="s">
        <v>9689</v>
      </c>
      <c r="D273">
        <v>2</v>
      </c>
      <c r="E273">
        <v>0</v>
      </c>
      <c r="F273">
        <v>9</v>
      </c>
      <c r="G273" t="s">
        <v>26325</v>
      </c>
      <c r="H273">
        <f t="shared" si="4"/>
        <v>271</v>
      </c>
    </row>
    <row r="274" spans="1:8">
      <c r="A274" t="s">
        <v>3111</v>
      </c>
      <c r="B274" t="s">
        <v>9519</v>
      </c>
      <c r="C274" t="s">
        <v>9689</v>
      </c>
      <c r="D274">
        <v>2</v>
      </c>
      <c r="E274">
        <v>0</v>
      </c>
      <c r="F274">
        <v>9</v>
      </c>
      <c r="G274" t="s">
        <v>26325</v>
      </c>
      <c r="H274">
        <f t="shared" si="4"/>
        <v>272</v>
      </c>
    </row>
    <row r="275" spans="1:8">
      <c r="A275" t="s">
        <v>3114</v>
      </c>
      <c r="B275" t="s">
        <v>9519</v>
      </c>
      <c r="C275" t="s">
        <v>9558</v>
      </c>
      <c r="D275">
        <v>0</v>
      </c>
      <c r="E275">
        <v>0</v>
      </c>
      <c r="F275">
        <v>0</v>
      </c>
      <c r="G275" t="s">
        <v>26326</v>
      </c>
      <c r="H275">
        <f t="shared" si="4"/>
        <v>273</v>
      </c>
    </row>
    <row r="276" spans="1:8">
      <c r="A276" t="s">
        <v>3114</v>
      </c>
      <c r="B276" t="s">
        <v>9519</v>
      </c>
      <c r="C276" t="s">
        <v>9682</v>
      </c>
      <c r="D276">
        <v>0</v>
      </c>
      <c r="E276">
        <v>0</v>
      </c>
      <c r="F276">
        <v>132</v>
      </c>
      <c r="G276" t="s">
        <v>26326</v>
      </c>
      <c r="H276">
        <f t="shared" si="4"/>
        <v>274</v>
      </c>
    </row>
    <row r="277" spans="1:8">
      <c r="A277" t="s">
        <v>3117</v>
      </c>
      <c r="B277" t="s">
        <v>9519</v>
      </c>
      <c r="C277" t="s">
        <v>9558</v>
      </c>
      <c r="D277">
        <v>0</v>
      </c>
      <c r="E277">
        <v>0</v>
      </c>
      <c r="F277">
        <v>132</v>
      </c>
      <c r="G277" t="s">
        <v>26327</v>
      </c>
      <c r="H277">
        <f t="shared" si="4"/>
        <v>275</v>
      </c>
    </row>
    <row r="278" spans="1:8">
      <c r="A278" t="s">
        <v>3119</v>
      </c>
      <c r="B278" t="s">
        <v>9519</v>
      </c>
      <c r="C278" t="s">
        <v>9558</v>
      </c>
      <c r="D278">
        <v>0</v>
      </c>
      <c r="E278">
        <v>0</v>
      </c>
      <c r="F278">
        <v>0</v>
      </c>
      <c r="G278" t="s">
        <v>13711</v>
      </c>
      <c r="H278">
        <f t="shared" si="4"/>
        <v>276</v>
      </c>
    </row>
    <row r="279" spans="1:8">
      <c r="A279" t="s">
        <v>3119</v>
      </c>
      <c r="B279" t="s">
        <v>9519</v>
      </c>
      <c r="C279" t="s">
        <v>9558</v>
      </c>
      <c r="D279">
        <v>0</v>
      </c>
      <c r="E279">
        <v>0</v>
      </c>
      <c r="F279">
        <v>0</v>
      </c>
      <c r="G279" t="s">
        <v>13711</v>
      </c>
      <c r="H279">
        <f t="shared" si="4"/>
        <v>277</v>
      </c>
    </row>
    <row r="280" spans="1:8">
      <c r="A280" t="s">
        <v>3122</v>
      </c>
      <c r="B280" t="s">
        <v>9519</v>
      </c>
      <c r="C280" t="s">
        <v>9682</v>
      </c>
      <c r="D280">
        <v>1</v>
      </c>
      <c r="E280">
        <v>108</v>
      </c>
      <c r="F280">
        <v>2</v>
      </c>
      <c r="G280" t="s">
        <v>3122</v>
      </c>
      <c r="H280">
        <f t="shared" si="4"/>
        <v>278</v>
      </c>
    </row>
    <row r="281" spans="1:8">
      <c r="A281" t="s">
        <v>3124</v>
      </c>
      <c r="B281" t="s">
        <v>9523</v>
      </c>
      <c r="C281" t="s">
        <v>9690</v>
      </c>
      <c r="D281">
        <v>0</v>
      </c>
      <c r="E281">
        <v>0</v>
      </c>
      <c r="F281">
        <v>0</v>
      </c>
      <c r="G281" t="s">
        <v>3124</v>
      </c>
      <c r="H281">
        <f t="shared" si="4"/>
        <v>279</v>
      </c>
    </row>
    <row r="282" spans="1:8">
      <c r="A282" t="s">
        <v>3126</v>
      </c>
      <c r="B282" t="s">
        <v>9582</v>
      </c>
      <c r="C282" t="s">
        <v>9691</v>
      </c>
      <c r="D282">
        <v>1</v>
      </c>
      <c r="E282">
        <v>216</v>
      </c>
      <c r="F282">
        <v>38</v>
      </c>
      <c r="G282" t="s">
        <v>26328</v>
      </c>
      <c r="H282">
        <f t="shared" si="4"/>
        <v>280</v>
      </c>
    </row>
    <row r="283" spans="1:8">
      <c r="A283" t="s">
        <v>2844</v>
      </c>
      <c r="B283" t="s">
        <v>9519</v>
      </c>
      <c r="C283" t="s">
        <v>9692</v>
      </c>
      <c r="D283">
        <v>2</v>
      </c>
      <c r="E283">
        <v>0</v>
      </c>
      <c r="F283">
        <v>9</v>
      </c>
      <c r="G283" t="s">
        <v>2844</v>
      </c>
      <c r="H283">
        <f t="shared" si="4"/>
        <v>281</v>
      </c>
    </row>
    <row r="284" spans="1:8">
      <c r="A284" t="s">
        <v>3129</v>
      </c>
      <c r="B284" t="s">
        <v>9519</v>
      </c>
      <c r="C284" t="s">
        <v>9571</v>
      </c>
      <c r="D284">
        <v>0</v>
      </c>
      <c r="E284">
        <v>0</v>
      </c>
      <c r="F284">
        <v>0</v>
      </c>
      <c r="G284" t="s">
        <v>26329</v>
      </c>
      <c r="H284">
        <f t="shared" si="4"/>
        <v>282</v>
      </c>
    </row>
    <row r="285" spans="1:8">
      <c r="A285" t="s">
        <v>3131</v>
      </c>
      <c r="B285" t="s">
        <v>9519</v>
      </c>
      <c r="C285" t="s">
        <v>9693</v>
      </c>
      <c r="D285">
        <v>1</v>
      </c>
      <c r="E285">
        <v>0</v>
      </c>
      <c r="F285">
        <v>130</v>
      </c>
      <c r="G285" t="s">
        <v>13842</v>
      </c>
      <c r="H285">
        <f t="shared" si="4"/>
        <v>283</v>
      </c>
    </row>
    <row r="286" spans="1:8">
      <c r="A286" t="s">
        <v>3133</v>
      </c>
      <c r="B286" t="s">
        <v>9579</v>
      </c>
      <c r="C286" t="s">
        <v>9690</v>
      </c>
      <c r="D286">
        <v>2</v>
      </c>
      <c r="E286">
        <v>0</v>
      </c>
      <c r="F286">
        <v>1</v>
      </c>
      <c r="G286" t="s">
        <v>26330</v>
      </c>
      <c r="H286">
        <f t="shared" si="4"/>
        <v>284</v>
      </c>
    </row>
    <row r="287" spans="1:8">
      <c r="A287" t="s">
        <v>3135</v>
      </c>
      <c r="B287" t="s">
        <v>9694</v>
      </c>
      <c r="C287" t="s">
        <v>9695</v>
      </c>
      <c r="D287">
        <v>10</v>
      </c>
      <c r="E287">
        <v>0</v>
      </c>
      <c r="F287">
        <v>33</v>
      </c>
      <c r="G287" t="s">
        <v>26331</v>
      </c>
      <c r="H287">
        <f t="shared" si="4"/>
        <v>285</v>
      </c>
    </row>
    <row r="288" spans="1:8">
      <c r="A288" t="s">
        <v>3137</v>
      </c>
      <c r="B288" t="s">
        <v>9519</v>
      </c>
      <c r="C288" t="s">
        <v>9696</v>
      </c>
      <c r="D288">
        <v>160</v>
      </c>
      <c r="E288">
        <v>0</v>
      </c>
      <c r="F288">
        <v>1</v>
      </c>
      <c r="G288" t="s">
        <v>3137</v>
      </c>
      <c r="H288">
        <f t="shared" si="4"/>
        <v>286</v>
      </c>
    </row>
    <row r="289" spans="1:8">
      <c r="A289" t="s">
        <v>3139</v>
      </c>
      <c r="B289" t="s">
        <v>9523</v>
      </c>
      <c r="C289" t="s">
        <v>9697</v>
      </c>
      <c r="D289">
        <v>1</v>
      </c>
      <c r="E289">
        <v>0</v>
      </c>
      <c r="F289">
        <v>130</v>
      </c>
      <c r="G289" t="s">
        <v>26332</v>
      </c>
      <c r="H289">
        <f t="shared" si="4"/>
        <v>287</v>
      </c>
    </row>
    <row r="290" spans="1:8">
      <c r="A290" t="s">
        <v>3141</v>
      </c>
      <c r="B290" t="s">
        <v>9523</v>
      </c>
      <c r="C290" t="s">
        <v>9698</v>
      </c>
      <c r="D290">
        <v>18</v>
      </c>
      <c r="E290">
        <v>0</v>
      </c>
      <c r="F290">
        <v>1</v>
      </c>
      <c r="G290" t="s">
        <v>26333</v>
      </c>
      <c r="H290">
        <f t="shared" si="4"/>
        <v>288</v>
      </c>
    </row>
    <row r="291" spans="1:8">
      <c r="A291" t="s">
        <v>3143</v>
      </c>
      <c r="B291" t="s">
        <v>9523</v>
      </c>
      <c r="C291" t="s">
        <v>9699</v>
      </c>
      <c r="D291">
        <v>4</v>
      </c>
      <c r="E291">
        <v>0</v>
      </c>
      <c r="F291">
        <v>0</v>
      </c>
      <c r="G291" t="s">
        <v>26334</v>
      </c>
      <c r="H291">
        <f t="shared" si="4"/>
        <v>289</v>
      </c>
    </row>
    <row r="292" spans="1:8">
      <c r="A292" t="s">
        <v>3145</v>
      </c>
      <c r="B292" t="s">
        <v>9519</v>
      </c>
      <c r="C292" t="s">
        <v>9700</v>
      </c>
      <c r="D292">
        <v>33</v>
      </c>
      <c r="E292">
        <v>0</v>
      </c>
      <c r="F292">
        <v>2</v>
      </c>
      <c r="G292" t="s">
        <v>26335</v>
      </c>
      <c r="H292">
        <f t="shared" ref="H292:H355" si="5">H291+1</f>
        <v>290</v>
      </c>
    </row>
    <row r="293" spans="1:8">
      <c r="A293" t="s">
        <v>3147</v>
      </c>
      <c r="B293" t="s">
        <v>9519</v>
      </c>
      <c r="C293" t="s">
        <v>9701</v>
      </c>
      <c r="D293">
        <v>8</v>
      </c>
      <c r="E293">
        <v>0</v>
      </c>
      <c r="F293">
        <v>97</v>
      </c>
      <c r="G293" t="s">
        <v>26336</v>
      </c>
      <c r="H293">
        <f t="shared" si="5"/>
        <v>291</v>
      </c>
    </row>
    <row r="294" spans="1:8">
      <c r="A294" t="s">
        <v>3149</v>
      </c>
      <c r="B294" t="s">
        <v>9519</v>
      </c>
      <c r="C294" t="s">
        <v>9702</v>
      </c>
      <c r="D294">
        <v>0</v>
      </c>
      <c r="E294">
        <v>0</v>
      </c>
      <c r="F294">
        <v>8</v>
      </c>
      <c r="G294" t="s">
        <v>3149</v>
      </c>
      <c r="H294">
        <f t="shared" si="5"/>
        <v>292</v>
      </c>
    </row>
    <row r="295" spans="1:8">
      <c r="A295" t="s">
        <v>3151</v>
      </c>
      <c r="B295" t="s">
        <v>9519</v>
      </c>
      <c r="C295" t="s">
        <v>9703</v>
      </c>
      <c r="D295">
        <v>32</v>
      </c>
      <c r="E295">
        <v>0</v>
      </c>
      <c r="F295">
        <v>8</v>
      </c>
      <c r="G295" t="s">
        <v>3151</v>
      </c>
      <c r="H295">
        <f t="shared" si="5"/>
        <v>293</v>
      </c>
    </row>
    <row r="296" spans="1:8">
      <c r="A296" t="s">
        <v>3153</v>
      </c>
      <c r="B296" t="s">
        <v>9519</v>
      </c>
      <c r="C296" t="s">
        <v>9704</v>
      </c>
      <c r="D296">
        <v>8</v>
      </c>
      <c r="E296">
        <v>0</v>
      </c>
      <c r="F296">
        <v>64</v>
      </c>
      <c r="G296" t="s">
        <v>26337</v>
      </c>
      <c r="H296">
        <f t="shared" si="5"/>
        <v>294</v>
      </c>
    </row>
    <row r="297" spans="1:8">
      <c r="A297" t="s">
        <v>3155</v>
      </c>
      <c r="B297" t="s">
        <v>9519</v>
      </c>
      <c r="C297" t="s">
        <v>9696</v>
      </c>
      <c r="D297">
        <v>10</v>
      </c>
      <c r="E297">
        <v>0</v>
      </c>
      <c r="F297">
        <v>32</v>
      </c>
      <c r="G297" t="s">
        <v>26338</v>
      </c>
      <c r="H297">
        <f t="shared" si="5"/>
        <v>295</v>
      </c>
    </row>
    <row r="298" spans="1:8">
      <c r="A298" t="s">
        <v>3157</v>
      </c>
      <c r="B298" t="s">
        <v>9705</v>
      </c>
      <c r="C298" t="s">
        <v>9706</v>
      </c>
      <c r="D298">
        <v>36</v>
      </c>
      <c r="E298">
        <v>0</v>
      </c>
      <c r="F298">
        <v>0</v>
      </c>
      <c r="G298" t="s">
        <v>26339</v>
      </c>
      <c r="H298">
        <f t="shared" si="5"/>
        <v>296</v>
      </c>
    </row>
    <row r="299" spans="1:8">
      <c r="A299" t="s">
        <v>3159</v>
      </c>
      <c r="B299" t="s">
        <v>9707</v>
      </c>
      <c r="C299" t="s">
        <v>9708</v>
      </c>
      <c r="D299">
        <v>17</v>
      </c>
      <c r="E299">
        <v>0</v>
      </c>
      <c r="F299">
        <v>8</v>
      </c>
      <c r="G299" t="s">
        <v>3159</v>
      </c>
      <c r="H299">
        <f t="shared" si="5"/>
        <v>297</v>
      </c>
    </row>
    <row r="300" spans="1:8">
      <c r="A300" t="s">
        <v>3129</v>
      </c>
      <c r="B300" t="s">
        <v>9523</v>
      </c>
      <c r="C300" t="s">
        <v>9709</v>
      </c>
      <c r="D300">
        <v>0</v>
      </c>
      <c r="E300">
        <v>8</v>
      </c>
      <c r="F300">
        <v>0</v>
      </c>
      <c r="G300" t="s">
        <v>26329</v>
      </c>
      <c r="H300">
        <f t="shared" si="5"/>
        <v>298</v>
      </c>
    </row>
    <row r="301" spans="1:8">
      <c r="A301" t="s">
        <v>3162</v>
      </c>
      <c r="B301" t="s">
        <v>9523</v>
      </c>
      <c r="C301" t="s">
        <v>9710</v>
      </c>
      <c r="D301">
        <v>8</v>
      </c>
      <c r="E301">
        <v>0</v>
      </c>
      <c r="F301">
        <v>4</v>
      </c>
      <c r="G301" t="s">
        <v>3162</v>
      </c>
      <c r="H301">
        <f t="shared" si="5"/>
        <v>299</v>
      </c>
    </row>
    <row r="302" spans="1:8">
      <c r="A302" t="s">
        <v>3164</v>
      </c>
      <c r="B302" t="s">
        <v>9519</v>
      </c>
      <c r="C302" t="s">
        <v>9711</v>
      </c>
      <c r="D302">
        <v>128</v>
      </c>
      <c r="E302">
        <v>0</v>
      </c>
      <c r="F302">
        <v>5</v>
      </c>
      <c r="G302" t="s">
        <v>26340</v>
      </c>
      <c r="H302">
        <f t="shared" si="5"/>
        <v>300</v>
      </c>
    </row>
    <row r="303" spans="1:8">
      <c r="A303" t="s">
        <v>3164</v>
      </c>
      <c r="B303" t="s">
        <v>9519</v>
      </c>
      <c r="C303" t="s">
        <v>9711</v>
      </c>
      <c r="D303">
        <v>128</v>
      </c>
      <c r="E303">
        <v>0</v>
      </c>
      <c r="F303">
        <v>5</v>
      </c>
      <c r="G303" t="s">
        <v>26340</v>
      </c>
      <c r="H303">
        <f t="shared" si="5"/>
        <v>301</v>
      </c>
    </row>
    <row r="304" spans="1:8">
      <c r="A304" t="s">
        <v>3164</v>
      </c>
      <c r="B304" t="s">
        <v>9523</v>
      </c>
      <c r="C304" t="s">
        <v>9711</v>
      </c>
      <c r="D304">
        <v>128</v>
      </c>
      <c r="E304">
        <v>0</v>
      </c>
      <c r="F304">
        <v>5</v>
      </c>
      <c r="G304" t="s">
        <v>26340</v>
      </c>
      <c r="H304">
        <f t="shared" si="5"/>
        <v>302</v>
      </c>
    </row>
    <row r="305" spans="1:8">
      <c r="A305" t="s">
        <v>2724</v>
      </c>
      <c r="B305" t="s">
        <v>9519</v>
      </c>
      <c r="C305" t="s">
        <v>9569</v>
      </c>
      <c r="D305">
        <v>1</v>
      </c>
      <c r="E305">
        <v>0</v>
      </c>
      <c r="F305">
        <v>130</v>
      </c>
      <c r="G305" t="s">
        <v>26318</v>
      </c>
      <c r="H305">
        <f t="shared" si="5"/>
        <v>303</v>
      </c>
    </row>
    <row r="306" spans="1:8">
      <c r="A306" t="s">
        <v>3169</v>
      </c>
      <c r="B306" t="s">
        <v>9572</v>
      </c>
      <c r="C306" t="s">
        <v>9712</v>
      </c>
      <c r="D306">
        <v>8</v>
      </c>
      <c r="E306">
        <v>0</v>
      </c>
      <c r="F306">
        <v>0</v>
      </c>
      <c r="G306" t="s">
        <v>3169</v>
      </c>
      <c r="H306">
        <f t="shared" si="5"/>
        <v>304</v>
      </c>
    </row>
    <row r="307" spans="1:8">
      <c r="A307" t="s">
        <v>2706</v>
      </c>
      <c r="B307" t="s">
        <v>9519</v>
      </c>
      <c r="C307" t="s">
        <v>9571</v>
      </c>
      <c r="D307">
        <v>0</v>
      </c>
      <c r="E307">
        <v>0</v>
      </c>
      <c r="F307">
        <v>0</v>
      </c>
      <c r="G307" t="s">
        <v>26317</v>
      </c>
      <c r="H307">
        <f t="shared" si="5"/>
        <v>305</v>
      </c>
    </row>
    <row r="308" spans="1:8">
      <c r="A308" t="s">
        <v>3172</v>
      </c>
      <c r="B308" t="s">
        <v>9523</v>
      </c>
      <c r="C308" t="s">
        <v>9713</v>
      </c>
      <c r="D308">
        <v>8</v>
      </c>
      <c r="E308">
        <v>0</v>
      </c>
      <c r="F308">
        <v>33</v>
      </c>
      <c r="G308" t="s">
        <v>3172</v>
      </c>
      <c r="H308">
        <f t="shared" si="5"/>
        <v>306</v>
      </c>
    </row>
    <row r="309" spans="1:8">
      <c r="A309" t="s">
        <v>3174</v>
      </c>
      <c r="B309" t="s">
        <v>9519</v>
      </c>
      <c r="C309" t="s">
        <v>9714</v>
      </c>
      <c r="D309">
        <v>8</v>
      </c>
      <c r="E309">
        <v>0</v>
      </c>
      <c r="F309">
        <v>33</v>
      </c>
      <c r="G309" t="s">
        <v>3174</v>
      </c>
      <c r="H309">
        <f t="shared" si="5"/>
        <v>307</v>
      </c>
    </row>
    <row r="310" spans="1:8">
      <c r="A310" t="s">
        <v>3176</v>
      </c>
      <c r="B310" t="s">
        <v>9519</v>
      </c>
      <c r="C310" t="s">
        <v>9571</v>
      </c>
      <c r="D310">
        <v>0</v>
      </c>
      <c r="E310">
        <v>0</v>
      </c>
      <c r="F310">
        <v>0</v>
      </c>
      <c r="G310" t="s">
        <v>26341</v>
      </c>
      <c r="H310">
        <f t="shared" si="5"/>
        <v>308</v>
      </c>
    </row>
    <row r="311" spans="1:8">
      <c r="A311" t="s">
        <v>3178</v>
      </c>
      <c r="B311" t="s">
        <v>9519</v>
      </c>
      <c r="C311" t="s">
        <v>9715</v>
      </c>
      <c r="D311">
        <v>134</v>
      </c>
      <c r="E311">
        <v>8</v>
      </c>
      <c r="F311">
        <v>1</v>
      </c>
      <c r="G311" t="s">
        <v>3178</v>
      </c>
      <c r="H311">
        <f t="shared" si="5"/>
        <v>309</v>
      </c>
    </row>
    <row r="312" spans="1:8">
      <c r="A312" t="s">
        <v>3180</v>
      </c>
      <c r="B312" t="s">
        <v>9519</v>
      </c>
      <c r="C312" t="s">
        <v>9571</v>
      </c>
      <c r="D312">
        <v>0</v>
      </c>
      <c r="E312">
        <v>0</v>
      </c>
      <c r="F312">
        <v>16</v>
      </c>
      <c r="G312" t="s">
        <v>26342</v>
      </c>
      <c r="H312">
        <f t="shared" si="5"/>
        <v>310</v>
      </c>
    </row>
    <row r="313" spans="1:8">
      <c r="A313" t="s">
        <v>3182</v>
      </c>
      <c r="B313" t="s">
        <v>9519</v>
      </c>
      <c r="C313" t="s">
        <v>9571</v>
      </c>
      <c r="D313">
        <v>0</v>
      </c>
      <c r="E313">
        <v>0</v>
      </c>
      <c r="F313">
        <v>0</v>
      </c>
      <c r="G313" t="s">
        <v>3182</v>
      </c>
      <c r="H313">
        <f t="shared" si="5"/>
        <v>311</v>
      </c>
    </row>
    <row r="314" spans="1:8">
      <c r="A314" t="s">
        <v>3184</v>
      </c>
      <c r="B314" t="s">
        <v>9519</v>
      </c>
      <c r="C314" t="s">
        <v>9716</v>
      </c>
      <c r="D314">
        <v>128</v>
      </c>
      <c r="E314">
        <v>0</v>
      </c>
      <c r="F314">
        <v>0</v>
      </c>
      <c r="G314" t="s">
        <v>3184</v>
      </c>
      <c r="H314">
        <f t="shared" si="5"/>
        <v>312</v>
      </c>
    </row>
    <row r="315" spans="1:8">
      <c r="A315" t="s">
        <v>3186</v>
      </c>
      <c r="B315" t="s">
        <v>9523</v>
      </c>
      <c r="C315" t="s">
        <v>9717</v>
      </c>
      <c r="D315">
        <v>2</v>
      </c>
      <c r="E315">
        <v>0</v>
      </c>
      <c r="F315">
        <v>1</v>
      </c>
      <c r="G315" t="s">
        <v>3186</v>
      </c>
      <c r="H315">
        <f t="shared" si="5"/>
        <v>313</v>
      </c>
    </row>
    <row r="316" spans="1:8">
      <c r="A316" t="s">
        <v>3188</v>
      </c>
      <c r="B316" t="s">
        <v>9519</v>
      </c>
      <c r="C316" t="s">
        <v>9571</v>
      </c>
      <c r="D316">
        <v>0</v>
      </c>
      <c r="E316">
        <v>0</v>
      </c>
      <c r="F316">
        <v>0</v>
      </c>
      <c r="G316" t="s">
        <v>26343</v>
      </c>
      <c r="H316">
        <f t="shared" si="5"/>
        <v>314</v>
      </c>
    </row>
    <row r="317" spans="1:8">
      <c r="A317" t="s">
        <v>3190</v>
      </c>
      <c r="B317" t="s">
        <v>9519</v>
      </c>
      <c r="C317" t="s">
        <v>9571</v>
      </c>
      <c r="D317">
        <v>0</v>
      </c>
      <c r="E317">
        <v>0</v>
      </c>
      <c r="F317">
        <v>8</v>
      </c>
      <c r="G317" t="s">
        <v>3190</v>
      </c>
      <c r="H317">
        <f t="shared" si="5"/>
        <v>315</v>
      </c>
    </row>
    <row r="318" spans="1:8">
      <c r="A318" t="s">
        <v>3131</v>
      </c>
      <c r="B318" t="s">
        <v>9519</v>
      </c>
      <c r="C318" t="s">
        <v>9718</v>
      </c>
      <c r="D318">
        <v>130</v>
      </c>
      <c r="E318">
        <v>0</v>
      </c>
      <c r="F318">
        <v>1</v>
      </c>
      <c r="G318" t="s">
        <v>13842</v>
      </c>
      <c r="H318">
        <f t="shared" si="5"/>
        <v>316</v>
      </c>
    </row>
    <row r="319" spans="1:8">
      <c r="A319" t="s">
        <v>3131</v>
      </c>
      <c r="B319" t="s">
        <v>9519</v>
      </c>
      <c r="C319" t="s">
        <v>9693</v>
      </c>
      <c r="D319">
        <v>132</v>
      </c>
      <c r="E319">
        <v>0</v>
      </c>
      <c r="F319">
        <v>0</v>
      </c>
      <c r="G319" t="s">
        <v>13842</v>
      </c>
      <c r="H319">
        <f t="shared" si="5"/>
        <v>317</v>
      </c>
    </row>
    <row r="320" spans="1:8">
      <c r="A320" t="s">
        <v>3131</v>
      </c>
      <c r="B320" t="s">
        <v>9519</v>
      </c>
      <c r="C320" t="s">
        <v>9719</v>
      </c>
      <c r="D320">
        <v>192</v>
      </c>
      <c r="E320">
        <v>0</v>
      </c>
      <c r="F320">
        <v>0</v>
      </c>
      <c r="G320" t="s">
        <v>13842</v>
      </c>
      <c r="H320">
        <f t="shared" si="5"/>
        <v>318</v>
      </c>
    </row>
    <row r="321" spans="1:8">
      <c r="A321" t="s">
        <v>3195</v>
      </c>
      <c r="B321" t="s">
        <v>9519</v>
      </c>
      <c r="C321" t="s">
        <v>9720</v>
      </c>
      <c r="D321">
        <v>2</v>
      </c>
      <c r="E321">
        <v>0</v>
      </c>
      <c r="F321">
        <v>0</v>
      </c>
      <c r="G321" t="s">
        <v>3195</v>
      </c>
      <c r="H321">
        <f t="shared" si="5"/>
        <v>319</v>
      </c>
    </row>
    <row r="322" spans="1:8">
      <c r="A322" t="s">
        <v>3197</v>
      </c>
      <c r="B322" t="s">
        <v>9519</v>
      </c>
      <c r="C322" t="s">
        <v>9720</v>
      </c>
      <c r="D322">
        <v>2</v>
      </c>
      <c r="E322">
        <v>0</v>
      </c>
      <c r="F322">
        <v>0</v>
      </c>
      <c r="G322" t="s">
        <v>3197</v>
      </c>
      <c r="H322">
        <f t="shared" si="5"/>
        <v>320</v>
      </c>
    </row>
    <row r="323" spans="1:8">
      <c r="A323" t="s">
        <v>3199</v>
      </c>
      <c r="B323" t="s">
        <v>9519</v>
      </c>
      <c r="C323" t="s">
        <v>9720</v>
      </c>
      <c r="D323">
        <v>4</v>
      </c>
      <c r="E323">
        <v>0</v>
      </c>
      <c r="F323">
        <v>2</v>
      </c>
      <c r="G323" t="s">
        <v>26344</v>
      </c>
      <c r="H323">
        <f t="shared" si="5"/>
        <v>321</v>
      </c>
    </row>
    <row r="324" spans="1:8">
      <c r="A324" t="s">
        <v>3201</v>
      </c>
      <c r="B324" t="s">
        <v>9519</v>
      </c>
      <c r="C324" t="s">
        <v>9720</v>
      </c>
      <c r="D324">
        <v>2</v>
      </c>
      <c r="E324">
        <v>0</v>
      </c>
      <c r="F324">
        <v>1</v>
      </c>
      <c r="G324" t="s">
        <v>26345</v>
      </c>
      <c r="H324">
        <f t="shared" si="5"/>
        <v>322</v>
      </c>
    </row>
    <row r="325" spans="1:8">
      <c r="A325" t="s">
        <v>3203</v>
      </c>
      <c r="B325" t="s">
        <v>9572</v>
      </c>
      <c r="C325" t="s">
        <v>9721</v>
      </c>
      <c r="D325">
        <v>1</v>
      </c>
      <c r="E325">
        <v>0</v>
      </c>
      <c r="F325">
        <v>130</v>
      </c>
      <c r="G325" t="s">
        <v>3203</v>
      </c>
      <c r="H325">
        <f t="shared" si="5"/>
        <v>323</v>
      </c>
    </row>
    <row r="326" spans="1:8">
      <c r="A326" t="s">
        <v>3119</v>
      </c>
      <c r="B326" t="s">
        <v>9523</v>
      </c>
      <c r="C326" t="s">
        <v>9722</v>
      </c>
      <c r="D326">
        <v>2</v>
      </c>
      <c r="E326">
        <v>252</v>
      </c>
      <c r="F326">
        <v>1</v>
      </c>
      <c r="G326" t="s">
        <v>13711</v>
      </c>
      <c r="H326">
        <f t="shared" si="5"/>
        <v>324</v>
      </c>
    </row>
    <row r="327" spans="1:8">
      <c r="A327" t="s">
        <v>3206</v>
      </c>
      <c r="B327" t="s">
        <v>9519</v>
      </c>
      <c r="C327" t="s">
        <v>9571</v>
      </c>
      <c r="D327">
        <v>0</v>
      </c>
      <c r="E327">
        <v>0</v>
      </c>
      <c r="F327">
        <v>132</v>
      </c>
      <c r="G327" t="s">
        <v>26346</v>
      </c>
      <c r="H327">
        <f t="shared" si="5"/>
        <v>325</v>
      </c>
    </row>
    <row r="328" spans="1:8">
      <c r="A328" t="s">
        <v>3208</v>
      </c>
      <c r="B328" t="s">
        <v>9723</v>
      </c>
      <c r="C328" t="s">
        <v>9571</v>
      </c>
      <c r="D328">
        <v>0</v>
      </c>
      <c r="E328">
        <v>0</v>
      </c>
      <c r="F328">
        <v>132</v>
      </c>
      <c r="G328" t="s">
        <v>26347</v>
      </c>
      <c r="H328">
        <f t="shared" si="5"/>
        <v>326</v>
      </c>
    </row>
    <row r="329" spans="1:8">
      <c r="A329" t="s">
        <v>3210</v>
      </c>
      <c r="B329" t="s">
        <v>9519</v>
      </c>
      <c r="C329" t="s">
        <v>9571</v>
      </c>
      <c r="D329">
        <v>0</v>
      </c>
      <c r="E329">
        <v>0</v>
      </c>
      <c r="F329">
        <v>132</v>
      </c>
      <c r="G329" t="s">
        <v>3210</v>
      </c>
      <c r="H329">
        <f t="shared" si="5"/>
        <v>327</v>
      </c>
    </row>
    <row r="330" spans="1:8">
      <c r="A330" t="s">
        <v>3137</v>
      </c>
      <c r="B330" t="s">
        <v>9519</v>
      </c>
      <c r="C330" t="s">
        <v>9724</v>
      </c>
      <c r="D330">
        <v>4</v>
      </c>
      <c r="E330">
        <v>0</v>
      </c>
      <c r="F330">
        <v>33</v>
      </c>
      <c r="G330" t="s">
        <v>3137</v>
      </c>
      <c r="H330">
        <f t="shared" si="5"/>
        <v>328</v>
      </c>
    </row>
    <row r="331" spans="1:8">
      <c r="A331" t="s">
        <v>3213</v>
      </c>
      <c r="B331" t="s">
        <v>9519</v>
      </c>
      <c r="C331" t="s">
        <v>9725</v>
      </c>
      <c r="D331">
        <v>2</v>
      </c>
      <c r="E331">
        <v>0</v>
      </c>
      <c r="F331">
        <v>1</v>
      </c>
      <c r="G331" t="s">
        <v>3213</v>
      </c>
      <c r="H331">
        <f t="shared" si="5"/>
        <v>329</v>
      </c>
    </row>
    <row r="332" spans="1:8">
      <c r="A332" t="s">
        <v>3129</v>
      </c>
      <c r="B332" t="s">
        <v>9519</v>
      </c>
      <c r="C332" t="s">
        <v>9571</v>
      </c>
      <c r="D332">
        <v>0</v>
      </c>
      <c r="E332">
        <v>0</v>
      </c>
      <c r="F332">
        <v>0</v>
      </c>
      <c r="G332" t="s">
        <v>26329</v>
      </c>
      <c r="H332">
        <f t="shared" si="5"/>
        <v>330</v>
      </c>
    </row>
    <row r="333" spans="1:8">
      <c r="A333" t="s">
        <v>3216</v>
      </c>
      <c r="B333" t="s">
        <v>9523</v>
      </c>
      <c r="C333" t="s">
        <v>9726</v>
      </c>
      <c r="D333">
        <v>16</v>
      </c>
      <c r="E333">
        <v>0</v>
      </c>
      <c r="F333">
        <v>4</v>
      </c>
      <c r="G333" t="s">
        <v>3216</v>
      </c>
      <c r="H333">
        <f t="shared" si="5"/>
        <v>331</v>
      </c>
    </row>
    <row r="334" spans="1:8">
      <c r="A334" t="s">
        <v>3218</v>
      </c>
      <c r="B334" t="s">
        <v>9523</v>
      </c>
      <c r="C334" t="s">
        <v>9727</v>
      </c>
      <c r="D334">
        <v>0</v>
      </c>
      <c r="E334">
        <v>0</v>
      </c>
      <c r="F334">
        <v>144</v>
      </c>
      <c r="G334" t="s">
        <v>26348</v>
      </c>
      <c r="H334">
        <f t="shared" si="5"/>
        <v>332</v>
      </c>
    </row>
    <row r="335" spans="1:8">
      <c r="A335" t="s">
        <v>3220</v>
      </c>
      <c r="B335" t="s">
        <v>9519</v>
      </c>
      <c r="C335" t="s">
        <v>9728</v>
      </c>
      <c r="D335">
        <v>0</v>
      </c>
      <c r="E335">
        <v>0</v>
      </c>
      <c r="F335">
        <v>1</v>
      </c>
      <c r="G335" t="s">
        <v>26349</v>
      </c>
      <c r="H335">
        <f t="shared" si="5"/>
        <v>333</v>
      </c>
    </row>
    <row r="336" spans="1:8">
      <c r="A336" t="s">
        <v>3222</v>
      </c>
      <c r="B336" t="s">
        <v>9522</v>
      </c>
      <c r="C336" t="s">
        <v>9520</v>
      </c>
      <c r="D336">
        <v>0</v>
      </c>
      <c r="E336">
        <v>0</v>
      </c>
      <c r="F336">
        <v>0</v>
      </c>
      <c r="G336" t="s">
        <v>26350</v>
      </c>
      <c r="H336">
        <f t="shared" si="5"/>
        <v>334</v>
      </c>
    </row>
    <row r="337" spans="1:8">
      <c r="A337" t="s">
        <v>3224</v>
      </c>
      <c r="B337" t="s">
        <v>9519</v>
      </c>
      <c r="C337" t="s">
        <v>9520</v>
      </c>
      <c r="D337">
        <v>0</v>
      </c>
      <c r="E337">
        <v>0</v>
      </c>
      <c r="F337">
        <v>0</v>
      </c>
      <c r="G337" t="s">
        <v>26351</v>
      </c>
      <c r="H337">
        <f t="shared" si="5"/>
        <v>335</v>
      </c>
    </row>
    <row r="338" spans="1:8">
      <c r="A338" t="s">
        <v>3225</v>
      </c>
      <c r="B338" t="s">
        <v>9519</v>
      </c>
      <c r="C338" t="s">
        <v>9729</v>
      </c>
      <c r="D338">
        <v>4</v>
      </c>
      <c r="E338">
        <v>0</v>
      </c>
      <c r="F338">
        <v>128</v>
      </c>
      <c r="G338" t="s">
        <v>26352</v>
      </c>
      <c r="H338">
        <f t="shared" si="5"/>
        <v>336</v>
      </c>
    </row>
    <row r="339" spans="1:8">
      <c r="A339" t="s">
        <v>3227</v>
      </c>
      <c r="B339" t="s">
        <v>9519</v>
      </c>
      <c r="C339" t="s">
        <v>9730</v>
      </c>
      <c r="D339">
        <v>8</v>
      </c>
      <c r="E339">
        <v>0</v>
      </c>
      <c r="F339">
        <v>33</v>
      </c>
      <c r="G339" t="s">
        <v>3227</v>
      </c>
      <c r="H339">
        <f t="shared" si="5"/>
        <v>337</v>
      </c>
    </row>
    <row r="340" spans="1:8">
      <c r="A340" t="s">
        <v>3229</v>
      </c>
      <c r="B340" t="s">
        <v>9519</v>
      </c>
      <c r="C340" t="s">
        <v>9731</v>
      </c>
      <c r="D340">
        <v>128</v>
      </c>
      <c r="E340">
        <v>0</v>
      </c>
      <c r="F340">
        <v>4</v>
      </c>
      <c r="G340" t="s">
        <v>26353</v>
      </c>
      <c r="H340">
        <f t="shared" si="5"/>
        <v>338</v>
      </c>
    </row>
    <row r="341" spans="1:8">
      <c r="A341" t="s">
        <v>3231</v>
      </c>
      <c r="B341" t="s">
        <v>9519</v>
      </c>
      <c r="C341" t="s">
        <v>9732</v>
      </c>
      <c r="D341">
        <v>1</v>
      </c>
      <c r="E341">
        <v>0</v>
      </c>
      <c r="F341">
        <v>130</v>
      </c>
      <c r="G341" t="s">
        <v>3231</v>
      </c>
      <c r="H341">
        <f t="shared" si="5"/>
        <v>339</v>
      </c>
    </row>
    <row r="342" spans="1:8">
      <c r="A342" t="s">
        <v>3233</v>
      </c>
      <c r="B342" t="s">
        <v>9733</v>
      </c>
      <c r="C342" t="s">
        <v>9734</v>
      </c>
      <c r="D342">
        <v>0</v>
      </c>
      <c r="E342">
        <v>0</v>
      </c>
      <c r="F342">
        <v>4</v>
      </c>
      <c r="G342" t="s">
        <v>26354</v>
      </c>
      <c r="H342">
        <f t="shared" si="5"/>
        <v>340</v>
      </c>
    </row>
    <row r="343" spans="1:8">
      <c r="A343" t="s">
        <v>3235</v>
      </c>
      <c r="B343" t="s">
        <v>9523</v>
      </c>
      <c r="C343" t="s">
        <v>9735</v>
      </c>
      <c r="D343">
        <v>128</v>
      </c>
      <c r="E343">
        <v>0</v>
      </c>
      <c r="F343">
        <v>4</v>
      </c>
      <c r="G343" t="s">
        <v>26355</v>
      </c>
      <c r="H343">
        <f t="shared" si="5"/>
        <v>341</v>
      </c>
    </row>
    <row r="344" spans="1:8">
      <c r="A344" t="s">
        <v>3237</v>
      </c>
      <c r="B344" t="s">
        <v>9519</v>
      </c>
      <c r="C344" t="s">
        <v>9736</v>
      </c>
      <c r="D344">
        <v>8</v>
      </c>
      <c r="E344">
        <v>0</v>
      </c>
      <c r="F344">
        <v>33</v>
      </c>
      <c r="G344" t="s">
        <v>13745</v>
      </c>
      <c r="H344">
        <f t="shared" si="5"/>
        <v>342</v>
      </c>
    </row>
    <row r="345" spans="1:8">
      <c r="A345" t="s">
        <v>3239</v>
      </c>
      <c r="B345" t="s">
        <v>9519</v>
      </c>
      <c r="C345" t="s">
        <v>9737</v>
      </c>
      <c r="D345">
        <v>0</v>
      </c>
      <c r="E345">
        <v>0</v>
      </c>
      <c r="F345">
        <v>128</v>
      </c>
      <c r="G345" t="s">
        <v>26356</v>
      </c>
      <c r="H345">
        <f t="shared" si="5"/>
        <v>343</v>
      </c>
    </row>
    <row r="346" spans="1:8">
      <c r="A346" t="s">
        <v>3241</v>
      </c>
      <c r="B346" t="s">
        <v>9519</v>
      </c>
      <c r="C346" t="s">
        <v>9738</v>
      </c>
      <c r="D346">
        <v>0</v>
      </c>
      <c r="E346">
        <v>0</v>
      </c>
      <c r="F346">
        <v>16</v>
      </c>
      <c r="G346" t="s">
        <v>26357</v>
      </c>
      <c r="H346">
        <f t="shared" si="5"/>
        <v>344</v>
      </c>
    </row>
    <row r="347" spans="1:8">
      <c r="A347" t="s">
        <v>3243</v>
      </c>
      <c r="B347" t="s">
        <v>9519</v>
      </c>
      <c r="C347" t="s">
        <v>9739</v>
      </c>
      <c r="D347">
        <v>0</v>
      </c>
      <c r="E347">
        <v>64</v>
      </c>
      <c r="F347">
        <v>1</v>
      </c>
      <c r="G347" t="s">
        <v>26358</v>
      </c>
      <c r="H347">
        <f t="shared" si="5"/>
        <v>345</v>
      </c>
    </row>
    <row r="348" spans="1:8">
      <c r="A348" t="s">
        <v>3245</v>
      </c>
      <c r="B348" t="s">
        <v>9519</v>
      </c>
      <c r="C348" t="s">
        <v>9740</v>
      </c>
      <c r="D348">
        <v>64</v>
      </c>
      <c r="E348">
        <v>0</v>
      </c>
      <c r="F348">
        <v>2</v>
      </c>
      <c r="G348" t="s">
        <v>26359</v>
      </c>
      <c r="H348">
        <f t="shared" si="5"/>
        <v>346</v>
      </c>
    </row>
    <row r="349" spans="1:8">
      <c r="A349" t="s">
        <v>3247</v>
      </c>
      <c r="B349" t="s">
        <v>9523</v>
      </c>
      <c r="C349" t="s">
        <v>9741</v>
      </c>
      <c r="D349">
        <v>0</v>
      </c>
      <c r="E349">
        <v>0</v>
      </c>
      <c r="F349">
        <v>4</v>
      </c>
      <c r="G349" t="s">
        <v>26360</v>
      </c>
      <c r="H349">
        <f t="shared" si="5"/>
        <v>347</v>
      </c>
    </row>
    <row r="350" spans="1:8">
      <c r="A350" t="s">
        <v>3249</v>
      </c>
      <c r="B350" t="s">
        <v>9523</v>
      </c>
      <c r="C350" t="s">
        <v>9742</v>
      </c>
      <c r="D350">
        <v>0</v>
      </c>
      <c r="E350">
        <v>0</v>
      </c>
      <c r="F350">
        <v>64</v>
      </c>
      <c r="G350" t="s">
        <v>26361</v>
      </c>
      <c r="H350">
        <f t="shared" si="5"/>
        <v>348</v>
      </c>
    </row>
    <row r="351" spans="1:8">
      <c r="A351" t="s">
        <v>3251</v>
      </c>
      <c r="B351" t="s">
        <v>9523</v>
      </c>
      <c r="C351" t="s">
        <v>9743</v>
      </c>
      <c r="D351">
        <v>0</v>
      </c>
      <c r="E351">
        <v>0</v>
      </c>
      <c r="F351">
        <v>8</v>
      </c>
      <c r="G351" t="s">
        <v>26362</v>
      </c>
      <c r="H351">
        <f t="shared" si="5"/>
        <v>349</v>
      </c>
    </row>
    <row r="352" spans="1:8">
      <c r="A352" t="s">
        <v>3253</v>
      </c>
      <c r="B352" t="s">
        <v>9744</v>
      </c>
      <c r="C352" t="s">
        <v>7490</v>
      </c>
      <c r="D352">
        <v>255</v>
      </c>
      <c r="E352">
        <v>0</v>
      </c>
      <c r="F352">
        <v>255</v>
      </c>
      <c r="G352" t="s">
        <v>26363</v>
      </c>
      <c r="H352">
        <f t="shared" si="5"/>
        <v>350</v>
      </c>
    </row>
    <row r="353" spans="1:8">
      <c r="A353" t="s">
        <v>3255</v>
      </c>
      <c r="B353" t="s">
        <v>9523</v>
      </c>
      <c r="C353" t="s">
        <v>9745</v>
      </c>
      <c r="D353">
        <v>0</v>
      </c>
      <c r="E353">
        <v>0</v>
      </c>
      <c r="F353">
        <v>0</v>
      </c>
      <c r="G353" t="s">
        <v>26364</v>
      </c>
      <c r="H353">
        <f t="shared" si="5"/>
        <v>351</v>
      </c>
    </row>
    <row r="354" spans="1:8">
      <c r="A354" t="s">
        <v>3153</v>
      </c>
      <c r="B354" t="s">
        <v>9572</v>
      </c>
      <c r="C354" t="s">
        <v>9746</v>
      </c>
      <c r="D354">
        <v>191</v>
      </c>
      <c r="E354">
        <v>0</v>
      </c>
      <c r="F354">
        <v>0</v>
      </c>
      <c r="G354" t="s">
        <v>26337</v>
      </c>
      <c r="H354">
        <f t="shared" si="5"/>
        <v>352</v>
      </c>
    </row>
    <row r="355" spans="1:8">
      <c r="A355" t="s">
        <v>3153</v>
      </c>
      <c r="B355" t="s">
        <v>9519</v>
      </c>
      <c r="C355" t="s">
        <v>9526</v>
      </c>
      <c r="D355">
        <v>8</v>
      </c>
      <c r="E355">
        <v>0</v>
      </c>
      <c r="F355">
        <v>33</v>
      </c>
      <c r="G355" t="s">
        <v>26337</v>
      </c>
      <c r="H355">
        <f t="shared" si="5"/>
        <v>353</v>
      </c>
    </row>
    <row r="356" spans="1:8">
      <c r="A356" t="s">
        <v>3153</v>
      </c>
      <c r="B356" t="s">
        <v>9522</v>
      </c>
      <c r="C356" t="s">
        <v>9747</v>
      </c>
      <c r="D356">
        <v>0</v>
      </c>
      <c r="E356">
        <v>0</v>
      </c>
      <c r="F356">
        <v>255</v>
      </c>
      <c r="G356" t="s">
        <v>26337</v>
      </c>
      <c r="H356">
        <f t="shared" ref="H356:H371" si="6">H355+1</f>
        <v>354</v>
      </c>
    </row>
    <row r="357" spans="1:8">
      <c r="A357" t="s">
        <v>3260</v>
      </c>
      <c r="B357" t="s">
        <v>9519</v>
      </c>
      <c r="C357" t="s">
        <v>9748</v>
      </c>
      <c r="D357">
        <v>0</v>
      </c>
      <c r="E357">
        <v>0</v>
      </c>
      <c r="F357">
        <v>8</v>
      </c>
      <c r="G357" t="s">
        <v>3260</v>
      </c>
      <c r="H357">
        <f t="shared" si="6"/>
        <v>355</v>
      </c>
    </row>
    <row r="358" spans="1:8">
      <c r="A358" t="s">
        <v>3262</v>
      </c>
      <c r="B358" t="s">
        <v>9572</v>
      </c>
      <c r="C358" t="s">
        <v>9749</v>
      </c>
      <c r="D358">
        <v>16</v>
      </c>
      <c r="E358">
        <v>224</v>
      </c>
      <c r="F358">
        <v>0</v>
      </c>
      <c r="G358" t="s">
        <v>3262</v>
      </c>
      <c r="H358">
        <f t="shared" si="6"/>
        <v>356</v>
      </c>
    </row>
    <row r="359" spans="1:8">
      <c r="A359" t="s">
        <v>3264</v>
      </c>
      <c r="B359" t="s">
        <v>9519</v>
      </c>
      <c r="C359" t="s">
        <v>9554</v>
      </c>
      <c r="D359">
        <v>0</v>
      </c>
      <c r="E359">
        <v>0</v>
      </c>
      <c r="F359">
        <v>4</v>
      </c>
      <c r="G359" t="s">
        <v>3264</v>
      </c>
      <c r="H359">
        <f t="shared" si="6"/>
        <v>357</v>
      </c>
    </row>
    <row r="360" spans="1:8">
      <c r="A360" t="s">
        <v>3266</v>
      </c>
      <c r="B360" t="s">
        <v>9519</v>
      </c>
      <c r="C360" t="s">
        <v>9545</v>
      </c>
      <c r="D360">
        <v>0</v>
      </c>
      <c r="E360">
        <v>0</v>
      </c>
      <c r="F360">
        <v>0</v>
      </c>
      <c r="G360" t="s">
        <v>3266</v>
      </c>
      <c r="H360">
        <f t="shared" si="6"/>
        <v>358</v>
      </c>
    </row>
    <row r="361" spans="1:8">
      <c r="A361" t="s">
        <v>3268</v>
      </c>
      <c r="B361" t="s">
        <v>9519</v>
      </c>
      <c r="C361" t="s">
        <v>9750</v>
      </c>
      <c r="D361">
        <v>33</v>
      </c>
      <c r="E361">
        <v>0</v>
      </c>
      <c r="F361">
        <v>2</v>
      </c>
      <c r="G361" t="s">
        <v>26365</v>
      </c>
      <c r="H361">
        <f t="shared" si="6"/>
        <v>359</v>
      </c>
    </row>
    <row r="362" spans="1:8">
      <c r="A362" t="s">
        <v>3164</v>
      </c>
      <c r="B362" t="s">
        <v>9519</v>
      </c>
      <c r="C362" t="s">
        <v>9696</v>
      </c>
      <c r="D362">
        <v>128</v>
      </c>
      <c r="E362">
        <v>0</v>
      </c>
      <c r="F362">
        <v>9</v>
      </c>
      <c r="G362" t="s">
        <v>26340</v>
      </c>
      <c r="H362">
        <f t="shared" si="6"/>
        <v>360</v>
      </c>
    </row>
    <row r="363" spans="1:8">
      <c r="A363" t="s">
        <v>3271</v>
      </c>
      <c r="B363" t="s">
        <v>9656</v>
      </c>
      <c r="C363" t="s">
        <v>9751</v>
      </c>
      <c r="D363">
        <v>2</v>
      </c>
      <c r="E363">
        <v>216</v>
      </c>
      <c r="F363">
        <v>37</v>
      </c>
      <c r="G363" t="s">
        <v>26366</v>
      </c>
      <c r="H363">
        <f t="shared" si="6"/>
        <v>361</v>
      </c>
    </row>
    <row r="364" spans="1:8">
      <c r="A364" t="s">
        <v>3273</v>
      </c>
      <c r="B364" t="s">
        <v>9519</v>
      </c>
      <c r="C364" t="s">
        <v>9752</v>
      </c>
      <c r="D364">
        <v>4</v>
      </c>
      <c r="E364">
        <v>0</v>
      </c>
      <c r="F364">
        <v>8</v>
      </c>
      <c r="G364" t="s">
        <v>26367</v>
      </c>
      <c r="H364">
        <f t="shared" si="6"/>
        <v>362</v>
      </c>
    </row>
    <row r="365" spans="1:8">
      <c r="A365" t="s">
        <v>3273</v>
      </c>
      <c r="B365" t="s">
        <v>9519</v>
      </c>
      <c r="C365" t="s">
        <v>9752</v>
      </c>
      <c r="D365">
        <v>4</v>
      </c>
      <c r="E365">
        <v>0</v>
      </c>
      <c r="F365">
        <v>8</v>
      </c>
      <c r="G365" t="s">
        <v>26367</v>
      </c>
      <c r="H365">
        <f t="shared" si="6"/>
        <v>363</v>
      </c>
    </row>
    <row r="366" spans="1:8">
      <c r="A366" t="s">
        <v>3273</v>
      </c>
      <c r="B366" t="s">
        <v>9519</v>
      </c>
      <c r="C366" t="s">
        <v>9752</v>
      </c>
      <c r="D366">
        <v>4</v>
      </c>
      <c r="E366">
        <v>0</v>
      </c>
      <c r="F366">
        <v>8</v>
      </c>
      <c r="G366" t="s">
        <v>26367</v>
      </c>
      <c r="H366">
        <f t="shared" si="6"/>
        <v>364</v>
      </c>
    </row>
    <row r="367" spans="1:8">
      <c r="A367" t="s">
        <v>3273</v>
      </c>
      <c r="B367" t="s">
        <v>9519</v>
      </c>
      <c r="C367" t="s">
        <v>9753</v>
      </c>
      <c r="D367">
        <v>4</v>
      </c>
      <c r="E367">
        <v>0</v>
      </c>
      <c r="F367">
        <v>8</v>
      </c>
      <c r="G367" t="s">
        <v>26367</v>
      </c>
      <c r="H367">
        <f t="shared" si="6"/>
        <v>365</v>
      </c>
    </row>
    <row r="368" spans="1:8">
      <c r="A368" t="s">
        <v>3278</v>
      </c>
      <c r="B368" t="s">
        <v>9519</v>
      </c>
      <c r="C368" t="s">
        <v>9754</v>
      </c>
      <c r="D368">
        <v>0</v>
      </c>
      <c r="E368">
        <v>0</v>
      </c>
      <c r="F368">
        <v>8</v>
      </c>
      <c r="G368" t="s">
        <v>26368</v>
      </c>
      <c r="H368">
        <f t="shared" si="6"/>
        <v>366</v>
      </c>
    </row>
    <row r="369" spans="1:8">
      <c r="A369" t="s">
        <v>3280</v>
      </c>
      <c r="B369" t="s">
        <v>9522</v>
      </c>
      <c r="C369" t="s">
        <v>9520</v>
      </c>
      <c r="D369">
        <v>0</v>
      </c>
      <c r="E369">
        <v>0</v>
      </c>
      <c r="F369">
        <v>8</v>
      </c>
      <c r="G369" t="s">
        <v>26369</v>
      </c>
      <c r="H369">
        <f t="shared" si="6"/>
        <v>367</v>
      </c>
    </row>
    <row r="370" spans="1:8">
      <c r="A370" t="s">
        <v>2602</v>
      </c>
      <c r="B370" t="s">
        <v>9755</v>
      </c>
      <c r="C370" t="s">
        <v>9571</v>
      </c>
      <c r="D370">
        <v>0</v>
      </c>
      <c r="E370">
        <v>0</v>
      </c>
      <c r="F370">
        <v>0</v>
      </c>
      <c r="G370" t="s">
        <v>26316</v>
      </c>
      <c r="H370">
        <f t="shared" si="6"/>
        <v>368</v>
      </c>
    </row>
    <row r="371" spans="1:8">
      <c r="A371" t="s">
        <v>3282</v>
      </c>
      <c r="B371" t="s">
        <v>9519</v>
      </c>
      <c r="C371" t="s">
        <v>9690</v>
      </c>
      <c r="D371">
        <v>248</v>
      </c>
      <c r="E371">
        <v>0</v>
      </c>
      <c r="F371">
        <v>0</v>
      </c>
      <c r="G371" t="s">
        <v>26370</v>
      </c>
      <c r="H371">
        <f t="shared" si="6"/>
        <v>369</v>
      </c>
    </row>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sheetPr codeName="Sheet13"/>
  <dimension ref="A1:R257"/>
  <sheetViews>
    <sheetView workbookViewId="0">
      <pane xSplit="1" ySplit="1" topLeftCell="H131" activePane="bottomRight" state="frozen"/>
      <selection pane="topRight" activeCell="B1" sqref="B1"/>
      <selection pane="bottomLeft" activeCell="A2" sqref="A2"/>
      <selection pane="bottomRight" activeCell="A141" sqref="A141:A164"/>
    </sheetView>
  </sheetViews>
  <sheetFormatPr defaultRowHeight="15"/>
  <cols>
    <col min="1" max="1" width="26.140625" bestFit="1" customWidth="1"/>
  </cols>
  <sheetData>
    <row r="1" spans="1:18">
      <c r="A1" t="s">
        <v>6387</v>
      </c>
      <c r="B1" t="s">
        <v>13890</v>
      </c>
      <c r="C1" t="s">
        <v>13891</v>
      </c>
      <c r="D1" t="s">
        <v>6325</v>
      </c>
      <c r="E1" t="s">
        <v>6326</v>
      </c>
      <c r="F1" t="s">
        <v>6327</v>
      </c>
      <c r="G1" t="s">
        <v>13892</v>
      </c>
      <c r="H1" t="s">
        <v>13893</v>
      </c>
      <c r="I1" t="s">
        <v>6328</v>
      </c>
      <c r="J1" t="s">
        <v>13894</v>
      </c>
      <c r="K1" t="s">
        <v>13895</v>
      </c>
      <c r="L1" t="s">
        <v>13896</v>
      </c>
      <c r="M1" t="s">
        <v>13899</v>
      </c>
      <c r="N1" t="s">
        <v>13898</v>
      </c>
      <c r="O1" t="s">
        <v>13897</v>
      </c>
      <c r="Q1" t="s">
        <v>28853</v>
      </c>
    </row>
    <row r="2" spans="1:18">
      <c r="A2" t="s">
        <v>13647</v>
      </c>
      <c r="B2">
        <v>97</v>
      </c>
      <c r="C2">
        <v>1</v>
      </c>
      <c r="D2">
        <v>0</v>
      </c>
      <c r="E2">
        <v>40</v>
      </c>
      <c r="F2">
        <v>0</v>
      </c>
      <c r="G2">
        <v>4</v>
      </c>
      <c r="H2">
        <v>21</v>
      </c>
      <c r="I2">
        <v>0</v>
      </c>
      <c r="J2">
        <v>150</v>
      </c>
      <c r="K2">
        <v>255</v>
      </c>
      <c r="L2">
        <v>0</v>
      </c>
      <c r="M2">
        <v>0</v>
      </c>
      <c r="N2">
        <v>0</v>
      </c>
      <c r="O2">
        <v>0</v>
      </c>
      <c r="P2" t="str">
        <f>DEC2HEX(Q2)</f>
        <v>46AC0</v>
      </c>
      <c r="Q2">
        <f>HEX2DEC(R2)</f>
        <v>289472</v>
      </c>
      <c r="R2" t="s">
        <v>28852</v>
      </c>
    </row>
    <row r="3" spans="1:18">
      <c r="A3" t="s">
        <v>13648</v>
      </c>
      <c r="B3">
        <v>97</v>
      </c>
      <c r="C3">
        <v>2</v>
      </c>
      <c r="D3">
        <v>0</v>
      </c>
      <c r="E3">
        <v>40</v>
      </c>
      <c r="F3">
        <v>0</v>
      </c>
      <c r="G3">
        <v>5</v>
      </c>
      <c r="H3">
        <v>22</v>
      </c>
      <c r="I3">
        <v>0</v>
      </c>
      <c r="J3">
        <v>150</v>
      </c>
      <c r="K3">
        <v>255</v>
      </c>
      <c r="L3">
        <v>0</v>
      </c>
      <c r="M3">
        <v>0</v>
      </c>
      <c r="N3">
        <v>0</v>
      </c>
      <c r="O3">
        <v>0</v>
      </c>
      <c r="P3" t="str">
        <f>DEC2HEX(Q3)</f>
        <v>46ACE</v>
      </c>
      <c r="Q3">
        <f>Q2+14</f>
        <v>289486</v>
      </c>
    </row>
    <row r="4" spans="1:18">
      <c r="A4" t="s">
        <v>13649</v>
      </c>
      <c r="B4">
        <v>97</v>
      </c>
      <c r="C4">
        <v>4</v>
      </c>
      <c r="D4">
        <v>0</v>
      </c>
      <c r="E4">
        <v>40</v>
      </c>
      <c r="F4">
        <v>0</v>
      </c>
      <c r="G4">
        <v>6</v>
      </c>
      <c r="H4">
        <v>20</v>
      </c>
      <c r="I4">
        <v>0</v>
      </c>
      <c r="J4">
        <v>150</v>
      </c>
      <c r="K4">
        <v>255</v>
      </c>
      <c r="L4">
        <v>0</v>
      </c>
      <c r="M4">
        <v>0</v>
      </c>
      <c r="N4">
        <v>0</v>
      </c>
      <c r="O4">
        <v>0</v>
      </c>
      <c r="P4" t="str">
        <f t="shared" ref="P4:P67" si="0">DEC2HEX(Q4)</f>
        <v>46ADC</v>
      </c>
      <c r="Q4">
        <f t="shared" ref="Q4:Q67" si="1">Q3+14</f>
        <v>289500</v>
      </c>
    </row>
    <row r="5" spans="1:18">
      <c r="A5" t="s">
        <v>13650</v>
      </c>
      <c r="B5">
        <v>65</v>
      </c>
      <c r="C5">
        <v>8</v>
      </c>
      <c r="D5">
        <v>8</v>
      </c>
      <c r="E5">
        <v>40</v>
      </c>
      <c r="F5">
        <v>0</v>
      </c>
      <c r="G5">
        <v>3</v>
      </c>
      <c r="H5">
        <v>25</v>
      </c>
      <c r="I5">
        <v>0</v>
      </c>
      <c r="J5">
        <v>100</v>
      </c>
      <c r="K5">
        <v>255</v>
      </c>
      <c r="L5">
        <v>4</v>
      </c>
      <c r="M5">
        <v>0</v>
      </c>
      <c r="N5">
        <v>0</v>
      </c>
      <c r="O5">
        <v>0</v>
      </c>
      <c r="P5" t="str">
        <f t="shared" si="0"/>
        <v>46AEA</v>
      </c>
      <c r="Q5">
        <f t="shared" si="1"/>
        <v>289514</v>
      </c>
    </row>
    <row r="6" spans="1:18">
      <c r="A6" t="s">
        <v>13651</v>
      </c>
      <c r="B6">
        <v>65</v>
      </c>
      <c r="C6">
        <v>0</v>
      </c>
      <c r="D6">
        <v>8</v>
      </c>
      <c r="E6">
        <v>42</v>
      </c>
      <c r="F6">
        <v>2</v>
      </c>
      <c r="G6">
        <v>15</v>
      </c>
      <c r="H6">
        <v>38</v>
      </c>
      <c r="I6">
        <v>0</v>
      </c>
      <c r="J6">
        <v>120</v>
      </c>
      <c r="K6">
        <v>255</v>
      </c>
      <c r="L6">
        <v>0</v>
      </c>
      <c r="M6">
        <v>0</v>
      </c>
      <c r="N6">
        <v>0</v>
      </c>
      <c r="O6">
        <v>0</v>
      </c>
      <c r="P6" t="str">
        <f t="shared" si="0"/>
        <v>46AF8</v>
      </c>
      <c r="Q6">
        <f t="shared" si="1"/>
        <v>289528</v>
      </c>
    </row>
    <row r="7" spans="1:18">
      <c r="A7" t="s">
        <v>13652</v>
      </c>
      <c r="B7">
        <v>97</v>
      </c>
      <c r="C7">
        <v>1</v>
      </c>
      <c r="D7">
        <v>0</v>
      </c>
      <c r="E7">
        <v>40</v>
      </c>
      <c r="F7">
        <v>0</v>
      </c>
      <c r="G7">
        <v>20</v>
      </c>
      <c r="H7">
        <v>60</v>
      </c>
      <c r="I7">
        <v>0</v>
      </c>
      <c r="J7">
        <v>150</v>
      </c>
      <c r="K7">
        <v>255</v>
      </c>
      <c r="L7">
        <v>0</v>
      </c>
      <c r="M7">
        <v>0</v>
      </c>
      <c r="N7">
        <v>0</v>
      </c>
      <c r="O7">
        <v>0</v>
      </c>
      <c r="P7" t="str">
        <f t="shared" si="0"/>
        <v>46B06</v>
      </c>
      <c r="Q7">
        <f t="shared" si="1"/>
        <v>289542</v>
      </c>
    </row>
    <row r="8" spans="1:18">
      <c r="A8" t="s">
        <v>13653</v>
      </c>
      <c r="B8">
        <v>97</v>
      </c>
      <c r="C8">
        <v>2</v>
      </c>
      <c r="D8">
        <v>0</v>
      </c>
      <c r="E8">
        <v>40</v>
      </c>
      <c r="F8">
        <v>0</v>
      </c>
      <c r="G8">
        <v>21</v>
      </c>
      <c r="H8">
        <v>62</v>
      </c>
      <c r="I8">
        <v>0</v>
      </c>
      <c r="J8">
        <v>150</v>
      </c>
      <c r="K8">
        <v>255</v>
      </c>
      <c r="L8">
        <v>0</v>
      </c>
      <c r="M8">
        <v>0</v>
      </c>
      <c r="N8">
        <v>0</v>
      </c>
      <c r="O8">
        <v>0</v>
      </c>
      <c r="P8" t="str">
        <f t="shared" si="0"/>
        <v>46B14</v>
      </c>
      <c r="Q8">
        <f t="shared" si="1"/>
        <v>289556</v>
      </c>
    </row>
    <row r="9" spans="1:18">
      <c r="A9" t="s">
        <v>13654</v>
      </c>
      <c r="B9">
        <v>97</v>
      </c>
      <c r="C9">
        <v>4</v>
      </c>
      <c r="D9">
        <v>0</v>
      </c>
      <c r="E9">
        <v>40</v>
      </c>
      <c r="F9">
        <v>0</v>
      </c>
      <c r="G9">
        <v>22</v>
      </c>
      <c r="H9">
        <v>61</v>
      </c>
      <c r="I9">
        <v>0</v>
      </c>
      <c r="J9">
        <v>150</v>
      </c>
      <c r="K9">
        <v>255</v>
      </c>
      <c r="L9">
        <v>0</v>
      </c>
      <c r="M9">
        <v>0</v>
      </c>
      <c r="N9">
        <v>0</v>
      </c>
      <c r="O9">
        <v>0</v>
      </c>
      <c r="P9" t="str">
        <f t="shared" si="0"/>
        <v>46B22</v>
      </c>
      <c r="Q9">
        <f t="shared" si="1"/>
        <v>289570</v>
      </c>
    </row>
    <row r="10" spans="1:18">
      <c r="A10" t="s">
        <v>13655</v>
      </c>
      <c r="B10">
        <v>97</v>
      </c>
      <c r="C10">
        <v>8</v>
      </c>
      <c r="D10">
        <v>8</v>
      </c>
      <c r="E10">
        <v>40</v>
      </c>
      <c r="F10">
        <v>0</v>
      </c>
      <c r="G10">
        <v>26</v>
      </c>
      <c r="H10">
        <v>53</v>
      </c>
      <c r="I10">
        <v>0</v>
      </c>
      <c r="J10">
        <v>120</v>
      </c>
      <c r="K10">
        <v>255</v>
      </c>
      <c r="L10">
        <v>4</v>
      </c>
      <c r="M10">
        <v>0</v>
      </c>
      <c r="N10">
        <v>0</v>
      </c>
      <c r="O10">
        <v>0</v>
      </c>
      <c r="P10" t="str">
        <f t="shared" si="0"/>
        <v>46B30</v>
      </c>
      <c r="Q10">
        <f t="shared" si="1"/>
        <v>289584</v>
      </c>
    </row>
    <row r="11" spans="1:18">
      <c r="A11" t="s">
        <v>13656</v>
      </c>
      <c r="B11">
        <v>97</v>
      </c>
      <c r="C11">
        <v>1</v>
      </c>
      <c r="D11">
        <v>0</v>
      </c>
      <c r="E11">
        <v>40</v>
      </c>
      <c r="F11">
        <v>0</v>
      </c>
      <c r="G11">
        <v>51</v>
      </c>
      <c r="H11">
        <v>121</v>
      </c>
      <c r="I11">
        <v>0</v>
      </c>
      <c r="J11">
        <v>150</v>
      </c>
      <c r="K11">
        <v>255</v>
      </c>
      <c r="L11">
        <v>0</v>
      </c>
      <c r="M11">
        <v>0</v>
      </c>
      <c r="N11">
        <v>0</v>
      </c>
      <c r="O11">
        <v>0</v>
      </c>
      <c r="P11" t="str">
        <f t="shared" si="0"/>
        <v>46B3E</v>
      </c>
      <c r="Q11">
        <f t="shared" si="1"/>
        <v>289598</v>
      </c>
    </row>
    <row r="12" spans="1:18">
      <c r="A12" t="s">
        <v>13657</v>
      </c>
      <c r="B12">
        <v>97</v>
      </c>
      <c r="C12">
        <v>2</v>
      </c>
      <c r="D12">
        <v>0</v>
      </c>
      <c r="E12">
        <v>40</v>
      </c>
      <c r="F12">
        <v>0</v>
      </c>
      <c r="G12">
        <v>52</v>
      </c>
      <c r="H12">
        <v>122</v>
      </c>
      <c r="I12">
        <v>0</v>
      </c>
      <c r="J12">
        <v>150</v>
      </c>
      <c r="K12">
        <v>255</v>
      </c>
      <c r="L12">
        <v>0</v>
      </c>
      <c r="M12">
        <v>0</v>
      </c>
      <c r="N12">
        <v>0</v>
      </c>
      <c r="O12">
        <v>0</v>
      </c>
      <c r="P12" t="str">
        <f t="shared" si="0"/>
        <v>46B4C</v>
      </c>
      <c r="Q12">
        <f t="shared" si="1"/>
        <v>289612</v>
      </c>
    </row>
    <row r="13" spans="1:18">
      <c r="A13" t="s">
        <v>13658</v>
      </c>
      <c r="B13">
        <v>97</v>
      </c>
      <c r="C13">
        <v>4</v>
      </c>
      <c r="D13">
        <v>0</v>
      </c>
      <c r="E13">
        <v>40</v>
      </c>
      <c r="F13">
        <v>0</v>
      </c>
      <c r="G13">
        <v>53</v>
      </c>
      <c r="H13">
        <v>120</v>
      </c>
      <c r="I13">
        <v>0</v>
      </c>
      <c r="J13">
        <v>150</v>
      </c>
      <c r="K13">
        <v>255</v>
      </c>
      <c r="L13">
        <v>0</v>
      </c>
      <c r="M13">
        <v>0</v>
      </c>
      <c r="N13">
        <v>0</v>
      </c>
      <c r="O13">
        <v>0</v>
      </c>
      <c r="P13" t="str">
        <f t="shared" si="0"/>
        <v>46B5A</v>
      </c>
      <c r="Q13">
        <f t="shared" si="1"/>
        <v>289626</v>
      </c>
    </row>
    <row r="14" spans="1:18">
      <c r="A14" t="s">
        <v>13659</v>
      </c>
      <c r="B14">
        <v>65</v>
      </c>
      <c r="C14">
        <v>0</v>
      </c>
      <c r="D14">
        <v>2</v>
      </c>
      <c r="E14">
        <v>40</v>
      </c>
      <c r="F14">
        <v>16</v>
      </c>
      <c r="G14">
        <v>25</v>
      </c>
      <c r="H14">
        <v>0</v>
      </c>
      <c r="I14">
        <v>1</v>
      </c>
      <c r="J14">
        <v>120</v>
      </c>
      <c r="K14">
        <v>255</v>
      </c>
      <c r="L14">
        <v>64</v>
      </c>
      <c r="M14">
        <v>0</v>
      </c>
      <c r="N14">
        <v>0</v>
      </c>
      <c r="O14">
        <v>0</v>
      </c>
      <c r="P14" t="str">
        <f t="shared" si="0"/>
        <v>46B68</v>
      </c>
      <c r="Q14">
        <f t="shared" si="1"/>
        <v>289640</v>
      </c>
    </row>
    <row r="15" spans="1:18">
      <c r="A15" t="s">
        <v>13660</v>
      </c>
      <c r="B15">
        <v>65</v>
      </c>
      <c r="C15">
        <v>0</v>
      </c>
      <c r="D15">
        <v>2</v>
      </c>
      <c r="E15">
        <v>40</v>
      </c>
      <c r="F15">
        <v>16</v>
      </c>
      <c r="G15">
        <v>35</v>
      </c>
      <c r="H15">
        <v>0</v>
      </c>
      <c r="I15">
        <v>1</v>
      </c>
      <c r="J15">
        <v>95</v>
      </c>
      <c r="K15">
        <v>53</v>
      </c>
      <c r="L15">
        <v>128</v>
      </c>
      <c r="M15">
        <v>0</v>
      </c>
      <c r="N15">
        <v>0</v>
      </c>
      <c r="O15">
        <v>0</v>
      </c>
      <c r="P15" t="str">
        <f t="shared" si="0"/>
        <v>46B76</v>
      </c>
      <c r="Q15">
        <f t="shared" si="1"/>
        <v>289654</v>
      </c>
    </row>
    <row r="16" spans="1:18">
      <c r="A16" t="s">
        <v>13661</v>
      </c>
      <c r="B16">
        <v>65</v>
      </c>
      <c r="C16">
        <v>32</v>
      </c>
      <c r="D16">
        <v>0</v>
      </c>
      <c r="E16">
        <v>40</v>
      </c>
      <c r="F16">
        <v>0</v>
      </c>
      <c r="G16">
        <v>40</v>
      </c>
      <c r="H16">
        <v>108</v>
      </c>
      <c r="I16">
        <v>0</v>
      </c>
      <c r="J16">
        <v>150</v>
      </c>
      <c r="K16">
        <v>255</v>
      </c>
      <c r="L16">
        <v>0</v>
      </c>
      <c r="M16">
        <v>0</v>
      </c>
      <c r="N16">
        <v>0</v>
      </c>
      <c r="O16">
        <v>0</v>
      </c>
      <c r="P16" t="str">
        <f t="shared" si="0"/>
        <v>46B84</v>
      </c>
      <c r="Q16">
        <f t="shared" si="1"/>
        <v>289668</v>
      </c>
    </row>
    <row r="17" spans="1:17">
      <c r="A17" t="s">
        <v>13662</v>
      </c>
      <c r="B17">
        <v>65</v>
      </c>
      <c r="C17">
        <v>0</v>
      </c>
      <c r="D17">
        <v>32</v>
      </c>
      <c r="E17">
        <v>40</v>
      </c>
      <c r="F17">
        <v>0</v>
      </c>
      <c r="G17">
        <v>45</v>
      </c>
      <c r="H17">
        <v>60</v>
      </c>
      <c r="I17">
        <v>0</v>
      </c>
      <c r="J17">
        <v>150</v>
      </c>
      <c r="K17">
        <v>255</v>
      </c>
      <c r="L17">
        <v>0</v>
      </c>
      <c r="M17">
        <v>0</v>
      </c>
      <c r="N17">
        <v>0</v>
      </c>
      <c r="O17">
        <v>0</v>
      </c>
      <c r="P17" t="str">
        <f t="shared" si="0"/>
        <v>46B92</v>
      </c>
      <c r="Q17">
        <f t="shared" si="1"/>
        <v>289682</v>
      </c>
    </row>
    <row r="18" spans="1:17">
      <c r="A18" t="s">
        <v>13663</v>
      </c>
      <c r="B18">
        <v>67</v>
      </c>
      <c r="C18">
        <v>0</v>
      </c>
      <c r="D18">
        <v>66</v>
      </c>
      <c r="E18">
        <v>42</v>
      </c>
      <c r="F18">
        <v>144</v>
      </c>
      <c r="G18">
        <v>33</v>
      </c>
      <c r="H18">
        <v>8</v>
      </c>
      <c r="I18">
        <v>0</v>
      </c>
      <c r="J18">
        <v>120</v>
      </c>
      <c r="K18">
        <v>255</v>
      </c>
      <c r="L18">
        <v>0</v>
      </c>
      <c r="M18">
        <v>0</v>
      </c>
      <c r="N18">
        <v>0</v>
      </c>
      <c r="O18">
        <v>0</v>
      </c>
      <c r="P18" t="str">
        <f t="shared" si="0"/>
        <v>46BA0</v>
      </c>
      <c r="Q18">
        <f t="shared" si="1"/>
        <v>289696</v>
      </c>
    </row>
    <row r="19" spans="1:17">
      <c r="A19" t="s">
        <v>13664</v>
      </c>
      <c r="B19">
        <v>110</v>
      </c>
      <c r="C19">
        <v>0</v>
      </c>
      <c r="D19">
        <v>66</v>
      </c>
      <c r="E19">
        <v>42</v>
      </c>
      <c r="F19">
        <v>144</v>
      </c>
      <c r="G19">
        <v>48</v>
      </c>
      <c r="H19">
        <v>12</v>
      </c>
      <c r="I19">
        <v>0</v>
      </c>
      <c r="J19">
        <v>100</v>
      </c>
      <c r="K19">
        <v>255</v>
      </c>
      <c r="L19">
        <v>0</v>
      </c>
      <c r="M19">
        <v>0</v>
      </c>
      <c r="N19">
        <v>0</v>
      </c>
      <c r="O19">
        <v>0</v>
      </c>
      <c r="P19" t="str">
        <f t="shared" si="0"/>
        <v>46BAE</v>
      </c>
      <c r="Q19">
        <f t="shared" si="1"/>
        <v>289710</v>
      </c>
    </row>
    <row r="20" spans="1:17">
      <c r="A20" t="s">
        <v>13665</v>
      </c>
      <c r="B20">
        <v>106</v>
      </c>
      <c r="C20">
        <v>0</v>
      </c>
      <c r="D20">
        <v>2</v>
      </c>
      <c r="E20">
        <v>42</v>
      </c>
      <c r="F20">
        <v>16</v>
      </c>
      <c r="G20">
        <v>53</v>
      </c>
      <c r="H20">
        <v>0</v>
      </c>
      <c r="I20">
        <v>1</v>
      </c>
      <c r="J20">
        <v>85</v>
      </c>
      <c r="K20">
        <v>35</v>
      </c>
      <c r="L20">
        <v>128</v>
      </c>
      <c r="M20">
        <v>0</v>
      </c>
      <c r="N20">
        <v>0</v>
      </c>
      <c r="O20">
        <v>0</v>
      </c>
      <c r="P20" t="str">
        <f t="shared" si="0"/>
        <v>46BBC</v>
      </c>
      <c r="Q20">
        <f t="shared" si="1"/>
        <v>289724</v>
      </c>
    </row>
    <row r="21" spans="1:17">
      <c r="A21" t="s">
        <v>13666</v>
      </c>
      <c r="B21">
        <v>110</v>
      </c>
      <c r="C21">
        <v>0</v>
      </c>
      <c r="D21">
        <v>96</v>
      </c>
      <c r="E21">
        <v>34</v>
      </c>
      <c r="F21">
        <v>32</v>
      </c>
      <c r="G21">
        <v>62</v>
      </c>
      <c r="H21">
        <v>36</v>
      </c>
      <c r="I21">
        <v>0</v>
      </c>
      <c r="J21">
        <v>0</v>
      </c>
      <c r="K21">
        <v>255</v>
      </c>
      <c r="L21">
        <v>0</v>
      </c>
      <c r="M21">
        <v>0</v>
      </c>
      <c r="N21">
        <v>0</v>
      </c>
      <c r="O21">
        <v>0</v>
      </c>
      <c r="P21" t="str">
        <f t="shared" si="0"/>
        <v>46BCA</v>
      </c>
      <c r="Q21">
        <f t="shared" si="1"/>
        <v>289738</v>
      </c>
    </row>
    <row r="22" spans="1:17">
      <c r="A22" t="s">
        <v>13667</v>
      </c>
      <c r="B22">
        <v>110</v>
      </c>
      <c r="C22">
        <v>0</v>
      </c>
      <c r="D22">
        <v>32</v>
      </c>
      <c r="E22">
        <v>42</v>
      </c>
      <c r="F22">
        <v>32</v>
      </c>
      <c r="G22">
        <v>80</v>
      </c>
      <c r="H22">
        <v>150</v>
      </c>
      <c r="I22">
        <v>0</v>
      </c>
      <c r="J22">
        <v>0</v>
      </c>
      <c r="K22">
        <v>255</v>
      </c>
      <c r="L22">
        <v>0</v>
      </c>
      <c r="M22">
        <v>0</v>
      </c>
      <c r="N22">
        <v>0</v>
      </c>
      <c r="O22">
        <v>0</v>
      </c>
      <c r="P22" t="str">
        <f t="shared" si="0"/>
        <v>46BD8</v>
      </c>
      <c r="Q22">
        <f t="shared" si="1"/>
        <v>289752</v>
      </c>
    </row>
    <row r="23" spans="1:17">
      <c r="A23" t="s">
        <v>13668</v>
      </c>
      <c r="B23">
        <v>4</v>
      </c>
      <c r="C23">
        <v>64</v>
      </c>
      <c r="D23">
        <v>48</v>
      </c>
      <c r="E23">
        <v>2</v>
      </c>
      <c r="F23">
        <v>32</v>
      </c>
      <c r="G23">
        <v>50</v>
      </c>
      <c r="H23">
        <v>111</v>
      </c>
      <c r="I23">
        <v>0</v>
      </c>
      <c r="J23">
        <v>150</v>
      </c>
      <c r="K23">
        <v>37</v>
      </c>
      <c r="L23">
        <v>0</v>
      </c>
      <c r="M23">
        <v>0</v>
      </c>
      <c r="N23">
        <v>0</v>
      </c>
      <c r="O23">
        <v>0</v>
      </c>
      <c r="P23" t="str">
        <f t="shared" si="0"/>
        <v>46BE6</v>
      </c>
      <c r="Q23">
        <f t="shared" si="1"/>
        <v>289766</v>
      </c>
    </row>
    <row r="24" spans="1:17">
      <c r="A24" t="s">
        <v>13669</v>
      </c>
      <c r="B24">
        <v>4</v>
      </c>
      <c r="C24">
        <v>0</v>
      </c>
      <c r="D24">
        <v>82</v>
      </c>
      <c r="E24">
        <v>2</v>
      </c>
      <c r="F24">
        <v>144</v>
      </c>
      <c r="G24">
        <v>75</v>
      </c>
      <c r="H24">
        <v>15</v>
      </c>
      <c r="I24">
        <v>0</v>
      </c>
      <c r="J24">
        <v>100</v>
      </c>
      <c r="K24">
        <v>255</v>
      </c>
      <c r="L24">
        <v>0</v>
      </c>
      <c r="M24">
        <v>0</v>
      </c>
      <c r="N24">
        <v>0</v>
      </c>
      <c r="O24">
        <v>0</v>
      </c>
      <c r="P24" t="str">
        <f t="shared" si="0"/>
        <v>46BF4</v>
      </c>
      <c r="Q24">
        <f t="shared" si="1"/>
        <v>289780</v>
      </c>
    </row>
    <row r="25" spans="1:17">
      <c r="A25" t="s">
        <v>13670</v>
      </c>
      <c r="B25">
        <v>4</v>
      </c>
      <c r="C25">
        <v>17</v>
      </c>
      <c r="D25">
        <v>48</v>
      </c>
      <c r="E25">
        <v>2</v>
      </c>
      <c r="F25">
        <v>32</v>
      </c>
      <c r="G25">
        <v>85</v>
      </c>
      <c r="H25">
        <v>138</v>
      </c>
      <c r="I25">
        <v>0</v>
      </c>
      <c r="J25">
        <v>0</v>
      </c>
      <c r="K25">
        <v>255</v>
      </c>
      <c r="L25">
        <v>0</v>
      </c>
      <c r="M25">
        <v>0</v>
      </c>
      <c r="N25">
        <v>0</v>
      </c>
      <c r="O25">
        <v>0</v>
      </c>
      <c r="P25" t="str">
        <f t="shared" si="0"/>
        <v>46C02</v>
      </c>
      <c r="Q25">
        <f t="shared" si="1"/>
        <v>289794</v>
      </c>
    </row>
    <row r="26" spans="1:17">
      <c r="A26" t="s">
        <v>13671</v>
      </c>
      <c r="B26">
        <v>65</v>
      </c>
      <c r="C26">
        <v>0</v>
      </c>
      <c r="D26">
        <v>0</v>
      </c>
      <c r="E26">
        <v>8</v>
      </c>
      <c r="F26">
        <v>0</v>
      </c>
      <c r="G26">
        <v>3</v>
      </c>
      <c r="H26">
        <v>0</v>
      </c>
      <c r="I26">
        <v>0</v>
      </c>
      <c r="J26">
        <v>222</v>
      </c>
      <c r="K26">
        <v>16</v>
      </c>
      <c r="L26">
        <v>0</v>
      </c>
      <c r="M26">
        <v>0</v>
      </c>
      <c r="N26">
        <v>0</v>
      </c>
      <c r="O26">
        <v>0</v>
      </c>
      <c r="P26" t="str">
        <f t="shared" si="0"/>
        <v>46C10</v>
      </c>
      <c r="Q26">
        <f t="shared" si="1"/>
        <v>289808</v>
      </c>
    </row>
    <row r="27" spans="1:17">
      <c r="A27" t="s">
        <v>13672</v>
      </c>
      <c r="B27">
        <v>65</v>
      </c>
      <c r="C27">
        <v>0</v>
      </c>
      <c r="D27">
        <v>0</v>
      </c>
      <c r="E27">
        <v>8</v>
      </c>
      <c r="F27">
        <v>0</v>
      </c>
      <c r="G27">
        <v>5</v>
      </c>
      <c r="H27">
        <v>0</v>
      </c>
      <c r="I27">
        <v>1</v>
      </c>
      <c r="J27">
        <v>120</v>
      </c>
      <c r="K27">
        <v>255</v>
      </c>
      <c r="L27">
        <v>0</v>
      </c>
      <c r="M27">
        <v>0</v>
      </c>
      <c r="N27">
        <v>4</v>
      </c>
      <c r="O27">
        <v>0</v>
      </c>
      <c r="P27" t="str">
        <f t="shared" si="0"/>
        <v>46C1E</v>
      </c>
      <c r="Q27">
        <f t="shared" si="1"/>
        <v>289822</v>
      </c>
    </row>
    <row r="28" spans="1:17">
      <c r="A28" t="s">
        <v>13673</v>
      </c>
      <c r="B28">
        <v>65</v>
      </c>
      <c r="C28">
        <v>0</v>
      </c>
      <c r="D28">
        <v>8</v>
      </c>
      <c r="E28">
        <v>168</v>
      </c>
      <c r="F28">
        <v>0</v>
      </c>
      <c r="G28">
        <v>12</v>
      </c>
      <c r="H28">
        <v>10</v>
      </c>
      <c r="I28">
        <v>0</v>
      </c>
      <c r="J28">
        <v>150</v>
      </c>
      <c r="K28">
        <v>255</v>
      </c>
      <c r="L28">
        <v>0</v>
      </c>
      <c r="M28">
        <v>0</v>
      </c>
      <c r="N28">
        <v>0</v>
      </c>
      <c r="O28">
        <v>0</v>
      </c>
      <c r="P28" t="str">
        <f t="shared" si="0"/>
        <v>46C2C</v>
      </c>
      <c r="Q28">
        <f t="shared" si="1"/>
        <v>289836</v>
      </c>
    </row>
    <row r="29" spans="1:17">
      <c r="A29" t="s">
        <v>13674</v>
      </c>
      <c r="B29">
        <v>65</v>
      </c>
      <c r="C29">
        <v>0</v>
      </c>
      <c r="D29">
        <v>0</v>
      </c>
      <c r="E29">
        <v>8</v>
      </c>
      <c r="F29">
        <v>0</v>
      </c>
      <c r="G29">
        <v>8</v>
      </c>
      <c r="H29">
        <v>0</v>
      </c>
      <c r="I29">
        <v>1</v>
      </c>
      <c r="J29">
        <v>100</v>
      </c>
      <c r="K29">
        <v>255</v>
      </c>
      <c r="L29">
        <v>0</v>
      </c>
      <c r="M29">
        <v>8</v>
      </c>
      <c r="N29">
        <v>0</v>
      </c>
      <c r="O29">
        <v>0</v>
      </c>
      <c r="P29" t="str">
        <f t="shared" si="0"/>
        <v>46C3A</v>
      </c>
      <c r="Q29">
        <f t="shared" si="1"/>
        <v>289850</v>
      </c>
    </row>
    <row r="30" spans="1:17">
      <c r="A30" t="s">
        <v>13675</v>
      </c>
      <c r="B30">
        <v>1</v>
      </c>
      <c r="C30">
        <v>0</v>
      </c>
      <c r="D30">
        <v>0</v>
      </c>
      <c r="E30">
        <v>8</v>
      </c>
      <c r="F30">
        <v>32</v>
      </c>
      <c r="G30">
        <v>12</v>
      </c>
      <c r="H30">
        <v>0</v>
      </c>
      <c r="I30">
        <v>0</v>
      </c>
      <c r="J30">
        <v>0</v>
      </c>
      <c r="K30">
        <v>255</v>
      </c>
      <c r="L30">
        <v>0</v>
      </c>
      <c r="M30">
        <v>0</v>
      </c>
      <c r="N30">
        <v>64</v>
      </c>
      <c r="O30">
        <v>0</v>
      </c>
      <c r="P30" t="str">
        <f t="shared" si="0"/>
        <v>46C48</v>
      </c>
      <c r="Q30">
        <f t="shared" si="1"/>
        <v>289864</v>
      </c>
    </row>
    <row r="31" spans="1:17">
      <c r="A31" t="s">
        <v>13676</v>
      </c>
      <c r="B31">
        <v>65</v>
      </c>
      <c r="C31">
        <v>0</v>
      </c>
      <c r="D31">
        <v>0</v>
      </c>
      <c r="E31">
        <v>8</v>
      </c>
      <c r="F31">
        <v>0</v>
      </c>
      <c r="G31">
        <v>5</v>
      </c>
      <c r="H31">
        <v>0</v>
      </c>
      <c r="I31">
        <v>1</v>
      </c>
      <c r="J31">
        <v>111</v>
      </c>
      <c r="K31">
        <v>255</v>
      </c>
      <c r="L31">
        <v>0</v>
      </c>
      <c r="M31">
        <v>128</v>
      </c>
      <c r="N31">
        <v>0</v>
      </c>
      <c r="O31">
        <v>0</v>
      </c>
      <c r="P31" t="str">
        <f t="shared" si="0"/>
        <v>46C56</v>
      </c>
      <c r="Q31">
        <f t="shared" si="1"/>
        <v>289878</v>
      </c>
    </row>
    <row r="32" spans="1:17">
      <c r="A32" t="s">
        <v>13677</v>
      </c>
      <c r="B32">
        <v>65</v>
      </c>
      <c r="C32">
        <v>0</v>
      </c>
      <c r="D32">
        <v>0</v>
      </c>
      <c r="E32">
        <v>8</v>
      </c>
      <c r="F32">
        <v>0</v>
      </c>
      <c r="G32">
        <v>8</v>
      </c>
      <c r="H32">
        <v>0</v>
      </c>
      <c r="I32">
        <v>1</v>
      </c>
      <c r="J32">
        <v>94</v>
      </c>
      <c r="K32">
        <v>255</v>
      </c>
      <c r="L32">
        <v>0</v>
      </c>
      <c r="M32">
        <v>32</v>
      </c>
      <c r="N32">
        <v>0</v>
      </c>
      <c r="O32">
        <v>0</v>
      </c>
      <c r="P32" t="str">
        <f t="shared" si="0"/>
        <v>46C64</v>
      </c>
      <c r="Q32">
        <f t="shared" si="1"/>
        <v>289892</v>
      </c>
    </row>
    <row r="33" spans="1:17">
      <c r="A33" t="s">
        <v>13678</v>
      </c>
      <c r="B33">
        <v>1</v>
      </c>
      <c r="C33">
        <v>0</v>
      </c>
      <c r="D33">
        <v>0</v>
      </c>
      <c r="E33">
        <v>8</v>
      </c>
      <c r="F33">
        <v>32</v>
      </c>
      <c r="G33">
        <v>10</v>
      </c>
      <c r="H33">
        <v>0</v>
      </c>
      <c r="I33">
        <v>0</v>
      </c>
      <c r="J33">
        <v>0</v>
      </c>
      <c r="K33">
        <v>255</v>
      </c>
      <c r="L33">
        <v>0</v>
      </c>
      <c r="M33">
        <v>0</v>
      </c>
      <c r="N33">
        <v>8</v>
      </c>
      <c r="O33">
        <v>0</v>
      </c>
      <c r="P33" t="str">
        <f t="shared" si="0"/>
        <v>46C72</v>
      </c>
      <c r="Q33">
        <f t="shared" si="1"/>
        <v>289906</v>
      </c>
    </row>
    <row r="34" spans="1:17">
      <c r="A34" t="s">
        <v>13679</v>
      </c>
      <c r="B34">
        <v>65</v>
      </c>
      <c r="C34">
        <v>0</v>
      </c>
      <c r="D34">
        <v>0</v>
      </c>
      <c r="E34">
        <v>8</v>
      </c>
      <c r="F34">
        <v>0</v>
      </c>
      <c r="G34">
        <v>10</v>
      </c>
      <c r="H34">
        <v>0</v>
      </c>
      <c r="I34">
        <v>1</v>
      </c>
      <c r="J34">
        <v>100</v>
      </c>
      <c r="K34">
        <v>255</v>
      </c>
      <c r="L34">
        <v>0</v>
      </c>
      <c r="M34">
        <v>0</v>
      </c>
      <c r="N34">
        <v>16</v>
      </c>
      <c r="O34">
        <v>0</v>
      </c>
      <c r="P34" t="str">
        <f t="shared" si="0"/>
        <v>46C80</v>
      </c>
      <c r="Q34">
        <f t="shared" si="1"/>
        <v>289920</v>
      </c>
    </row>
    <row r="35" spans="1:17">
      <c r="A35" t="s">
        <v>13680</v>
      </c>
      <c r="B35">
        <v>1</v>
      </c>
      <c r="C35">
        <v>0</v>
      </c>
      <c r="D35">
        <v>0</v>
      </c>
      <c r="E35">
        <v>8</v>
      </c>
      <c r="F35">
        <v>0</v>
      </c>
      <c r="G35">
        <v>16</v>
      </c>
      <c r="H35">
        <v>0</v>
      </c>
      <c r="I35">
        <v>1</v>
      </c>
      <c r="J35">
        <v>150</v>
      </c>
      <c r="K35">
        <v>255</v>
      </c>
      <c r="L35">
        <v>0</v>
      </c>
      <c r="M35">
        <v>16</v>
      </c>
      <c r="N35">
        <v>0</v>
      </c>
      <c r="O35">
        <v>0</v>
      </c>
      <c r="P35" t="str">
        <f t="shared" si="0"/>
        <v>46C8E</v>
      </c>
      <c r="Q35">
        <f t="shared" si="1"/>
        <v>289934</v>
      </c>
    </row>
    <row r="36" spans="1:17">
      <c r="A36" t="s">
        <v>13681</v>
      </c>
      <c r="B36">
        <v>33</v>
      </c>
      <c r="C36">
        <v>0</v>
      </c>
      <c r="D36">
        <v>0</v>
      </c>
      <c r="E36">
        <v>11</v>
      </c>
      <c r="F36">
        <v>32</v>
      </c>
      <c r="G36">
        <v>17</v>
      </c>
      <c r="H36">
        <v>0</v>
      </c>
      <c r="I36">
        <v>0</v>
      </c>
      <c r="J36">
        <v>0</v>
      </c>
      <c r="K36">
        <v>255</v>
      </c>
      <c r="L36">
        <v>0</v>
      </c>
      <c r="M36">
        <v>0</v>
      </c>
      <c r="N36">
        <v>0</v>
      </c>
      <c r="O36">
        <v>128</v>
      </c>
      <c r="P36" t="str">
        <f t="shared" si="0"/>
        <v>46C9C</v>
      </c>
      <c r="Q36">
        <f t="shared" si="1"/>
        <v>289948</v>
      </c>
    </row>
    <row r="37" spans="1:17">
      <c r="A37" t="s">
        <v>13682</v>
      </c>
      <c r="B37">
        <v>65</v>
      </c>
      <c r="C37">
        <v>0</v>
      </c>
      <c r="D37">
        <v>0</v>
      </c>
      <c r="E37">
        <v>9</v>
      </c>
      <c r="F37">
        <v>8</v>
      </c>
      <c r="G37">
        <v>10</v>
      </c>
      <c r="H37">
        <v>0</v>
      </c>
      <c r="I37">
        <v>1</v>
      </c>
      <c r="J37">
        <v>100</v>
      </c>
      <c r="K37">
        <v>255</v>
      </c>
      <c r="L37">
        <v>32</v>
      </c>
      <c r="M37">
        <v>0</v>
      </c>
      <c r="N37">
        <v>0</v>
      </c>
      <c r="O37">
        <v>0</v>
      </c>
      <c r="P37" t="str">
        <f t="shared" si="0"/>
        <v>46CAA</v>
      </c>
      <c r="Q37">
        <f t="shared" si="1"/>
        <v>289962</v>
      </c>
    </row>
    <row r="38" spans="1:17">
      <c r="A38" t="s">
        <v>13683</v>
      </c>
      <c r="B38">
        <v>1</v>
      </c>
      <c r="C38">
        <v>0</v>
      </c>
      <c r="D38">
        <v>0</v>
      </c>
      <c r="E38">
        <v>8</v>
      </c>
      <c r="F38">
        <v>32</v>
      </c>
      <c r="G38">
        <v>22</v>
      </c>
      <c r="H38">
        <v>0</v>
      </c>
      <c r="I38">
        <v>0</v>
      </c>
      <c r="J38">
        <v>0</v>
      </c>
      <c r="K38">
        <v>255</v>
      </c>
      <c r="L38">
        <v>0</v>
      </c>
      <c r="M38">
        <v>0</v>
      </c>
      <c r="N38">
        <v>128</v>
      </c>
      <c r="O38">
        <v>0</v>
      </c>
      <c r="P38" t="str">
        <f t="shared" si="0"/>
        <v>46CB8</v>
      </c>
      <c r="Q38">
        <f t="shared" si="1"/>
        <v>289976</v>
      </c>
    </row>
    <row r="39" spans="1:17">
      <c r="A39" t="s">
        <v>13684</v>
      </c>
      <c r="B39">
        <v>1</v>
      </c>
      <c r="C39">
        <v>0</v>
      </c>
      <c r="D39">
        <v>0</v>
      </c>
      <c r="E39">
        <v>8</v>
      </c>
      <c r="F39">
        <v>32</v>
      </c>
      <c r="G39">
        <v>15</v>
      </c>
      <c r="H39">
        <v>0</v>
      </c>
      <c r="I39">
        <v>0</v>
      </c>
      <c r="J39">
        <v>0</v>
      </c>
      <c r="K39">
        <v>255</v>
      </c>
      <c r="L39">
        <v>0</v>
      </c>
      <c r="M39">
        <v>0</v>
      </c>
      <c r="N39">
        <v>32</v>
      </c>
      <c r="O39">
        <v>0</v>
      </c>
      <c r="P39" t="str">
        <f t="shared" si="0"/>
        <v>46CC6</v>
      </c>
      <c r="Q39">
        <f t="shared" si="1"/>
        <v>289990</v>
      </c>
    </row>
    <row r="40" spans="1:17">
      <c r="A40" t="s">
        <v>13685</v>
      </c>
      <c r="B40">
        <v>1</v>
      </c>
      <c r="C40">
        <v>0</v>
      </c>
      <c r="D40">
        <v>0</v>
      </c>
      <c r="E40">
        <v>10</v>
      </c>
      <c r="F40">
        <v>40</v>
      </c>
      <c r="G40">
        <v>18</v>
      </c>
      <c r="H40">
        <v>0</v>
      </c>
      <c r="I40">
        <v>0</v>
      </c>
      <c r="J40">
        <v>0</v>
      </c>
      <c r="K40">
        <v>255</v>
      </c>
      <c r="L40">
        <v>16</v>
      </c>
      <c r="M40">
        <v>0</v>
      </c>
      <c r="N40">
        <v>0</v>
      </c>
      <c r="O40">
        <v>0</v>
      </c>
      <c r="P40" t="str">
        <f t="shared" si="0"/>
        <v>46CD4</v>
      </c>
      <c r="Q40">
        <f t="shared" si="1"/>
        <v>290004</v>
      </c>
    </row>
    <row r="41" spans="1:17">
      <c r="A41" t="s">
        <v>13686</v>
      </c>
      <c r="B41">
        <v>41</v>
      </c>
      <c r="C41">
        <v>0</v>
      </c>
      <c r="D41">
        <v>0</v>
      </c>
      <c r="E41">
        <v>8</v>
      </c>
      <c r="F41">
        <v>32</v>
      </c>
      <c r="G41">
        <v>38</v>
      </c>
      <c r="H41">
        <v>0</v>
      </c>
      <c r="I41">
        <v>0</v>
      </c>
      <c r="J41">
        <v>0</v>
      </c>
      <c r="K41">
        <v>255</v>
      </c>
      <c r="L41">
        <v>0</v>
      </c>
      <c r="M41">
        <v>0</v>
      </c>
      <c r="N41">
        <v>8</v>
      </c>
      <c r="O41">
        <v>0</v>
      </c>
      <c r="P41" t="str">
        <f t="shared" si="0"/>
        <v>46CE2</v>
      </c>
      <c r="Q41">
        <f t="shared" si="1"/>
        <v>290018</v>
      </c>
    </row>
    <row r="42" spans="1:17">
      <c r="A42" t="s">
        <v>13687</v>
      </c>
      <c r="B42">
        <v>105</v>
      </c>
      <c r="C42">
        <v>0</v>
      </c>
      <c r="D42">
        <v>0</v>
      </c>
      <c r="E42">
        <v>8</v>
      </c>
      <c r="F42">
        <v>0</v>
      </c>
      <c r="G42">
        <v>26</v>
      </c>
      <c r="H42">
        <v>0</v>
      </c>
      <c r="I42">
        <v>1</v>
      </c>
      <c r="J42">
        <v>150</v>
      </c>
      <c r="K42">
        <v>255</v>
      </c>
      <c r="L42">
        <v>0</v>
      </c>
      <c r="M42">
        <v>0</v>
      </c>
      <c r="N42">
        <v>4</v>
      </c>
      <c r="O42">
        <v>0</v>
      </c>
      <c r="P42" t="str">
        <f t="shared" si="0"/>
        <v>46CF0</v>
      </c>
      <c r="Q42">
        <f t="shared" si="1"/>
        <v>290032</v>
      </c>
    </row>
    <row r="43" spans="1:17">
      <c r="A43" t="s">
        <v>13688</v>
      </c>
      <c r="B43">
        <v>65</v>
      </c>
      <c r="C43">
        <v>0</v>
      </c>
      <c r="D43">
        <v>8</v>
      </c>
      <c r="E43">
        <v>170</v>
      </c>
      <c r="F43">
        <v>2</v>
      </c>
      <c r="G43">
        <v>1</v>
      </c>
      <c r="H43">
        <v>26</v>
      </c>
      <c r="I43">
        <v>0</v>
      </c>
      <c r="J43">
        <v>150</v>
      </c>
      <c r="K43">
        <v>255</v>
      </c>
      <c r="L43">
        <v>0</v>
      </c>
      <c r="M43">
        <v>0</v>
      </c>
      <c r="N43">
        <v>0</v>
      </c>
      <c r="O43">
        <v>0</v>
      </c>
      <c r="P43" t="str">
        <f t="shared" si="0"/>
        <v>46CFE</v>
      </c>
      <c r="Q43">
        <f t="shared" si="1"/>
        <v>290046</v>
      </c>
    </row>
    <row r="44" spans="1:17">
      <c r="A44" t="s">
        <v>13689</v>
      </c>
      <c r="B44">
        <v>0</v>
      </c>
      <c r="C44">
        <v>0</v>
      </c>
      <c r="D44">
        <v>16</v>
      </c>
      <c r="E44">
        <v>19</v>
      </c>
      <c r="F44">
        <v>32</v>
      </c>
      <c r="G44">
        <v>20</v>
      </c>
      <c r="H44">
        <v>0</v>
      </c>
      <c r="I44">
        <v>0</v>
      </c>
      <c r="J44">
        <v>0</v>
      </c>
      <c r="K44">
        <v>24</v>
      </c>
      <c r="L44">
        <v>0</v>
      </c>
      <c r="M44">
        <v>0</v>
      </c>
      <c r="N44">
        <v>0</v>
      </c>
      <c r="O44">
        <v>0</v>
      </c>
      <c r="P44" t="str">
        <f t="shared" si="0"/>
        <v>46D0C</v>
      </c>
      <c r="Q44">
        <f t="shared" si="1"/>
        <v>290060</v>
      </c>
    </row>
    <row r="45" spans="1:17">
      <c r="A45" t="s">
        <v>13690</v>
      </c>
      <c r="B45">
        <v>2</v>
      </c>
      <c r="C45">
        <v>0</v>
      </c>
      <c r="D45">
        <v>0</v>
      </c>
      <c r="E45">
        <v>18</v>
      </c>
      <c r="F45">
        <v>32</v>
      </c>
      <c r="G45">
        <v>99</v>
      </c>
      <c r="H45">
        <v>0</v>
      </c>
      <c r="I45">
        <v>0</v>
      </c>
      <c r="J45">
        <v>0</v>
      </c>
      <c r="K45">
        <v>67</v>
      </c>
      <c r="L45">
        <v>0</v>
      </c>
      <c r="M45">
        <v>0</v>
      </c>
      <c r="N45">
        <v>0</v>
      </c>
      <c r="O45">
        <v>0</v>
      </c>
      <c r="P45" t="str">
        <f t="shared" si="0"/>
        <v>46D1A</v>
      </c>
      <c r="Q45">
        <f t="shared" si="1"/>
        <v>290074</v>
      </c>
    </row>
    <row r="46" spans="1:17">
      <c r="A46" t="s">
        <v>13691</v>
      </c>
      <c r="B46">
        <v>65</v>
      </c>
      <c r="C46">
        <v>0</v>
      </c>
      <c r="D46">
        <v>0</v>
      </c>
      <c r="E46">
        <v>11</v>
      </c>
      <c r="F46">
        <v>36</v>
      </c>
      <c r="G46">
        <v>25</v>
      </c>
      <c r="H46">
        <v>0</v>
      </c>
      <c r="I46">
        <v>0</v>
      </c>
      <c r="J46">
        <v>0</v>
      </c>
      <c r="K46">
        <v>255</v>
      </c>
      <c r="L46">
        <v>16</v>
      </c>
      <c r="M46">
        <v>20</v>
      </c>
      <c r="N46">
        <v>254</v>
      </c>
      <c r="O46">
        <v>132</v>
      </c>
      <c r="P46" t="str">
        <f t="shared" si="0"/>
        <v>46D28</v>
      </c>
      <c r="Q46">
        <f t="shared" si="1"/>
        <v>290088</v>
      </c>
    </row>
    <row r="47" spans="1:17">
      <c r="A47" t="s">
        <v>13692</v>
      </c>
      <c r="B47">
        <v>33</v>
      </c>
      <c r="C47">
        <v>0</v>
      </c>
      <c r="D47">
        <v>40</v>
      </c>
      <c r="E47">
        <v>9</v>
      </c>
      <c r="F47">
        <v>33</v>
      </c>
      <c r="G47">
        <v>5</v>
      </c>
      <c r="H47">
        <v>10</v>
      </c>
      <c r="I47">
        <v>0</v>
      </c>
      <c r="J47">
        <v>0</v>
      </c>
      <c r="K47">
        <v>255</v>
      </c>
      <c r="L47">
        <v>0</v>
      </c>
      <c r="M47">
        <v>0</v>
      </c>
      <c r="N47">
        <v>0</v>
      </c>
      <c r="O47">
        <v>0</v>
      </c>
      <c r="P47" t="str">
        <f t="shared" si="0"/>
        <v>46D36</v>
      </c>
      <c r="Q47">
        <f t="shared" si="1"/>
        <v>290102</v>
      </c>
    </row>
    <row r="48" spans="1:17">
      <c r="A48" t="s">
        <v>13693</v>
      </c>
      <c r="B48">
        <v>33</v>
      </c>
      <c r="C48">
        <v>0</v>
      </c>
      <c r="D48">
        <v>40</v>
      </c>
      <c r="E48">
        <v>9</v>
      </c>
      <c r="F48">
        <v>33</v>
      </c>
      <c r="G48">
        <v>25</v>
      </c>
      <c r="H48">
        <v>28</v>
      </c>
      <c r="I48">
        <v>0</v>
      </c>
      <c r="J48">
        <v>0</v>
      </c>
      <c r="K48">
        <v>255</v>
      </c>
      <c r="L48">
        <v>0</v>
      </c>
      <c r="M48">
        <v>0</v>
      </c>
      <c r="N48">
        <v>0</v>
      </c>
      <c r="O48">
        <v>0</v>
      </c>
      <c r="P48" t="str">
        <f t="shared" si="0"/>
        <v>46D44</v>
      </c>
      <c r="Q48">
        <f t="shared" si="1"/>
        <v>290116</v>
      </c>
    </row>
    <row r="49" spans="1:18">
      <c r="A49" t="s">
        <v>13694</v>
      </c>
      <c r="B49">
        <v>33</v>
      </c>
      <c r="C49">
        <v>0</v>
      </c>
      <c r="D49">
        <v>40</v>
      </c>
      <c r="E49">
        <v>9</v>
      </c>
      <c r="F49">
        <v>33</v>
      </c>
      <c r="G49">
        <v>40</v>
      </c>
      <c r="H49">
        <v>66</v>
      </c>
      <c r="I49">
        <v>0</v>
      </c>
      <c r="J49">
        <v>0</v>
      </c>
      <c r="K49">
        <v>255</v>
      </c>
      <c r="L49">
        <v>0</v>
      </c>
      <c r="M49">
        <v>0</v>
      </c>
      <c r="N49">
        <v>0</v>
      </c>
      <c r="O49">
        <v>0</v>
      </c>
      <c r="P49" t="str">
        <f t="shared" si="0"/>
        <v>46D52</v>
      </c>
      <c r="Q49">
        <f t="shared" si="1"/>
        <v>290130</v>
      </c>
    </row>
    <row r="50" spans="1:18">
      <c r="A50" t="s">
        <v>13695</v>
      </c>
      <c r="B50">
        <v>1</v>
      </c>
      <c r="C50">
        <v>0</v>
      </c>
      <c r="D50">
        <v>44</v>
      </c>
      <c r="E50">
        <v>11</v>
      </c>
      <c r="F50">
        <v>165</v>
      </c>
      <c r="G50">
        <v>30</v>
      </c>
      <c r="H50">
        <v>2</v>
      </c>
      <c r="I50">
        <v>0</v>
      </c>
      <c r="J50">
        <v>0</v>
      </c>
      <c r="K50">
        <v>255</v>
      </c>
      <c r="L50">
        <v>128</v>
      </c>
      <c r="M50">
        <v>0</v>
      </c>
      <c r="N50">
        <v>0</v>
      </c>
      <c r="O50">
        <v>32</v>
      </c>
      <c r="P50" t="str">
        <f t="shared" si="0"/>
        <v>46D60</v>
      </c>
      <c r="Q50">
        <f t="shared" si="1"/>
        <v>290144</v>
      </c>
    </row>
    <row r="51" spans="1:18">
      <c r="A51" t="s">
        <v>13696</v>
      </c>
      <c r="B51">
        <v>1</v>
      </c>
      <c r="C51">
        <v>0</v>
      </c>
      <c r="D51">
        <v>44</v>
      </c>
      <c r="E51">
        <v>11</v>
      </c>
      <c r="F51">
        <v>165</v>
      </c>
      <c r="G51">
        <v>60</v>
      </c>
      <c r="H51">
        <v>16</v>
      </c>
      <c r="I51">
        <v>0</v>
      </c>
      <c r="J51">
        <v>0</v>
      </c>
      <c r="K51">
        <v>255</v>
      </c>
      <c r="L51">
        <v>128</v>
      </c>
      <c r="M51">
        <v>0</v>
      </c>
      <c r="N51">
        <v>0</v>
      </c>
      <c r="O51">
        <v>32</v>
      </c>
      <c r="P51" t="str">
        <f t="shared" si="0"/>
        <v>46D6E</v>
      </c>
      <c r="Q51">
        <f t="shared" si="1"/>
        <v>290158</v>
      </c>
    </row>
    <row r="52" spans="1:18">
      <c r="A52" t="s">
        <v>13697</v>
      </c>
      <c r="B52">
        <v>3</v>
      </c>
      <c r="C52">
        <v>0</v>
      </c>
      <c r="D52">
        <v>0</v>
      </c>
      <c r="E52">
        <v>11</v>
      </c>
      <c r="F52">
        <v>36</v>
      </c>
      <c r="G52">
        <v>3</v>
      </c>
      <c r="H52">
        <v>0</v>
      </c>
      <c r="I52">
        <v>0</v>
      </c>
      <c r="J52">
        <v>0</v>
      </c>
      <c r="K52">
        <v>255</v>
      </c>
      <c r="L52">
        <v>4</v>
      </c>
      <c r="M52">
        <v>64</v>
      </c>
      <c r="N52">
        <v>0</v>
      </c>
      <c r="O52">
        <v>0</v>
      </c>
      <c r="P52" t="str">
        <f t="shared" si="0"/>
        <v>46D7C</v>
      </c>
      <c r="Q52">
        <f t="shared" si="1"/>
        <v>290172</v>
      </c>
    </row>
    <row r="53" spans="1:18">
      <c r="A53" t="s">
        <v>13698</v>
      </c>
      <c r="B53">
        <v>3</v>
      </c>
      <c r="C53">
        <v>0</v>
      </c>
      <c r="D53">
        <v>0</v>
      </c>
      <c r="E53">
        <v>11</v>
      </c>
      <c r="F53">
        <v>36</v>
      </c>
      <c r="G53">
        <v>15</v>
      </c>
      <c r="H53">
        <v>0</v>
      </c>
      <c r="I53">
        <v>0</v>
      </c>
      <c r="J53">
        <v>0</v>
      </c>
      <c r="K53">
        <v>255</v>
      </c>
      <c r="L53">
        <v>69</v>
      </c>
      <c r="M53">
        <v>232</v>
      </c>
      <c r="N53">
        <v>20</v>
      </c>
      <c r="O53">
        <v>0</v>
      </c>
      <c r="P53" t="str">
        <f t="shared" si="0"/>
        <v>46D8A</v>
      </c>
      <c r="Q53">
        <f t="shared" si="1"/>
        <v>290186</v>
      </c>
    </row>
    <row r="54" spans="1:18">
      <c r="A54" t="s">
        <v>13699</v>
      </c>
      <c r="B54">
        <v>3</v>
      </c>
      <c r="C54">
        <v>0</v>
      </c>
      <c r="D54">
        <v>8</v>
      </c>
      <c r="E54">
        <v>8</v>
      </c>
      <c r="F54">
        <v>32</v>
      </c>
      <c r="G54">
        <v>10</v>
      </c>
      <c r="H54">
        <v>0</v>
      </c>
      <c r="I54">
        <v>0</v>
      </c>
      <c r="J54">
        <v>0</v>
      </c>
      <c r="K54">
        <v>255</v>
      </c>
      <c r="L54">
        <v>0</v>
      </c>
      <c r="M54">
        <v>0</v>
      </c>
      <c r="N54">
        <v>2</v>
      </c>
      <c r="O54">
        <v>0</v>
      </c>
      <c r="P54" t="str">
        <f t="shared" si="0"/>
        <v>46D98</v>
      </c>
      <c r="Q54">
        <f t="shared" si="1"/>
        <v>290200</v>
      </c>
    </row>
    <row r="55" spans="1:18">
      <c r="A55" t="s">
        <v>13700</v>
      </c>
      <c r="B55">
        <v>3</v>
      </c>
      <c r="C55">
        <v>0</v>
      </c>
      <c r="D55">
        <v>0</v>
      </c>
      <c r="E55">
        <v>10</v>
      </c>
      <c r="F55">
        <v>32</v>
      </c>
      <c r="G55">
        <v>50</v>
      </c>
      <c r="H55">
        <v>0</v>
      </c>
      <c r="I55">
        <v>0</v>
      </c>
      <c r="J55">
        <v>0</v>
      </c>
      <c r="K55">
        <v>255</v>
      </c>
      <c r="L55">
        <v>0</v>
      </c>
      <c r="M55">
        <v>0</v>
      </c>
      <c r="N55">
        <v>0</v>
      </c>
      <c r="O55">
        <v>4</v>
      </c>
      <c r="P55" t="str">
        <f t="shared" si="0"/>
        <v>46DA6</v>
      </c>
      <c r="Q55">
        <f t="shared" si="1"/>
        <v>290214</v>
      </c>
    </row>
    <row r="56" spans="1:18">
      <c r="A56" t="s">
        <v>13701</v>
      </c>
      <c r="B56">
        <v>110</v>
      </c>
      <c r="C56">
        <v>4</v>
      </c>
      <c r="D56">
        <v>128</v>
      </c>
      <c r="E56">
        <v>2</v>
      </c>
      <c r="F56">
        <v>32</v>
      </c>
      <c r="G56">
        <v>25</v>
      </c>
      <c r="H56">
        <v>50</v>
      </c>
      <c r="I56">
        <v>0</v>
      </c>
      <c r="J56">
        <v>0</v>
      </c>
      <c r="K56">
        <v>255</v>
      </c>
      <c r="L56">
        <v>0</v>
      </c>
      <c r="M56">
        <v>0</v>
      </c>
      <c r="N56">
        <v>0</v>
      </c>
      <c r="O56">
        <v>0</v>
      </c>
      <c r="P56" t="str">
        <f t="shared" si="0"/>
        <v>46DB4</v>
      </c>
      <c r="Q56">
        <f t="shared" si="1"/>
        <v>290228</v>
      </c>
      <c r="R56" t="s">
        <v>28855</v>
      </c>
    </row>
    <row r="57" spans="1:18">
      <c r="A57" t="s">
        <v>13702</v>
      </c>
      <c r="B57">
        <v>110</v>
      </c>
      <c r="C57">
        <v>1</v>
      </c>
      <c r="D57">
        <v>128</v>
      </c>
      <c r="E57">
        <v>2</v>
      </c>
      <c r="F57">
        <v>32</v>
      </c>
      <c r="G57">
        <v>26</v>
      </c>
      <c r="H57">
        <v>51</v>
      </c>
      <c r="I57">
        <v>0</v>
      </c>
      <c r="J57">
        <v>0</v>
      </c>
      <c r="K57">
        <v>255</v>
      </c>
      <c r="L57">
        <v>0</v>
      </c>
      <c r="M57">
        <v>0</v>
      </c>
      <c r="N57">
        <v>0</v>
      </c>
      <c r="O57">
        <v>0</v>
      </c>
      <c r="P57" t="str">
        <f t="shared" si="0"/>
        <v>46DC2</v>
      </c>
      <c r="Q57">
        <f t="shared" si="1"/>
        <v>290242</v>
      </c>
    </row>
    <row r="58" spans="1:18">
      <c r="A58" t="s">
        <v>13703</v>
      </c>
      <c r="B58">
        <v>110</v>
      </c>
      <c r="C58">
        <v>2</v>
      </c>
      <c r="D58">
        <v>128</v>
      </c>
      <c r="E58">
        <v>2</v>
      </c>
      <c r="F58">
        <v>32</v>
      </c>
      <c r="G58">
        <v>27</v>
      </c>
      <c r="H58">
        <v>52</v>
      </c>
      <c r="I58">
        <v>0</v>
      </c>
      <c r="J58">
        <v>0</v>
      </c>
      <c r="K58">
        <v>255</v>
      </c>
      <c r="L58">
        <v>0</v>
      </c>
      <c r="M58">
        <v>0</v>
      </c>
      <c r="N58">
        <v>0</v>
      </c>
      <c r="O58">
        <v>0</v>
      </c>
      <c r="P58" t="str">
        <f t="shared" si="0"/>
        <v>46DD0</v>
      </c>
      <c r="Q58">
        <f t="shared" si="1"/>
        <v>290256</v>
      </c>
    </row>
    <row r="59" spans="1:18">
      <c r="A59" t="s">
        <v>13704</v>
      </c>
      <c r="B59">
        <v>110</v>
      </c>
      <c r="C59">
        <v>0</v>
      </c>
      <c r="D59">
        <v>128</v>
      </c>
      <c r="E59">
        <v>2</v>
      </c>
      <c r="F59">
        <v>0</v>
      </c>
      <c r="G59">
        <v>16</v>
      </c>
      <c r="H59">
        <v>0</v>
      </c>
      <c r="I59">
        <v>0</v>
      </c>
      <c r="J59">
        <v>136</v>
      </c>
      <c r="K59">
        <v>255</v>
      </c>
      <c r="L59">
        <v>0</v>
      </c>
      <c r="M59">
        <v>8</v>
      </c>
      <c r="N59">
        <v>0</v>
      </c>
      <c r="O59">
        <v>0</v>
      </c>
      <c r="P59" t="str">
        <f t="shared" si="0"/>
        <v>46DDE</v>
      </c>
      <c r="Q59">
        <f t="shared" si="1"/>
        <v>290270</v>
      </c>
    </row>
    <row r="60" spans="1:18">
      <c r="A60" t="s">
        <v>13705</v>
      </c>
      <c r="B60">
        <v>110</v>
      </c>
      <c r="C60">
        <v>64</v>
      </c>
      <c r="D60">
        <v>128</v>
      </c>
      <c r="E60">
        <v>2</v>
      </c>
      <c r="F60">
        <v>32</v>
      </c>
      <c r="G60">
        <v>40</v>
      </c>
      <c r="H60">
        <v>93</v>
      </c>
      <c r="I60">
        <v>0</v>
      </c>
      <c r="J60">
        <v>150</v>
      </c>
      <c r="K60">
        <v>37</v>
      </c>
      <c r="L60">
        <v>0</v>
      </c>
      <c r="M60">
        <v>0</v>
      </c>
      <c r="N60">
        <v>0</v>
      </c>
      <c r="O60">
        <v>0</v>
      </c>
      <c r="P60" t="str">
        <f t="shared" si="0"/>
        <v>46DEC</v>
      </c>
      <c r="Q60">
        <f t="shared" si="1"/>
        <v>290284</v>
      </c>
    </row>
    <row r="61" spans="1:18">
      <c r="A61" t="s">
        <v>13706</v>
      </c>
      <c r="B61">
        <v>110</v>
      </c>
      <c r="C61">
        <v>0</v>
      </c>
      <c r="D61">
        <v>130</v>
      </c>
      <c r="E61">
        <v>2</v>
      </c>
      <c r="F61">
        <v>16</v>
      </c>
      <c r="G61">
        <v>45</v>
      </c>
      <c r="H61">
        <v>0</v>
      </c>
      <c r="I61">
        <v>1</v>
      </c>
      <c r="J61">
        <v>96</v>
      </c>
      <c r="K61">
        <v>255</v>
      </c>
      <c r="L61">
        <v>64</v>
      </c>
      <c r="M61">
        <v>0</v>
      </c>
      <c r="N61">
        <v>0</v>
      </c>
      <c r="O61">
        <v>0</v>
      </c>
      <c r="P61" t="str">
        <f t="shared" si="0"/>
        <v>46DFA</v>
      </c>
      <c r="Q61">
        <f t="shared" si="1"/>
        <v>290298</v>
      </c>
    </row>
    <row r="62" spans="1:18">
      <c r="A62" t="s">
        <v>13707</v>
      </c>
      <c r="B62">
        <v>110</v>
      </c>
      <c r="C62">
        <v>0</v>
      </c>
      <c r="D62">
        <v>128</v>
      </c>
      <c r="E62">
        <v>2</v>
      </c>
      <c r="F62">
        <v>32</v>
      </c>
      <c r="G62">
        <v>44</v>
      </c>
      <c r="H62">
        <v>55</v>
      </c>
      <c r="I62">
        <v>0</v>
      </c>
      <c r="J62">
        <v>0</v>
      </c>
      <c r="K62">
        <v>255</v>
      </c>
      <c r="L62">
        <v>0</v>
      </c>
      <c r="M62">
        <v>0</v>
      </c>
      <c r="N62">
        <v>0</v>
      </c>
      <c r="O62">
        <v>0</v>
      </c>
      <c r="P62" t="str">
        <f t="shared" si="0"/>
        <v>46E08</v>
      </c>
      <c r="Q62">
        <f t="shared" si="1"/>
        <v>290312</v>
      </c>
    </row>
    <row r="63" spans="1:18">
      <c r="A63" t="s">
        <v>13708</v>
      </c>
      <c r="B63">
        <v>110</v>
      </c>
      <c r="C63">
        <v>128</v>
      </c>
      <c r="D63">
        <v>128</v>
      </c>
      <c r="E63">
        <v>2</v>
      </c>
      <c r="F63">
        <v>32</v>
      </c>
      <c r="G63">
        <v>50</v>
      </c>
      <c r="H63">
        <v>58</v>
      </c>
      <c r="I63">
        <v>0</v>
      </c>
      <c r="J63">
        <v>0</v>
      </c>
      <c r="K63">
        <v>255</v>
      </c>
      <c r="L63">
        <v>0</v>
      </c>
      <c r="M63">
        <v>0</v>
      </c>
      <c r="N63">
        <v>0</v>
      </c>
      <c r="O63">
        <v>0</v>
      </c>
      <c r="P63" t="str">
        <f t="shared" si="0"/>
        <v>46E16</v>
      </c>
      <c r="Q63">
        <f t="shared" si="1"/>
        <v>290326</v>
      </c>
    </row>
    <row r="64" spans="1:18">
      <c r="A64" t="s">
        <v>13709</v>
      </c>
      <c r="B64">
        <v>110</v>
      </c>
      <c r="C64">
        <v>0</v>
      </c>
      <c r="D64">
        <v>128</v>
      </c>
      <c r="E64">
        <v>2</v>
      </c>
      <c r="F64">
        <v>0</v>
      </c>
      <c r="G64">
        <v>28</v>
      </c>
      <c r="H64">
        <v>0</v>
      </c>
      <c r="I64">
        <v>1</v>
      </c>
      <c r="J64">
        <v>128</v>
      </c>
      <c r="K64">
        <v>255</v>
      </c>
      <c r="L64">
        <v>0</v>
      </c>
      <c r="M64">
        <v>32</v>
      </c>
      <c r="N64">
        <v>0</v>
      </c>
      <c r="O64">
        <v>0</v>
      </c>
      <c r="P64" t="str">
        <f t="shared" si="0"/>
        <v>46E24</v>
      </c>
      <c r="Q64">
        <f t="shared" si="1"/>
        <v>290340</v>
      </c>
    </row>
    <row r="65" spans="1:17">
      <c r="A65" t="s">
        <v>13710</v>
      </c>
      <c r="B65">
        <v>46</v>
      </c>
      <c r="C65">
        <v>0</v>
      </c>
      <c r="D65">
        <v>112</v>
      </c>
      <c r="E65">
        <v>34</v>
      </c>
      <c r="F65">
        <v>32</v>
      </c>
      <c r="G65">
        <v>61</v>
      </c>
      <c r="H65">
        <v>0</v>
      </c>
      <c r="I65">
        <v>0</v>
      </c>
      <c r="J65">
        <v>0</v>
      </c>
      <c r="K65">
        <v>19</v>
      </c>
      <c r="L65">
        <v>0</v>
      </c>
      <c r="M65">
        <v>0</v>
      </c>
      <c r="N65">
        <v>0</v>
      </c>
      <c r="O65">
        <v>32</v>
      </c>
      <c r="P65" t="str">
        <f t="shared" si="0"/>
        <v>46E32</v>
      </c>
      <c r="Q65">
        <f t="shared" si="1"/>
        <v>290354</v>
      </c>
    </row>
    <row r="66" spans="1:17">
      <c r="A66" t="s">
        <v>13711</v>
      </c>
      <c r="B66">
        <v>110</v>
      </c>
      <c r="C66">
        <v>7</v>
      </c>
      <c r="D66">
        <v>128</v>
      </c>
      <c r="E66">
        <v>2</v>
      </c>
      <c r="F66">
        <v>32</v>
      </c>
      <c r="G66">
        <v>68</v>
      </c>
      <c r="H66">
        <v>110</v>
      </c>
      <c r="I66">
        <v>0</v>
      </c>
      <c r="J66">
        <v>0</v>
      </c>
      <c r="K66">
        <v>255</v>
      </c>
      <c r="L66">
        <v>0</v>
      </c>
      <c r="M66">
        <v>0</v>
      </c>
      <c r="N66">
        <v>0</v>
      </c>
      <c r="O66">
        <v>0</v>
      </c>
      <c r="P66" t="str">
        <f t="shared" si="0"/>
        <v>46E40</v>
      </c>
      <c r="Q66">
        <f t="shared" si="1"/>
        <v>290368</v>
      </c>
    </row>
    <row r="67" spans="1:17">
      <c r="A67" t="s">
        <v>13712</v>
      </c>
      <c r="B67">
        <v>110</v>
      </c>
      <c r="C67">
        <v>0</v>
      </c>
      <c r="D67">
        <v>130</v>
      </c>
      <c r="E67">
        <v>2</v>
      </c>
      <c r="F67">
        <v>16</v>
      </c>
      <c r="G67">
        <v>70</v>
      </c>
      <c r="H67">
        <v>0</v>
      </c>
      <c r="I67">
        <v>1</v>
      </c>
      <c r="J67">
        <v>110</v>
      </c>
      <c r="K67">
        <v>35</v>
      </c>
      <c r="L67">
        <v>128</v>
      </c>
      <c r="M67">
        <v>0</v>
      </c>
      <c r="N67">
        <v>0</v>
      </c>
      <c r="O67">
        <v>0</v>
      </c>
      <c r="P67" t="str">
        <f t="shared" si="0"/>
        <v>46E4E</v>
      </c>
      <c r="Q67">
        <f t="shared" si="1"/>
        <v>290382</v>
      </c>
    </row>
    <row r="68" spans="1:17">
      <c r="A68" t="s">
        <v>13713</v>
      </c>
      <c r="B68">
        <v>110</v>
      </c>
      <c r="C68">
        <v>0</v>
      </c>
      <c r="D68">
        <v>130</v>
      </c>
      <c r="E68">
        <v>2</v>
      </c>
      <c r="F68">
        <v>16</v>
      </c>
      <c r="G68">
        <v>80</v>
      </c>
      <c r="H68">
        <v>0</v>
      </c>
      <c r="I68">
        <v>1</v>
      </c>
      <c r="J68">
        <v>140</v>
      </c>
      <c r="K68">
        <v>35</v>
      </c>
      <c r="L68">
        <v>128</v>
      </c>
      <c r="M68">
        <v>0</v>
      </c>
      <c r="N68">
        <v>0</v>
      </c>
      <c r="O68">
        <v>0</v>
      </c>
      <c r="P68" t="str">
        <f t="shared" ref="P68:P131" si="2">DEC2HEX(Q68)</f>
        <v>46E5C</v>
      </c>
      <c r="Q68">
        <f t="shared" ref="Q68:Q131" si="3">Q67+14</f>
        <v>290396</v>
      </c>
    </row>
    <row r="69" spans="1:17">
      <c r="A69" t="s">
        <v>13714</v>
      </c>
      <c r="B69">
        <v>110</v>
      </c>
      <c r="C69">
        <v>0</v>
      </c>
      <c r="D69">
        <v>160</v>
      </c>
      <c r="E69">
        <v>2</v>
      </c>
      <c r="F69">
        <v>32</v>
      </c>
      <c r="G69">
        <v>86</v>
      </c>
      <c r="H69">
        <v>92</v>
      </c>
      <c r="I69">
        <v>0</v>
      </c>
      <c r="J69">
        <v>0</v>
      </c>
      <c r="K69">
        <v>255</v>
      </c>
      <c r="L69">
        <v>0</v>
      </c>
      <c r="M69">
        <v>0</v>
      </c>
      <c r="N69">
        <v>0</v>
      </c>
      <c r="O69">
        <v>0</v>
      </c>
      <c r="P69" t="str">
        <f t="shared" si="2"/>
        <v>46E6A</v>
      </c>
      <c r="Q69">
        <f t="shared" si="3"/>
        <v>290410</v>
      </c>
    </row>
    <row r="70" spans="1:17">
      <c r="A70" t="s">
        <v>13715</v>
      </c>
      <c r="B70">
        <v>110</v>
      </c>
      <c r="C70">
        <v>32</v>
      </c>
      <c r="D70">
        <v>128</v>
      </c>
      <c r="E70">
        <v>2</v>
      </c>
      <c r="F70">
        <v>32</v>
      </c>
      <c r="G70">
        <v>90</v>
      </c>
      <c r="H70">
        <v>114</v>
      </c>
      <c r="I70">
        <v>0</v>
      </c>
      <c r="J70">
        <v>0</v>
      </c>
      <c r="K70">
        <v>255</v>
      </c>
      <c r="L70">
        <v>0</v>
      </c>
      <c r="M70">
        <v>0</v>
      </c>
      <c r="N70">
        <v>0</v>
      </c>
      <c r="O70">
        <v>0</v>
      </c>
      <c r="P70" t="str">
        <f t="shared" si="2"/>
        <v>46E78</v>
      </c>
      <c r="Q70">
        <f t="shared" si="3"/>
        <v>290424</v>
      </c>
    </row>
    <row r="71" spans="1:17">
      <c r="A71" t="s">
        <v>13716</v>
      </c>
      <c r="B71">
        <v>4</v>
      </c>
      <c r="C71">
        <v>0</v>
      </c>
      <c r="D71">
        <v>64</v>
      </c>
      <c r="E71">
        <v>2</v>
      </c>
      <c r="F71">
        <v>32</v>
      </c>
      <c r="G71">
        <v>96</v>
      </c>
      <c r="H71">
        <v>190</v>
      </c>
      <c r="I71">
        <v>0</v>
      </c>
      <c r="J71">
        <v>0</v>
      </c>
      <c r="K71">
        <v>36</v>
      </c>
      <c r="L71">
        <v>0</v>
      </c>
      <c r="M71">
        <v>0</v>
      </c>
      <c r="N71">
        <v>0</v>
      </c>
      <c r="O71">
        <v>0</v>
      </c>
      <c r="P71" t="str">
        <f t="shared" si="2"/>
        <v>46E86</v>
      </c>
      <c r="Q71">
        <f t="shared" si="3"/>
        <v>290438</v>
      </c>
    </row>
    <row r="72" spans="1:17">
      <c r="A72" t="s">
        <v>6294</v>
      </c>
      <c r="B72">
        <v>67</v>
      </c>
      <c r="C72">
        <v>0</v>
      </c>
      <c r="D72">
        <v>128</v>
      </c>
      <c r="E72">
        <v>2</v>
      </c>
      <c r="F72">
        <v>32</v>
      </c>
      <c r="G72">
        <v>6</v>
      </c>
      <c r="H72">
        <v>0</v>
      </c>
      <c r="I72">
        <v>0</v>
      </c>
      <c r="J72">
        <v>0</v>
      </c>
      <c r="K72">
        <v>18</v>
      </c>
      <c r="L72">
        <v>0</v>
      </c>
      <c r="M72">
        <v>0</v>
      </c>
      <c r="N72">
        <v>0</v>
      </c>
      <c r="O72">
        <v>0</v>
      </c>
      <c r="P72" t="str">
        <f t="shared" si="2"/>
        <v>46E94</v>
      </c>
      <c r="Q72">
        <f t="shared" si="3"/>
        <v>290452</v>
      </c>
    </row>
    <row r="73" spans="1:17">
      <c r="A73" t="s">
        <v>13717</v>
      </c>
      <c r="B73">
        <v>46</v>
      </c>
      <c r="C73">
        <v>0</v>
      </c>
      <c r="D73">
        <v>8</v>
      </c>
      <c r="E73">
        <v>2</v>
      </c>
      <c r="F73">
        <v>32</v>
      </c>
      <c r="G73">
        <v>18</v>
      </c>
      <c r="H73">
        <v>0</v>
      </c>
      <c r="I73">
        <v>0</v>
      </c>
      <c r="J73">
        <v>0</v>
      </c>
      <c r="K73">
        <v>255</v>
      </c>
      <c r="L73">
        <v>0</v>
      </c>
      <c r="M73">
        <v>0</v>
      </c>
      <c r="N73">
        <v>2</v>
      </c>
      <c r="O73">
        <v>0</v>
      </c>
      <c r="P73" t="str">
        <f t="shared" si="2"/>
        <v>46EA2</v>
      </c>
      <c r="Q73">
        <f t="shared" si="3"/>
        <v>290466</v>
      </c>
    </row>
    <row r="74" spans="1:17">
      <c r="A74" t="s">
        <v>13718</v>
      </c>
      <c r="B74">
        <v>46</v>
      </c>
      <c r="C74">
        <v>0</v>
      </c>
      <c r="D74">
        <v>0</v>
      </c>
      <c r="E74">
        <v>2</v>
      </c>
      <c r="F74">
        <v>32</v>
      </c>
      <c r="G74">
        <v>30</v>
      </c>
      <c r="H74">
        <v>0</v>
      </c>
      <c r="I74">
        <v>0</v>
      </c>
      <c r="J74">
        <v>0</v>
      </c>
      <c r="K74">
        <v>255</v>
      </c>
      <c r="L74">
        <v>0</v>
      </c>
      <c r="M74">
        <v>0</v>
      </c>
      <c r="N74">
        <v>32</v>
      </c>
      <c r="O74">
        <v>0</v>
      </c>
      <c r="P74" t="str">
        <f t="shared" si="2"/>
        <v>46EB0</v>
      </c>
      <c r="Q74">
        <f t="shared" si="3"/>
        <v>290480</v>
      </c>
    </row>
    <row r="75" spans="1:17">
      <c r="A75" t="s">
        <v>13719</v>
      </c>
      <c r="B75">
        <v>46</v>
      </c>
      <c r="C75">
        <v>0</v>
      </c>
      <c r="D75">
        <v>0</v>
      </c>
      <c r="E75">
        <v>2</v>
      </c>
      <c r="F75">
        <v>32</v>
      </c>
      <c r="G75">
        <v>36</v>
      </c>
      <c r="H75">
        <v>0</v>
      </c>
      <c r="I75">
        <v>0</v>
      </c>
      <c r="J75">
        <v>0</v>
      </c>
      <c r="K75">
        <v>255</v>
      </c>
      <c r="L75">
        <v>0</v>
      </c>
      <c r="M75">
        <v>0</v>
      </c>
      <c r="N75">
        <v>128</v>
      </c>
      <c r="O75">
        <v>0</v>
      </c>
      <c r="P75" t="str">
        <f t="shared" si="2"/>
        <v>46EBE</v>
      </c>
      <c r="Q75">
        <f t="shared" si="3"/>
        <v>290494</v>
      </c>
    </row>
    <row r="76" spans="1:17">
      <c r="A76" t="s">
        <v>13720</v>
      </c>
      <c r="B76">
        <v>46</v>
      </c>
      <c r="C76">
        <v>0</v>
      </c>
      <c r="D76">
        <v>0</v>
      </c>
      <c r="E76">
        <v>2</v>
      </c>
      <c r="F76">
        <v>32</v>
      </c>
      <c r="G76">
        <v>38</v>
      </c>
      <c r="H76">
        <v>0</v>
      </c>
      <c r="I76">
        <v>0</v>
      </c>
      <c r="J76">
        <v>0</v>
      </c>
      <c r="K76">
        <v>255</v>
      </c>
      <c r="L76">
        <v>16</v>
      </c>
      <c r="M76">
        <v>0</v>
      </c>
      <c r="N76">
        <v>0</v>
      </c>
      <c r="O76">
        <v>0</v>
      </c>
      <c r="P76" t="str">
        <f t="shared" si="2"/>
        <v>46ECC</v>
      </c>
      <c r="Q76">
        <f t="shared" si="3"/>
        <v>290508</v>
      </c>
    </row>
    <row r="77" spans="1:17">
      <c r="A77" t="s">
        <v>13721</v>
      </c>
      <c r="B77">
        <v>46</v>
      </c>
      <c r="C77">
        <v>0</v>
      </c>
      <c r="D77">
        <v>40</v>
      </c>
      <c r="E77">
        <v>2</v>
      </c>
      <c r="F77">
        <v>33</v>
      </c>
      <c r="G77">
        <v>40</v>
      </c>
      <c r="H77">
        <v>18</v>
      </c>
      <c r="I77">
        <v>0</v>
      </c>
      <c r="J77">
        <v>0</v>
      </c>
      <c r="K77">
        <v>255</v>
      </c>
      <c r="L77">
        <v>0</v>
      </c>
      <c r="M77">
        <v>0</v>
      </c>
      <c r="N77">
        <v>0</v>
      </c>
      <c r="O77">
        <v>0</v>
      </c>
      <c r="P77" t="str">
        <f t="shared" si="2"/>
        <v>46EDA</v>
      </c>
      <c r="Q77">
        <f t="shared" si="3"/>
        <v>290522</v>
      </c>
    </row>
    <row r="78" spans="1:17">
      <c r="A78" t="s">
        <v>13722</v>
      </c>
      <c r="B78">
        <v>46</v>
      </c>
      <c r="C78">
        <v>0</v>
      </c>
      <c r="D78">
        <v>0</v>
      </c>
      <c r="E78">
        <v>2</v>
      </c>
      <c r="F78">
        <v>32</v>
      </c>
      <c r="G78">
        <v>33</v>
      </c>
      <c r="H78">
        <v>0</v>
      </c>
      <c r="I78">
        <v>0</v>
      </c>
      <c r="J78">
        <v>0</v>
      </c>
      <c r="K78">
        <v>17</v>
      </c>
      <c r="L78">
        <v>0</v>
      </c>
      <c r="M78">
        <v>0</v>
      </c>
      <c r="N78">
        <v>0</v>
      </c>
      <c r="O78">
        <v>0</v>
      </c>
      <c r="P78" t="str">
        <f t="shared" si="2"/>
        <v>46EE8</v>
      </c>
      <c r="Q78">
        <f t="shared" si="3"/>
        <v>290536</v>
      </c>
    </row>
    <row r="79" spans="1:17">
      <c r="A79" t="s">
        <v>13723</v>
      </c>
      <c r="B79">
        <v>46</v>
      </c>
      <c r="C79">
        <v>0</v>
      </c>
      <c r="D79">
        <v>0</v>
      </c>
      <c r="E79">
        <v>2</v>
      </c>
      <c r="F79">
        <v>36</v>
      </c>
      <c r="G79">
        <v>30</v>
      </c>
      <c r="H79">
        <v>0</v>
      </c>
      <c r="I79">
        <v>0</v>
      </c>
      <c r="J79">
        <v>0</v>
      </c>
      <c r="K79">
        <v>255</v>
      </c>
      <c r="L79">
        <v>69</v>
      </c>
      <c r="M79">
        <v>232</v>
      </c>
      <c r="N79">
        <v>20</v>
      </c>
      <c r="O79">
        <v>0</v>
      </c>
      <c r="P79" t="str">
        <f t="shared" si="2"/>
        <v>46EF6</v>
      </c>
      <c r="Q79">
        <f t="shared" si="3"/>
        <v>290550</v>
      </c>
    </row>
    <row r="80" spans="1:17">
      <c r="A80" t="s">
        <v>13724</v>
      </c>
      <c r="B80">
        <v>46</v>
      </c>
      <c r="C80">
        <v>0</v>
      </c>
      <c r="D80">
        <v>0</v>
      </c>
      <c r="E80">
        <v>2</v>
      </c>
      <c r="F80">
        <v>32</v>
      </c>
      <c r="G80">
        <v>70</v>
      </c>
      <c r="H80">
        <v>0</v>
      </c>
      <c r="I80">
        <v>0</v>
      </c>
      <c r="J80">
        <v>0</v>
      </c>
      <c r="K80">
        <v>255</v>
      </c>
      <c r="L80">
        <v>0</v>
      </c>
      <c r="M80">
        <v>4</v>
      </c>
      <c r="N80">
        <v>0</v>
      </c>
      <c r="O80">
        <v>0</v>
      </c>
      <c r="P80" t="str">
        <f t="shared" si="2"/>
        <v>46F04</v>
      </c>
      <c r="Q80">
        <f t="shared" si="3"/>
        <v>290564</v>
      </c>
    </row>
    <row r="81" spans="1:18">
      <c r="A81" t="s">
        <v>13725</v>
      </c>
      <c r="B81">
        <v>46</v>
      </c>
      <c r="C81">
        <v>0</v>
      </c>
      <c r="D81">
        <v>40</v>
      </c>
      <c r="E81">
        <v>2</v>
      </c>
      <c r="F81">
        <v>33</v>
      </c>
      <c r="G81">
        <v>74</v>
      </c>
      <c r="H81">
        <v>34</v>
      </c>
      <c r="I81">
        <v>0</v>
      </c>
      <c r="J81">
        <v>0</v>
      </c>
      <c r="K81">
        <v>255</v>
      </c>
      <c r="L81">
        <v>0</v>
      </c>
      <c r="M81">
        <v>0</v>
      </c>
      <c r="N81">
        <v>0</v>
      </c>
      <c r="O81">
        <v>0</v>
      </c>
      <c r="P81" t="str">
        <f t="shared" si="2"/>
        <v>46F12</v>
      </c>
      <c r="Q81">
        <f t="shared" si="3"/>
        <v>290578</v>
      </c>
    </row>
    <row r="82" spans="1:18">
      <c r="A82" t="s">
        <v>13726</v>
      </c>
      <c r="B82">
        <v>46</v>
      </c>
      <c r="C82">
        <v>0</v>
      </c>
      <c r="D82">
        <v>12</v>
      </c>
      <c r="E82">
        <v>2</v>
      </c>
      <c r="F82">
        <v>165</v>
      </c>
      <c r="G82">
        <v>110</v>
      </c>
      <c r="H82">
        <v>4</v>
      </c>
      <c r="I82">
        <v>0</v>
      </c>
      <c r="J82">
        <v>0</v>
      </c>
      <c r="K82">
        <v>255</v>
      </c>
      <c r="L82">
        <v>128</v>
      </c>
      <c r="M82">
        <v>0</v>
      </c>
      <c r="N82">
        <v>0</v>
      </c>
      <c r="O82">
        <v>0</v>
      </c>
      <c r="P82" t="str">
        <f t="shared" si="2"/>
        <v>46F20</v>
      </c>
      <c r="Q82">
        <f t="shared" si="3"/>
        <v>290592</v>
      </c>
    </row>
    <row r="83" spans="1:18">
      <c r="A83" t="s">
        <v>6296</v>
      </c>
      <c r="B83">
        <v>110</v>
      </c>
      <c r="C83">
        <v>1</v>
      </c>
      <c r="D83">
        <v>0</v>
      </c>
      <c r="E83">
        <v>2</v>
      </c>
      <c r="F83">
        <v>32</v>
      </c>
      <c r="G83">
        <v>0</v>
      </c>
      <c r="H83">
        <v>100</v>
      </c>
      <c r="I83">
        <v>0</v>
      </c>
      <c r="J83">
        <v>0</v>
      </c>
      <c r="K83">
        <v>255</v>
      </c>
      <c r="L83">
        <v>0</v>
      </c>
      <c r="M83">
        <v>0</v>
      </c>
      <c r="N83">
        <v>0</v>
      </c>
      <c r="O83">
        <v>0</v>
      </c>
      <c r="P83" t="str">
        <f t="shared" si="2"/>
        <v>46F2E</v>
      </c>
      <c r="Q83">
        <f t="shared" si="3"/>
        <v>290606</v>
      </c>
      <c r="R83" t="s">
        <v>28854</v>
      </c>
    </row>
    <row r="84" spans="1:18">
      <c r="A84" t="s">
        <v>6297</v>
      </c>
      <c r="B84">
        <v>110</v>
      </c>
      <c r="C84">
        <v>128</v>
      </c>
      <c r="D84">
        <v>0</v>
      </c>
      <c r="E84">
        <v>2</v>
      </c>
      <c r="F84">
        <v>32</v>
      </c>
      <c r="G84">
        <v>0</v>
      </c>
      <c r="H84">
        <v>100</v>
      </c>
      <c r="I84">
        <v>0</v>
      </c>
      <c r="J84">
        <v>0</v>
      </c>
      <c r="K84">
        <v>255</v>
      </c>
      <c r="L84">
        <v>0</v>
      </c>
      <c r="M84">
        <v>0</v>
      </c>
      <c r="N84">
        <v>0</v>
      </c>
      <c r="O84">
        <v>0</v>
      </c>
      <c r="P84" t="str">
        <f t="shared" si="2"/>
        <v>46F3C</v>
      </c>
      <c r="Q84">
        <f t="shared" si="3"/>
        <v>290620</v>
      </c>
    </row>
    <row r="85" spans="1:18">
      <c r="A85" t="s">
        <v>6298</v>
      </c>
      <c r="B85">
        <v>110</v>
      </c>
      <c r="C85">
        <v>4</v>
      </c>
      <c r="D85">
        <v>0</v>
      </c>
      <c r="E85">
        <v>2</v>
      </c>
      <c r="F85">
        <v>32</v>
      </c>
      <c r="G85">
        <v>0</v>
      </c>
      <c r="H85">
        <v>100</v>
      </c>
      <c r="I85">
        <v>0</v>
      </c>
      <c r="J85">
        <v>0</v>
      </c>
      <c r="K85">
        <v>255</v>
      </c>
      <c r="L85">
        <v>0</v>
      </c>
      <c r="M85">
        <v>0</v>
      </c>
      <c r="N85">
        <v>0</v>
      </c>
      <c r="O85">
        <v>0</v>
      </c>
      <c r="P85" t="str">
        <f t="shared" si="2"/>
        <v>46F4A</v>
      </c>
      <c r="Q85">
        <f t="shared" si="3"/>
        <v>290634</v>
      </c>
    </row>
    <row r="86" spans="1:18">
      <c r="A86" t="s">
        <v>13727</v>
      </c>
      <c r="B86">
        <v>126</v>
      </c>
      <c r="C86">
        <v>2</v>
      </c>
      <c r="D86">
        <v>16</v>
      </c>
      <c r="E86">
        <v>34</v>
      </c>
      <c r="F86">
        <v>32</v>
      </c>
      <c r="G86">
        <v>0</v>
      </c>
      <c r="H86">
        <v>100</v>
      </c>
      <c r="I86">
        <v>0</v>
      </c>
      <c r="J86">
        <v>0</v>
      </c>
      <c r="K86">
        <v>255</v>
      </c>
      <c r="L86">
        <v>0</v>
      </c>
      <c r="M86">
        <v>0</v>
      </c>
      <c r="N86">
        <v>0</v>
      </c>
      <c r="O86">
        <v>0</v>
      </c>
      <c r="P86" t="str">
        <f t="shared" si="2"/>
        <v>46F58</v>
      </c>
      <c r="Q86">
        <f t="shared" si="3"/>
        <v>290648</v>
      </c>
    </row>
    <row r="87" spans="1:18">
      <c r="A87" t="s">
        <v>13728</v>
      </c>
      <c r="B87">
        <v>83</v>
      </c>
      <c r="C87">
        <v>0</v>
      </c>
      <c r="D87">
        <v>33</v>
      </c>
      <c r="E87">
        <v>34</v>
      </c>
      <c r="F87">
        <v>32</v>
      </c>
      <c r="G87">
        <v>0</v>
      </c>
      <c r="H87">
        <v>120</v>
      </c>
      <c r="I87">
        <v>0</v>
      </c>
      <c r="J87">
        <v>0</v>
      </c>
      <c r="K87">
        <v>255</v>
      </c>
      <c r="L87">
        <v>0</v>
      </c>
      <c r="M87">
        <v>0</v>
      </c>
      <c r="N87">
        <v>0</v>
      </c>
      <c r="O87">
        <v>0</v>
      </c>
      <c r="P87" t="str">
        <f t="shared" si="2"/>
        <v>46F66</v>
      </c>
      <c r="Q87">
        <f t="shared" si="3"/>
        <v>290662</v>
      </c>
      <c r="R87" t="s">
        <v>6303</v>
      </c>
    </row>
    <row r="88" spans="1:18">
      <c r="A88" t="s">
        <v>13729</v>
      </c>
      <c r="B88">
        <v>83</v>
      </c>
      <c r="C88">
        <v>0</v>
      </c>
      <c r="D88">
        <v>32</v>
      </c>
      <c r="E88">
        <v>34</v>
      </c>
      <c r="F88">
        <v>32</v>
      </c>
      <c r="G88">
        <v>0</v>
      </c>
      <c r="H88">
        <v>56</v>
      </c>
      <c r="I88">
        <v>0</v>
      </c>
      <c r="J88">
        <v>0</v>
      </c>
      <c r="K88">
        <v>60</v>
      </c>
      <c r="L88">
        <v>0</v>
      </c>
      <c r="M88">
        <v>0</v>
      </c>
      <c r="N88">
        <v>0</v>
      </c>
      <c r="O88">
        <v>0</v>
      </c>
      <c r="P88" t="str">
        <f t="shared" si="2"/>
        <v>46F74</v>
      </c>
      <c r="Q88">
        <f t="shared" si="3"/>
        <v>290676</v>
      </c>
    </row>
    <row r="89" spans="1:18">
      <c r="A89" t="s">
        <v>13729</v>
      </c>
      <c r="B89">
        <v>83</v>
      </c>
      <c r="C89">
        <v>0</v>
      </c>
      <c r="D89">
        <v>35</v>
      </c>
      <c r="E89">
        <v>34</v>
      </c>
      <c r="F89">
        <v>160</v>
      </c>
      <c r="G89">
        <v>0</v>
      </c>
      <c r="H89">
        <v>8</v>
      </c>
      <c r="I89">
        <v>0</v>
      </c>
      <c r="J89">
        <v>0</v>
      </c>
      <c r="K89">
        <v>255</v>
      </c>
      <c r="L89">
        <v>0</v>
      </c>
      <c r="M89">
        <v>64</v>
      </c>
      <c r="N89">
        <v>0</v>
      </c>
      <c r="O89">
        <v>0</v>
      </c>
      <c r="P89" t="str">
        <f t="shared" si="2"/>
        <v>46F82</v>
      </c>
      <c r="Q89">
        <f t="shared" si="3"/>
        <v>290690</v>
      </c>
    </row>
    <row r="90" spans="1:18">
      <c r="A90" t="s">
        <v>13729</v>
      </c>
      <c r="B90">
        <v>83</v>
      </c>
      <c r="C90">
        <v>0</v>
      </c>
      <c r="D90">
        <v>1</v>
      </c>
      <c r="E90">
        <v>34</v>
      </c>
      <c r="F90">
        <v>32</v>
      </c>
      <c r="G90">
        <v>0</v>
      </c>
      <c r="H90">
        <v>72</v>
      </c>
      <c r="I90">
        <v>0</v>
      </c>
      <c r="J90">
        <v>0</v>
      </c>
      <c r="K90">
        <v>50</v>
      </c>
      <c r="L90">
        <v>0</v>
      </c>
      <c r="M90">
        <v>0</v>
      </c>
      <c r="N90">
        <v>0</v>
      </c>
      <c r="O90">
        <v>0</v>
      </c>
      <c r="P90" t="str">
        <f t="shared" si="2"/>
        <v>46F90</v>
      </c>
      <c r="Q90">
        <f t="shared" si="3"/>
        <v>290704</v>
      </c>
    </row>
    <row r="91" spans="1:18">
      <c r="A91" t="s">
        <v>13729</v>
      </c>
      <c r="B91">
        <v>83</v>
      </c>
      <c r="C91">
        <v>0</v>
      </c>
      <c r="D91">
        <v>40</v>
      </c>
      <c r="E91">
        <v>162</v>
      </c>
      <c r="F91">
        <v>34</v>
      </c>
      <c r="G91">
        <v>0</v>
      </c>
      <c r="H91">
        <v>49</v>
      </c>
      <c r="I91">
        <v>0</v>
      </c>
      <c r="J91">
        <v>0</v>
      </c>
      <c r="K91">
        <v>54</v>
      </c>
      <c r="L91">
        <v>0</v>
      </c>
      <c r="M91">
        <v>0</v>
      </c>
      <c r="N91">
        <v>0</v>
      </c>
      <c r="O91">
        <v>0</v>
      </c>
      <c r="P91" t="str">
        <f t="shared" si="2"/>
        <v>46F9E</v>
      </c>
      <c r="Q91">
        <f t="shared" si="3"/>
        <v>290718</v>
      </c>
    </row>
    <row r="92" spans="1:18">
      <c r="A92" t="s">
        <v>13729</v>
      </c>
      <c r="B92">
        <v>122</v>
      </c>
      <c r="C92">
        <v>0</v>
      </c>
      <c r="D92">
        <v>80</v>
      </c>
      <c r="E92">
        <v>34</v>
      </c>
      <c r="F92">
        <v>32</v>
      </c>
      <c r="G92">
        <v>0</v>
      </c>
      <c r="H92">
        <v>97</v>
      </c>
      <c r="I92">
        <v>0</v>
      </c>
      <c r="J92">
        <v>140</v>
      </c>
      <c r="K92">
        <v>63</v>
      </c>
      <c r="L92">
        <v>0</v>
      </c>
      <c r="M92">
        <v>0</v>
      </c>
      <c r="N92">
        <v>16</v>
      </c>
      <c r="O92">
        <v>0</v>
      </c>
      <c r="P92" t="str">
        <f t="shared" si="2"/>
        <v>46FAC</v>
      </c>
      <c r="Q92">
        <f t="shared" si="3"/>
        <v>290732</v>
      </c>
    </row>
    <row r="93" spans="1:18">
      <c r="A93" t="s">
        <v>13729</v>
      </c>
      <c r="B93">
        <v>83</v>
      </c>
      <c r="C93">
        <v>0</v>
      </c>
      <c r="D93">
        <v>33</v>
      </c>
      <c r="E93">
        <v>34</v>
      </c>
      <c r="F93">
        <v>32</v>
      </c>
      <c r="G93">
        <v>0</v>
      </c>
      <c r="H93">
        <v>70</v>
      </c>
      <c r="I93">
        <v>0</v>
      </c>
      <c r="J93">
        <v>0</v>
      </c>
      <c r="K93">
        <v>50</v>
      </c>
      <c r="L93">
        <v>0</v>
      </c>
      <c r="M93">
        <v>0</v>
      </c>
      <c r="N93">
        <v>0</v>
      </c>
      <c r="O93">
        <v>0</v>
      </c>
      <c r="P93" t="str">
        <f t="shared" si="2"/>
        <v>46FBA</v>
      </c>
      <c r="Q93">
        <f t="shared" si="3"/>
        <v>290746</v>
      </c>
    </row>
    <row r="94" spans="1:18">
      <c r="A94" t="s">
        <v>13729</v>
      </c>
      <c r="B94">
        <v>122</v>
      </c>
      <c r="C94">
        <v>0</v>
      </c>
      <c r="D94">
        <v>50</v>
      </c>
      <c r="E94">
        <v>34</v>
      </c>
      <c r="F94">
        <v>0</v>
      </c>
      <c r="G94">
        <v>0</v>
      </c>
      <c r="H94">
        <v>0</v>
      </c>
      <c r="I94">
        <v>1</v>
      </c>
      <c r="J94">
        <v>182</v>
      </c>
      <c r="K94">
        <v>35</v>
      </c>
      <c r="L94">
        <v>128</v>
      </c>
      <c r="M94">
        <v>0</v>
      </c>
      <c r="N94">
        <v>0</v>
      </c>
      <c r="O94">
        <v>0</v>
      </c>
      <c r="P94" t="str">
        <f t="shared" si="2"/>
        <v>46FC8</v>
      </c>
      <c r="Q94">
        <f t="shared" si="3"/>
        <v>290760</v>
      </c>
    </row>
    <row r="95" spans="1:18">
      <c r="A95" t="s">
        <v>13730</v>
      </c>
      <c r="B95">
        <v>83</v>
      </c>
      <c r="C95">
        <v>0</v>
      </c>
      <c r="D95">
        <v>33</v>
      </c>
      <c r="E95">
        <v>34</v>
      </c>
      <c r="F95">
        <v>32</v>
      </c>
      <c r="G95">
        <v>0</v>
      </c>
      <c r="H95">
        <v>110</v>
      </c>
      <c r="I95">
        <v>0</v>
      </c>
      <c r="J95">
        <v>0</v>
      </c>
      <c r="K95">
        <v>0</v>
      </c>
      <c r="L95">
        <v>0</v>
      </c>
      <c r="M95">
        <v>0</v>
      </c>
      <c r="N95">
        <v>0</v>
      </c>
      <c r="O95">
        <v>0</v>
      </c>
      <c r="P95" t="str">
        <f t="shared" si="2"/>
        <v>46FD6</v>
      </c>
      <c r="Q95">
        <f t="shared" si="3"/>
        <v>290774</v>
      </c>
      <c r="R95" t="s">
        <v>60</v>
      </c>
    </row>
    <row r="96" spans="1:18">
      <c r="A96" t="s">
        <v>13731</v>
      </c>
      <c r="B96">
        <v>83</v>
      </c>
      <c r="C96">
        <v>32</v>
      </c>
      <c r="D96">
        <v>0</v>
      </c>
      <c r="E96">
        <v>34</v>
      </c>
      <c r="F96">
        <v>32</v>
      </c>
      <c r="G96">
        <v>0</v>
      </c>
      <c r="H96">
        <v>68</v>
      </c>
      <c r="I96">
        <v>0</v>
      </c>
      <c r="J96">
        <v>0</v>
      </c>
      <c r="K96">
        <v>255</v>
      </c>
      <c r="L96">
        <v>0</v>
      </c>
      <c r="M96">
        <v>0</v>
      </c>
      <c r="N96">
        <v>0</v>
      </c>
      <c r="O96">
        <v>0</v>
      </c>
      <c r="P96" t="str">
        <f t="shared" si="2"/>
        <v>46FE4</v>
      </c>
      <c r="Q96">
        <f t="shared" si="3"/>
        <v>290788</v>
      </c>
    </row>
    <row r="97" spans="1:18">
      <c r="A97" t="s">
        <v>13732</v>
      </c>
      <c r="B97">
        <v>126</v>
      </c>
      <c r="C97">
        <v>0</v>
      </c>
      <c r="D97">
        <v>33</v>
      </c>
      <c r="E97">
        <v>34</v>
      </c>
      <c r="F97">
        <v>32</v>
      </c>
      <c r="G97">
        <v>0</v>
      </c>
      <c r="H97">
        <v>180</v>
      </c>
      <c r="I97">
        <v>0</v>
      </c>
      <c r="J97">
        <v>0</v>
      </c>
      <c r="K97">
        <v>48</v>
      </c>
      <c r="L97">
        <v>0</v>
      </c>
      <c r="M97">
        <v>0</v>
      </c>
      <c r="N97">
        <v>0</v>
      </c>
      <c r="O97">
        <v>0</v>
      </c>
      <c r="P97" t="str">
        <f t="shared" si="2"/>
        <v>46FF2</v>
      </c>
      <c r="Q97">
        <f t="shared" si="3"/>
        <v>290802</v>
      </c>
    </row>
    <row r="98" spans="1:18">
      <c r="A98" t="s">
        <v>13733</v>
      </c>
      <c r="B98">
        <v>122</v>
      </c>
      <c r="C98">
        <v>1</v>
      </c>
      <c r="D98">
        <v>80</v>
      </c>
      <c r="E98">
        <v>34</v>
      </c>
      <c r="F98">
        <v>32</v>
      </c>
      <c r="G98">
        <v>0</v>
      </c>
      <c r="H98">
        <v>42</v>
      </c>
      <c r="I98">
        <v>0</v>
      </c>
      <c r="J98">
        <v>0</v>
      </c>
      <c r="K98">
        <v>255</v>
      </c>
      <c r="L98">
        <v>0</v>
      </c>
      <c r="M98">
        <v>0</v>
      </c>
      <c r="N98">
        <v>0</v>
      </c>
      <c r="O98">
        <v>0</v>
      </c>
      <c r="P98" t="str">
        <f t="shared" si="2"/>
        <v>47000</v>
      </c>
      <c r="Q98">
        <f t="shared" si="3"/>
        <v>290816</v>
      </c>
    </row>
    <row r="99" spans="1:18">
      <c r="A99" t="s">
        <v>13734</v>
      </c>
      <c r="B99">
        <v>62</v>
      </c>
      <c r="C99">
        <v>0</v>
      </c>
      <c r="D99">
        <v>56</v>
      </c>
      <c r="E99">
        <v>34</v>
      </c>
      <c r="F99">
        <v>37</v>
      </c>
      <c r="G99">
        <v>0</v>
      </c>
      <c r="H99">
        <v>1</v>
      </c>
      <c r="I99">
        <v>0</v>
      </c>
      <c r="J99">
        <v>0</v>
      </c>
      <c r="K99">
        <v>21</v>
      </c>
      <c r="L99">
        <v>5</v>
      </c>
      <c r="M99">
        <v>72</v>
      </c>
      <c r="N99">
        <v>0</v>
      </c>
      <c r="O99">
        <v>0</v>
      </c>
      <c r="P99" t="str">
        <f t="shared" si="2"/>
        <v>4700E</v>
      </c>
      <c r="Q99">
        <f t="shared" si="3"/>
        <v>290830</v>
      </c>
    </row>
    <row r="100" spans="1:18">
      <c r="A100" t="s">
        <v>13735</v>
      </c>
      <c r="B100">
        <v>122</v>
      </c>
      <c r="C100">
        <v>16</v>
      </c>
      <c r="D100">
        <v>80</v>
      </c>
      <c r="E100">
        <v>34</v>
      </c>
      <c r="F100">
        <v>32</v>
      </c>
      <c r="G100">
        <v>0</v>
      </c>
      <c r="H100">
        <v>78</v>
      </c>
      <c r="I100">
        <v>0</v>
      </c>
      <c r="J100">
        <v>0</v>
      </c>
      <c r="K100">
        <v>255</v>
      </c>
      <c r="L100">
        <v>0</v>
      </c>
      <c r="M100">
        <v>0</v>
      </c>
      <c r="N100">
        <v>0</v>
      </c>
      <c r="O100">
        <v>0</v>
      </c>
      <c r="P100" t="str">
        <f t="shared" si="2"/>
        <v>4701C</v>
      </c>
      <c r="Q100">
        <f t="shared" si="3"/>
        <v>290844</v>
      </c>
    </row>
    <row r="101" spans="1:18">
      <c r="A101" t="s">
        <v>13736</v>
      </c>
      <c r="B101">
        <v>62</v>
      </c>
      <c r="C101">
        <v>0</v>
      </c>
      <c r="D101">
        <v>56</v>
      </c>
      <c r="E101">
        <v>2</v>
      </c>
      <c r="F101">
        <v>37</v>
      </c>
      <c r="G101">
        <v>0</v>
      </c>
      <c r="H101">
        <v>200</v>
      </c>
      <c r="I101">
        <v>0</v>
      </c>
      <c r="J101">
        <v>0</v>
      </c>
      <c r="K101">
        <v>22</v>
      </c>
      <c r="L101">
        <v>103</v>
      </c>
      <c r="M101">
        <v>249</v>
      </c>
      <c r="N101">
        <v>20</v>
      </c>
      <c r="O101">
        <v>2</v>
      </c>
      <c r="P101" t="str">
        <f t="shared" si="2"/>
        <v>4702A</v>
      </c>
      <c r="Q101">
        <f t="shared" si="3"/>
        <v>290858</v>
      </c>
    </row>
    <row r="102" spans="1:18">
      <c r="A102" t="s">
        <v>13737</v>
      </c>
      <c r="B102">
        <v>83</v>
      </c>
      <c r="C102">
        <v>0</v>
      </c>
      <c r="D102">
        <v>32</v>
      </c>
      <c r="E102">
        <v>34</v>
      </c>
      <c r="F102">
        <v>32</v>
      </c>
      <c r="G102">
        <v>0</v>
      </c>
      <c r="H102">
        <v>128</v>
      </c>
      <c r="I102">
        <v>0</v>
      </c>
      <c r="J102">
        <v>0</v>
      </c>
      <c r="K102">
        <v>255</v>
      </c>
      <c r="L102">
        <v>0</v>
      </c>
      <c r="M102">
        <v>0</v>
      </c>
      <c r="N102">
        <v>0</v>
      </c>
      <c r="O102">
        <v>0</v>
      </c>
      <c r="P102" t="str">
        <f t="shared" si="2"/>
        <v>47038</v>
      </c>
      <c r="Q102">
        <f t="shared" si="3"/>
        <v>290872</v>
      </c>
    </row>
    <row r="103" spans="1:18">
      <c r="A103" t="s">
        <v>13738</v>
      </c>
      <c r="B103">
        <v>126</v>
      </c>
      <c r="C103">
        <v>16</v>
      </c>
      <c r="D103">
        <v>80</v>
      </c>
      <c r="E103">
        <v>2</v>
      </c>
      <c r="F103">
        <v>32</v>
      </c>
      <c r="G103">
        <v>0</v>
      </c>
      <c r="H103">
        <v>48</v>
      </c>
      <c r="I103">
        <v>0</v>
      </c>
      <c r="J103">
        <v>0</v>
      </c>
      <c r="K103">
        <v>255</v>
      </c>
      <c r="L103">
        <v>0</v>
      </c>
      <c r="M103">
        <v>0</v>
      </c>
      <c r="N103">
        <v>0</v>
      </c>
      <c r="O103">
        <v>0</v>
      </c>
      <c r="P103" t="str">
        <f t="shared" si="2"/>
        <v>47046</v>
      </c>
      <c r="Q103">
        <f t="shared" si="3"/>
        <v>290886</v>
      </c>
    </row>
    <row r="104" spans="1:18">
      <c r="A104" t="s">
        <v>13739</v>
      </c>
      <c r="B104">
        <v>62</v>
      </c>
      <c r="C104">
        <v>0</v>
      </c>
      <c r="D104">
        <v>56</v>
      </c>
      <c r="E104">
        <v>2</v>
      </c>
      <c r="F104">
        <v>33</v>
      </c>
      <c r="G104">
        <v>0</v>
      </c>
      <c r="H104">
        <v>50</v>
      </c>
      <c r="I104">
        <v>0</v>
      </c>
      <c r="J104">
        <v>0</v>
      </c>
      <c r="K104">
        <v>255</v>
      </c>
      <c r="L104">
        <v>0</v>
      </c>
      <c r="M104">
        <v>0</v>
      </c>
      <c r="N104">
        <v>0</v>
      </c>
      <c r="O104">
        <v>0</v>
      </c>
      <c r="P104" t="str">
        <f t="shared" si="2"/>
        <v>47054</v>
      </c>
      <c r="Q104">
        <f t="shared" si="3"/>
        <v>290900</v>
      </c>
      <c r="R104" t="s">
        <v>28856</v>
      </c>
    </row>
    <row r="105" spans="1:18">
      <c r="A105" t="s">
        <v>13740</v>
      </c>
      <c r="B105">
        <v>126</v>
      </c>
      <c r="C105">
        <v>0</v>
      </c>
      <c r="D105">
        <v>80</v>
      </c>
      <c r="E105">
        <v>2</v>
      </c>
      <c r="F105">
        <v>32</v>
      </c>
      <c r="G105">
        <v>0</v>
      </c>
      <c r="H105">
        <v>50</v>
      </c>
      <c r="I105">
        <v>0</v>
      </c>
      <c r="J105">
        <v>0</v>
      </c>
      <c r="K105">
        <v>255</v>
      </c>
      <c r="L105">
        <v>0</v>
      </c>
      <c r="M105">
        <v>0</v>
      </c>
      <c r="N105">
        <v>0</v>
      </c>
      <c r="O105">
        <v>0</v>
      </c>
      <c r="P105" t="str">
        <f t="shared" si="2"/>
        <v>47062</v>
      </c>
      <c r="Q105">
        <f t="shared" si="3"/>
        <v>290914</v>
      </c>
    </row>
    <row r="106" spans="1:18">
      <c r="A106" t="s">
        <v>13741</v>
      </c>
      <c r="B106">
        <v>62</v>
      </c>
      <c r="C106">
        <v>0</v>
      </c>
      <c r="D106">
        <v>16</v>
      </c>
      <c r="E106">
        <v>2</v>
      </c>
      <c r="F106">
        <v>36</v>
      </c>
      <c r="G106">
        <v>0</v>
      </c>
      <c r="H106">
        <v>0</v>
      </c>
      <c r="I106">
        <v>0</v>
      </c>
      <c r="J106">
        <v>0</v>
      </c>
      <c r="K106">
        <v>255</v>
      </c>
      <c r="L106">
        <v>69</v>
      </c>
      <c r="M106">
        <v>232</v>
      </c>
      <c r="N106">
        <v>20</v>
      </c>
      <c r="O106">
        <v>0</v>
      </c>
      <c r="P106" t="str">
        <f t="shared" si="2"/>
        <v>47070</v>
      </c>
      <c r="Q106">
        <f t="shared" si="3"/>
        <v>290928</v>
      </c>
    </row>
    <row r="107" spans="1:18">
      <c r="A107" t="s">
        <v>13742</v>
      </c>
      <c r="B107">
        <v>126</v>
      </c>
      <c r="C107">
        <v>16</v>
      </c>
      <c r="D107">
        <v>80</v>
      </c>
      <c r="E107">
        <v>2</v>
      </c>
      <c r="F107">
        <v>0</v>
      </c>
      <c r="G107">
        <v>0</v>
      </c>
      <c r="H107">
        <v>45</v>
      </c>
      <c r="I107">
        <v>0</v>
      </c>
      <c r="J107">
        <v>100</v>
      </c>
      <c r="K107">
        <v>255</v>
      </c>
      <c r="L107">
        <v>0</v>
      </c>
      <c r="M107">
        <v>0</v>
      </c>
      <c r="N107">
        <v>0</v>
      </c>
      <c r="O107">
        <v>0</v>
      </c>
      <c r="P107" t="str">
        <f t="shared" si="2"/>
        <v>4707E</v>
      </c>
      <c r="Q107">
        <f t="shared" si="3"/>
        <v>290942</v>
      </c>
    </row>
    <row r="108" spans="1:18">
      <c r="A108" t="s">
        <v>13743</v>
      </c>
      <c r="B108">
        <v>83</v>
      </c>
      <c r="C108">
        <v>0</v>
      </c>
      <c r="D108">
        <v>2</v>
      </c>
      <c r="E108">
        <v>34</v>
      </c>
      <c r="F108">
        <v>16</v>
      </c>
      <c r="G108">
        <v>0</v>
      </c>
      <c r="H108">
        <v>0</v>
      </c>
      <c r="I108">
        <v>1</v>
      </c>
      <c r="J108">
        <v>100</v>
      </c>
      <c r="K108">
        <v>255</v>
      </c>
      <c r="L108">
        <v>128</v>
      </c>
      <c r="M108">
        <v>0</v>
      </c>
      <c r="N108">
        <v>0</v>
      </c>
      <c r="O108">
        <v>0</v>
      </c>
      <c r="P108" t="str">
        <f t="shared" si="2"/>
        <v>4708C</v>
      </c>
      <c r="Q108">
        <f t="shared" si="3"/>
        <v>290956</v>
      </c>
    </row>
    <row r="109" spans="1:18">
      <c r="A109" t="s">
        <v>13744</v>
      </c>
      <c r="B109">
        <v>83</v>
      </c>
      <c r="C109">
        <v>1</v>
      </c>
      <c r="D109">
        <v>0</v>
      </c>
      <c r="E109">
        <v>34</v>
      </c>
      <c r="F109">
        <v>32</v>
      </c>
      <c r="G109">
        <v>0</v>
      </c>
      <c r="H109">
        <v>72</v>
      </c>
      <c r="I109">
        <v>0</v>
      </c>
      <c r="J109">
        <v>0</v>
      </c>
      <c r="K109">
        <v>255</v>
      </c>
      <c r="L109">
        <v>0</v>
      </c>
      <c r="M109">
        <v>0</v>
      </c>
      <c r="N109">
        <v>0</v>
      </c>
      <c r="O109">
        <v>0</v>
      </c>
      <c r="P109" t="str">
        <f t="shared" si="2"/>
        <v>4709A</v>
      </c>
      <c r="Q109">
        <f t="shared" si="3"/>
        <v>290970</v>
      </c>
    </row>
    <row r="110" spans="1:18">
      <c r="A110" t="s">
        <v>13745</v>
      </c>
      <c r="B110">
        <v>83</v>
      </c>
      <c r="C110">
        <v>0</v>
      </c>
      <c r="D110">
        <v>0</v>
      </c>
      <c r="E110">
        <v>34</v>
      </c>
      <c r="F110">
        <v>0</v>
      </c>
      <c r="G110">
        <v>0</v>
      </c>
      <c r="H110">
        <v>0</v>
      </c>
      <c r="I110">
        <v>1</v>
      </c>
      <c r="J110">
        <v>120</v>
      </c>
      <c r="K110">
        <v>255</v>
      </c>
      <c r="L110">
        <v>0</v>
      </c>
      <c r="M110">
        <v>32</v>
      </c>
      <c r="N110">
        <v>0</v>
      </c>
      <c r="O110">
        <v>0</v>
      </c>
      <c r="P110" t="str">
        <f t="shared" si="2"/>
        <v>470A8</v>
      </c>
      <c r="Q110">
        <f t="shared" si="3"/>
        <v>290984</v>
      </c>
    </row>
    <row r="111" spans="1:18">
      <c r="A111" t="s">
        <v>13746</v>
      </c>
      <c r="B111">
        <v>83</v>
      </c>
      <c r="C111">
        <v>0</v>
      </c>
      <c r="D111">
        <v>32</v>
      </c>
      <c r="E111">
        <v>34</v>
      </c>
      <c r="F111">
        <v>32</v>
      </c>
      <c r="G111">
        <v>0</v>
      </c>
      <c r="H111">
        <v>65</v>
      </c>
      <c r="I111">
        <v>0</v>
      </c>
      <c r="J111">
        <v>0</v>
      </c>
      <c r="K111">
        <v>255</v>
      </c>
      <c r="L111">
        <v>0</v>
      </c>
      <c r="M111">
        <v>0</v>
      </c>
      <c r="N111">
        <v>0</v>
      </c>
      <c r="O111">
        <v>0</v>
      </c>
      <c r="P111" t="str">
        <f t="shared" si="2"/>
        <v>470B6</v>
      </c>
      <c r="Q111">
        <f t="shared" si="3"/>
        <v>290998</v>
      </c>
    </row>
    <row r="112" spans="1:18">
      <c r="A112" t="s">
        <v>13747</v>
      </c>
      <c r="B112">
        <v>83</v>
      </c>
      <c r="C112">
        <v>0</v>
      </c>
      <c r="D112">
        <v>2</v>
      </c>
      <c r="E112">
        <v>34</v>
      </c>
      <c r="F112">
        <v>160</v>
      </c>
      <c r="G112">
        <v>0</v>
      </c>
      <c r="H112">
        <v>10</v>
      </c>
      <c r="I112">
        <v>0</v>
      </c>
      <c r="J112">
        <v>0</v>
      </c>
      <c r="K112">
        <v>255</v>
      </c>
      <c r="L112">
        <v>0</v>
      </c>
      <c r="M112">
        <v>64</v>
      </c>
      <c r="N112">
        <v>0</v>
      </c>
      <c r="O112">
        <v>0</v>
      </c>
      <c r="P112" t="str">
        <f t="shared" si="2"/>
        <v>470C4</v>
      </c>
      <c r="Q112">
        <f t="shared" si="3"/>
        <v>291012</v>
      </c>
    </row>
    <row r="113" spans="1:18">
      <c r="A113" t="s">
        <v>13748</v>
      </c>
      <c r="B113">
        <v>126</v>
      </c>
      <c r="C113">
        <v>128</v>
      </c>
      <c r="D113">
        <v>80</v>
      </c>
      <c r="E113">
        <v>2</v>
      </c>
      <c r="F113">
        <v>32</v>
      </c>
      <c r="G113">
        <v>0</v>
      </c>
      <c r="H113">
        <v>61</v>
      </c>
      <c r="I113">
        <v>0</v>
      </c>
      <c r="J113">
        <v>0</v>
      </c>
      <c r="K113">
        <v>255</v>
      </c>
      <c r="L113">
        <v>0</v>
      </c>
      <c r="M113">
        <v>0</v>
      </c>
      <c r="N113">
        <v>0</v>
      </c>
      <c r="O113">
        <v>0</v>
      </c>
      <c r="P113" t="str">
        <f t="shared" si="2"/>
        <v>470D2</v>
      </c>
      <c r="Q113">
        <f t="shared" si="3"/>
        <v>291026</v>
      </c>
    </row>
    <row r="114" spans="1:18">
      <c r="A114" t="s">
        <v>13749</v>
      </c>
      <c r="B114">
        <v>83</v>
      </c>
      <c r="C114">
        <v>4</v>
      </c>
      <c r="D114">
        <v>0</v>
      </c>
      <c r="E114">
        <v>34</v>
      </c>
      <c r="F114">
        <v>32</v>
      </c>
      <c r="G114">
        <v>0</v>
      </c>
      <c r="H114">
        <v>70</v>
      </c>
      <c r="I114">
        <v>0</v>
      </c>
      <c r="J114">
        <v>0</v>
      </c>
      <c r="K114">
        <v>255</v>
      </c>
      <c r="L114">
        <v>0</v>
      </c>
      <c r="M114">
        <v>0</v>
      </c>
      <c r="N114">
        <v>0</v>
      </c>
      <c r="O114">
        <v>0</v>
      </c>
      <c r="P114" t="str">
        <f t="shared" si="2"/>
        <v>470E0</v>
      </c>
      <c r="Q114">
        <f t="shared" si="3"/>
        <v>291040</v>
      </c>
    </row>
    <row r="115" spans="1:18">
      <c r="A115" t="s">
        <v>13750</v>
      </c>
      <c r="B115">
        <v>83</v>
      </c>
      <c r="C115">
        <v>0</v>
      </c>
      <c r="D115">
        <v>2</v>
      </c>
      <c r="E115">
        <v>34</v>
      </c>
      <c r="F115">
        <v>16</v>
      </c>
      <c r="G115">
        <v>0</v>
      </c>
      <c r="H115">
        <v>0</v>
      </c>
      <c r="I115">
        <v>1</v>
      </c>
      <c r="J115">
        <v>100</v>
      </c>
      <c r="K115">
        <v>35</v>
      </c>
      <c r="L115">
        <v>128</v>
      </c>
      <c r="M115">
        <v>0</v>
      </c>
      <c r="N115">
        <v>0</v>
      </c>
      <c r="O115">
        <v>0</v>
      </c>
      <c r="P115" t="str">
        <f t="shared" si="2"/>
        <v>470EE</v>
      </c>
      <c r="Q115">
        <f t="shared" si="3"/>
        <v>291054</v>
      </c>
    </row>
    <row r="116" spans="1:18">
      <c r="A116" t="s">
        <v>13751</v>
      </c>
      <c r="B116">
        <v>83</v>
      </c>
      <c r="C116">
        <v>0</v>
      </c>
      <c r="D116">
        <v>2</v>
      </c>
      <c r="E116">
        <v>34</v>
      </c>
      <c r="F116">
        <v>160</v>
      </c>
      <c r="G116">
        <v>0</v>
      </c>
      <c r="H116">
        <v>12</v>
      </c>
      <c r="I116">
        <v>0</v>
      </c>
      <c r="J116">
        <v>0</v>
      </c>
      <c r="K116">
        <v>255</v>
      </c>
      <c r="L116">
        <v>0</v>
      </c>
      <c r="M116">
        <v>64</v>
      </c>
      <c r="N116">
        <v>0</v>
      </c>
      <c r="O116">
        <v>0</v>
      </c>
      <c r="P116" t="str">
        <f t="shared" si="2"/>
        <v>470FC</v>
      </c>
      <c r="Q116">
        <f t="shared" si="3"/>
        <v>291068</v>
      </c>
    </row>
    <row r="117" spans="1:18">
      <c r="A117" t="s">
        <v>13752</v>
      </c>
      <c r="B117">
        <v>83</v>
      </c>
      <c r="C117">
        <v>0</v>
      </c>
      <c r="D117">
        <v>2</v>
      </c>
      <c r="E117">
        <v>34</v>
      </c>
      <c r="F117">
        <v>160</v>
      </c>
      <c r="G117">
        <v>0</v>
      </c>
      <c r="H117">
        <v>8</v>
      </c>
      <c r="I117">
        <v>0</v>
      </c>
      <c r="J117">
        <v>0</v>
      </c>
      <c r="K117">
        <v>255</v>
      </c>
      <c r="L117">
        <v>0</v>
      </c>
      <c r="M117">
        <v>64</v>
      </c>
      <c r="N117">
        <v>0</v>
      </c>
      <c r="O117">
        <v>0</v>
      </c>
      <c r="P117" t="str">
        <f t="shared" si="2"/>
        <v>4710A</v>
      </c>
      <c r="Q117">
        <f t="shared" si="3"/>
        <v>291082</v>
      </c>
    </row>
    <row r="118" spans="1:18">
      <c r="A118" t="s">
        <v>13753</v>
      </c>
      <c r="B118">
        <v>126</v>
      </c>
      <c r="C118">
        <v>2</v>
      </c>
      <c r="D118">
        <v>80</v>
      </c>
      <c r="E118">
        <v>2</v>
      </c>
      <c r="F118">
        <v>32</v>
      </c>
      <c r="G118">
        <v>0</v>
      </c>
      <c r="H118">
        <v>55</v>
      </c>
      <c r="I118">
        <v>0</v>
      </c>
      <c r="J118">
        <v>0</v>
      </c>
      <c r="K118">
        <v>255</v>
      </c>
      <c r="L118">
        <v>0</v>
      </c>
      <c r="M118">
        <v>0</v>
      </c>
      <c r="N118">
        <v>0</v>
      </c>
      <c r="O118">
        <v>0</v>
      </c>
      <c r="P118" t="str">
        <f t="shared" si="2"/>
        <v>47118</v>
      </c>
      <c r="Q118">
        <f t="shared" si="3"/>
        <v>291096</v>
      </c>
    </row>
    <row r="119" spans="1:18">
      <c r="A119" t="s">
        <v>13754</v>
      </c>
      <c r="B119">
        <v>83</v>
      </c>
      <c r="C119">
        <v>0</v>
      </c>
      <c r="D119">
        <v>34</v>
      </c>
      <c r="E119">
        <v>34</v>
      </c>
      <c r="F119">
        <v>0</v>
      </c>
      <c r="G119">
        <v>0</v>
      </c>
      <c r="H119">
        <v>50</v>
      </c>
      <c r="I119">
        <v>0</v>
      </c>
      <c r="J119">
        <v>96</v>
      </c>
      <c r="K119">
        <v>255</v>
      </c>
      <c r="L119">
        <v>64</v>
      </c>
      <c r="M119">
        <v>0</v>
      </c>
      <c r="N119">
        <v>0</v>
      </c>
      <c r="O119">
        <v>0</v>
      </c>
      <c r="P119" t="str">
        <f t="shared" si="2"/>
        <v>47126</v>
      </c>
      <c r="Q119">
        <f t="shared" si="3"/>
        <v>291110</v>
      </c>
    </row>
    <row r="120" spans="1:18">
      <c r="A120" t="s">
        <v>13755</v>
      </c>
      <c r="B120">
        <v>83</v>
      </c>
      <c r="C120">
        <v>0</v>
      </c>
      <c r="D120">
        <v>32</v>
      </c>
      <c r="E120">
        <v>34</v>
      </c>
      <c r="F120">
        <v>32</v>
      </c>
      <c r="G120">
        <v>0</v>
      </c>
      <c r="H120">
        <v>88</v>
      </c>
      <c r="I120">
        <v>0</v>
      </c>
      <c r="J120">
        <v>0</v>
      </c>
      <c r="K120">
        <v>37</v>
      </c>
      <c r="L120">
        <v>0</v>
      </c>
      <c r="M120">
        <v>0</v>
      </c>
      <c r="N120">
        <v>0</v>
      </c>
      <c r="O120">
        <v>0</v>
      </c>
      <c r="P120" t="str">
        <f t="shared" si="2"/>
        <v>47134</v>
      </c>
      <c r="Q120">
        <f t="shared" si="3"/>
        <v>291124</v>
      </c>
    </row>
    <row r="121" spans="1:18">
      <c r="A121" t="s">
        <v>13756</v>
      </c>
      <c r="B121">
        <v>62</v>
      </c>
      <c r="C121">
        <v>0</v>
      </c>
      <c r="D121">
        <v>16</v>
      </c>
      <c r="E121">
        <v>2</v>
      </c>
      <c r="F121">
        <v>32</v>
      </c>
      <c r="G121">
        <v>0</v>
      </c>
      <c r="H121">
        <v>0</v>
      </c>
      <c r="I121">
        <v>0</v>
      </c>
      <c r="J121">
        <v>0</v>
      </c>
      <c r="K121">
        <v>255</v>
      </c>
      <c r="L121">
        <v>0</v>
      </c>
      <c r="M121">
        <v>0</v>
      </c>
      <c r="N121">
        <v>8</v>
      </c>
      <c r="O121">
        <v>0</v>
      </c>
      <c r="P121" t="str">
        <f t="shared" si="2"/>
        <v>47142</v>
      </c>
      <c r="Q121">
        <f t="shared" si="3"/>
        <v>291138</v>
      </c>
    </row>
    <row r="122" spans="1:18">
      <c r="A122" t="s">
        <v>13757</v>
      </c>
      <c r="B122">
        <v>62</v>
      </c>
      <c r="C122">
        <v>0</v>
      </c>
      <c r="D122">
        <v>16</v>
      </c>
      <c r="E122">
        <v>2</v>
      </c>
      <c r="F122">
        <v>37</v>
      </c>
      <c r="G122">
        <v>0</v>
      </c>
      <c r="H122">
        <v>0</v>
      </c>
      <c r="I122">
        <v>0</v>
      </c>
      <c r="J122">
        <v>0</v>
      </c>
      <c r="K122">
        <v>23</v>
      </c>
      <c r="L122">
        <v>103</v>
      </c>
      <c r="M122">
        <v>249</v>
      </c>
      <c r="N122">
        <v>20</v>
      </c>
      <c r="O122">
        <v>0</v>
      </c>
      <c r="P122" t="str">
        <f t="shared" si="2"/>
        <v>47150</v>
      </c>
      <c r="Q122">
        <f t="shared" si="3"/>
        <v>291152</v>
      </c>
    </row>
    <row r="123" spans="1:18">
      <c r="A123" t="s">
        <v>13758</v>
      </c>
      <c r="B123">
        <v>83</v>
      </c>
      <c r="C123">
        <v>0</v>
      </c>
      <c r="D123">
        <v>32</v>
      </c>
      <c r="E123">
        <v>34</v>
      </c>
      <c r="F123">
        <v>32</v>
      </c>
      <c r="G123">
        <v>0</v>
      </c>
      <c r="H123">
        <v>53</v>
      </c>
      <c r="I123">
        <v>0</v>
      </c>
      <c r="J123">
        <v>0</v>
      </c>
      <c r="K123">
        <v>37</v>
      </c>
      <c r="L123">
        <v>0</v>
      </c>
      <c r="M123">
        <v>0</v>
      </c>
      <c r="N123">
        <v>0</v>
      </c>
      <c r="O123">
        <v>0</v>
      </c>
      <c r="P123" t="str">
        <f t="shared" si="2"/>
        <v>4715E</v>
      </c>
      <c r="Q123">
        <f t="shared" si="3"/>
        <v>291166</v>
      </c>
    </row>
    <row r="124" spans="1:18">
      <c r="A124" t="s">
        <v>13759</v>
      </c>
      <c r="B124">
        <v>62</v>
      </c>
      <c r="C124">
        <v>0</v>
      </c>
      <c r="D124">
        <v>56</v>
      </c>
      <c r="E124">
        <v>2</v>
      </c>
      <c r="F124">
        <v>37</v>
      </c>
      <c r="G124">
        <v>0</v>
      </c>
      <c r="H124">
        <v>100</v>
      </c>
      <c r="I124">
        <v>0</v>
      </c>
      <c r="J124">
        <v>0</v>
      </c>
      <c r="K124">
        <v>255</v>
      </c>
      <c r="L124">
        <v>71</v>
      </c>
      <c r="M124">
        <v>249</v>
      </c>
      <c r="N124">
        <v>20</v>
      </c>
      <c r="O124">
        <v>2</v>
      </c>
      <c r="P124" t="str">
        <f t="shared" si="2"/>
        <v>4716C</v>
      </c>
      <c r="Q124">
        <f t="shared" si="3"/>
        <v>291180</v>
      </c>
    </row>
    <row r="125" spans="1:18">
      <c r="A125" t="s">
        <v>13760</v>
      </c>
      <c r="B125">
        <v>83</v>
      </c>
      <c r="C125">
        <v>8</v>
      </c>
      <c r="D125">
        <v>0</v>
      </c>
      <c r="E125">
        <v>34</v>
      </c>
      <c r="F125">
        <v>32</v>
      </c>
      <c r="G125">
        <v>0</v>
      </c>
      <c r="H125">
        <v>56</v>
      </c>
      <c r="I125">
        <v>0</v>
      </c>
      <c r="J125">
        <v>0</v>
      </c>
      <c r="K125">
        <v>255</v>
      </c>
      <c r="L125">
        <v>4</v>
      </c>
      <c r="M125">
        <v>0</v>
      </c>
      <c r="N125">
        <v>0</v>
      </c>
      <c r="O125">
        <v>0</v>
      </c>
      <c r="P125" t="str">
        <f t="shared" si="2"/>
        <v>4717A</v>
      </c>
      <c r="Q125">
        <f t="shared" si="3"/>
        <v>291194</v>
      </c>
    </row>
    <row r="126" spans="1:18">
      <c r="A126" t="s">
        <v>13761</v>
      </c>
      <c r="B126">
        <v>62</v>
      </c>
      <c r="C126">
        <v>0</v>
      </c>
      <c r="D126">
        <v>56</v>
      </c>
      <c r="E126">
        <v>2</v>
      </c>
      <c r="F126">
        <v>33</v>
      </c>
      <c r="G126">
        <v>0</v>
      </c>
      <c r="H126">
        <v>60</v>
      </c>
      <c r="I126">
        <v>0</v>
      </c>
      <c r="J126">
        <v>0</v>
      </c>
      <c r="K126">
        <v>255</v>
      </c>
      <c r="L126">
        <v>0</v>
      </c>
      <c r="M126">
        <v>0</v>
      </c>
      <c r="N126">
        <v>0</v>
      </c>
      <c r="O126">
        <v>0</v>
      </c>
      <c r="P126" t="str">
        <f t="shared" si="2"/>
        <v>47188</v>
      </c>
      <c r="Q126">
        <f t="shared" si="3"/>
        <v>291208</v>
      </c>
    </row>
    <row r="127" spans="1:18">
      <c r="A127" t="s">
        <v>13762</v>
      </c>
      <c r="B127">
        <v>106</v>
      </c>
      <c r="C127">
        <v>8</v>
      </c>
      <c r="D127">
        <v>192</v>
      </c>
      <c r="E127">
        <v>34</v>
      </c>
      <c r="F127">
        <v>32</v>
      </c>
      <c r="G127">
        <v>0</v>
      </c>
      <c r="H127">
        <v>20</v>
      </c>
      <c r="I127">
        <v>0</v>
      </c>
      <c r="J127">
        <v>0</v>
      </c>
      <c r="K127">
        <v>255</v>
      </c>
      <c r="L127">
        <v>4</v>
      </c>
      <c r="M127">
        <v>0</v>
      </c>
      <c r="N127">
        <v>0</v>
      </c>
      <c r="O127">
        <v>0</v>
      </c>
      <c r="P127" t="str">
        <f t="shared" si="2"/>
        <v>47196</v>
      </c>
      <c r="Q127">
        <f t="shared" si="3"/>
        <v>291222</v>
      </c>
      <c r="R127" t="s">
        <v>59</v>
      </c>
    </row>
    <row r="128" spans="1:18">
      <c r="A128" t="s">
        <v>6295</v>
      </c>
      <c r="B128">
        <v>106</v>
      </c>
      <c r="C128">
        <v>0</v>
      </c>
      <c r="D128">
        <v>192</v>
      </c>
      <c r="E128">
        <v>34</v>
      </c>
      <c r="F128">
        <v>0</v>
      </c>
      <c r="G128">
        <v>0</v>
      </c>
      <c r="H128">
        <v>42</v>
      </c>
      <c r="I128">
        <v>0</v>
      </c>
      <c r="J128">
        <v>128</v>
      </c>
      <c r="K128">
        <v>255</v>
      </c>
      <c r="L128">
        <v>1</v>
      </c>
      <c r="M128">
        <v>0</v>
      </c>
      <c r="N128">
        <v>0</v>
      </c>
      <c r="O128">
        <v>0</v>
      </c>
      <c r="P128" t="str">
        <f t="shared" si="2"/>
        <v>471A4</v>
      </c>
      <c r="Q128">
        <f t="shared" si="3"/>
        <v>291236</v>
      </c>
    </row>
    <row r="129" spans="1:18">
      <c r="A129" t="s">
        <v>13763</v>
      </c>
      <c r="B129">
        <v>126</v>
      </c>
      <c r="C129">
        <v>0</v>
      </c>
      <c r="D129">
        <v>112</v>
      </c>
      <c r="E129">
        <v>2</v>
      </c>
      <c r="F129">
        <v>32</v>
      </c>
      <c r="G129">
        <v>0</v>
      </c>
      <c r="H129">
        <v>36</v>
      </c>
      <c r="I129">
        <v>0</v>
      </c>
      <c r="J129">
        <v>0</v>
      </c>
      <c r="K129">
        <v>37</v>
      </c>
      <c r="L129">
        <v>0</v>
      </c>
      <c r="M129">
        <v>0</v>
      </c>
      <c r="N129">
        <v>0</v>
      </c>
      <c r="O129">
        <v>0</v>
      </c>
      <c r="P129" t="str">
        <f t="shared" si="2"/>
        <v>471B2</v>
      </c>
      <c r="Q129">
        <f t="shared" si="3"/>
        <v>291250</v>
      </c>
      <c r="R129" t="s">
        <v>28857</v>
      </c>
    </row>
    <row r="130" spans="1:18">
      <c r="A130" t="s">
        <v>13764</v>
      </c>
      <c r="B130">
        <v>126</v>
      </c>
      <c r="C130">
        <v>0</v>
      </c>
      <c r="D130">
        <v>16</v>
      </c>
      <c r="E130">
        <v>2</v>
      </c>
      <c r="F130">
        <v>32</v>
      </c>
      <c r="G130">
        <v>0</v>
      </c>
      <c r="H130">
        <v>130</v>
      </c>
      <c r="I130">
        <v>0</v>
      </c>
      <c r="J130">
        <v>0</v>
      </c>
      <c r="K130">
        <v>255</v>
      </c>
      <c r="L130">
        <v>0</v>
      </c>
      <c r="M130">
        <v>0</v>
      </c>
      <c r="N130">
        <v>0</v>
      </c>
      <c r="O130">
        <v>0</v>
      </c>
      <c r="P130" t="str">
        <f t="shared" si="2"/>
        <v>471C0</v>
      </c>
      <c r="Q130">
        <f t="shared" si="3"/>
        <v>291264</v>
      </c>
    </row>
    <row r="131" spans="1:18">
      <c r="A131" t="s">
        <v>13765</v>
      </c>
      <c r="B131">
        <v>126</v>
      </c>
      <c r="C131">
        <v>0</v>
      </c>
      <c r="D131">
        <v>16</v>
      </c>
      <c r="E131">
        <v>2</v>
      </c>
      <c r="F131">
        <v>32</v>
      </c>
      <c r="G131">
        <v>0</v>
      </c>
      <c r="H131">
        <v>84</v>
      </c>
      <c r="I131">
        <v>0</v>
      </c>
      <c r="J131">
        <v>0</v>
      </c>
      <c r="K131">
        <v>255</v>
      </c>
      <c r="L131">
        <v>0</v>
      </c>
      <c r="M131">
        <v>0</v>
      </c>
      <c r="N131">
        <v>0</v>
      </c>
      <c r="O131">
        <v>0</v>
      </c>
      <c r="P131" t="str">
        <f t="shared" si="2"/>
        <v>471CE</v>
      </c>
      <c r="Q131">
        <f t="shared" si="3"/>
        <v>291278</v>
      </c>
    </row>
    <row r="132" spans="1:18">
      <c r="A132" t="s">
        <v>13766</v>
      </c>
      <c r="B132">
        <v>110</v>
      </c>
      <c r="C132">
        <v>0</v>
      </c>
      <c r="D132">
        <v>0</v>
      </c>
      <c r="E132">
        <v>2</v>
      </c>
      <c r="F132">
        <v>32</v>
      </c>
      <c r="G132">
        <v>0</v>
      </c>
      <c r="H132">
        <v>128</v>
      </c>
      <c r="I132">
        <v>0</v>
      </c>
      <c r="J132">
        <v>0</v>
      </c>
      <c r="K132">
        <v>255</v>
      </c>
      <c r="L132">
        <v>0</v>
      </c>
      <c r="M132">
        <v>0</v>
      </c>
      <c r="N132">
        <v>0</v>
      </c>
      <c r="O132">
        <v>0</v>
      </c>
      <c r="P132" t="str">
        <f t="shared" ref="P132:P195" si="4">DEC2HEX(Q132)</f>
        <v>471DC</v>
      </c>
      <c r="Q132">
        <f t="shared" ref="Q132:Q195" si="5">Q131+14</f>
        <v>291292</v>
      </c>
      <c r="R132" t="s">
        <v>77</v>
      </c>
    </row>
    <row r="133" spans="1:18">
      <c r="A133" t="s">
        <v>13767</v>
      </c>
      <c r="B133">
        <v>67</v>
      </c>
      <c r="C133">
        <v>1</v>
      </c>
      <c r="D133">
        <v>0</v>
      </c>
      <c r="E133">
        <v>32</v>
      </c>
      <c r="F133">
        <v>32</v>
      </c>
      <c r="G133">
        <v>0</v>
      </c>
      <c r="H133">
        <v>60</v>
      </c>
      <c r="I133">
        <v>0</v>
      </c>
      <c r="J133">
        <v>0</v>
      </c>
      <c r="K133">
        <v>255</v>
      </c>
      <c r="L133">
        <v>0</v>
      </c>
      <c r="M133">
        <v>0</v>
      </c>
      <c r="N133">
        <v>0</v>
      </c>
      <c r="O133">
        <v>0</v>
      </c>
      <c r="P133" t="str">
        <f t="shared" si="4"/>
        <v>471EA</v>
      </c>
      <c r="Q133">
        <f t="shared" si="5"/>
        <v>291306</v>
      </c>
      <c r="R133" t="s">
        <v>79</v>
      </c>
    </row>
    <row r="134" spans="1:18">
      <c r="A134" t="s">
        <v>13768</v>
      </c>
      <c r="B134">
        <v>67</v>
      </c>
      <c r="C134">
        <v>4</v>
      </c>
      <c r="D134">
        <v>0</v>
      </c>
      <c r="E134">
        <v>32</v>
      </c>
      <c r="F134">
        <v>32</v>
      </c>
      <c r="G134">
        <v>0</v>
      </c>
      <c r="H134">
        <v>62</v>
      </c>
      <c r="I134">
        <v>0</v>
      </c>
      <c r="J134">
        <v>0</v>
      </c>
      <c r="K134">
        <v>255</v>
      </c>
      <c r="L134">
        <v>0</v>
      </c>
      <c r="M134">
        <v>0</v>
      </c>
      <c r="N134">
        <v>0</v>
      </c>
      <c r="O134">
        <v>0</v>
      </c>
      <c r="P134" t="str">
        <f t="shared" si="4"/>
        <v>471F8</v>
      </c>
      <c r="Q134">
        <f t="shared" si="5"/>
        <v>291320</v>
      </c>
    </row>
    <row r="135" spans="1:18">
      <c r="A135" t="s">
        <v>13769</v>
      </c>
      <c r="B135">
        <v>67</v>
      </c>
      <c r="C135">
        <v>2</v>
      </c>
      <c r="D135">
        <v>0</v>
      </c>
      <c r="E135">
        <v>32</v>
      </c>
      <c r="F135">
        <v>32</v>
      </c>
      <c r="G135">
        <v>0</v>
      </c>
      <c r="H135">
        <v>61</v>
      </c>
      <c r="I135">
        <v>0</v>
      </c>
      <c r="J135">
        <v>0</v>
      </c>
      <c r="K135">
        <v>255</v>
      </c>
      <c r="L135">
        <v>0</v>
      </c>
      <c r="M135">
        <v>0</v>
      </c>
      <c r="N135">
        <v>0</v>
      </c>
      <c r="O135">
        <v>0</v>
      </c>
      <c r="P135" t="str">
        <f t="shared" si="4"/>
        <v>47206</v>
      </c>
      <c r="Q135">
        <f t="shared" si="5"/>
        <v>291334</v>
      </c>
    </row>
    <row r="136" spans="1:18">
      <c r="A136" t="s">
        <v>13762</v>
      </c>
      <c r="B136">
        <v>106</v>
      </c>
      <c r="C136">
        <v>8</v>
      </c>
      <c r="D136">
        <v>64</v>
      </c>
      <c r="E136">
        <v>34</v>
      </c>
      <c r="F136">
        <v>32</v>
      </c>
      <c r="G136">
        <v>0</v>
      </c>
      <c r="H136">
        <v>60</v>
      </c>
      <c r="I136">
        <v>0</v>
      </c>
      <c r="J136">
        <v>0</v>
      </c>
      <c r="K136">
        <v>255</v>
      </c>
      <c r="L136">
        <v>4</v>
      </c>
      <c r="M136">
        <v>64</v>
      </c>
      <c r="N136">
        <v>0</v>
      </c>
      <c r="O136">
        <v>0</v>
      </c>
      <c r="P136" t="str">
        <f t="shared" si="4"/>
        <v>47214</v>
      </c>
      <c r="Q136">
        <f t="shared" si="5"/>
        <v>291348</v>
      </c>
    </row>
    <row r="137" spans="1:18">
      <c r="A137" t="s">
        <v>13770</v>
      </c>
      <c r="B137">
        <v>3</v>
      </c>
      <c r="C137">
        <v>0</v>
      </c>
      <c r="D137">
        <v>40</v>
      </c>
      <c r="E137">
        <v>2</v>
      </c>
      <c r="F137">
        <v>33</v>
      </c>
      <c r="G137">
        <v>0</v>
      </c>
      <c r="H137">
        <v>50</v>
      </c>
      <c r="I137">
        <v>0</v>
      </c>
      <c r="J137">
        <v>0</v>
      </c>
      <c r="K137">
        <v>255</v>
      </c>
      <c r="L137">
        <v>0</v>
      </c>
      <c r="M137">
        <v>0</v>
      </c>
      <c r="N137">
        <v>0</v>
      </c>
      <c r="O137">
        <v>0</v>
      </c>
      <c r="P137" t="str">
        <f t="shared" si="4"/>
        <v>47222</v>
      </c>
      <c r="Q137">
        <f t="shared" si="5"/>
        <v>291362</v>
      </c>
    </row>
    <row r="138" spans="1:18">
      <c r="A138" t="s">
        <v>13771</v>
      </c>
      <c r="B138">
        <v>106</v>
      </c>
      <c r="C138">
        <v>0</v>
      </c>
      <c r="D138">
        <v>0</v>
      </c>
      <c r="E138">
        <v>34</v>
      </c>
      <c r="F138">
        <v>0</v>
      </c>
      <c r="G138">
        <v>0</v>
      </c>
      <c r="H138">
        <v>0</v>
      </c>
      <c r="I138">
        <v>1</v>
      </c>
      <c r="J138">
        <v>128</v>
      </c>
      <c r="K138">
        <v>255</v>
      </c>
      <c r="L138">
        <v>0</v>
      </c>
      <c r="M138">
        <v>32</v>
      </c>
      <c r="N138">
        <v>0</v>
      </c>
      <c r="O138">
        <v>0</v>
      </c>
      <c r="P138" t="str">
        <f t="shared" si="4"/>
        <v>47230</v>
      </c>
      <c r="Q138">
        <f t="shared" si="5"/>
        <v>291376</v>
      </c>
    </row>
    <row r="139" spans="1:18">
      <c r="A139" t="s">
        <v>13772</v>
      </c>
      <c r="B139">
        <v>67</v>
      </c>
      <c r="C139">
        <v>0</v>
      </c>
      <c r="D139">
        <v>2</v>
      </c>
      <c r="E139">
        <v>2</v>
      </c>
      <c r="F139">
        <v>16</v>
      </c>
      <c r="G139">
        <v>0</v>
      </c>
      <c r="H139">
        <v>0</v>
      </c>
      <c r="I139">
        <v>1</v>
      </c>
      <c r="J139">
        <v>120</v>
      </c>
      <c r="K139">
        <v>35</v>
      </c>
      <c r="L139">
        <v>128</v>
      </c>
      <c r="M139">
        <v>0</v>
      </c>
      <c r="N139">
        <v>0</v>
      </c>
      <c r="O139">
        <v>0</v>
      </c>
      <c r="P139" t="str">
        <f t="shared" si="4"/>
        <v>4723E</v>
      </c>
      <c r="Q139">
        <f t="shared" si="5"/>
        <v>291390</v>
      </c>
    </row>
    <row r="140" spans="1:18">
      <c r="A140" t="s">
        <v>13773</v>
      </c>
      <c r="B140">
        <v>67</v>
      </c>
      <c r="C140">
        <v>0</v>
      </c>
      <c r="D140">
        <v>32</v>
      </c>
      <c r="E140">
        <v>34</v>
      </c>
      <c r="F140">
        <v>32</v>
      </c>
      <c r="G140">
        <v>0</v>
      </c>
      <c r="H140">
        <v>58</v>
      </c>
      <c r="I140">
        <v>0</v>
      </c>
      <c r="J140">
        <v>0</v>
      </c>
      <c r="K140">
        <v>255</v>
      </c>
      <c r="L140">
        <v>0</v>
      </c>
      <c r="M140">
        <v>64</v>
      </c>
      <c r="N140">
        <v>0</v>
      </c>
      <c r="O140">
        <v>0</v>
      </c>
      <c r="P140" t="str">
        <f t="shared" si="4"/>
        <v>4724C</v>
      </c>
      <c r="Q140">
        <f t="shared" si="5"/>
        <v>291404</v>
      </c>
    </row>
    <row r="141" spans="1:18">
      <c r="A141" t="s">
        <v>13774</v>
      </c>
      <c r="B141">
        <v>67</v>
      </c>
      <c r="C141">
        <v>0</v>
      </c>
      <c r="D141">
        <v>2</v>
      </c>
      <c r="E141">
        <v>6</v>
      </c>
      <c r="F141">
        <v>32</v>
      </c>
      <c r="G141">
        <v>20</v>
      </c>
      <c r="H141">
        <v>0</v>
      </c>
      <c r="I141">
        <v>1</v>
      </c>
      <c r="J141">
        <v>0</v>
      </c>
      <c r="K141">
        <v>255</v>
      </c>
      <c r="L141">
        <v>0</v>
      </c>
      <c r="M141">
        <v>1</v>
      </c>
      <c r="N141">
        <v>0</v>
      </c>
      <c r="O141">
        <v>0</v>
      </c>
      <c r="P141" t="str">
        <f t="shared" si="4"/>
        <v>4725A</v>
      </c>
      <c r="Q141">
        <f t="shared" si="5"/>
        <v>291418</v>
      </c>
      <c r="R141" t="s">
        <v>28858</v>
      </c>
    </row>
    <row r="142" spans="1:18">
      <c r="A142" t="s">
        <v>13775</v>
      </c>
      <c r="B142">
        <v>192</v>
      </c>
      <c r="C142">
        <v>0</v>
      </c>
      <c r="D142">
        <v>2</v>
      </c>
      <c r="E142">
        <v>38</v>
      </c>
      <c r="F142">
        <v>32</v>
      </c>
      <c r="G142">
        <v>10</v>
      </c>
      <c r="H142">
        <v>0</v>
      </c>
      <c r="I142">
        <v>1</v>
      </c>
      <c r="J142">
        <v>0</v>
      </c>
      <c r="K142">
        <v>255</v>
      </c>
      <c r="L142">
        <v>128</v>
      </c>
      <c r="M142">
        <v>0</v>
      </c>
      <c r="N142">
        <v>0</v>
      </c>
      <c r="O142">
        <v>0</v>
      </c>
      <c r="P142" t="str">
        <f t="shared" si="4"/>
        <v>47268</v>
      </c>
      <c r="Q142">
        <f t="shared" si="5"/>
        <v>291432</v>
      </c>
    </row>
    <row r="143" spans="1:18">
      <c r="A143" t="s">
        <v>13776</v>
      </c>
      <c r="B143">
        <v>110</v>
      </c>
      <c r="C143">
        <v>128</v>
      </c>
      <c r="D143">
        <v>64</v>
      </c>
      <c r="E143">
        <v>38</v>
      </c>
      <c r="F143">
        <v>0</v>
      </c>
      <c r="G143">
        <v>30</v>
      </c>
      <c r="H143">
        <v>50</v>
      </c>
      <c r="I143">
        <v>0</v>
      </c>
      <c r="J143">
        <v>150</v>
      </c>
      <c r="K143">
        <v>255</v>
      </c>
      <c r="L143">
        <v>0</v>
      </c>
      <c r="M143">
        <v>0</v>
      </c>
      <c r="N143">
        <v>0</v>
      </c>
      <c r="O143">
        <v>0</v>
      </c>
      <c r="P143" t="str">
        <f t="shared" si="4"/>
        <v>47276</v>
      </c>
      <c r="Q143">
        <f t="shared" si="5"/>
        <v>291446</v>
      </c>
    </row>
    <row r="144" spans="1:18">
      <c r="A144" t="s">
        <v>13777</v>
      </c>
      <c r="B144">
        <v>106</v>
      </c>
      <c r="C144">
        <v>144</v>
      </c>
      <c r="D144">
        <v>0</v>
      </c>
      <c r="E144">
        <v>38</v>
      </c>
      <c r="F144">
        <v>0</v>
      </c>
      <c r="G144">
        <v>22</v>
      </c>
      <c r="H144">
        <v>71</v>
      </c>
      <c r="I144">
        <v>0</v>
      </c>
      <c r="J144">
        <v>150</v>
      </c>
      <c r="K144">
        <v>255</v>
      </c>
      <c r="L144">
        <v>0</v>
      </c>
      <c r="M144">
        <v>0</v>
      </c>
      <c r="N144">
        <v>0</v>
      </c>
      <c r="O144">
        <v>0</v>
      </c>
      <c r="P144" t="str">
        <f t="shared" si="4"/>
        <v>47284</v>
      </c>
      <c r="Q144">
        <f t="shared" si="5"/>
        <v>291460</v>
      </c>
    </row>
    <row r="145" spans="1:17">
      <c r="A145" t="s">
        <v>13778</v>
      </c>
      <c r="B145">
        <v>106</v>
      </c>
      <c r="C145">
        <v>16</v>
      </c>
      <c r="D145">
        <v>0</v>
      </c>
      <c r="E145">
        <v>38</v>
      </c>
      <c r="F145">
        <v>0</v>
      </c>
      <c r="G145">
        <v>41</v>
      </c>
      <c r="H145">
        <v>125</v>
      </c>
      <c r="I145">
        <v>0</v>
      </c>
      <c r="J145">
        <v>150</v>
      </c>
      <c r="K145">
        <v>255</v>
      </c>
      <c r="L145">
        <v>0</v>
      </c>
      <c r="M145">
        <v>0</v>
      </c>
      <c r="N145">
        <v>0</v>
      </c>
      <c r="O145">
        <v>0</v>
      </c>
      <c r="P145" t="str">
        <f t="shared" si="4"/>
        <v>47292</v>
      </c>
      <c r="Q145">
        <f t="shared" si="5"/>
        <v>291474</v>
      </c>
    </row>
    <row r="146" spans="1:17">
      <c r="A146" t="s">
        <v>13779</v>
      </c>
      <c r="B146">
        <v>67</v>
      </c>
      <c r="C146">
        <v>0</v>
      </c>
      <c r="D146">
        <v>96</v>
      </c>
      <c r="E146">
        <v>38</v>
      </c>
      <c r="F146">
        <v>32</v>
      </c>
      <c r="G146">
        <v>50</v>
      </c>
      <c r="H146">
        <v>1</v>
      </c>
      <c r="I146">
        <v>0</v>
      </c>
      <c r="J146">
        <v>0</v>
      </c>
      <c r="K146">
        <v>26</v>
      </c>
      <c r="L146">
        <v>0</v>
      </c>
      <c r="M146">
        <v>0</v>
      </c>
      <c r="N146">
        <v>0</v>
      </c>
      <c r="O146">
        <v>0</v>
      </c>
      <c r="P146" t="str">
        <f t="shared" si="4"/>
        <v>472A0</v>
      </c>
      <c r="Q146">
        <f t="shared" si="5"/>
        <v>291488</v>
      </c>
    </row>
    <row r="147" spans="1:17">
      <c r="A147" t="s">
        <v>13780</v>
      </c>
      <c r="B147">
        <v>46</v>
      </c>
      <c r="C147">
        <v>0</v>
      </c>
      <c r="D147">
        <v>0</v>
      </c>
      <c r="E147">
        <v>6</v>
      </c>
      <c r="F147">
        <v>32</v>
      </c>
      <c r="G147">
        <v>80</v>
      </c>
      <c r="H147">
        <v>0</v>
      </c>
      <c r="I147">
        <v>0</v>
      </c>
      <c r="J147">
        <v>0</v>
      </c>
      <c r="K147">
        <v>255</v>
      </c>
      <c r="L147">
        <v>0</v>
      </c>
      <c r="M147">
        <v>0</v>
      </c>
      <c r="N147">
        <v>96</v>
      </c>
      <c r="O147">
        <v>0</v>
      </c>
      <c r="P147" t="str">
        <f t="shared" si="4"/>
        <v>472AE</v>
      </c>
      <c r="Q147">
        <f t="shared" si="5"/>
        <v>291502</v>
      </c>
    </row>
    <row r="148" spans="1:17">
      <c r="A148" t="s">
        <v>13781</v>
      </c>
      <c r="B148">
        <v>67</v>
      </c>
      <c r="C148">
        <v>0</v>
      </c>
      <c r="D148">
        <v>96</v>
      </c>
      <c r="E148">
        <v>38</v>
      </c>
      <c r="F148">
        <v>32</v>
      </c>
      <c r="G148">
        <v>31</v>
      </c>
      <c r="H148">
        <v>1</v>
      </c>
      <c r="I148">
        <v>0</v>
      </c>
      <c r="J148">
        <v>0</v>
      </c>
      <c r="K148">
        <v>61</v>
      </c>
      <c r="L148">
        <v>0</v>
      </c>
      <c r="M148">
        <v>0</v>
      </c>
      <c r="N148">
        <v>0</v>
      </c>
      <c r="O148">
        <v>0</v>
      </c>
      <c r="P148" t="str">
        <f t="shared" si="4"/>
        <v>472BC</v>
      </c>
      <c r="Q148">
        <f t="shared" si="5"/>
        <v>291516</v>
      </c>
    </row>
    <row r="149" spans="1:17">
      <c r="A149" t="s">
        <v>13782</v>
      </c>
      <c r="B149">
        <v>46</v>
      </c>
      <c r="C149">
        <v>0</v>
      </c>
      <c r="D149">
        <v>104</v>
      </c>
      <c r="E149">
        <v>6</v>
      </c>
      <c r="F149">
        <v>33</v>
      </c>
      <c r="G149">
        <v>45</v>
      </c>
      <c r="H149">
        <v>1</v>
      </c>
      <c r="I149">
        <v>0</v>
      </c>
      <c r="J149">
        <v>0</v>
      </c>
      <c r="K149">
        <v>27</v>
      </c>
      <c r="L149">
        <v>0</v>
      </c>
      <c r="M149">
        <v>0</v>
      </c>
      <c r="N149">
        <v>0</v>
      </c>
      <c r="O149">
        <v>0</v>
      </c>
      <c r="P149" t="str">
        <f t="shared" si="4"/>
        <v>472CA</v>
      </c>
      <c r="Q149">
        <f t="shared" si="5"/>
        <v>291530</v>
      </c>
    </row>
    <row r="150" spans="1:17">
      <c r="A150" t="s">
        <v>13783</v>
      </c>
      <c r="B150">
        <v>110</v>
      </c>
      <c r="C150">
        <v>0</v>
      </c>
      <c r="D150">
        <v>2</v>
      </c>
      <c r="E150">
        <v>6</v>
      </c>
      <c r="F150">
        <v>64</v>
      </c>
      <c r="G150">
        <v>22</v>
      </c>
      <c r="H150">
        <v>0</v>
      </c>
      <c r="I150">
        <v>3</v>
      </c>
      <c r="J150">
        <v>5</v>
      </c>
      <c r="K150">
        <v>255</v>
      </c>
      <c r="L150">
        <v>128</v>
      </c>
      <c r="M150">
        <v>0</v>
      </c>
      <c r="N150">
        <v>0</v>
      </c>
      <c r="O150">
        <v>0</v>
      </c>
      <c r="P150" t="str">
        <f t="shared" si="4"/>
        <v>472D8</v>
      </c>
      <c r="Q150">
        <f t="shared" si="5"/>
        <v>291544</v>
      </c>
    </row>
    <row r="151" spans="1:17">
      <c r="A151" t="s">
        <v>13784</v>
      </c>
      <c r="B151">
        <v>110</v>
      </c>
      <c r="C151">
        <v>0</v>
      </c>
      <c r="D151">
        <v>96</v>
      </c>
      <c r="E151">
        <v>6</v>
      </c>
      <c r="F151">
        <v>64</v>
      </c>
      <c r="G151">
        <v>42</v>
      </c>
      <c r="H151">
        <v>66</v>
      </c>
      <c r="I151">
        <v>2</v>
      </c>
      <c r="J151">
        <v>4</v>
      </c>
      <c r="K151">
        <v>255</v>
      </c>
      <c r="L151">
        <v>0</v>
      </c>
      <c r="M151">
        <v>0</v>
      </c>
      <c r="N151">
        <v>0</v>
      </c>
      <c r="O151">
        <v>0</v>
      </c>
      <c r="P151" t="str">
        <f t="shared" si="4"/>
        <v>472E6</v>
      </c>
      <c r="Q151">
        <f t="shared" si="5"/>
        <v>291558</v>
      </c>
    </row>
    <row r="152" spans="1:17">
      <c r="A152" t="s">
        <v>13785</v>
      </c>
      <c r="B152">
        <v>110</v>
      </c>
      <c r="C152">
        <v>0</v>
      </c>
      <c r="D152">
        <v>0</v>
      </c>
      <c r="E152">
        <v>6</v>
      </c>
      <c r="F152">
        <v>64</v>
      </c>
      <c r="G152">
        <v>28</v>
      </c>
      <c r="H152">
        <v>0</v>
      </c>
      <c r="I152">
        <v>3</v>
      </c>
      <c r="J152">
        <v>3</v>
      </c>
      <c r="K152">
        <v>255</v>
      </c>
      <c r="L152">
        <v>0</v>
      </c>
      <c r="M152">
        <v>32</v>
      </c>
      <c r="N152">
        <v>0</v>
      </c>
      <c r="O152">
        <v>0</v>
      </c>
      <c r="P152" t="str">
        <f t="shared" si="4"/>
        <v>472F4</v>
      </c>
      <c r="Q152">
        <f t="shared" si="5"/>
        <v>291572</v>
      </c>
    </row>
    <row r="153" spans="1:17">
      <c r="A153" t="s">
        <v>13786</v>
      </c>
      <c r="B153">
        <v>110</v>
      </c>
      <c r="C153">
        <v>0</v>
      </c>
      <c r="D153">
        <v>0</v>
      </c>
      <c r="E153">
        <v>6</v>
      </c>
      <c r="F153">
        <v>32</v>
      </c>
      <c r="G153">
        <v>0</v>
      </c>
      <c r="H153">
        <v>0</v>
      </c>
      <c r="I153">
        <v>3</v>
      </c>
      <c r="J153">
        <v>0</v>
      </c>
      <c r="K153">
        <v>28</v>
      </c>
      <c r="L153">
        <v>1</v>
      </c>
      <c r="M153">
        <v>8</v>
      </c>
      <c r="N153">
        <v>4</v>
      </c>
      <c r="O153">
        <v>0</v>
      </c>
      <c r="P153" t="str">
        <f t="shared" si="4"/>
        <v>47302</v>
      </c>
      <c r="Q153">
        <f t="shared" si="5"/>
        <v>291586</v>
      </c>
    </row>
    <row r="154" spans="1:17">
      <c r="A154" t="s">
        <v>13787</v>
      </c>
      <c r="B154">
        <v>110</v>
      </c>
      <c r="C154">
        <v>32</v>
      </c>
      <c r="D154">
        <v>0</v>
      </c>
      <c r="E154">
        <v>6</v>
      </c>
      <c r="F154">
        <v>64</v>
      </c>
      <c r="G154">
        <v>50</v>
      </c>
      <c r="H154">
        <v>120</v>
      </c>
      <c r="I154">
        <v>2</v>
      </c>
      <c r="J154">
        <v>0</v>
      </c>
      <c r="K154">
        <v>29</v>
      </c>
      <c r="L154">
        <v>0</v>
      </c>
      <c r="M154">
        <v>0</v>
      </c>
      <c r="N154">
        <v>0</v>
      </c>
      <c r="O154">
        <v>0</v>
      </c>
      <c r="P154" t="str">
        <f t="shared" si="4"/>
        <v>47310</v>
      </c>
      <c r="Q154">
        <f t="shared" si="5"/>
        <v>291600</v>
      </c>
    </row>
    <row r="155" spans="1:17">
      <c r="A155" t="s">
        <v>13788</v>
      </c>
      <c r="B155">
        <v>67</v>
      </c>
      <c r="C155">
        <v>0</v>
      </c>
      <c r="D155">
        <v>32</v>
      </c>
      <c r="E155">
        <v>6</v>
      </c>
      <c r="F155">
        <v>32</v>
      </c>
      <c r="G155">
        <v>1</v>
      </c>
      <c r="H155">
        <v>32</v>
      </c>
      <c r="I155">
        <v>0</v>
      </c>
      <c r="J155">
        <v>0</v>
      </c>
      <c r="K155">
        <v>30</v>
      </c>
      <c r="L155">
        <v>0</v>
      </c>
      <c r="M155">
        <v>0</v>
      </c>
      <c r="N155">
        <v>0</v>
      </c>
      <c r="O155">
        <v>0</v>
      </c>
      <c r="P155" t="str">
        <f t="shared" si="4"/>
        <v>4731E</v>
      </c>
      <c r="Q155">
        <f t="shared" si="5"/>
        <v>291614</v>
      </c>
    </row>
    <row r="156" spans="1:17">
      <c r="A156" t="s">
        <v>13789</v>
      </c>
      <c r="B156">
        <v>4</v>
      </c>
      <c r="C156">
        <v>0</v>
      </c>
      <c r="D156">
        <v>0</v>
      </c>
      <c r="E156">
        <v>6</v>
      </c>
      <c r="F156">
        <v>32</v>
      </c>
      <c r="G156">
        <v>24</v>
      </c>
      <c r="H156">
        <v>0</v>
      </c>
      <c r="I156">
        <v>0</v>
      </c>
      <c r="J156">
        <v>0</v>
      </c>
      <c r="K156">
        <v>49</v>
      </c>
      <c r="L156">
        <v>0</v>
      </c>
      <c r="M156">
        <v>0</v>
      </c>
      <c r="N156">
        <v>0</v>
      </c>
      <c r="O156">
        <v>0</v>
      </c>
      <c r="P156" t="str">
        <f t="shared" si="4"/>
        <v>4732C</v>
      </c>
      <c r="Q156">
        <f t="shared" si="5"/>
        <v>291628</v>
      </c>
    </row>
    <row r="157" spans="1:17">
      <c r="A157" t="s">
        <v>13790</v>
      </c>
      <c r="B157">
        <v>67</v>
      </c>
      <c r="C157">
        <v>0</v>
      </c>
      <c r="D157">
        <v>2</v>
      </c>
      <c r="E157">
        <v>38</v>
      </c>
      <c r="F157">
        <v>0</v>
      </c>
      <c r="G157">
        <v>68</v>
      </c>
      <c r="H157">
        <v>0</v>
      </c>
      <c r="I157">
        <v>2</v>
      </c>
      <c r="J157">
        <v>100</v>
      </c>
      <c r="K157">
        <v>31</v>
      </c>
      <c r="L157">
        <v>0</v>
      </c>
      <c r="M157">
        <v>0</v>
      </c>
      <c r="N157">
        <v>0</v>
      </c>
      <c r="O157">
        <v>0</v>
      </c>
      <c r="P157" t="str">
        <f t="shared" si="4"/>
        <v>4733A</v>
      </c>
      <c r="Q157">
        <f t="shared" si="5"/>
        <v>291642</v>
      </c>
    </row>
    <row r="158" spans="1:17">
      <c r="A158" t="s">
        <v>13791</v>
      </c>
      <c r="B158">
        <v>67</v>
      </c>
      <c r="C158">
        <v>0</v>
      </c>
      <c r="D158">
        <v>0</v>
      </c>
      <c r="E158">
        <v>38</v>
      </c>
      <c r="F158">
        <v>0</v>
      </c>
      <c r="G158">
        <v>32</v>
      </c>
      <c r="H158">
        <v>0</v>
      </c>
      <c r="I158">
        <v>1</v>
      </c>
      <c r="J158">
        <v>100</v>
      </c>
      <c r="K158">
        <v>255</v>
      </c>
      <c r="L158">
        <v>37</v>
      </c>
      <c r="M158">
        <v>168</v>
      </c>
      <c r="N158">
        <v>0</v>
      </c>
      <c r="O158">
        <v>0</v>
      </c>
      <c r="P158" t="str">
        <f t="shared" si="4"/>
        <v>47348</v>
      </c>
      <c r="Q158">
        <f t="shared" si="5"/>
        <v>291656</v>
      </c>
    </row>
    <row r="159" spans="1:17">
      <c r="A159" t="s">
        <v>13792</v>
      </c>
      <c r="B159">
        <v>3</v>
      </c>
      <c r="C159">
        <v>0</v>
      </c>
      <c r="D159">
        <v>0</v>
      </c>
      <c r="E159">
        <v>102</v>
      </c>
      <c r="F159">
        <v>165</v>
      </c>
      <c r="G159">
        <v>1</v>
      </c>
      <c r="H159">
        <v>16</v>
      </c>
      <c r="I159">
        <v>0</v>
      </c>
      <c r="J159">
        <v>0</v>
      </c>
      <c r="K159">
        <v>32</v>
      </c>
      <c r="L159">
        <v>71</v>
      </c>
      <c r="M159">
        <v>251</v>
      </c>
      <c r="N159">
        <v>20</v>
      </c>
      <c r="O159">
        <v>0</v>
      </c>
      <c r="P159" t="str">
        <f t="shared" si="4"/>
        <v>47356</v>
      </c>
      <c r="Q159">
        <f t="shared" si="5"/>
        <v>291670</v>
      </c>
    </row>
    <row r="160" spans="1:17">
      <c r="A160" t="s">
        <v>13793</v>
      </c>
      <c r="B160">
        <v>67</v>
      </c>
      <c r="C160">
        <v>0</v>
      </c>
      <c r="D160">
        <v>0</v>
      </c>
      <c r="E160">
        <v>38</v>
      </c>
      <c r="F160">
        <v>0</v>
      </c>
      <c r="G160">
        <v>66</v>
      </c>
      <c r="H160">
        <v>0</v>
      </c>
      <c r="I160">
        <v>3</v>
      </c>
      <c r="J160">
        <v>111</v>
      </c>
      <c r="K160">
        <v>33</v>
      </c>
      <c r="L160">
        <v>55</v>
      </c>
      <c r="M160">
        <v>253</v>
      </c>
      <c r="N160">
        <v>254</v>
      </c>
      <c r="O160">
        <v>132</v>
      </c>
      <c r="P160" t="str">
        <f t="shared" si="4"/>
        <v>47364</v>
      </c>
      <c r="Q160">
        <f t="shared" si="5"/>
        <v>291684</v>
      </c>
    </row>
    <row r="161" spans="1:18">
      <c r="A161" t="s">
        <v>13794</v>
      </c>
      <c r="B161">
        <v>99</v>
      </c>
      <c r="C161">
        <v>0</v>
      </c>
      <c r="D161">
        <v>0</v>
      </c>
      <c r="E161">
        <v>38</v>
      </c>
      <c r="F161">
        <v>0</v>
      </c>
      <c r="G161">
        <v>22</v>
      </c>
      <c r="H161">
        <v>40</v>
      </c>
      <c r="I161">
        <v>2</v>
      </c>
      <c r="J161">
        <v>75</v>
      </c>
      <c r="K161">
        <v>34</v>
      </c>
      <c r="L161">
        <v>0</v>
      </c>
      <c r="M161">
        <v>32</v>
      </c>
      <c r="N161">
        <v>0</v>
      </c>
      <c r="O161">
        <v>0</v>
      </c>
      <c r="P161" t="str">
        <f t="shared" si="4"/>
        <v>47372</v>
      </c>
      <c r="Q161">
        <f t="shared" si="5"/>
        <v>291698</v>
      </c>
    </row>
    <row r="162" spans="1:18">
      <c r="A162" t="s">
        <v>13795</v>
      </c>
      <c r="B162">
        <v>110</v>
      </c>
      <c r="C162">
        <v>0</v>
      </c>
      <c r="D162">
        <v>32</v>
      </c>
      <c r="E162">
        <v>6</v>
      </c>
      <c r="F162">
        <v>32</v>
      </c>
      <c r="G162">
        <v>50</v>
      </c>
      <c r="H162">
        <v>57</v>
      </c>
      <c r="I162">
        <v>0</v>
      </c>
      <c r="J162">
        <v>0</v>
      </c>
      <c r="K162">
        <v>255</v>
      </c>
      <c r="L162">
        <v>0</v>
      </c>
      <c r="M162">
        <v>0</v>
      </c>
      <c r="N162">
        <v>0</v>
      </c>
      <c r="O162">
        <v>0</v>
      </c>
      <c r="P162" t="str">
        <f t="shared" si="4"/>
        <v>47380</v>
      </c>
      <c r="Q162">
        <f t="shared" si="5"/>
        <v>291712</v>
      </c>
    </row>
    <row r="163" spans="1:18">
      <c r="A163" t="s">
        <v>13796</v>
      </c>
      <c r="B163">
        <v>110</v>
      </c>
      <c r="C163">
        <v>0</v>
      </c>
      <c r="D163">
        <v>32</v>
      </c>
      <c r="E163">
        <v>6</v>
      </c>
      <c r="F163">
        <v>32</v>
      </c>
      <c r="G163">
        <v>64</v>
      </c>
      <c r="H163">
        <v>84</v>
      </c>
      <c r="I163">
        <v>0</v>
      </c>
      <c r="J163">
        <v>0</v>
      </c>
      <c r="K163">
        <v>255</v>
      </c>
      <c r="L163">
        <v>0</v>
      </c>
      <c r="M163">
        <v>0</v>
      </c>
      <c r="N163">
        <v>0</v>
      </c>
      <c r="O163">
        <v>0</v>
      </c>
      <c r="P163" t="str">
        <f t="shared" si="4"/>
        <v>4738E</v>
      </c>
      <c r="Q163">
        <f t="shared" si="5"/>
        <v>291726</v>
      </c>
    </row>
    <row r="164" spans="1:18">
      <c r="A164" t="s">
        <v>13797</v>
      </c>
      <c r="B164">
        <v>67</v>
      </c>
      <c r="C164">
        <v>0</v>
      </c>
      <c r="D164">
        <v>32</v>
      </c>
      <c r="E164">
        <v>102</v>
      </c>
      <c r="F164">
        <v>32</v>
      </c>
      <c r="G164">
        <v>1</v>
      </c>
      <c r="H164">
        <v>1</v>
      </c>
      <c r="I164">
        <v>0</v>
      </c>
      <c r="J164">
        <v>0</v>
      </c>
      <c r="K164">
        <v>25</v>
      </c>
      <c r="L164">
        <v>0</v>
      </c>
      <c r="M164">
        <v>0</v>
      </c>
      <c r="N164">
        <v>0</v>
      </c>
      <c r="O164">
        <v>0</v>
      </c>
      <c r="P164" t="str">
        <f t="shared" si="4"/>
        <v>4739C</v>
      </c>
      <c r="Q164">
        <f t="shared" si="5"/>
        <v>291740</v>
      </c>
    </row>
    <row r="165" spans="1:18">
      <c r="A165" t="s">
        <v>13798</v>
      </c>
      <c r="B165">
        <v>107</v>
      </c>
      <c r="C165">
        <v>0</v>
      </c>
      <c r="D165">
        <v>0</v>
      </c>
      <c r="E165">
        <v>34</v>
      </c>
      <c r="F165">
        <v>8</v>
      </c>
      <c r="G165">
        <v>20</v>
      </c>
      <c r="H165">
        <v>0</v>
      </c>
      <c r="I165">
        <v>3</v>
      </c>
      <c r="J165">
        <v>100</v>
      </c>
      <c r="K165">
        <v>255</v>
      </c>
      <c r="L165">
        <v>32</v>
      </c>
      <c r="M165">
        <v>0</v>
      </c>
      <c r="N165">
        <v>0</v>
      </c>
      <c r="O165">
        <v>0</v>
      </c>
      <c r="P165" t="str">
        <f t="shared" si="4"/>
        <v>473AA</v>
      </c>
      <c r="Q165">
        <f t="shared" si="5"/>
        <v>291754</v>
      </c>
      <c r="R165" t="s">
        <v>28859</v>
      </c>
    </row>
    <row r="166" spans="1:18">
      <c r="A166" t="s">
        <v>13799</v>
      </c>
      <c r="B166">
        <v>2</v>
      </c>
      <c r="C166">
        <v>0</v>
      </c>
      <c r="D166">
        <v>0</v>
      </c>
      <c r="E166">
        <v>2</v>
      </c>
      <c r="F166">
        <v>32</v>
      </c>
      <c r="G166">
        <v>20</v>
      </c>
      <c r="H166">
        <v>0</v>
      </c>
      <c r="I166">
        <v>0</v>
      </c>
      <c r="J166">
        <v>0</v>
      </c>
      <c r="K166">
        <v>69</v>
      </c>
      <c r="L166">
        <v>37</v>
      </c>
      <c r="M166">
        <v>233</v>
      </c>
      <c r="N166">
        <v>16</v>
      </c>
      <c r="O166">
        <v>0</v>
      </c>
      <c r="P166" t="str">
        <f t="shared" si="4"/>
        <v>473B8</v>
      </c>
      <c r="Q166">
        <f t="shared" si="5"/>
        <v>291768</v>
      </c>
    </row>
    <row r="167" spans="1:18">
      <c r="A167" t="s">
        <v>13800</v>
      </c>
      <c r="B167">
        <v>107</v>
      </c>
      <c r="C167">
        <v>8</v>
      </c>
      <c r="D167">
        <v>8</v>
      </c>
      <c r="E167">
        <v>34</v>
      </c>
      <c r="F167">
        <v>0</v>
      </c>
      <c r="G167">
        <v>20</v>
      </c>
      <c r="H167">
        <v>20</v>
      </c>
      <c r="I167">
        <v>0</v>
      </c>
      <c r="J167">
        <v>80</v>
      </c>
      <c r="K167">
        <v>255</v>
      </c>
      <c r="L167">
        <v>4</v>
      </c>
      <c r="M167">
        <v>0</v>
      </c>
      <c r="N167">
        <v>0</v>
      </c>
      <c r="O167">
        <v>0</v>
      </c>
      <c r="P167" t="str">
        <f t="shared" si="4"/>
        <v>473C6</v>
      </c>
      <c r="Q167">
        <f t="shared" si="5"/>
        <v>291782</v>
      </c>
    </row>
    <row r="168" spans="1:18">
      <c r="A168" t="s">
        <v>13801</v>
      </c>
      <c r="B168">
        <v>67</v>
      </c>
      <c r="C168">
        <v>0</v>
      </c>
      <c r="D168">
        <v>4</v>
      </c>
      <c r="E168">
        <v>34</v>
      </c>
      <c r="F168">
        <v>32</v>
      </c>
      <c r="G168">
        <v>20</v>
      </c>
      <c r="H168">
        <v>0</v>
      </c>
      <c r="I168">
        <v>3</v>
      </c>
      <c r="J168">
        <v>0</v>
      </c>
      <c r="K168">
        <v>255</v>
      </c>
      <c r="L168">
        <v>2</v>
      </c>
      <c r="M168">
        <v>0</v>
      </c>
      <c r="N168">
        <v>0</v>
      </c>
      <c r="O168">
        <v>0</v>
      </c>
      <c r="P168" t="str">
        <f t="shared" si="4"/>
        <v>473D4</v>
      </c>
      <c r="Q168">
        <f t="shared" si="5"/>
        <v>291796</v>
      </c>
    </row>
    <row r="169" spans="1:18">
      <c r="A169" t="s">
        <v>13802</v>
      </c>
      <c r="B169">
        <v>106</v>
      </c>
      <c r="C169">
        <v>0</v>
      </c>
      <c r="D169">
        <v>0</v>
      </c>
      <c r="E169">
        <v>34</v>
      </c>
      <c r="F169">
        <v>0</v>
      </c>
      <c r="G169">
        <v>20</v>
      </c>
      <c r="H169">
        <v>0</v>
      </c>
      <c r="I169">
        <v>1</v>
      </c>
      <c r="J169">
        <v>80</v>
      </c>
      <c r="K169">
        <v>255</v>
      </c>
      <c r="L169">
        <v>1</v>
      </c>
      <c r="M169">
        <v>0</v>
      </c>
      <c r="N169">
        <v>0</v>
      </c>
      <c r="O169">
        <v>0</v>
      </c>
      <c r="P169" t="str">
        <f t="shared" si="4"/>
        <v>473E2</v>
      </c>
      <c r="Q169">
        <f t="shared" si="5"/>
        <v>291810</v>
      </c>
    </row>
    <row r="170" spans="1:18">
      <c r="A170" t="s">
        <v>13803</v>
      </c>
      <c r="B170">
        <v>106</v>
      </c>
      <c r="C170">
        <v>0</v>
      </c>
      <c r="D170">
        <v>0</v>
      </c>
      <c r="E170">
        <v>34</v>
      </c>
      <c r="F170">
        <v>0</v>
      </c>
      <c r="G170">
        <v>20</v>
      </c>
      <c r="H170">
        <v>0</v>
      </c>
      <c r="I170">
        <v>1</v>
      </c>
      <c r="J170">
        <v>90</v>
      </c>
      <c r="K170">
        <v>255</v>
      </c>
      <c r="L170">
        <v>0</v>
      </c>
      <c r="M170">
        <v>128</v>
      </c>
      <c r="N170">
        <v>0</v>
      </c>
      <c r="O170">
        <v>0</v>
      </c>
      <c r="P170" t="str">
        <f t="shared" si="4"/>
        <v>473F0</v>
      </c>
      <c r="Q170">
        <f t="shared" si="5"/>
        <v>291824</v>
      </c>
    </row>
    <row r="171" spans="1:18">
      <c r="A171" t="s">
        <v>13804</v>
      </c>
      <c r="B171">
        <v>106</v>
      </c>
      <c r="C171">
        <v>136</v>
      </c>
      <c r="D171">
        <v>72</v>
      </c>
      <c r="E171">
        <v>34</v>
      </c>
      <c r="F171">
        <v>0</v>
      </c>
      <c r="G171">
        <v>20</v>
      </c>
      <c r="H171">
        <v>25</v>
      </c>
      <c r="I171">
        <v>0</v>
      </c>
      <c r="J171">
        <v>100</v>
      </c>
      <c r="K171">
        <v>255</v>
      </c>
      <c r="L171">
        <v>0</v>
      </c>
      <c r="M171">
        <v>64</v>
      </c>
      <c r="N171">
        <v>0</v>
      </c>
      <c r="O171">
        <v>0</v>
      </c>
      <c r="P171" t="str">
        <f t="shared" si="4"/>
        <v>473FE</v>
      </c>
      <c r="Q171">
        <f t="shared" si="5"/>
        <v>291838</v>
      </c>
    </row>
    <row r="172" spans="1:18">
      <c r="A172" t="s">
        <v>13805</v>
      </c>
      <c r="B172">
        <v>107</v>
      </c>
      <c r="C172">
        <v>0</v>
      </c>
      <c r="D172">
        <v>0</v>
      </c>
      <c r="E172">
        <v>34</v>
      </c>
      <c r="F172">
        <v>0</v>
      </c>
      <c r="G172">
        <v>20</v>
      </c>
      <c r="H172">
        <v>0</v>
      </c>
      <c r="I172">
        <v>1</v>
      </c>
      <c r="J172">
        <v>68</v>
      </c>
      <c r="K172">
        <v>255</v>
      </c>
      <c r="L172">
        <v>0</v>
      </c>
      <c r="M172">
        <v>32</v>
      </c>
      <c r="N172">
        <v>0</v>
      </c>
      <c r="O172">
        <v>0</v>
      </c>
      <c r="P172" t="str">
        <f t="shared" si="4"/>
        <v>4740C</v>
      </c>
      <c r="Q172">
        <f t="shared" si="5"/>
        <v>291852</v>
      </c>
    </row>
    <row r="173" spans="1:18">
      <c r="A173" t="s">
        <v>13806</v>
      </c>
      <c r="B173">
        <v>110</v>
      </c>
      <c r="C173">
        <v>0</v>
      </c>
      <c r="D173">
        <v>0</v>
      </c>
      <c r="E173">
        <v>10</v>
      </c>
      <c r="F173">
        <v>32</v>
      </c>
      <c r="G173">
        <v>20</v>
      </c>
      <c r="H173">
        <v>0</v>
      </c>
      <c r="I173">
        <v>0</v>
      </c>
      <c r="J173">
        <v>0</v>
      </c>
      <c r="K173">
        <v>255</v>
      </c>
      <c r="L173">
        <v>0</v>
      </c>
      <c r="M173">
        <v>16</v>
      </c>
      <c r="N173">
        <v>0</v>
      </c>
      <c r="O173">
        <v>0</v>
      </c>
      <c r="P173" t="str">
        <f t="shared" si="4"/>
        <v>4741A</v>
      </c>
      <c r="Q173">
        <f t="shared" si="5"/>
        <v>291866</v>
      </c>
    </row>
    <row r="174" spans="1:18">
      <c r="A174" t="s">
        <v>13807</v>
      </c>
      <c r="B174">
        <v>107</v>
      </c>
      <c r="C174">
        <v>0</v>
      </c>
      <c r="D174">
        <v>0</v>
      </c>
      <c r="E174">
        <v>34</v>
      </c>
      <c r="F174">
        <v>0</v>
      </c>
      <c r="G174">
        <v>20</v>
      </c>
      <c r="H174">
        <v>0</v>
      </c>
      <c r="I174">
        <v>1</v>
      </c>
      <c r="J174">
        <v>90</v>
      </c>
      <c r="K174">
        <v>255</v>
      </c>
      <c r="L174">
        <v>0</v>
      </c>
      <c r="M174">
        <v>8</v>
      </c>
      <c r="N174">
        <v>0</v>
      </c>
      <c r="O174">
        <v>0</v>
      </c>
      <c r="P174" t="str">
        <f t="shared" si="4"/>
        <v>47428</v>
      </c>
      <c r="Q174">
        <f t="shared" si="5"/>
        <v>291880</v>
      </c>
    </row>
    <row r="175" spans="1:18">
      <c r="A175" t="s">
        <v>13808</v>
      </c>
      <c r="B175">
        <v>67</v>
      </c>
      <c r="C175">
        <v>0</v>
      </c>
      <c r="D175">
        <v>0</v>
      </c>
      <c r="E175">
        <v>34</v>
      </c>
      <c r="F175">
        <v>0</v>
      </c>
      <c r="G175">
        <v>20</v>
      </c>
      <c r="H175">
        <v>0</v>
      </c>
      <c r="I175">
        <v>1</v>
      </c>
      <c r="J175">
        <v>100</v>
      </c>
      <c r="K175">
        <v>255</v>
      </c>
      <c r="L175">
        <v>0</v>
      </c>
      <c r="M175">
        <v>0</v>
      </c>
      <c r="N175">
        <v>16</v>
      </c>
      <c r="O175">
        <v>0</v>
      </c>
      <c r="P175" t="str">
        <f t="shared" si="4"/>
        <v>47436</v>
      </c>
      <c r="Q175">
        <f t="shared" si="5"/>
        <v>291894</v>
      </c>
    </row>
    <row r="176" spans="1:18">
      <c r="A176" t="s">
        <v>13809</v>
      </c>
      <c r="B176">
        <v>67</v>
      </c>
      <c r="C176">
        <v>0</v>
      </c>
      <c r="D176">
        <v>0</v>
      </c>
      <c r="E176">
        <v>34</v>
      </c>
      <c r="F176">
        <v>0</v>
      </c>
      <c r="G176">
        <v>20</v>
      </c>
      <c r="H176">
        <v>0</v>
      </c>
      <c r="I176">
        <v>1</v>
      </c>
      <c r="J176">
        <v>100</v>
      </c>
      <c r="K176">
        <v>255</v>
      </c>
      <c r="L176">
        <v>0</v>
      </c>
      <c r="M176">
        <v>0</v>
      </c>
      <c r="N176">
        <v>4</v>
      </c>
      <c r="O176">
        <v>0</v>
      </c>
      <c r="P176" t="str">
        <f t="shared" si="4"/>
        <v>47444</v>
      </c>
      <c r="Q176">
        <f t="shared" si="5"/>
        <v>291908</v>
      </c>
    </row>
    <row r="177" spans="1:17">
      <c r="A177" t="s">
        <v>13810</v>
      </c>
      <c r="B177">
        <v>67</v>
      </c>
      <c r="C177">
        <v>0</v>
      </c>
      <c r="D177">
        <v>0</v>
      </c>
      <c r="E177">
        <v>34</v>
      </c>
      <c r="F177">
        <v>32</v>
      </c>
      <c r="G177">
        <v>20</v>
      </c>
      <c r="H177">
        <v>0</v>
      </c>
      <c r="I177">
        <v>1</v>
      </c>
      <c r="J177">
        <v>0</v>
      </c>
      <c r="K177">
        <v>255</v>
      </c>
      <c r="L177">
        <v>64</v>
      </c>
      <c r="M177">
        <v>0</v>
      </c>
      <c r="N177">
        <v>0</v>
      </c>
      <c r="O177">
        <v>0</v>
      </c>
      <c r="P177" t="str">
        <f t="shared" si="4"/>
        <v>47452</v>
      </c>
      <c r="Q177">
        <f t="shared" si="5"/>
        <v>291922</v>
      </c>
    </row>
    <row r="178" spans="1:17">
      <c r="A178" t="s">
        <v>13811</v>
      </c>
      <c r="B178">
        <v>107</v>
      </c>
      <c r="C178">
        <v>0</v>
      </c>
      <c r="D178">
        <v>0</v>
      </c>
      <c r="E178">
        <v>34</v>
      </c>
      <c r="F178">
        <v>32</v>
      </c>
      <c r="G178">
        <v>20</v>
      </c>
      <c r="H178">
        <v>0</v>
      </c>
      <c r="I178">
        <v>1</v>
      </c>
      <c r="J178">
        <v>0</v>
      </c>
      <c r="K178">
        <v>255</v>
      </c>
      <c r="L178">
        <v>0</v>
      </c>
      <c r="M178">
        <v>0</v>
      </c>
      <c r="N178">
        <v>4</v>
      </c>
      <c r="O178">
        <v>0</v>
      </c>
      <c r="P178" t="str">
        <f t="shared" si="4"/>
        <v>47460</v>
      </c>
      <c r="Q178">
        <f t="shared" si="5"/>
        <v>291936</v>
      </c>
    </row>
    <row r="179" spans="1:17">
      <c r="A179" t="s">
        <v>13812</v>
      </c>
      <c r="B179">
        <v>107</v>
      </c>
      <c r="C179">
        <v>0</v>
      </c>
      <c r="D179">
        <v>2</v>
      </c>
      <c r="E179">
        <v>42</v>
      </c>
      <c r="F179">
        <v>0</v>
      </c>
      <c r="G179">
        <v>20</v>
      </c>
      <c r="H179">
        <v>0</v>
      </c>
      <c r="I179">
        <v>1</v>
      </c>
      <c r="J179">
        <v>70</v>
      </c>
      <c r="K179">
        <v>255</v>
      </c>
      <c r="L179">
        <v>128</v>
      </c>
      <c r="M179">
        <v>0</v>
      </c>
      <c r="N179">
        <v>0</v>
      </c>
      <c r="O179">
        <v>0</v>
      </c>
      <c r="P179" t="str">
        <f t="shared" si="4"/>
        <v>4746E</v>
      </c>
      <c r="Q179">
        <f t="shared" si="5"/>
        <v>291950</v>
      </c>
    </row>
    <row r="180" spans="1:17">
      <c r="A180" t="s">
        <v>13813</v>
      </c>
      <c r="B180">
        <v>107</v>
      </c>
      <c r="C180">
        <v>0</v>
      </c>
      <c r="D180">
        <v>66</v>
      </c>
      <c r="E180">
        <v>34</v>
      </c>
      <c r="F180">
        <v>128</v>
      </c>
      <c r="G180">
        <v>20</v>
      </c>
      <c r="H180">
        <v>15</v>
      </c>
      <c r="I180">
        <v>0</v>
      </c>
      <c r="J180">
        <v>75</v>
      </c>
      <c r="K180">
        <v>255</v>
      </c>
      <c r="L180">
        <v>0</v>
      </c>
      <c r="M180">
        <v>2</v>
      </c>
      <c r="N180">
        <v>0</v>
      </c>
      <c r="O180">
        <v>0</v>
      </c>
      <c r="P180" t="str">
        <f t="shared" si="4"/>
        <v>4747C</v>
      </c>
      <c r="Q180">
        <f t="shared" si="5"/>
        <v>291964</v>
      </c>
    </row>
    <row r="181" spans="1:17">
      <c r="A181" t="s">
        <v>13814</v>
      </c>
      <c r="B181">
        <v>107</v>
      </c>
      <c r="C181">
        <v>1</v>
      </c>
      <c r="D181">
        <v>0</v>
      </c>
      <c r="E181">
        <v>34</v>
      </c>
      <c r="F181">
        <v>0</v>
      </c>
      <c r="G181">
        <v>20</v>
      </c>
      <c r="H181">
        <v>50</v>
      </c>
      <c r="I181">
        <v>0</v>
      </c>
      <c r="J181">
        <v>150</v>
      </c>
      <c r="K181">
        <v>255</v>
      </c>
      <c r="L181">
        <v>0</v>
      </c>
      <c r="M181">
        <v>0</v>
      </c>
      <c r="N181">
        <v>0</v>
      </c>
      <c r="O181">
        <v>0</v>
      </c>
      <c r="P181" t="str">
        <f t="shared" si="4"/>
        <v>4748A</v>
      </c>
      <c r="Q181">
        <f t="shared" si="5"/>
        <v>291978</v>
      </c>
    </row>
    <row r="182" spans="1:17">
      <c r="A182" t="s">
        <v>13815</v>
      </c>
      <c r="B182">
        <v>107</v>
      </c>
      <c r="C182">
        <v>1</v>
      </c>
      <c r="D182">
        <v>0</v>
      </c>
      <c r="E182">
        <v>42</v>
      </c>
      <c r="F182">
        <v>0</v>
      </c>
      <c r="G182">
        <v>20</v>
      </c>
      <c r="H182">
        <v>80</v>
      </c>
      <c r="I182">
        <v>0</v>
      </c>
      <c r="J182">
        <v>150</v>
      </c>
      <c r="K182">
        <v>255</v>
      </c>
      <c r="L182">
        <v>0</v>
      </c>
      <c r="M182">
        <v>0</v>
      </c>
      <c r="N182">
        <v>0</v>
      </c>
      <c r="O182">
        <v>0</v>
      </c>
      <c r="P182" t="str">
        <f t="shared" si="4"/>
        <v>47498</v>
      </c>
      <c r="Q182">
        <f t="shared" si="5"/>
        <v>291992</v>
      </c>
    </row>
    <row r="183" spans="1:17">
      <c r="A183" t="s">
        <v>13816</v>
      </c>
      <c r="B183">
        <v>67</v>
      </c>
      <c r="C183">
        <v>4</v>
      </c>
      <c r="D183">
        <v>0</v>
      </c>
      <c r="E183">
        <v>42</v>
      </c>
      <c r="F183">
        <v>0</v>
      </c>
      <c r="G183">
        <v>20</v>
      </c>
      <c r="H183">
        <v>20</v>
      </c>
      <c r="I183">
        <v>0</v>
      </c>
      <c r="J183">
        <v>150</v>
      </c>
      <c r="K183">
        <v>255</v>
      </c>
      <c r="L183">
        <v>0</v>
      </c>
      <c r="M183">
        <v>0</v>
      </c>
      <c r="N183">
        <v>0</v>
      </c>
      <c r="O183">
        <v>0</v>
      </c>
      <c r="P183" t="str">
        <f t="shared" si="4"/>
        <v>474A6</v>
      </c>
      <c r="Q183">
        <f t="shared" si="5"/>
        <v>292006</v>
      </c>
    </row>
    <row r="184" spans="1:17">
      <c r="A184" t="s">
        <v>13817</v>
      </c>
      <c r="B184">
        <v>107</v>
      </c>
      <c r="C184">
        <v>4</v>
      </c>
      <c r="D184">
        <v>0</v>
      </c>
      <c r="E184">
        <v>42</v>
      </c>
      <c r="F184">
        <v>0</v>
      </c>
      <c r="G184">
        <v>20</v>
      </c>
      <c r="H184">
        <v>62</v>
      </c>
      <c r="I184">
        <v>0</v>
      </c>
      <c r="J184">
        <v>150</v>
      </c>
      <c r="K184">
        <v>255</v>
      </c>
      <c r="L184">
        <v>0</v>
      </c>
      <c r="M184">
        <v>0</v>
      </c>
      <c r="N184">
        <v>0</v>
      </c>
      <c r="O184">
        <v>0</v>
      </c>
      <c r="P184" t="str">
        <f t="shared" si="4"/>
        <v>474B4</v>
      </c>
      <c r="Q184">
        <f t="shared" si="5"/>
        <v>292020</v>
      </c>
    </row>
    <row r="185" spans="1:17">
      <c r="A185" t="s">
        <v>13818</v>
      </c>
      <c r="B185">
        <v>107</v>
      </c>
      <c r="C185">
        <v>4</v>
      </c>
      <c r="D185">
        <v>0</v>
      </c>
      <c r="E185">
        <v>34</v>
      </c>
      <c r="F185">
        <v>0</v>
      </c>
      <c r="G185">
        <v>20</v>
      </c>
      <c r="H185">
        <v>110</v>
      </c>
      <c r="I185">
        <v>0</v>
      </c>
      <c r="J185">
        <v>150</v>
      </c>
      <c r="K185">
        <v>255</v>
      </c>
      <c r="L185">
        <v>0</v>
      </c>
      <c r="M185">
        <v>0</v>
      </c>
      <c r="N185">
        <v>0</v>
      </c>
      <c r="O185">
        <v>0</v>
      </c>
      <c r="P185" t="str">
        <f t="shared" si="4"/>
        <v>474C2</v>
      </c>
      <c r="Q185">
        <f t="shared" si="5"/>
        <v>292034</v>
      </c>
    </row>
    <row r="186" spans="1:17">
      <c r="A186" t="s">
        <v>13819</v>
      </c>
      <c r="B186">
        <v>99</v>
      </c>
      <c r="C186">
        <v>4</v>
      </c>
      <c r="D186">
        <v>0</v>
      </c>
      <c r="E186">
        <v>42</v>
      </c>
      <c r="F186">
        <v>0</v>
      </c>
      <c r="G186">
        <v>20</v>
      </c>
      <c r="H186">
        <v>20</v>
      </c>
      <c r="I186">
        <v>0</v>
      </c>
      <c r="J186">
        <v>150</v>
      </c>
      <c r="K186">
        <v>255</v>
      </c>
      <c r="L186">
        <v>0</v>
      </c>
      <c r="M186">
        <v>0</v>
      </c>
      <c r="N186">
        <v>0</v>
      </c>
      <c r="O186">
        <v>0</v>
      </c>
      <c r="P186" t="str">
        <f t="shared" si="4"/>
        <v>474D0</v>
      </c>
      <c r="Q186">
        <f t="shared" si="5"/>
        <v>292048</v>
      </c>
    </row>
    <row r="187" spans="1:17">
      <c r="A187" t="s">
        <v>13820</v>
      </c>
      <c r="B187">
        <v>99</v>
      </c>
      <c r="C187">
        <v>4</v>
      </c>
      <c r="D187">
        <v>0</v>
      </c>
      <c r="E187">
        <v>42</v>
      </c>
      <c r="F187">
        <v>0</v>
      </c>
      <c r="G187">
        <v>20</v>
      </c>
      <c r="H187">
        <v>110</v>
      </c>
      <c r="I187">
        <v>0</v>
      </c>
      <c r="J187">
        <v>130</v>
      </c>
      <c r="K187">
        <v>255</v>
      </c>
      <c r="L187">
        <v>0</v>
      </c>
      <c r="M187">
        <v>0</v>
      </c>
      <c r="N187">
        <v>0</v>
      </c>
      <c r="O187">
        <v>0</v>
      </c>
      <c r="P187" t="str">
        <f t="shared" si="4"/>
        <v>474DE</v>
      </c>
      <c r="Q187">
        <f t="shared" si="5"/>
        <v>292062</v>
      </c>
    </row>
    <row r="188" spans="1:17">
      <c r="A188" t="s">
        <v>6293</v>
      </c>
      <c r="B188">
        <v>107</v>
      </c>
      <c r="C188">
        <v>2</v>
      </c>
      <c r="D188">
        <v>0</v>
      </c>
      <c r="E188">
        <v>34</v>
      </c>
      <c r="F188">
        <v>0</v>
      </c>
      <c r="G188">
        <v>20</v>
      </c>
      <c r="H188">
        <v>25</v>
      </c>
      <c r="I188">
        <v>0</v>
      </c>
      <c r="J188">
        <v>140</v>
      </c>
      <c r="K188">
        <v>255</v>
      </c>
      <c r="L188">
        <v>0</v>
      </c>
      <c r="M188">
        <v>0</v>
      </c>
      <c r="N188">
        <v>0</v>
      </c>
      <c r="O188">
        <v>0</v>
      </c>
      <c r="P188" t="str">
        <f t="shared" si="4"/>
        <v>474EC</v>
      </c>
      <c r="Q188">
        <f t="shared" si="5"/>
        <v>292076</v>
      </c>
    </row>
    <row r="189" spans="1:17">
      <c r="A189" t="s">
        <v>13821</v>
      </c>
      <c r="B189">
        <v>107</v>
      </c>
      <c r="C189">
        <v>2</v>
      </c>
      <c r="D189">
        <v>0</v>
      </c>
      <c r="E189">
        <v>34</v>
      </c>
      <c r="F189">
        <v>0</v>
      </c>
      <c r="G189">
        <v>20</v>
      </c>
      <c r="H189">
        <v>110</v>
      </c>
      <c r="I189">
        <v>0</v>
      </c>
      <c r="J189">
        <v>140</v>
      </c>
      <c r="K189">
        <v>255</v>
      </c>
      <c r="L189">
        <v>0</v>
      </c>
      <c r="M189">
        <v>0</v>
      </c>
      <c r="N189">
        <v>0</v>
      </c>
      <c r="O189">
        <v>0</v>
      </c>
      <c r="P189" t="str">
        <f t="shared" si="4"/>
        <v>474FA</v>
      </c>
      <c r="Q189">
        <f t="shared" si="5"/>
        <v>292090</v>
      </c>
    </row>
    <row r="190" spans="1:17">
      <c r="A190" t="s">
        <v>13822</v>
      </c>
      <c r="B190">
        <v>106</v>
      </c>
      <c r="C190">
        <v>64</v>
      </c>
      <c r="D190">
        <v>0</v>
      </c>
      <c r="E190">
        <v>34</v>
      </c>
      <c r="F190">
        <v>0</v>
      </c>
      <c r="G190">
        <v>20</v>
      </c>
      <c r="H190">
        <v>100</v>
      </c>
      <c r="I190">
        <v>0</v>
      </c>
      <c r="J190">
        <v>130</v>
      </c>
      <c r="K190">
        <v>37</v>
      </c>
      <c r="L190">
        <v>0</v>
      </c>
      <c r="M190">
        <v>0</v>
      </c>
      <c r="N190">
        <v>0</v>
      </c>
      <c r="O190">
        <v>0</v>
      </c>
      <c r="P190" t="str">
        <f t="shared" si="4"/>
        <v>47508</v>
      </c>
      <c r="Q190">
        <f t="shared" si="5"/>
        <v>292104</v>
      </c>
    </row>
    <row r="191" spans="1:17">
      <c r="A191" t="s">
        <v>13823</v>
      </c>
      <c r="B191">
        <v>67</v>
      </c>
      <c r="C191">
        <v>0</v>
      </c>
      <c r="D191">
        <v>8</v>
      </c>
      <c r="E191">
        <v>34</v>
      </c>
      <c r="F191">
        <v>2</v>
      </c>
      <c r="G191">
        <v>20</v>
      </c>
      <c r="H191">
        <v>40</v>
      </c>
      <c r="I191">
        <v>0</v>
      </c>
      <c r="J191">
        <v>100</v>
      </c>
      <c r="K191">
        <v>255</v>
      </c>
      <c r="L191">
        <v>0</v>
      </c>
      <c r="M191">
        <v>0</v>
      </c>
      <c r="N191">
        <v>0</v>
      </c>
      <c r="O191">
        <v>0</v>
      </c>
      <c r="P191" t="str">
        <f t="shared" si="4"/>
        <v>47516</v>
      </c>
      <c r="Q191">
        <f t="shared" si="5"/>
        <v>292118</v>
      </c>
    </row>
    <row r="192" spans="1:17">
      <c r="A192" t="s">
        <v>13824</v>
      </c>
      <c r="B192">
        <v>107</v>
      </c>
      <c r="C192">
        <v>130</v>
      </c>
      <c r="D192">
        <v>0</v>
      </c>
      <c r="E192">
        <v>34</v>
      </c>
      <c r="F192">
        <v>0</v>
      </c>
      <c r="G192">
        <v>20</v>
      </c>
      <c r="H192">
        <v>60</v>
      </c>
      <c r="I192">
        <v>0</v>
      </c>
      <c r="J192">
        <v>140</v>
      </c>
      <c r="K192">
        <v>255</v>
      </c>
      <c r="L192">
        <v>0</v>
      </c>
      <c r="M192">
        <v>0</v>
      </c>
      <c r="N192">
        <v>0</v>
      </c>
      <c r="O192">
        <v>0</v>
      </c>
      <c r="P192" t="str">
        <f t="shared" si="4"/>
        <v>47524</v>
      </c>
      <c r="Q192">
        <f t="shared" si="5"/>
        <v>292132</v>
      </c>
    </row>
    <row r="193" spans="1:17">
      <c r="A193" t="s">
        <v>13825</v>
      </c>
      <c r="B193">
        <v>3</v>
      </c>
      <c r="C193">
        <v>0</v>
      </c>
      <c r="D193">
        <v>0</v>
      </c>
      <c r="E193">
        <v>32</v>
      </c>
      <c r="F193">
        <v>32</v>
      </c>
      <c r="G193">
        <v>20</v>
      </c>
      <c r="H193">
        <v>0</v>
      </c>
      <c r="I193">
        <v>0</v>
      </c>
      <c r="J193">
        <v>0</v>
      </c>
      <c r="K193">
        <v>255</v>
      </c>
      <c r="L193">
        <v>0</v>
      </c>
      <c r="M193">
        <v>0</v>
      </c>
      <c r="N193">
        <v>192</v>
      </c>
      <c r="O193">
        <v>0</v>
      </c>
      <c r="P193" t="str">
        <f t="shared" si="4"/>
        <v>47532</v>
      </c>
      <c r="Q193">
        <f t="shared" si="5"/>
        <v>292146</v>
      </c>
    </row>
    <row r="194" spans="1:17">
      <c r="A194" t="s">
        <v>13826</v>
      </c>
      <c r="B194">
        <v>110</v>
      </c>
      <c r="C194">
        <v>0</v>
      </c>
      <c r="D194">
        <v>0</v>
      </c>
      <c r="E194">
        <v>34</v>
      </c>
      <c r="F194">
        <v>32</v>
      </c>
      <c r="G194">
        <v>20</v>
      </c>
      <c r="H194">
        <v>0</v>
      </c>
      <c r="I194">
        <v>0</v>
      </c>
      <c r="J194">
        <v>0</v>
      </c>
      <c r="K194">
        <v>64</v>
      </c>
      <c r="L194">
        <v>0</v>
      </c>
      <c r="M194">
        <v>0</v>
      </c>
      <c r="N194">
        <v>0</v>
      </c>
      <c r="O194">
        <v>0</v>
      </c>
      <c r="P194" t="str">
        <f t="shared" si="4"/>
        <v>47540</v>
      </c>
      <c r="Q194">
        <f t="shared" si="5"/>
        <v>292160</v>
      </c>
    </row>
    <row r="195" spans="1:17">
      <c r="A195" t="s">
        <v>13827</v>
      </c>
      <c r="B195">
        <v>18</v>
      </c>
      <c r="C195">
        <v>0</v>
      </c>
      <c r="D195">
        <v>0</v>
      </c>
      <c r="E195">
        <v>2</v>
      </c>
      <c r="F195">
        <v>32</v>
      </c>
      <c r="G195">
        <v>0</v>
      </c>
      <c r="H195">
        <v>0</v>
      </c>
      <c r="I195">
        <v>0</v>
      </c>
      <c r="J195">
        <v>0</v>
      </c>
      <c r="K195">
        <v>38</v>
      </c>
      <c r="L195">
        <v>0</v>
      </c>
      <c r="M195">
        <v>0</v>
      </c>
      <c r="N195">
        <v>0</v>
      </c>
      <c r="O195">
        <v>0</v>
      </c>
      <c r="P195" t="str">
        <f t="shared" si="4"/>
        <v>4754E</v>
      </c>
      <c r="Q195">
        <f t="shared" si="5"/>
        <v>292174</v>
      </c>
    </row>
    <row r="196" spans="1:17">
      <c r="A196" t="s">
        <v>13828</v>
      </c>
      <c r="B196">
        <v>2</v>
      </c>
      <c r="C196">
        <v>0</v>
      </c>
      <c r="D196">
        <v>0</v>
      </c>
      <c r="E196">
        <v>2</v>
      </c>
      <c r="F196">
        <v>32</v>
      </c>
      <c r="G196">
        <v>0</v>
      </c>
      <c r="H196">
        <v>0</v>
      </c>
      <c r="I196">
        <v>0</v>
      </c>
      <c r="J196">
        <v>0</v>
      </c>
      <c r="K196">
        <v>39</v>
      </c>
      <c r="L196">
        <v>0</v>
      </c>
      <c r="M196">
        <v>0</v>
      </c>
      <c r="N196">
        <v>0</v>
      </c>
      <c r="O196">
        <v>32</v>
      </c>
      <c r="P196" t="str">
        <f t="shared" ref="P196:P257" si="6">DEC2HEX(Q196)</f>
        <v>4755C</v>
      </c>
      <c r="Q196">
        <f t="shared" ref="Q196:Q257" si="7">Q195+14</f>
        <v>292188</v>
      </c>
    </row>
    <row r="197" spans="1:17">
      <c r="A197" t="s">
        <v>13829</v>
      </c>
      <c r="B197">
        <v>110</v>
      </c>
      <c r="C197">
        <v>0</v>
      </c>
      <c r="D197">
        <v>0</v>
      </c>
      <c r="E197">
        <v>10</v>
      </c>
      <c r="F197">
        <v>36</v>
      </c>
      <c r="G197">
        <v>20</v>
      </c>
      <c r="H197">
        <v>0</v>
      </c>
      <c r="I197">
        <v>0</v>
      </c>
      <c r="J197">
        <v>0</v>
      </c>
      <c r="K197">
        <v>255</v>
      </c>
      <c r="L197">
        <v>0</v>
      </c>
      <c r="M197">
        <v>0</v>
      </c>
      <c r="N197">
        <v>0</v>
      </c>
      <c r="O197">
        <v>128</v>
      </c>
      <c r="P197" t="str">
        <f t="shared" si="6"/>
        <v>4756A</v>
      </c>
      <c r="Q197">
        <f t="shared" si="7"/>
        <v>292202</v>
      </c>
    </row>
    <row r="198" spans="1:17">
      <c r="A198" t="s">
        <v>13830</v>
      </c>
      <c r="B198">
        <v>110</v>
      </c>
      <c r="C198">
        <v>0</v>
      </c>
      <c r="D198">
        <v>0</v>
      </c>
      <c r="E198">
        <v>2</v>
      </c>
      <c r="F198">
        <v>0</v>
      </c>
      <c r="G198">
        <v>20</v>
      </c>
      <c r="H198">
        <v>0</v>
      </c>
      <c r="I198">
        <v>1</v>
      </c>
      <c r="J198">
        <v>110</v>
      </c>
      <c r="K198">
        <v>40</v>
      </c>
      <c r="L198">
        <v>103</v>
      </c>
      <c r="M198">
        <v>249</v>
      </c>
      <c r="N198">
        <v>20</v>
      </c>
      <c r="O198">
        <v>0</v>
      </c>
      <c r="P198" t="str">
        <f t="shared" si="6"/>
        <v>47578</v>
      </c>
      <c r="Q198">
        <f t="shared" si="7"/>
        <v>292216</v>
      </c>
    </row>
    <row r="199" spans="1:17">
      <c r="A199" t="s">
        <v>13831</v>
      </c>
      <c r="B199">
        <v>110</v>
      </c>
      <c r="C199">
        <v>2</v>
      </c>
      <c r="D199">
        <v>0</v>
      </c>
      <c r="E199">
        <v>10</v>
      </c>
      <c r="F199">
        <v>0</v>
      </c>
      <c r="G199">
        <v>20</v>
      </c>
      <c r="H199">
        <v>0</v>
      </c>
      <c r="I199">
        <v>3</v>
      </c>
      <c r="J199">
        <v>90</v>
      </c>
      <c r="K199">
        <v>41</v>
      </c>
      <c r="L199">
        <v>0</v>
      </c>
      <c r="M199">
        <v>0</v>
      </c>
      <c r="N199">
        <v>0</v>
      </c>
      <c r="O199">
        <v>2</v>
      </c>
      <c r="P199" t="str">
        <f t="shared" si="6"/>
        <v>47586</v>
      </c>
      <c r="Q199">
        <f t="shared" si="7"/>
        <v>292230</v>
      </c>
    </row>
    <row r="200" spans="1:17">
      <c r="A200" t="s">
        <v>13832</v>
      </c>
      <c r="B200">
        <v>107</v>
      </c>
      <c r="C200">
        <v>1</v>
      </c>
      <c r="D200">
        <v>96</v>
      </c>
      <c r="E200">
        <v>34</v>
      </c>
      <c r="F200">
        <v>32</v>
      </c>
      <c r="G200">
        <v>20</v>
      </c>
      <c r="H200">
        <v>80</v>
      </c>
      <c r="I200">
        <v>0</v>
      </c>
      <c r="J200">
        <v>0</v>
      </c>
      <c r="K200">
        <v>42</v>
      </c>
      <c r="L200">
        <v>0</v>
      </c>
      <c r="M200">
        <v>0</v>
      </c>
      <c r="N200">
        <v>0</v>
      </c>
      <c r="O200">
        <v>0</v>
      </c>
      <c r="P200" t="str">
        <f t="shared" si="6"/>
        <v>47594</v>
      </c>
      <c r="Q200">
        <f t="shared" si="7"/>
        <v>292244</v>
      </c>
    </row>
    <row r="201" spans="1:17">
      <c r="A201" t="s">
        <v>13833</v>
      </c>
      <c r="B201">
        <v>67</v>
      </c>
      <c r="C201">
        <v>0</v>
      </c>
      <c r="D201">
        <v>0</v>
      </c>
      <c r="E201">
        <v>34</v>
      </c>
      <c r="F201">
        <v>32</v>
      </c>
      <c r="G201">
        <v>20</v>
      </c>
      <c r="H201">
        <v>0</v>
      </c>
      <c r="I201">
        <v>2</v>
      </c>
      <c r="J201">
        <v>0</v>
      </c>
      <c r="K201">
        <v>45</v>
      </c>
      <c r="L201">
        <v>0</v>
      </c>
      <c r="M201">
        <v>0</v>
      </c>
      <c r="N201">
        <v>0</v>
      </c>
      <c r="O201">
        <v>0</v>
      </c>
      <c r="P201" t="str">
        <f t="shared" si="6"/>
        <v>475A2</v>
      </c>
      <c r="Q201">
        <f t="shared" si="7"/>
        <v>292258</v>
      </c>
    </row>
    <row r="202" spans="1:17">
      <c r="A202" t="s">
        <v>13834</v>
      </c>
      <c r="B202">
        <v>67</v>
      </c>
      <c r="C202">
        <v>0</v>
      </c>
      <c r="D202">
        <v>0</v>
      </c>
      <c r="E202">
        <v>2</v>
      </c>
      <c r="F202">
        <v>36</v>
      </c>
      <c r="G202">
        <v>0</v>
      </c>
      <c r="H202">
        <v>0</v>
      </c>
      <c r="I202">
        <v>0</v>
      </c>
      <c r="J202">
        <v>0</v>
      </c>
      <c r="K202">
        <v>46</v>
      </c>
      <c r="L202">
        <v>0</v>
      </c>
      <c r="M202">
        <v>0</v>
      </c>
      <c r="N202">
        <v>4</v>
      </c>
      <c r="O202">
        <v>0</v>
      </c>
      <c r="P202" t="str">
        <f t="shared" si="6"/>
        <v>475B0</v>
      </c>
      <c r="Q202">
        <f t="shared" si="7"/>
        <v>292272</v>
      </c>
    </row>
    <row r="203" spans="1:17">
      <c r="A203" t="s">
        <v>13835</v>
      </c>
      <c r="B203">
        <v>110</v>
      </c>
      <c r="C203">
        <v>0</v>
      </c>
      <c r="D203">
        <v>0</v>
      </c>
      <c r="E203">
        <v>34</v>
      </c>
      <c r="F203">
        <v>32</v>
      </c>
      <c r="G203">
        <v>20</v>
      </c>
      <c r="H203">
        <v>0</v>
      </c>
      <c r="I203">
        <v>0</v>
      </c>
      <c r="J203">
        <v>0</v>
      </c>
      <c r="K203">
        <v>43</v>
      </c>
      <c r="L203">
        <v>0</v>
      </c>
      <c r="M203">
        <v>0</v>
      </c>
      <c r="N203">
        <v>0</v>
      </c>
      <c r="O203">
        <v>0</v>
      </c>
      <c r="P203" t="str">
        <f t="shared" si="6"/>
        <v>475BE</v>
      </c>
      <c r="Q203">
        <f t="shared" si="7"/>
        <v>292286</v>
      </c>
    </row>
    <row r="204" spans="1:17">
      <c r="A204" t="s">
        <v>13836</v>
      </c>
      <c r="B204">
        <v>67</v>
      </c>
      <c r="C204">
        <v>0</v>
      </c>
      <c r="D204">
        <v>0</v>
      </c>
      <c r="E204">
        <v>34</v>
      </c>
      <c r="F204">
        <v>32</v>
      </c>
      <c r="G204">
        <v>0</v>
      </c>
      <c r="H204">
        <v>0</v>
      </c>
      <c r="I204">
        <v>0</v>
      </c>
      <c r="J204">
        <v>0</v>
      </c>
      <c r="K204">
        <v>47</v>
      </c>
      <c r="L204">
        <v>0</v>
      </c>
      <c r="M204">
        <v>0</v>
      </c>
      <c r="N204">
        <v>0</v>
      </c>
      <c r="O204">
        <v>0</v>
      </c>
      <c r="P204" t="str">
        <f t="shared" si="6"/>
        <v>475CC</v>
      </c>
      <c r="Q204">
        <f t="shared" si="7"/>
        <v>292300</v>
      </c>
    </row>
    <row r="205" spans="1:17">
      <c r="A205" t="s">
        <v>13837</v>
      </c>
      <c r="B205">
        <v>99</v>
      </c>
      <c r="C205">
        <v>0</v>
      </c>
      <c r="D205">
        <v>0</v>
      </c>
      <c r="E205">
        <v>34</v>
      </c>
      <c r="F205">
        <v>32</v>
      </c>
      <c r="G205">
        <v>0</v>
      </c>
      <c r="H205">
        <v>0</v>
      </c>
      <c r="I205">
        <v>1</v>
      </c>
      <c r="J205">
        <v>0</v>
      </c>
      <c r="K205">
        <v>56</v>
      </c>
      <c r="L205">
        <v>0</v>
      </c>
      <c r="M205">
        <v>0</v>
      </c>
      <c r="N205">
        <v>0</v>
      </c>
      <c r="O205">
        <v>32</v>
      </c>
      <c r="P205" t="str">
        <f t="shared" si="6"/>
        <v>475DA</v>
      </c>
      <c r="Q205">
        <f t="shared" si="7"/>
        <v>292314</v>
      </c>
    </row>
    <row r="206" spans="1:17">
      <c r="A206" t="s">
        <v>13838</v>
      </c>
      <c r="B206">
        <v>107</v>
      </c>
      <c r="C206">
        <v>1</v>
      </c>
      <c r="D206">
        <v>64</v>
      </c>
      <c r="E206">
        <v>34</v>
      </c>
      <c r="F206">
        <v>0</v>
      </c>
      <c r="G206">
        <v>20</v>
      </c>
      <c r="H206">
        <v>120</v>
      </c>
      <c r="I206">
        <v>0</v>
      </c>
      <c r="J206">
        <v>120</v>
      </c>
      <c r="K206">
        <v>255</v>
      </c>
      <c r="L206">
        <v>0</v>
      </c>
      <c r="M206">
        <v>0</v>
      </c>
      <c r="N206">
        <v>0</v>
      </c>
      <c r="O206">
        <v>0</v>
      </c>
      <c r="P206" t="str">
        <f t="shared" si="6"/>
        <v>475E8</v>
      </c>
      <c r="Q206">
        <f t="shared" si="7"/>
        <v>292328</v>
      </c>
    </row>
    <row r="207" spans="1:17">
      <c r="A207" t="s">
        <v>13839</v>
      </c>
      <c r="B207">
        <v>110</v>
      </c>
      <c r="C207">
        <v>0</v>
      </c>
      <c r="D207">
        <v>114</v>
      </c>
      <c r="E207">
        <v>34</v>
      </c>
      <c r="F207">
        <v>128</v>
      </c>
      <c r="G207">
        <v>20</v>
      </c>
      <c r="H207">
        <v>8</v>
      </c>
      <c r="I207">
        <v>0</v>
      </c>
      <c r="J207">
        <v>100</v>
      </c>
      <c r="K207">
        <v>44</v>
      </c>
      <c r="L207">
        <v>0</v>
      </c>
      <c r="M207">
        <v>0</v>
      </c>
      <c r="N207">
        <v>0</v>
      </c>
      <c r="O207">
        <v>0</v>
      </c>
      <c r="P207" t="str">
        <f t="shared" si="6"/>
        <v>475F6</v>
      </c>
      <c r="Q207">
        <f t="shared" si="7"/>
        <v>292342</v>
      </c>
    </row>
    <row r="208" spans="1:17">
      <c r="A208" t="s">
        <v>13840</v>
      </c>
      <c r="B208">
        <v>67</v>
      </c>
      <c r="C208">
        <v>0</v>
      </c>
      <c r="D208">
        <v>0</v>
      </c>
      <c r="E208">
        <v>34</v>
      </c>
      <c r="F208">
        <v>0</v>
      </c>
      <c r="G208">
        <v>20</v>
      </c>
      <c r="H208">
        <v>0</v>
      </c>
      <c r="I208">
        <v>2</v>
      </c>
      <c r="J208">
        <v>80</v>
      </c>
      <c r="K208">
        <v>52</v>
      </c>
      <c r="L208">
        <v>0</v>
      </c>
      <c r="M208">
        <v>0</v>
      </c>
      <c r="N208">
        <v>0</v>
      </c>
      <c r="O208">
        <v>0</v>
      </c>
      <c r="P208" t="str">
        <f t="shared" si="6"/>
        <v>47604</v>
      </c>
      <c r="Q208">
        <f t="shared" si="7"/>
        <v>292356</v>
      </c>
    </row>
    <row r="209" spans="1:17">
      <c r="A209" t="s">
        <v>13841</v>
      </c>
      <c r="B209">
        <v>67</v>
      </c>
      <c r="C209">
        <v>2</v>
      </c>
      <c r="D209">
        <v>0</v>
      </c>
      <c r="E209">
        <v>34</v>
      </c>
      <c r="F209">
        <v>32</v>
      </c>
      <c r="G209">
        <v>20</v>
      </c>
      <c r="H209">
        <v>0</v>
      </c>
      <c r="I209">
        <v>3</v>
      </c>
      <c r="J209">
        <v>0</v>
      </c>
      <c r="K209">
        <v>255</v>
      </c>
      <c r="L209">
        <v>0</v>
      </c>
      <c r="M209">
        <v>0</v>
      </c>
      <c r="N209">
        <v>0</v>
      </c>
      <c r="O209">
        <v>2</v>
      </c>
      <c r="P209" t="str">
        <f t="shared" si="6"/>
        <v>47612</v>
      </c>
      <c r="Q209">
        <f t="shared" si="7"/>
        <v>292370</v>
      </c>
    </row>
    <row r="210" spans="1:17">
      <c r="A210" t="s">
        <v>13842</v>
      </c>
      <c r="B210">
        <v>106</v>
      </c>
      <c r="C210">
        <v>0</v>
      </c>
      <c r="D210">
        <v>1</v>
      </c>
      <c r="E210">
        <v>34</v>
      </c>
      <c r="F210">
        <v>32</v>
      </c>
      <c r="G210">
        <v>0</v>
      </c>
      <c r="H210">
        <v>146</v>
      </c>
      <c r="I210">
        <v>0</v>
      </c>
      <c r="J210">
        <v>0</v>
      </c>
      <c r="K210">
        <v>255</v>
      </c>
      <c r="L210">
        <v>0</v>
      </c>
      <c r="M210">
        <v>0</v>
      </c>
      <c r="N210">
        <v>0</v>
      </c>
      <c r="O210">
        <v>0</v>
      </c>
      <c r="P210" t="str">
        <f t="shared" si="6"/>
        <v>47620</v>
      </c>
      <c r="Q210">
        <f t="shared" si="7"/>
        <v>292384</v>
      </c>
    </row>
    <row r="211" spans="1:17">
      <c r="A211" t="s">
        <v>13843</v>
      </c>
      <c r="B211">
        <v>67</v>
      </c>
      <c r="C211">
        <v>0</v>
      </c>
      <c r="D211">
        <v>32</v>
      </c>
      <c r="E211">
        <v>42</v>
      </c>
      <c r="F211">
        <v>32</v>
      </c>
      <c r="G211">
        <v>0</v>
      </c>
      <c r="H211">
        <v>118</v>
      </c>
      <c r="I211">
        <v>0</v>
      </c>
      <c r="J211">
        <v>0</v>
      </c>
      <c r="K211">
        <v>255</v>
      </c>
      <c r="L211">
        <v>0</v>
      </c>
      <c r="M211">
        <v>64</v>
      </c>
      <c r="N211">
        <v>0</v>
      </c>
      <c r="O211">
        <v>0</v>
      </c>
      <c r="P211" t="str">
        <f t="shared" si="6"/>
        <v>4762E</v>
      </c>
      <c r="Q211">
        <f t="shared" si="7"/>
        <v>292398</v>
      </c>
    </row>
    <row r="212" spans="1:17">
      <c r="A212" t="s">
        <v>13844</v>
      </c>
      <c r="B212">
        <v>110</v>
      </c>
      <c r="C212">
        <v>0</v>
      </c>
      <c r="D212">
        <v>0</v>
      </c>
      <c r="E212">
        <v>34</v>
      </c>
      <c r="F212">
        <v>32</v>
      </c>
      <c r="G212">
        <v>0</v>
      </c>
      <c r="H212">
        <v>0</v>
      </c>
      <c r="I212">
        <v>0</v>
      </c>
      <c r="J212">
        <v>0</v>
      </c>
      <c r="K212">
        <v>255</v>
      </c>
      <c r="L212">
        <v>1</v>
      </c>
      <c r="M212">
        <v>8</v>
      </c>
      <c r="N212">
        <v>0</v>
      </c>
      <c r="O212">
        <v>0</v>
      </c>
      <c r="P212" t="str">
        <f t="shared" si="6"/>
        <v>4763C</v>
      </c>
      <c r="Q212">
        <f t="shared" si="7"/>
        <v>292412</v>
      </c>
    </row>
    <row r="213" spans="1:17">
      <c r="A213" t="s">
        <v>13845</v>
      </c>
      <c r="B213">
        <v>110</v>
      </c>
      <c r="C213">
        <v>0</v>
      </c>
      <c r="D213">
        <v>0</v>
      </c>
      <c r="E213">
        <v>2</v>
      </c>
      <c r="F213">
        <v>0</v>
      </c>
      <c r="G213">
        <v>20</v>
      </c>
      <c r="H213">
        <v>0</v>
      </c>
      <c r="I213">
        <v>1</v>
      </c>
      <c r="J213">
        <v>120</v>
      </c>
      <c r="K213">
        <v>59</v>
      </c>
      <c r="L213">
        <v>37</v>
      </c>
      <c r="M213">
        <v>113</v>
      </c>
      <c r="N213">
        <v>4</v>
      </c>
      <c r="O213">
        <v>0</v>
      </c>
      <c r="P213" t="str">
        <f t="shared" si="6"/>
        <v>4764A</v>
      </c>
      <c r="Q213">
        <f t="shared" si="7"/>
        <v>292426</v>
      </c>
    </row>
    <row r="214" spans="1:17">
      <c r="A214" t="s">
        <v>13846</v>
      </c>
      <c r="B214">
        <v>67</v>
      </c>
      <c r="C214">
        <v>0</v>
      </c>
      <c r="D214">
        <v>18</v>
      </c>
      <c r="E214">
        <v>34</v>
      </c>
      <c r="F214">
        <v>144</v>
      </c>
      <c r="G214">
        <v>20</v>
      </c>
      <c r="H214">
        <v>8</v>
      </c>
      <c r="I214">
        <v>0</v>
      </c>
      <c r="J214">
        <v>100</v>
      </c>
      <c r="K214">
        <v>255</v>
      </c>
      <c r="L214">
        <v>0</v>
      </c>
      <c r="M214">
        <v>0</v>
      </c>
      <c r="N214">
        <v>0</v>
      </c>
      <c r="O214">
        <v>0</v>
      </c>
      <c r="P214" t="str">
        <f t="shared" si="6"/>
        <v>47658</v>
      </c>
      <c r="Q214">
        <f t="shared" si="7"/>
        <v>292440</v>
      </c>
    </row>
    <row r="215" spans="1:17">
      <c r="A215" t="s">
        <v>13847</v>
      </c>
      <c r="B215">
        <v>67</v>
      </c>
      <c r="C215">
        <v>0</v>
      </c>
      <c r="D215">
        <v>16</v>
      </c>
      <c r="E215">
        <v>2</v>
      </c>
      <c r="F215">
        <v>32</v>
      </c>
      <c r="G215">
        <v>0</v>
      </c>
      <c r="H215">
        <v>0</v>
      </c>
      <c r="I215">
        <v>2</v>
      </c>
      <c r="J215">
        <v>0</v>
      </c>
      <c r="K215">
        <v>57</v>
      </c>
      <c r="L215">
        <v>0</v>
      </c>
      <c r="M215">
        <v>0</v>
      </c>
      <c r="N215">
        <v>0</v>
      </c>
      <c r="O215">
        <v>0</v>
      </c>
      <c r="P215" t="str">
        <f t="shared" si="6"/>
        <v>47666</v>
      </c>
      <c r="Q215">
        <f t="shared" si="7"/>
        <v>292454</v>
      </c>
    </row>
    <row r="216" spans="1:17">
      <c r="A216" t="s">
        <v>13848</v>
      </c>
      <c r="B216">
        <v>99</v>
      </c>
      <c r="C216">
        <v>0</v>
      </c>
      <c r="D216">
        <v>0</v>
      </c>
      <c r="E216">
        <v>42</v>
      </c>
      <c r="F216">
        <v>0</v>
      </c>
      <c r="G216">
        <v>20</v>
      </c>
      <c r="H216">
        <v>0</v>
      </c>
      <c r="I216">
        <v>1</v>
      </c>
      <c r="J216">
        <v>62</v>
      </c>
      <c r="K216">
        <v>255</v>
      </c>
      <c r="L216">
        <v>33</v>
      </c>
      <c r="M216">
        <v>41</v>
      </c>
      <c r="N216">
        <v>0</v>
      </c>
      <c r="O216">
        <v>128</v>
      </c>
      <c r="P216" t="str">
        <f t="shared" si="6"/>
        <v>47674</v>
      </c>
      <c r="Q216">
        <f t="shared" si="7"/>
        <v>292468</v>
      </c>
    </row>
    <row r="217" spans="1:17">
      <c r="A217" t="s">
        <v>13849</v>
      </c>
      <c r="B217">
        <v>99</v>
      </c>
      <c r="C217">
        <v>0</v>
      </c>
      <c r="D217">
        <v>0</v>
      </c>
      <c r="E217">
        <v>34</v>
      </c>
      <c r="F217">
        <v>0</v>
      </c>
      <c r="G217">
        <v>20</v>
      </c>
      <c r="H217">
        <v>120</v>
      </c>
      <c r="I217">
        <v>0</v>
      </c>
      <c r="J217">
        <v>120</v>
      </c>
      <c r="K217">
        <v>255</v>
      </c>
      <c r="L217">
        <v>0</v>
      </c>
      <c r="M217">
        <v>0</v>
      </c>
      <c r="N217">
        <v>0</v>
      </c>
      <c r="O217">
        <v>0</v>
      </c>
      <c r="P217" t="str">
        <f t="shared" si="6"/>
        <v>47682</v>
      </c>
      <c r="Q217">
        <f t="shared" si="7"/>
        <v>292482</v>
      </c>
    </row>
    <row r="218" spans="1:17">
      <c r="A218" t="s">
        <v>13850</v>
      </c>
      <c r="B218">
        <v>110</v>
      </c>
      <c r="C218">
        <v>0</v>
      </c>
      <c r="D218">
        <v>0</v>
      </c>
      <c r="E218">
        <v>34</v>
      </c>
      <c r="F218">
        <v>32</v>
      </c>
      <c r="G218">
        <v>0</v>
      </c>
      <c r="H218">
        <v>0</v>
      </c>
      <c r="I218">
        <v>0</v>
      </c>
      <c r="J218">
        <v>0</v>
      </c>
      <c r="K218">
        <v>255</v>
      </c>
      <c r="L218">
        <v>0</v>
      </c>
      <c r="M218">
        <v>0</v>
      </c>
      <c r="N218">
        <v>0</v>
      </c>
      <c r="O218">
        <v>0</v>
      </c>
      <c r="P218" t="str">
        <f t="shared" si="6"/>
        <v>47690</v>
      </c>
      <c r="Q218">
        <f t="shared" si="7"/>
        <v>292496</v>
      </c>
    </row>
    <row r="219" spans="1:17">
      <c r="A219" t="s">
        <v>13851</v>
      </c>
      <c r="B219">
        <v>99</v>
      </c>
      <c r="C219">
        <v>0</v>
      </c>
      <c r="D219">
        <v>0</v>
      </c>
      <c r="E219">
        <v>34</v>
      </c>
      <c r="F219">
        <v>0</v>
      </c>
      <c r="G219">
        <v>20</v>
      </c>
      <c r="H219">
        <v>30</v>
      </c>
      <c r="I219">
        <v>0</v>
      </c>
      <c r="J219">
        <v>120</v>
      </c>
      <c r="K219">
        <v>255</v>
      </c>
      <c r="L219">
        <v>0</v>
      </c>
      <c r="M219">
        <v>0</v>
      </c>
      <c r="N219">
        <v>0</v>
      </c>
      <c r="O219">
        <v>0</v>
      </c>
      <c r="P219" t="str">
        <f t="shared" si="6"/>
        <v>4769E</v>
      </c>
      <c r="Q219">
        <f t="shared" si="7"/>
        <v>292510</v>
      </c>
    </row>
    <row r="220" spans="1:17">
      <c r="A220" t="s">
        <v>13852</v>
      </c>
      <c r="B220">
        <v>67</v>
      </c>
      <c r="C220">
        <v>0</v>
      </c>
      <c r="D220">
        <v>0</v>
      </c>
      <c r="E220">
        <v>34</v>
      </c>
      <c r="F220">
        <v>32</v>
      </c>
      <c r="G220">
        <v>0</v>
      </c>
      <c r="H220">
        <v>0</v>
      </c>
      <c r="I220">
        <v>0</v>
      </c>
      <c r="J220">
        <v>0</v>
      </c>
      <c r="K220">
        <v>58</v>
      </c>
      <c r="L220">
        <v>0</v>
      </c>
      <c r="M220">
        <v>0</v>
      </c>
      <c r="N220">
        <v>0</v>
      </c>
      <c r="O220">
        <v>0</v>
      </c>
      <c r="P220" t="str">
        <f t="shared" si="6"/>
        <v>476AC</v>
      </c>
      <c r="Q220">
        <f t="shared" si="7"/>
        <v>292524</v>
      </c>
    </row>
    <row r="221" spans="1:17">
      <c r="A221" t="s">
        <v>13853</v>
      </c>
      <c r="B221">
        <v>67</v>
      </c>
      <c r="C221">
        <v>0</v>
      </c>
      <c r="D221">
        <v>0</v>
      </c>
      <c r="E221">
        <v>2</v>
      </c>
      <c r="F221">
        <v>32</v>
      </c>
      <c r="G221">
        <v>0</v>
      </c>
      <c r="H221">
        <v>0</v>
      </c>
      <c r="I221">
        <v>0</v>
      </c>
      <c r="J221">
        <v>0</v>
      </c>
      <c r="K221">
        <v>68</v>
      </c>
      <c r="L221">
        <v>0</v>
      </c>
      <c r="M221">
        <v>0</v>
      </c>
      <c r="N221">
        <v>0</v>
      </c>
      <c r="O221">
        <v>0</v>
      </c>
      <c r="P221" t="str">
        <f t="shared" si="6"/>
        <v>476BA</v>
      </c>
      <c r="Q221">
        <f t="shared" si="7"/>
        <v>292538</v>
      </c>
    </row>
    <row r="222" spans="1:17">
      <c r="A222" t="s">
        <v>13854</v>
      </c>
      <c r="B222">
        <v>110</v>
      </c>
      <c r="C222">
        <v>0</v>
      </c>
      <c r="D222">
        <v>2</v>
      </c>
      <c r="E222">
        <v>34</v>
      </c>
      <c r="F222">
        <v>32</v>
      </c>
      <c r="G222">
        <v>20</v>
      </c>
      <c r="H222">
        <v>0</v>
      </c>
      <c r="I222">
        <v>2</v>
      </c>
      <c r="J222">
        <v>0</v>
      </c>
      <c r="K222">
        <v>55</v>
      </c>
      <c r="L222">
        <v>0</v>
      </c>
      <c r="M222">
        <v>1</v>
      </c>
      <c r="N222">
        <v>0</v>
      </c>
      <c r="O222">
        <v>0</v>
      </c>
      <c r="P222" t="str">
        <f t="shared" si="6"/>
        <v>476C8</v>
      </c>
      <c r="Q222">
        <f t="shared" si="7"/>
        <v>292552</v>
      </c>
    </row>
    <row r="223" spans="1:17">
      <c r="A223" t="s">
        <v>13855</v>
      </c>
      <c r="B223">
        <v>67</v>
      </c>
      <c r="C223">
        <v>0</v>
      </c>
      <c r="D223">
        <v>2</v>
      </c>
      <c r="E223">
        <v>34</v>
      </c>
      <c r="F223">
        <v>128</v>
      </c>
      <c r="G223">
        <v>20</v>
      </c>
      <c r="H223">
        <v>4</v>
      </c>
      <c r="I223">
        <v>0</v>
      </c>
      <c r="J223">
        <v>126</v>
      </c>
      <c r="K223">
        <v>255</v>
      </c>
      <c r="L223">
        <v>0</v>
      </c>
      <c r="M223">
        <v>64</v>
      </c>
      <c r="N223">
        <v>0</v>
      </c>
      <c r="O223">
        <v>0</v>
      </c>
      <c r="P223" t="str">
        <f t="shared" si="6"/>
        <v>476D6</v>
      </c>
      <c r="Q223">
        <f t="shared" si="7"/>
        <v>292566</v>
      </c>
    </row>
    <row r="224" spans="1:17">
      <c r="A224" t="s">
        <v>13856</v>
      </c>
      <c r="B224">
        <v>110</v>
      </c>
      <c r="C224">
        <v>0</v>
      </c>
      <c r="D224">
        <v>0</v>
      </c>
      <c r="E224">
        <v>34</v>
      </c>
      <c r="F224">
        <v>32</v>
      </c>
      <c r="G224">
        <v>20</v>
      </c>
      <c r="H224">
        <v>220</v>
      </c>
      <c r="I224">
        <v>0</v>
      </c>
      <c r="J224">
        <v>0</v>
      </c>
      <c r="K224">
        <v>255</v>
      </c>
      <c r="L224">
        <v>0</v>
      </c>
      <c r="M224">
        <v>0</v>
      </c>
      <c r="N224">
        <v>0</v>
      </c>
      <c r="O224">
        <v>0</v>
      </c>
      <c r="P224" t="str">
        <f t="shared" si="6"/>
        <v>476E4</v>
      </c>
      <c r="Q224">
        <f t="shared" si="7"/>
        <v>292580</v>
      </c>
    </row>
    <row r="225" spans="1:17">
      <c r="A225" t="s">
        <v>13857</v>
      </c>
      <c r="B225">
        <v>107</v>
      </c>
      <c r="C225">
        <v>0</v>
      </c>
      <c r="D225">
        <v>96</v>
      </c>
      <c r="E225">
        <v>34</v>
      </c>
      <c r="F225">
        <v>0</v>
      </c>
      <c r="G225">
        <v>20</v>
      </c>
      <c r="H225">
        <v>60</v>
      </c>
      <c r="I225">
        <v>0</v>
      </c>
      <c r="J225">
        <v>80</v>
      </c>
      <c r="K225">
        <v>255</v>
      </c>
      <c r="L225">
        <v>0</v>
      </c>
      <c r="M225">
        <v>0</v>
      </c>
      <c r="N225">
        <v>0</v>
      </c>
      <c r="O225">
        <v>0</v>
      </c>
      <c r="P225" t="str">
        <f t="shared" si="6"/>
        <v>476F2</v>
      </c>
      <c r="Q225">
        <f t="shared" si="7"/>
        <v>292594</v>
      </c>
    </row>
    <row r="226" spans="1:17">
      <c r="A226" t="s">
        <v>13858</v>
      </c>
      <c r="B226">
        <v>106</v>
      </c>
      <c r="C226">
        <v>0</v>
      </c>
      <c r="D226">
        <v>0</v>
      </c>
      <c r="E226">
        <v>34</v>
      </c>
      <c r="F226">
        <v>36</v>
      </c>
      <c r="G226">
        <v>0</v>
      </c>
      <c r="H226">
        <v>0</v>
      </c>
      <c r="I226">
        <v>1</v>
      </c>
      <c r="J226">
        <v>0</v>
      </c>
      <c r="K226">
        <v>255</v>
      </c>
      <c r="L226">
        <v>16</v>
      </c>
      <c r="M226">
        <v>4</v>
      </c>
      <c r="N226">
        <v>234</v>
      </c>
      <c r="O226">
        <v>132</v>
      </c>
      <c r="P226" t="str">
        <f t="shared" si="6"/>
        <v>47700</v>
      </c>
      <c r="Q226">
        <f t="shared" si="7"/>
        <v>292608</v>
      </c>
    </row>
    <row r="227" spans="1:17">
      <c r="A227" t="s">
        <v>13859</v>
      </c>
      <c r="B227">
        <v>106</v>
      </c>
      <c r="C227">
        <v>0</v>
      </c>
      <c r="D227">
        <v>0</v>
      </c>
      <c r="E227">
        <v>34</v>
      </c>
      <c r="F227">
        <v>32</v>
      </c>
      <c r="G227">
        <v>20</v>
      </c>
      <c r="H227">
        <v>0</v>
      </c>
      <c r="I227">
        <v>2</v>
      </c>
      <c r="J227">
        <v>0</v>
      </c>
      <c r="K227">
        <v>62</v>
      </c>
      <c r="L227">
        <v>0</v>
      </c>
      <c r="M227">
        <v>0</v>
      </c>
      <c r="N227">
        <v>0</v>
      </c>
      <c r="O227">
        <v>0</v>
      </c>
      <c r="P227" t="str">
        <f t="shared" si="6"/>
        <v>4770E</v>
      </c>
      <c r="Q227">
        <f t="shared" si="7"/>
        <v>292622</v>
      </c>
    </row>
    <row r="228" spans="1:17">
      <c r="A228" t="s">
        <v>13860</v>
      </c>
      <c r="B228">
        <v>67</v>
      </c>
      <c r="C228">
        <v>0</v>
      </c>
      <c r="D228">
        <v>0</v>
      </c>
      <c r="E228">
        <v>34</v>
      </c>
      <c r="F228">
        <v>0</v>
      </c>
      <c r="G228">
        <v>20</v>
      </c>
      <c r="H228">
        <v>0</v>
      </c>
      <c r="I228">
        <v>1</v>
      </c>
      <c r="J228">
        <v>75</v>
      </c>
      <c r="K228">
        <v>255</v>
      </c>
      <c r="L228">
        <v>64</v>
      </c>
      <c r="M228">
        <v>0</v>
      </c>
      <c r="N228">
        <v>0</v>
      </c>
      <c r="O228">
        <v>0</v>
      </c>
      <c r="P228" t="str">
        <f t="shared" si="6"/>
        <v>4771C</v>
      </c>
      <c r="Q228">
        <f t="shared" si="7"/>
        <v>292636</v>
      </c>
    </row>
    <row r="229" spans="1:17">
      <c r="A229" t="s">
        <v>13861</v>
      </c>
      <c r="B229">
        <v>67</v>
      </c>
      <c r="C229">
        <v>0</v>
      </c>
      <c r="D229">
        <v>0</v>
      </c>
      <c r="E229">
        <v>34</v>
      </c>
      <c r="F229">
        <v>0</v>
      </c>
      <c r="G229">
        <v>20</v>
      </c>
      <c r="H229">
        <v>25</v>
      </c>
      <c r="I229">
        <v>0</v>
      </c>
      <c r="J229">
        <v>120</v>
      </c>
      <c r="K229">
        <v>255</v>
      </c>
      <c r="L229">
        <v>0</v>
      </c>
      <c r="M229">
        <v>0</v>
      </c>
      <c r="N229">
        <v>0</v>
      </c>
      <c r="O229">
        <v>0</v>
      </c>
      <c r="P229" t="str">
        <f t="shared" si="6"/>
        <v>4772A</v>
      </c>
      <c r="Q229">
        <f t="shared" si="7"/>
        <v>292650</v>
      </c>
    </row>
    <row r="230" spans="1:17">
      <c r="A230" t="s">
        <v>13862</v>
      </c>
      <c r="B230">
        <v>99</v>
      </c>
      <c r="C230">
        <v>1</v>
      </c>
      <c r="D230">
        <v>0</v>
      </c>
      <c r="E230">
        <v>34</v>
      </c>
      <c r="F230">
        <v>0</v>
      </c>
      <c r="G230">
        <v>20</v>
      </c>
      <c r="H230">
        <v>68</v>
      </c>
      <c r="I230">
        <v>0</v>
      </c>
      <c r="J230">
        <v>120</v>
      </c>
      <c r="K230">
        <v>255</v>
      </c>
      <c r="L230">
        <v>0</v>
      </c>
      <c r="M230">
        <v>0</v>
      </c>
      <c r="N230">
        <v>0</v>
      </c>
      <c r="O230">
        <v>0</v>
      </c>
      <c r="P230" t="str">
        <f t="shared" si="6"/>
        <v>47738</v>
      </c>
      <c r="Q230">
        <f t="shared" si="7"/>
        <v>292664</v>
      </c>
    </row>
    <row r="231" spans="1:17">
      <c r="A231" t="s">
        <v>13863</v>
      </c>
      <c r="B231">
        <v>67</v>
      </c>
      <c r="C231">
        <v>0</v>
      </c>
      <c r="D231">
        <v>0</v>
      </c>
      <c r="E231">
        <v>34</v>
      </c>
      <c r="F231">
        <v>32</v>
      </c>
      <c r="G231">
        <v>20</v>
      </c>
      <c r="H231">
        <v>0</v>
      </c>
      <c r="I231">
        <v>3</v>
      </c>
      <c r="J231">
        <v>0</v>
      </c>
      <c r="K231">
        <v>255</v>
      </c>
      <c r="L231">
        <v>2</v>
      </c>
      <c r="M231">
        <v>0</v>
      </c>
      <c r="N231">
        <v>0</v>
      </c>
      <c r="O231">
        <v>0</v>
      </c>
      <c r="P231" t="str">
        <f t="shared" si="6"/>
        <v>47746</v>
      </c>
      <c r="Q231">
        <f t="shared" si="7"/>
        <v>292678</v>
      </c>
    </row>
    <row r="232" spans="1:17">
      <c r="A232" t="s">
        <v>13864</v>
      </c>
      <c r="B232">
        <v>110</v>
      </c>
      <c r="C232">
        <v>16</v>
      </c>
      <c r="D232">
        <v>0</v>
      </c>
      <c r="E232">
        <v>34</v>
      </c>
      <c r="F232">
        <v>32</v>
      </c>
      <c r="G232">
        <v>0</v>
      </c>
      <c r="H232">
        <v>15</v>
      </c>
      <c r="I232">
        <v>0</v>
      </c>
      <c r="J232">
        <v>0</v>
      </c>
      <c r="K232">
        <v>255</v>
      </c>
      <c r="L232">
        <v>0</v>
      </c>
      <c r="M232">
        <v>0</v>
      </c>
      <c r="N232">
        <v>0</v>
      </c>
      <c r="O232">
        <v>0</v>
      </c>
      <c r="P232" t="str">
        <f t="shared" si="6"/>
        <v>47754</v>
      </c>
      <c r="Q232">
        <f t="shared" si="7"/>
        <v>292692</v>
      </c>
    </row>
    <row r="233" spans="1:17">
      <c r="A233" t="s">
        <v>13865</v>
      </c>
      <c r="B233">
        <v>67</v>
      </c>
      <c r="C233">
        <v>0</v>
      </c>
      <c r="D233">
        <v>2</v>
      </c>
      <c r="E233">
        <v>42</v>
      </c>
      <c r="F233">
        <v>160</v>
      </c>
      <c r="G233">
        <v>20</v>
      </c>
      <c r="H233">
        <v>8</v>
      </c>
      <c r="I233">
        <v>0</v>
      </c>
      <c r="J233">
        <v>0</v>
      </c>
      <c r="K233">
        <v>255</v>
      </c>
      <c r="L233">
        <v>0</v>
      </c>
      <c r="M233">
        <v>0</v>
      </c>
      <c r="N233">
        <v>0</v>
      </c>
      <c r="O233">
        <v>0</v>
      </c>
      <c r="P233" t="str">
        <f t="shared" si="6"/>
        <v>47762</v>
      </c>
      <c r="Q233">
        <f t="shared" si="7"/>
        <v>292706</v>
      </c>
    </row>
    <row r="234" spans="1:17">
      <c r="A234" t="s">
        <v>13866</v>
      </c>
      <c r="B234">
        <v>67</v>
      </c>
      <c r="C234">
        <v>0</v>
      </c>
      <c r="D234">
        <v>2</v>
      </c>
      <c r="E234">
        <v>34</v>
      </c>
      <c r="F234">
        <v>160</v>
      </c>
      <c r="G234">
        <v>20</v>
      </c>
      <c r="H234">
        <v>12</v>
      </c>
      <c r="I234">
        <v>0</v>
      </c>
      <c r="J234">
        <v>0</v>
      </c>
      <c r="K234">
        <v>255</v>
      </c>
      <c r="L234">
        <v>0</v>
      </c>
      <c r="M234">
        <v>0</v>
      </c>
      <c r="N234">
        <v>0</v>
      </c>
      <c r="O234">
        <v>0</v>
      </c>
      <c r="P234" t="str">
        <f t="shared" si="6"/>
        <v>47770</v>
      </c>
      <c r="Q234">
        <f t="shared" si="7"/>
        <v>292720</v>
      </c>
    </row>
    <row r="235" spans="1:17">
      <c r="A235" t="s">
        <v>13867</v>
      </c>
      <c r="B235">
        <v>110</v>
      </c>
      <c r="C235">
        <v>32</v>
      </c>
      <c r="D235">
        <v>64</v>
      </c>
      <c r="E235">
        <v>42</v>
      </c>
      <c r="F235">
        <v>32</v>
      </c>
      <c r="G235">
        <v>20</v>
      </c>
      <c r="H235">
        <v>28</v>
      </c>
      <c r="I235">
        <v>0</v>
      </c>
      <c r="J235">
        <v>0</v>
      </c>
      <c r="K235">
        <v>255</v>
      </c>
      <c r="L235">
        <v>0</v>
      </c>
      <c r="M235">
        <v>0</v>
      </c>
      <c r="N235">
        <v>0</v>
      </c>
      <c r="O235">
        <v>0</v>
      </c>
      <c r="P235" t="str">
        <f t="shared" si="6"/>
        <v>4777E</v>
      </c>
      <c r="Q235">
        <f t="shared" si="7"/>
        <v>292734</v>
      </c>
    </row>
    <row r="236" spans="1:17">
      <c r="A236" t="s">
        <v>13868</v>
      </c>
      <c r="B236">
        <v>67</v>
      </c>
      <c r="C236">
        <v>0</v>
      </c>
      <c r="D236">
        <v>0</v>
      </c>
      <c r="E236">
        <v>34</v>
      </c>
      <c r="F236">
        <v>32</v>
      </c>
      <c r="G236">
        <v>0</v>
      </c>
      <c r="H236">
        <v>0</v>
      </c>
      <c r="I236">
        <v>1</v>
      </c>
      <c r="J236">
        <v>0</v>
      </c>
      <c r="K236">
        <v>51</v>
      </c>
      <c r="L236">
        <v>0</v>
      </c>
      <c r="M236">
        <v>0</v>
      </c>
      <c r="N236">
        <v>0</v>
      </c>
      <c r="O236">
        <v>32</v>
      </c>
      <c r="P236" t="str">
        <f t="shared" si="6"/>
        <v>4778C</v>
      </c>
      <c r="Q236">
        <f t="shared" si="7"/>
        <v>292748</v>
      </c>
    </row>
    <row r="237" spans="1:17">
      <c r="A237" t="s">
        <v>13869</v>
      </c>
      <c r="B237">
        <v>67</v>
      </c>
      <c r="C237">
        <v>64</v>
      </c>
      <c r="D237">
        <v>8</v>
      </c>
      <c r="E237">
        <v>34</v>
      </c>
      <c r="F237">
        <v>34</v>
      </c>
      <c r="G237">
        <v>20</v>
      </c>
      <c r="H237">
        <v>84</v>
      </c>
      <c r="I237">
        <v>0</v>
      </c>
      <c r="J237">
        <v>0</v>
      </c>
      <c r="K237">
        <v>255</v>
      </c>
      <c r="L237">
        <v>0</v>
      </c>
      <c r="M237">
        <v>0</v>
      </c>
      <c r="N237">
        <v>0</v>
      </c>
      <c r="O237">
        <v>0</v>
      </c>
      <c r="P237" t="str">
        <f t="shared" si="6"/>
        <v>4779A</v>
      </c>
      <c r="Q237">
        <f t="shared" si="7"/>
        <v>292762</v>
      </c>
    </row>
    <row r="238" spans="1:17">
      <c r="A238" t="s">
        <v>13870</v>
      </c>
      <c r="B238">
        <v>67</v>
      </c>
      <c r="C238">
        <v>1</v>
      </c>
      <c r="D238">
        <v>0</v>
      </c>
      <c r="E238">
        <v>42</v>
      </c>
      <c r="F238">
        <v>32</v>
      </c>
      <c r="G238">
        <v>20</v>
      </c>
      <c r="H238">
        <v>50</v>
      </c>
      <c r="I238">
        <v>0</v>
      </c>
      <c r="J238">
        <v>0</v>
      </c>
      <c r="K238">
        <v>255</v>
      </c>
      <c r="L238">
        <v>0</v>
      </c>
      <c r="M238">
        <v>0</v>
      </c>
      <c r="N238">
        <v>0</v>
      </c>
      <c r="O238">
        <v>0</v>
      </c>
      <c r="P238" t="str">
        <f t="shared" si="6"/>
        <v>477A8</v>
      </c>
      <c r="Q238">
        <f t="shared" si="7"/>
        <v>292776</v>
      </c>
    </row>
    <row r="239" spans="1:17">
      <c r="A239" t="s">
        <v>13871</v>
      </c>
      <c r="B239">
        <v>110</v>
      </c>
      <c r="C239">
        <v>64</v>
      </c>
      <c r="D239">
        <v>0</v>
      </c>
      <c r="E239">
        <v>34</v>
      </c>
      <c r="F239">
        <v>32</v>
      </c>
      <c r="G239">
        <v>20</v>
      </c>
      <c r="H239">
        <v>75</v>
      </c>
      <c r="I239">
        <v>0</v>
      </c>
      <c r="J239">
        <v>0</v>
      </c>
      <c r="K239">
        <v>37</v>
      </c>
      <c r="L239">
        <v>0</v>
      </c>
      <c r="M239">
        <v>0</v>
      </c>
      <c r="N239">
        <v>0</v>
      </c>
      <c r="O239">
        <v>0</v>
      </c>
      <c r="P239" t="str">
        <f t="shared" si="6"/>
        <v>477B6</v>
      </c>
      <c r="Q239">
        <f t="shared" si="7"/>
        <v>292790</v>
      </c>
    </row>
    <row r="240" spans="1:17">
      <c r="A240" t="s">
        <v>13872</v>
      </c>
      <c r="B240">
        <v>67</v>
      </c>
      <c r="C240">
        <v>0</v>
      </c>
      <c r="D240">
        <v>1</v>
      </c>
      <c r="E240">
        <v>34</v>
      </c>
      <c r="F240">
        <v>0</v>
      </c>
      <c r="G240">
        <v>0</v>
      </c>
      <c r="H240">
        <v>0</v>
      </c>
      <c r="I240">
        <v>0</v>
      </c>
      <c r="J240">
        <v>0</v>
      </c>
      <c r="K240">
        <v>255</v>
      </c>
      <c r="L240">
        <v>0</v>
      </c>
      <c r="M240">
        <v>0</v>
      </c>
      <c r="N240">
        <v>0</v>
      </c>
      <c r="O240">
        <v>0</v>
      </c>
      <c r="P240" t="str">
        <f t="shared" si="6"/>
        <v>477C4</v>
      </c>
      <c r="Q240">
        <f t="shared" si="7"/>
        <v>292804</v>
      </c>
    </row>
    <row r="241" spans="1:17">
      <c r="A241" t="s">
        <v>13873</v>
      </c>
      <c r="B241">
        <v>67</v>
      </c>
      <c r="C241">
        <v>0</v>
      </c>
      <c r="D241">
        <v>1</v>
      </c>
      <c r="E241">
        <v>34</v>
      </c>
      <c r="F241">
        <v>0</v>
      </c>
      <c r="G241">
        <v>0</v>
      </c>
      <c r="H241">
        <v>0</v>
      </c>
      <c r="I241">
        <v>0</v>
      </c>
      <c r="J241">
        <v>0</v>
      </c>
      <c r="K241">
        <v>255</v>
      </c>
      <c r="L241">
        <v>0</v>
      </c>
      <c r="M241">
        <v>0</v>
      </c>
      <c r="N241">
        <v>0</v>
      </c>
      <c r="O241">
        <v>0</v>
      </c>
      <c r="P241" t="str">
        <f t="shared" si="6"/>
        <v>477D2</v>
      </c>
      <c r="Q241">
        <f t="shared" si="7"/>
        <v>292818</v>
      </c>
    </row>
    <row r="242" spans="1:17">
      <c r="A242" t="s">
        <v>13874</v>
      </c>
      <c r="B242">
        <v>67</v>
      </c>
      <c r="C242">
        <v>0</v>
      </c>
      <c r="D242">
        <v>160</v>
      </c>
      <c r="E242">
        <v>34</v>
      </c>
      <c r="F242">
        <v>32</v>
      </c>
      <c r="G242">
        <v>0</v>
      </c>
      <c r="H242">
        <v>142</v>
      </c>
      <c r="I242">
        <v>0</v>
      </c>
      <c r="J242">
        <v>0</v>
      </c>
      <c r="K242">
        <v>255</v>
      </c>
      <c r="L242">
        <v>0</v>
      </c>
      <c r="M242">
        <v>0</v>
      </c>
      <c r="N242">
        <v>0</v>
      </c>
      <c r="O242">
        <v>0</v>
      </c>
      <c r="P242" t="str">
        <f t="shared" si="6"/>
        <v>477E0</v>
      </c>
      <c r="Q242">
        <f t="shared" si="7"/>
        <v>292832</v>
      </c>
    </row>
    <row r="243" spans="1:17">
      <c r="A243" t="s">
        <v>13875</v>
      </c>
      <c r="B243">
        <v>67</v>
      </c>
      <c r="C243">
        <v>0</v>
      </c>
      <c r="D243">
        <v>160</v>
      </c>
      <c r="E243">
        <v>34</v>
      </c>
      <c r="F243">
        <v>32</v>
      </c>
      <c r="G243">
        <v>0</v>
      </c>
      <c r="H243">
        <v>139</v>
      </c>
      <c r="I243">
        <v>0</v>
      </c>
      <c r="J243">
        <v>0</v>
      </c>
      <c r="K243">
        <v>255</v>
      </c>
      <c r="L243">
        <v>0</v>
      </c>
      <c r="M243">
        <v>0</v>
      </c>
      <c r="N243">
        <v>0</v>
      </c>
      <c r="O243">
        <v>0</v>
      </c>
      <c r="P243" t="str">
        <f t="shared" si="6"/>
        <v>477EE</v>
      </c>
      <c r="Q243">
        <f t="shared" si="7"/>
        <v>292846</v>
      </c>
    </row>
    <row r="244" spans="1:17">
      <c r="A244" t="s">
        <v>13876</v>
      </c>
      <c r="B244">
        <v>67</v>
      </c>
      <c r="C244">
        <v>0</v>
      </c>
      <c r="D244">
        <v>160</v>
      </c>
      <c r="E244">
        <v>34</v>
      </c>
      <c r="F244">
        <v>32</v>
      </c>
      <c r="G244">
        <v>0</v>
      </c>
      <c r="H244">
        <v>140</v>
      </c>
      <c r="I244">
        <v>0</v>
      </c>
      <c r="J244">
        <v>0</v>
      </c>
      <c r="K244">
        <v>255</v>
      </c>
      <c r="L244">
        <v>0</v>
      </c>
      <c r="M244">
        <v>0</v>
      </c>
      <c r="N244">
        <v>0</v>
      </c>
      <c r="O244">
        <v>0</v>
      </c>
      <c r="P244" t="str">
        <f t="shared" si="6"/>
        <v>477FC</v>
      </c>
      <c r="Q244">
        <f t="shared" si="7"/>
        <v>292860</v>
      </c>
    </row>
    <row r="245" spans="1:17">
      <c r="A245" t="s">
        <v>13877</v>
      </c>
      <c r="B245">
        <v>67</v>
      </c>
      <c r="C245">
        <v>0</v>
      </c>
      <c r="D245">
        <v>160</v>
      </c>
      <c r="E245">
        <v>34</v>
      </c>
      <c r="F245">
        <v>32</v>
      </c>
      <c r="G245">
        <v>0</v>
      </c>
      <c r="H245">
        <v>140</v>
      </c>
      <c r="I245">
        <v>0</v>
      </c>
      <c r="J245">
        <v>0</v>
      </c>
      <c r="K245">
        <v>255</v>
      </c>
      <c r="L245">
        <v>0</v>
      </c>
      <c r="M245">
        <v>64</v>
      </c>
      <c r="N245">
        <v>0</v>
      </c>
      <c r="O245">
        <v>0</v>
      </c>
      <c r="P245" t="str">
        <f t="shared" si="6"/>
        <v>4780A</v>
      </c>
      <c r="Q245">
        <f t="shared" si="7"/>
        <v>292874</v>
      </c>
    </row>
    <row r="246" spans="1:17">
      <c r="A246" t="s">
        <v>13878</v>
      </c>
      <c r="B246">
        <v>67</v>
      </c>
      <c r="C246">
        <v>0</v>
      </c>
      <c r="D246">
        <v>160</v>
      </c>
      <c r="E246">
        <v>34</v>
      </c>
      <c r="F246">
        <v>32</v>
      </c>
      <c r="G246">
        <v>0</v>
      </c>
      <c r="H246">
        <v>143</v>
      </c>
      <c r="I246">
        <v>0</v>
      </c>
      <c r="J246">
        <v>0</v>
      </c>
      <c r="K246">
        <v>255</v>
      </c>
      <c r="L246">
        <v>0</v>
      </c>
      <c r="M246">
        <v>0</v>
      </c>
      <c r="N246">
        <v>0</v>
      </c>
      <c r="O246">
        <v>0</v>
      </c>
      <c r="P246" t="str">
        <f t="shared" si="6"/>
        <v>47818</v>
      </c>
      <c r="Q246">
        <f t="shared" si="7"/>
        <v>292888</v>
      </c>
    </row>
    <row r="247" spans="1:17">
      <c r="A247" t="s">
        <v>13879</v>
      </c>
      <c r="B247">
        <v>67</v>
      </c>
      <c r="C247">
        <v>0</v>
      </c>
      <c r="D247">
        <v>160</v>
      </c>
      <c r="E247">
        <v>34</v>
      </c>
      <c r="F247">
        <v>32</v>
      </c>
      <c r="G247">
        <v>0</v>
      </c>
      <c r="H247">
        <v>140</v>
      </c>
      <c r="I247">
        <v>0</v>
      </c>
      <c r="J247">
        <v>0</v>
      </c>
      <c r="K247">
        <v>255</v>
      </c>
      <c r="L247">
        <v>0</v>
      </c>
      <c r="M247">
        <v>0</v>
      </c>
      <c r="N247">
        <v>0</v>
      </c>
      <c r="O247">
        <v>0</v>
      </c>
      <c r="P247" t="str">
        <f t="shared" si="6"/>
        <v>47826</v>
      </c>
      <c r="Q247">
        <f t="shared" si="7"/>
        <v>292902</v>
      </c>
    </row>
    <row r="248" spans="1:17">
      <c r="A248" t="s">
        <v>13880</v>
      </c>
      <c r="B248">
        <v>67</v>
      </c>
      <c r="C248">
        <v>0</v>
      </c>
      <c r="D248">
        <v>160</v>
      </c>
      <c r="E248">
        <v>34</v>
      </c>
      <c r="F248">
        <v>32</v>
      </c>
      <c r="G248">
        <v>0</v>
      </c>
      <c r="H248">
        <v>143</v>
      </c>
      <c r="I248">
        <v>0</v>
      </c>
      <c r="J248">
        <v>0</v>
      </c>
      <c r="K248">
        <v>255</v>
      </c>
      <c r="L248">
        <v>0</v>
      </c>
      <c r="M248">
        <v>0</v>
      </c>
      <c r="N248">
        <v>0</v>
      </c>
      <c r="O248">
        <v>0</v>
      </c>
      <c r="P248" t="str">
        <f t="shared" si="6"/>
        <v>47834</v>
      </c>
      <c r="Q248">
        <f t="shared" si="7"/>
        <v>292916</v>
      </c>
    </row>
    <row r="249" spans="1:17">
      <c r="A249" t="s">
        <v>13881</v>
      </c>
      <c r="B249">
        <v>67</v>
      </c>
      <c r="C249">
        <v>0</v>
      </c>
      <c r="D249">
        <v>130</v>
      </c>
      <c r="E249">
        <v>34</v>
      </c>
      <c r="F249">
        <v>32</v>
      </c>
      <c r="G249">
        <v>0</v>
      </c>
      <c r="H249">
        <v>0</v>
      </c>
      <c r="I249">
        <v>1</v>
      </c>
      <c r="J249">
        <v>0</v>
      </c>
      <c r="K249">
        <v>255</v>
      </c>
      <c r="L249">
        <v>128</v>
      </c>
      <c r="M249">
        <v>0</v>
      </c>
      <c r="N249">
        <v>0</v>
      </c>
      <c r="O249">
        <v>0</v>
      </c>
      <c r="P249" t="str">
        <f t="shared" si="6"/>
        <v>47842</v>
      </c>
      <c r="Q249">
        <f t="shared" si="7"/>
        <v>292930</v>
      </c>
    </row>
    <row r="250" spans="1:17">
      <c r="A250" t="s">
        <v>13882</v>
      </c>
      <c r="B250">
        <v>67</v>
      </c>
      <c r="C250">
        <v>0</v>
      </c>
      <c r="D250">
        <v>130</v>
      </c>
      <c r="E250">
        <v>34</v>
      </c>
      <c r="F250">
        <v>32</v>
      </c>
      <c r="G250">
        <v>0</v>
      </c>
      <c r="H250">
        <v>0</v>
      </c>
      <c r="I250">
        <v>1</v>
      </c>
      <c r="J250">
        <v>0</v>
      </c>
      <c r="K250">
        <v>255</v>
      </c>
      <c r="L250">
        <v>128</v>
      </c>
      <c r="M250">
        <v>0</v>
      </c>
      <c r="N250">
        <v>0</v>
      </c>
      <c r="O250">
        <v>0</v>
      </c>
      <c r="P250" t="str">
        <f t="shared" si="6"/>
        <v>47850</v>
      </c>
      <c r="Q250">
        <f t="shared" si="7"/>
        <v>292944</v>
      </c>
    </row>
    <row r="251" spans="1:17">
      <c r="A251" t="s">
        <v>13883</v>
      </c>
      <c r="B251">
        <v>67</v>
      </c>
      <c r="C251">
        <v>0</v>
      </c>
      <c r="D251">
        <v>160</v>
      </c>
      <c r="E251">
        <v>34</v>
      </c>
      <c r="F251">
        <v>32</v>
      </c>
      <c r="G251">
        <v>0</v>
      </c>
      <c r="H251">
        <v>147</v>
      </c>
      <c r="I251">
        <v>0</v>
      </c>
      <c r="J251">
        <v>0</v>
      </c>
      <c r="K251">
        <v>255</v>
      </c>
      <c r="L251">
        <v>0</v>
      </c>
      <c r="M251">
        <v>0</v>
      </c>
      <c r="N251">
        <v>0</v>
      </c>
      <c r="O251">
        <v>0</v>
      </c>
      <c r="P251" t="str">
        <f t="shared" si="6"/>
        <v>4785E</v>
      </c>
      <c r="Q251">
        <f t="shared" si="7"/>
        <v>292958</v>
      </c>
    </row>
    <row r="252" spans="1:17">
      <c r="A252" t="s">
        <v>13884</v>
      </c>
      <c r="B252">
        <v>67</v>
      </c>
      <c r="C252">
        <v>0</v>
      </c>
      <c r="D252">
        <v>160</v>
      </c>
      <c r="E252">
        <v>34</v>
      </c>
      <c r="F252">
        <v>32</v>
      </c>
      <c r="G252">
        <v>0</v>
      </c>
      <c r="H252">
        <v>150</v>
      </c>
      <c r="I252">
        <v>0</v>
      </c>
      <c r="J252">
        <v>0</v>
      </c>
      <c r="K252">
        <v>255</v>
      </c>
      <c r="L252">
        <v>0</v>
      </c>
      <c r="M252">
        <v>0</v>
      </c>
      <c r="N252">
        <v>0</v>
      </c>
      <c r="O252">
        <v>0</v>
      </c>
      <c r="P252" t="str">
        <f t="shared" si="6"/>
        <v>4786C</v>
      </c>
      <c r="Q252">
        <f t="shared" si="7"/>
        <v>292972</v>
      </c>
    </row>
    <row r="253" spans="1:17">
      <c r="A253" t="s">
        <v>13885</v>
      </c>
      <c r="B253">
        <v>67</v>
      </c>
      <c r="C253">
        <v>0</v>
      </c>
      <c r="D253">
        <v>160</v>
      </c>
      <c r="E253">
        <v>34</v>
      </c>
      <c r="F253">
        <v>32</v>
      </c>
      <c r="G253">
        <v>0</v>
      </c>
      <c r="H253">
        <v>146</v>
      </c>
      <c r="I253">
        <v>0</v>
      </c>
      <c r="J253">
        <v>0</v>
      </c>
      <c r="K253">
        <v>255</v>
      </c>
      <c r="L253">
        <v>0</v>
      </c>
      <c r="M253">
        <v>0</v>
      </c>
      <c r="N253">
        <v>0</v>
      </c>
      <c r="O253">
        <v>0</v>
      </c>
      <c r="P253" t="str">
        <f t="shared" si="6"/>
        <v>4787A</v>
      </c>
      <c r="Q253">
        <f t="shared" si="7"/>
        <v>292986</v>
      </c>
    </row>
    <row r="254" spans="1:17">
      <c r="A254" t="s">
        <v>13886</v>
      </c>
      <c r="B254">
        <v>83</v>
      </c>
      <c r="C254">
        <v>0</v>
      </c>
      <c r="D254">
        <v>160</v>
      </c>
      <c r="E254">
        <v>34</v>
      </c>
      <c r="F254">
        <v>32</v>
      </c>
      <c r="G254">
        <v>0</v>
      </c>
      <c r="H254">
        <v>55</v>
      </c>
      <c r="I254">
        <v>0</v>
      </c>
      <c r="J254">
        <v>0</v>
      </c>
      <c r="K254">
        <v>37</v>
      </c>
      <c r="L254">
        <v>0</v>
      </c>
      <c r="M254">
        <v>0</v>
      </c>
      <c r="N254">
        <v>0</v>
      </c>
      <c r="O254">
        <v>0</v>
      </c>
      <c r="P254" t="str">
        <f t="shared" si="6"/>
        <v>47888</v>
      </c>
      <c r="Q254">
        <f t="shared" si="7"/>
        <v>293000</v>
      </c>
    </row>
    <row r="255" spans="1:17">
      <c r="A255" t="s">
        <v>13887</v>
      </c>
      <c r="B255">
        <v>83</v>
      </c>
      <c r="C255">
        <v>0</v>
      </c>
      <c r="D255">
        <v>160</v>
      </c>
      <c r="E255">
        <v>34</v>
      </c>
      <c r="F255">
        <v>32</v>
      </c>
      <c r="G255">
        <v>0</v>
      </c>
      <c r="H255">
        <v>66</v>
      </c>
      <c r="I255">
        <v>0</v>
      </c>
      <c r="J255">
        <v>0</v>
      </c>
      <c r="K255">
        <v>37</v>
      </c>
      <c r="L255">
        <v>0</v>
      </c>
      <c r="M255">
        <v>0</v>
      </c>
      <c r="N255">
        <v>0</v>
      </c>
      <c r="O255">
        <v>0</v>
      </c>
      <c r="P255" t="str">
        <f t="shared" si="6"/>
        <v>47896</v>
      </c>
      <c r="Q255">
        <f t="shared" si="7"/>
        <v>293014</v>
      </c>
    </row>
    <row r="256" spans="1:17">
      <c r="A256" t="s">
        <v>13888</v>
      </c>
      <c r="B256">
        <v>62</v>
      </c>
      <c r="C256">
        <v>0</v>
      </c>
      <c r="D256">
        <v>0</v>
      </c>
      <c r="E256">
        <v>2</v>
      </c>
      <c r="F256">
        <v>37</v>
      </c>
      <c r="G256">
        <v>0</v>
      </c>
      <c r="H256">
        <v>10</v>
      </c>
      <c r="I256">
        <v>0</v>
      </c>
      <c r="J256">
        <v>0</v>
      </c>
      <c r="K256">
        <v>255</v>
      </c>
      <c r="L256">
        <v>5</v>
      </c>
      <c r="M256">
        <v>128</v>
      </c>
      <c r="N256">
        <v>0</v>
      </c>
      <c r="O256">
        <v>0</v>
      </c>
      <c r="P256" t="str">
        <f t="shared" si="6"/>
        <v>478A4</v>
      </c>
      <c r="Q256">
        <f t="shared" si="7"/>
        <v>293028</v>
      </c>
    </row>
    <row r="257" spans="1:17">
      <c r="A257" t="s">
        <v>13889</v>
      </c>
      <c r="B257">
        <v>0</v>
      </c>
      <c r="C257">
        <v>0</v>
      </c>
      <c r="D257">
        <v>0</v>
      </c>
      <c r="E257">
        <v>0</v>
      </c>
      <c r="F257">
        <v>0</v>
      </c>
      <c r="G257">
        <v>0</v>
      </c>
      <c r="H257">
        <v>0</v>
      </c>
      <c r="I257">
        <v>0</v>
      </c>
      <c r="J257">
        <v>0</v>
      </c>
      <c r="K257">
        <v>255</v>
      </c>
      <c r="L257">
        <v>0</v>
      </c>
      <c r="M257">
        <v>0</v>
      </c>
      <c r="N257">
        <v>0</v>
      </c>
      <c r="O257">
        <v>0</v>
      </c>
      <c r="P257" t="str">
        <f t="shared" si="6"/>
        <v>478B2</v>
      </c>
      <c r="Q257">
        <f t="shared" si="7"/>
        <v>293042</v>
      </c>
    </row>
  </sheetData>
  <autoFilter ref="A1:O257"/>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sheetPr codeName="Sheet7"/>
  <dimension ref="A1:A127"/>
  <sheetViews>
    <sheetView workbookViewId="0"/>
  </sheetViews>
  <sheetFormatPr defaultRowHeight="15"/>
  <sheetData>
    <row r="1" spans="1:1">
      <c r="A1" t="s">
        <v>5921</v>
      </c>
    </row>
    <row r="2" spans="1:1">
      <c r="A2" t="s">
        <v>5922</v>
      </c>
    </row>
    <row r="3" spans="1:1">
      <c r="A3" t="s">
        <v>5923</v>
      </c>
    </row>
    <row r="4" spans="1:1">
      <c r="A4" t="s">
        <v>5924</v>
      </c>
    </row>
    <row r="5" spans="1:1">
      <c r="A5" t="s">
        <v>5925</v>
      </c>
    </row>
    <row r="6" spans="1:1">
      <c r="A6" t="s">
        <v>5926</v>
      </c>
    </row>
    <row r="7" spans="1:1">
      <c r="A7" t="s">
        <v>5927</v>
      </c>
    </row>
    <row r="8" spans="1:1">
      <c r="A8" t="s">
        <v>5928</v>
      </c>
    </row>
    <row r="9" spans="1:1">
      <c r="A9" t="s">
        <v>5929</v>
      </c>
    </row>
    <row r="10" spans="1:1">
      <c r="A10" t="s">
        <v>5930</v>
      </c>
    </row>
    <row r="11" spans="1:1">
      <c r="A11" t="s">
        <v>5931</v>
      </c>
    </row>
    <row r="12" spans="1:1">
      <c r="A12" t="s">
        <v>5932</v>
      </c>
    </row>
    <row r="13" spans="1:1">
      <c r="A13" t="s">
        <v>5933</v>
      </c>
    </row>
    <row r="14" spans="1:1">
      <c r="A14" t="s">
        <v>5934</v>
      </c>
    </row>
    <row r="15" spans="1:1">
      <c r="A15" t="s">
        <v>5935</v>
      </c>
    </row>
    <row r="16" spans="1:1">
      <c r="A16" t="s">
        <v>5936</v>
      </c>
    </row>
    <row r="17" spans="1:1">
      <c r="A17" t="s">
        <v>5937</v>
      </c>
    </row>
    <row r="18" spans="1:1">
      <c r="A18" t="s">
        <v>5938</v>
      </c>
    </row>
    <row r="19" spans="1:1">
      <c r="A19" t="s">
        <v>5939</v>
      </c>
    </row>
    <row r="20" spans="1:1">
      <c r="A20" t="s">
        <v>5940</v>
      </c>
    </row>
    <row r="21" spans="1:1">
      <c r="A21" t="s">
        <v>5941</v>
      </c>
    </row>
    <row r="22" spans="1:1">
      <c r="A22" t="s">
        <v>5942</v>
      </c>
    </row>
    <row r="23" spans="1:1">
      <c r="A23" t="s">
        <v>5943</v>
      </c>
    </row>
    <row r="24" spans="1:1">
      <c r="A24" t="s">
        <v>5944</v>
      </c>
    </row>
    <row r="25" spans="1:1">
      <c r="A25" t="s">
        <v>5945</v>
      </c>
    </row>
    <row r="26" spans="1:1">
      <c r="A26" t="s">
        <v>5946</v>
      </c>
    </row>
    <row r="27" spans="1:1">
      <c r="A27" t="s">
        <v>5947</v>
      </c>
    </row>
    <row r="28" spans="1:1">
      <c r="A28" t="s">
        <v>5948</v>
      </c>
    </row>
    <row r="29" spans="1:1">
      <c r="A29" t="s">
        <v>5949</v>
      </c>
    </row>
    <row r="30" spans="1:1">
      <c r="A30" t="s">
        <v>5950</v>
      </c>
    </row>
    <row r="31" spans="1:1">
      <c r="A31" t="s">
        <v>5951</v>
      </c>
    </row>
    <row r="32" spans="1:1">
      <c r="A32" t="s">
        <v>5952</v>
      </c>
    </row>
    <row r="33" spans="1:1">
      <c r="A33" t="s">
        <v>5953</v>
      </c>
    </row>
    <row r="34" spans="1:1">
      <c r="A34" t="s">
        <v>5954</v>
      </c>
    </row>
    <row r="35" spans="1:1">
      <c r="A35" t="s">
        <v>5955</v>
      </c>
    </row>
    <row r="36" spans="1:1">
      <c r="A36" t="s">
        <v>5956</v>
      </c>
    </row>
    <row r="37" spans="1:1">
      <c r="A37" t="s">
        <v>5957</v>
      </c>
    </row>
    <row r="38" spans="1:1">
      <c r="A38" t="s">
        <v>5958</v>
      </c>
    </row>
    <row r="39" spans="1:1">
      <c r="A39" t="s">
        <v>5959</v>
      </c>
    </row>
    <row r="40" spans="1:1">
      <c r="A40" t="s">
        <v>5960</v>
      </c>
    </row>
    <row r="41" spans="1:1">
      <c r="A41" t="s">
        <v>5961</v>
      </c>
    </row>
    <row r="42" spans="1:1">
      <c r="A42" t="s">
        <v>5962</v>
      </c>
    </row>
    <row r="43" spans="1:1">
      <c r="A43" t="s">
        <v>5963</v>
      </c>
    </row>
    <row r="44" spans="1:1">
      <c r="A44" t="s">
        <v>5964</v>
      </c>
    </row>
    <row r="45" spans="1:1">
      <c r="A45" t="s">
        <v>5965</v>
      </c>
    </row>
    <row r="46" spans="1:1">
      <c r="A46" t="s">
        <v>5966</v>
      </c>
    </row>
    <row r="47" spans="1:1">
      <c r="A47" t="s">
        <v>5967</v>
      </c>
    </row>
    <row r="48" spans="1:1">
      <c r="A48" t="s">
        <v>5968</v>
      </c>
    </row>
    <row r="49" spans="1:1">
      <c r="A49" t="s">
        <v>5969</v>
      </c>
    </row>
    <row r="50" spans="1:1">
      <c r="A50" t="s">
        <v>5970</v>
      </c>
    </row>
    <row r="51" spans="1:1">
      <c r="A51" t="s">
        <v>5971</v>
      </c>
    </row>
    <row r="52" spans="1:1">
      <c r="A52" t="s">
        <v>5972</v>
      </c>
    </row>
    <row r="53" spans="1:1">
      <c r="A53" t="s">
        <v>5973</v>
      </c>
    </row>
    <row r="54" spans="1:1">
      <c r="A54" t="s">
        <v>5974</v>
      </c>
    </row>
    <row r="55" spans="1:1">
      <c r="A55" t="s">
        <v>5975</v>
      </c>
    </row>
    <row r="56" spans="1:1">
      <c r="A56" t="s">
        <v>5976</v>
      </c>
    </row>
    <row r="57" spans="1:1">
      <c r="A57" t="s">
        <v>5977</v>
      </c>
    </row>
    <row r="58" spans="1:1">
      <c r="A58" t="s">
        <v>5978</v>
      </c>
    </row>
    <row r="59" spans="1:1">
      <c r="A59" t="s">
        <v>5979</v>
      </c>
    </row>
    <row r="60" spans="1:1">
      <c r="A60" t="s">
        <v>5980</v>
      </c>
    </row>
    <row r="61" spans="1:1">
      <c r="A61" t="s">
        <v>5981</v>
      </c>
    </row>
    <row r="62" spans="1:1">
      <c r="A62" t="s">
        <v>5982</v>
      </c>
    </row>
    <row r="63" spans="1:1">
      <c r="A63" t="s">
        <v>5983</v>
      </c>
    </row>
    <row r="64" spans="1:1">
      <c r="A64" t="s">
        <v>5984</v>
      </c>
    </row>
    <row r="65" spans="1:1">
      <c r="A65" t="s">
        <v>5985</v>
      </c>
    </row>
    <row r="66" spans="1:1">
      <c r="A66" t="s">
        <v>5986</v>
      </c>
    </row>
    <row r="67" spans="1:1">
      <c r="A67" t="s">
        <v>5987</v>
      </c>
    </row>
    <row r="68" spans="1:1">
      <c r="A68" t="s">
        <v>5988</v>
      </c>
    </row>
    <row r="69" spans="1:1">
      <c r="A69" t="s">
        <v>5989</v>
      </c>
    </row>
    <row r="70" spans="1:1">
      <c r="A70" t="s">
        <v>5990</v>
      </c>
    </row>
    <row r="71" spans="1:1">
      <c r="A71" t="s">
        <v>5991</v>
      </c>
    </row>
    <row r="72" spans="1:1">
      <c r="A72" t="s">
        <v>5992</v>
      </c>
    </row>
    <row r="73" spans="1:1">
      <c r="A73" t="s">
        <v>5993</v>
      </c>
    </row>
    <row r="74" spans="1:1">
      <c r="A74" t="s">
        <v>5994</v>
      </c>
    </row>
    <row r="75" spans="1:1">
      <c r="A75" t="s">
        <v>5995</v>
      </c>
    </row>
    <row r="76" spans="1:1">
      <c r="A76" t="s">
        <v>5996</v>
      </c>
    </row>
    <row r="77" spans="1:1">
      <c r="A77" t="s">
        <v>5997</v>
      </c>
    </row>
    <row r="78" spans="1:1">
      <c r="A78" t="s">
        <v>5998</v>
      </c>
    </row>
    <row r="79" spans="1:1">
      <c r="A79" t="s">
        <v>5999</v>
      </c>
    </row>
    <row r="80" spans="1:1">
      <c r="A80" t="s">
        <v>6000</v>
      </c>
    </row>
    <row r="81" spans="1:1">
      <c r="A81" t="s">
        <v>6001</v>
      </c>
    </row>
    <row r="82" spans="1:1">
      <c r="A82" t="s">
        <v>6002</v>
      </c>
    </row>
    <row r="83" spans="1:1">
      <c r="A83" t="s">
        <v>6003</v>
      </c>
    </row>
    <row r="84" spans="1:1">
      <c r="A84" t="s">
        <v>6004</v>
      </c>
    </row>
    <row r="85" spans="1:1">
      <c r="A85" t="s">
        <v>6005</v>
      </c>
    </row>
    <row r="86" spans="1:1">
      <c r="A86" t="s">
        <v>6006</v>
      </c>
    </row>
    <row r="87" spans="1:1">
      <c r="A87" t="s">
        <v>6007</v>
      </c>
    </row>
    <row r="88" spans="1:1">
      <c r="A88" t="s">
        <v>6008</v>
      </c>
    </row>
    <row r="89" spans="1:1">
      <c r="A89" t="s">
        <v>6009</v>
      </c>
    </row>
    <row r="90" spans="1:1">
      <c r="A90" t="s">
        <v>6010</v>
      </c>
    </row>
    <row r="91" spans="1:1">
      <c r="A91" t="s">
        <v>6011</v>
      </c>
    </row>
    <row r="92" spans="1:1">
      <c r="A92" t="s">
        <v>6012</v>
      </c>
    </row>
    <row r="93" spans="1:1">
      <c r="A93" t="s">
        <v>6013</v>
      </c>
    </row>
    <row r="94" spans="1:1">
      <c r="A94" t="s">
        <v>6014</v>
      </c>
    </row>
    <row r="95" spans="1:1">
      <c r="A95" t="s">
        <v>6015</v>
      </c>
    </row>
    <row r="96" spans="1:1">
      <c r="A96" t="s">
        <v>6016</v>
      </c>
    </row>
    <row r="97" spans="1:1">
      <c r="A97" t="s">
        <v>6017</v>
      </c>
    </row>
    <row r="98" spans="1:1">
      <c r="A98" t="s">
        <v>6018</v>
      </c>
    </row>
    <row r="99" spans="1:1">
      <c r="A99" t="s">
        <v>6019</v>
      </c>
    </row>
    <row r="100" spans="1:1">
      <c r="A100" t="s">
        <v>6020</v>
      </c>
    </row>
    <row r="101" spans="1:1">
      <c r="A101" t="s">
        <v>6021</v>
      </c>
    </row>
    <row r="102" spans="1:1">
      <c r="A102" t="s">
        <v>6022</v>
      </c>
    </row>
    <row r="103" spans="1:1">
      <c r="A103" t="s">
        <v>6023</v>
      </c>
    </row>
    <row r="104" spans="1:1">
      <c r="A104" t="s">
        <v>6024</v>
      </c>
    </row>
    <row r="105" spans="1:1">
      <c r="A105" t="s">
        <v>6025</v>
      </c>
    </row>
    <row r="106" spans="1:1">
      <c r="A106" t="s">
        <v>6026</v>
      </c>
    </row>
    <row r="107" spans="1:1">
      <c r="A107" t="s">
        <v>6027</v>
      </c>
    </row>
    <row r="108" spans="1:1">
      <c r="A108" t="s">
        <v>6028</v>
      </c>
    </row>
    <row r="109" spans="1:1">
      <c r="A109" t="s">
        <v>6029</v>
      </c>
    </row>
    <row r="110" spans="1:1">
      <c r="A110" t="s">
        <v>6030</v>
      </c>
    </row>
    <row r="111" spans="1:1">
      <c r="A111" t="s">
        <v>6031</v>
      </c>
    </row>
    <row r="112" spans="1:1">
      <c r="A112" t="s">
        <v>6032</v>
      </c>
    </row>
    <row r="113" spans="1:1">
      <c r="A113" t="s">
        <v>6033</v>
      </c>
    </row>
    <row r="114" spans="1:1">
      <c r="A114" t="s">
        <v>6034</v>
      </c>
    </row>
    <row r="115" spans="1:1">
      <c r="A115" t="s">
        <v>6035</v>
      </c>
    </row>
    <row r="116" spans="1:1">
      <c r="A116" t="s">
        <v>6036</v>
      </c>
    </row>
    <row r="117" spans="1:1">
      <c r="A117" t="s">
        <v>6037</v>
      </c>
    </row>
    <row r="118" spans="1:1">
      <c r="A118" t="s">
        <v>6038</v>
      </c>
    </row>
    <row r="119" spans="1:1">
      <c r="A119" t="s">
        <v>6039</v>
      </c>
    </row>
    <row r="120" spans="1:1">
      <c r="A120" t="s">
        <v>6040</v>
      </c>
    </row>
    <row r="121" spans="1:1">
      <c r="A121" t="s">
        <v>6041</v>
      </c>
    </row>
    <row r="122" spans="1:1">
      <c r="A122" t="s">
        <v>6042</v>
      </c>
    </row>
    <row r="123" spans="1:1">
      <c r="A123" t="s">
        <v>6043</v>
      </c>
    </row>
    <row r="124" spans="1:1">
      <c r="A124" t="s">
        <v>6044</v>
      </c>
    </row>
    <row r="125" spans="1:1">
      <c r="A125" t="s">
        <v>6045</v>
      </c>
    </row>
    <row r="126" spans="1:1">
      <c r="A126" t="s">
        <v>6046</v>
      </c>
    </row>
    <row r="127" spans="1:1">
      <c r="A127" t="s">
        <v>6047</v>
      </c>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sheetPr codeName="Sheet1"/>
  <dimension ref="A1:Q60"/>
  <sheetViews>
    <sheetView workbookViewId="0">
      <selection activeCell="G13" sqref="G13"/>
    </sheetView>
  </sheetViews>
  <sheetFormatPr defaultRowHeight="15"/>
  <cols>
    <col min="5" max="5" width="9.140625" customWidth="1"/>
    <col min="6" max="6" width="51.85546875" customWidth="1"/>
  </cols>
  <sheetData>
    <row r="1" spans="1:17">
      <c r="A1">
        <v>1</v>
      </c>
      <c r="B1">
        <v>0</v>
      </c>
      <c r="C1">
        <v>0</v>
      </c>
      <c r="D1">
        <v>0</v>
      </c>
      <c r="E1">
        <v>0</v>
      </c>
      <c r="F1">
        <v>0</v>
      </c>
      <c r="G1">
        <v>1</v>
      </c>
      <c r="H1">
        <v>0</v>
      </c>
      <c r="I1">
        <v>0</v>
      </c>
      <c r="J1">
        <v>0</v>
      </c>
      <c r="K1">
        <v>0</v>
      </c>
      <c r="L1">
        <v>0</v>
      </c>
      <c r="M1">
        <v>0</v>
      </c>
      <c r="N1">
        <v>0</v>
      </c>
      <c r="O1">
        <v>0</v>
      </c>
      <c r="P1">
        <v>0</v>
      </c>
      <c r="Q1" t="str">
        <f>A1&amp;B1&amp;C1&amp;D1&amp;E1&amp;F1&amp;G1&amp;H1&amp;I1&amp;J1&amp;K1&amp;L1&amp;M1&amp;N1&amp;O1&amp;P1</f>
        <v>1000001000000000</v>
      </c>
    </row>
    <row r="2" spans="1:17">
      <c r="A2" t="s">
        <v>37</v>
      </c>
      <c r="B2" t="s">
        <v>38</v>
      </c>
      <c r="C2" t="s">
        <v>23</v>
      </c>
      <c r="D2" t="s">
        <v>24</v>
      </c>
      <c r="E2" t="s">
        <v>25</v>
      </c>
      <c r="F2" t="s">
        <v>26</v>
      </c>
      <c r="G2" t="s">
        <v>27</v>
      </c>
      <c r="H2" t="s">
        <v>28</v>
      </c>
      <c r="I2" t="s">
        <v>29</v>
      </c>
      <c r="J2" t="s">
        <v>30</v>
      </c>
      <c r="K2" t="s">
        <v>31</v>
      </c>
      <c r="L2" t="s">
        <v>32</v>
      </c>
      <c r="M2" t="s">
        <v>33</v>
      </c>
      <c r="N2" t="s">
        <v>34</v>
      </c>
      <c r="O2" t="s">
        <v>35</v>
      </c>
      <c r="P2" t="s">
        <v>36</v>
      </c>
    </row>
    <row r="3" spans="1:17">
      <c r="A3">
        <v>0</v>
      </c>
      <c r="D3">
        <v>4</v>
      </c>
      <c r="E3">
        <v>2</v>
      </c>
      <c r="F3">
        <v>1</v>
      </c>
    </row>
    <row r="4" spans="1:17">
      <c r="D4">
        <v>1</v>
      </c>
      <c r="E4">
        <v>1</v>
      </c>
      <c r="F4">
        <v>1</v>
      </c>
    </row>
    <row r="6" spans="1:17">
      <c r="D6" t="s">
        <v>4</v>
      </c>
      <c r="F6" t="s">
        <v>6</v>
      </c>
      <c r="G6" t="s">
        <v>49</v>
      </c>
      <c r="H6" t="s">
        <v>48</v>
      </c>
    </row>
    <row r="7" spans="1:17">
      <c r="D7" t="s">
        <v>0</v>
      </c>
      <c r="E7" s="1">
        <v>1</v>
      </c>
      <c r="G7">
        <v>1</v>
      </c>
      <c r="H7">
        <v>1</v>
      </c>
      <c r="I7" t="s">
        <v>40</v>
      </c>
      <c r="J7">
        <v>0</v>
      </c>
    </row>
    <row r="8" spans="1:17">
      <c r="D8" t="s">
        <v>1</v>
      </c>
      <c r="E8" s="1">
        <v>10</v>
      </c>
      <c r="G8">
        <v>2</v>
      </c>
      <c r="H8">
        <v>2</v>
      </c>
      <c r="I8" t="s">
        <v>41</v>
      </c>
      <c r="J8">
        <v>1</v>
      </c>
    </row>
    <row r="9" spans="1:17">
      <c r="D9" t="s">
        <v>2</v>
      </c>
      <c r="E9" s="1">
        <v>100</v>
      </c>
      <c r="G9">
        <v>4</v>
      </c>
      <c r="H9">
        <v>4</v>
      </c>
      <c r="I9" t="s">
        <v>42</v>
      </c>
      <c r="J9">
        <v>2</v>
      </c>
    </row>
    <row r="10" spans="1:17">
      <c r="D10" t="s">
        <v>3</v>
      </c>
      <c r="E10" s="1">
        <v>1000</v>
      </c>
      <c r="G10">
        <v>8</v>
      </c>
      <c r="H10">
        <v>8</v>
      </c>
      <c r="I10" t="s">
        <v>43</v>
      </c>
      <c r="J10">
        <v>3</v>
      </c>
    </row>
    <row r="11" spans="1:17">
      <c r="D11">
        <v>10</v>
      </c>
      <c r="E11" s="1" t="str">
        <f>HEX2BIN(D11)</f>
        <v>10000</v>
      </c>
      <c r="F11">
        <f t="shared" ref="F11:F13" si="0">HEX2DEC(D11)</f>
        <v>16</v>
      </c>
      <c r="G11">
        <v>16</v>
      </c>
      <c r="H11">
        <v>10</v>
      </c>
      <c r="I11" t="s">
        <v>44</v>
      </c>
      <c r="J11">
        <v>4</v>
      </c>
    </row>
    <row r="12" spans="1:17">
      <c r="D12">
        <v>20</v>
      </c>
      <c r="E12" s="1" t="str">
        <f>HEX2BIN(D12)</f>
        <v>100000</v>
      </c>
      <c r="F12">
        <f t="shared" si="0"/>
        <v>32</v>
      </c>
      <c r="G12">
        <v>32</v>
      </c>
      <c r="H12">
        <v>20</v>
      </c>
      <c r="I12" t="s">
        <v>45</v>
      </c>
      <c r="J12">
        <v>5</v>
      </c>
    </row>
    <row r="13" spans="1:17">
      <c r="D13">
        <v>40</v>
      </c>
      <c r="E13" s="1" t="str">
        <f>HEX2BIN(D13)</f>
        <v>1000000</v>
      </c>
      <c r="F13">
        <f t="shared" si="0"/>
        <v>64</v>
      </c>
      <c r="G13">
        <v>64</v>
      </c>
      <c r="H13">
        <v>40</v>
      </c>
      <c r="I13" t="s">
        <v>46</v>
      </c>
      <c r="J13">
        <v>6</v>
      </c>
      <c r="L13">
        <v>20</v>
      </c>
      <c r="M13" s="1" t="str">
        <f>HEX2BIN(L13)</f>
        <v>100000</v>
      </c>
      <c r="N13">
        <f>HEX2DEC(L13)</f>
        <v>32</v>
      </c>
      <c r="O13">
        <v>128</v>
      </c>
      <c r="P13">
        <v>80</v>
      </c>
    </row>
    <row r="14" spans="1:17">
      <c r="D14">
        <v>80</v>
      </c>
      <c r="E14" s="1" t="str">
        <f>HEX2BIN(D14)</f>
        <v>10000000</v>
      </c>
      <c r="F14">
        <f>HEX2DEC(D14)</f>
        <v>128</v>
      </c>
      <c r="G14">
        <v>128</v>
      </c>
      <c r="H14">
        <v>80</v>
      </c>
      <c r="I14" t="s">
        <v>47</v>
      </c>
      <c r="J14">
        <v>7</v>
      </c>
      <c r="L14">
        <v>30</v>
      </c>
      <c r="M14" s="1" t="str">
        <f>HEX2BIN(L14)</f>
        <v>110000</v>
      </c>
      <c r="N14">
        <f>HEX2DEC(L14)</f>
        <v>48</v>
      </c>
      <c r="O14">
        <v>128</v>
      </c>
      <c r="P14">
        <v>80</v>
      </c>
    </row>
    <row r="15" spans="1:17">
      <c r="E15" s="1" t="str">
        <f>DEC2BIN(F15)</f>
        <v>11000010</v>
      </c>
      <c r="F15">
        <v>194</v>
      </c>
      <c r="L15">
        <v>32</v>
      </c>
      <c r="M15" s="1" t="str">
        <f>HEX2BIN(L15)</f>
        <v>110010</v>
      </c>
      <c r="N15">
        <f>HEX2DEC(L15)</f>
        <v>50</v>
      </c>
      <c r="O15">
        <v>128</v>
      </c>
      <c r="P15">
        <v>80</v>
      </c>
    </row>
    <row r="16" spans="1:17">
      <c r="D16" t="s">
        <v>6381</v>
      </c>
      <c r="E16" s="1" t="str">
        <f>HEX2BIN(D16)</f>
        <v>10100000</v>
      </c>
      <c r="F16">
        <f>HEX2DEC(D16)</f>
        <v>160</v>
      </c>
      <c r="L16">
        <v>40</v>
      </c>
      <c r="M16" s="1" t="str">
        <f>HEX2BIN(L16)</f>
        <v>1000000</v>
      </c>
      <c r="N16">
        <f>HEX2DEC(L16)</f>
        <v>64</v>
      </c>
      <c r="O16">
        <v>128</v>
      </c>
      <c r="P16">
        <v>80</v>
      </c>
    </row>
    <row r="17" spans="3:16">
      <c r="D17" t="s">
        <v>6382</v>
      </c>
      <c r="E17" s="1" t="str">
        <f>HEX2BIN(D17)</f>
        <v>11110111</v>
      </c>
      <c r="F17">
        <f>HEX2DEC(D17)</f>
        <v>247</v>
      </c>
      <c r="L17">
        <v>90</v>
      </c>
      <c r="M17" s="1" t="str">
        <f>HEX2BIN(L17)</f>
        <v>10010000</v>
      </c>
      <c r="N17">
        <f>HEX2DEC(L17)</f>
        <v>144</v>
      </c>
      <c r="O17">
        <v>128</v>
      </c>
      <c r="P17">
        <v>80</v>
      </c>
    </row>
    <row r="18" spans="3:16">
      <c r="D18" t="s">
        <v>7</v>
      </c>
      <c r="L18" t="str">
        <f>BIN2HEX(M18)</f>
        <v>C0</v>
      </c>
      <c r="M18">
        <v>11000000</v>
      </c>
    </row>
    <row r="19" spans="3:16">
      <c r="C19" t="s">
        <v>6</v>
      </c>
      <c r="D19">
        <v>64</v>
      </c>
      <c r="E19" s="1" t="str">
        <f>DEC2BIN(D19)</f>
        <v>1000000</v>
      </c>
      <c r="F19" t="s">
        <v>9</v>
      </c>
      <c r="H19">
        <v>0</v>
      </c>
      <c r="I19" t="s">
        <v>50</v>
      </c>
    </row>
    <row r="20" spans="3:16">
      <c r="C20" t="s">
        <v>5</v>
      </c>
      <c r="D20">
        <v>194</v>
      </c>
      <c r="E20" s="1" t="str">
        <f>DEC2BIN(D20)</f>
        <v>11000010</v>
      </c>
      <c r="F20" t="s">
        <v>8</v>
      </c>
      <c r="H20">
        <f>H19+1</f>
        <v>1</v>
      </c>
      <c r="I20" t="s">
        <v>51</v>
      </c>
    </row>
    <row r="21" spans="3:16">
      <c r="C21" t="s">
        <v>6</v>
      </c>
      <c r="D21">
        <v>0</v>
      </c>
      <c r="F21" t="s">
        <v>10</v>
      </c>
      <c r="H21">
        <f t="shared" ref="H21:H48" si="1">H20+1</f>
        <v>2</v>
      </c>
      <c r="I21" t="s">
        <v>52</v>
      </c>
    </row>
    <row r="22" spans="3:16">
      <c r="C22" t="s">
        <v>5</v>
      </c>
      <c r="D22">
        <v>198</v>
      </c>
      <c r="E22" s="1" t="str">
        <f>DEC2BIN(D22)</f>
        <v>11000110</v>
      </c>
      <c r="F22" t="s">
        <v>13</v>
      </c>
      <c r="H22">
        <f t="shared" si="1"/>
        <v>3</v>
      </c>
      <c r="I22" t="s">
        <v>53</v>
      </c>
    </row>
    <row r="23" spans="3:16">
      <c r="D23" t="s">
        <v>11</v>
      </c>
      <c r="H23">
        <f t="shared" si="1"/>
        <v>4</v>
      </c>
      <c r="I23" t="s">
        <v>54</v>
      </c>
    </row>
    <row r="24" spans="3:16">
      <c r="C24" t="s">
        <v>6</v>
      </c>
      <c r="D24">
        <v>65</v>
      </c>
      <c r="E24" s="1" t="str">
        <f>DEC2BIN(D24)</f>
        <v>1000001</v>
      </c>
      <c r="F24" t="s">
        <v>9</v>
      </c>
      <c r="H24">
        <f t="shared" si="1"/>
        <v>5</v>
      </c>
      <c r="I24" t="s">
        <v>55</v>
      </c>
    </row>
    <row r="25" spans="3:16">
      <c r="C25" t="s">
        <v>5</v>
      </c>
      <c r="D25">
        <v>194</v>
      </c>
      <c r="E25" s="1" t="str">
        <f>DEC2BIN(D25)</f>
        <v>11000010</v>
      </c>
      <c r="F25" t="s">
        <v>8</v>
      </c>
      <c r="H25">
        <f t="shared" si="1"/>
        <v>6</v>
      </c>
      <c r="I25" t="s">
        <v>56</v>
      </c>
    </row>
    <row r="26" spans="3:16">
      <c r="C26" t="s">
        <v>6</v>
      </c>
      <c r="D26">
        <v>1</v>
      </c>
      <c r="F26" t="s">
        <v>12</v>
      </c>
      <c r="H26">
        <f t="shared" si="1"/>
        <v>7</v>
      </c>
      <c r="I26" t="s">
        <v>57</v>
      </c>
    </row>
    <row r="27" spans="3:16">
      <c r="C27" t="s">
        <v>5</v>
      </c>
      <c r="D27">
        <v>198</v>
      </c>
      <c r="E27" s="1" t="str">
        <f>DEC2BIN(D27)</f>
        <v>11000110</v>
      </c>
      <c r="F27" t="s">
        <v>14</v>
      </c>
      <c r="H27">
        <f t="shared" si="1"/>
        <v>8</v>
      </c>
      <c r="I27" t="s">
        <v>58</v>
      </c>
    </row>
    <row r="28" spans="3:16">
      <c r="H28">
        <f t="shared" si="1"/>
        <v>9</v>
      </c>
      <c r="I28" t="s">
        <v>59</v>
      </c>
    </row>
    <row r="29" spans="3:16" ht="45">
      <c r="D29">
        <v>206</v>
      </c>
      <c r="E29" s="1" t="str">
        <f>DEC2BIN(D29)</f>
        <v>11001110</v>
      </c>
      <c r="F29" s="2" t="s">
        <v>15</v>
      </c>
      <c r="H29">
        <f t="shared" si="1"/>
        <v>10</v>
      </c>
      <c r="I29" t="s">
        <v>60</v>
      </c>
    </row>
    <row r="30" spans="3:16">
      <c r="H30">
        <f t="shared" si="1"/>
        <v>11</v>
      </c>
      <c r="I30" t="s">
        <v>61</v>
      </c>
    </row>
    <row r="31" spans="3:16" ht="45">
      <c r="D31">
        <f>BIN2DEC(E31)</f>
        <v>230</v>
      </c>
      <c r="E31">
        <v>11100110</v>
      </c>
      <c r="F31" s="2" t="s">
        <v>16</v>
      </c>
      <c r="H31">
        <f t="shared" si="1"/>
        <v>12</v>
      </c>
      <c r="I31" t="s">
        <v>62</v>
      </c>
    </row>
    <row r="32" spans="3:16">
      <c r="H32">
        <f t="shared" si="1"/>
        <v>13</v>
      </c>
      <c r="I32" t="s">
        <v>63</v>
      </c>
    </row>
    <row r="33" spans="1:9">
      <c r="C33" t="s">
        <v>17</v>
      </c>
      <c r="D33">
        <v>162</v>
      </c>
      <c r="E33" s="1" t="str">
        <f>DEC2BIN(D33)</f>
        <v>10100010</v>
      </c>
      <c r="F33" t="s">
        <v>19</v>
      </c>
      <c r="H33">
        <f t="shared" si="1"/>
        <v>14</v>
      </c>
      <c r="I33" t="s">
        <v>64</v>
      </c>
    </row>
    <row r="34" spans="1:9">
      <c r="C34" t="s">
        <v>18</v>
      </c>
      <c r="D34">
        <v>226</v>
      </c>
      <c r="E34" s="1" t="str">
        <f>DEC2BIN(D34)</f>
        <v>11100010</v>
      </c>
      <c r="F34" t="s">
        <v>20</v>
      </c>
      <c r="H34">
        <f t="shared" si="1"/>
        <v>15</v>
      </c>
      <c r="I34" t="s">
        <v>65</v>
      </c>
    </row>
    <row r="35" spans="1:9">
      <c r="H35">
        <f t="shared" si="1"/>
        <v>16</v>
      </c>
      <c r="I35" t="s">
        <v>66</v>
      </c>
    </row>
    <row r="36" spans="1:9">
      <c r="D36">
        <v>33664</v>
      </c>
      <c r="E36" s="1">
        <v>10000000</v>
      </c>
      <c r="F36" t="s">
        <v>21</v>
      </c>
      <c r="H36">
        <f t="shared" si="1"/>
        <v>17</v>
      </c>
      <c r="I36" t="s">
        <v>67</v>
      </c>
    </row>
    <row r="37" spans="1:9">
      <c r="E37">
        <v>10000011</v>
      </c>
      <c r="F37" t="s">
        <v>22</v>
      </c>
      <c r="H37">
        <f t="shared" si="1"/>
        <v>18</v>
      </c>
      <c r="I37" t="s">
        <v>68</v>
      </c>
    </row>
    <row r="38" spans="1:9">
      <c r="H38">
        <f t="shared" si="1"/>
        <v>19</v>
      </c>
      <c r="I38" t="s">
        <v>69</v>
      </c>
    </row>
    <row r="39" spans="1:9">
      <c r="C39" t="s">
        <v>39</v>
      </c>
      <c r="D39">
        <v>42</v>
      </c>
      <c r="E39" t="str">
        <f>HEX2BIN(D39)</f>
        <v>1000010</v>
      </c>
      <c r="F39">
        <f>BIN2DEC(E39)</f>
        <v>66</v>
      </c>
      <c r="H39">
        <f t="shared" si="1"/>
        <v>20</v>
      </c>
      <c r="I39" t="s">
        <v>70</v>
      </c>
    </row>
    <row r="40" spans="1:9">
      <c r="H40">
        <f t="shared" si="1"/>
        <v>21</v>
      </c>
      <c r="I40" t="s">
        <v>71</v>
      </c>
    </row>
    <row r="41" spans="1:9">
      <c r="A41">
        <v>16</v>
      </c>
      <c r="B41" t="str">
        <f>DEC2BIN(A41)</f>
        <v>10000</v>
      </c>
      <c r="D41" t="str">
        <f>MID(B41,1,LEN(B41)-4)</f>
        <v>1</v>
      </c>
      <c r="E41" t="str">
        <f>BIN2HEX(D41)</f>
        <v>1</v>
      </c>
      <c r="F41" t="s">
        <v>9762</v>
      </c>
      <c r="H41">
        <f t="shared" si="1"/>
        <v>22</v>
      </c>
      <c r="I41" t="s">
        <v>72</v>
      </c>
    </row>
    <row r="42" spans="1:9">
      <c r="A42">
        <v>32</v>
      </c>
      <c r="B42" t="str">
        <f t="shared" ref="B42:B55" si="2">DEC2BIN(A42)</f>
        <v>100000</v>
      </c>
      <c r="D42" t="str">
        <f t="shared" ref="D42:D55" si="3">MID(B42,1,LEN(B42)-4)</f>
        <v>10</v>
      </c>
      <c r="E42" t="str">
        <f t="shared" ref="E42:E55" si="4">BIN2HEX(D42)</f>
        <v>2</v>
      </c>
      <c r="F42" t="s">
        <v>9763</v>
      </c>
      <c r="H42">
        <f t="shared" si="1"/>
        <v>23</v>
      </c>
      <c r="I42" t="s">
        <v>73</v>
      </c>
    </row>
    <row r="43" spans="1:9">
      <c r="A43">
        <v>48</v>
      </c>
      <c r="B43" t="str">
        <f t="shared" si="2"/>
        <v>110000</v>
      </c>
      <c r="D43" t="str">
        <f t="shared" si="3"/>
        <v>11</v>
      </c>
      <c r="E43" t="str">
        <f t="shared" si="4"/>
        <v>3</v>
      </c>
      <c r="F43" t="s">
        <v>9764</v>
      </c>
      <c r="H43">
        <f t="shared" si="1"/>
        <v>24</v>
      </c>
      <c r="I43" t="s">
        <v>74</v>
      </c>
    </row>
    <row r="44" spans="1:9">
      <c r="A44">
        <v>64</v>
      </c>
      <c r="B44" t="str">
        <f t="shared" si="2"/>
        <v>1000000</v>
      </c>
      <c r="D44" t="str">
        <f t="shared" si="3"/>
        <v>100</v>
      </c>
      <c r="E44" t="str">
        <f t="shared" si="4"/>
        <v>4</v>
      </c>
      <c r="F44" t="s">
        <v>9765</v>
      </c>
      <c r="H44">
        <f t="shared" si="1"/>
        <v>25</v>
      </c>
      <c r="I44" t="s">
        <v>75</v>
      </c>
    </row>
    <row r="45" spans="1:9">
      <c r="A45">
        <v>80</v>
      </c>
      <c r="B45" t="str">
        <f t="shared" si="2"/>
        <v>1010000</v>
      </c>
      <c r="D45" t="str">
        <f t="shared" si="3"/>
        <v>101</v>
      </c>
      <c r="E45" t="str">
        <f t="shared" si="4"/>
        <v>5</v>
      </c>
      <c r="F45" t="s">
        <v>9766</v>
      </c>
      <c r="H45">
        <f t="shared" si="1"/>
        <v>26</v>
      </c>
      <c r="I45" t="s">
        <v>76</v>
      </c>
    </row>
    <row r="46" spans="1:9">
      <c r="A46">
        <v>96</v>
      </c>
      <c r="B46" t="str">
        <f t="shared" si="2"/>
        <v>1100000</v>
      </c>
      <c r="D46" t="str">
        <f t="shared" si="3"/>
        <v>110</v>
      </c>
      <c r="E46" t="str">
        <f t="shared" si="4"/>
        <v>6</v>
      </c>
      <c r="F46" t="s">
        <v>9767</v>
      </c>
      <c r="H46">
        <f t="shared" si="1"/>
        <v>27</v>
      </c>
      <c r="I46" t="s">
        <v>77</v>
      </c>
    </row>
    <row r="47" spans="1:9">
      <c r="A47">
        <v>112</v>
      </c>
      <c r="B47" t="str">
        <f t="shared" si="2"/>
        <v>1110000</v>
      </c>
      <c r="D47" t="str">
        <f t="shared" si="3"/>
        <v>111</v>
      </c>
      <c r="E47" t="str">
        <f t="shared" si="4"/>
        <v>7</v>
      </c>
      <c r="F47" t="s">
        <v>9768</v>
      </c>
      <c r="H47">
        <f t="shared" si="1"/>
        <v>28</v>
      </c>
      <c r="I47" t="s">
        <v>78</v>
      </c>
    </row>
    <row r="48" spans="1:9">
      <c r="A48">
        <v>128</v>
      </c>
      <c r="B48" t="str">
        <f t="shared" si="2"/>
        <v>10000000</v>
      </c>
      <c r="D48" t="str">
        <f t="shared" si="3"/>
        <v>1000</v>
      </c>
      <c r="E48" t="str">
        <f t="shared" si="4"/>
        <v>8</v>
      </c>
      <c r="F48" t="s">
        <v>9769</v>
      </c>
      <c r="H48">
        <f t="shared" si="1"/>
        <v>29</v>
      </c>
      <c r="I48" t="s">
        <v>79</v>
      </c>
    </row>
    <row r="49" spans="1:6">
      <c r="A49">
        <v>144</v>
      </c>
      <c r="B49" t="str">
        <f t="shared" si="2"/>
        <v>10010000</v>
      </c>
      <c r="D49" t="str">
        <f t="shared" si="3"/>
        <v>1001</v>
      </c>
      <c r="E49" t="str">
        <f t="shared" si="4"/>
        <v>9</v>
      </c>
      <c r="F49" t="s">
        <v>9770</v>
      </c>
    </row>
    <row r="50" spans="1:6">
      <c r="A50">
        <v>160</v>
      </c>
      <c r="B50" t="str">
        <f t="shared" si="2"/>
        <v>10100000</v>
      </c>
      <c r="D50" t="str">
        <f t="shared" si="3"/>
        <v>1010</v>
      </c>
      <c r="E50" t="str">
        <f t="shared" si="4"/>
        <v>A</v>
      </c>
      <c r="F50" t="s">
        <v>9771</v>
      </c>
    </row>
    <row r="51" spans="1:6">
      <c r="A51">
        <v>176</v>
      </c>
      <c r="B51" t="str">
        <f t="shared" si="2"/>
        <v>10110000</v>
      </c>
      <c r="D51" t="str">
        <f t="shared" si="3"/>
        <v>1011</v>
      </c>
      <c r="E51" t="str">
        <f t="shared" si="4"/>
        <v>B</v>
      </c>
      <c r="F51" t="s">
        <v>9772</v>
      </c>
    </row>
    <row r="52" spans="1:6">
      <c r="A52">
        <v>192</v>
      </c>
      <c r="B52" t="str">
        <f t="shared" si="2"/>
        <v>11000000</v>
      </c>
      <c r="D52" t="str">
        <f t="shared" si="3"/>
        <v>1100</v>
      </c>
      <c r="E52" t="str">
        <f t="shared" si="4"/>
        <v>C</v>
      </c>
      <c r="F52" t="s">
        <v>9773</v>
      </c>
    </row>
    <row r="53" spans="1:6">
      <c r="A53">
        <v>208</v>
      </c>
      <c r="B53" t="str">
        <f t="shared" si="2"/>
        <v>11010000</v>
      </c>
      <c r="D53" t="str">
        <f t="shared" si="3"/>
        <v>1101</v>
      </c>
      <c r="E53" t="str">
        <f t="shared" si="4"/>
        <v>D</v>
      </c>
      <c r="F53" t="s">
        <v>9774</v>
      </c>
    </row>
    <row r="54" spans="1:6">
      <c r="A54">
        <v>224</v>
      </c>
      <c r="B54" t="str">
        <f t="shared" si="2"/>
        <v>11100000</v>
      </c>
      <c r="D54" t="str">
        <f t="shared" si="3"/>
        <v>1110</v>
      </c>
      <c r="E54" t="str">
        <f t="shared" si="4"/>
        <v>E</v>
      </c>
      <c r="F54" t="s">
        <v>9775</v>
      </c>
    </row>
    <row r="55" spans="1:6">
      <c r="A55">
        <v>255</v>
      </c>
      <c r="B55" t="str">
        <f t="shared" si="2"/>
        <v>11111111</v>
      </c>
      <c r="D55" t="str">
        <f t="shared" si="3"/>
        <v>1111</v>
      </c>
      <c r="E55" t="str">
        <f t="shared" si="4"/>
        <v>F</v>
      </c>
      <c r="F55" t="s">
        <v>9776</v>
      </c>
    </row>
    <row r="57" spans="1:6">
      <c r="A57">
        <v>117</v>
      </c>
      <c r="B57" t="str">
        <f t="shared" ref="B57" si="5">DEC2BIN(A57)</f>
        <v>1110101</v>
      </c>
      <c r="D57" t="str">
        <f t="shared" ref="D57" si="6">MID(B57,1,LEN(B57)-4)</f>
        <v>111</v>
      </c>
      <c r="E57" t="str">
        <f t="shared" ref="E57" si="7">BIN2HEX(D57)</f>
        <v>7</v>
      </c>
      <c r="F57" t="s">
        <v>9776</v>
      </c>
    </row>
    <row r="60" spans="1:6">
      <c r="C60" t="str">
        <f>"# "&amp;B60</f>
        <v xml:space="preserve"># </v>
      </c>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sheetPr codeName="Sheet8"/>
  <dimension ref="A1:G371"/>
  <sheetViews>
    <sheetView topLeftCell="A32" workbookViewId="0">
      <selection activeCell="G36" sqref="G36"/>
    </sheetView>
  </sheetViews>
  <sheetFormatPr defaultRowHeight="15"/>
  <cols>
    <col min="3" max="4" width="83.28515625" customWidth="1"/>
  </cols>
  <sheetData>
    <row r="1" spans="1:5">
      <c r="A1" t="s">
        <v>4396</v>
      </c>
      <c r="B1">
        <f>FIND("|",A1,1)</f>
        <v>10</v>
      </c>
      <c r="C1" s="2" t="s">
        <v>4767</v>
      </c>
      <c r="D1" s="2" t="s">
        <v>4767</v>
      </c>
      <c r="E1">
        <f>IF(C1=D1,0,1)</f>
        <v>0</v>
      </c>
    </row>
    <row r="2" spans="1:5" ht="30">
      <c r="A2" t="s">
        <v>4397</v>
      </c>
      <c r="B2">
        <f t="shared" ref="B2:B65" si="0">FIND("|",A2,1)</f>
        <v>10</v>
      </c>
      <c r="C2" s="2" t="s">
        <v>4768</v>
      </c>
      <c r="D2" s="2" t="s">
        <v>4768</v>
      </c>
      <c r="E2">
        <f t="shared" ref="E2:E65" si="1">IF(C2=D2,0,1)</f>
        <v>0</v>
      </c>
    </row>
    <row r="3" spans="1:5" ht="30">
      <c r="A3" t="s">
        <v>4398</v>
      </c>
      <c r="B3">
        <f t="shared" si="0"/>
        <v>10</v>
      </c>
      <c r="C3" s="2" t="s">
        <v>4768</v>
      </c>
      <c r="D3" s="2" t="s">
        <v>4768</v>
      </c>
      <c r="E3">
        <f t="shared" si="1"/>
        <v>0</v>
      </c>
    </row>
    <row r="4" spans="1:5" ht="60">
      <c r="A4" t="s">
        <v>4399</v>
      </c>
      <c r="B4">
        <f t="shared" si="0"/>
        <v>10</v>
      </c>
      <c r="C4" s="2" t="s">
        <v>4769</v>
      </c>
      <c r="D4" s="2" t="s">
        <v>4769</v>
      </c>
      <c r="E4">
        <f t="shared" si="1"/>
        <v>0</v>
      </c>
    </row>
    <row r="5" spans="1:5" ht="30">
      <c r="A5" s="4" t="s">
        <v>4400</v>
      </c>
      <c r="B5">
        <f t="shared" si="0"/>
        <v>10</v>
      </c>
      <c r="C5" s="2" t="s">
        <v>4770</v>
      </c>
      <c r="D5" s="2" t="s">
        <v>4770</v>
      </c>
      <c r="E5">
        <f t="shared" si="1"/>
        <v>0</v>
      </c>
    </row>
    <row r="6" spans="1:5" ht="75">
      <c r="A6" t="s">
        <v>4401</v>
      </c>
      <c r="B6">
        <f t="shared" si="0"/>
        <v>10</v>
      </c>
      <c r="C6" s="2" t="s">
        <v>4771</v>
      </c>
      <c r="D6" s="2" t="s">
        <v>4771</v>
      </c>
      <c r="E6">
        <f t="shared" si="1"/>
        <v>0</v>
      </c>
    </row>
    <row r="7" spans="1:5" ht="30">
      <c r="A7" s="4" t="s">
        <v>4402</v>
      </c>
      <c r="B7">
        <f t="shared" si="0"/>
        <v>10</v>
      </c>
      <c r="C7" s="2" t="s">
        <v>4772</v>
      </c>
      <c r="D7" s="2" t="s">
        <v>4772</v>
      </c>
      <c r="E7">
        <f t="shared" si="1"/>
        <v>0</v>
      </c>
    </row>
    <row r="8" spans="1:5" ht="75">
      <c r="A8" t="s">
        <v>4403</v>
      </c>
      <c r="B8">
        <f t="shared" si="0"/>
        <v>10</v>
      </c>
      <c r="C8" s="2" t="s">
        <v>4773</v>
      </c>
      <c r="D8" s="2" t="s">
        <v>4773</v>
      </c>
      <c r="E8">
        <f t="shared" si="1"/>
        <v>0</v>
      </c>
    </row>
    <row r="9" spans="1:5" ht="30">
      <c r="A9" s="4" t="s">
        <v>4404</v>
      </c>
      <c r="B9">
        <f t="shared" si="0"/>
        <v>10</v>
      </c>
      <c r="C9" s="2" t="s">
        <v>4774</v>
      </c>
      <c r="D9" s="2" t="s">
        <v>4774</v>
      </c>
      <c r="E9">
        <f t="shared" si="1"/>
        <v>0</v>
      </c>
    </row>
    <row r="10" spans="1:5" ht="45">
      <c r="A10" t="s">
        <v>4405</v>
      </c>
      <c r="B10">
        <f t="shared" si="0"/>
        <v>10</v>
      </c>
      <c r="C10" s="2" t="s">
        <v>4775</v>
      </c>
      <c r="D10" s="2" t="s">
        <v>4775</v>
      </c>
      <c r="E10">
        <f t="shared" si="1"/>
        <v>0</v>
      </c>
    </row>
    <row r="11" spans="1:5" ht="45">
      <c r="A11" t="s">
        <v>4406</v>
      </c>
      <c r="B11">
        <f t="shared" si="0"/>
        <v>11</v>
      </c>
      <c r="C11" s="2" t="s">
        <v>4776</v>
      </c>
      <c r="D11" s="2" t="s">
        <v>4776</v>
      </c>
      <c r="E11">
        <f t="shared" si="1"/>
        <v>0</v>
      </c>
    </row>
    <row r="12" spans="1:5" ht="30">
      <c r="A12" t="s">
        <v>4407</v>
      </c>
      <c r="B12">
        <f t="shared" si="0"/>
        <v>11</v>
      </c>
      <c r="C12" s="2" t="s">
        <v>4770</v>
      </c>
      <c r="D12" s="2" t="s">
        <v>4770</v>
      </c>
      <c r="E12">
        <f t="shared" si="1"/>
        <v>0</v>
      </c>
    </row>
    <row r="13" spans="1:5" ht="45">
      <c r="A13" t="s">
        <v>4408</v>
      </c>
      <c r="B13">
        <f t="shared" si="0"/>
        <v>11</v>
      </c>
      <c r="C13" s="2" t="s">
        <v>4777</v>
      </c>
      <c r="D13" s="2" t="s">
        <v>4777</v>
      </c>
      <c r="E13">
        <f t="shared" si="1"/>
        <v>0</v>
      </c>
    </row>
    <row r="14" spans="1:5" ht="75">
      <c r="A14" t="s">
        <v>4409</v>
      </c>
      <c r="B14">
        <f t="shared" si="0"/>
        <v>11</v>
      </c>
      <c r="C14" s="2" t="s">
        <v>4778</v>
      </c>
      <c r="D14" s="2" t="s">
        <v>4778</v>
      </c>
      <c r="E14">
        <f t="shared" si="1"/>
        <v>0</v>
      </c>
    </row>
    <row r="15" spans="1:5" ht="30">
      <c r="A15" s="4" t="s">
        <v>4410</v>
      </c>
      <c r="B15">
        <f t="shared" si="0"/>
        <v>11</v>
      </c>
      <c r="C15" s="2" t="s">
        <v>4779</v>
      </c>
      <c r="D15" s="2" t="s">
        <v>4779</v>
      </c>
      <c r="E15">
        <f t="shared" si="1"/>
        <v>0</v>
      </c>
    </row>
    <row r="16" spans="1:5" ht="45">
      <c r="A16" t="s">
        <v>4411</v>
      </c>
      <c r="B16">
        <f t="shared" si="0"/>
        <v>11</v>
      </c>
      <c r="C16" s="2" t="s">
        <v>4780</v>
      </c>
      <c r="D16" s="2" t="s">
        <v>4780</v>
      </c>
      <c r="E16">
        <f t="shared" si="1"/>
        <v>0</v>
      </c>
    </row>
    <row r="17" spans="1:5" ht="30">
      <c r="A17" t="s">
        <v>4412</v>
      </c>
      <c r="B17">
        <f t="shared" si="0"/>
        <v>11</v>
      </c>
      <c r="C17" s="2" t="s">
        <v>4781</v>
      </c>
      <c r="D17" s="2" t="s">
        <v>4781</v>
      </c>
      <c r="E17">
        <f t="shared" si="1"/>
        <v>0</v>
      </c>
    </row>
    <row r="18" spans="1:5" ht="30">
      <c r="A18" t="s">
        <v>4413</v>
      </c>
      <c r="B18">
        <f t="shared" si="0"/>
        <v>11</v>
      </c>
      <c r="C18" s="2" t="s">
        <v>4782</v>
      </c>
      <c r="D18" s="2" t="s">
        <v>4782</v>
      </c>
      <c r="E18">
        <f t="shared" si="1"/>
        <v>0</v>
      </c>
    </row>
    <row r="19" spans="1:5">
      <c r="A19" t="s">
        <v>4414</v>
      </c>
      <c r="B19">
        <f t="shared" si="0"/>
        <v>11</v>
      </c>
      <c r="C19" s="2" t="s">
        <v>4783</v>
      </c>
      <c r="D19" s="2" t="s">
        <v>4783</v>
      </c>
      <c r="E19">
        <f t="shared" si="1"/>
        <v>0</v>
      </c>
    </row>
    <row r="20" spans="1:5" ht="30">
      <c r="A20" t="s">
        <v>4415</v>
      </c>
      <c r="B20">
        <f t="shared" si="0"/>
        <v>11</v>
      </c>
      <c r="C20" s="2" t="s">
        <v>4784</v>
      </c>
      <c r="D20" s="2" t="s">
        <v>4784</v>
      </c>
      <c r="E20">
        <f t="shared" si="1"/>
        <v>0</v>
      </c>
    </row>
    <row r="21" spans="1:5" ht="45">
      <c r="A21" t="s">
        <v>4416</v>
      </c>
      <c r="B21">
        <f t="shared" si="0"/>
        <v>11</v>
      </c>
      <c r="C21" s="2" t="s">
        <v>4785</v>
      </c>
      <c r="D21" s="2" t="s">
        <v>4785</v>
      </c>
      <c r="E21">
        <f t="shared" si="1"/>
        <v>0</v>
      </c>
    </row>
    <row r="22" spans="1:5" ht="45">
      <c r="A22" t="s">
        <v>4417</v>
      </c>
      <c r="B22">
        <f t="shared" si="0"/>
        <v>11</v>
      </c>
      <c r="C22" s="2" t="s">
        <v>4786</v>
      </c>
      <c r="D22" s="2" t="s">
        <v>4786</v>
      </c>
      <c r="E22">
        <f t="shared" si="1"/>
        <v>0</v>
      </c>
    </row>
    <row r="23" spans="1:5" ht="60">
      <c r="A23" t="s">
        <v>4418</v>
      </c>
      <c r="B23">
        <f t="shared" si="0"/>
        <v>11</v>
      </c>
      <c r="C23" s="2" t="s">
        <v>4787</v>
      </c>
      <c r="D23" s="2" t="s">
        <v>4787</v>
      </c>
      <c r="E23">
        <f t="shared" si="1"/>
        <v>0</v>
      </c>
    </row>
    <row r="24" spans="1:5" ht="30">
      <c r="A24" s="4" t="s">
        <v>4419</v>
      </c>
      <c r="B24">
        <f t="shared" si="0"/>
        <v>11</v>
      </c>
      <c r="C24" s="2" t="s">
        <v>4770</v>
      </c>
      <c r="D24" s="2" t="s">
        <v>4770</v>
      </c>
      <c r="E24">
        <f t="shared" si="1"/>
        <v>0</v>
      </c>
    </row>
    <row r="25" spans="1:5" ht="30">
      <c r="A25" t="s">
        <v>4420</v>
      </c>
      <c r="B25">
        <f t="shared" si="0"/>
        <v>11</v>
      </c>
      <c r="C25" s="2" t="s">
        <v>4788</v>
      </c>
      <c r="D25" s="2" t="s">
        <v>4788</v>
      </c>
      <c r="E25">
        <f t="shared" si="1"/>
        <v>0</v>
      </c>
    </row>
    <row r="26" spans="1:5" ht="45">
      <c r="A26" t="s">
        <v>4421</v>
      </c>
      <c r="B26">
        <f t="shared" si="0"/>
        <v>11</v>
      </c>
      <c r="C26" s="2" t="s">
        <v>4789</v>
      </c>
      <c r="D26" s="2" t="s">
        <v>4789</v>
      </c>
      <c r="E26">
        <f t="shared" si="1"/>
        <v>0</v>
      </c>
    </row>
    <row r="27" spans="1:5" ht="45">
      <c r="A27" t="s">
        <v>4422</v>
      </c>
      <c r="B27">
        <f t="shared" si="0"/>
        <v>11</v>
      </c>
      <c r="C27" s="2" t="s">
        <v>4790</v>
      </c>
      <c r="D27" s="2" t="s">
        <v>4790</v>
      </c>
      <c r="E27">
        <f t="shared" si="1"/>
        <v>0</v>
      </c>
    </row>
    <row r="28" spans="1:5" ht="45">
      <c r="A28" s="4" t="s">
        <v>4423</v>
      </c>
      <c r="B28">
        <f t="shared" si="0"/>
        <v>11</v>
      </c>
      <c r="C28" s="2" t="s">
        <v>4791</v>
      </c>
      <c r="D28" s="2" t="s">
        <v>4791</v>
      </c>
      <c r="E28">
        <f t="shared" si="1"/>
        <v>0</v>
      </c>
    </row>
    <row r="29" spans="1:5" ht="30">
      <c r="A29" t="s">
        <v>4424</v>
      </c>
      <c r="B29">
        <f t="shared" si="0"/>
        <v>11</v>
      </c>
      <c r="C29" s="2" t="s">
        <v>4792</v>
      </c>
      <c r="D29" s="2" t="s">
        <v>4792</v>
      </c>
      <c r="E29">
        <f t="shared" si="1"/>
        <v>0</v>
      </c>
    </row>
    <row r="30" spans="1:5" ht="45">
      <c r="A30" t="s">
        <v>4425</v>
      </c>
      <c r="B30">
        <f t="shared" si="0"/>
        <v>11</v>
      </c>
      <c r="C30" s="2" t="s">
        <v>4793</v>
      </c>
      <c r="D30" s="2" t="s">
        <v>4793</v>
      </c>
      <c r="E30">
        <f t="shared" si="1"/>
        <v>0</v>
      </c>
    </row>
    <row r="31" spans="1:5" ht="60">
      <c r="A31" s="4" t="s">
        <v>4426</v>
      </c>
      <c r="B31">
        <f t="shared" si="0"/>
        <v>11</v>
      </c>
      <c r="C31" s="2" t="s">
        <v>4794</v>
      </c>
      <c r="D31" s="2" t="s">
        <v>4794</v>
      </c>
      <c r="E31">
        <f t="shared" si="1"/>
        <v>0</v>
      </c>
    </row>
    <row r="32" spans="1:5" ht="60">
      <c r="A32" s="4" t="s">
        <v>4427</v>
      </c>
      <c r="B32">
        <f t="shared" si="0"/>
        <v>11</v>
      </c>
      <c r="C32" s="2" t="s">
        <v>4795</v>
      </c>
      <c r="D32" s="2" t="s">
        <v>4795</v>
      </c>
      <c r="E32">
        <f t="shared" si="1"/>
        <v>0</v>
      </c>
    </row>
    <row r="33" spans="1:5" ht="45">
      <c r="A33" s="4" t="s">
        <v>4428</v>
      </c>
      <c r="B33">
        <f t="shared" si="0"/>
        <v>11</v>
      </c>
      <c r="C33" s="2" t="s">
        <v>4796</v>
      </c>
      <c r="D33" s="2" t="s">
        <v>4796</v>
      </c>
      <c r="E33">
        <f t="shared" si="1"/>
        <v>0</v>
      </c>
    </row>
    <row r="34" spans="1:5" ht="60">
      <c r="A34" t="s">
        <v>4429</v>
      </c>
      <c r="B34">
        <f t="shared" si="0"/>
        <v>11</v>
      </c>
      <c r="C34" s="2" t="s">
        <v>4797</v>
      </c>
      <c r="D34" s="2" t="s">
        <v>4797</v>
      </c>
      <c r="E34">
        <f t="shared" si="1"/>
        <v>0</v>
      </c>
    </row>
    <row r="35" spans="1:5" ht="75">
      <c r="A35" s="4" t="s">
        <v>4430</v>
      </c>
      <c r="B35">
        <f t="shared" si="0"/>
        <v>11</v>
      </c>
      <c r="C35" s="2" t="s">
        <v>4798</v>
      </c>
      <c r="D35" s="2" t="s">
        <v>4798</v>
      </c>
      <c r="E35">
        <f t="shared" si="1"/>
        <v>0</v>
      </c>
    </row>
    <row r="36" spans="1:5" ht="30">
      <c r="A36" s="4" t="s">
        <v>4431</v>
      </c>
      <c r="B36">
        <f t="shared" si="0"/>
        <v>11</v>
      </c>
      <c r="C36" s="2" t="s">
        <v>4799</v>
      </c>
      <c r="D36" s="2" t="s">
        <v>4799</v>
      </c>
      <c r="E36">
        <f t="shared" si="1"/>
        <v>0</v>
      </c>
    </row>
    <row r="37" spans="1:5" ht="75">
      <c r="A37" t="s">
        <v>4432</v>
      </c>
      <c r="B37">
        <f t="shared" si="0"/>
        <v>11</v>
      </c>
      <c r="C37" s="2" t="s">
        <v>4800</v>
      </c>
      <c r="D37" s="2" t="s">
        <v>4800</v>
      </c>
      <c r="E37">
        <f t="shared" si="1"/>
        <v>0</v>
      </c>
    </row>
    <row r="38" spans="1:5" ht="90">
      <c r="A38" s="4" t="s">
        <v>4433</v>
      </c>
      <c r="B38">
        <f t="shared" si="0"/>
        <v>11</v>
      </c>
      <c r="C38" s="2" t="s">
        <v>4801</v>
      </c>
      <c r="D38" s="2" t="s">
        <v>4801</v>
      </c>
      <c r="E38">
        <f t="shared" si="1"/>
        <v>0</v>
      </c>
    </row>
    <row r="39" spans="1:5" ht="75">
      <c r="A39" s="4" t="s">
        <v>4434</v>
      </c>
      <c r="B39">
        <f t="shared" si="0"/>
        <v>11</v>
      </c>
      <c r="C39" s="2" t="s">
        <v>4802</v>
      </c>
      <c r="D39" s="2" t="s">
        <v>4802</v>
      </c>
      <c r="E39">
        <f t="shared" si="1"/>
        <v>0</v>
      </c>
    </row>
    <row r="40" spans="1:5" ht="30">
      <c r="A40" s="4" t="s">
        <v>4435</v>
      </c>
      <c r="B40">
        <f t="shared" si="0"/>
        <v>11</v>
      </c>
      <c r="C40" s="2" t="s">
        <v>4803</v>
      </c>
      <c r="D40" s="2" t="s">
        <v>4803</v>
      </c>
      <c r="E40">
        <f t="shared" si="1"/>
        <v>0</v>
      </c>
    </row>
    <row r="41" spans="1:5" ht="30">
      <c r="A41" t="s">
        <v>4436</v>
      </c>
      <c r="B41">
        <f t="shared" si="0"/>
        <v>11</v>
      </c>
      <c r="C41" s="2" t="s">
        <v>4804</v>
      </c>
      <c r="D41" s="2" t="s">
        <v>4804</v>
      </c>
      <c r="E41">
        <f t="shared" si="1"/>
        <v>0</v>
      </c>
    </row>
    <row r="42" spans="1:5" ht="45">
      <c r="A42" t="s">
        <v>4437</v>
      </c>
      <c r="B42">
        <f t="shared" si="0"/>
        <v>11</v>
      </c>
      <c r="C42" s="2" t="s">
        <v>4805</v>
      </c>
      <c r="D42" s="2" t="s">
        <v>4805</v>
      </c>
      <c r="E42">
        <f t="shared" si="1"/>
        <v>0</v>
      </c>
    </row>
    <row r="43" spans="1:5" ht="45">
      <c r="A43" s="4" t="s">
        <v>4438</v>
      </c>
      <c r="B43">
        <f t="shared" si="0"/>
        <v>11</v>
      </c>
      <c r="C43" s="2" t="s">
        <v>4806</v>
      </c>
      <c r="D43" s="2" t="s">
        <v>4806</v>
      </c>
      <c r="E43">
        <f t="shared" si="1"/>
        <v>0</v>
      </c>
    </row>
    <row r="44" spans="1:5" ht="60">
      <c r="A44" t="s">
        <v>4439</v>
      </c>
      <c r="B44">
        <f t="shared" si="0"/>
        <v>11</v>
      </c>
      <c r="C44" s="2" t="s">
        <v>4807</v>
      </c>
      <c r="D44" s="2" t="s">
        <v>4807</v>
      </c>
      <c r="E44">
        <f t="shared" si="1"/>
        <v>0</v>
      </c>
    </row>
    <row r="45" spans="1:5" ht="45">
      <c r="A45" s="4" t="s">
        <v>4440</v>
      </c>
      <c r="B45">
        <f t="shared" si="0"/>
        <v>11</v>
      </c>
      <c r="C45" s="2" t="s">
        <v>4808</v>
      </c>
      <c r="D45" s="2" t="s">
        <v>4808</v>
      </c>
      <c r="E45">
        <f t="shared" si="1"/>
        <v>0</v>
      </c>
    </row>
    <row r="46" spans="1:5" ht="30">
      <c r="A46" t="s">
        <v>4441</v>
      </c>
      <c r="B46">
        <f t="shared" si="0"/>
        <v>11</v>
      </c>
      <c r="C46" s="2" t="s">
        <v>4809</v>
      </c>
      <c r="D46" s="2" t="s">
        <v>4809</v>
      </c>
      <c r="E46">
        <f t="shared" si="1"/>
        <v>0</v>
      </c>
    </row>
    <row r="47" spans="1:5" ht="30">
      <c r="A47" t="s">
        <v>4442</v>
      </c>
      <c r="B47">
        <f t="shared" si="0"/>
        <v>11</v>
      </c>
      <c r="C47" s="2" t="s">
        <v>4770</v>
      </c>
      <c r="D47" s="2" t="s">
        <v>4770</v>
      </c>
      <c r="E47">
        <f t="shared" si="1"/>
        <v>0</v>
      </c>
    </row>
    <row r="48" spans="1:5" ht="30">
      <c r="A48" t="s">
        <v>4443</v>
      </c>
      <c r="B48">
        <f t="shared" si="0"/>
        <v>11</v>
      </c>
      <c r="C48" s="2" t="s">
        <v>4804</v>
      </c>
      <c r="D48" s="2" t="s">
        <v>4804</v>
      </c>
      <c r="E48">
        <f t="shared" si="1"/>
        <v>0</v>
      </c>
    </row>
    <row r="49" spans="1:5" ht="30">
      <c r="A49" t="s">
        <v>4444</v>
      </c>
      <c r="B49">
        <f t="shared" si="0"/>
        <v>11</v>
      </c>
      <c r="C49" s="2" t="s">
        <v>4810</v>
      </c>
      <c r="D49" s="2" t="s">
        <v>4810</v>
      </c>
      <c r="E49">
        <f t="shared" si="1"/>
        <v>0</v>
      </c>
    </row>
    <row r="50" spans="1:5" ht="45">
      <c r="A50" t="s">
        <v>4445</v>
      </c>
      <c r="B50">
        <f t="shared" si="0"/>
        <v>11</v>
      </c>
      <c r="C50" s="2" t="s">
        <v>4811</v>
      </c>
      <c r="D50" s="2" t="s">
        <v>4811</v>
      </c>
      <c r="E50">
        <f t="shared" si="1"/>
        <v>0</v>
      </c>
    </row>
    <row r="51" spans="1:5" ht="30">
      <c r="A51" t="s">
        <v>4446</v>
      </c>
      <c r="B51">
        <f t="shared" si="0"/>
        <v>11</v>
      </c>
      <c r="C51" s="2" t="s">
        <v>4812</v>
      </c>
      <c r="D51" s="2" t="s">
        <v>4812</v>
      </c>
      <c r="E51">
        <f t="shared" si="1"/>
        <v>0</v>
      </c>
    </row>
    <row r="52" spans="1:5" ht="30">
      <c r="A52" t="s">
        <v>4447</v>
      </c>
      <c r="B52">
        <f t="shared" si="0"/>
        <v>11</v>
      </c>
      <c r="C52" s="2" t="s">
        <v>4813</v>
      </c>
      <c r="D52" s="2" t="s">
        <v>4813</v>
      </c>
      <c r="E52">
        <f t="shared" si="1"/>
        <v>0</v>
      </c>
    </row>
    <row r="53" spans="1:5" ht="60">
      <c r="A53" t="s">
        <v>4448</v>
      </c>
      <c r="B53">
        <f t="shared" si="0"/>
        <v>11</v>
      </c>
      <c r="C53" s="2" t="s">
        <v>4814</v>
      </c>
      <c r="D53" s="2" t="s">
        <v>4814</v>
      </c>
      <c r="E53">
        <f t="shared" si="1"/>
        <v>0</v>
      </c>
    </row>
    <row r="54" spans="1:5" ht="30">
      <c r="A54" s="4" t="s">
        <v>4449</v>
      </c>
      <c r="B54">
        <f t="shared" si="0"/>
        <v>11</v>
      </c>
      <c r="C54" s="2" t="s">
        <v>4815</v>
      </c>
      <c r="D54" s="2" t="s">
        <v>4815</v>
      </c>
      <c r="E54">
        <f t="shared" si="1"/>
        <v>0</v>
      </c>
    </row>
    <row r="55" spans="1:5" ht="30">
      <c r="A55" t="s">
        <v>4450</v>
      </c>
      <c r="B55">
        <f t="shared" si="0"/>
        <v>11</v>
      </c>
      <c r="C55" s="2" t="s">
        <v>4812</v>
      </c>
      <c r="D55" s="2" t="s">
        <v>4812</v>
      </c>
      <c r="E55">
        <f t="shared" si="1"/>
        <v>0</v>
      </c>
    </row>
    <row r="56" spans="1:5">
      <c r="A56" t="s">
        <v>4451</v>
      </c>
      <c r="B56">
        <f t="shared" si="0"/>
        <v>11</v>
      </c>
      <c r="C56" s="2" t="s">
        <v>4767</v>
      </c>
      <c r="D56" s="2" t="s">
        <v>4767</v>
      </c>
      <c r="E56">
        <f t="shared" si="1"/>
        <v>0</v>
      </c>
    </row>
    <row r="57" spans="1:5" ht="45">
      <c r="A57" t="s">
        <v>4452</v>
      </c>
      <c r="B57">
        <f t="shared" si="0"/>
        <v>11</v>
      </c>
      <c r="C57" s="2" t="s">
        <v>4816</v>
      </c>
      <c r="D57" s="2" t="s">
        <v>4816</v>
      </c>
      <c r="E57">
        <f t="shared" si="1"/>
        <v>0</v>
      </c>
    </row>
    <row r="58" spans="1:5" ht="60">
      <c r="A58" t="s">
        <v>4453</v>
      </c>
      <c r="B58">
        <f t="shared" si="0"/>
        <v>11</v>
      </c>
      <c r="C58" s="2" t="s">
        <v>4817</v>
      </c>
      <c r="D58" s="2" t="s">
        <v>4817</v>
      </c>
      <c r="E58">
        <f t="shared" si="1"/>
        <v>0</v>
      </c>
    </row>
    <row r="59" spans="1:5" ht="45">
      <c r="A59" s="4" t="s">
        <v>4454</v>
      </c>
      <c r="B59">
        <f t="shared" si="0"/>
        <v>11</v>
      </c>
      <c r="C59" s="2" t="s">
        <v>4818</v>
      </c>
      <c r="D59" s="2" t="s">
        <v>4818</v>
      </c>
      <c r="E59">
        <f t="shared" si="1"/>
        <v>0</v>
      </c>
    </row>
    <row r="60" spans="1:5" ht="30">
      <c r="A60" t="s">
        <v>4455</v>
      </c>
      <c r="B60">
        <f t="shared" si="0"/>
        <v>11</v>
      </c>
      <c r="C60" s="2" t="s">
        <v>4819</v>
      </c>
      <c r="D60" s="2" t="s">
        <v>4819</v>
      </c>
      <c r="E60">
        <f t="shared" si="1"/>
        <v>0</v>
      </c>
    </row>
    <row r="61" spans="1:5" ht="30">
      <c r="A61" t="s">
        <v>4456</v>
      </c>
      <c r="B61">
        <f t="shared" si="0"/>
        <v>11</v>
      </c>
      <c r="C61" s="2" t="s">
        <v>4820</v>
      </c>
      <c r="D61" s="2" t="s">
        <v>4820</v>
      </c>
      <c r="E61">
        <f t="shared" si="1"/>
        <v>0</v>
      </c>
    </row>
    <row r="62" spans="1:5" ht="45">
      <c r="A62" t="s">
        <v>4457</v>
      </c>
      <c r="B62">
        <f t="shared" si="0"/>
        <v>11</v>
      </c>
      <c r="C62" s="2" t="s">
        <v>4821</v>
      </c>
      <c r="D62" s="2" t="s">
        <v>4821</v>
      </c>
      <c r="E62">
        <f t="shared" si="1"/>
        <v>0</v>
      </c>
    </row>
    <row r="63" spans="1:5" ht="60">
      <c r="A63" s="4" t="s">
        <v>4458</v>
      </c>
      <c r="B63">
        <f t="shared" si="0"/>
        <v>11</v>
      </c>
      <c r="C63" s="2" t="s">
        <v>4822</v>
      </c>
      <c r="D63" s="2" t="s">
        <v>4822</v>
      </c>
      <c r="E63">
        <f t="shared" si="1"/>
        <v>0</v>
      </c>
    </row>
    <row r="64" spans="1:5" ht="75">
      <c r="A64" s="4" t="s">
        <v>4459</v>
      </c>
      <c r="B64">
        <f t="shared" si="0"/>
        <v>11</v>
      </c>
      <c r="C64" s="2" t="s">
        <v>4823</v>
      </c>
      <c r="D64" s="2" t="s">
        <v>4823</v>
      </c>
      <c r="E64">
        <f t="shared" si="1"/>
        <v>0</v>
      </c>
    </row>
    <row r="65" spans="1:5">
      <c r="A65" s="4" t="s">
        <v>4460</v>
      </c>
      <c r="B65">
        <f t="shared" si="0"/>
        <v>11</v>
      </c>
      <c r="C65" s="2" t="s">
        <v>4824</v>
      </c>
      <c r="D65" s="2" t="s">
        <v>4824</v>
      </c>
      <c r="E65">
        <f t="shared" si="1"/>
        <v>0</v>
      </c>
    </row>
    <row r="66" spans="1:5" ht="45">
      <c r="A66" t="s">
        <v>4461</v>
      </c>
      <c r="B66">
        <f t="shared" ref="B66:B129" si="2">FIND("|",A66,1)</f>
        <v>11</v>
      </c>
      <c r="C66" s="2" t="s">
        <v>4825</v>
      </c>
      <c r="D66" s="2" t="s">
        <v>4825</v>
      </c>
      <c r="E66">
        <f t="shared" ref="E66:E129" si="3">IF(C66=D66,0,1)</f>
        <v>0</v>
      </c>
    </row>
    <row r="67" spans="1:5" ht="45">
      <c r="A67" t="s">
        <v>4462</v>
      </c>
      <c r="B67">
        <f t="shared" si="2"/>
        <v>11</v>
      </c>
      <c r="C67" s="2" t="s">
        <v>4826</v>
      </c>
      <c r="D67" s="2" t="s">
        <v>4826</v>
      </c>
      <c r="E67">
        <f t="shared" si="3"/>
        <v>0</v>
      </c>
    </row>
    <row r="68" spans="1:5" ht="45">
      <c r="A68" t="s">
        <v>4463</v>
      </c>
      <c r="B68">
        <f t="shared" si="2"/>
        <v>11</v>
      </c>
      <c r="C68" s="2" t="s">
        <v>4827</v>
      </c>
      <c r="D68" s="2" t="s">
        <v>4827</v>
      </c>
      <c r="E68">
        <f t="shared" si="3"/>
        <v>0</v>
      </c>
    </row>
    <row r="69" spans="1:5" ht="195">
      <c r="A69" t="s">
        <v>4464</v>
      </c>
      <c r="B69">
        <f t="shared" si="2"/>
        <v>11</v>
      </c>
      <c r="C69" s="2" t="s">
        <v>4828</v>
      </c>
      <c r="D69" s="2" t="s">
        <v>4828</v>
      </c>
      <c r="E69">
        <f t="shared" si="3"/>
        <v>0</v>
      </c>
    </row>
    <row r="70" spans="1:5" ht="30">
      <c r="A70" s="4" t="s">
        <v>4465</v>
      </c>
      <c r="B70">
        <f t="shared" si="2"/>
        <v>11</v>
      </c>
      <c r="C70" s="2" t="s">
        <v>4829</v>
      </c>
      <c r="D70" s="2" t="s">
        <v>4829</v>
      </c>
      <c r="E70">
        <f t="shared" si="3"/>
        <v>0</v>
      </c>
    </row>
    <row r="71" spans="1:5" ht="30">
      <c r="A71" t="s">
        <v>4466</v>
      </c>
      <c r="B71">
        <f t="shared" si="2"/>
        <v>11</v>
      </c>
      <c r="C71" s="2" t="s">
        <v>4830</v>
      </c>
      <c r="D71" s="2" t="s">
        <v>4830</v>
      </c>
      <c r="E71">
        <f t="shared" si="3"/>
        <v>0</v>
      </c>
    </row>
    <row r="72" spans="1:5" ht="165">
      <c r="A72" t="s">
        <v>4467</v>
      </c>
      <c r="B72">
        <f t="shared" si="2"/>
        <v>11</v>
      </c>
      <c r="C72" s="2" t="s">
        <v>4831</v>
      </c>
      <c r="D72" s="2" t="s">
        <v>4831</v>
      </c>
      <c r="E72">
        <f t="shared" si="3"/>
        <v>0</v>
      </c>
    </row>
    <row r="73" spans="1:5" ht="60">
      <c r="A73" s="4" t="s">
        <v>4468</v>
      </c>
      <c r="B73">
        <f t="shared" si="2"/>
        <v>11</v>
      </c>
      <c r="C73" s="2" t="s">
        <v>4832</v>
      </c>
      <c r="D73" s="2" t="s">
        <v>4832</v>
      </c>
      <c r="E73">
        <f t="shared" si="3"/>
        <v>0</v>
      </c>
    </row>
    <row r="74" spans="1:5" ht="30">
      <c r="A74" s="4" t="s">
        <v>4469</v>
      </c>
      <c r="B74">
        <f t="shared" si="2"/>
        <v>11</v>
      </c>
      <c r="C74" s="2" t="s">
        <v>4833</v>
      </c>
      <c r="D74" s="2" t="s">
        <v>4833</v>
      </c>
      <c r="E74">
        <f t="shared" si="3"/>
        <v>0</v>
      </c>
    </row>
    <row r="75" spans="1:5" ht="30">
      <c r="A75" t="s">
        <v>4470</v>
      </c>
      <c r="B75">
        <f t="shared" si="2"/>
        <v>11</v>
      </c>
      <c r="C75" s="2" t="s">
        <v>4834</v>
      </c>
      <c r="D75" s="2" t="s">
        <v>4834</v>
      </c>
      <c r="E75">
        <f t="shared" si="3"/>
        <v>0</v>
      </c>
    </row>
    <row r="76" spans="1:5" ht="30">
      <c r="A76" t="s">
        <v>4471</v>
      </c>
      <c r="B76">
        <f t="shared" si="2"/>
        <v>11</v>
      </c>
      <c r="C76" s="2" t="s">
        <v>4835</v>
      </c>
      <c r="D76" s="2" t="s">
        <v>4835</v>
      </c>
      <c r="E76">
        <f t="shared" si="3"/>
        <v>0</v>
      </c>
    </row>
    <row r="77" spans="1:5" ht="105">
      <c r="A77" t="s">
        <v>4472</v>
      </c>
      <c r="B77">
        <f t="shared" si="2"/>
        <v>11</v>
      </c>
      <c r="C77" s="2" t="s">
        <v>4836</v>
      </c>
      <c r="D77" s="2" t="s">
        <v>4836</v>
      </c>
      <c r="E77">
        <f t="shared" si="3"/>
        <v>0</v>
      </c>
    </row>
    <row r="78" spans="1:5" ht="45">
      <c r="A78" s="4" t="s">
        <v>4473</v>
      </c>
      <c r="B78">
        <f t="shared" si="2"/>
        <v>11</v>
      </c>
      <c r="C78" s="2" t="s">
        <v>4837</v>
      </c>
      <c r="D78" s="2" t="s">
        <v>4837</v>
      </c>
      <c r="E78">
        <f t="shared" si="3"/>
        <v>0</v>
      </c>
    </row>
    <row r="79" spans="1:5" ht="60">
      <c r="A79" t="s">
        <v>4474</v>
      </c>
      <c r="B79">
        <f t="shared" si="2"/>
        <v>11</v>
      </c>
      <c r="C79" s="2" t="s">
        <v>4838</v>
      </c>
      <c r="D79" s="2" t="s">
        <v>4838</v>
      </c>
      <c r="E79">
        <f t="shared" si="3"/>
        <v>0</v>
      </c>
    </row>
    <row r="80" spans="1:5" ht="45">
      <c r="A80" s="4" t="s">
        <v>4475</v>
      </c>
      <c r="B80">
        <f t="shared" si="2"/>
        <v>11</v>
      </c>
      <c r="C80" s="2" t="s">
        <v>4839</v>
      </c>
      <c r="D80" s="2" t="s">
        <v>4839</v>
      </c>
      <c r="E80">
        <f t="shared" si="3"/>
        <v>0</v>
      </c>
    </row>
    <row r="81" spans="1:5" ht="45">
      <c r="A81" t="s">
        <v>4476</v>
      </c>
      <c r="B81">
        <f t="shared" si="2"/>
        <v>11</v>
      </c>
      <c r="C81" s="2" t="s">
        <v>4840</v>
      </c>
      <c r="D81" s="2" t="s">
        <v>4840</v>
      </c>
      <c r="E81">
        <f t="shared" si="3"/>
        <v>0</v>
      </c>
    </row>
    <row r="82" spans="1:5" ht="30">
      <c r="A82" t="s">
        <v>4477</v>
      </c>
      <c r="B82">
        <f t="shared" si="2"/>
        <v>11</v>
      </c>
      <c r="C82" s="2" t="s">
        <v>4841</v>
      </c>
      <c r="D82" s="2" t="s">
        <v>4841</v>
      </c>
      <c r="E82">
        <f t="shared" si="3"/>
        <v>0</v>
      </c>
    </row>
    <row r="83" spans="1:5" ht="45">
      <c r="A83" t="s">
        <v>4478</v>
      </c>
      <c r="B83">
        <f t="shared" si="2"/>
        <v>11</v>
      </c>
      <c r="C83" s="2" t="s">
        <v>4842</v>
      </c>
      <c r="D83" s="2" t="s">
        <v>4842</v>
      </c>
      <c r="E83">
        <f t="shared" si="3"/>
        <v>0</v>
      </c>
    </row>
    <row r="84" spans="1:5" ht="60">
      <c r="A84" t="s">
        <v>4479</v>
      </c>
      <c r="B84">
        <f t="shared" si="2"/>
        <v>11</v>
      </c>
      <c r="C84" s="2" t="s">
        <v>4843</v>
      </c>
      <c r="D84" s="2" t="s">
        <v>4843</v>
      </c>
      <c r="E84">
        <f t="shared" si="3"/>
        <v>0</v>
      </c>
    </row>
    <row r="85" spans="1:5" ht="30">
      <c r="A85" s="4" t="s">
        <v>4480</v>
      </c>
      <c r="B85">
        <f t="shared" si="2"/>
        <v>11</v>
      </c>
      <c r="C85" s="2" t="s">
        <v>4844</v>
      </c>
      <c r="D85" s="2" t="s">
        <v>4844</v>
      </c>
      <c r="E85">
        <f t="shared" si="3"/>
        <v>0</v>
      </c>
    </row>
    <row r="86" spans="1:5" ht="150">
      <c r="A86" t="s">
        <v>4481</v>
      </c>
      <c r="B86">
        <f t="shared" si="2"/>
        <v>11</v>
      </c>
      <c r="C86" s="2" t="s">
        <v>4845</v>
      </c>
      <c r="D86" s="2" t="s">
        <v>4845</v>
      </c>
      <c r="E86">
        <f t="shared" si="3"/>
        <v>0</v>
      </c>
    </row>
    <row r="87" spans="1:5" ht="30">
      <c r="A87" s="4" t="s">
        <v>4482</v>
      </c>
      <c r="B87">
        <f t="shared" si="2"/>
        <v>11</v>
      </c>
      <c r="C87" s="2" t="s">
        <v>4846</v>
      </c>
      <c r="D87" s="2" t="s">
        <v>4846</v>
      </c>
      <c r="E87">
        <f t="shared" si="3"/>
        <v>0</v>
      </c>
    </row>
    <row r="88" spans="1:5" ht="30">
      <c r="A88" t="s">
        <v>4483</v>
      </c>
      <c r="B88">
        <f t="shared" si="2"/>
        <v>11</v>
      </c>
      <c r="C88" s="2" t="s">
        <v>4847</v>
      </c>
      <c r="D88" s="2" t="s">
        <v>4847</v>
      </c>
      <c r="E88">
        <f t="shared" si="3"/>
        <v>0</v>
      </c>
    </row>
    <row r="89" spans="1:5" ht="60">
      <c r="A89" t="s">
        <v>4484</v>
      </c>
      <c r="B89">
        <f t="shared" si="2"/>
        <v>11</v>
      </c>
      <c r="C89" s="2" t="s">
        <v>4848</v>
      </c>
      <c r="D89" s="2" t="s">
        <v>4848</v>
      </c>
      <c r="E89">
        <f t="shared" si="3"/>
        <v>0</v>
      </c>
    </row>
    <row r="90" spans="1:5" ht="60">
      <c r="A90" s="4" t="s">
        <v>4485</v>
      </c>
      <c r="B90">
        <f t="shared" si="2"/>
        <v>11</v>
      </c>
      <c r="C90" s="2" t="s">
        <v>4849</v>
      </c>
      <c r="D90" s="2" t="s">
        <v>4849</v>
      </c>
      <c r="E90">
        <f t="shared" si="3"/>
        <v>0</v>
      </c>
    </row>
    <row r="91" spans="1:5" ht="30">
      <c r="A91" s="4" t="s">
        <v>4486</v>
      </c>
      <c r="B91">
        <f t="shared" si="2"/>
        <v>11</v>
      </c>
      <c r="C91" s="2" t="s">
        <v>4850</v>
      </c>
      <c r="D91" s="2" t="s">
        <v>4850</v>
      </c>
      <c r="E91">
        <f t="shared" si="3"/>
        <v>0</v>
      </c>
    </row>
    <row r="92" spans="1:5" ht="30">
      <c r="A92" t="s">
        <v>4487</v>
      </c>
      <c r="B92">
        <f t="shared" si="2"/>
        <v>11</v>
      </c>
      <c r="C92" s="2" t="s">
        <v>4847</v>
      </c>
      <c r="D92" s="2" t="s">
        <v>4847</v>
      </c>
      <c r="E92">
        <f t="shared" si="3"/>
        <v>0</v>
      </c>
    </row>
    <row r="93" spans="1:5">
      <c r="A93" t="s">
        <v>4488</v>
      </c>
      <c r="B93">
        <f t="shared" si="2"/>
        <v>11</v>
      </c>
      <c r="C93" s="2" t="s">
        <v>4851</v>
      </c>
      <c r="D93" s="2" t="s">
        <v>4851</v>
      </c>
      <c r="E93">
        <f t="shared" si="3"/>
        <v>0</v>
      </c>
    </row>
    <row r="94" spans="1:5" ht="45">
      <c r="A94" t="s">
        <v>4489</v>
      </c>
      <c r="B94">
        <f t="shared" si="2"/>
        <v>11</v>
      </c>
      <c r="C94" s="2" t="s">
        <v>4852</v>
      </c>
      <c r="D94" s="2" t="s">
        <v>4852</v>
      </c>
      <c r="E94">
        <f t="shared" si="3"/>
        <v>0</v>
      </c>
    </row>
    <row r="95" spans="1:5" ht="30">
      <c r="A95" t="s">
        <v>4490</v>
      </c>
      <c r="B95">
        <f t="shared" si="2"/>
        <v>11</v>
      </c>
      <c r="C95" s="2" t="s">
        <v>4770</v>
      </c>
      <c r="D95" s="2" t="s">
        <v>4770</v>
      </c>
      <c r="E95">
        <f t="shared" si="3"/>
        <v>0</v>
      </c>
    </row>
    <row r="96" spans="1:5" ht="45">
      <c r="A96" t="s">
        <v>4491</v>
      </c>
      <c r="B96">
        <f t="shared" si="2"/>
        <v>11</v>
      </c>
      <c r="C96" s="2" t="s">
        <v>4853</v>
      </c>
      <c r="D96" s="2" t="s">
        <v>4853</v>
      </c>
      <c r="E96">
        <f t="shared" si="3"/>
        <v>0</v>
      </c>
    </row>
    <row r="97" spans="1:5" ht="30">
      <c r="A97" t="s">
        <v>4492</v>
      </c>
      <c r="B97">
        <f t="shared" si="2"/>
        <v>11</v>
      </c>
      <c r="C97" s="2" t="s">
        <v>4770</v>
      </c>
      <c r="D97" s="2" t="s">
        <v>4770</v>
      </c>
      <c r="E97">
        <f t="shared" si="3"/>
        <v>0</v>
      </c>
    </row>
    <row r="98" spans="1:5" ht="30">
      <c r="A98" t="s">
        <v>4493</v>
      </c>
      <c r="B98">
        <f t="shared" si="2"/>
        <v>11</v>
      </c>
      <c r="C98" s="2" t="s">
        <v>4854</v>
      </c>
      <c r="D98" s="2" t="s">
        <v>4854</v>
      </c>
      <c r="E98">
        <f t="shared" si="3"/>
        <v>0</v>
      </c>
    </row>
    <row r="99" spans="1:5" ht="30">
      <c r="A99" t="s">
        <v>4494</v>
      </c>
      <c r="B99">
        <f t="shared" si="2"/>
        <v>11</v>
      </c>
      <c r="C99" s="2" t="s">
        <v>4855</v>
      </c>
      <c r="D99" s="2" t="s">
        <v>4855</v>
      </c>
      <c r="E99">
        <f t="shared" si="3"/>
        <v>0</v>
      </c>
    </row>
    <row r="100" spans="1:5" ht="30">
      <c r="A100" t="s">
        <v>4495</v>
      </c>
      <c r="B100">
        <f t="shared" si="2"/>
        <v>11</v>
      </c>
      <c r="C100" s="2" t="s">
        <v>4770</v>
      </c>
      <c r="D100" s="2" t="s">
        <v>4770</v>
      </c>
      <c r="E100">
        <f t="shared" si="3"/>
        <v>0</v>
      </c>
    </row>
    <row r="101" spans="1:5" ht="60">
      <c r="A101" t="s">
        <v>4496</v>
      </c>
      <c r="B101">
        <f t="shared" si="2"/>
        <v>12</v>
      </c>
      <c r="C101" s="2" t="s">
        <v>4856</v>
      </c>
      <c r="D101" s="2" t="s">
        <v>4856</v>
      </c>
      <c r="E101">
        <f t="shared" si="3"/>
        <v>0</v>
      </c>
    </row>
    <row r="102" spans="1:5" ht="30">
      <c r="A102" s="4" t="s">
        <v>4497</v>
      </c>
      <c r="B102">
        <f t="shared" si="2"/>
        <v>12</v>
      </c>
      <c r="C102" s="2" t="s">
        <v>4857</v>
      </c>
      <c r="D102" s="2" t="s">
        <v>4857</v>
      </c>
      <c r="E102">
        <f t="shared" si="3"/>
        <v>0</v>
      </c>
    </row>
    <row r="103" spans="1:5" ht="30">
      <c r="A103" t="s">
        <v>4498</v>
      </c>
      <c r="B103">
        <f t="shared" si="2"/>
        <v>12</v>
      </c>
      <c r="C103" s="2" t="s">
        <v>4858</v>
      </c>
      <c r="D103" s="2" t="s">
        <v>4858</v>
      </c>
      <c r="E103">
        <f t="shared" si="3"/>
        <v>0</v>
      </c>
    </row>
    <row r="104" spans="1:5" ht="60">
      <c r="A104" t="s">
        <v>4499</v>
      </c>
      <c r="B104">
        <f t="shared" si="2"/>
        <v>12</v>
      </c>
      <c r="C104" s="2" t="s">
        <v>4859</v>
      </c>
      <c r="D104" s="2" t="s">
        <v>4859</v>
      </c>
      <c r="E104">
        <f t="shared" si="3"/>
        <v>0</v>
      </c>
    </row>
    <row r="105" spans="1:5" ht="60">
      <c r="A105" s="4" t="s">
        <v>4500</v>
      </c>
      <c r="B105">
        <f t="shared" si="2"/>
        <v>12</v>
      </c>
      <c r="C105" s="2" t="s">
        <v>4860</v>
      </c>
      <c r="D105" s="2" t="s">
        <v>4860</v>
      </c>
      <c r="E105">
        <f t="shared" si="3"/>
        <v>0</v>
      </c>
    </row>
    <row r="106" spans="1:5" ht="45">
      <c r="A106" s="4" t="s">
        <v>4501</v>
      </c>
      <c r="B106">
        <f t="shared" si="2"/>
        <v>12</v>
      </c>
      <c r="C106" s="2" t="s">
        <v>4861</v>
      </c>
      <c r="D106" s="2" t="s">
        <v>4861</v>
      </c>
      <c r="E106">
        <f t="shared" si="3"/>
        <v>0</v>
      </c>
    </row>
    <row r="107" spans="1:5" ht="120">
      <c r="A107" t="s">
        <v>4502</v>
      </c>
      <c r="B107">
        <f t="shared" si="2"/>
        <v>12</v>
      </c>
      <c r="C107" s="2" t="s">
        <v>4862</v>
      </c>
      <c r="D107" s="2" t="s">
        <v>4862</v>
      </c>
      <c r="E107">
        <f t="shared" si="3"/>
        <v>0</v>
      </c>
    </row>
    <row r="108" spans="1:5" ht="45">
      <c r="A108" s="4" t="s">
        <v>4503</v>
      </c>
      <c r="B108">
        <f t="shared" si="2"/>
        <v>12</v>
      </c>
      <c r="C108" s="2" t="s">
        <v>4863</v>
      </c>
      <c r="D108" s="2" t="s">
        <v>4863</v>
      </c>
      <c r="E108">
        <f t="shared" si="3"/>
        <v>0</v>
      </c>
    </row>
    <row r="109" spans="1:5" ht="45">
      <c r="A109" t="s">
        <v>4504</v>
      </c>
      <c r="B109">
        <f t="shared" si="2"/>
        <v>12</v>
      </c>
      <c r="C109" s="2" t="s">
        <v>4864</v>
      </c>
      <c r="D109" s="2" t="s">
        <v>4864</v>
      </c>
      <c r="E109">
        <f t="shared" si="3"/>
        <v>0</v>
      </c>
    </row>
    <row r="110" spans="1:5" ht="45">
      <c r="A110" t="s">
        <v>4505</v>
      </c>
      <c r="B110">
        <f t="shared" si="2"/>
        <v>12</v>
      </c>
      <c r="C110" s="2" t="s">
        <v>4865</v>
      </c>
      <c r="D110" s="2" t="s">
        <v>4865</v>
      </c>
      <c r="E110">
        <f t="shared" si="3"/>
        <v>0</v>
      </c>
    </row>
    <row r="111" spans="1:5" ht="60">
      <c r="A111" t="s">
        <v>4506</v>
      </c>
      <c r="B111">
        <f t="shared" si="2"/>
        <v>12</v>
      </c>
      <c r="C111" s="2" t="s">
        <v>4866</v>
      </c>
      <c r="D111" s="2" t="s">
        <v>4866</v>
      </c>
      <c r="E111">
        <f t="shared" si="3"/>
        <v>0</v>
      </c>
    </row>
    <row r="112" spans="1:5" ht="30">
      <c r="A112" s="4" t="s">
        <v>4507</v>
      </c>
      <c r="B112">
        <f t="shared" si="2"/>
        <v>12</v>
      </c>
      <c r="C112" s="2" t="s">
        <v>4867</v>
      </c>
      <c r="D112" s="2" t="s">
        <v>4867</v>
      </c>
      <c r="E112">
        <f t="shared" si="3"/>
        <v>0</v>
      </c>
    </row>
    <row r="113" spans="1:5" ht="30">
      <c r="A113" t="s">
        <v>4508</v>
      </c>
      <c r="B113">
        <f t="shared" si="2"/>
        <v>12</v>
      </c>
      <c r="C113" s="2" t="s">
        <v>4781</v>
      </c>
      <c r="D113" s="2" t="s">
        <v>4781</v>
      </c>
      <c r="E113">
        <f t="shared" si="3"/>
        <v>0</v>
      </c>
    </row>
    <row r="114" spans="1:5" ht="45">
      <c r="A114" t="s">
        <v>4509</v>
      </c>
      <c r="B114">
        <f t="shared" si="2"/>
        <v>12</v>
      </c>
      <c r="C114" s="2" t="s">
        <v>4868</v>
      </c>
      <c r="D114" s="2" t="s">
        <v>4868</v>
      </c>
      <c r="E114">
        <f t="shared" si="3"/>
        <v>0</v>
      </c>
    </row>
    <row r="115" spans="1:5">
      <c r="A115" s="4" t="s">
        <v>4510</v>
      </c>
      <c r="B115">
        <f t="shared" si="2"/>
        <v>12</v>
      </c>
      <c r="C115" s="2" t="s">
        <v>4869</v>
      </c>
      <c r="D115" s="2" t="s">
        <v>4869</v>
      </c>
      <c r="E115">
        <f t="shared" si="3"/>
        <v>0</v>
      </c>
    </row>
    <row r="116" spans="1:5" ht="45">
      <c r="A116" t="s">
        <v>4511</v>
      </c>
      <c r="B116">
        <f t="shared" si="2"/>
        <v>12</v>
      </c>
      <c r="C116" s="2" t="s">
        <v>4870</v>
      </c>
      <c r="D116" s="2" t="s">
        <v>4870</v>
      </c>
      <c r="E116">
        <f t="shared" si="3"/>
        <v>0</v>
      </c>
    </row>
    <row r="117" spans="1:5" ht="30">
      <c r="A117" t="s">
        <v>4512</v>
      </c>
      <c r="B117">
        <f t="shared" si="2"/>
        <v>12</v>
      </c>
      <c r="C117" s="2" t="s">
        <v>4871</v>
      </c>
      <c r="D117" s="2" t="s">
        <v>4871</v>
      </c>
      <c r="E117">
        <f t="shared" si="3"/>
        <v>0</v>
      </c>
    </row>
    <row r="118" spans="1:5" ht="45">
      <c r="A118" t="s">
        <v>4513</v>
      </c>
      <c r="B118">
        <f t="shared" si="2"/>
        <v>12</v>
      </c>
      <c r="C118" s="2" t="s">
        <v>4872</v>
      </c>
      <c r="D118" s="2" t="s">
        <v>4872</v>
      </c>
      <c r="E118">
        <f t="shared" si="3"/>
        <v>0</v>
      </c>
    </row>
    <row r="119" spans="1:5" ht="30">
      <c r="A119" t="s">
        <v>4514</v>
      </c>
      <c r="B119">
        <f t="shared" si="2"/>
        <v>12</v>
      </c>
      <c r="C119" s="2" t="s">
        <v>4770</v>
      </c>
      <c r="D119" s="2" t="s">
        <v>4770</v>
      </c>
      <c r="E119">
        <f t="shared" si="3"/>
        <v>0</v>
      </c>
    </row>
    <row r="120" spans="1:5" ht="45">
      <c r="A120" t="s">
        <v>4515</v>
      </c>
      <c r="B120">
        <f t="shared" si="2"/>
        <v>12</v>
      </c>
      <c r="C120" s="2" t="s">
        <v>4873</v>
      </c>
      <c r="D120" s="2" t="s">
        <v>4873</v>
      </c>
      <c r="E120">
        <f t="shared" si="3"/>
        <v>0</v>
      </c>
    </row>
    <row r="121" spans="1:5" ht="30">
      <c r="A121" t="s">
        <v>4516</v>
      </c>
      <c r="B121">
        <f t="shared" si="2"/>
        <v>12</v>
      </c>
      <c r="C121" s="2" t="s">
        <v>4874</v>
      </c>
      <c r="D121" s="2" t="s">
        <v>4874</v>
      </c>
      <c r="E121">
        <f t="shared" si="3"/>
        <v>0</v>
      </c>
    </row>
    <row r="122" spans="1:5" ht="45">
      <c r="A122" t="s">
        <v>4517</v>
      </c>
      <c r="B122">
        <f t="shared" si="2"/>
        <v>12</v>
      </c>
      <c r="C122" s="2" t="s">
        <v>4875</v>
      </c>
      <c r="D122" s="2" t="s">
        <v>4875</v>
      </c>
      <c r="E122">
        <f t="shared" si="3"/>
        <v>0</v>
      </c>
    </row>
    <row r="123" spans="1:5" ht="30">
      <c r="A123" t="s">
        <v>4518</v>
      </c>
      <c r="B123">
        <f t="shared" si="2"/>
        <v>12</v>
      </c>
      <c r="C123" s="2" t="s">
        <v>4876</v>
      </c>
      <c r="D123" s="2" t="s">
        <v>4876</v>
      </c>
      <c r="E123">
        <f t="shared" si="3"/>
        <v>0</v>
      </c>
    </row>
    <row r="124" spans="1:5" ht="30">
      <c r="A124" t="s">
        <v>4519</v>
      </c>
      <c r="B124">
        <f t="shared" si="2"/>
        <v>12</v>
      </c>
      <c r="C124" s="2" t="s">
        <v>4770</v>
      </c>
      <c r="D124" s="2" t="s">
        <v>4770</v>
      </c>
      <c r="E124">
        <f t="shared" si="3"/>
        <v>0</v>
      </c>
    </row>
    <row r="125" spans="1:5" ht="30">
      <c r="A125" t="s">
        <v>4520</v>
      </c>
      <c r="B125">
        <f t="shared" si="2"/>
        <v>12</v>
      </c>
      <c r="C125" s="2" t="s">
        <v>4877</v>
      </c>
      <c r="D125" s="2" t="s">
        <v>4877</v>
      </c>
      <c r="E125">
        <f t="shared" si="3"/>
        <v>0</v>
      </c>
    </row>
    <row r="126" spans="1:5" ht="45">
      <c r="A126" t="s">
        <v>4521</v>
      </c>
      <c r="B126">
        <f t="shared" si="2"/>
        <v>12</v>
      </c>
      <c r="C126" s="2" t="s">
        <v>4878</v>
      </c>
      <c r="D126" s="2" t="s">
        <v>4878</v>
      </c>
      <c r="E126">
        <f t="shared" si="3"/>
        <v>0</v>
      </c>
    </row>
    <row r="127" spans="1:5" ht="90">
      <c r="A127" t="s">
        <v>4522</v>
      </c>
      <c r="B127">
        <f t="shared" si="2"/>
        <v>12</v>
      </c>
      <c r="C127" s="2" t="s">
        <v>4879</v>
      </c>
      <c r="D127" s="2" t="s">
        <v>4879</v>
      </c>
      <c r="E127">
        <f t="shared" si="3"/>
        <v>0</v>
      </c>
    </row>
    <row r="128" spans="1:5" ht="210">
      <c r="A128" s="4" t="s">
        <v>4523</v>
      </c>
      <c r="B128">
        <f t="shared" si="2"/>
        <v>12</v>
      </c>
      <c r="C128" s="2" t="s">
        <v>4880</v>
      </c>
      <c r="D128" s="2" t="s">
        <v>4880</v>
      </c>
      <c r="E128">
        <f t="shared" si="3"/>
        <v>0</v>
      </c>
    </row>
    <row r="129" spans="1:5" ht="30">
      <c r="A129" s="4" t="s">
        <v>4524</v>
      </c>
      <c r="B129">
        <f t="shared" si="2"/>
        <v>12</v>
      </c>
      <c r="C129" s="2" t="s">
        <v>4881</v>
      </c>
      <c r="D129" s="2" t="s">
        <v>4881</v>
      </c>
      <c r="E129">
        <f t="shared" si="3"/>
        <v>0</v>
      </c>
    </row>
    <row r="130" spans="1:5" ht="45">
      <c r="A130" t="s">
        <v>4525</v>
      </c>
      <c r="B130">
        <f t="shared" ref="B130:B193" si="4">FIND("|",A130,1)</f>
        <v>12</v>
      </c>
      <c r="C130" s="2" t="s">
        <v>4882</v>
      </c>
      <c r="D130" s="2" t="s">
        <v>4882</v>
      </c>
      <c r="E130">
        <f t="shared" ref="E130:E193" si="5">IF(C130=D130,0,1)</f>
        <v>0</v>
      </c>
    </row>
    <row r="131" spans="1:5" ht="45">
      <c r="A131" s="4" t="s">
        <v>4526</v>
      </c>
      <c r="B131">
        <f t="shared" si="4"/>
        <v>12</v>
      </c>
      <c r="C131" s="2" t="s">
        <v>4883</v>
      </c>
      <c r="D131" s="2" t="s">
        <v>4883</v>
      </c>
      <c r="E131">
        <f t="shared" si="5"/>
        <v>0</v>
      </c>
    </row>
    <row r="132" spans="1:5" ht="75">
      <c r="A132" t="s">
        <v>4527</v>
      </c>
      <c r="B132">
        <f t="shared" si="4"/>
        <v>12</v>
      </c>
      <c r="C132" s="2" t="s">
        <v>4884</v>
      </c>
      <c r="D132" s="2" t="s">
        <v>4884</v>
      </c>
      <c r="E132">
        <f t="shared" si="5"/>
        <v>0</v>
      </c>
    </row>
    <row r="133" spans="1:5" ht="60">
      <c r="A133" s="4" t="s">
        <v>4528</v>
      </c>
      <c r="B133">
        <f t="shared" si="4"/>
        <v>12</v>
      </c>
      <c r="C133" s="2" t="s">
        <v>4885</v>
      </c>
      <c r="D133" s="2" t="s">
        <v>4885</v>
      </c>
      <c r="E133">
        <f t="shared" si="5"/>
        <v>0</v>
      </c>
    </row>
    <row r="134" spans="1:5">
      <c r="A134" s="4" t="s">
        <v>4529</v>
      </c>
      <c r="B134">
        <f t="shared" si="4"/>
        <v>12</v>
      </c>
      <c r="C134" s="2" t="s">
        <v>4886</v>
      </c>
      <c r="D134" s="2" t="s">
        <v>4886</v>
      </c>
      <c r="E134">
        <f t="shared" si="5"/>
        <v>0</v>
      </c>
    </row>
    <row r="135" spans="1:5" ht="45">
      <c r="A135" t="s">
        <v>4530</v>
      </c>
      <c r="B135">
        <f t="shared" si="4"/>
        <v>12</v>
      </c>
      <c r="C135" s="2" t="s">
        <v>4887</v>
      </c>
      <c r="D135" s="2" t="s">
        <v>4887</v>
      </c>
      <c r="E135">
        <f t="shared" si="5"/>
        <v>0</v>
      </c>
    </row>
    <row r="136" spans="1:5" ht="30">
      <c r="A136" t="s">
        <v>4531</v>
      </c>
      <c r="B136">
        <f t="shared" si="4"/>
        <v>12</v>
      </c>
      <c r="C136" s="2" t="s">
        <v>4888</v>
      </c>
      <c r="D136" s="2" t="s">
        <v>4888</v>
      </c>
      <c r="E136">
        <f t="shared" si="5"/>
        <v>0</v>
      </c>
    </row>
    <row r="137" spans="1:5" ht="30">
      <c r="A137" t="s">
        <v>4532</v>
      </c>
      <c r="B137">
        <f t="shared" si="4"/>
        <v>12</v>
      </c>
      <c r="C137" s="2" t="s">
        <v>4889</v>
      </c>
      <c r="D137" s="2" t="s">
        <v>4889</v>
      </c>
      <c r="E137">
        <f t="shared" si="5"/>
        <v>0</v>
      </c>
    </row>
    <row r="138" spans="1:5" ht="45">
      <c r="A138" t="s">
        <v>4533</v>
      </c>
      <c r="B138">
        <f t="shared" si="4"/>
        <v>12</v>
      </c>
      <c r="C138" s="2" t="s">
        <v>4890</v>
      </c>
      <c r="D138" s="2" t="s">
        <v>4890</v>
      </c>
      <c r="E138">
        <f t="shared" si="5"/>
        <v>0</v>
      </c>
    </row>
    <row r="139" spans="1:5" ht="45">
      <c r="A139" t="s">
        <v>4534</v>
      </c>
      <c r="B139">
        <f t="shared" si="4"/>
        <v>12</v>
      </c>
      <c r="C139" s="2" t="s">
        <v>4891</v>
      </c>
      <c r="D139" s="2" t="s">
        <v>4891</v>
      </c>
      <c r="E139">
        <f t="shared" si="5"/>
        <v>0</v>
      </c>
    </row>
    <row r="140" spans="1:5" ht="30">
      <c r="A140" s="4" t="s">
        <v>4535</v>
      </c>
      <c r="B140">
        <f t="shared" si="4"/>
        <v>12</v>
      </c>
      <c r="C140" s="2" t="s">
        <v>4892</v>
      </c>
      <c r="D140" s="2" t="s">
        <v>4892</v>
      </c>
      <c r="E140">
        <f t="shared" si="5"/>
        <v>0</v>
      </c>
    </row>
    <row r="141" spans="1:5" ht="45">
      <c r="A141" t="s">
        <v>4536</v>
      </c>
      <c r="B141">
        <f t="shared" si="4"/>
        <v>12</v>
      </c>
      <c r="C141" s="2" t="s">
        <v>4893</v>
      </c>
      <c r="D141" s="2" t="s">
        <v>4893</v>
      </c>
      <c r="E141">
        <f t="shared" si="5"/>
        <v>0</v>
      </c>
    </row>
    <row r="142" spans="1:5" ht="30">
      <c r="A142" t="s">
        <v>4537</v>
      </c>
      <c r="B142">
        <f t="shared" si="4"/>
        <v>12</v>
      </c>
      <c r="C142" s="2" t="s">
        <v>4812</v>
      </c>
      <c r="D142" s="2" t="s">
        <v>4812</v>
      </c>
      <c r="E142">
        <f t="shared" si="5"/>
        <v>0</v>
      </c>
    </row>
    <row r="143" spans="1:5" ht="45">
      <c r="A143" t="s">
        <v>4538</v>
      </c>
      <c r="B143">
        <f t="shared" si="4"/>
        <v>12</v>
      </c>
      <c r="C143" s="2" t="s">
        <v>4894</v>
      </c>
      <c r="D143" s="2" t="s">
        <v>4894</v>
      </c>
      <c r="E143">
        <f t="shared" si="5"/>
        <v>0</v>
      </c>
    </row>
    <row r="144" spans="1:5" ht="45">
      <c r="A144" s="4" t="s">
        <v>4539</v>
      </c>
      <c r="B144">
        <f t="shared" si="4"/>
        <v>12</v>
      </c>
      <c r="C144" s="2" t="s">
        <v>4895</v>
      </c>
      <c r="D144" s="2" t="s">
        <v>4895</v>
      </c>
      <c r="E144">
        <f t="shared" si="5"/>
        <v>0</v>
      </c>
    </row>
    <row r="145" spans="1:5" ht="45">
      <c r="A145" t="s">
        <v>4540</v>
      </c>
      <c r="B145">
        <f t="shared" si="4"/>
        <v>12</v>
      </c>
      <c r="C145" s="2" t="s">
        <v>4896</v>
      </c>
      <c r="D145" s="2" t="s">
        <v>4896</v>
      </c>
      <c r="E145">
        <f t="shared" si="5"/>
        <v>0</v>
      </c>
    </row>
    <row r="146" spans="1:5" ht="30">
      <c r="A146" t="s">
        <v>4541</v>
      </c>
      <c r="B146">
        <f t="shared" si="4"/>
        <v>12</v>
      </c>
      <c r="C146" s="2" t="s">
        <v>4897</v>
      </c>
      <c r="D146" s="2" t="s">
        <v>4897</v>
      </c>
      <c r="E146">
        <f t="shared" si="5"/>
        <v>0</v>
      </c>
    </row>
    <row r="147" spans="1:5" ht="60">
      <c r="A147" t="s">
        <v>4542</v>
      </c>
      <c r="B147">
        <f t="shared" si="4"/>
        <v>12</v>
      </c>
      <c r="C147" s="2" t="s">
        <v>4814</v>
      </c>
      <c r="D147" s="2" t="s">
        <v>4814</v>
      </c>
      <c r="E147">
        <f t="shared" si="5"/>
        <v>0</v>
      </c>
    </row>
    <row r="148" spans="1:5" ht="45">
      <c r="A148" s="4" t="s">
        <v>4543</v>
      </c>
      <c r="B148">
        <f t="shared" si="4"/>
        <v>12</v>
      </c>
      <c r="C148" s="2" t="s">
        <v>4898</v>
      </c>
      <c r="D148" s="2" t="s">
        <v>4898</v>
      </c>
      <c r="E148">
        <f t="shared" si="5"/>
        <v>0</v>
      </c>
    </row>
    <row r="149" spans="1:5" ht="45">
      <c r="A149" t="s">
        <v>4544</v>
      </c>
      <c r="B149">
        <f t="shared" si="4"/>
        <v>12</v>
      </c>
      <c r="C149" s="2" t="s">
        <v>4899</v>
      </c>
      <c r="D149" s="2" t="s">
        <v>4899</v>
      </c>
      <c r="E149">
        <f t="shared" si="5"/>
        <v>0</v>
      </c>
    </row>
    <row r="150" spans="1:5" ht="45">
      <c r="A150" t="s">
        <v>4545</v>
      </c>
      <c r="B150">
        <f t="shared" si="4"/>
        <v>12</v>
      </c>
      <c r="C150" s="2" t="s">
        <v>4900</v>
      </c>
      <c r="D150" s="2" t="s">
        <v>4900</v>
      </c>
      <c r="E150">
        <f t="shared" si="5"/>
        <v>0</v>
      </c>
    </row>
    <row r="151" spans="1:5" ht="30">
      <c r="A151" t="s">
        <v>4546</v>
      </c>
      <c r="B151">
        <f t="shared" si="4"/>
        <v>12</v>
      </c>
      <c r="C151" s="2" t="s">
        <v>4901</v>
      </c>
      <c r="D151" s="2" t="s">
        <v>4901</v>
      </c>
      <c r="E151">
        <f t="shared" si="5"/>
        <v>0</v>
      </c>
    </row>
    <row r="152" spans="1:5" ht="45">
      <c r="A152" t="s">
        <v>4547</v>
      </c>
      <c r="B152">
        <f t="shared" si="4"/>
        <v>12</v>
      </c>
      <c r="C152" s="2" t="s">
        <v>4902</v>
      </c>
      <c r="D152" s="2" t="s">
        <v>4902</v>
      </c>
      <c r="E152">
        <f t="shared" si="5"/>
        <v>0</v>
      </c>
    </row>
    <row r="153" spans="1:5" ht="45">
      <c r="A153" t="s">
        <v>4548</v>
      </c>
      <c r="B153">
        <f t="shared" si="4"/>
        <v>12</v>
      </c>
      <c r="C153" s="2" t="s">
        <v>4903</v>
      </c>
      <c r="D153" s="2" t="s">
        <v>4903</v>
      </c>
      <c r="E153">
        <f t="shared" si="5"/>
        <v>0</v>
      </c>
    </row>
    <row r="154" spans="1:5" ht="30">
      <c r="A154" t="s">
        <v>4549</v>
      </c>
      <c r="B154">
        <f t="shared" si="4"/>
        <v>12</v>
      </c>
      <c r="C154" s="2" t="s">
        <v>4904</v>
      </c>
      <c r="D154" s="2" t="s">
        <v>4904</v>
      </c>
      <c r="E154">
        <f t="shared" si="5"/>
        <v>0</v>
      </c>
    </row>
    <row r="155" spans="1:5" ht="45">
      <c r="A155" t="s">
        <v>4550</v>
      </c>
      <c r="B155">
        <f t="shared" si="4"/>
        <v>12</v>
      </c>
      <c r="C155" s="2" t="s">
        <v>4905</v>
      </c>
      <c r="D155" s="2" t="s">
        <v>4905</v>
      </c>
      <c r="E155">
        <f t="shared" si="5"/>
        <v>0</v>
      </c>
    </row>
    <row r="156" spans="1:5" ht="30">
      <c r="A156" t="s">
        <v>4551</v>
      </c>
      <c r="B156">
        <f t="shared" si="4"/>
        <v>12</v>
      </c>
      <c r="C156" s="2" t="s">
        <v>4906</v>
      </c>
      <c r="D156" s="2" t="s">
        <v>4906</v>
      </c>
      <c r="E156">
        <f t="shared" si="5"/>
        <v>0</v>
      </c>
    </row>
    <row r="157" spans="1:5" ht="45">
      <c r="A157" t="s">
        <v>4552</v>
      </c>
      <c r="B157">
        <f t="shared" si="4"/>
        <v>12</v>
      </c>
      <c r="C157" s="2" t="s">
        <v>4907</v>
      </c>
      <c r="D157" s="2" t="s">
        <v>4907</v>
      </c>
      <c r="E157">
        <f t="shared" si="5"/>
        <v>0</v>
      </c>
    </row>
    <row r="158" spans="1:5" ht="60">
      <c r="A158" t="s">
        <v>4553</v>
      </c>
      <c r="B158">
        <f t="shared" si="4"/>
        <v>12</v>
      </c>
      <c r="C158" s="2" t="s">
        <v>4908</v>
      </c>
      <c r="D158" s="2" t="s">
        <v>4908</v>
      </c>
      <c r="E158">
        <f t="shared" si="5"/>
        <v>0</v>
      </c>
    </row>
    <row r="159" spans="1:5" ht="45">
      <c r="A159" s="4" t="s">
        <v>4554</v>
      </c>
      <c r="B159">
        <f t="shared" si="4"/>
        <v>12</v>
      </c>
      <c r="C159" s="2" t="s">
        <v>4909</v>
      </c>
      <c r="D159" s="2" t="s">
        <v>4909</v>
      </c>
      <c r="E159">
        <f t="shared" si="5"/>
        <v>0</v>
      </c>
    </row>
    <row r="160" spans="1:5" ht="75">
      <c r="A160" t="s">
        <v>4555</v>
      </c>
      <c r="B160">
        <f t="shared" si="4"/>
        <v>12</v>
      </c>
      <c r="C160" s="2" t="s">
        <v>4910</v>
      </c>
      <c r="D160" s="2" t="s">
        <v>4910</v>
      </c>
      <c r="E160">
        <f t="shared" si="5"/>
        <v>0</v>
      </c>
    </row>
    <row r="161" spans="1:5" ht="150">
      <c r="A161" s="4" t="s">
        <v>4556</v>
      </c>
      <c r="B161">
        <f t="shared" si="4"/>
        <v>12</v>
      </c>
      <c r="C161" s="2" t="s">
        <v>4911</v>
      </c>
      <c r="D161" s="2" t="s">
        <v>4911</v>
      </c>
      <c r="E161">
        <f t="shared" si="5"/>
        <v>0</v>
      </c>
    </row>
    <row r="162" spans="1:5" ht="60">
      <c r="A162" s="4" t="s">
        <v>4557</v>
      </c>
      <c r="B162">
        <f t="shared" si="4"/>
        <v>12</v>
      </c>
      <c r="C162" s="2" t="s">
        <v>4912</v>
      </c>
      <c r="D162" s="2" t="s">
        <v>4912</v>
      </c>
      <c r="E162">
        <f t="shared" si="5"/>
        <v>0</v>
      </c>
    </row>
    <row r="163" spans="1:5" ht="30">
      <c r="A163" s="4" t="s">
        <v>4558</v>
      </c>
      <c r="B163">
        <f t="shared" si="4"/>
        <v>12</v>
      </c>
      <c r="C163" s="2" t="s">
        <v>4804</v>
      </c>
      <c r="D163" s="2" t="s">
        <v>4804</v>
      </c>
      <c r="E163">
        <f t="shared" si="5"/>
        <v>0</v>
      </c>
    </row>
    <row r="164" spans="1:5" ht="75">
      <c r="A164" t="s">
        <v>4559</v>
      </c>
      <c r="B164">
        <f t="shared" si="4"/>
        <v>12</v>
      </c>
      <c r="C164" s="2" t="s">
        <v>4913</v>
      </c>
      <c r="D164" s="2" t="s">
        <v>4913</v>
      </c>
      <c r="E164">
        <f t="shared" si="5"/>
        <v>0</v>
      </c>
    </row>
    <row r="165" spans="1:5" ht="30">
      <c r="A165" s="4" t="s">
        <v>4560</v>
      </c>
      <c r="B165">
        <f t="shared" si="4"/>
        <v>12</v>
      </c>
      <c r="C165" s="2" t="s">
        <v>4914</v>
      </c>
      <c r="D165" s="2" t="s">
        <v>4914</v>
      </c>
      <c r="E165">
        <f t="shared" si="5"/>
        <v>0</v>
      </c>
    </row>
    <row r="166" spans="1:5" ht="30">
      <c r="A166" t="s">
        <v>4561</v>
      </c>
      <c r="B166">
        <f t="shared" si="4"/>
        <v>12</v>
      </c>
      <c r="C166" s="2" t="s">
        <v>4770</v>
      </c>
      <c r="D166" s="2" t="s">
        <v>4770</v>
      </c>
      <c r="E166">
        <f t="shared" si="5"/>
        <v>0</v>
      </c>
    </row>
    <row r="167" spans="1:5" ht="30">
      <c r="A167" t="s">
        <v>4562</v>
      </c>
      <c r="B167">
        <f t="shared" si="4"/>
        <v>12</v>
      </c>
      <c r="C167" s="2" t="s">
        <v>4915</v>
      </c>
      <c r="D167" s="2" t="s">
        <v>4915</v>
      </c>
      <c r="E167">
        <f t="shared" si="5"/>
        <v>0</v>
      </c>
    </row>
    <row r="168" spans="1:5" ht="30">
      <c r="A168" t="s">
        <v>4563</v>
      </c>
      <c r="B168">
        <f t="shared" si="4"/>
        <v>12</v>
      </c>
      <c r="C168" s="2" t="s">
        <v>4916</v>
      </c>
      <c r="D168" s="2" t="s">
        <v>4916</v>
      </c>
      <c r="E168">
        <f t="shared" si="5"/>
        <v>0</v>
      </c>
    </row>
    <row r="169" spans="1:5" ht="30">
      <c r="A169" t="s">
        <v>4564</v>
      </c>
      <c r="B169">
        <f t="shared" si="4"/>
        <v>12</v>
      </c>
      <c r="C169" s="2" t="s">
        <v>4917</v>
      </c>
      <c r="D169" s="2" t="s">
        <v>4917</v>
      </c>
      <c r="E169">
        <f t="shared" si="5"/>
        <v>0</v>
      </c>
    </row>
    <row r="170" spans="1:5" ht="45">
      <c r="A170" t="s">
        <v>4565</v>
      </c>
      <c r="B170">
        <f t="shared" si="4"/>
        <v>12</v>
      </c>
      <c r="C170" s="2" t="s">
        <v>4918</v>
      </c>
      <c r="D170" s="2" t="s">
        <v>4918</v>
      </c>
      <c r="E170">
        <f t="shared" si="5"/>
        <v>0</v>
      </c>
    </row>
    <row r="171" spans="1:5" ht="60">
      <c r="A171" t="s">
        <v>4566</v>
      </c>
      <c r="B171">
        <f t="shared" si="4"/>
        <v>12</v>
      </c>
      <c r="C171" s="2" t="s">
        <v>4919</v>
      </c>
      <c r="D171" s="2" t="s">
        <v>4919</v>
      </c>
      <c r="E171">
        <f t="shared" si="5"/>
        <v>0</v>
      </c>
    </row>
    <row r="172" spans="1:5" ht="30">
      <c r="A172" s="4" t="s">
        <v>4567</v>
      </c>
      <c r="B172">
        <f t="shared" si="4"/>
        <v>12</v>
      </c>
      <c r="C172" s="2" t="s">
        <v>4920</v>
      </c>
      <c r="D172" s="2" t="s">
        <v>4920</v>
      </c>
      <c r="E172">
        <f t="shared" si="5"/>
        <v>0</v>
      </c>
    </row>
    <row r="173" spans="1:5" ht="60">
      <c r="A173" t="s">
        <v>4568</v>
      </c>
      <c r="B173">
        <f t="shared" si="4"/>
        <v>12</v>
      </c>
      <c r="C173" s="2" t="s">
        <v>4921</v>
      </c>
      <c r="D173" s="2" t="s">
        <v>4921</v>
      </c>
      <c r="E173">
        <f t="shared" si="5"/>
        <v>0</v>
      </c>
    </row>
    <row r="174" spans="1:5" ht="60">
      <c r="A174" s="4" t="s">
        <v>4569</v>
      </c>
      <c r="B174">
        <f t="shared" si="4"/>
        <v>12</v>
      </c>
      <c r="C174" s="2" t="s">
        <v>4922</v>
      </c>
      <c r="D174" s="2" t="s">
        <v>4922</v>
      </c>
      <c r="E174">
        <f t="shared" si="5"/>
        <v>0</v>
      </c>
    </row>
    <row r="175" spans="1:5" ht="60">
      <c r="A175" s="4" t="s">
        <v>4570</v>
      </c>
      <c r="B175">
        <f t="shared" si="4"/>
        <v>12</v>
      </c>
      <c r="C175" s="2" t="s">
        <v>4923</v>
      </c>
      <c r="D175" s="2" t="s">
        <v>4923</v>
      </c>
      <c r="E175">
        <f t="shared" si="5"/>
        <v>0</v>
      </c>
    </row>
    <row r="176" spans="1:5" ht="30">
      <c r="A176" s="4" t="s">
        <v>4571</v>
      </c>
      <c r="B176">
        <f t="shared" si="4"/>
        <v>12</v>
      </c>
      <c r="C176" s="2" t="s">
        <v>4924</v>
      </c>
      <c r="D176" s="2" t="s">
        <v>4924</v>
      </c>
      <c r="E176">
        <f t="shared" si="5"/>
        <v>0</v>
      </c>
    </row>
    <row r="177" spans="1:7" ht="30">
      <c r="A177" t="s">
        <v>4572</v>
      </c>
      <c r="B177">
        <f t="shared" si="4"/>
        <v>12</v>
      </c>
      <c r="C177" s="2" t="s">
        <v>4804</v>
      </c>
      <c r="D177" s="2" t="s">
        <v>4804</v>
      </c>
      <c r="E177">
        <f t="shared" si="5"/>
        <v>0</v>
      </c>
    </row>
    <row r="178" spans="1:7" ht="60">
      <c r="A178" t="s">
        <v>4573</v>
      </c>
      <c r="B178">
        <f t="shared" si="4"/>
        <v>12</v>
      </c>
      <c r="C178" s="2" t="s">
        <v>4925</v>
      </c>
      <c r="D178" s="2" t="s">
        <v>4925</v>
      </c>
      <c r="E178">
        <f t="shared" si="5"/>
        <v>0</v>
      </c>
    </row>
    <row r="179" spans="1:7">
      <c r="A179" s="4" t="s">
        <v>4574</v>
      </c>
      <c r="B179">
        <f t="shared" si="4"/>
        <v>12</v>
      </c>
      <c r="C179" s="2" t="s">
        <v>4926</v>
      </c>
      <c r="D179" s="2" t="s">
        <v>4926</v>
      </c>
      <c r="E179">
        <f t="shared" si="5"/>
        <v>0</v>
      </c>
    </row>
    <row r="180" spans="1:7" ht="60">
      <c r="A180" t="s">
        <v>4575</v>
      </c>
      <c r="B180">
        <f t="shared" si="4"/>
        <v>12</v>
      </c>
      <c r="C180" s="2" t="s">
        <v>4927</v>
      </c>
      <c r="D180" s="2" t="s">
        <v>4927</v>
      </c>
      <c r="E180">
        <f t="shared" si="5"/>
        <v>0</v>
      </c>
    </row>
    <row r="181" spans="1:7" ht="60">
      <c r="A181" s="4" t="s">
        <v>4576</v>
      </c>
      <c r="B181">
        <f t="shared" si="4"/>
        <v>12</v>
      </c>
      <c r="C181" s="2" t="s">
        <v>4928</v>
      </c>
      <c r="D181" s="2" t="s">
        <v>4928</v>
      </c>
      <c r="E181">
        <f t="shared" si="5"/>
        <v>0</v>
      </c>
    </row>
    <row r="182" spans="1:7" ht="60">
      <c r="A182" s="4" t="s">
        <v>4577</v>
      </c>
      <c r="B182">
        <f t="shared" si="4"/>
        <v>12</v>
      </c>
      <c r="C182" s="2" t="s">
        <v>4929</v>
      </c>
      <c r="D182" s="2" t="s">
        <v>4929</v>
      </c>
      <c r="E182">
        <f t="shared" si="5"/>
        <v>0</v>
      </c>
    </row>
    <row r="183" spans="1:7" ht="30">
      <c r="A183" s="4" t="s">
        <v>4578</v>
      </c>
      <c r="B183">
        <f t="shared" si="4"/>
        <v>12</v>
      </c>
      <c r="C183" s="2" t="s">
        <v>4930</v>
      </c>
      <c r="D183" s="2" t="s">
        <v>4930</v>
      </c>
      <c r="E183">
        <f t="shared" si="5"/>
        <v>0</v>
      </c>
    </row>
    <row r="184" spans="1:7" ht="60">
      <c r="A184" t="s">
        <v>4579</v>
      </c>
      <c r="B184">
        <f t="shared" si="4"/>
        <v>12</v>
      </c>
      <c r="C184" s="2" t="s">
        <v>4931</v>
      </c>
      <c r="D184" s="2" t="s">
        <v>4931</v>
      </c>
      <c r="E184">
        <f t="shared" si="5"/>
        <v>0</v>
      </c>
    </row>
    <row r="185" spans="1:7" ht="30">
      <c r="A185" s="4" t="s">
        <v>4580</v>
      </c>
      <c r="B185">
        <f t="shared" si="4"/>
        <v>12</v>
      </c>
      <c r="C185" s="2" t="s">
        <v>4784</v>
      </c>
      <c r="D185" s="2" t="s">
        <v>4784</v>
      </c>
      <c r="E185">
        <f t="shared" si="5"/>
        <v>0</v>
      </c>
    </row>
    <row r="186" spans="1:7" ht="30">
      <c r="A186" t="s">
        <v>4581</v>
      </c>
      <c r="B186">
        <f t="shared" si="4"/>
        <v>12</v>
      </c>
      <c r="C186" s="2" t="s">
        <v>4932</v>
      </c>
      <c r="D186" s="2" t="s">
        <v>4932</v>
      </c>
      <c r="E186">
        <f t="shared" si="5"/>
        <v>0</v>
      </c>
    </row>
    <row r="187" spans="1:7" ht="30">
      <c r="A187" t="s">
        <v>4582</v>
      </c>
      <c r="B187">
        <f t="shared" si="4"/>
        <v>12</v>
      </c>
      <c r="C187" s="2" t="s">
        <v>4804</v>
      </c>
      <c r="D187" s="2" t="s">
        <v>4804</v>
      </c>
      <c r="E187">
        <f t="shared" si="5"/>
        <v>0</v>
      </c>
    </row>
    <row r="188" spans="1:7" ht="105">
      <c r="A188" t="s">
        <v>4583</v>
      </c>
      <c r="B188">
        <f t="shared" si="4"/>
        <v>12</v>
      </c>
      <c r="C188" s="2" t="s">
        <v>4933</v>
      </c>
      <c r="D188" s="2" t="s">
        <v>4933</v>
      </c>
      <c r="E188">
        <f t="shared" si="5"/>
        <v>0</v>
      </c>
    </row>
    <row r="189" spans="1:7" ht="60">
      <c r="A189" s="4" t="s">
        <v>4584</v>
      </c>
      <c r="B189">
        <f t="shared" si="4"/>
        <v>12</v>
      </c>
      <c r="C189" s="2" t="s">
        <v>4934</v>
      </c>
      <c r="D189" s="2" t="s">
        <v>4934</v>
      </c>
      <c r="E189">
        <f t="shared" si="5"/>
        <v>0</v>
      </c>
    </row>
    <row r="190" spans="1:7" ht="105">
      <c r="A190" s="4" t="s">
        <v>4585</v>
      </c>
      <c r="B190">
        <f t="shared" si="4"/>
        <v>12</v>
      </c>
      <c r="C190" s="2" t="s">
        <v>4935</v>
      </c>
      <c r="D190" s="2" t="s">
        <v>4935</v>
      </c>
      <c r="E190">
        <f t="shared" si="5"/>
        <v>0</v>
      </c>
      <c r="F190" s="2" t="s">
        <v>5917</v>
      </c>
      <c r="G190" t="s">
        <v>5915</v>
      </c>
    </row>
    <row r="191" spans="1:7" ht="45">
      <c r="A191" s="4" t="s">
        <v>4586</v>
      </c>
      <c r="B191">
        <f t="shared" si="4"/>
        <v>12</v>
      </c>
      <c r="C191" s="2" t="s">
        <v>4936</v>
      </c>
      <c r="D191" s="2" t="s">
        <v>4936</v>
      </c>
      <c r="E191">
        <f t="shared" si="5"/>
        <v>0</v>
      </c>
    </row>
    <row r="192" spans="1:7" ht="45">
      <c r="A192" t="s">
        <v>4587</v>
      </c>
      <c r="B192">
        <f t="shared" si="4"/>
        <v>12</v>
      </c>
      <c r="C192" s="2" t="s">
        <v>4937</v>
      </c>
      <c r="D192" s="2" t="s">
        <v>4937</v>
      </c>
      <c r="E192">
        <f t="shared" si="5"/>
        <v>0</v>
      </c>
    </row>
    <row r="193" spans="1:5" ht="45">
      <c r="A193" t="s">
        <v>4588</v>
      </c>
      <c r="B193">
        <f t="shared" si="4"/>
        <v>12</v>
      </c>
      <c r="C193" s="2" t="s">
        <v>4938</v>
      </c>
      <c r="D193" s="2" t="s">
        <v>4938</v>
      </c>
      <c r="E193">
        <f t="shared" si="5"/>
        <v>0</v>
      </c>
    </row>
    <row r="194" spans="1:5" ht="75">
      <c r="A194" t="s">
        <v>4589</v>
      </c>
      <c r="B194">
        <f t="shared" ref="B194:B257" si="6">FIND("|",A194,1)</f>
        <v>12</v>
      </c>
      <c r="C194" s="2" t="s">
        <v>4939</v>
      </c>
      <c r="D194" s="2" t="s">
        <v>4939</v>
      </c>
      <c r="E194">
        <f t="shared" ref="E194:E257" si="7">IF(C194=D194,0,1)</f>
        <v>0</v>
      </c>
    </row>
    <row r="195" spans="1:5" ht="30">
      <c r="A195" s="4" t="s">
        <v>4590</v>
      </c>
      <c r="B195">
        <f t="shared" si="6"/>
        <v>12</v>
      </c>
      <c r="C195" s="2" t="s">
        <v>4788</v>
      </c>
      <c r="D195" s="2" t="s">
        <v>4788</v>
      </c>
      <c r="E195">
        <f t="shared" si="7"/>
        <v>0</v>
      </c>
    </row>
    <row r="196" spans="1:5" ht="45">
      <c r="A196" t="s">
        <v>4591</v>
      </c>
      <c r="B196">
        <f t="shared" si="6"/>
        <v>12</v>
      </c>
      <c r="C196" s="2" t="s">
        <v>4940</v>
      </c>
      <c r="D196" s="2" t="s">
        <v>4940</v>
      </c>
      <c r="E196">
        <f t="shared" si="7"/>
        <v>0</v>
      </c>
    </row>
    <row r="197" spans="1:5" ht="45">
      <c r="A197" t="s">
        <v>4592</v>
      </c>
      <c r="B197">
        <f t="shared" si="6"/>
        <v>12</v>
      </c>
      <c r="C197" s="2" t="s">
        <v>4941</v>
      </c>
      <c r="D197" s="2" t="s">
        <v>4941</v>
      </c>
      <c r="E197">
        <f t="shared" si="7"/>
        <v>0</v>
      </c>
    </row>
    <row r="198" spans="1:5" ht="45">
      <c r="A198" t="s">
        <v>4593</v>
      </c>
      <c r="B198">
        <f t="shared" si="6"/>
        <v>12</v>
      </c>
      <c r="C198" s="2" t="s">
        <v>4942</v>
      </c>
      <c r="D198" s="2" t="s">
        <v>4942</v>
      </c>
      <c r="E198">
        <f t="shared" si="7"/>
        <v>0</v>
      </c>
    </row>
    <row r="199" spans="1:5">
      <c r="A199" t="s">
        <v>4594</v>
      </c>
      <c r="B199">
        <f t="shared" si="6"/>
        <v>12</v>
      </c>
      <c r="C199" s="2" t="s">
        <v>4767</v>
      </c>
      <c r="D199" s="2" t="s">
        <v>4767</v>
      </c>
      <c r="E199">
        <f t="shared" si="7"/>
        <v>0</v>
      </c>
    </row>
    <row r="200" spans="1:5" ht="30">
      <c r="A200" t="s">
        <v>4595</v>
      </c>
      <c r="B200">
        <f t="shared" si="6"/>
        <v>12</v>
      </c>
      <c r="C200" s="2" t="s">
        <v>4943</v>
      </c>
      <c r="D200" s="2" t="s">
        <v>4943</v>
      </c>
      <c r="E200">
        <f t="shared" si="7"/>
        <v>0</v>
      </c>
    </row>
    <row r="201" spans="1:5" ht="75">
      <c r="A201" t="s">
        <v>4596</v>
      </c>
      <c r="B201">
        <f t="shared" si="6"/>
        <v>12</v>
      </c>
      <c r="C201" s="2" t="s">
        <v>4944</v>
      </c>
      <c r="D201" s="2" t="s">
        <v>4944</v>
      </c>
      <c r="E201">
        <f t="shared" si="7"/>
        <v>0</v>
      </c>
    </row>
    <row r="202" spans="1:5" ht="30">
      <c r="A202" s="4" t="s">
        <v>4597</v>
      </c>
      <c r="B202">
        <f t="shared" si="6"/>
        <v>12</v>
      </c>
      <c r="C202" s="2" t="s">
        <v>4945</v>
      </c>
      <c r="D202" s="2" t="s">
        <v>4945</v>
      </c>
      <c r="E202">
        <f t="shared" si="7"/>
        <v>0</v>
      </c>
    </row>
    <row r="203" spans="1:5" ht="30">
      <c r="A203" t="s">
        <v>4598</v>
      </c>
      <c r="B203">
        <f t="shared" si="6"/>
        <v>12</v>
      </c>
      <c r="C203" s="2" t="s">
        <v>4946</v>
      </c>
      <c r="D203" s="2" t="s">
        <v>4946</v>
      </c>
      <c r="E203">
        <f t="shared" si="7"/>
        <v>0</v>
      </c>
    </row>
    <row r="204" spans="1:5" ht="30">
      <c r="A204" t="s">
        <v>4599</v>
      </c>
      <c r="B204">
        <f t="shared" si="6"/>
        <v>12</v>
      </c>
      <c r="C204" s="2" t="s">
        <v>4943</v>
      </c>
      <c r="D204" s="2" t="s">
        <v>4943</v>
      </c>
      <c r="E204">
        <f t="shared" si="7"/>
        <v>0</v>
      </c>
    </row>
    <row r="205" spans="1:5" ht="45">
      <c r="A205" t="s">
        <v>4600</v>
      </c>
      <c r="B205">
        <f t="shared" si="6"/>
        <v>12</v>
      </c>
      <c r="C205" s="2" t="s">
        <v>4947</v>
      </c>
      <c r="D205" s="2" t="s">
        <v>4947</v>
      </c>
      <c r="E205">
        <f t="shared" si="7"/>
        <v>0</v>
      </c>
    </row>
    <row r="206" spans="1:5" ht="30">
      <c r="A206" t="s">
        <v>4601</v>
      </c>
      <c r="B206">
        <f t="shared" si="6"/>
        <v>12</v>
      </c>
      <c r="C206" s="2" t="s">
        <v>4946</v>
      </c>
      <c r="D206" s="2" t="s">
        <v>4946</v>
      </c>
      <c r="E206">
        <f t="shared" si="7"/>
        <v>0</v>
      </c>
    </row>
    <row r="207" spans="1:5" ht="30">
      <c r="A207" t="s">
        <v>4602</v>
      </c>
      <c r="B207">
        <f t="shared" si="6"/>
        <v>12</v>
      </c>
      <c r="C207" s="2" t="s">
        <v>4770</v>
      </c>
      <c r="D207" s="2" t="s">
        <v>4770</v>
      </c>
      <c r="E207">
        <f t="shared" si="7"/>
        <v>0</v>
      </c>
    </row>
    <row r="208" spans="1:5" ht="30">
      <c r="A208" t="s">
        <v>4603</v>
      </c>
      <c r="B208">
        <f t="shared" si="6"/>
        <v>12</v>
      </c>
      <c r="C208" s="2" t="s">
        <v>4804</v>
      </c>
      <c r="D208" s="2" t="s">
        <v>4804</v>
      </c>
      <c r="E208">
        <f t="shared" si="7"/>
        <v>0</v>
      </c>
    </row>
    <row r="209" spans="1:5" ht="30">
      <c r="A209" t="s">
        <v>4604</v>
      </c>
      <c r="B209">
        <f t="shared" si="6"/>
        <v>12</v>
      </c>
      <c r="C209" s="2" t="s">
        <v>4948</v>
      </c>
      <c r="D209" s="2" t="s">
        <v>4948</v>
      </c>
      <c r="E209">
        <f t="shared" si="7"/>
        <v>0</v>
      </c>
    </row>
    <row r="210" spans="1:5" ht="75">
      <c r="A210" t="s">
        <v>4605</v>
      </c>
      <c r="B210">
        <f t="shared" si="6"/>
        <v>12</v>
      </c>
      <c r="C210" s="2" t="s">
        <v>4949</v>
      </c>
      <c r="D210" s="2" t="s">
        <v>4949</v>
      </c>
      <c r="E210">
        <f t="shared" si="7"/>
        <v>0</v>
      </c>
    </row>
    <row r="211" spans="1:5" ht="30">
      <c r="A211" s="4" t="s">
        <v>4606</v>
      </c>
      <c r="B211">
        <f t="shared" si="6"/>
        <v>12</v>
      </c>
      <c r="C211" s="2" t="s">
        <v>4950</v>
      </c>
      <c r="D211" s="2" t="s">
        <v>4950</v>
      </c>
      <c r="E211">
        <f t="shared" si="7"/>
        <v>0</v>
      </c>
    </row>
    <row r="212" spans="1:5" ht="30">
      <c r="A212" t="s">
        <v>4607</v>
      </c>
      <c r="B212">
        <f t="shared" si="6"/>
        <v>12</v>
      </c>
      <c r="C212" s="2" t="s">
        <v>4770</v>
      </c>
      <c r="D212" s="2" t="s">
        <v>4770</v>
      </c>
      <c r="E212">
        <f t="shared" si="7"/>
        <v>0</v>
      </c>
    </row>
    <row r="213" spans="1:5" ht="30">
      <c r="A213" t="s">
        <v>4608</v>
      </c>
      <c r="B213">
        <f t="shared" si="6"/>
        <v>12</v>
      </c>
      <c r="C213" s="2" t="s">
        <v>4784</v>
      </c>
      <c r="D213" s="2" t="s">
        <v>4784</v>
      </c>
      <c r="E213">
        <f t="shared" si="7"/>
        <v>0</v>
      </c>
    </row>
    <row r="214" spans="1:5" ht="30">
      <c r="A214" t="s">
        <v>4609</v>
      </c>
      <c r="B214">
        <f t="shared" si="6"/>
        <v>12</v>
      </c>
      <c r="C214" s="2" t="s">
        <v>4951</v>
      </c>
      <c r="D214" s="2" t="s">
        <v>4951</v>
      </c>
      <c r="E214">
        <f t="shared" si="7"/>
        <v>0</v>
      </c>
    </row>
    <row r="215" spans="1:5" ht="30">
      <c r="A215" t="s">
        <v>4610</v>
      </c>
      <c r="B215">
        <f t="shared" si="6"/>
        <v>12</v>
      </c>
      <c r="C215" s="2" t="s">
        <v>4952</v>
      </c>
      <c r="D215" s="2" t="s">
        <v>4952</v>
      </c>
      <c r="E215">
        <f t="shared" si="7"/>
        <v>0</v>
      </c>
    </row>
    <row r="216" spans="1:5" ht="45">
      <c r="A216" t="s">
        <v>4611</v>
      </c>
      <c r="B216">
        <f t="shared" si="6"/>
        <v>12</v>
      </c>
      <c r="C216" s="2" t="s">
        <v>4953</v>
      </c>
      <c r="D216" s="2" t="s">
        <v>4953</v>
      </c>
      <c r="E216">
        <f t="shared" si="7"/>
        <v>0</v>
      </c>
    </row>
    <row r="217" spans="1:5" ht="30">
      <c r="A217" t="s">
        <v>4612</v>
      </c>
      <c r="B217">
        <f t="shared" si="6"/>
        <v>12</v>
      </c>
      <c r="C217" s="2" t="s">
        <v>4954</v>
      </c>
      <c r="D217" s="2" t="s">
        <v>4954</v>
      </c>
      <c r="E217">
        <f t="shared" si="7"/>
        <v>0</v>
      </c>
    </row>
    <row r="218" spans="1:5" ht="45">
      <c r="A218" t="s">
        <v>4613</v>
      </c>
      <c r="B218">
        <f t="shared" si="6"/>
        <v>12</v>
      </c>
      <c r="C218" s="2" t="s">
        <v>4955</v>
      </c>
      <c r="D218" s="2" t="s">
        <v>4955</v>
      </c>
      <c r="E218">
        <f t="shared" si="7"/>
        <v>0</v>
      </c>
    </row>
    <row r="219" spans="1:5" ht="30">
      <c r="A219" t="s">
        <v>4614</v>
      </c>
      <c r="B219">
        <f t="shared" si="6"/>
        <v>12</v>
      </c>
      <c r="C219" s="2" t="s">
        <v>4770</v>
      </c>
      <c r="D219" s="2" t="s">
        <v>4770</v>
      </c>
      <c r="E219">
        <f t="shared" si="7"/>
        <v>0</v>
      </c>
    </row>
    <row r="220" spans="1:5" ht="75">
      <c r="A220" t="s">
        <v>4615</v>
      </c>
      <c r="B220">
        <f t="shared" si="6"/>
        <v>12</v>
      </c>
      <c r="C220" s="2" t="s">
        <v>4956</v>
      </c>
      <c r="D220" s="2" t="s">
        <v>4956</v>
      </c>
      <c r="E220">
        <f t="shared" si="7"/>
        <v>0</v>
      </c>
    </row>
    <row r="221" spans="1:5" ht="60">
      <c r="A221" s="4" t="s">
        <v>4616</v>
      </c>
      <c r="B221">
        <f t="shared" si="6"/>
        <v>12</v>
      </c>
      <c r="C221" s="2" t="s">
        <v>4957</v>
      </c>
      <c r="D221" s="2" t="s">
        <v>4957</v>
      </c>
      <c r="E221">
        <f t="shared" si="7"/>
        <v>0</v>
      </c>
    </row>
    <row r="222" spans="1:5" ht="75">
      <c r="A222" s="4" t="s">
        <v>4617</v>
      </c>
      <c r="B222">
        <f t="shared" si="6"/>
        <v>12</v>
      </c>
      <c r="C222" s="2" t="s">
        <v>4958</v>
      </c>
      <c r="D222" s="2" t="s">
        <v>4958</v>
      </c>
      <c r="E222">
        <f t="shared" si="7"/>
        <v>0</v>
      </c>
    </row>
    <row r="223" spans="1:5" ht="60">
      <c r="A223" s="4" t="s">
        <v>4618</v>
      </c>
      <c r="B223">
        <f t="shared" si="6"/>
        <v>12</v>
      </c>
      <c r="C223" s="2" t="s">
        <v>4959</v>
      </c>
      <c r="D223" s="2" t="s">
        <v>4959</v>
      </c>
      <c r="E223">
        <f t="shared" si="7"/>
        <v>0</v>
      </c>
    </row>
    <row r="224" spans="1:5" ht="30">
      <c r="A224" s="4" t="s">
        <v>4619</v>
      </c>
      <c r="B224">
        <f t="shared" si="6"/>
        <v>12</v>
      </c>
      <c r="C224" s="2" t="s">
        <v>4960</v>
      </c>
      <c r="D224" s="2" t="s">
        <v>4960</v>
      </c>
      <c r="E224">
        <f t="shared" si="7"/>
        <v>0</v>
      </c>
    </row>
    <row r="225" spans="1:5" ht="45">
      <c r="A225" t="s">
        <v>4620</v>
      </c>
      <c r="B225">
        <f t="shared" si="6"/>
        <v>12</v>
      </c>
      <c r="C225" s="2" t="s">
        <v>4961</v>
      </c>
      <c r="D225" s="2" t="s">
        <v>4961</v>
      </c>
      <c r="E225">
        <f t="shared" si="7"/>
        <v>0</v>
      </c>
    </row>
    <row r="226" spans="1:5" ht="75">
      <c r="A226" t="s">
        <v>4621</v>
      </c>
      <c r="B226">
        <f t="shared" si="6"/>
        <v>12</v>
      </c>
      <c r="C226" s="2" t="s">
        <v>4962</v>
      </c>
      <c r="D226" s="2" t="s">
        <v>4962</v>
      </c>
      <c r="E226">
        <f t="shared" si="7"/>
        <v>0</v>
      </c>
    </row>
    <row r="227" spans="1:5" ht="60">
      <c r="A227" s="4" t="s">
        <v>4622</v>
      </c>
      <c r="B227">
        <f t="shared" si="6"/>
        <v>12</v>
      </c>
      <c r="C227" s="2" t="s">
        <v>4963</v>
      </c>
      <c r="D227" s="2" t="s">
        <v>4963</v>
      </c>
      <c r="E227">
        <f t="shared" si="7"/>
        <v>0</v>
      </c>
    </row>
    <row r="228" spans="1:5" ht="30">
      <c r="A228" s="4" t="s">
        <v>4623</v>
      </c>
      <c r="B228">
        <f t="shared" si="6"/>
        <v>12</v>
      </c>
      <c r="C228" s="2" t="s">
        <v>4964</v>
      </c>
      <c r="D228" s="2" t="s">
        <v>4964</v>
      </c>
      <c r="E228">
        <f t="shared" si="7"/>
        <v>0</v>
      </c>
    </row>
    <row r="229" spans="1:5" ht="75">
      <c r="A229" t="s">
        <v>4624</v>
      </c>
      <c r="B229">
        <f t="shared" si="6"/>
        <v>12</v>
      </c>
      <c r="C229" s="2" t="s">
        <v>4965</v>
      </c>
      <c r="D229" s="2" t="s">
        <v>4965</v>
      </c>
      <c r="E229">
        <f t="shared" si="7"/>
        <v>0</v>
      </c>
    </row>
    <row r="230" spans="1:5" ht="75">
      <c r="A230" s="4" t="s">
        <v>4625</v>
      </c>
      <c r="B230">
        <f t="shared" si="6"/>
        <v>12</v>
      </c>
      <c r="C230" s="2" t="s">
        <v>4966</v>
      </c>
      <c r="D230" s="2" t="s">
        <v>4966</v>
      </c>
      <c r="E230">
        <f t="shared" si="7"/>
        <v>0</v>
      </c>
    </row>
    <row r="231" spans="1:5" ht="60">
      <c r="A231" s="4" t="s">
        <v>4626</v>
      </c>
      <c r="B231">
        <f t="shared" si="6"/>
        <v>12</v>
      </c>
      <c r="C231" s="2" t="s">
        <v>4967</v>
      </c>
      <c r="D231" s="2" t="s">
        <v>4967</v>
      </c>
      <c r="E231">
        <f t="shared" si="7"/>
        <v>0</v>
      </c>
    </row>
    <row r="232" spans="1:5" ht="30">
      <c r="A232" s="4" t="s">
        <v>4627</v>
      </c>
      <c r="B232">
        <f t="shared" si="6"/>
        <v>12</v>
      </c>
      <c r="C232" s="2" t="s">
        <v>4924</v>
      </c>
      <c r="D232" s="2" t="s">
        <v>4924</v>
      </c>
      <c r="E232">
        <f t="shared" si="7"/>
        <v>0</v>
      </c>
    </row>
    <row r="233" spans="1:5" ht="30">
      <c r="A233" t="s">
        <v>4628</v>
      </c>
      <c r="B233">
        <f t="shared" si="6"/>
        <v>12</v>
      </c>
      <c r="C233" s="2" t="s">
        <v>4968</v>
      </c>
      <c r="D233" s="2" t="s">
        <v>4968</v>
      </c>
      <c r="E233">
        <f t="shared" si="7"/>
        <v>0</v>
      </c>
    </row>
    <row r="234" spans="1:5" ht="30">
      <c r="A234" t="s">
        <v>4629</v>
      </c>
      <c r="B234">
        <f t="shared" si="6"/>
        <v>12</v>
      </c>
      <c r="C234" s="2" t="s">
        <v>4904</v>
      </c>
      <c r="D234" s="2" t="s">
        <v>4904</v>
      </c>
      <c r="E234">
        <f t="shared" si="7"/>
        <v>0</v>
      </c>
    </row>
    <row r="235" spans="1:5" ht="30">
      <c r="A235" t="s">
        <v>4630</v>
      </c>
      <c r="B235">
        <f t="shared" si="6"/>
        <v>12</v>
      </c>
      <c r="C235" s="2" t="s">
        <v>4969</v>
      </c>
      <c r="D235" s="2" t="s">
        <v>4969</v>
      </c>
      <c r="E235">
        <f t="shared" si="7"/>
        <v>0</v>
      </c>
    </row>
    <row r="236" spans="1:5" ht="45">
      <c r="A236" t="s">
        <v>4631</v>
      </c>
      <c r="B236">
        <f t="shared" si="6"/>
        <v>12</v>
      </c>
      <c r="C236" s="2" t="s">
        <v>4970</v>
      </c>
      <c r="D236" s="2" t="s">
        <v>4970</v>
      </c>
      <c r="E236">
        <f t="shared" si="7"/>
        <v>0</v>
      </c>
    </row>
    <row r="237" spans="1:5" ht="75">
      <c r="A237" t="s">
        <v>4632</v>
      </c>
      <c r="B237">
        <f t="shared" si="6"/>
        <v>12</v>
      </c>
      <c r="C237" s="2" t="s">
        <v>4971</v>
      </c>
      <c r="D237" s="2" t="s">
        <v>4971</v>
      </c>
      <c r="E237">
        <f t="shared" si="7"/>
        <v>0</v>
      </c>
    </row>
    <row r="238" spans="1:5" ht="45">
      <c r="A238" s="4" t="s">
        <v>4633</v>
      </c>
      <c r="B238">
        <f t="shared" si="6"/>
        <v>12</v>
      </c>
      <c r="C238" s="2" t="s">
        <v>4972</v>
      </c>
      <c r="D238" s="2" t="s">
        <v>4972</v>
      </c>
      <c r="E238">
        <f t="shared" si="7"/>
        <v>0</v>
      </c>
    </row>
    <row r="239" spans="1:5" ht="45">
      <c r="A239" t="s">
        <v>4634</v>
      </c>
      <c r="B239">
        <f t="shared" si="6"/>
        <v>12</v>
      </c>
      <c r="C239" s="2" t="s">
        <v>4973</v>
      </c>
      <c r="D239" s="2" t="s">
        <v>4973</v>
      </c>
      <c r="E239">
        <f t="shared" si="7"/>
        <v>0</v>
      </c>
    </row>
    <row r="240" spans="1:5" ht="30">
      <c r="A240" t="s">
        <v>4635</v>
      </c>
      <c r="B240">
        <f t="shared" si="6"/>
        <v>12</v>
      </c>
      <c r="C240" s="2" t="s">
        <v>4770</v>
      </c>
      <c r="D240" s="2" t="s">
        <v>4770</v>
      </c>
      <c r="E240">
        <f t="shared" si="7"/>
        <v>0</v>
      </c>
    </row>
    <row r="241" spans="1:6" ht="30">
      <c r="A241" t="s">
        <v>4636</v>
      </c>
      <c r="B241">
        <f t="shared" si="6"/>
        <v>12</v>
      </c>
      <c r="C241" s="2" t="s">
        <v>4974</v>
      </c>
      <c r="D241" s="2" t="s">
        <v>4974</v>
      </c>
      <c r="E241">
        <f t="shared" si="7"/>
        <v>0</v>
      </c>
    </row>
    <row r="242" spans="1:6" ht="60">
      <c r="A242" t="s">
        <v>4637</v>
      </c>
      <c r="B242">
        <f t="shared" si="6"/>
        <v>12</v>
      </c>
      <c r="C242" s="2" t="s">
        <v>4975</v>
      </c>
      <c r="D242" s="2" t="s">
        <v>4975</v>
      </c>
      <c r="E242">
        <f t="shared" si="7"/>
        <v>0</v>
      </c>
    </row>
    <row r="243" spans="1:6" ht="60">
      <c r="A243" s="4" t="s">
        <v>4638</v>
      </c>
      <c r="B243">
        <f t="shared" si="6"/>
        <v>12</v>
      </c>
      <c r="C243" s="2" t="s">
        <v>4976</v>
      </c>
      <c r="D243" s="2" t="s">
        <v>4976</v>
      </c>
      <c r="E243">
        <f t="shared" si="7"/>
        <v>0</v>
      </c>
    </row>
    <row r="244" spans="1:6" ht="30">
      <c r="A244" s="4" t="s">
        <v>4639</v>
      </c>
      <c r="B244">
        <f t="shared" si="6"/>
        <v>12</v>
      </c>
      <c r="C244" s="2" t="s">
        <v>4977</v>
      </c>
      <c r="D244" s="2" t="s">
        <v>4977</v>
      </c>
      <c r="E244">
        <f t="shared" si="7"/>
        <v>0</v>
      </c>
      <c r="F244" t="s">
        <v>5918</v>
      </c>
    </row>
    <row r="245" spans="1:6" ht="30">
      <c r="A245" t="s">
        <v>4640</v>
      </c>
      <c r="B245">
        <f t="shared" si="6"/>
        <v>12</v>
      </c>
      <c r="C245" s="2" t="s">
        <v>4804</v>
      </c>
      <c r="D245" s="2" t="s">
        <v>4804</v>
      </c>
      <c r="E245">
        <f t="shared" si="7"/>
        <v>0</v>
      </c>
    </row>
    <row r="246" spans="1:6" ht="30">
      <c r="A246" t="s">
        <v>4641</v>
      </c>
      <c r="B246">
        <f t="shared" si="6"/>
        <v>12</v>
      </c>
      <c r="C246" s="2" t="s">
        <v>4812</v>
      </c>
      <c r="D246" s="2" t="s">
        <v>4812</v>
      </c>
      <c r="E246">
        <f t="shared" si="7"/>
        <v>0</v>
      </c>
    </row>
    <row r="247" spans="1:6" ht="45">
      <c r="A247" t="s">
        <v>4642</v>
      </c>
      <c r="B247">
        <f t="shared" si="6"/>
        <v>12</v>
      </c>
      <c r="C247" s="2" t="s">
        <v>4978</v>
      </c>
      <c r="D247" s="2" t="s">
        <v>4978</v>
      </c>
      <c r="E247">
        <f t="shared" si="7"/>
        <v>0</v>
      </c>
    </row>
    <row r="248" spans="1:6" ht="45">
      <c r="A248" t="s">
        <v>4643</v>
      </c>
      <c r="B248">
        <f t="shared" si="6"/>
        <v>12</v>
      </c>
      <c r="C248" s="2" t="s">
        <v>4979</v>
      </c>
      <c r="D248" s="2" t="s">
        <v>4979</v>
      </c>
      <c r="E248">
        <f t="shared" si="7"/>
        <v>0</v>
      </c>
    </row>
    <row r="249" spans="1:6" ht="30">
      <c r="A249" t="s">
        <v>4644</v>
      </c>
      <c r="B249">
        <f t="shared" si="6"/>
        <v>12</v>
      </c>
      <c r="C249" s="2" t="s">
        <v>4770</v>
      </c>
      <c r="D249" s="2" t="s">
        <v>4770</v>
      </c>
      <c r="E249">
        <f t="shared" si="7"/>
        <v>0</v>
      </c>
    </row>
    <row r="250" spans="1:6" ht="90">
      <c r="A250" t="s">
        <v>4645</v>
      </c>
      <c r="B250">
        <f t="shared" si="6"/>
        <v>12</v>
      </c>
      <c r="C250" s="2" t="s">
        <v>4980</v>
      </c>
      <c r="D250" s="2" t="s">
        <v>4980</v>
      </c>
      <c r="E250">
        <f t="shared" si="7"/>
        <v>0</v>
      </c>
    </row>
    <row r="251" spans="1:6" ht="30">
      <c r="A251" s="4" t="s">
        <v>4646</v>
      </c>
      <c r="B251">
        <f t="shared" si="6"/>
        <v>12</v>
      </c>
      <c r="C251" s="2" t="s">
        <v>4981</v>
      </c>
      <c r="D251" s="2" t="s">
        <v>4981</v>
      </c>
      <c r="E251">
        <f t="shared" si="7"/>
        <v>0</v>
      </c>
    </row>
    <row r="252" spans="1:6" ht="60">
      <c r="A252" t="s">
        <v>4647</v>
      </c>
      <c r="B252">
        <f t="shared" si="6"/>
        <v>12</v>
      </c>
      <c r="C252" s="2" t="s">
        <v>4982</v>
      </c>
      <c r="D252" s="2" t="s">
        <v>4982</v>
      </c>
      <c r="E252">
        <f t="shared" si="7"/>
        <v>0</v>
      </c>
    </row>
    <row r="253" spans="1:6" ht="90">
      <c r="A253" s="4" t="s">
        <v>4648</v>
      </c>
      <c r="B253">
        <f t="shared" si="6"/>
        <v>12</v>
      </c>
      <c r="C253" s="2" t="s">
        <v>4983</v>
      </c>
      <c r="D253" s="2" t="s">
        <v>4983</v>
      </c>
      <c r="E253">
        <f t="shared" si="7"/>
        <v>0</v>
      </c>
    </row>
    <row r="254" spans="1:6">
      <c r="A254" s="4" t="s">
        <v>4649</v>
      </c>
      <c r="B254">
        <f t="shared" si="6"/>
        <v>12</v>
      </c>
      <c r="C254" s="2" t="s">
        <v>4984</v>
      </c>
      <c r="D254" s="2" t="s">
        <v>4984</v>
      </c>
      <c r="E254">
        <f t="shared" si="7"/>
        <v>0</v>
      </c>
    </row>
    <row r="255" spans="1:6" ht="45">
      <c r="A255" t="s">
        <v>4650</v>
      </c>
      <c r="B255">
        <f t="shared" si="6"/>
        <v>12</v>
      </c>
      <c r="C255" s="2" t="s">
        <v>4985</v>
      </c>
      <c r="D255" s="2" t="s">
        <v>4985</v>
      </c>
      <c r="E255">
        <f t="shared" si="7"/>
        <v>0</v>
      </c>
    </row>
    <row r="256" spans="1:6" ht="225">
      <c r="A256" t="s">
        <v>4651</v>
      </c>
      <c r="B256">
        <f t="shared" si="6"/>
        <v>12</v>
      </c>
      <c r="C256" s="2" t="s">
        <v>4986</v>
      </c>
      <c r="D256" s="2" t="s">
        <v>4986</v>
      </c>
      <c r="E256">
        <f t="shared" si="7"/>
        <v>0</v>
      </c>
    </row>
    <row r="257" spans="1:5" ht="120">
      <c r="A257" s="4" t="s">
        <v>4652</v>
      </c>
      <c r="B257">
        <f t="shared" si="6"/>
        <v>12</v>
      </c>
      <c r="C257" s="2" t="s">
        <v>4987</v>
      </c>
      <c r="D257" s="2" t="s">
        <v>4987</v>
      </c>
      <c r="E257">
        <f t="shared" si="7"/>
        <v>0</v>
      </c>
    </row>
    <row r="258" spans="1:5" ht="75">
      <c r="A258" s="4" t="s">
        <v>4653</v>
      </c>
      <c r="B258">
        <f t="shared" ref="B258:B321" si="8">FIND("|",A258,1)</f>
        <v>12</v>
      </c>
      <c r="C258" s="2" t="s">
        <v>4988</v>
      </c>
      <c r="D258" s="2" t="s">
        <v>4988</v>
      </c>
      <c r="E258">
        <f t="shared" ref="E258:E321" si="9">IF(C258=D258,0,1)</f>
        <v>0</v>
      </c>
    </row>
    <row r="259" spans="1:5" ht="60">
      <c r="A259" s="4" t="s">
        <v>4654</v>
      </c>
      <c r="B259">
        <f t="shared" si="8"/>
        <v>12</v>
      </c>
      <c r="C259" s="2" t="s">
        <v>4989</v>
      </c>
      <c r="D259" s="2" t="s">
        <v>4989</v>
      </c>
      <c r="E259">
        <f t="shared" si="9"/>
        <v>0</v>
      </c>
    </row>
    <row r="260" spans="1:5" ht="210">
      <c r="A260" s="4" t="s">
        <v>4655</v>
      </c>
      <c r="B260">
        <f t="shared" si="8"/>
        <v>12</v>
      </c>
      <c r="C260" s="2" t="s">
        <v>4990</v>
      </c>
      <c r="D260" s="2" t="s">
        <v>4990</v>
      </c>
      <c r="E260">
        <f t="shared" si="9"/>
        <v>0</v>
      </c>
    </row>
    <row r="261" spans="1:5" ht="105">
      <c r="A261" s="4" t="s">
        <v>4656</v>
      </c>
      <c r="B261">
        <f t="shared" si="8"/>
        <v>12</v>
      </c>
      <c r="C261" s="2" t="s">
        <v>4991</v>
      </c>
      <c r="D261" s="2" t="s">
        <v>4991</v>
      </c>
      <c r="E261">
        <f t="shared" si="9"/>
        <v>0</v>
      </c>
    </row>
    <row r="262" spans="1:5" ht="60">
      <c r="A262" s="4" t="s">
        <v>4657</v>
      </c>
      <c r="B262">
        <f t="shared" si="8"/>
        <v>12</v>
      </c>
      <c r="C262" s="2" t="s">
        <v>4992</v>
      </c>
      <c r="D262" s="2" t="s">
        <v>4992</v>
      </c>
      <c r="E262">
        <f t="shared" si="9"/>
        <v>0</v>
      </c>
    </row>
    <row r="263" spans="1:5" ht="120">
      <c r="A263" s="4" t="s">
        <v>4658</v>
      </c>
      <c r="B263">
        <f t="shared" si="8"/>
        <v>12</v>
      </c>
      <c r="C263" s="2" t="s">
        <v>4993</v>
      </c>
      <c r="D263" s="2" t="s">
        <v>4993</v>
      </c>
      <c r="E263">
        <f t="shared" si="9"/>
        <v>0</v>
      </c>
    </row>
    <row r="264" spans="1:5" ht="210">
      <c r="A264" s="4" t="s">
        <v>4659</v>
      </c>
      <c r="B264">
        <f t="shared" si="8"/>
        <v>12</v>
      </c>
      <c r="C264" s="2" t="s">
        <v>4994</v>
      </c>
      <c r="D264" s="2" t="s">
        <v>4994</v>
      </c>
      <c r="E264">
        <f t="shared" si="9"/>
        <v>0</v>
      </c>
    </row>
    <row r="265" spans="1:5" ht="180">
      <c r="A265" s="4" t="s">
        <v>4660</v>
      </c>
      <c r="B265">
        <f t="shared" si="8"/>
        <v>12</v>
      </c>
      <c r="C265" s="2" t="s">
        <v>4995</v>
      </c>
      <c r="D265" s="2" t="s">
        <v>4995</v>
      </c>
      <c r="E265">
        <f t="shared" si="9"/>
        <v>0</v>
      </c>
    </row>
    <row r="266" spans="1:5" ht="180">
      <c r="A266" s="4" t="s">
        <v>4661</v>
      </c>
      <c r="B266">
        <f t="shared" si="8"/>
        <v>12</v>
      </c>
      <c r="C266" s="2" t="s">
        <v>4996</v>
      </c>
      <c r="D266" s="2" t="s">
        <v>4996</v>
      </c>
      <c r="E266">
        <f t="shared" si="9"/>
        <v>0</v>
      </c>
    </row>
    <row r="267" spans="1:5" ht="225">
      <c r="A267" s="4" t="s">
        <v>4662</v>
      </c>
      <c r="B267">
        <f t="shared" si="8"/>
        <v>12</v>
      </c>
      <c r="C267" s="2" t="s">
        <v>4997</v>
      </c>
      <c r="D267" s="2" t="s">
        <v>4997</v>
      </c>
      <c r="E267">
        <f t="shared" si="9"/>
        <v>0</v>
      </c>
    </row>
    <row r="268" spans="1:5" ht="105">
      <c r="A268" s="4" t="s">
        <v>4663</v>
      </c>
      <c r="B268">
        <f t="shared" si="8"/>
        <v>12</v>
      </c>
      <c r="C268" s="2" t="s">
        <v>4998</v>
      </c>
      <c r="D268" s="2" t="s">
        <v>4998</v>
      </c>
      <c r="E268">
        <f t="shared" si="9"/>
        <v>0</v>
      </c>
    </row>
    <row r="269" spans="1:5" ht="150">
      <c r="A269" s="4" t="s">
        <v>4664</v>
      </c>
      <c r="B269">
        <f t="shared" si="8"/>
        <v>12</v>
      </c>
      <c r="C269" s="2" t="s">
        <v>4999</v>
      </c>
      <c r="D269" s="2" t="s">
        <v>4999</v>
      </c>
      <c r="E269">
        <f t="shared" si="9"/>
        <v>0</v>
      </c>
    </row>
    <row r="270" spans="1:5" ht="210">
      <c r="A270" s="4" t="s">
        <v>4665</v>
      </c>
      <c r="B270">
        <f t="shared" si="8"/>
        <v>12</v>
      </c>
      <c r="C270" s="2" t="s">
        <v>5000</v>
      </c>
      <c r="D270" s="2" t="s">
        <v>5000</v>
      </c>
      <c r="E270">
        <f t="shared" si="9"/>
        <v>0</v>
      </c>
    </row>
    <row r="271" spans="1:5" ht="210">
      <c r="A271" s="4" t="s">
        <v>4666</v>
      </c>
      <c r="B271">
        <f t="shared" si="8"/>
        <v>12</v>
      </c>
      <c r="C271" s="2" t="s">
        <v>5001</v>
      </c>
      <c r="D271" s="2" t="s">
        <v>5001</v>
      </c>
      <c r="E271">
        <f t="shared" si="9"/>
        <v>0</v>
      </c>
    </row>
    <row r="272" spans="1:5" ht="75">
      <c r="A272" s="4" t="s">
        <v>4667</v>
      </c>
      <c r="B272">
        <f t="shared" si="8"/>
        <v>12</v>
      </c>
      <c r="C272" s="2" t="s">
        <v>5002</v>
      </c>
      <c r="D272" s="2" t="s">
        <v>5002</v>
      </c>
      <c r="E272">
        <f t="shared" si="9"/>
        <v>0</v>
      </c>
    </row>
    <row r="273" spans="1:6" ht="210">
      <c r="A273" s="4" t="s">
        <v>4668</v>
      </c>
      <c r="B273">
        <f t="shared" si="8"/>
        <v>12</v>
      </c>
      <c r="C273" s="2" t="s">
        <v>5003</v>
      </c>
      <c r="D273" s="2" t="s">
        <v>5003</v>
      </c>
      <c r="E273">
        <f t="shared" si="9"/>
        <v>0</v>
      </c>
    </row>
    <row r="274" spans="1:6" ht="75">
      <c r="A274" s="4" t="s">
        <v>4669</v>
      </c>
      <c r="B274">
        <f t="shared" si="8"/>
        <v>12</v>
      </c>
      <c r="C274" s="2" t="s">
        <v>5004</v>
      </c>
      <c r="D274" s="2" t="s">
        <v>5004</v>
      </c>
      <c r="E274">
        <f t="shared" si="9"/>
        <v>0</v>
      </c>
    </row>
    <row r="275" spans="1:6" ht="210">
      <c r="A275" s="4" t="s">
        <v>4670</v>
      </c>
      <c r="B275">
        <f t="shared" si="8"/>
        <v>12</v>
      </c>
      <c r="C275" s="2" t="s">
        <v>5005</v>
      </c>
      <c r="D275" s="2" t="s">
        <v>5005</v>
      </c>
      <c r="E275">
        <f t="shared" si="9"/>
        <v>0</v>
      </c>
    </row>
    <row r="276" spans="1:6" ht="210">
      <c r="A276" s="4" t="s">
        <v>4671</v>
      </c>
      <c r="B276">
        <f t="shared" si="8"/>
        <v>12</v>
      </c>
      <c r="C276" s="2" t="s">
        <v>5006</v>
      </c>
      <c r="D276" s="2" t="s">
        <v>5006</v>
      </c>
      <c r="E276">
        <f t="shared" si="9"/>
        <v>0</v>
      </c>
      <c r="F276" t="s">
        <v>5916</v>
      </c>
    </row>
    <row r="277" spans="1:6">
      <c r="A277" s="4" t="s">
        <v>4672</v>
      </c>
      <c r="B277">
        <f t="shared" si="8"/>
        <v>12</v>
      </c>
      <c r="C277" s="2" t="s">
        <v>5007</v>
      </c>
      <c r="D277" s="2" t="s">
        <v>5007</v>
      </c>
      <c r="E277">
        <f t="shared" si="9"/>
        <v>0</v>
      </c>
    </row>
    <row r="278" spans="1:6">
      <c r="A278" t="s">
        <v>4673</v>
      </c>
      <c r="B278">
        <f t="shared" si="8"/>
        <v>12</v>
      </c>
      <c r="C278" s="2" t="s">
        <v>5008</v>
      </c>
      <c r="D278" s="2" t="s">
        <v>5008</v>
      </c>
      <c r="E278">
        <f t="shared" si="9"/>
        <v>0</v>
      </c>
    </row>
    <row r="279" spans="1:6" ht="210">
      <c r="A279" t="s">
        <v>4674</v>
      </c>
      <c r="B279">
        <f t="shared" si="8"/>
        <v>12</v>
      </c>
      <c r="C279" s="2" t="s">
        <v>5009</v>
      </c>
      <c r="D279" s="2" t="s">
        <v>5009</v>
      </c>
      <c r="E279">
        <f t="shared" si="9"/>
        <v>0</v>
      </c>
    </row>
    <row r="280" spans="1:6" ht="210">
      <c r="A280" s="4" t="s">
        <v>4675</v>
      </c>
      <c r="B280">
        <f t="shared" si="8"/>
        <v>12</v>
      </c>
      <c r="C280" s="2" t="s">
        <v>5010</v>
      </c>
      <c r="D280" s="2" t="s">
        <v>5010</v>
      </c>
      <c r="E280">
        <f t="shared" si="9"/>
        <v>0</v>
      </c>
    </row>
    <row r="281" spans="1:6" ht="120">
      <c r="A281" s="4" t="s">
        <v>4676</v>
      </c>
      <c r="B281">
        <f t="shared" si="8"/>
        <v>12</v>
      </c>
      <c r="C281" s="2" t="s">
        <v>5011</v>
      </c>
      <c r="D281" s="2" t="s">
        <v>5011</v>
      </c>
      <c r="E281">
        <f t="shared" si="9"/>
        <v>0</v>
      </c>
    </row>
    <row r="282" spans="1:6" ht="210">
      <c r="A282" s="4" t="s">
        <v>4677</v>
      </c>
      <c r="B282">
        <f t="shared" si="8"/>
        <v>12</v>
      </c>
      <c r="C282" s="2" t="s">
        <v>5012</v>
      </c>
      <c r="D282" s="2" t="s">
        <v>5012</v>
      </c>
      <c r="E282">
        <f t="shared" si="9"/>
        <v>0</v>
      </c>
    </row>
    <row r="283" spans="1:6" ht="90">
      <c r="A283" s="4" t="s">
        <v>4678</v>
      </c>
      <c r="B283">
        <f t="shared" si="8"/>
        <v>12</v>
      </c>
      <c r="C283" s="2" t="s">
        <v>5013</v>
      </c>
      <c r="D283" s="2" t="s">
        <v>5013</v>
      </c>
      <c r="E283">
        <f t="shared" si="9"/>
        <v>0</v>
      </c>
    </row>
    <row r="284" spans="1:6" ht="210">
      <c r="A284" s="4" t="s">
        <v>4679</v>
      </c>
      <c r="B284">
        <f t="shared" si="8"/>
        <v>12</v>
      </c>
      <c r="C284" s="2" t="s">
        <v>5014</v>
      </c>
      <c r="D284" s="2" t="s">
        <v>5014</v>
      </c>
      <c r="E284">
        <f t="shared" si="9"/>
        <v>0</v>
      </c>
    </row>
    <row r="285" spans="1:6" ht="210">
      <c r="A285" s="4" t="s">
        <v>4680</v>
      </c>
      <c r="B285">
        <f t="shared" si="8"/>
        <v>12</v>
      </c>
      <c r="C285" s="2" t="s">
        <v>5015</v>
      </c>
      <c r="D285" s="2" t="s">
        <v>5015</v>
      </c>
      <c r="E285">
        <f t="shared" si="9"/>
        <v>0</v>
      </c>
    </row>
    <row r="286" spans="1:6" ht="75">
      <c r="A286" s="4" t="s">
        <v>4681</v>
      </c>
      <c r="B286">
        <f t="shared" si="8"/>
        <v>12</v>
      </c>
      <c r="C286" s="2" t="s">
        <v>5016</v>
      </c>
      <c r="D286" s="2" t="s">
        <v>5016</v>
      </c>
      <c r="E286">
        <f t="shared" si="9"/>
        <v>0</v>
      </c>
    </row>
    <row r="287" spans="1:6" ht="150">
      <c r="A287" s="4" t="s">
        <v>4682</v>
      </c>
      <c r="B287">
        <f t="shared" si="8"/>
        <v>12</v>
      </c>
      <c r="C287" s="2" t="s">
        <v>5017</v>
      </c>
      <c r="D287" s="2" t="s">
        <v>5017</v>
      </c>
      <c r="E287">
        <f t="shared" si="9"/>
        <v>0</v>
      </c>
    </row>
    <row r="288" spans="1:6" ht="195">
      <c r="A288" s="4" t="s">
        <v>4683</v>
      </c>
      <c r="B288">
        <f t="shared" si="8"/>
        <v>12</v>
      </c>
      <c r="C288" s="2" t="s">
        <v>5018</v>
      </c>
      <c r="D288" s="2" t="s">
        <v>5018</v>
      </c>
      <c r="E288">
        <f t="shared" si="9"/>
        <v>0</v>
      </c>
    </row>
    <row r="289" spans="1:5" ht="210">
      <c r="A289" s="4" t="s">
        <v>4684</v>
      </c>
      <c r="B289">
        <f t="shared" si="8"/>
        <v>12</v>
      </c>
      <c r="C289" s="2" t="s">
        <v>5019</v>
      </c>
      <c r="D289" s="2" t="s">
        <v>5019</v>
      </c>
      <c r="E289">
        <f t="shared" si="9"/>
        <v>0</v>
      </c>
    </row>
    <row r="290" spans="1:5" ht="180">
      <c r="A290" s="4" t="s">
        <v>4685</v>
      </c>
      <c r="B290">
        <f t="shared" si="8"/>
        <v>12</v>
      </c>
      <c r="C290" s="2" t="s">
        <v>5020</v>
      </c>
      <c r="D290" s="2" t="s">
        <v>5020</v>
      </c>
      <c r="E290">
        <f t="shared" si="9"/>
        <v>0</v>
      </c>
    </row>
    <row r="291" spans="1:5" ht="90">
      <c r="A291" s="4" t="s">
        <v>4686</v>
      </c>
      <c r="B291">
        <f t="shared" si="8"/>
        <v>12</v>
      </c>
      <c r="C291" s="2" t="s">
        <v>5021</v>
      </c>
      <c r="D291" s="2" t="s">
        <v>5021</v>
      </c>
      <c r="E291">
        <f t="shared" si="9"/>
        <v>0</v>
      </c>
    </row>
    <row r="292" spans="1:5" ht="225">
      <c r="A292" s="4" t="s">
        <v>4687</v>
      </c>
      <c r="B292">
        <f t="shared" si="8"/>
        <v>12</v>
      </c>
      <c r="C292" s="2" t="s">
        <v>5022</v>
      </c>
      <c r="D292" s="2" t="s">
        <v>5022</v>
      </c>
      <c r="E292">
        <f t="shared" si="9"/>
        <v>0</v>
      </c>
    </row>
    <row r="293" spans="1:5" ht="210">
      <c r="A293" s="4" t="s">
        <v>4688</v>
      </c>
      <c r="B293">
        <f t="shared" si="8"/>
        <v>12</v>
      </c>
      <c r="C293" s="2" t="s">
        <v>5023</v>
      </c>
      <c r="D293" s="2" t="s">
        <v>5023</v>
      </c>
      <c r="E293">
        <f t="shared" si="9"/>
        <v>0</v>
      </c>
    </row>
    <row r="294" spans="1:5" ht="30">
      <c r="A294" s="4" t="s">
        <v>4689</v>
      </c>
      <c r="B294">
        <f t="shared" si="8"/>
        <v>12</v>
      </c>
      <c r="C294" s="2" t="s">
        <v>5024</v>
      </c>
      <c r="D294" s="2" t="s">
        <v>5024</v>
      </c>
      <c r="E294">
        <f t="shared" si="9"/>
        <v>0</v>
      </c>
    </row>
    <row r="295" spans="1:5" ht="60">
      <c r="A295" t="s">
        <v>4690</v>
      </c>
      <c r="B295">
        <f t="shared" si="8"/>
        <v>12</v>
      </c>
      <c r="C295" s="2" t="s">
        <v>5025</v>
      </c>
      <c r="D295" s="2" t="s">
        <v>5025</v>
      </c>
      <c r="E295">
        <f t="shared" si="9"/>
        <v>0</v>
      </c>
    </row>
    <row r="296" spans="1:5" ht="225">
      <c r="A296" s="4" t="s">
        <v>4691</v>
      </c>
      <c r="B296">
        <f t="shared" si="8"/>
        <v>12</v>
      </c>
      <c r="C296" s="2" t="s">
        <v>5026</v>
      </c>
      <c r="D296" s="2" t="s">
        <v>5026</v>
      </c>
      <c r="E296">
        <f t="shared" si="9"/>
        <v>0</v>
      </c>
    </row>
    <row r="297" spans="1:5" ht="180">
      <c r="A297" s="4" t="s">
        <v>4692</v>
      </c>
      <c r="B297">
        <f t="shared" si="8"/>
        <v>12</v>
      </c>
      <c r="C297" s="2" t="s">
        <v>5027</v>
      </c>
      <c r="D297" s="2" t="s">
        <v>5027</v>
      </c>
      <c r="E297">
        <f t="shared" si="9"/>
        <v>0</v>
      </c>
    </row>
    <row r="298" spans="1:5" ht="180">
      <c r="A298" s="4" t="s">
        <v>4693</v>
      </c>
      <c r="B298">
        <f t="shared" si="8"/>
        <v>12</v>
      </c>
      <c r="C298" s="2" t="s">
        <v>5028</v>
      </c>
      <c r="D298" s="2" t="s">
        <v>5028</v>
      </c>
      <c r="E298">
        <f t="shared" si="9"/>
        <v>0</v>
      </c>
    </row>
    <row r="299" spans="1:5" ht="210">
      <c r="A299" s="4" t="s">
        <v>4694</v>
      </c>
      <c r="B299">
        <f t="shared" si="8"/>
        <v>12</v>
      </c>
      <c r="C299" s="2" t="s">
        <v>5029</v>
      </c>
      <c r="D299" s="2" t="s">
        <v>5029</v>
      </c>
      <c r="E299">
        <f t="shared" si="9"/>
        <v>0</v>
      </c>
    </row>
    <row r="300" spans="1:5" ht="45">
      <c r="A300" s="4" t="s">
        <v>4695</v>
      </c>
      <c r="B300">
        <f t="shared" si="8"/>
        <v>12</v>
      </c>
      <c r="C300" s="2" t="s">
        <v>5030</v>
      </c>
      <c r="D300" s="2" t="s">
        <v>5030</v>
      </c>
      <c r="E300">
        <f t="shared" si="9"/>
        <v>0</v>
      </c>
    </row>
    <row r="301" spans="1:5" ht="180">
      <c r="A301" t="s">
        <v>4696</v>
      </c>
      <c r="B301">
        <f t="shared" si="8"/>
        <v>12</v>
      </c>
      <c r="C301" s="2" t="s">
        <v>5031</v>
      </c>
      <c r="D301" s="2" t="s">
        <v>5031</v>
      </c>
      <c r="E301">
        <f t="shared" si="9"/>
        <v>0</v>
      </c>
    </row>
    <row r="302" spans="1:5" ht="225">
      <c r="A302" s="4" t="s">
        <v>4697</v>
      </c>
      <c r="B302">
        <f t="shared" si="8"/>
        <v>12</v>
      </c>
      <c r="C302" s="2" t="s">
        <v>5032</v>
      </c>
      <c r="D302" s="2" t="s">
        <v>5032</v>
      </c>
      <c r="E302">
        <f t="shared" si="9"/>
        <v>0</v>
      </c>
    </row>
    <row r="303" spans="1:5" ht="225">
      <c r="A303" s="4" t="s">
        <v>4698</v>
      </c>
      <c r="B303">
        <f t="shared" si="8"/>
        <v>12</v>
      </c>
      <c r="C303" s="2" t="s">
        <v>5033</v>
      </c>
      <c r="D303" s="2" t="s">
        <v>5033</v>
      </c>
      <c r="E303">
        <f t="shared" si="9"/>
        <v>0</v>
      </c>
    </row>
    <row r="304" spans="1:5" ht="45">
      <c r="A304" s="4" t="s">
        <v>4699</v>
      </c>
      <c r="B304">
        <f t="shared" si="8"/>
        <v>12</v>
      </c>
      <c r="C304" s="2" t="s">
        <v>5034</v>
      </c>
      <c r="D304" s="2" t="s">
        <v>5034</v>
      </c>
      <c r="E304">
        <f t="shared" si="9"/>
        <v>0</v>
      </c>
    </row>
    <row r="305" spans="1:6" ht="45">
      <c r="A305" t="s">
        <v>4700</v>
      </c>
      <c r="B305">
        <f t="shared" si="8"/>
        <v>12</v>
      </c>
      <c r="C305" s="2" t="s">
        <v>5035</v>
      </c>
      <c r="D305" s="2" t="s">
        <v>5035</v>
      </c>
      <c r="E305">
        <f t="shared" si="9"/>
        <v>0</v>
      </c>
    </row>
    <row r="306" spans="1:6" ht="90">
      <c r="A306" t="s">
        <v>4701</v>
      </c>
      <c r="B306">
        <f t="shared" si="8"/>
        <v>12</v>
      </c>
      <c r="C306" s="2" t="s">
        <v>5036</v>
      </c>
      <c r="D306" s="2" t="s">
        <v>5036</v>
      </c>
      <c r="E306">
        <f t="shared" si="9"/>
        <v>0</v>
      </c>
    </row>
    <row r="307" spans="1:6" ht="45">
      <c r="A307" s="4" t="s">
        <v>4702</v>
      </c>
      <c r="B307">
        <f t="shared" si="8"/>
        <v>12</v>
      </c>
      <c r="C307" s="2" t="s">
        <v>5037</v>
      </c>
      <c r="D307" s="2" t="s">
        <v>5037</v>
      </c>
      <c r="E307">
        <f t="shared" si="9"/>
        <v>0</v>
      </c>
    </row>
    <row r="308" spans="1:6" ht="45">
      <c r="A308" t="s">
        <v>4703</v>
      </c>
      <c r="B308">
        <f t="shared" si="8"/>
        <v>12</v>
      </c>
      <c r="C308" s="2" t="s">
        <v>5038</v>
      </c>
      <c r="D308" s="2" t="s">
        <v>5038</v>
      </c>
      <c r="E308">
        <f t="shared" si="9"/>
        <v>0</v>
      </c>
      <c r="F308" t="s">
        <v>5914</v>
      </c>
    </row>
    <row r="309" spans="1:6" ht="30">
      <c r="A309" t="s">
        <v>4704</v>
      </c>
      <c r="B309">
        <f t="shared" si="8"/>
        <v>12</v>
      </c>
      <c r="C309" s="2" t="s">
        <v>5039</v>
      </c>
      <c r="D309" s="2" t="s">
        <v>5039</v>
      </c>
      <c r="E309">
        <f t="shared" si="9"/>
        <v>0</v>
      </c>
    </row>
    <row r="310" spans="1:6" ht="135">
      <c r="A310" t="s">
        <v>4705</v>
      </c>
      <c r="B310">
        <f t="shared" si="8"/>
        <v>12</v>
      </c>
      <c r="C310" s="2" t="s">
        <v>5040</v>
      </c>
      <c r="D310" s="2" t="s">
        <v>5040</v>
      </c>
      <c r="E310">
        <f t="shared" si="9"/>
        <v>0</v>
      </c>
    </row>
    <row r="311" spans="1:6" ht="120">
      <c r="A311" s="4" t="s">
        <v>4706</v>
      </c>
      <c r="B311">
        <f t="shared" si="8"/>
        <v>12</v>
      </c>
      <c r="C311" s="2" t="s">
        <v>5041</v>
      </c>
      <c r="D311" s="2" t="s">
        <v>5041</v>
      </c>
      <c r="E311">
        <f t="shared" si="9"/>
        <v>0</v>
      </c>
    </row>
    <row r="312" spans="1:6">
      <c r="A312" s="4" t="s">
        <v>4707</v>
      </c>
      <c r="B312">
        <f t="shared" si="8"/>
        <v>12</v>
      </c>
      <c r="C312" s="2" t="s">
        <v>5042</v>
      </c>
      <c r="D312" s="2" t="s">
        <v>5042</v>
      </c>
      <c r="E312">
        <f t="shared" si="9"/>
        <v>0</v>
      </c>
    </row>
    <row r="313" spans="1:6" ht="225">
      <c r="A313" t="s">
        <v>4708</v>
      </c>
      <c r="B313">
        <f t="shared" si="8"/>
        <v>12</v>
      </c>
      <c r="C313" s="2" t="s">
        <v>5043</v>
      </c>
      <c r="D313" s="2" t="s">
        <v>5043</v>
      </c>
      <c r="E313">
        <f t="shared" si="9"/>
        <v>0</v>
      </c>
    </row>
    <row r="314" spans="1:6" ht="30">
      <c r="A314" s="4" t="s">
        <v>4709</v>
      </c>
      <c r="B314">
        <f t="shared" si="8"/>
        <v>12</v>
      </c>
      <c r="C314" s="2" t="s">
        <v>5044</v>
      </c>
      <c r="D314" s="2" t="s">
        <v>5044</v>
      </c>
      <c r="E314">
        <f t="shared" si="9"/>
        <v>0</v>
      </c>
    </row>
    <row r="315" spans="1:6" ht="60">
      <c r="A315" t="s">
        <v>4710</v>
      </c>
      <c r="B315">
        <f t="shared" si="8"/>
        <v>12</v>
      </c>
      <c r="C315" s="2" t="s">
        <v>5045</v>
      </c>
      <c r="D315" s="2" t="s">
        <v>5045</v>
      </c>
      <c r="E315">
        <f t="shared" si="9"/>
        <v>0</v>
      </c>
    </row>
    <row r="316" spans="1:6" ht="30">
      <c r="A316" s="4" t="s">
        <v>4711</v>
      </c>
      <c r="B316">
        <f t="shared" si="8"/>
        <v>12</v>
      </c>
      <c r="C316" s="2" t="s">
        <v>5046</v>
      </c>
      <c r="D316" s="2" t="s">
        <v>5046</v>
      </c>
      <c r="E316">
        <f t="shared" si="9"/>
        <v>0</v>
      </c>
    </row>
    <row r="317" spans="1:6" ht="210">
      <c r="A317" t="s">
        <v>4712</v>
      </c>
      <c r="B317">
        <f t="shared" si="8"/>
        <v>12</v>
      </c>
      <c r="C317" s="2" t="s">
        <v>5047</v>
      </c>
      <c r="D317" s="2" t="s">
        <v>5047</v>
      </c>
      <c r="E317">
        <f t="shared" si="9"/>
        <v>0</v>
      </c>
    </row>
    <row r="318" spans="1:6" ht="210">
      <c r="A318" s="4" t="s">
        <v>4713</v>
      </c>
      <c r="B318">
        <f t="shared" si="8"/>
        <v>12</v>
      </c>
      <c r="C318" s="2" t="s">
        <v>5048</v>
      </c>
      <c r="D318" s="2" t="s">
        <v>5048</v>
      </c>
      <c r="E318">
        <f t="shared" si="9"/>
        <v>0</v>
      </c>
    </row>
    <row r="319" spans="1:6" ht="210">
      <c r="A319" s="4" t="s">
        <v>4714</v>
      </c>
      <c r="B319">
        <f t="shared" si="8"/>
        <v>12</v>
      </c>
      <c r="C319" s="2" t="s">
        <v>5049</v>
      </c>
      <c r="D319" s="2" t="s">
        <v>5049</v>
      </c>
      <c r="E319">
        <f t="shared" si="9"/>
        <v>0</v>
      </c>
    </row>
    <row r="320" spans="1:6" ht="75">
      <c r="A320" s="4" t="s">
        <v>4715</v>
      </c>
      <c r="B320">
        <f t="shared" si="8"/>
        <v>12</v>
      </c>
      <c r="C320" s="2" t="s">
        <v>5050</v>
      </c>
      <c r="D320" s="2" t="s">
        <v>5050</v>
      </c>
      <c r="E320">
        <f t="shared" si="9"/>
        <v>0</v>
      </c>
    </row>
    <row r="321" spans="1:5" ht="90">
      <c r="A321" s="4" t="s">
        <v>4716</v>
      </c>
      <c r="B321">
        <f t="shared" si="8"/>
        <v>12</v>
      </c>
      <c r="C321" s="2" t="s">
        <v>5051</v>
      </c>
      <c r="D321" s="2" t="s">
        <v>5051</v>
      </c>
      <c r="E321">
        <f t="shared" si="9"/>
        <v>0</v>
      </c>
    </row>
    <row r="322" spans="1:5" ht="75">
      <c r="A322" s="4" t="s">
        <v>4717</v>
      </c>
      <c r="B322">
        <f t="shared" ref="B322:B370" si="10">FIND("|",A322,1)</f>
        <v>12</v>
      </c>
      <c r="C322" s="2" t="s">
        <v>5052</v>
      </c>
      <c r="D322" s="2" t="s">
        <v>5052</v>
      </c>
      <c r="E322">
        <f t="shared" ref="E322:E370" si="11">IF(C322=D322,0,1)</f>
        <v>0</v>
      </c>
    </row>
    <row r="323" spans="1:5" ht="75">
      <c r="A323" s="4" t="s">
        <v>4718</v>
      </c>
      <c r="B323">
        <f t="shared" si="10"/>
        <v>12</v>
      </c>
      <c r="C323" s="2" t="s">
        <v>5053</v>
      </c>
      <c r="D323" s="2" t="s">
        <v>5053</v>
      </c>
      <c r="E323">
        <f t="shared" si="11"/>
        <v>0</v>
      </c>
    </row>
    <row r="324" spans="1:5" ht="45">
      <c r="A324" s="4" t="s">
        <v>4719</v>
      </c>
      <c r="B324">
        <f t="shared" si="10"/>
        <v>12</v>
      </c>
      <c r="C324" s="2" t="s">
        <v>5054</v>
      </c>
      <c r="D324" s="2" t="s">
        <v>5054</v>
      </c>
      <c r="E324">
        <f t="shared" si="11"/>
        <v>0</v>
      </c>
    </row>
    <row r="325" spans="1:5" ht="120">
      <c r="A325" t="s">
        <v>4720</v>
      </c>
      <c r="B325">
        <f t="shared" si="10"/>
        <v>12</v>
      </c>
      <c r="C325" s="2" t="s">
        <v>5055</v>
      </c>
      <c r="D325" s="2" t="s">
        <v>5055</v>
      </c>
      <c r="E325">
        <f t="shared" si="11"/>
        <v>0</v>
      </c>
    </row>
    <row r="326" spans="1:5" ht="75">
      <c r="A326" s="4" t="s">
        <v>4721</v>
      </c>
      <c r="B326">
        <f t="shared" si="10"/>
        <v>12</v>
      </c>
      <c r="C326" s="2" t="s">
        <v>5056</v>
      </c>
      <c r="D326" s="2" t="s">
        <v>5056</v>
      </c>
      <c r="E326">
        <f t="shared" si="11"/>
        <v>0</v>
      </c>
    </row>
    <row r="327" spans="1:5">
      <c r="A327" s="4" t="s">
        <v>4722</v>
      </c>
      <c r="B327">
        <f t="shared" si="10"/>
        <v>12</v>
      </c>
      <c r="C327" s="2" t="s">
        <v>5057</v>
      </c>
      <c r="D327" s="2" t="s">
        <v>5057</v>
      </c>
      <c r="E327">
        <f t="shared" si="11"/>
        <v>0</v>
      </c>
    </row>
    <row r="328" spans="1:5" ht="75">
      <c r="A328" t="s">
        <v>4723</v>
      </c>
      <c r="B328">
        <f t="shared" si="10"/>
        <v>12</v>
      </c>
      <c r="C328" s="2" t="s">
        <v>5058</v>
      </c>
      <c r="D328" s="2" t="s">
        <v>5058</v>
      </c>
      <c r="E328">
        <f t="shared" si="11"/>
        <v>0</v>
      </c>
    </row>
    <row r="329" spans="1:5" ht="210">
      <c r="A329" s="4" t="s">
        <v>4724</v>
      </c>
      <c r="B329">
        <f t="shared" si="10"/>
        <v>12</v>
      </c>
      <c r="C329" s="2" t="s">
        <v>5059</v>
      </c>
      <c r="D329" s="2" t="s">
        <v>5059</v>
      </c>
      <c r="E329">
        <f t="shared" si="11"/>
        <v>0</v>
      </c>
    </row>
    <row r="330" spans="1:5" ht="90">
      <c r="A330" s="4" t="s">
        <v>4725</v>
      </c>
      <c r="B330">
        <f t="shared" si="10"/>
        <v>12</v>
      </c>
      <c r="C330" s="2" t="s">
        <v>5060</v>
      </c>
      <c r="D330" s="2" t="s">
        <v>5060</v>
      </c>
      <c r="E330">
        <f t="shared" si="11"/>
        <v>0</v>
      </c>
    </row>
    <row r="331" spans="1:5" ht="60">
      <c r="A331" s="4" t="s">
        <v>4726</v>
      </c>
      <c r="B331">
        <f t="shared" si="10"/>
        <v>12</v>
      </c>
      <c r="C331" s="2" t="s">
        <v>5061</v>
      </c>
      <c r="D331" s="2" t="s">
        <v>5061</v>
      </c>
      <c r="E331">
        <f t="shared" si="11"/>
        <v>0</v>
      </c>
    </row>
    <row r="332" spans="1:5" ht="90">
      <c r="A332" s="4" t="s">
        <v>4727</v>
      </c>
      <c r="B332">
        <f t="shared" si="10"/>
        <v>12</v>
      </c>
      <c r="C332" s="2" t="s">
        <v>5062</v>
      </c>
      <c r="D332" s="2" t="s">
        <v>5062</v>
      </c>
      <c r="E332">
        <f t="shared" si="11"/>
        <v>0</v>
      </c>
    </row>
    <row r="333" spans="1:5" ht="105">
      <c r="A333" s="4" t="s">
        <v>4728</v>
      </c>
      <c r="B333">
        <f t="shared" si="10"/>
        <v>12</v>
      </c>
      <c r="C333" s="2" t="s">
        <v>5063</v>
      </c>
      <c r="D333" s="2" t="s">
        <v>5063</v>
      </c>
      <c r="E333">
        <f t="shared" si="11"/>
        <v>0</v>
      </c>
    </row>
    <row r="334" spans="1:5" ht="30">
      <c r="A334" s="4" t="s">
        <v>4729</v>
      </c>
      <c r="B334">
        <f t="shared" si="10"/>
        <v>12</v>
      </c>
      <c r="C334" s="2" t="s">
        <v>5064</v>
      </c>
      <c r="D334" s="2" t="s">
        <v>5064</v>
      </c>
      <c r="E334">
        <f t="shared" si="11"/>
        <v>0</v>
      </c>
    </row>
    <row r="335" spans="1:5" ht="30">
      <c r="A335" t="s">
        <v>4730</v>
      </c>
      <c r="B335">
        <f t="shared" si="10"/>
        <v>12</v>
      </c>
      <c r="C335" s="2" t="s">
        <v>5065</v>
      </c>
      <c r="D335" s="2" t="s">
        <v>5065</v>
      </c>
      <c r="E335">
        <f t="shared" si="11"/>
        <v>0</v>
      </c>
    </row>
    <row r="336" spans="1:5">
      <c r="A336" t="s">
        <v>4731</v>
      </c>
      <c r="B336">
        <f t="shared" si="10"/>
        <v>12</v>
      </c>
      <c r="C336" s="2" t="s">
        <v>5042</v>
      </c>
      <c r="D336" s="2" t="s">
        <v>5042</v>
      </c>
      <c r="E336">
        <f t="shared" si="11"/>
        <v>0</v>
      </c>
    </row>
    <row r="337" spans="1:6" ht="195">
      <c r="A337" t="s">
        <v>4732</v>
      </c>
      <c r="B337">
        <f t="shared" si="10"/>
        <v>12</v>
      </c>
      <c r="C337" s="2" t="s">
        <v>5066</v>
      </c>
      <c r="D337" s="2" t="s">
        <v>5066</v>
      </c>
      <c r="E337">
        <f t="shared" si="11"/>
        <v>0</v>
      </c>
    </row>
    <row r="338" spans="1:6" ht="90">
      <c r="A338" s="4" t="s">
        <v>4733</v>
      </c>
      <c r="B338">
        <f t="shared" si="10"/>
        <v>12</v>
      </c>
      <c r="C338" s="2" t="s">
        <v>5067</v>
      </c>
      <c r="D338" s="2" t="s">
        <v>5067</v>
      </c>
      <c r="E338">
        <f t="shared" si="11"/>
        <v>0</v>
      </c>
    </row>
    <row r="339" spans="1:6" ht="210">
      <c r="A339" s="4" t="s">
        <v>4734</v>
      </c>
      <c r="B339">
        <f t="shared" si="10"/>
        <v>12</v>
      </c>
      <c r="C339" s="2" t="s">
        <v>5068</v>
      </c>
      <c r="D339" s="2" t="s">
        <v>5068</v>
      </c>
      <c r="E339">
        <f t="shared" si="11"/>
        <v>0</v>
      </c>
    </row>
    <row r="340" spans="1:6" ht="210">
      <c r="A340" s="4" t="s">
        <v>4735</v>
      </c>
      <c r="B340">
        <f t="shared" si="10"/>
        <v>12</v>
      </c>
      <c r="C340" s="2" t="s">
        <v>5069</v>
      </c>
      <c r="D340" s="2" t="s">
        <v>5069</v>
      </c>
      <c r="E340">
        <f t="shared" si="11"/>
        <v>0</v>
      </c>
    </row>
    <row r="341" spans="1:6" ht="195">
      <c r="A341" s="4" t="s">
        <v>4736</v>
      </c>
      <c r="B341">
        <f t="shared" si="10"/>
        <v>12</v>
      </c>
      <c r="C341" s="2" t="s">
        <v>5070</v>
      </c>
      <c r="D341" s="2" t="s">
        <v>5070</v>
      </c>
      <c r="E341">
        <f t="shared" si="11"/>
        <v>0</v>
      </c>
      <c r="F341" t="s">
        <v>5914</v>
      </c>
    </row>
    <row r="342" spans="1:6" ht="45">
      <c r="A342" s="4" t="s">
        <v>4737</v>
      </c>
      <c r="B342">
        <f t="shared" si="10"/>
        <v>12</v>
      </c>
      <c r="C342" s="2" t="s">
        <v>5071</v>
      </c>
      <c r="D342" s="2" t="s">
        <v>5071</v>
      </c>
      <c r="E342">
        <f t="shared" si="11"/>
        <v>0</v>
      </c>
    </row>
    <row r="343" spans="1:6" ht="60">
      <c r="A343" t="s">
        <v>4738</v>
      </c>
      <c r="B343">
        <f t="shared" si="10"/>
        <v>12</v>
      </c>
      <c r="C343" s="2" t="s">
        <v>5072</v>
      </c>
      <c r="D343" s="2" t="s">
        <v>5072</v>
      </c>
      <c r="E343">
        <f t="shared" si="11"/>
        <v>0</v>
      </c>
    </row>
    <row r="344" spans="1:6" ht="45">
      <c r="A344" t="s">
        <v>4739</v>
      </c>
      <c r="B344">
        <f t="shared" si="10"/>
        <v>12</v>
      </c>
      <c r="C344" s="2" t="s">
        <v>5073</v>
      </c>
      <c r="D344" s="2" t="s">
        <v>5073</v>
      </c>
      <c r="E344">
        <f t="shared" si="11"/>
        <v>0</v>
      </c>
    </row>
    <row r="345" spans="1:6" ht="90">
      <c r="A345" t="s">
        <v>4740</v>
      </c>
      <c r="B345">
        <f t="shared" si="10"/>
        <v>12</v>
      </c>
      <c r="C345" s="2" t="s">
        <v>5074</v>
      </c>
      <c r="D345" s="2" t="s">
        <v>5074</v>
      </c>
      <c r="E345">
        <f t="shared" si="11"/>
        <v>0</v>
      </c>
    </row>
    <row r="346" spans="1:6" ht="165">
      <c r="A346" s="4" t="s">
        <v>4741</v>
      </c>
      <c r="B346">
        <f t="shared" si="10"/>
        <v>12</v>
      </c>
      <c r="C346" s="2" t="s">
        <v>5075</v>
      </c>
      <c r="D346" s="2" t="s">
        <v>5075</v>
      </c>
      <c r="E346">
        <f t="shared" si="11"/>
        <v>0</v>
      </c>
    </row>
    <row r="347" spans="1:6" ht="75">
      <c r="A347" s="4" t="s">
        <v>4742</v>
      </c>
      <c r="B347">
        <f t="shared" si="10"/>
        <v>12</v>
      </c>
      <c r="C347" s="2" t="s">
        <v>5076</v>
      </c>
      <c r="D347" s="2" t="s">
        <v>5076</v>
      </c>
      <c r="E347">
        <f t="shared" si="11"/>
        <v>0</v>
      </c>
      <c r="F347" t="s">
        <v>5914</v>
      </c>
    </row>
    <row r="348" spans="1:6" ht="75">
      <c r="A348" s="4" t="s">
        <v>4743</v>
      </c>
      <c r="B348">
        <f t="shared" si="10"/>
        <v>12</v>
      </c>
      <c r="C348" s="2" t="s">
        <v>5077</v>
      </c>
      <c r="D348" s="2" t="s">
        <v>5077</v>
      </c>
      <c r="E348">
        <f t="shared" si="11"/>
        <v>0</v>
      </c>
    </row>
    <row r="349" spans="1:6" ht="195">
      <c r="A349" s="4" t="s">
        <v>4744</v>
      </c>
      <c r="B349">
        <f t="shared" si="10"/>
        <v>12</v>
      </c>
      <c r="C349" s="2" t="s">
        <v>5078</v>
      </c>
      <c r="D349" s="2" t="s">
        <v>5078</v>
      </c>
      <c r="E349">
        <f t="shared" si="11"/>
        <v>0</v>
      </c>
      <c r="F349" t="s">
        <v>5914</v>
      </c>
    </row>
    <row r="350" spans="1:6" ht="60">
      <c r="A350" s="4" t="s">
        <v>4745</v>
      </c>
      <c r="B350">
        <f t="shared" si="10"/>
        <v>12</v>
      </c>
      <c r="C350" s="2" t="s">
        <v>5079</v>
      </c>
      <c r="D350" s="2" t="s">
        <v>5079</v>
      </c>
      <c r="E350">
        <f t="shared" si="11"/>
        <v>0</v>
      </c>
    </row>
    <row r="351" spans="1:6" ht="75">
      <c r="A351" s="4" t="s">
        <v>4746</v>
      </c>
      <c r="B351">
        <f t="shared" si="10"/>
        <v>12</v>
      </c>
      <c r="C351" s="2" t="s">
        <v>5080</v>
      </c>
      <c r="D351" s="2" t="s">
        <v>5080</v>
      </c>
      <c r="E351">
        <f t="shared" si="11"/>
        <v>0</v>
      </c>
    </row>
    <row r="352" spans="1:6" ht="90">
      <c r="A352" s="4" t="s">
        <v>4747</v>
      </c>
      <c r="B352">
        <f t="shared" si="10"/>
        <v>12</v>
      </c>
      <c r="C352" s="2" t="s">
        <v>5081</v>
      </c>
      <c r="D352" s="2" t="s">
        <v>5081</v>
      </c>
      <c r="E352">
        <f t="shared" si="11"/>
        <v>0</v>
      </c>
    </row>
    <row r="353" spans="1:5" ht="75">
      <c r="A353" s="4" t="s">
        <v>4748</v>
      </c>
      <c r="B353">
        <f t="shared" si="10"/>
        <v>12</v>
      </c>
      <c r="C353" s="2" t="s">
        <v>5082</v>
      </c>
      <c r="D353" s="2" t="s">
        <v>5082</v>
      </c>
      <c r="E353">
        <f t="shared" si="11"/>
        <v>0</v>
      </c>
    </row>
    <row r="354" spans="1:5" ht="75">
      <c r="A354" s="4" t="s">
        <v>4749</v>
      </c>
      <c r="B354">
        <f t="shared" si="10"/>
        <v>12</v>
      </c>
      <c r="C354" s="2" t="s">
        <v>5083</v>
      </c>
      <c r="D354" s="2" t="s">
        <v>5083</v>
      </c>
      <c r="E354">
        <f t="shared" si="11"/>
        <v>0</v>
      </c>
    </row>
    <row r="355" spans="1:5" ht="75">
      <c r="A355" s="4" t="s">
        <v>4750</v>
      </c>
      <c r="B355">
        <f t="shared" si="10"/>
        <v>12</v>
      </c>
      <c r="C355" s="2" t="s">
        <v>5084</v>
      </c>
      <c r="D355" s="2" t="s">
        <v>5084</v>
      </c>
      <c r="E355">
        <f t="shared" si="11"/>
        <v>0</v>
      </c>
    </row>
    <row r="356" spans="1:5" ht="90">
      <c r="A356" s="4" t="s">
        <v>4751</v>
      </c>
      <c r="B356">
        <f t="shared" si="10"/>
        <v>12</v>
      </c>
      <c r="C356" s="2" t="s">
        <v>5085</v>
      </c>
      <c r="D356" s="2" t="s">
        <v>5085</v>
      </c>
      <c r="E356">
        <f t="shared" si="11"/>
        <v>0</v>
      </c>
    </row>
    <row r="357" spans="1:5" ht="90">
      <c r="A357" s="4" t="s">
        <v>4752</v>
      </c>
      <c r="B357">
        <f t="shared" si="10"/>
        <v>12</v>
      </c>
      <c r="C357" s="2" t="s">
        <v>5086</v>
      </c>
      <c r="D357" s="2" t="s">
        <v>5086</v>
      </c>
      <c r="E357">
        <f t="shared" si="11"/>
        <v>0</v>
      </c>
    </row>
    <row r="358" spans="1:5" ht="60">
      <c r="A358" s="4" t="s">
        <v>4753</v>
      </c>
      <c r="B358">
        <f t="shared" si="10"/>
        <v>12</v>
      </c>
      <c r="C358" s="2" t="s">
        <v>5087</v>
      </c>
      <c r="D358" s="2" t="s">
        <v>5087</v>
      </c>
      <c r="E358">
        <f t="shared" si="11"/>
        <v>0</v>
      </c>
    </row>
    <row r="359" spans="1:5" ht="120">
      <c r="A359" s="4" t="s">
        <v>4754</v>
      </c>
      <c r="B359">
        <f t="shared" si="10"/>
        <v>12</v>
      </c>
      <c r="C359" s="2" t="s">
        <v>5088</v>
      </c>
      <c r="D359" s="2" t="s">
        <v>5088</v>
      </c>
      <c r="E359">
        <f t="shared" si="11"/>
        <v>0</v>
      </c>
    </row>
    <row r="360" spans="1:5" ht="180">
      <c r="A360" s="4" t="s">
        <v>4755</v>
      </c>
      <c r="B360">
        <f t="shared" si="10"/>
        <v>12</v>
      </c>
      <c r="C360" s="2" t="s">
        <v>5089</v>
      </c>
      <c r="D360" s="2" t="s">
        <v>5089</v>
      </c>
      <c r="E360">
        <f t="shared" si="11"/>
        <v>0</v>
      </c>
    </row>
    <row r="361" spans="1:5" ht="180">
      <c r="A361" s="4" t="s">
        <v>4756</v>
      </c>
      <c r="B361">
        <f t="shared" si="10"/>
        <v>12</v>
      </c>
      <c r="C361" s="2" t="s">
        <v>5090</v>
      </c>
      <c r="D361" s="2" t="s">
        <v>5090</v>
      </c>
      <c r="E361">
        <f t="shared" si="11"/>
        <v>0</v>
      </c>
    </row>
    <row r="362" spans="1:5" ht="75">
      <c r="A362" s="4" t="s">
        <v>4757</v>
      </c>
      <c r="B362">
        <f t="shared" si="10"/>
        <v>12</v>
      </c>
      <c r="C362" s="2" t="s">
        <v>5091</v>
      </c>
      <c r="D362" s="2" t="s">
        <v>5091</v>
      </c>
      <c r="E362">
        <f t="shared" si="11"/>
        <v>0</v>
      </c>
    </row>
    <row r="363" spans="1:5" ht="75">
      <c r="A363" s="4" t="s">
        <v>4758</v>
      </c>
      <c r="B363">
        <f t="shared" si="10"/>
        <v>12</v>
      </c>
      <c r="C363" s="2" t="s">
        <v>5092</v>
      </c>
      <c r="D363" s="2" t="s">
        <v>5092</v>
      </c>
      <c r="E363">
        <f t="shared" si="11"/>
        <v>0</v>
      </c>
    </row>
    <row r="364" spans="1:5" ht="75">
      <c r="A364" s="4" t="s">
        <v>4759</v>
      </c>
      <c r="B364">
        <f t="shared" si="10"/>
        <v>12</v>
      </c>
      <c r="C364" s="2" t="s">
        <v>5093</v>
      </c>
      <c r="D364" s="2" t="s">
        <v>5093</v>
      </c>
      <c r="E364">
        <f t="shared" si="11"/>
        <v>0</v>
      </c>
    </row>
    <row r="365" spans="1:5" ht="90">
      <c r="A365" s="4" t="s">
        <v>4760</v>
      </c>
      <c r="B365">
        <f t="shared" si="10"/>
        <v>12</v>
      </c>
      <c r="C365" s="2" t="s">
        <v>5094</v>
      </c>
      <c r="D365" s="2" t="s">
        <v>5094</v>
      </c>
      <c r="E365">
        <f t="shared" si="11"/>
        <v>0</v>
      </c>
    </row>
    <row r="366" spans="1:5" ht="60">
      <c r="A366" s="4" t="s">
        <v>4761</v>
      </c>
      <c r="B366">
        <f t="shared" si="10"/>
        <v>12</v>
      </c>
      <c r="C366" s="2" t="s">
        <v>5095</v>
      </c>
      <c r="D366" s="2" t="s">
        <v>5095</v>
      </c>
      <c r="E366">
        <f t="shared" si="11"/>
        <v>0</v>
      </c>
    </row>
    <row r="367" spans="1:5" ht="60">
      <c r="A367" s="4" t="s">
        <v>4762</v>
      </c>
      <c r="B367">
        <f t="shared" si="10"/>
        <v>12</v>
      </c>
      <c r="C367" s="2" t="s">
        <v>5096</v>
      </c>
      <c r="D367" s="2" t="s">
        <v>5096</v>
      </c>
      <c r="E367">
        <f t="shared" si="11"/>
        <v>0</v>
      </c>
    </row>
    <row r="368" spans="1:5" ht="30">
      <c r="A368" s="4" t="s">
        <v>4763</v>
      </c>
      <c r="B368">
        <f t="shared" si="10"/>
        <v>12</v>
      </c>
      <c r="C368" s="2" t="s">
        <v>5097</v>
      </c>
      <c r="D368" s="2" t="s">
        <v>5097</v>
      </c>
      <c r="E368">
        <f t="shared" si="11"/>
        <v>0</v>
      </c>
    </row>
    <row r="369" spans="1:5">
      <c r="A369" t="s">
        <v>4764</v>
      </c>
      <c r="B369">
        <f t="shared" si="10"/>
        <v>12</v>
      </c>
      <c r="C369" s="2" t="s">
        <v>5057</v>
      </c>
      <c r="D369" s="2" t="s">
        <v>5057</v>
      </c>
      <c r="E369">
        <f t="shared" si="11"/>
        <v>0</v>
      </c>
    </row>
    <row r="370" spans="1:5" ht="210">
      <c r="A370" t="s">
        <v>4765</v>
      </c>
      <c r="B370">
        <f t="shared" si="10"/>
        <v>12</v>
      </c>
      <c r="C370" s="2" t="s">
        <v>5098</v>
      </c>
      <c r="D370" s="2" t="s">
        <v>5098</v>
      </c>
      <c r="E370">
        <f t="shared" si="11"/>
        <v>0</v>
      </c>
    </row>
    <row r="371" spans="1:5">
      <c r="E371">
        <f>SUM(E1:E370)</f>
        <v>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52</vt:i4>
      </vt:variant>
      <vt:variant>
        <vt:lpstr>Named Ranges</vt:lpstr>
      </vt:variant>
      <vt:variant>
        <vt:i4>14</vt:i4>
      </vt:variant>
    </vt:vector>
  </HeadingPairs>
  <TitlesOfParts>
    <vt:vector size="66" baseType="lpstr">
      <vt:lpstr>Summary of Mods</vt:lpstr>
      <vt:lpstr>RageTiering</vt:lpstr>
      <vt:lpstr>Location Tiering</vt:lpstr>
      <vt:lpstr>Event Bits to Dec</vt:lpstr>
      <vt:lpstr>ShopDump</vt:lpstr>
      <vt:lpstr>ChestItemShuflfed</vt:lpstr>
      <vt:lpstr>ItemShuflfed</vt:lpstr>
      <vt:lpstr>ItemRank</vt:lpstr>
      <vt:lpstr>BC Item Tiering Example</vt:lpstr>
      <vt:lpstr>Enemy AI Script</vt:lpstr>
      <vt:lpstr>ItemDump</vt:lpstr>
      <vt:lpstr>WC Script Output</vt:lpstr>
      <vt:lpstr>Dialog Editing Summary</vt:lpstr>
      <vt:lpstr>Space Compare</vt:lpstr>
      <vt:lpstr>Dialog - From Google Sheet</vt:lpstr>
      <vt:lpstr>Vanilla Dialog</vt:lpstr>
      <vt:lpstr>Dialog</vt:lpstr>
      <vt:lpstr>Comments</vt:lpstr>
      <vt:lpstr>Warpable Location List</vt:lpstr>
      <vt:lpstr>Boss XP Mod</vt:lpstr>
      <vt:lpstr>BC Item Rank</vt:lpstr>
      <vt:lpstr>BC Spell Rank</vt:lpstr>
      <vt:lpstr>Script Compare</vt:lpstr>
      <vt:lpstr>nobodywar</vt:lpstr>
      <vt:lpstr>All Item Checks</vt:lpstr>
      <vt:lpstr>Sprite Editing</vt:lpstr>
      <vt:lpstr>Boss Location</vt:lpstr>
      <vt:lpstr>Sheet2</vt:lpstr>
      <vt:lpstr>Mod Testing</vt:lpstr>
      <vt:lpstr>Mod Seed 9</vt:lpstr>
      <vt:lpstr>Mod Seed 8</vt:lpstr>
      <vt:lpstr>Mod Race 2022-09-16</vt:lpstr>
      <vt:lpstr>Mod Race 2022-09-03</vt:lpstr>
      <vt:lpstr>Mod Race 2022-09-02</vt:lpstr>
      <vt:lpstr>Mod Seed 7</vt:lpstr>
      <vt:lpstr>Mod Seed 6</vt:lpstr>
      <vt:lpstr>Mod Seed 5</vt:lpstr>
      <vt:lpstr>Sprites Seed</vt:lpstr>
      <vt:lpstr>Item+Monster Rando Seed</vt:lpstr>
      <vt:lpstr>Monster Rando Seed</vt:lpstr>
      <vt:lpstr>Ult Weapon Seed</vt:lpstr>
      <vt:lpstr>Flag Design</vt:lpstr>
      <vt:lpstr>Formations</vt:lpstr>
      <vt:lpstr>Monster Graphics</vt:lpstr>
      <vt:lpstr>Monster AI Scripts WC Style</vt:lpstr>
      <vt:lpstr>Monster AI Scripts</vt:lpstr>
      <vt:lpstr>Monster Special Codes</vt:lpstr>
      <vt:lpstr>Monster Properties</vt:lpstr>
      <vt:lpstr>Ability Properties</vt:lpstr>
      <vt:lpstr>WC Freespace</vt:lpstr>
      <vt:lpstr>Notes</vt:lpstr>
      <vt:lpstr>Script Comparison</vt:lpstr>
      <vt:lpstr>ability</vt:lpstr>
      <vt:lpstr>bossmod</vt:lpstr>
      <vt:lpstr>dialog</vt:lpstr>
      <vt:lpstr>ChestItemShuflfed!Extract</vt:lpstr>
      <vt:lpstr>ItemShuflfed!Extract</vt:lpstr>
      <vt:lpstr>'Monster AI Scripts WC Style'!Extract</vt:lpstr>
      <vt:lpstr>RageTiering!Extract</vt:lpstr>
      <vt:lpstr>formation</vt:lpstr>
      <vt:lpstr>item</vt:lpstr>
      <vt:lpstr>'Mod Seed 9'!mod</vt:lpstr>
      <vt:lpstr>mod</vt:lpstr>
      <vt:lpstr>monster</vt:lpstr>
      <vt:lpstr>shop</vt:lpstr>
      <vt:lpstr>sum</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Franklin</dc:creator>
  <cp:lastModifiedBy>Franklin</cp:lastModifiedBy>
  <cp:lastPrinted>2022-10-15T00:38:14Z</cp:lastPrinted>
  <dcterms:created xsi:type="dcterms:W3CDTF">2022-01-28T12:24:19Z</dcterms:created>
  <dcterms:modified xsi:type="dcterms:W3CDTF">2023-11-30T02:14:58Z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e4db608-ddec-4a44-8ad7-7d5a79b7448e_Enabled">
    <vt:lpwstr>true</vt:lpwstr>
  </property>
  <property fmtid="{D5CDD505-2E9C-101B-9397-08002B2CF9AE}" pid="3" name="MSIP_Label_6e4db608-ddec-4a44-8ad7-7d5a79b7448e_SetDate">
    <vt:lpwstr>2022-01-28T20:31:57Z</vt:lpwstr>
  </property>
  <property fmtid="{D5CDD505-2E9C-101B-9397-08002B2CF9AE}" pid="4" name="MSIP_Label_6e4db608-ddec-4a44-8ad7-7d5a79b7448e_Method">
    <vt:lpwstr>Standard</vt:lpwstr>
  </property>
  <property fmtid="{D5CDD505-2E9C-101B-9397-08002B2CF9AE}" pid="5" name="MSIP_Label_6e4db608-ddec-4a44-8ad7-7d5a79b7448e_Name">
    <vt:lpwstr>Internal</vt:lpwstr>
  </property>
  <property fmtid="{D5CDD505-2E9C-101B-9397-08002B2CF9AE}" pid="6" name="MSIP_Label_6e4db608-ddec-4a44-8ad7-7d5a79b7448e_SiteId">
    <vt:lpwstr>fd799da1-bfc1-4234-a91c-72b3a1cb9e26</vt:lpwstr>
  </property>
  <property fmtid="{D5CDD505-2E9C-101B-9397-08002B2CF9AE}" pid="7" name="MSIP_Label_6e4db608-ddec-4a44-8ad7-7d5a79b7448e_ActionId">
    <vt:lpwstr>2ffbcd80-6cd2-48c5-bcb4-8f60b1b5fa08</vt:lpwstr>
  </property>
  <property fmtid="{D5CDD505-2E9C-101B-9397-08002B2CF9AE}" pid="8" name="MSIP_Label_6e4db608-ddec-4a44-8ad7-7d5a79b7448e_ContentBits">
    <vt:lpwstr>0</vt:lpwstr>
  </property>
</Properties>
</file>